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showInkAnnotation="0" codeName="ThisWorkbook" defaultThemeVersion="124226"/>
  <mc:AlternateContent xmlns:mc="http://schemas.openxmlformats.org/markup-compatibility/2006">
    <mc:Choice Requires="x15">
      <x15ac:absPath xmlns:x15ac="http://schemas.microsoft.com/office/spreadsheetml/2010/11/ac" url="https://capuc-my.sharepoint.com/personal/gillian_weaver_cpuc_ca_gov/Documents/Monthly Reports/August 2019/"/>
    </mc:Choice>
  </mc:AlternateContent>
  <xr:revisionPtr revIDLastSave="0" documentId="8_{923C8DF6-6425-4DF5-B0E7-A49205F8BB80}" xr6:coauthVersionLast="45" xr6:coauthVersionMax="45" xr10:uidLastSave="{00000000-0000-0000-0000-000000000000}"/>
  <bookViews>
    <workbookView xWindow="-120" yWindow="-120" windowWidth="25440" windowHeight="15390" tabRatio="884" xr2:uid="{00000000-000D-0000-FFFF-FFFF00000000}"/>
  </bookViews>
  <sheets>
    <sheet name="ESA Table 1" sheetId="2" r:id="rId1"/>
    <sheet name="ESA Table 1A" sheetId="38" r:id="rId2"/>
    <sheet name="ESA Table 2A" sheetId="45" r:id="rId3"/>
    <sheet name="ESA Table 2B" sheetId="42" r:id="rId4"/>
    <sheet name="ESA Table 2B-1" sheetId="51" r:id="rId5"/>
    <sheet name="ESA Table 2" sheetId="40" r:id="rId6"/>
    <sheet name="ESA Table 3A_3B" sheetId="4" r:id="rId7"/>
    <sheet name="ESA Table 4A-1_4B_4C" sheetId="21" r:id="rId8"/>
    <sheet name="ESA Table 4A-2" sheetId="29" r:id="rId9"/>
    <sheet name="ESA Table 5A_5B_5C" sheetId="7" r:id="rId10"/>
    <sheet name="ESA Table 6" sheetId="8" r:id="rId11"/>
    <sheet name="ESA Table 7" sheetId="43" r:id="rId12"/>
    <sheet name="CARE Table 1" sheetId="14" r:id="rId13"/>
    <sheet name="CARE Table 2" sheetId="13" r:id="rId14"/>
    <sheet name="CARE Table 3A _3B" sheetId="12" r:id="rId15"/>
    <sheet name="CARE Table 4" sheetId="15" r:id="rId16"/>
    <sheet name="CARE Table 5" sheetId="16" r:id="rId17"/>
    <sheet name="CARE Table 6" sheetId="17" r:id="rId18"/>
    <sheet name="CARE Table 7" sheetId="18" r:id="rId19"/>
    <sheet name="CARE Table 8" sheetId="19" r:id="rId20"/>
    <sheet name="CARE Table 9" sheetId="20" r:id="rId21"/>
    <sheet name="CARE Table 10" sheetId="50" r:id="rId22"/>
    <sheet name="CARE Table 11" sheetId="4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P">'[1]Form Front'!#REF!</definedName>
    <definedName name="\s">[2]CSIBA!#REF!</definedName>
    <definedName name="__123Graph_A" hidden="1">[3]reports!#REF!</definedName>
    <definedName name="__123Graph_AGraph2" hidden="1">'[4]Annuity Plan'!#REF!</definedName>
    <definedName name="__123Graph_AGraph4" hidden="1">'[4]Annuity Plan'!#REF!</definedName>
    <definedName name="__123Graph_B" hidden="1">[3]reports!#REF!</definedName>
    <definedName name="__123Graph_C" hidden="1">[3]reports!#REF!</definedName>
    <definedName name="__123Graph_CCHART1" hidden="1">[5]A!#REF!</definedName>
    <definedName name="__123Graph_CCHART2" hidden="1">[5]A!#REF!</definedName>
    <definedName name="__123Graph_CCHART3" hidden="1">[5]A!#REF!</definedName>
    <definedName name="__123Graph_CCHART4" hidden="1">[5]A!#REF!</definedName>
    <definedName name="__123Graph_CCHART5" hidden="1">[5]A!#REF!</definedName>
    <definedName name="__123Graph_D" hidden="1">[3]reports!#REF!</definedName>
    <definedName name="__123Graph_DCHART1" hidden="1">[5]A!#REF!</definedName>
    <definedName name="__123Graph_DCHART2" hidden="1">[5]A!#REF!</definedName>
    <definedName name="__123Graph_DCHART3" hidden="1">[5]A!#REF!</definedName>
    <definedName name="__123Graph_DCHART4" hidden="1">[5]A!#REF!</definedName>
    <definedName name="__123Graph_DCHART5" hidden="1">[5]A!#REF!</definedName>
    <definedName name="__123Graph_E" hidden="1">[3]reports!#REF!</definedName>
    <definedName name="__123Graph_FCHART4" hidden="1">[5]A!#REF!</definedName>
    <definedName name="__123Graph_FCHART5" hidden="1">[5]A!#REF!</definedName>
    <definedName name="__123Graph_X" hidden="1">[6]reports!#REF!</definedName>
    <definedName name="_123Graph_CHART3" hidden="1">[5]A!#REF!</definedName>
    <definedName name="_Fill" hidden="1">[6]reports!#REF!</definedName>
    <definedName name="_Key1" hidden="1">'[7]A-2'!#REF!</definedName>
    <definedName name="_Order1" hidden="1">255</definedName>
    <definedName name="_Order2" hidden="1">255</definedName>
    <definedName name="_Sort" hidden="1">'[7]A-2'!#REF!</definedName>
    <definedName name="_w2" hidden="1">{"SourcesUses",#N/A,TRUE,"CFMODEL";"TransOverview",#N/A,TRUE,"CFMODEL"}</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BROKER">[2]CSIBA!#REF!</definedName>
    <definedName name="ccccccc" hidden="1">{"SourcesUses",#N/A,TRUE,#N/A;"TransOverview",#N/A,TRUE,"CFMODEL"}</definedName>
    <definedName name="ccccccccccccccc" hidden="1">{"SourcesUses",#N/A,TRUE,"FundsFlow";"TransOverview",#N/A,TRUE,"FundsFlow"}</definedName>
    <definedName name="Class_Life_ADR">'[8]ADR Table'!$B$5:$J$5</definedName>
    <definedName name="Class_Life_MACRS">'[8]MARCS Table'!$B$5:$I$5</definedName>
    <definedName name="ConsolidatedRange">#REF!</definedName>
    <definedName name="ConsolidationRange">#REF!</definedName>
    <definedName name="CURRENT">[2]CSIBA!#REF!</definedName>
    <definedName name="d" hidden="1">{"SourcesUses",#N/A,TRUE,#N/A;"TransOverview",#N/A,TRUE,"CFMODEL"}</definedName>
    <definedName name="dd" hidden="1">{"Income Statement",#N/A,FALSE,"CFMODEL";"Balance Sheet",#N/A,FALSE,"CFMODEL"}</definedName>
    <definedName name="ddd" hidden="1">{"SourcesUses",#N/A,TRUE,#N/A;"TransOverview",#N/A,TRUE,"CFMODEL"}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R">#REF!+#REF!</definedName>
    <definedName name="eeeeeeeeeee" hidden="1">{"SourcesUses",#N/A,TRUE,#N/A;"TransOverview",#N/A,TRUE,"CFMODEL"}</definedName>
    <definedName name="eeeeeeeeeeeeeeeeee" hidden="1">{"SourcesUses",#N/A,TRUE,"FundsFlow";"TransOverview",#N/A,TRUE,"FundsFlow"}</definedName>
    <definedName name="electric">#REF!</definedName>
    <definedName name="EssAliasTable">"Default"</definedName>
    <definedName name="g" hidden="1">{"SourcesUses",#N/A,TRUE,#N/A;"TransOverview",#N/A,TRUE,"CFMODEL"}</definedName>
    <definedName name="gas">#REF!</definedName>
    <definedName name="gggg" hidden="1">{"SourcesUses",#N/A,TRUE,#N/A;"TransOverview",#N/A,TRUE,"CFMODEL"}</definedName>
    <definedName name="hhhh" hidden="1">{"SourcesUses",#N/A,TRUE,#N/A;"TransOverview",#N/A,TRUE,"CFMODEL"}</definedName>
    <definedName name="JE">#REF!</definedName>
    <definedName name="limcount" hidden="1">1</definedName>
    <definedName name="Month1">'[9]PP Calc 2005'!#REF!</definedName>
    <definedName name="Month2">'[9]PP Calc 2005'!#REF!</definedName>
    <definedName name="Month3">'[9]PP Calc 2005'!#REF!</definedName>
    <definedName name="Months">'[8]misc tables'!$B$2:$B$13</definedName>
    <definedName name="MthAvg">#REF!</definedName>
    <definedName name="otherrev" hidden="1">{#N/A,#N/A,TRUE,"SDGE";#N/A,#N/A,TRUE,"GBU";#N/A,#N/A,TRUE,"TBU";#N/A,#N/A,TRUE,"EDBU";#N/A,#N/A,TRUE,"ExclCC"}</definedName>
    <definedName name="PAGE1">'[1]Form Front'!#REF!</definedName>
    <definedName name="page1997">#REF!</definedName>
    <definedName name="PAGE2">'[1]Form Front'!#REF!</definedName>
    <definedName name="_xlnm.Print_Area" localSheetId="12">'CARE Table 1'!$A$1:$M$38</definedName>
    <definedName name="_xlnm.Print_Area" localSheetId="21">'CARE Table 10'!$A$1:$B$58</definedName>
    <definedName name="_xlnm.Print_Area" localSheetId="22">'CARE Table 11'!$A$1:$G$26</definedName>
    <definedName name="_xlnm.Print_Area" localSheetId="13">'CARE Table 2'!$A$1:$Y$27</definedName>
    <definedName name="_xlnm.Print_Area" localSheetId="14">'CARE Table 3A _3B'!$A$1:$I$48</definedName>
    <definedName name="_xlnm.Print_Area" localSheetId="15">'CARE Table 4'!$A$1:$G$9</definedName>
    <definedName name="_xlnm.Print_Area" localSheetId="16">'CARE Table 5'!$A$1:$J$11</definedName>
    <definedName name="_xlnm.Print_Area" localSheetId="17">'CARE Table 6'!$A$1:$H$20</definedName>
    <definedName name="_xlnm.Print_Area" localSheetId="18">'CARE Table 7'!$A$1:$G$28</definedName>
    <definedName name="_xlnm.Print_Area" localSheetId="19">'CARE Table 8'!$A$1:$I$20</definedName>
    <definedName name="_xlnm.Print_Area" localSheetId="20">'CARE Table 9'!$A$1:$E$14</definedName>
    <definedName name="_xlnm.Print_Area" localSheetId="0">'ESA Table 1'!$A$1:$M$40</definedName>
    <definedName name="_xlnm.Print_Area" localSheetId="1">'ESA Table 1A'!$A$1:$M$24</definedName>
    <definedName name="_xlnm.Print_Area" localSheetId="5">'ESA Table 2'!$A$1:$AF$74</definedName>
    <definedName name="_xlnm.Print_Area" localSheetId="2">'ESA Table 2A'!$A$1:$H$73</definedName>
    <definedName name="_xlnm.Print_Area" localSheetId="3">'ESA Table 2B'!$A$1:$H$55</definedName>
    <definedName name="_xlnm.Print_Area" localSheetId="4">'ESA Table 2B-1'!$A$1:$D$49</definedName>
    <definedName name="_xlnm.Print_Area" localSheetId="6">'ESA Table 3A_3B'!$A$1:$B$47</definedName>
    <definedName name="_xlnm.Print_Area" localSheetId="7">'ESA Table 4A-1_4B_4C'!$A$1:$G$29</definedName>
    <definedName name="_xlnm.Print_Area" localSheetId="8">'ESA Table 4A-2'!$A$1:$H$12</definedName>
    <definedName name="_xlnm.Print_Area" localSheetId="9">'ESA Table 5A_5B_5C'!$A$1:$S$67</definedName>
    <definedName name="_xlnm.Print_Area" localSheetId="10">'ESA Table 6'!$A$1:$M$29</definedName>
    <definedName name="_xlnm.Print_Area" localSheetId="11">'ESA Table 7'!$A$1:$D$18</definedName>
    <definedName name="Print_Area_MI">#REF!</definedName>
    <definedName name="qqqqqqq" hidden="1">{"SourcesUses",#N/A,TRUE,"CFMODEL";"TransOverview",#N/A,TRUE,"CFMODEL"}</definedName>
    <definedName name="qqqqqqqqqqqqqqqqqq" hidden="1">{"Income Statement",#N/A,FALSE,"CFMODEL";"Balance Sheet",#N/A,FALSE,"CFMODEL"}</definedName>
    <definedName name="reference3" hidden="1">{"SourcesUses",#N/A,TRUE,"CFMODEL";"TransOverview",#N/A,TRUE,"CFMODEL"}</definedName>
    <definedName name="reference32" hidden="1">{"SourcesUses",#N/A,TRUE,"CFMODEL";"TransOverview",#N/A,TRUE,"CFMODEL"}</definedName>
    <definedName name="rrrrrr" hidden="1">{"SourcesUses",#N/A,TRUE,"FundsFlow";"TransOverview",#N/A,TRUE,"FundsFlow"}</definedName>
    <definedName name="rrrrrr2" hidden="1">{"SourcesUses",#N/A,TRUE,"FundsFlow";"TransOverview",#N/A,TRUE,"FundsFlow"}</definedName>
    <definedName name="SAPBEXrevision" hidden="1">1</definedName>
    <definedName name="SAPBEXsysID" hidden="1">"BWP"</definedName>
    <definedName name="SAPBEXwbID" hidden="1">"3OFRSRP51IU37YC6911AH5PGB"</definedName>
    <definedName name="sencount" hidden="1">1</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Table1">#REF!</definedName>
    <definedName name="TBal">#REF!</definedName>
    <definedName name="tblChgCodes">#REF!</definedName>
    <definedName name="TblConsTypes">#REF!</definedName>
    <definedName name="tblRates">#REF!</definedName>
    <definedName name="tblrptrate">#REF!</definedName>
    <definedName name="TownCode">#REF!</definedName>
    <definedName name="TUCU" hidden="1">[10]Input!#REF!</definedName>
    <definedName name="Utility">'[8]misc tables'!$B$16:$B$17</definedName>
    <definedName name="w" hidden="1">{"SourcesUses",#N/A,TRUE,"CFMODEL";"TransOverview",#N/A,TRUE,"CFMODEL"}</definedName>
    <definedName name="wrn.busum." hidden="1">{#N/A,#N/A,TRUE,"SDGE";#N/A,#N/A,TRUE,"GBU";#N/A,#N/A,TRUE,"TBU";#N/A,#N/A,TRUE,"EDBU";#N/A,#N/A,TRUE,"ExclCC"}</definedName>
    <definedName name="wrn.Data." hidden="1">{#N/A,#N/A,FALSE,"3 Year Plan"}</definedName>
    <definedName name="wrn.Revenue." hidden="1">{#N/A,#N/A,FALSE,"3 Year Plan";#N/A,#N/A,FALSE,"3 Year Plan"}</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XmnRefRange">#REF!</definedName>
    <definedName name="xsTYPE">"tbl"</definedName>
    <definedName name="Yes_No">'[8]misc tables'!$B$20:$B$21</definedName>
    <definedName name="YrAvg">#REF!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8" i="20" l="1"/>
  <c r="H30" i="14"/>
  <c r="G26" i="14"/>
  <c r="E30" i="14"/>
  <c r="G32" i="14"/>
  <c r="I22" i="14"/>
  <c r="I18" i="14"/>
  <c r="H18" i="14"/>
  <c r="H22" i="14" s="1"/>
  <c r="F18" i="14"/>
  <c r="E18" i="14"/>
  <c r="H16" i="38" l="1"/>
  <c r="I16" i="38"/>
  <c r="E16" i="38"/>
  <c r="F16" i="38"/>
  <c r="H31" i="2"/>
  <c r="I31" i="2"/>
  <c r="E31" i="2"/>
  <c r="F31" i="2"/>
  <c r="H19" i="2"/>
  <c r="I19" i="2"/>
  <c r="E19" i="2"/>
  <c r="F19" i="2"/>
  <c r="I12" i="19" l="1"/>
  <c r="G12" i="19"/>
  <c r="F11" i="17"/>
  <c r="F10" i="17"/>
  <c r="F9" i="17"/>
  <c r="F8" i="17"/>
  <c r="F7" i="17"/>
  <c r="F6" i="17"/>
  <c r="F5" i="17"/>
  <c r="G12" i="17"/>
  <c r="F12" i="17"/>
  <c r="H12" i="17" s="1"/>
  <c r="D12" i="17"/>
  <c r="G7" i="16"/>
  <c r="G6" i="16"/>
  <c r="D7" i="16"/>
  <c r="D6" i="16"/>
  <c r="C5" i="15"/>
  <c r="D6" i="15" s="1"/>
  <c r="D5" i="15"/>
  <c r="G5" i="15"/>
  <c r="G6" i="15" s="1"/>
  <c r="F5" i="15"/>
  <c r="F6" i="15" s="1"/>
  <c r="E5" i="15"/>
  <c r="E6" i="15" s="1"/>
  <c r="B5" i="15"/>
  <c r="B12" i="12"/>
  <c r="B18" i="43" l="1"/>
  <c r="C18" i="43"/>
  <c r="A18" i="43"/>
  <c r="C10" i="21"/>
  <c r="B10" i="21"/>
  <c r="D8" i="21"/>
  <c r="B8" i="16" l="1"/>
  <c r="C8" i="16"/>
  <c r="D9" i="21" l="1"/>
  <c r="D10" i="21" s="1"/>
  <c r="D6" i="17" l="1"/>
  <c r="D7" i="17"/>
  <c r="D8" i="17"/>
  <c r="D9" i="17"/>
  <c r="D10" i="17"/>
  <c r="D11" i="17"/>
  <c r="D5" i="17"/>
  <c r="G30" i="12"/>
  <c r="G31" i="12"/>
  <c r="G32" i="12"/>
  <c r="G33" i="12"/>
  <c r="G34" i="12"/>
  <c r="G35" i="12"/>
  <c r="G29" i="12"/>
  <c r="G11" i="12"/>
  <c r="G10" i="12"/>
  <c r="G9" i="12"/>
  <c r="G8" i="12"/>
  <c r="G7" i="12"/>
  <c r="G6" i="12"/>
  <c r="G5" i="12"/>
  <c r="G25" i="14" l="1"/>
  <c r="J19" i="8" l="1"/>
  <c r="J18" i="8"/>
  <c r="J16" i="8"/>
  <c r="J15" i="8"/>
  <c r="J14" i="8"/>
  <c r="L14" i="8"/>
  <c r="J17" i="8"/>
  <c r="I23" i="8"/>
  <c r="F23" i="8"/>
  <c r="E23" i="8"/>
  <c r="G19" i="8"/>
  <c r="G18" i="8"/>
  <c r="G17" i="8"/>
  <c r="G16" i="8"/>
  <c r="G15" i="8"/>
  <c r="G14" i="8"/>
  <c r="C23" i="8"/>
  <c r="B23" i="8"/>
  <c r="D19" i="8"/>
  <c r="D18" i="8"/>
  <c r="D17" i="8"/>
  <c r="D16" i="8"/>
  <c r="D15" i="8"/>
  <c r="D14" i="8"/>
  <c r="D23" i="8" s="1"/>
  <c r="J7" i="8"/>
  <c r="G7" i="8"/>
  <c r="D7" i="8"/>
  <c r="J13" i="38"/>
  <c r="J12" i="38"/>
  <c r="J11" i="38"/>
  <c r="J10" i="38"/>
  <c r="J9" i="38"/>
  <c r="J8" i="38"/>
  <c r="J7" i="38"/>
  <c r="G13" i="38"/>
  <c r="G12" i="38"/>
  <c r="G11" i="38"/>
  <c r="G10" i="38"/>
  <c r="G9" i="38"/>
  <c r="G8" i="38"/>
  <c r="G7" i="38"/>
  <c r="D13" i="38"/>
  <c r="D12" i="38"/>
  <c r="D11" i="38"/>
  <c r="D10" i="38"/>
  <c r="D9" i="38"/>
  <c r="D8" i="38"/>
  <c r="D7" i="38"/>
  <c r="G28" i="2"/>
  <c r="G24" i="2"/>
  <c r="G17" i="2"/>
  <c r="G15" i="2"/>
  <c r="G13" i="2"/>
  <c r="G11" i="2"/>
  <c r="G9" i="2"/>
  <c r="G7" i="2"/>
  <c r="J34" i="2"/>
  <c r="J33" i="2"/>
  <c r="G33" i="2"/>
  <c r="J29" i="2"/>
  <c r="J28" i="2"/>
  <c r="J27" i="2"/>
  <c r="J26" i="2"/>
  <c r="J25" i="2"/>
  <c r="J24" i="2"/>
  <c r="J23" i="2"/>
  <c r="J22" i="2"/>
  <c r="J21" i="2"/>
  <c r="G29" i="2"/>
  <c r="G27" i="2"/>
  <c r="G26" i="2"/>
  <c r="G25" i="2"/>
  <c r="G23" i="2"/>
  <c r="G22" i="2"/>
  <c r="G21" i="2"/>
  <c r="J18" i="2"/>
  <c r="J17" i="2"/>
  <c r="J16" i="2"/>
  <c r="J15" i="2"/>
  <c r="J14" i="2"/>
  <c r="J13" i="2"/>
  <c r="J12" i="2"/>
  <c r="J11" i="2"/>
  <c r="J10" i="2"/>
  <c r="J9" i="2"/>
  <c r="J8" i="2"/>
  <c r="J7" i="2"/>
  <c r="G18" i="2"/>
  <c r="G16" i="2"/>
  <c r="G14" i="2"/>
  <c r="G12" i="2"/>
  <c r="G10" i="2"/>
  <c r="G8" i="2"/>
  <c r="G34" i="2"/>
  <c r="D34" i="2"/>
  <c r="D29" i="2"/>
  <c r="D28" i="2"/>
  <c r="D27" i="2"/>
  <c r="D26" i="2"/>
  <c r="D25" i="2"/>
  <c r="D24" i="2"/>
  <c r="D23" i="2"/>
  <c r="D22" i="2"/>
  <c r="D21" i="2"/>
  <c r="D18" i="2"/>
  <c r="D17" i="2"/>
  <c r="D16" i="2"/>
  <c r="D15" i="2"/>
  <c r="D14" i="2"/>
  <c r="D13" i="2"/>
  <c r="D12" i="2"/>
  <c r="D11" i="2"/>
  <c r="D10" i="2"/>
  <c r="D9" i="2"/>
  <c r="D8" i="2"/>
  <c r="D7" i="2"/>
  <c r="G23" i="8" l="1"/>
  <c r="M14" i="8"/>
  <c r="H23" i="8"/>
  <c r="K14" i="8"/>
  <c r="J23" i="8"/>
  <c r="J32" i="14" l="1"/>
  <c r="J29" i="14"/>
  <c r="J28" i="14"/>
  <c r="J27" i="14"/>
  <c r="J26" i="14"/>
  <c r="J25" i="14"/>
  <c r="G29" i="14"/>
  <c r="G28" i="14"/>
  <c r="G27" i="14"/>
  <c r="J20" i="14"/>
  <c r="G20" i="14"/>
  <c r="J16" i="14"/>
  <c r="J15" i="14"/>
  <c r="J14" i="14"/>
  <c r="J13" i="14"/>
  <c r="J12" i="14"/>
  <c r="G16" i="14"/>
  <c r="G15" i="14"/>
  <c r="G14" i="14"/>
  <c r="G13" i="14"/>
  <c r="G12" i="14"/>
  <c r="J10" i="14"/>
  <c r="J9" i="14"/>
  <c r="J8" i="14"/>
  <c r="J7" i="14"/>
  <c r="J6" i="14"/>
  <c r="G10" i="14"/>
  <c r="G9" i="14"/>
  <c r="G8" i="14"/>
  <c r="G7" i="14"/>
  <c r="G6" i="14"/>
  <c r="D10" i="14"/>
  <c r="D9" i="14"/>
  <c r="D6" i="14"/>
  <c r="D20" i="14"/>
  <c r="D16" i="14"/>
  <c r="D15" i="14"/>
  <c r="D14" i="14"/>
  <c r="D13" i="14"/>
  <c r="D12" i="14"/>
  <c r="D8" i="14"/>
  <c r="D7" i="14"/>
  <c r="R13" i="7" l="1"/>
  <c r="R12" i="7"/>
  <c r="R11" i="7"/>
  <c r="R10" i="7"/>
  <c r="R9" i="7"/>
  <c r="R8" i="7"/>
  <c r="Q8" i="7"/>
  <c r="Q9" i="7"/>
  <c r="Q10" i="7"/>
  <c r="Q11" i="7"/>
  <c r="Q12" i="7"/>
  <c r="Q13" i="7"/>
  <c r="R14" i="7"/>
  <c r="Q14" i="7"/>
  <c r="N8" i="7"/>
  <c r="N9" i="7"/>
  <c r="N10" i="7"/>
  <c r="N11" i="7"/>
  <c r="N12" i="7"/>
  <c r="N13" i="7"/>
  <c r="I11" i="19"/>
  <c r="G11" i="19" l="1"/>
  <c r="G26" i="18"/>
  <c r="F26" i="18"/>
  <c r="H11" i="17"/>
  <c r="G11" i="17"/>
  <c r="H7" i="16"/>
  <c r="H6" i="16"/>
  <c r="G12" i="12"/>
  <c r="G13" i="12"/>
  <c r="G14" i="12"/>
  <c r="G15" i="12"/>
  <c r="G16" i="12"/>
  <c r="H11" i="19" l="1"/>
  <c r="H12" i="19"/>
  <c r="C29" i="42"/>
  <c r="D29" i="42" l="1"/>
  <c r="E29" i="42"/>
  <c r="F29" i="42"/>
  <c r="G29" i="42"/>
  <c r="P20" i="7" l="1"/>
  <c r="O20" i="7"/>
  <c r="C44" i="42" l="1"/>
  <c r="D44" i="42"/>
  <c r="B44" i="42"/>
  <c r="B31" i="4"/>
  <c r="B30" i="4"/>
  <c r="B29" i="4"/>
  <c r="C16" i="38"/>
  <c r="D16" i="38"/>
  <c r="B16" i="38"/>
  <c r="K16" i="38" s="1"/>
  <c r="J16" i="38"/>
  <c r="G16" i="38"/>
  <c r="J19" i="13"/>
  <c r="K19" i="13"/>
  <c r="B19" i="2"/>
  <c r="B31" i="2" s="1"/>
  <c r="C19" i="2"/>
  <c r="C31" i="2" s="1"/>
  <c r="X19" i="13"/>
  <c r="W19" i="13"/>
  <c r="E17" i="19"/>
  <c r="H17" i="19"/>
  <c r="I17" i="19"/>
  <c r="D17" i="19"/>
  <c r="B17" i="19"/>
  <c r="B17" i="17"/>
  <c r="D17" i="17" s="1"/>
  <c r="F17" i="17"/>
  <c r="C17" i="17"/>
  <c r="I40" i="12"/>
  <c r="H40" i="12"/>
  <c r="I39" i="12"/>
  <c r="H39" i="12"/>
  <c r="I38" i="12"/>
  <c r="H38" i="12"/>
  <c r="I37" i="12"/>
  <c r="H37" i="12"/>
  <c r="I36" i="12"/>
  <c r="H36" i="12"/>
  <c r="I35" i="12"/>
  <c r="H35" i="12"/>
  <c r="I34" i="12"/>
  <c r="H34" i="12"/>
  <c r="I33" i="12"/>
  <c r="H33" i="12"/>
  <c r="I32" i="12"/>
  <c r="H32" i="12"/>
  <c r="I31" i="12"/>
  <c r="H31" i="12"/>
  <c r="I30" i="12"/>
  <c r="H30" i="12"/>
  <c r="I16" i="12"/>
  <c r="H16" i="12"/>
  <c r="I15" i="12"/>
  <c r="H15" i="12"/>
  <c r="I14" i="12"/>
  <c r="H14" i="12"/>
  <c r="H13" i="12"/>
  <c r="I12" i="12"/>
  <c r="H12" i="12"/>
  <c r="I11" i="12"/>
  <c r="H11" i="12"/>
  <c r="I10" i="12"/>
  <c r="H10" i="12"/>
  <c r="H9" i="12"/>
  <c r="I8" i="12"/>
  <c r="H8" i="12"/>
  <c r="I7" i="12"/>
  <c r="H7" i="12"/>
  <c r="I6" i="12"/>
  <c r="H6" i="12"/>
  <c r="C17" i="12"/>
  <c r="E17" i="12"/>
  <c r="F17" i="12"/>
  <c r="I9" i="12"/>
  <c r="I13" i="12"/>
  <c r="M12" i="38"/>
  <c r="L12" i="38"/>
  <c r="L7" i="38"/>
  <c r="L8" i="38"/>
  <c r="L9" i="38"/>
  <c r="L10" i="38"/>
  <c r="L11" i="38"/>
  <c r="K12" i="38"/>
  <c r="M11" i="38"/>
  <c r="K11" i="38"/>
  <c r="K10" i="38"/>
  <c r="K9" i="38"/>
  <c r="M8" i="38"/>
  <c r="M7" i="38"/>
  <c r="K8" i="38"/>
  <c r="L16" i="14"/>
  <c r="K16" i="14"/>
  <c r="L15" i="14"/>
  <c r="K15" i="14"/>
  <c r="K14" i="14"/>
  <c r="M12" i="14"/>
  <c r="L10" i="14"/>
  <c r="L9" i="14"/>
  <c r="K9" i="14"/>
  <c r="L8" i="14"/>
  <c r="K8" i="14"/>
  <c r="L20" i="14"/>
  <c r="M6" i="14"/>
  <c r="M7" i="2"/>
  <c r="M9" i="2"/>
  <c r="M10" i="2"/>
  <c r="M13" i="2"/>
  <c r="M15" i="2"/>
  <c r="M22" i="2"/>
  <c r="M23" i="2"/>
  <c r="M25" i="2"/>
  <c r="M28" i="2"/>
  <c r="G30" i="14"/>
  <c r="J30" i="14"/>
  <c r="M19" i="8"/>
  <c r="M17" i="8"/>
  <c r="B35" i="4"/>
  <c r="B28" i="4"/>
  <c r="Q15" i="7"/>
  <c r="Q16" i="7"/>
  <c r="Q17" i="7"/>
  <c r="Q18" i="7"/>
  <c r="Q19" i="7"/>
  <c r="N14" i="7"/>
  <c r="N15" i="7"/>
  <c r="N16" i="7"/>
  <c r="N17" i="7"/>
  <c r="N18" i="7"/>
  <c r="N19" i="7"/>
  <c r="S15" i="7"/>
  <c r="S16" i="7"/>
  <c r="S17" i="7"/>
  <c r="S18" i="7"/>
  <c r="S19" i="7"/>
  <c r="R15" i="7"/>
  <c r="B33" i="4"/>
  <c r="B32" i="4"/>
  <c r="L34" i="2"/>
  <c r="M34" i="2"/>
  <c r="M14" i="2"/>
  <c r="M12" i="2"/>
  <c r="M8" i="2"/>
  <c r="M20" i="14"/>
  <c r="L20" i="7"/>
  <c r="L7" i="8"/>
  <c r="K7" i="8"/>
  <c r="J10" i="8"/>
  <c r="G10" i="8"/>
  <c r="M7" i="8"/>
  <c r="D10" i="8"/>
  <c r="I10" i="8"/>
  <c r="H10" i="8"/>
  <c r="F10" i="8"/>
  <c r="E10" i="8"/>
  <c r="C10" i="8"/>
  <c r="B10" i="8"/>
  <c r="M27" i="2"/>
  <c r="M26" i="2"/>
  <c r="J7" i="16"/>
  <c r="G63" i="45"/>
  <c r="H25" i="45" s="1"/>
  <c r="F63" i="45"/>
  <c r="E63" i="45"/>
  <c r="D63" i="45"/>
  <c r="K11" i="2"/>
  <c r="G8" i="21"/>
  <c r="L29" i="2"/>
  <c r="K29" i="2"/>
  <c r="I30" i="14"/>
  <c r="F30" i="14"/>
  <c r="K19" i="8"/>
  <c r="L19" i="8"/>
  <c r="K23" i="8"/>
  <c r="K7" i="38"/>
  <c r="R19" i="7"/>
  <c r="R18" i="7"/>
  <c r="R17" i="7"/>
  <c r="R16" i="7"/>
  <c r="E11" i="20"/>
  <c r="L18" i="8"/>
  <c r="K18" i="8"/>
  <c r="L17" i="8"/>
  <c r="K17" i="8"/>
  <c r="L16" i="8"/>
  <c r="K16" i="8"/>
  <c r="L15" i="8"/>
  <c r="K15" i="8"/>
  <c r="L10" i="8"/>
  <c r="K10" i="8"/>
  <c r="L28" i="2"/>
  <c r="K28" i="2"/>
  <c r="L27" i="2"/>
  <c r="K27" i="2"/>
  <c r="L26" i="2"/>
  <c r="K26" i="2"/>
  <c r="L25" i="2"/>
  <c r="K25" i="2"/>
  <c r="L23" i="2"/>
  <c r="K23" i="2"/>
  <c r="L22" i="2"/>
  <c r="K22" i="2"/>
  <c r="L15" i="2"/>
  <c r="K15" i="2"/>
  <c r="L14" i="2"/>
  <c r="K14" i="2"/>
  <c r="K13" i="2"/>
  <c r="K12" i="2"/>
  <c r="L11" i="2"/>
  <c r="L10" i="2"/>
  <c r="K10" i="2"/>
  <c r="L9" i="2"/>
  <c r="K9" i="2"/>
  <c r="L8" i="2"/>
  <c r="K8" i="2"/>
  <c r="L7" i="2"/>
  <c r="K7" i="2"/>
  <c r="D11" i="20"/>
  <c r="C11" i="20"/>
  <c r="B11" i="20"/>
  <c r="M43" i="7"/>
  <c r="L43" i="7"/>
  <c r="K43" i="7"/>
  <c r="J43" i="7"/>
  <c r="I43" i="7"/>
  <c r="H43" i="7"/>
  <c r="G43" i="7"/>
  <c r="F43" i="7"/>
  <c r="E43" i="7"/>
  <c r="D43" i="7"/>
  <c r="C43" i="7"/>
  <c r="B43" i="7"/>
  <c r="O43" i="7"/>
  <c r="N43" i="7"/>
  <c r="Q43" i="7"/>
  <c r="M64" i="7"/>
  <c r="L64" i="7"/>
  <c r="K64" i="7"/>
  <c r="J64" i="7"/>
  <c r="I64" i="7"/>
  <c r="H64" i="7"/>
  <c r="G64" i="7"/>
  <c r="F64" i="7"/>
  <c r="E64" i="7"/>
  <c r="D64" i="7"/>
  <c r="C64" i="7"/>
  <c r="B64" i="7"/>
  <c r="Q64" i="7"/>
  <c r="P64" i="7"/>
  <c r="O64" i="7"/>
  <c r="N64" i="7"/>
  <c r="F26" i="21"/>
  <c r="E26" i="21"/>
  <c r="G25" i="21"/>
  <c r="G24" i="21"/>
  <c r="F18" i="21"/>
  <c r="E18" i="21"/>
  <c r="G18" i="21"/>
  <c r="G17" i="21"/>
  <c r="G16" i="21"/>
  <c r="P43" i="7"/>
  <c r="E22" i="14"/>
  <c r="E8" i="16"/>
  <c r="F8" i="16"/>
  <c r="C10" i="29"/>
  <c r="D10" i="29"/>
  <c r="E10" i="29"/>
  <c r="F10" i="29"/>
  <c r="G10" i="29"/>
  <c r="H10" i="29"/>
  <c r="B10" i="29"/>
  <c r="F10" i="21"/>
  <c r="E10" i="21"/>
  <c r="J6" i="16"/>
  <c r="G8" i="16"/>
  <c r="M14" i="14"/>
  <c r="M9" i="14"/>
  <c r="C41" i="12"/>
  <c r="F41" i="12"/>
  <c r="E41" i="12"/>
  <c r="S19" i="13"/>
  <c r="R19" i="13"/>
  <c r="Q19" i="13"/>
  <c r="P19" i="13"/>
  <c r="N19" i="13"/>
  <c r="L19" i="13"/>
  <c r="H19" i="13"/>
  <c r="G19" i="13"/>
  <c r="F19" i="13"/>
  <c r="D19" i="13"/>
  <c r="C19" i="13"/>
  <c r="B19" i="13"/>
  <c r="L14" i="14"/>
  <c r="K12" i="14"/>
  <c r="I7" i="16"/>
  <c r="G9" i="21"/>
  <c r="B20" i="7"/>
  <c r="C20" i="7"/>
  <c r="D20" i="7"/>
  <c r="E20" i="7"/>
  <c r="F20" i="7"/>
  <c r="G20" i="7"/>
  <c r="H20" i="7"/>
  <c r="I20" i="7"/>
  <c r="J20" i="7"/>
  <c r="K20" i="7"/>
  <c r="M20" i="7"/>
  <c r="E17" i="17"/>
  <c r="I19" i="13"/>
  <c r="M10" i="8"/>
  <c r="K7" i="14"/>
  <c r="H29" i="12"/>
  <c r="H5" i="12"/>
  <c r="L7" i="14"/>
  <c r="L12" i="14"/>
  <c r="M15" i="14"/>
  <c r="M29" i="2"/>
  <c r="M10" i="38"/>
  <c r="D8" i="16"/>
  <c r="H15" i="45"/>
  <c r="H49" i="45"/>
  <c r="H36" i="45"/>
  <c r="E19" i="13"/>
  <c r="H55" i="45"/>
  <c r="H22" i="45"/>
  <c r="K20" i="14"/>
  <c r="H32" i="45"/>
  <c r="H54" i="45"/>
  <c r="M16" i="8"/>
  <c r="M16" i="14"/>
  <c r="M7" i="14"/>
  <c r="I5" i="12"/>
  <c r="B17" i="12"/>
  <c r="M9" i="38"/>
  <c r="M8" i="14"/>
  <c r="M11" i="2"/>
  <c r="O19" i="13"/>
  <c r="M19" i="13"/>
  <c r="G19" i="2"/>
  <c r="K6" i="14"/>
  <c r="M10" i="14"/>
  <c r="K10" i="14"/>
  <c r="M18" i="8"/>
  <c r="T19" i="13"/>
  <c r="D19" i="2"/>
  <c r="C18" i="14"/>
  <c r="C22" i="14" s="1"/>
  <c r="U19" i="13"/>
  <c r="V19" i="13"/>
  <c r="B18" i="14"/>
  <c r="B41" i="12"/>
  <c r="L6" i="14"/>
  <c r="J19" i="2"/>
  <c r="M15" i="8"/>
  <c r="M23" i="8"/>
  <c r="H51" i="45"/>
  <c r="H31" i="45"/>
  <c r="H10" i="45"/>
  <c r="H56" i="45"/>
  <c r="I29" i="12"/>
  <c r="H37" i="45" l="1"/>
  <c r="G26" i="21"/>
  <c r="H17" i="17"/>
  <c r="D41" i="12"/>
  <c r="G17" i="17"/>
  <c r="L16" i="38"/>
  <c r="M16" i="38"/>
  <c r="H19" i="45"/>
  <c r="H34" i="45"/>
  <c r="H52" i="45"/>
  <c r="H14" i="45"/>
  <c r="H18" i="45"/>
  <c r="H48" i="45"/>
  <c r="H45" i="45"/>
  <c r="H42" i="45"/>
  <c r="H21" i="45"/>
  <c r="H29" i="45"/>
  <c r="H17" i="45"/>
  <c r="H50" i="45"/>
  <c r="J8" i="16"/>
  <c r="H63" i="45"/>
  <c r="M19" i="2"/>
  <c r="J31" i="2"/>
  <c r="L31" i="2"/>
  <c r="G31" i="2"/>
  <c r="L19" i="2"/>
  <c r="K19" i="2"/>
  <c r="J18" i="14"/>
  <c r="J22" i="14" s="1"/>
  <c r="L18" i="14"/>
  <c r="K18" i="14"/>
  <c r="D18" i="14"/>
  <c r="D22" i="14" s="1"/>
  <c r="G10" i="21"/>
  <c r="G18" i="14"/>
  <c r="G22" i="14" s="1"/>
  <c r="L23" i="8"/>
  <c r="I8" i="16"/>
  <c r="H8" i="16"/>
  <c r="L22" i="14"/>
  <c r="G41" i="12"/>
  <c r="H41" i="12" s="1"/>
  <c r="G17" i="12"/>
  <c r="Y19" i="13"/>
  <c r="D31" i="2"/>
  <c r="F17" i="19"/>
  <c r="G17" i="19" s="1"/>
  <c r="S20" i="7"/>
  <c r="Q20" i="7"/>
  <c r="R20" i="7"/>
  <c r="N20" i="7"/>
  <c r="K31" i="2"/>
  <c r="H13" i="45"/>
  <c r="H46" i="45"/>
  <c r="H44" i="45"/>
  <c r="H24" i="45"/>
  <c r="D17" i="12"/>
  <c r="H35" i="45"/>
  <c r="H41" i="45"/>
  <c r="H26" i="45"/>
  <c r="F22" i="14"/>
  <c r="H20" i="45"/>
  <c r="H11" i="45"/>
  <c r="B22" i="14"/>
  <c r="H33" i="45"/>
  <c r="H38" i="45"/>
  <c r="H39" i="45"/>
  <c r="H16" i="45"/>
  <c r="H47" i="45"/>
  <c r="H61" i="45"/>
  <c r="H9" i="45"/>
  <c r="H28" i="45"/>
  <c r="H30" i="45"/>
  <c r="H60" i="45"/>
  <c r="I41" i="12" l="1"/>
  <c r="M22" i="14"/>
  <c r="M31" i="2"/>
  <c r="K22" i="14"/>
  <c r="M18" i="14"/>
  <c r="B34" i="4"/>
  <c r="I17" i="12"/>
  <c r="H17" i="12"/>
</calcChain>
</file>

<file path=xl/sharedStrings.xml><?xml version="1.0" encoding="utf-8"?>
<sst xmlns="http://schemas.openxmlformats.org/spreadsheetml/2006/main" count="1337" uniqueCount="555">
  <si>
    <t xml:space="preserve"> Energy Savings Assistance Program Table 1 -  Expenses</t>
  </si>
  <si>
    <t>SDG&amp;E</t>
  </si>
  <si>
    <t>August 2019</t>
  </si>
  <si>
    <t>Authorized Budget [1] [2]</t>
  </si>
  <si>
    <t>Current Month Expenses [3]</t>
  </si>
  <si>
    <t>Year to Date Expenses</t>
  </si>
  <si>
    <t>% of Budget Spent YTD</t>
  </si>
  <si>
    <t>ESA Program:</t>
  </si>
  <si>
    <t>Electric</t>
  </si>
  <si>
    <t>Gas</t>
  </si>
  <si>
    <t>Total</t>
  </si>
  <si>
    <t>Energy Efficiency</t>
  </si>
  <si>
    <t>Appliances</t>
  </si>
  <si>
    <t>Domestic Hot Water</t>
  </si>
  <si>
    <t>Enclosure</t>
  </si>
  <si>
    <t xml:space="preserve"> HVAC</t>
  </si>
  <si>
    <t xml:space="preserve"> Maintenance</t>
  </si>
  <si>
    <t>Lighting</t>
  </si>
  <si>
    <t>Miscellaneous</t>
  </si>
  <si>
    <t>Customer Enrollment</t>
  </si>
  <si>
    <t>In Home Education</t>
  </si>
  <si>
    <t>Pilot</t>
  </si>
  <si>
    <t>Energy Efficiency TOTAL</t>
  </si>
  <si>
    <t>Training Center</t>
  </si>
  <si>
    <t>Inspections</t>
  </si>
  <si>
    <t>Marketing and Outreach</t>
  </si>
  <si>
    <t>Statewide Marketing Education and Outreach</t>
  </si>
  <si>
    <t>Studies</t>
  </si>
  <si>
    <t>Regulatory Compliance</t>
  </si>
  <si>
    <t>General Administration</t>
  </si>
  <si>
    <t>CPUC Energy Division</t>
  </si>
  <si>
    <t>TOTAL PROGRAM COSTS</t>
  </si>
  <si>
    <t>Funded Outside of ESA Program Budget</t>
  </si>
  <si>
    <t>Indirect Costs</t>
  </si>
  <si>
    <t>NGAT Costs</t>
  </si>
  <si>
    <t>[1]  Authorized budget does not include shifted funds from previous years and/or program cycles.  Shifted funds, referred to as "2009-2016 Unspent ESA Program Funds", are reflected in ESA Table 1A.</t>
  </si>
  <si>
    <t>[2]  Reflects the authorized funding approved in the CPUC Energy Division Disposition Letter dated 12/27/2018 approving SDG&amp;E Advice Letter 3250-E/2688-G.</t>
  </si>
  <si>
    <t>[3]  Current Month Expenses for Energy Efficiency Total includes August accrual and/or re-accrual of $661,019 in the following reporting categories:  Appliances $14,338; Domestic Hot Water $27,760; HVAC $101,366; Misc. $40,869; Lighting $129,596; Maintenance $32,329; Enclosure $52; Customer Enrollment $267,055; In Home Energy Education $47,654.</t>
  </si>
  <si>
    <t xml:space="preserve">NOTE: Any required corrections/adjustments are reported herein and supersede results reported in prior months and may reflect YTD adjustments. </t>
  </si>
  <si>
    <t> Energy Savings Assistance Program Table 1A - Expenses Funded From 2009-2016 "Unspent ESA Program Funds"</t>
  </si>
  <si>
    <t>Authorized Budget [2]</t>
  </si>
  <si>
    <t>Current Month Expenses</t>
  </si>
  <si>
    <t>ESA Program [1]:</t>
  </si>
  <si>
    <t>Multi-Family Common Area Measures</t>
  </si>
  <si>
    <t>In-Home Education</t>
  </si>
  <si>
    <t>Leveraging - CSD [3]</t>
  </si>
  <si>
    <t>Pilot [4]</t>
  </si>
  <si>
    <t>Studies [5]</t>
  </si>
  <si>
    <t>TOTAL PROGRAM BUDGET/EXPENSES</t>
  </si>
  <si>
    <t>`</t>
  </si>
  <si>
    <t>[1]  Add additional categories if relevant to your utility</t>
  </si>
  <si>
    <t>[2]  Reflects the authorized funding in D.16-11-022 and updated via Resolution E-4884 addressing conforming Advice Letters 3065-E/2568-G and 3065-E-A/2568-G-A.   Budgets updated and approved via AL 3250-E/2688-G.</t>
  </si>
  <si>
    <t>[3]  Refers to budget spent supporting CSD's LIWP program</t>
  </si>
  <si>
    <t>[4]  Funding authorized for Programmable Communicating Thermostat (PCT) Pilot.</t>
  </si>
  <si>
    <t>[5]  Funding authorized for Rapid Feedback Research and Analysis and Potential and Goals Study.</t>
  </si>
  <si>
    <t>Energy Savings Assistance Program Table 2A</t>
  </si>
  <si>
    <t>ESA Program - CSD Leveraging</t>
  </si>
  <si>
    <t>Year-To-Date Completed &amp; Expensed Installation</t>
  </si>
  <si>
    <t>Measures</t>
  </si>
  <si>
    <t>Units</t>
  </si>
  <si>
    <t>Quantity Installed</t>
  </si>
  <si>
    <t>kWh[3] (Annual)</t>
  </si>
  <si>
    <t>kW[3] (Annual)</t>
  </si>
  <si>
    <t>Therms[3] (Annual)</t>
  </si>
  <si>
    <t>Expenses ($)</t>
  </si>
  <si>
    <t>% of Expenditure</t>
  </si>
  <si>
    <t>High Efficiency Clothes Washer</t>
  </si>
  <si>
    <t>Each</t>
  </si>
  <si>
    <t xml:space="preserve">Refrigerators </t>
  </si>
  <si>
    <r>
      <t>Microwaves</t>
    </r>
    <r>
      <rPr>
        <sz val="10"/>
        <color rgb="FFFF0000"/>
        <rFont val="Arial"/>
        <family val="2"/>
      </rPr>
      <t xml:space="preserve"> </t>
    </r>
    <r>
      <rPr>
        <sz val="10"/>
        <rFont val="Arial"/>
        <family val="2"/>
      </rPr>
      <t>[4]</t>
    </r>
  </si>
  <si>
    <t>Water Heater Blanket</t>
  </si>
  <si>
    <t>Home</t>
  </si>
  <si>
    <t>Low Flow Shower Head</t>
  </si>
  <si>
    <t>Water Heater Pipe Insulation</t>
  </si>
  <si>
    <t>Faucet Aerator</t>
  </si>
  <si>
    <t>Water Heater Repair/Replacement</t>
  </si>
  <si>
    <t>Thermostatic Shower Valve</t>
  </si>
  <si>
    <t>Combined Showerhead/TSV</t>
  </si>
  <si>
    <t>Heat Pump Water Heater</t>
  </si>
  <si>
    <t>Tub Diverter/ Tub Spout</t>
  </si>
  <si>
    <t>Thermostat-controlled Shower Valve</t>
  </si>
  <si>
    <t>Air Sealing / Envelope [1]</t>
  </si>
  <si>
    <t>Caulking</t>
  </si>
  <si>
    <t xml:space="preserve">Attic Insulation </t>
  </si>
  <si>
    <t>HVAC</t>
  </si>
  <si>
    <t>FAU Standing Pilot Conversion</t>
  </si>
  <si>
    <t>Furnace Repair/Replacement</t>
  </si>
  <si>
    <t>Room A/C Replacement</t>
  </si>
  <si>
    <t>Central A/C replacement</t>
  </si>
  <si>
    <t>Heat Pump Replacement</t>
  </si>
  <si>
    <t>Evaporative Cooler (Replacement)</t>
  </si>
  <si>
    <t>Evaporative Cooler (Installation)</t>
  </si>
  <si>
    <t>Duct Testing and Sealing</t>
  </si>
  <si>
    <t>Energy Efficient Fan Control</t>
  </si>
  <si>
    <t>Prescriptive Duct Sealing</t>
  </si>
  <si>
    <t>High Efficiency Forced Air Unit (HE FAU)</t>
  </si>
  <si>
    <t>A/C Time Delay</t>
  </si>
  <si>
    <t>Maintenance</t>
  </si>
  <si>
    <t>Furnace Clean and Tune</t>
  </si>
  <si>
    <t>Central A/C Tune up</t>
  </si>
  <si>
    <t xml:space="preserve">Lighting </t>
  </si>
  <si>
    <t>Interior Hard wired LED fixtures</t>
  </si>
  <si>
    <t>Exterior Hard wired LED fixtures</t>
  </si>
  <si>
    <t>Torchiere LED</t>
  </si>
  <si>
    <t>Occupancy Sensor</t>
  </si>
  <si>
    <t>LED Night Lights</t>
  </si>
  <si>
    <t>LED Diffuse Bulb (60W Replacement)</t>
  </si>
  <si>
    <t>LED Reflector Bulb</t>
  </si>
  <si>
    <t>LED Reflector Downlight Retrofit Kits</t>
  </si>
  <si>
    <t>LED A-Lamps</t>
  </si>
  <si>
    <t>Pool Pumps</t>
  </si>
  <si>
    <t>Smart Power Strips - Tier 1</t>
  </si>
  <si>
    <t>Smart Power Strips - Tier 2</t>
  </si>
  <si>
    <t>Pilots</t>
  </si>
  <si>
    <t>Outreach &amp; Assessment</t>
  </si>
  <si>
    <t>Total Savings/Expenditures</t>
  </si>
  <si>
    <t xml:space="preserve"> </t>
  </si>
  <si>
    <t>Total Households Weatherized [2]</t>
  </si>
  <si>
    <t>CSD MF Tenant Units Treated</t>
  </si>
  <si>
    <t>Note: Any required corrections/adjustments are reported herein and supersede results reported in prior months and may reflect YTD adjustments.</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</si>
  <si>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</si>
  <si>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</si>
  <si>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</si>
  <si>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</si>
  <si>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</si>
  <si>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</si>
  <si>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</si>
  <si>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</si>
  <si>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</si>
  <si>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</si>
  <si>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 xml:space="preserve">Expenses ($) </t>
  </si>
  <si>
    <t>Envelope</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</si>
  <si>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</si>
  <si>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</si>
  <si>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</si>
  <si>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</si>
  <si>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</si>
  <si>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</si>
  <si>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</si>
  <si>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</si>
  <si>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ESA Program - Multifamily Common Area</t>
  </si>
  <si>
    <t>Administration</t>
  </si>
  <si>
    <t>Direct Implementation (Non-Incentive)</t>
  </si>
  <si>
    <t>Direct Implementation</t>
  </si>
  <si>
    <t>&lt;&lt;Includes measures costs</t>
  </si>
  <si>
    <t>TOTAL MF CAM COSTS</t>
  </si>
  <si>
    <t>Standard Notes 1 - 6 (do not delete)</t>
  </si>
  <si>
    <t>1. Measures are customized by each IOU, see 'Table 2B-1, Eligible Measures List'. Measures list may change based on available information on both costs and benefits and may vary across climate zones. Each IOU should fill out Table 2B as it pertains to their program. Table 2B-1 Column A should match Table 2B Column A for eligible (not canceled) measures.</t>
  </si>
  <si>
    <t xml:space="preserve">2. Multifamily properties are sites with at least five (5) or more dwelling units.  The properties may have multiple buildings. </t>
  </si>
  <si>
    <t>3. Multifamily tenant units are the number of dwelling units located within properties treated.  This number does not represent the same number of dwellings treated as captured in table 2A.</t>
  </si>
  <si>
    <t>4. Audit costs may be covered by other programs or projects may utilize previous audits. Not all participants will have an audit cost associated with their project.</t>
  </si>
  <si>
    <t>5. Applicable to Deed-Restricted, government and non-profit owned multi-family buildings described in D.16-11-022, modified by D.17-12-009, where 65% of tenants are income eligible based (at or below 200% of the Federal Poverty Guidelines).</t>
  </si>
  <si>
    <t xml:space="preserve">6. Commissioning costs, as allowable per the Decision, are included in measures total cost unless otherwise noted. </t>
  </si>
  <si>
    <t>7  All savings are calculated based on the following sources:</t>
  </si>
  <si>
    <t>Energy Savings Assistance CAM Program Table 2B-1, Eligible Common Area Measures List</t>
  </si>
  <si>
    <t>Common Area Measures Category and Eligible Measures Title [1]</t>
  </si>
  <si>
    <t>Effective Date</t>
  </si>
  <si>
    <t>End Date[2]</t>
  </si>
  <si>
    <t>Eligible Climate Zones [3]</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</si>
  <si>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</si>
  <si>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</si>
  <si>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</si>
  <si>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</si>
  <si>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Energy Savings Assistance Program Table 2</t>
  </si>
  <si>
    <t>ESA Program (Summary)Total</t>
  </si>
  <si>
    <t>ESA Program (First Touch Homes Treated)</t>
  </si>
  <si>
    <t>ESA Program (Re-Treated Homes/Go Backs)</t>
  </si>
  <si>
    <t>ESA Program (Aliso Canyon - SCG &amp; SCE) [6]</t>
  </si>
  <si>
    <t>kWh [4] (Annual)</t>
  </si>
  <si>
    <t>kW [4] (Annual)</t>
  </si>
  <si>
    <t>Therms [4] (Annual)</t>
  </si>
  <si>
    <t>Expenses ($) [7]</t>
  </si>
  <si>
    <t>kWh[4] (Annual)</t>
  </si>
  <si>
    <t>kW[4] (Annual)</t>
  </si>
  <si>
    <t>Therms[4] (Annual)</t>
  </si>
  <si>
    <t xml:space="preserve"> (K+S)</t>
  </si>
  <si>
    <t>(L+T)</t>
  </si>
  <si>
    <t>(M+U)</t>
  </si>
  <si>
    <t>(N+V)</t>
  </si>
  <si>
    <t>(O+W)</t>
  </si>
  <si>
    <t>Refrigerator</t>
  </si>
  <si>
    <t>Microwave</t>
  </si>
  <si>
    <t>Low Flow Showerhead</t>
  </si>
  <si>
    <t>New - Heat Pump Water Heater</t>
  </si>
  <si>
    <t>New - Tub Diverter/ Tub Spout</t>
  </si>
  <si>
    <t>New - Thermostat-controlled Shower Valve</t>
  </si>
  <si>
    <t>Air Sealing</t>
  </si>
  <si>
    <t>Attic Insulation</t>
  </si>
  <si>
    <t>Duct Test and Seal</t>
  </si>
  <si>
    <t>New - Energy Efficient Fan Control</t>
  </si>
  <si>
    <t>New - Prescriptive Duct Sealing</t>
  </si>
  <si>
    <t>New - High Efficiency Forced Air Unit (HE FAU)</t>
  </si>
  <si>
    <t>New - A/C Time Delay</t>
  </si>
  <si>
    <t>Interior Hardwire LED Fixtures</t>
  </si>
  <si>
    <t>LED Torchiere</t>
  </si>
  <si>
    <t>LED Night Light</t>
  </si>
  <si>
    <t>LED Diffuse Bulb (60W Replace)</t>
  </si>
  <si>
    <t>LED Reflector Bulb (BR30 Recessed)</t>
  </si>
  <si>
    <t>New - LED Reflector Downlight Retrofit Kits</t>
  </si>
  <si>
    <t>New - LED A-Lamps</t>
  </si>
  <si>
    <t>Smart Strip</t>
  </si>
  <si>
    <t>Smart Strip Tier II</t>
  </si>
  <si>
    <t>ESA Outreach &amp; Assessment</t>
  </si>
  <si>
    <t>ESA In-Home Energy Education</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</si>
  <si>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</si>
  <si>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</si>
  <si>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</si>
  <si>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</si>
  <si>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</si>
  <si>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</si>
  <si>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</si>
  <si>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</si>
  <si>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</si>
  <si>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</si>
  <si>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</si>
  <si>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</si>
  <si>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</si>
  <si>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 xml:space="preserve"> Energy Savings Assistance Program Tables 3A-C - Energy Savings and Average Bill Savings per Treated Home/Common Area </t>
  </si>
  <si>
    <t>Table 3A-1, 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</si>
  <si>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</si>
  <si>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</si>
  <si>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</si>
  <si>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</si>
  <si>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</si>
  <si>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</si>
  <si>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</si>
  <si>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</si>
  <si>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</si>
  <si>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</si>
  <si>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</si>
  <si>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&lt;&lt; Blue cells will auto-calculate</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</si>
  <si>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</si>
  <si>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</si>
  <si>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</si>
  <si>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</si>
  <si>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</si>
  <si>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</si>
  <si>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</si>
  <si>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</si>
  <si>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</si>
  <si>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</si>
  <si>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</si>
  <si>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</si>
  <si>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</si>
  <si>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</si>
  <si>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Orange</t>
  </si>
  <si>
    <t>San Diego</t>
  </si>
  <si>
    <t>Table 4B, ESA Program - CSD Leveraging</t>
  </si>
  <si>
    <t>Table 4C, ESA Program - Multifamily Common Area</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</si>
  <si>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</si>
  <si>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</si>
  <si>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</si>
  <si>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</si>
  <si>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</si>
  <si>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</si>
  <si>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</si>
  <si>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</si>
  <si>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</si>
  <si>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</si>
  <si>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</si>
  <si>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</si>
  <si>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</si>
  <si>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</si>
  <si>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5 - Energy Savings Assistance Program Customer Summary</t>
  </si>
  <si>
    <t>Table 5A, ESA Program</t>
  </si>
  <si>
    <t>Month</t>
  </si>
  <si>
    <t>Gas &amp; Electric</t>
  </si>
  <si>
    <t>Gas Only</t>
  </si>
  <si>
    <t>Electric Only</t>
  </si>
  <si>
    <t># of  Household Treated by Month</t>
  </si>
  <si>
    <t>(Annual)</t>
  </si>
  <si>
    <t>(Household Count)</t>
  </si>
  <si>
    <t>Therm</t>
  </si>
  <si>
    <t>kWh</t>
  </si>
  <si>
    <t>kW</t>
  </si>
  <si>
    <t># of First-Tourch</t>
  </si>
  <si>
    <t># of Re-treatment</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</si>
  <si>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</si>
  <si>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</si>
  <si>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</si>
  <si>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</si>
  <si>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</si>
  <si>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</si>
  <si>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</si>
  <si>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</si>
  <si>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</si>
  <si>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</si>
  <si>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</si>
  <si>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</si>
  <si>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</si>
  <si>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</si>
  <si>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</si>
  <si>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</si>
  <si>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</si>
  <si>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</si>
  <si>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</si>
  <si>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Energy Savings Assistance Program Table 6 - Expenditures for Pilots and Studies</t>
  </si>
  <si>
    <t>Authorized 2019 Funding [1]</t>
  </si>
  <si>
    <t>% of Budget Expensed</t>
  </si>
  <si>
    <t>Programmable Communicating Thermostat (PCT) [2]</t>
  </si>
  <si>
    <t>Total Pilots</t>
  </si>
  <si>
    <t>Low Income Needs Assessment Study</t>
  </si>
  <si>
    <t>Load Impact Evaluation Study</t>
  </si>
  <si>
    <t>Equity Criteria and Non Energy Benefits Evaluation (NEB's)</t>
  </si>
  <si>
    <t>Unallocated Funds [3]</t>
  </si>
  <si>
    <t>2017 Potential and Goals Study</t>
  </si>
  <si>
    <t>Rapid Feedback Research and Analysis</t>
  </si>
  <si>
    <t>Total Studies</t>
  </si>
  <si>
    <t>[1]  Reflects the authorized funding in D.16-11-022 and updated via Resolution E-4884 addressing conforming Advice Letters 3065-E/2568-G and 3065-E-A/2568-G-A.</t>
  </si>
  <si>
    <t>[2]  Programmable Communicating Thermostat (PCT) Pilot budget approved via al 3250-E/2688-G. [Table 1A].</t>
  </si>
  <si>
    <t>[3]  Unallocated funds represent the amount of funds originally requested for the Energy Education Phase II Study which was subsequently not authorized in D.16-11-022.  However the budget was authorized and is now unallocated to a specific study [Table 1].</t>
  </si>
  <si>
    <t>Energy Savings Assistance Program Table 7 (Second Refrigerators, In-Home Education, MyEnergy/My Account Platform)</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</si>
  <si>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</si>
  <si>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</si>
  <si>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</si>
  <si>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</si>
  <si>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</si>
  <si>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</si>
  <si>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</si>
  <si>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</si>
  <si>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</si>
  <si>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</si>
  <si>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</si>
  <si>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Authorized Budget [1]</t>
  </si>
  <si>
    <t>CARE Program:</t>
  </si>
  <si>
    <t>Outreach</t>
  </si>
  <si>
    <t>Processing / Certification Re-certification</t>
  </si>
  <si>
    <t>Post Enrollment Verification</t>
  </si>
  <si>
    <t>IT Programming</t>
  </si>
  <si>
    <t>Cooling Centers</t>
  </si>
  <si>
    <t>Pilots/CHANGES Program [2]</t>
  </si>
  <si>
    <t>Studies [3]</t>
  </si>
  <si>
    <t>SUBTOTAL MANAGEMENT COSTS</t>
  </si>
  <si>
    <t>CARE Rate Discount</t>
  </si>
  <si>
    <t>TOTAL PROGRAM COSTS &amp; CUSTOMER DISCOUNTS</t>
  </si>
  <si>
    <t>Other CARE Rate Benefits</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</si>
  <si>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</si>
  <si>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</si>
  <si>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</si>
  <si>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</si>
  <si>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</si>
  <si>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</si>
  <si>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</si>
  <si>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approved in the CPUC Energy Division Disposition Letter dated 12/27/2018 approving SDG&amp;E Advice Letter 3250-E/2688-G.</t>
  </si>
  <si>
    <t>[2]  Decision 15-12-047 transitioned CHANGES pilot to CHANGES program and funding for the effort is captured herein.</t>
  </si>
  <si>
    <t>[3]  Reflects the Annual Eligibility Estimates prepared by Athens Research on behalf of the utilities.  This effort was formerly referenced as Measurement and Evaluation.</t>
  </si>
  <si>
    <t>NOTE:  Any required corrections/adjustments are reported herein and supersede results reported in prior months and may reflect YTD adjustments.</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</si>
  <si>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</si>
  <si>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</si>
  <si>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</si>
  <si>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</si>
  <si>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</si>
  <si>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</si>
  <si>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</si>
  <si>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</si>
  <si>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</si>
  <si>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</si>
  <si>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</si>
  <si>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</si>
  <si>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</si>
  <si>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</si>
  <si>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</si>
  <si>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</si>
  <si>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</si>
  <si>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</si>
  <si>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</si>
  <si>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</si>
  <si>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</si>
  <si>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</si>
  <si>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</si>
  <si>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</si>
  <si>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</si>
  <si>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</si>
  <si>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</si>
  <si>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</si>
  <si>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</si>
  <si>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</si>
  <si>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</si>
  <si>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</si>
  <si>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</si>
  <si>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</si>
  <si>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</si>
  <si>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</si>
  <si>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</si>
  <si>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</si>
  <si>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</si>
  <si>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</si>
  <si>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</si>
  <si>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</si>
  <si>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</si>
  <si>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</si>
  <si>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</si>
  <si>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</si>
  <si>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</si>
  <si>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</si>
  <si>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</si>
  <si>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</si>
  <si>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</si>
  <si>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</si>
  <si>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IOU NAME</t>
  </si>
  <si>
    <t xml:space="preserve">MONTH YEAR </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</si>
  <si>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</si>
  <si>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</si>
  <si>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</si>
  <si>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</si>
  <si>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</si>
  <si>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</si>
  <si>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</si>
  <si>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</si>
  <si>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</si>
  <si>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</si>
  <si>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</si>
  <si>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</si>
  <si>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</si>
  <si>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</si>
  <si>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</si>
  <si>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</si>
  <si>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</si>
  <si>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t>Estimated Eligible Households</t>
  </si>
  <si>
    <t>Total Households Enrolled</t>
  </si>
  <si>
    <t>Penetration Rate</t>
  </si>
  <si>
    <r>
      <t>Rural</t>
    </r>
    <r>
      <rPr>
        <b/>
        <sz val="12"/>
        <color rgb="FF0070C0"/>
        <rFont val="Arial"/>
        <family val="2"/>
      </rPr>
      <t xml:space="preserve"> </t>
    </r>
  </si>
  <si>
    <t>NA</t>
  </si>
  <si>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</si>
  <si>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</si>
  <si>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</si>
  <si>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</si>
  <si>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</si>
  <si>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</si>
  <si>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</si>
  <si>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</si>
  <si>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</si>
  <si>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</si>
  <si>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</si>
  <si>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</si>
  <si>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</si>
  <si>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</si>
  <si>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</si>
  <si>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</si>
  <si>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</si>
  <si>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</si>
  <si>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</si>
  <si>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</si>
  <si>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 (SD)</t>
  </si>
  <si>
    <t>X</t>
  </si>
  <si>
    <t>ALLIANCE FOR AFRICAN ASSISTANCE</t>
  </si>
  <si>
    <t>AMERICAN RED CROSS WIC</t>
  </si>
  <si>
    <t>CATHOLIC CHARITIES</t>
  </si>
  <si>
    <t>CHULA VISTA COMM COLLABORATIVE</t>
  </si>
  <si>
    <t>COMMUNITY RESOURCE CENTER - 2010</t>
  </si>
  <si>
    <t>DEAF COMMUNITY SERVICES</t>
  </si>
  <si>
    <t>HEARTS AND HANDS TOGETHER</t>
  </si>
  <si>
    <t>INTERFAITH COMMUNITY SERVICES</t>
  </si>
  <si>
    <t>LA MAESTRA FAMILY CLINIC (LMFC)</t>
  </si>
  <si>
    <t>MAAC PROJECT - CARE</t>
  </si>
  <si>
    <t>NEIGHBORHOOD HEALTH CARE</t>
  </si>
  <si>
    <t>NEIGHBORHOOD HEALTH INSURANCE CENTER</t>
  </si>
  <si>
    <t>NORTH COUNTY HEALTH SERVICES</t>
  </si>
  <si>
    <t>SAN DIEGO STATE UNIVERSITY WIC</t>
  </si>
  <si>
    <t>SAN YSIDRO HEALTH CENTERS</t>
  </si>
  <si>
    <t>SCRIPPS HEALTH WIC (SHW)</t>
  </si>
  <si>
    <t>UNION OF PAN ASIAN COMMUNITIES (UPAC)</t>
  </si>
  <si>
    <t>VISTA COMMUNITY CLINIC</t>
  </si>
  <si>
    <t xml:space="preserve">Total Enrollments </t>
  </si>
  <si>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</si>
  <si>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</si>
  <si>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</si>
  <si>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</si>
  <si>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</si>
  <si>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</si>
  <si>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</si>
  <si>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b/>
        <sz val="10"/>
        <rFont val="Arial"/>
        <family val="2"/>
      </rPr>
      <t>Note</t>
    </r>
    <r>
      <rPr>
        <sz val="10"/>
        <rFont val="Arial"/>
        <family val="2"/>
      </rPr>
      <t>: Any required corrections/adjustments are reported herein and supersede results reported in prior months and may reflect YTD adjustments.</t>
    </r>
  </si>
  <si>
    <t>CARE Program Table 9 - Expenditures for Pilots/CHANGES Program [1]</t>
  </si>
  <si>
    <t>Authorized 2019 Budget</t>
  </si>
  <si>
    <t>Expenses Since Jan. 1, 2019</t>
  </si>
  <si>
    <t>% of 2019 Budget Expensed</t>
  </si>
  <si>
    <t xml:space="preserve">Total </t>
  </si>
  <si>
    <t>CHANGES Program</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</si>
  <si>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</si>
  <si>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</si>
  <si>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San Diego Gas &amp; Electric</t>
  </si>
  <si>
    <t>Reporting Period July 2019[1]</t>
  </si>
  <si>
    <t>No. of attendees at education sessions</t>
  </si>
  <si>
    <t>Disputes</t>
  </si>
  <si>
    <t>Add Level Pay Plan</t>
  </si>
  <si>
    <t>Assisted with CARE Re-Certification/Audit</t>
  </si>
  <si>
    <t>Changed 3rd party Company/Gas Aggregation</t>
  </si>
  <si>
    <t>Changed 3rd Party Electricity Aggregation</t>
  </si>
  <si>
    <t>Medical Baseline Application</t>
  </si>
  <si>
    <t>Enroll in Energy Assistance Programs</t>
  </si>
  <si>
    <t>Request Meter Service or Testing</t>
  </si>
  <si>
    <t>Request Bill Adjustment</t>
  </si>
  <si>
    <t>Request Customer Service Visit</t>
  </si>
  <si>
    <t>Schedule Energy Audit</t>
  </si>
  <si>
    <t>Payment Extension</t>
  </si>
  <si>
    <t>Payment Plan</t>
  </si>
  <si>
    <t>Solar</t>
  </si>
  <si>
    <t>Stop Disconnection</t>
  </si>
  <si>
    <t>Time of Use</t>
  </si>
  <si>
    <t>Wildfire Related Issue</t>
  </si>
  <si>
    <t>Total disputes [3]</t>
  </si>
  <si>
    <t>Needs Assistance</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</si>
  <si>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</si>
  <si>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</si>
  <si>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</si>
  <si>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</si>
  <si>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</si>
  <si>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</si>
  <si>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</si>
  <si>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</si>
  <si>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</si>
  <si>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</si>
  <si>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</si>
  <si>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</si>
  <si>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</si>
  <si>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</si>
  <si>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</si>
  <si>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</si>
  <si>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</si>
  <si>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</si>
  <si>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</si>
  <si>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Education</t>
    </r>
    <r>
      <rPr>
        <sz val="13"/>
        <color theme="1"/>
        <rFont val="Arial"/>
        <family val="2"/>
      </rPr>
      <t xml:space="preserve">: Education sessions were held in a mix of one on one, and group sessions. Education materials are available as fact sheets on the CPUC Website: </t>
    </r>
    <r>
      <rPr>
        <sz val="13"/>
        <color theme="4" tint="-0.249977111117893"/>
        <rFont val="Arial"/>
        <family val="2"/>
      </rPr>
      <t>http://consumers.cpuc.ca.gov/team_and_changes/</t>
    </r>
  </si>
  <si>
    <t>Disputes &amp; Needs Assistance -Support was provided in the following languages: English, Spanish</t>
  </si>
  <si>
    <t>[1] There is a one-month lag behind the current reporting month. The data for August will be reported once received.</t>
  </si>
  <si>
    <t>[2] Contractor is in the process of validating the total. If there is a discrepancy in the numbers reported, the numbers will be corrected in the August 2019 report.</t>
  </si>
  <si>
    <t>[3] Per CHANGES Vendor: The total number of services may exceed the total number of</t>
  </si>
  <si>
    <t>cases because some cases will include more than one service provided.</t>
  </si>
  <si>
    <t>* Any required corrections/adjustments are reported herein and supersede results reported in prior months and may reflect YTD adjustments.</t>
  </si>
  <si>
    <t xml:space="preserve">CARE Table 11 CHANGES Group Customer Assistance Sessions                                </t>
  </si>
  <si>
    <t>Q1 May 1, 2019 - July 31, 2019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</si>
  <si>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</si>
  <si>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</si>
  <si>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</si>
  <si>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</si>
  <si>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</si>
  <si>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</si>
  <si>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</si>
  <si>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</si>
  <si>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Arabic</t>
  </si>
  <si>
    <t>Avoiding Disconnection</t>
  </si>
  <si>
    <t>CHANGES Ed Handout</t>
  </si>
  <si>
    <t>English</t>
  </si>
  <si>
    <t>Farsi</t>
  </si>
  <si>
    <t>French</t>
  </si>
  <si>
    <t>Pashto</t>
  </si>
  <si>
    <t>Portuguese</t>
  </si>
  <si>
    <t>Spanish</t>
  </si>
  <si>
    <t>Swahili</t>
  </si>
  <si>
    <t>Energy Conservation</t>
  </si>
  <si>
    <t>Understanding Your Bill</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</si>
  <si>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</si>
  <si>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</si>
  <si>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May 1st, 2017, CHANGES one-on-one data reports have moved from monthly to quarterly for the program year. The data for Q2 August 1, 2019 through October 31, 2019 will be reported once received. Please note that this data covers June 17 - 30, 2019 and July 2019.  CHANGES services were not provided from May 1 - June 16, 2019 due to a delay in contracting procedures.</t>
  </si>
  <si>
    <t>[3] Date of the workshops not available.</t>
  </si>
  <si>
    <t>[4] Contractor states all sessions last at least 30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</si>
</sst>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sz val="10"/>
      <color indexed="10"/>
      <name val="Arial"/>
      <family val="2"/>
    </font>
    <font>
      <sz val="10"/>
      <name val="Arial"/>
      <family val="2"/>
    </font>
    <font>
      <b/>
      <sz val="12"/>
      <color rgb="FF0070C0"/>
      <name val="Arial"/>
      <family val="2"/>
    </font>
    <font>
      <sz val="8"/>
      <color indexed="1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rgb="FF000000"/>
      <name val="Calibri"/>
      <family val="2"/>
    </font>
    <font>
      <b/>
      <vertAlign val="superscript"/>
      <sz val="12"/>
      <name val="Arial"/>
      <family val="2"/>
    </font>
    <font>
      <sz val="10"/>
      <name val="Arial"/>
      <family val="2"/>
    </font>
    <font>
      <sz val="12"/>
      <name val="Helv"/>
    </font>
    <font>
      <sz val="10"/>
      <color theme="1"/>
      <name val="Arial Narrow"/>
      <family val="2"/>
    </font>
    <font>
      <sz val="11"/>
      <color theme="1"/>
      <name val="Arial Narrow"/>
      <family val="2"/>
    </font>
    <font>
      <sz val="11"/>
      <color rgb="FF000000"/>
      <name val="Arial"/>
      <family val="2"/>
    </font>
    <font>
      <b/>
      <sz val="11"/>
      <color rgb="FF000000"/>
      <name val="Arial"/>
      <family val="2"/>
    </font>
    <font>
      <b/>
      <sz val="10"/>
      <color theme="1"/>
      <name val="Arial"/>
      <family val="2"/>
    </font>
    <font>
      <sz val="10"/>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0"/>
      <color indexed="8"/>
      <name val="Arial"/>
      <family val="2"/>
    </font>
    <font>
      <sz val="11"/>
      <name val="Calibri"/>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trike/>
      <vertAlign val="superscript"/>
      <sz val="11"/>
      <name val="Arial"/>
      <family val="2"/>
    </font>
    <font>
      <sz val="20"/>
      <color rgb="FFFF0000"/>
      <name val="Arial"/>
      <family val="2"/>
    </font>
    <font>
      <sz val="10"/>
      <name val="Arial Narrow"/>
      <family val="2"/>
    </font>
    <font>
      <i/>
      <sz val="10"/>
      <color theme="1"/>
      <name val="Arial"/>
      <family val="2"/>
    </font>
    <font>
      <b/>
      <sz val="10"/>
      <name val="Calibri"/>
      <family val="2"/>
      <scheme val="minor"/>
    </font>
    <font>
      <b/>
      <sz val="10"/>
      <color theme="0"/>
      <name val="Arial"/>
      <family val="2"/>
    </font>
    <font>
      <sz val="11"/>
      <color rgb="FF444444"/>
      <name val="Calibri"/>
      <family val="2"/>
    </font>
    <font>
      <sz val="10"/>
      <color rgb="FF000000"/>
      <name val="Arial"/>
      <family val="2"/>
    </font>
    <font>
      <sz val="10"/>
      <color theme="1"/>
      <name val="Calibri"/>
      <family val="2"/>
      <scheme val="minor"/>
    </font>
    <font>
      <sz val="13"/>
      <color theme="4" tint="-0.249977111117893"/>
      <name val="Arial"/>
      <family val="2"/>
    </font>
  </fonts>
  <fills count="11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0"/>
      </patternFill>
    </fill>
    <fill>
      <patternFill patternType="solid">
        <fgColor indexed="54"/>
        <bgColor indexed="64"/>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indexed="40"/>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theme="0" tint="-0.499984740745262"/>
        <bgColor indexed="64"/>
      </patternFill>
    </fill>
    <fill>
      <patternFill patternType="solid">
        <fgColor theme="3" tint="0.79998168889431442"/>
        <bgColor indexed="64"/>
      </patternFill>
    </fill>
    <fill>
      <patternFill patternType="solid">
        <fgColor rgb="FFD9E1F2"/>
        <bgColor indexed="64"/>
      </patternFill>
    </fill>
    <fill>
      <patternFill patternType="solid">
        <fgColor theme="4" tint="0.79998168889431442"/>
        <bgColor indexed="64"/>
      </patternFill>
    </fill>
  </fills>
  <borders count="120">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ck">
        <color indexed="64"/>
      </right>
      <top style="medium">
        <color indexed="64"/>
      </top>
      <bottom style="medium">
        <color indexed="64"/>
      </bottom>
      <diagonal/>
    </border>
  </borders>
  <cellStyleXfs count="46821">
    <xf numFmtId="0" fontId="0" fillId="0" borderId="0"/>
    <xf numFmtId="170" fontId="20" fillId="2" borderId="0" applyNumberFormat="0" applyBorder="0" applyAlignment="0" applyProtection="0"/>
    <xf numFmtId="170" fontId="20" fillId="3" borderId="0" applyNumberFormat="0" applyBorder="0" applyAlignment="0" applyProtection="0"/>
    <xf numFmtId="170" fontId="20" fillId="4" borderId="0" applyNumberFormat="0" applyBorder="0" applyAlignment="0" applyProtection="0"/>
    <xf numFmtId="170" fontId="20" fillId="5" borderId="0" applyNumberFormat="0" applyBorder="0" applyAlignment="0" applyProtection="0"/>
    <xf numFmtId="170" fontId="20" fillId="6" borderId="0" applyNumberFormat="0" applyBorder="0" applyAlignment="0" applyProtection="0"/>
    <xf numFmtId="170" fontId="20" fillId="7" borderId="0" applyNumberFormat="0" applyBorder="0" applyAlignment="0" applyProtection="0"/>
    <xf numFmtId="170" fontId="20" fillId="8" borderId="0" applyNumberFormat="0" applyBorder="0" applyAlignment="0" applyProtection="0"/>
    <xf numFmtId="170" fontId="20" fillId="9" borderId="0" applyNumberFormat="0" applyBorder="0" applyAlignment="0" applyProtection="0"/>
    <xf numFmtId="170" fontId="20" fillId="10" borderId="0" applyNumberFormat="0" applyBorder="0" applyAlignment="0" applyProtection="0"/>
    <xf numFmtId="170" fontId="20" fillId="5" borderId="0" applyNumberFormat="0" applyBorder="0" applyAlignment="0" applyProtection="0"/>
    <xf numFmtId="170" fontId="20" fillId="8" borderId="0" applyNumberFormat="0" applyBorder="0" applyAlignment="0" applyProtection="0"/>
    <xf numFmtId="170" fontId="20" fillId="11" borderId="0" applyNumberFormat="0" applyBorder="0" applyAlignment="0" applyProtection="0"/>
    <xf numFmtId="170" fontId="21" fillId="12" borderId="0" applyNumberFormat="0" applyBorder="0" applyAlignment="0" applyProtection="0"/>
    <xf numFmtId="170" fontId="21" fillId="9" borderId="0" applyNumberFormat="0" applyBorder="0" applyAlignment="0" applyProtection="0"/>
    <xf numFmtId="170" fontId="21" fillId="10" borderId="0" applyNumberFormat="0" applyBorder="0" applyAlignment="0" applyProtection="0"/>
    <xf numFmtId="170" fontId="21" fillId="13" borderId="0" applyNumberFormat="0" applyBorder="0" applyAlignment="0" applyProtection="0"/>
    <xf numFmtId="170" fontId="21" fillId="14" borderId="0" applyNumberFormat="0" applyBorder="0" applyAlignment="0" applyProtection="0"/>
    <xf numFmtId="170" fontId="21" fillId="15" borderId="0" applyNumberFormat="0" applyBorder="0" applyAlignment="0" applyProtection="0"/>
    <xf numFmtId="170" fontId="21" fillId="16" borderId="0" applyNumberFormat="0" applyBorder="0" applyAlignment="0" applyProtection="0"/>
    <xf numFmtId="170" fontId="21" fillId="17" borderId="0" applyNumberFormat="0" applyBorder="0" applyAlignment="0" applyProtection="0"/>
    <xf numFmtId="170" fontId="21" fillId="18" borderId="0" applyNumberFormat="0" applyBorder="0" applyAlignment="0" applyProtection="0"/>
    <xf numFmtId="170" fontId="21" fillId="13" borderId="0" applyNumberFormat="0" applyBorder="0" applyAlignment="0" applyProtection="0"/>
    <xf numFmtId="170" fontId="21" fillId="14" borderId="0" applyNumberFormat="0" applyBorder="0" applyAlignment="0" applyProtection="0"/>
    <xf numFmtId="170" fontId="21" fillId="19" borderId="0" applyNumberFormat="0" applyBorder="0" applyAlignment="0" applyProtection="0"/>
    <xf numFmtId="166" fontId="40" fillId="20" borderId="1">
      <alignment horizontal="center" vertical="center"/>
    </xf>
    <xf numFmtId="166" fontId="40" fillId="20" borderId="1">
      <alignment horizontal="center" vertical="center"/>
    </xf>
    <xf numFmtId="166" fontId="40" fillId="20" borderId="1">
      <alignment horizontal="center" vertical="center"/>
    </xf>
    <xf numFmtId="166" fontId="40" fillId="20" borderId="1">
      <alignment horizontal="center" vertical="center"/>
    </xf>
    <xf numFmtId="170" fontId="22" fillId="3" borderId="0" applyNumberFormat="0" applyBorder="0" applyAlignment="0" applyProtection="0"/>
    <xf numFmtId="170" fontId="23" fillId="21" borderId="2" applyNumberFormat="0" applyAlignment="0" applyProtection="0"/>
    <xf numFmtId="170" fontId="24" fillId="22" borderId="3" applyNumberFormat="0" applyAlignment="0" applyProtection="0"/>
    <xf numFmtId="41" fontId="34" fillId="0" borderId="0" applyFont="0" applyFill="0" applyBorder="0" applyAlignment="0" applyProtection="0"/>
    <xf numFmtId="41"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70" fontId="25" fillId="0" borderId="0" applyNumberForma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170" fontId="26" fillId="4" borderId="0" applyNumberFormat="0" applyBorder="0" applyAlignment="0" applyProtection="0"/>
    <xf numFmtId="38" fontId="41" fillId="23" borderId="0" applyNumberFormat="0" applyBorder="0" applyAlignment="0" applyProtection="0"/>
    <xf numFmtId="38" fontId="41" fillId="23" borderId="0" applyNumberFormat="0" applyBorder="0" applyAlignment="0" applyProtection="0"/>
    <xf numFmtId="170" fontId="42" fillId="0" borderId="0" applyNumberFormat="0" applyFill="0" applyBorder="0" applyAlignment="0" applyProtection="0"/>
    <xf numFmtId="170" fontId="38" fillId="0" borderId="4" applyNumberFormat="0" applyAlignment="0" applyProtection="0">
      <alignment horizontal="left" vertical="center"/>
    </xf>
    <xf numFmtId="170" fontId="38" fillId="0" borderId="5">
      <alignment horizontal="left" vertical="center"/>
    </xf>
    <xf numFmtId="170" fontId="43" fillId="0" borderId="0" applyNumberFormat="0" applyFont="0" applyFill="0" applyBorder="0" applyProtection="0"/>
    <xf numFmtId="170" fontId="43" fillId="0" borderId="0" applyNumberFormat="0" applyFont="0" applyFill="0" applyBorder="0" applyProtection="0"/>
    <xf numFmtId="170" fontId="43" fillId="0" borderId="0" applyNumberFormat="0" applyFont="0" applyFill="0" applyBorder="0" applyProtection="0"/>
    <xf numFmtId="170" fontId="38" fillId="0" borderId="0" applyNumberFormat="0" applyFont="0" applyFill="0" applyBorder="0" applyProtection="0"/>
    <xf numFmtId="170" fontId="38" fillId="0" borderId="0" applyNumberFormat="0" applyFont="0" applyFill="0" applyBorder="0" applyProtection="0"/>
    <xf numFmtId="170" fontId="38" fillId="0" borderId="0" applyNumberFormat="0" applyFont="0" applyFill="0" applyBorder="0" applyProtection="0"/>
    <xf numFmtId="170" fontId="27" fillId="0" borderId="7" applyNumberFormat="0" applyFill="0" applyAlignment="0" applyProtection="0"/>
    <xf numFmtId="170" fontId="27" fillId="0" borderId="0" applyNumberFormat="0" applyFill="0" applyBorder="0" applyAlignment="0" applyProtection="0"/>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8" fontId="34" fillId="0" borderId="0" applyFont="0" applyFill="0" applyBorder="0" applyAlignment="0" applyProtection="0">
      <alignment horizontal="center"/>
    </xf>
    <xf numFmtId="170" fontId="44" fillId="0" borderId="8" applyNumberFormat="0" applyFill="0" applyAlignment="0" applyProtection="0"/>
    <xf numFmtId="0" fontId="73" fillId="0" borderId="0" applyNumberFormat="0" applyFill="0" applyBorder="0" applyAlignment="0" applyProtection="0">
      <alignment vertical="top"/>
      <protection locked="0"/>
    </xf>
    <xf numFmtId="10" fontId="41" fillId="24" borderId="9" applyNumberFormat="0" applyBorder="0" applyAlignment="0" applyProtection="0"/>
    <xf numFmtId="10" fontId="41" fillId="24" borderId="9" applyNumberFormat="0" applyBorder="0" applyAlignment="0" applyProtection="0"/>
    <xf numFmtId="170" fontId="28" fillId="7" borderId="2" applyNumberFormat="0" applyAlignment="0" applyProtection="0"/>
    <xf numFmtId="170" fontId="28" fillId="7" borderId="2" applyNumberFormat="0" applyAlignment="0" applyProtection="0"/>
    <xf numFmtId="170" fontId="28" fillId="7" borderId="2" applyNumberFormat="0" applyAlignment="0" applyProtection="0"/>
    <xf numFmtId="170" fontId="28" fillId="7" borderId="2" applyNumberFormat="0" applyAlignment="0" applyProtection="0"/>
    <xf numFmtId="170" fontId="28" fillId="7" borderId="2" applyNumberFormat="0" applyAlignment="0" applyProtection="0"/>
    <xf numFmtId="170" fontId="29" fillId="0" borderId="10" applyNumberFormat="0" applyFill="0" applyAlignment="0" applyProtection="0"/>
    <xf numFmtId="170" fontId="30" fillId="25" borderId="0" applyNumberFormat="0" applyBorder="0" applyAlignment="0" applyProtection="0"/>
    <xf numFmtId="37" fontId="45" fillId="0" borderId="0"/>
    <xf numFmtId="37" fontId="45" fillId="0" borderId="0"/>
    <xf numFmtId="37" fontId="45" fillId="0" borderId="0"/>
    <xf numFmtId="37" fontId="45" fillId="0" borderId="0"/>
    <xf numFmtId="169" fontId="46" fillId="0" borderId="0"/>
    <xf numFmtId="169" fontId="46" fillId="0" borderId="0"/>
    <xf numFmtId="169" fontId="46" fillId="0" borderId="0"/>
    <xf numFmtId="169"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34" fillId="0" borderId="0"/>
    <xf numFmtId="170" fontId="60" fillId="0" borderId="0"/>
    <xf numFmtId="170" fontId="6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34" fillId="0" borderId="0"/>
    <xf numFmtId="0" fontId="34" fillId="0" borderId="0"/>
    <xf numFmtId="170" fontId="34" fillId="0" borderId="0"/>
    <xf numFmtId="0" fontId="34" fillId="0" borderId="0"/>
    <xf numFmtId="170" fontId="34" fillId="0" borderId="0"/>
    <xf numFmtId="0" fontId="34" fillId="0" borderId="0"/>
    <xf numFmtId="170" fontId="34" fillId="0" borderId="0"/>
    <xf numFmtId="0" fontId="34" fillId="0" borderId="0"/>
    <xf numFmtId="170" fontId="34" fillId="0" borderId="0"/>
    <xf numFmtId="170" fontId="71" fillId="0" borderId="0"/>
    <xf numFmtId="17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75" fillId="0" borderId="0"/>
    <xf numFmtId="0" fontId="75" fillId="0" borderId="0"/>
    <xf numFmtId="0" fontId="75" fillId="0" borderId="0"/>
    <xf numFmtId="170" fontId="71" fillId="0" borderId="0"/>
    <xf numFmtId="0" fontId="75" fillId="0" borderId="0"/>
    <xf numFmtId="0" fontId="75" fillId="0" borderId="0"/>
    <xf numFmtId="0" fontId="75" fillId="0" borderId="0"/>
    <xf numFmtId="0" fontId="75" fillId="0" borderId="0"/>
    <xf numFmtId="0" fontId="75" fillId="0" borderId="0"/>
    <xf numFmtId="0" fontId="75" fillId="0" borderId="0"/>
    <xf numFmtId="170" fontId="71" fillId="0" borderId="0"/>
    <xf numFmtId="170" fontId="34" fillId="0" borderId="0"/>
    <xf numFmtId="170" fontId="34" fillId="0" borderId="0"/>
    <xf numFmtId="170" fontId="34" fillId="0" borderId="0"/>
    <xf numFmtId="0" fontId="34" fillId="0" borderId="0"/>
    <xf numFmtId="170" fontId="34" fillId="26" borderId="11" applyNumberFormat="0" applyFont="0" applyAlignment="0" applyProtection="0"/>
    <xf numFmtId="170" fontId="31" fillId="21" borderId="12" applyNumberFormat="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 fontId="36" fillId="27" borderId="12" applyNumberFormat="0" applyProtection="0">
      <alignment vertical="center"/>
    </xf>
    <xf numFmtId="4" fontId="36" fillId="27" borderId="12" applyNumberFormat="0" applyProtection="0">
      <alignment vertical="center"/>
    </xf>
    <xf numFmtId="4" fontId="72" fillId="28" borderId="9" applyNumberFormat="0" applyProtection="0">
      <alignment horizontal="right" vertical="center" wrapText="1"/>
    </xf>
    <xf numFmtId="4" fontId="36" fillId="27" borderId="12" applyNumberFormat="0" applyProtection="0">
      <alignment vertical="center"/>
    </xf>
    <xf numFmtId="4" fontId="72" fillId="28" borderId="9" applyNumberFormat="0" applyProtection="0">
      <alignment horizontal="right" vertical="center" wrapText="1"/>
    </xf>
    <xf numFmtId="4" fontId="53" fillId="27" borderId="13" applyNumberFormat="0" applyProtection="0">
      <alignment vertical="center"/>
    </xf>
    <xf numFmtId="4" fontId="54" fillId="29" borderId="6">
      <alignment vertical="center"/>
    </xf>
    <xf numFmtId="4" fontId="55" fillId="29" borderId="6">
      <alignment vertical="center"/>
    </xf>
    <xf numFmtId="4" fontId="54" fillId="30" borderId="6">
      <alignment vertical="center"/>
    </xf>
    <xf numFmtId="4" fontId="55" fillId="30" borderId="6">
      <alignment vertical="center"/>
    </xf>
    <xf numFmtId="4" fontId="36" fillId="27" borderId="12" applyNumberFormat="0" applyProtection="0">
      <alignment horizontal="left" vertical="center" indent="1"/>
    </xf>
    <xf numFmtId="4" fontId="36" fillId="27" borderId="12" applyNumberFormat="0" applyProtection="0">
      <alignment horizontal="left" vertical="center" indent="1"/>
    </xf>
    <xf numFmtId="4" fontId="72" fillId="28" borderId="9" applyNumberFormat="0" applyProtection="0">
      <alignment horizontal="left" vertical="center" indent="1"/>
    </xf>
    <xf numFmtId="4" fontId="36" fillId="27" borderId="12" applyNumberFormat="0" applyProtection="0">
      <alignment horizontal="left" vertical="center" indent="1"/>
    </xf>
    <xf numFmtId="4" fontId="72" fillId="28" borderId="9" applyNumberFormat="0" applyProtection="0">
      <alignment horizontal="left" vertical="center" indent="1"/>
    </xf>
    <xf numFmtId="170" fontId="35" fillId="27" borderId="13" applyNumberFormat="0" applyProtection="0">
      <alignment horizontal="left" vertical="top" indent="1"/>
    </xf>
    <xf numFmtId="4" fontId="56" fillId="31" borderId="9" applyNumberFormat="0" applyProtection="0">
      <alignment horizontal="left" vertical="center"/>
    </xf>
    <xf numFmtId="4" fontId="50" fillId="32" borderId="9" applyNumberFormat="0">
      <alignment horizontal="right" vertical="center"/>
    </xf>
    <xf numFmtId="4" fontId="36" fillId="3" borderId="13" applyNumberFormat="0" applyProtection="0">
      <alignment horizontal="right" vertical="center"/>
    </xf>
    <xf numFmtId="4" fontId="36" fillId="3" borderId="13" applyNumberFormat="0" applyProtection="0">
      <alignment horizontal="right" vertical="center"/>
    </xf>
    <xf numFmtId="4" fontId="36" fillId="9" borderId="13" applyNumberFormat="0" applyProtection="0">
      <alignment horizontal="right" vertical="center"/>
    </xf>
    <xf numFmtId="4" fontId="36" fillId="9" borderId="13" applyNumberFormat="0" applyProtection="0">
      <alignment horizontal="right" vertical="center"/>
    </xf>
    <xf numFmtId="4" fontId="36" fillId="17" borderId="13" applyNumberFormat="0" applyProtection="0">
      <alignment horizontal="right" vertical="center"/>
    </xf>
    <xf numFmtId="4" fontId="36" fillId="17" borderId="13" applyNumberFormat="0" applyProtection="0">
      <alignment horizontal="right" vertical="center"/>
    </xf>
    <xf numFmtId="4" fontId="36" fillId="11" borderId="13" applyNumberFormat="0" applyProtection="0">
      <alignment horizontal="right" vertical="center"/>
    </xf>
    <xf numFmtId="4" fontId="36" fillId="11" borderId="13" applyNumberFormat="0" applyProtection="0">
      <alignment horizontal="right" vertical="center"/>
    </xf>
    <xf numFmtId="4" fontId="36" fillId="15" borderId="13" applyNumberFormat="0" applyProtection="0">
      <alignment horizontal="right" vertical="center"/>
    </xf>
    <xf numFmtId="4" fontId="36" fillId="15" borderId="13" applyNumberFormat="0" applyProtection="0">
      <alignment horizontal="right" vertical="center"/>
    </xf>
    <xf numFmtId="4" fontId="36" fillId="19" borderId="13" applyNumberFormat="0" applyProtection="0">
      <alignment horizontal="right" vertical="center"/>
    </xf>
    <xf numFmtId="4" fontId="36" fillId="19" borderId="13" applyNumberFormat="0" applyProtection="0">
      <alignment horizontal="right" vertical="center"/>
    </xf>
    <xf numFmtId="4" fontId="36" fillId="18" borderId="13" applyNumberFormat="0" applyProtection="0">
      <alignment horizontal="right" vertical="center"/>
    </xf>
    <xf numFmtId="4" fontId="36" fillId="18" borderId="13" applyNumberFormat="0" applyProtection="0">
      <alignment horizontal="right" vertical="center"/>
    </xf>
    <xf numFmtId="4" fontId="36" fillId="33" borderId="13" applyNumberFormat="0" applyProtection="0">
      <alignment horizontal="right" vertical="center"/>
    </xf>
    <xf numFmtId="4" fontId="36" fillId="33" borderId="13" applyNumberFormat="0" applyProtection="0">
      <alignment horizontal="right" vertical="center"/>
    </xf>
    <xf numFmtId="4" fontId="36" fillId="10" borderId="13" applyNumberFormat="0" applyProtection="0">
      <alignment horizontal="right" vertical="center"/>
    </xf>
    <xf numFmtId="4" fontId="36" fillId="10" borderId="13" applyNumberFormat="0" applyProtection="0">
      <alignment horizontal="right" vertical="center"/>
    </xf>
    <xf numFmtId="4" fontId="35" fillId="0" borderId="9" applyNumberFormat="0" applyProtection="0">
      <alignment horizontal="left" vertical="center" indent="1"/>
    </xf>
    <xf numFmtId="4" fontId="36" fillId="0" borderId="9" applyNumberFormat="0" applyProtection="0">
      <alignment horizontal="left" vertical="center" indent="1"/>
    </xf>
    <xf numFmtId="4" fontId="36" fillId="0" borderId="9" applyNumberFormat="0" applyProtection="0">
      <alignment horizontal="left" vertical="center" indent="1"/>
    </xf>
    <xf numFmtId="4" fontId="36" fillId="0" borderId="9" applyNumberFormat="0" applyProtection="0">
      <alignment horizontal="left" vertical="center" indent="1"/>
    </xf>
    <xf numFmtId="4" fontId="57" fillId="34" borderId="0" applyNumberFormat="0" applyProtection="0">
      <alignment horizontal="left" vertical="center" indent="1"/>
    </xf>
    <xf numFmtId="4" fontId="57" fillId="34" borderId="0" applyNumberFormat="0" applyProtection="0">
      <alignment horizontal="left" vertical="center" indent="1"/>
    </xf>
    <xf numFmtId="4" fontId="57" fillId="34" borderId="0" applyNumberFormat="0" applyProtection="0">
      <alignment horizontal="left" vertical="center" indent="1"/>
    </xf>
    <xf numFmtId="4" fontId="57" fillId="34" borderId="0" applyNumberFormat="0" applyProtection="0">
      <alignment horizontal="left" vertical="center" indent="1"/>
    </xf>
    <xf numFmtId="4" fontId="58" fillId="21" borderId="13" applyNumberFormat="0" applyProtection="0">
      <alignment horizontal="center" vertical="center"/>
    </xf>
    <xf numFmtId="4" fontId="59" fillId="35" borderId="14">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4" fontId="56" fillId="0" borderId="0" applyNumberFormat="0" applyProtection="0">
      <alignment horizontal="left" vertical="center" indent="1"/>
    </xf>
    <xf numFmtId="170" fontId="56" fillId="36" borderId="9" applyNumberFormat="0" applyProtection="0">
      <alignment horizontal="left" vertical="center" indent="2"/>
    </xf>
    <xf numFmtId="170" fontId="56" fillId="36" borderId="9" applyNumberFormat="0" applyProtection="0">
      <alignment horizontal="left" vertical="center" indent="2"/>
    </xf>
    <xf numFmtId="170" fontId="56" fillId="36" borderId="9" applyNumberFormat="0" applyProtection="0">
      <alignment horizontal="left" vertical="center" indent="2"/>
    </xf>
    <xf numFmtId="170" fontId="56" fillId="36" borderId="9" applyNumberFormat="0" applyProtection="0">
      <alignment horizontal="left" vertical="center" indent="2"/>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4" fontId="36" fillId="24" borderId="13" applyNumberFormat="0" applyProtection="0">
      <alignment vertical="center"/>
    </xf>
    <xf numFmtId="4" fontId="36" fillId="24" borderId="13" applyNumberFormat="0" applyProtection="0">
      <alignment vertical="center"/>
    </xf>
    <xf numFmtId="4" fontId="61" fillId="24" borderId="13" applyNumberFormat="0" applyProtection="0">
      <alignment vertical="center"/>
    </xf>
    <xf numFmtId="4" fontId="62" fillId="29" borderId="14">
      <alignment vertical="center"/>
    </xf>
    <xf numFmtId="4" fontId="63" fillId="29" borderId="14">
      <alignment vertical="center"/>
    </xf>
    <xf numFmtId="4" fontId="62" fillId="30" borderId="14">
      <alignment vertical="center"/>
    </xf>
    <xf numFmtId="4" fontId="63" fillId="30" borderId="14">
      <alignment vertical="center"/>
    </xf>
    <xf numFmtId="4" fontId="51" fillId="0" borderId="0" applyNumberFormat="0" applyProtection="0">
      <alignment horizontal="left" vertical="center" indent="1"/>
    </xf>
    <xf numFmtId="170" fontId="36" fillId="24" borderId="13" applyNumberFormat="0" applyProtection="0">
      <alignment horizontal="left" vertical="top" indent="1"/>
    </xf>
    <xf numFmtId="170" fontId="36" fillId="24" borderId="13" applyNumberFormat="0" applyProtection="0">
      <alignment horizontal="left" vertical="top" indent="1"/>
    </xf>
    <xf numFmtId="170" fontId="50" fillId="32" borderId="9" applyNumberFormat="0">
      <alignment horizontal="left" vertical="center"/>
    </xf>
    <xf numFmtId="4" fontId="41" fillId="0" borderId="9" applyNumberFormat="0" applyProtection="0">
      <alignment horizontal="left" vertical="center" indent="1"/>
    </xf>
    <xf numFmtId="4" fontId="36" fillId="39" borderId="12" applyNumberFormat="0" applyProtection="0">
      <alignment horizontal="right" vertical="center"/>
    </xf>
    <xf numFmtId="4" fontId="36" fillId="39" borderId="12" applyNumberFormat="0" applyProtection="0">
      <alignment horizontal="right" vertical="center"/>
    </xf>
    <xf numFmtId="4" fontId="71" fillId="0" borderId="9" applyNumberFormat="0" applyProtection="0">
      <alignment horizontal="right" vertical="center" wrapText="1"/>
    </xf>
    <xf numFmtId="4" fontId="36" fillId="39" borderId="12" applyNumberFormat="0" applyProtection="0">
      <alignment horizontal="right" vertical="center"/>
    </xf>
    <xf numFmtId="4" fontId="71" fillId="0" borderId="9" applyNumberFormat="0" applyProtection="0">
      <alignment horizontal="right" vertical="center" wrapText="1"/>
    </xf>
    <xf numFmtId="4" fontId="61" fillId="40" borderId="13" applyNumberFormat="0" applyProtection="0">
      <alignment horizontal="right" vertical="center"/>
    </xf>
    <xf numFmtId="4" fontId="64" fillId="29" borderId="14">
      <alignment vertical="center"/>
    </xf>
    <xf numFmtId="4" fontId="65" fillId="29" borderId="14">
      <alignment vertical="center"/>
    </xf>
    <xf numFmtId="4" fontId="64" fillId="30" borderId="14">
      <alignment vertical="center"/>
    </xf>
    <xf numFmtId="4" fontId="65" fillId="41" borderId="14">
      <alignment vertical="center"/>
    </xf>
    <xf numFmtId="170" fontId="34" fillId="42" borderId="12" applyNumberFormat="0" applyProtection="0">
      <alignment horizontal="left" vertical="center" indent="1"/>
    </xf>
    <xf numFmtId="170" fontId="34" fillId="42" borderId="12" applyNumberFormat="0" applyProtection="0">
      <alignment horizontal="left" vertical="center" indent="1"/>
    </xf>
    <xf numFmtId="4" fontId="71" fillId="0" borderId="9" applyNumberFormat="0" applyProtection="0">
      <alignment horizontal="left" vertical="center" indent="1"/>
    </xf>
    <xf numFmtId="170" fontId="34" fillId="42" borderId="12" applyNumberFormat="0" applyProtection="0">
      <alignment horizontal="left" vertical="center" indent="1"/>
    </xf>
    <xf numFmtId="170" fontId="34" fillId="42" borderId="12" applyNumberFormat="0" applyProtection="0">
      <alignment horizontal="left" vertical="center" indent="1"/>
    </xf>
    <xf numFmtId="170" fontId="34" fillId="42" borderId="12" applyNumberFormat="0" applyProtection="0">
      <alignment horizontal="left" vertical="center" indent="1"/>
    </xf>
    <xf numFmtId="4" fontId="71" fillId="0" borderId="9" applyNumberFormat="0" applyProtection="0">
      <alignment horizontal="left" vertical="center" indent="1"/>
    </xf>
    <xf numFmtId="170" fontId="56" fillId="43" borderId="9" applyNumberFormat="0" applyProtection="0">
      <alignment horizontal="center" vertical="top" wrapText="1"/>
    </xf>
    <xf numFmtId="4" fontId="66" fillId="35" borderId="15">
      <alignment vertical="center"/>
    </xf>
    <xf numFmtId="4" fontId="67" fillId="35" borderId="15">
      <alignment vertical="center"/>
    </xf>
    <xf numFmtId="4" fontId="54" fillId="29" borderId="15">
      <alignment vertical="center"/>
    </xf>
    <xf numFmtId="4" fontId="55" fillId="29" borderId="15">
      <alignment vertical="center"/>
    </xf>
    <xf numFmtId="4" fontId="54" fillId="30" borderId="14">
      <alignment vertical="center"/>
    </xf>
    <xf numFmtId="4" fontId="55" fillId="30" borderId="14">
      <alignment vertical="center"/>
    </xf>
    <xf numFmtId="4" fontId="68" fillId="24" borderId="15">
      <alignment horizontal="left" vertical="center" indent="1"/>
    </xf>
    <xf numFmtId="4" fontId="49" fillId="0" borderId="0" applyNumberFormat="0" applyProtection="0">
      <alignment vertical="center"/>
    </xf>
    <xf numFmtId="4" fontId="69" fillId="0" borderId="13" applyNumberFormat="0" applyProtection="0">
      <alignment horizontal="right" vertical="center"/>
    </xf>
    <xf numFmtId="4" fontId="39" fillId="0" borderId="13" applyNumberFormat="0" applyProtection="0">
      <alignment horizontal="right" vertical="center"/>
    </xf>
    <xf numFmtId="170" fontId="70" fillId="35" borderId="16">
      <protection locked="0"/>
    </xf>
    <xf numFmtId="170" fontId="70" fillId="44" borderId="0"/>
    <xf numFmtId="170" fontId="52" fillId="0" borderId="0"/>
    <xf numFmtId="170" fontId="47" fillId="0" borderId="0" applyNumberFormat="0" applyFont="0" applyFill="0" applyBorder="0" applyAlignment="0" applyProtection="0"/>
    <xf numFmtId="170" fontId="47" fillId="0" borderId="0" applyNumberFormat="0" applyFont="0" applyFill="0" applyBorder="0" applyAlignment="0" applyProtection="0"/>
    <xf numFmtId="170" fontId="47" fillId="0" borderId="0" applyNumberFormat="0" applyFont="0" applyFill="0" applyBorder="0" applyAlignment="0" applyProtection="0"/>
    <xf numFmtId="170" fontId="32" fillId="0" borderId="0"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37" fontId="41" fillId="27" borderId="0" applyNumberFormat="0" applyBorder="0" applyAlignment="0" applyProtection="0"/>
    <xf numFmtId="37" fontId="41" fillId="27" borderId="0" applyNumberFormat="0" applyBorder="0" applyAlignment="0" applyProtection="0"/>
    <xf numFmtId="37" fontId="41" fillId="0" borderId="0"/>
    <xf numFmtId="37" fontId="41" fillId="0" borderId="0"/>
    <xf numFmtId="37" fontId="41" fillId="0" borderId="0"/>
    <xf numFmtId="37" fontId="41" fillId="0" borderId="0"/>
    <xf numFmtId="3" fontId="48" fillId="0" borderId="8" applyProtection="0"/>
    <xf numFmtId="170" fontId="33" fillId="0" borderId="0" applyNumberFormat="0" applyFill="0" applyBorder="0" applyAlignment="0" applyProtection="0"/>
    <xf numFmtId="0" fontId="75" fillId="0" borderId="0"/>
    <xf numFmtId="0" fontId="46" fillId="0" borderId="0"/>
    <xf numFmtId="0" fontId="75" fillId="0" borderId="0"/>
    <xf numFmtId="4" fontId="39" fillId="0" borderId="13"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75" fillId="0" borderId="0"/>
    <xf numFmtId="0" fontId="75" fillId="0" borderId="0"/>
    <xf numFmtId="0" fontId="19" fillId="0" borderId="0"/>
    <xf numFmtId="0" fontId="81"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1" borderId="2" applyNumberFormat="0" applyAlignment="0" applyProtection="0"/>
    <xf numFmtId="0" fontId="24" fillId="22" borderId="3" applyNumberFormat="0" applyAlignment="0" applyProtection="0"/>
    <xf numFmtId="43" fontId="81"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82" fillId="0" borderId="69" applyNumberFormat="0" applyFill="0" applyAlignment="0" applyProtection="0"/>
    <xf numFmtId="0" fontId="83"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7" borderId="2" applyNumberFormat="0" applyAlignment="0" applyProtection="0"/>
    <xf numFmtId="0" fontId="29" fillId="0" borderId="10" applyNumberFormat="0" applyFill="0" applyAlignment="0" applyProtection="0"/>
    <xf numFmtId="0" fontId="30" fillId="25" borderId="0" applyNumberFormat="0" applyBorder="0" applyAlignment="0" applyProtection="0"/>
    <xf numFmtId="0" fontId="81" fillId="26" borderId="11" applyNumberFormat="0" applyFont="0" applyAlignment="0" applyProtection="0"/>
    <xf numFmtId="0" fontId="31" fillId="21" borderId="12" applyNumberFormat="0" applyAlignment="0" applyProtection="0"/>
    <xf numFmtId="9" fontId="81" fillId="0" borderId="0" applyFont="0" applyFill="0" applyBorder="0" applyAlignment="0" applyProtection="0"/>
    <xf numFmtId="0" fontId="32" fillId="0" borderId="0" applyNumberFormat="0" applyFill="0" applyBorder="0" applyAlignment="0" applyProtection="0"/>
    <xf numFmtId="0" fontId="84" fillId="0" borderId="70" applyNumberFormat="0" applyFill="0" applyAlignment="0" applyProtection="0"/>
    <xf numFmtId="0" fontId="33" fillId="0" borderId="0" applyNumberFormat="0" applyFill="0" applyBorder="0" applyAlignment="0" applyProtection="0"/>
    <xf numFmtId="0" fontId="19" fillId="0" borderId="0"/>
    <xf numFmtId="0" fontId="34" fillId="0" borderId="0"/>
    <xf numFmtId="173" fontId="86" fillId="0" borderId="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19" fillId="0" borderId="0"/>
    <xf numFmtId="0" fontId="42" fillId="0" borderId="0" applyNumberFormat="0" applyFill="0" applyBorder="0" applyAlignment="0" applyProtection="0"/>
    <xf numFmtId="0" fontId="38" fillId="0" borderId="4" applyNumberFormat="0" applyAlignment="0" applyProtection="0">
      <alignment horizontal="left" vertical="center"/>
    </xf>
    <xf numFmtId="0" fontId="38" fillId="0" borderId="5">
      <alignment horizontal="left" vertical="center"/>
    </xf>
    <xf numFmtId="0" fontId="43" fillId="0" borderId="0" applyNumberFormat="0" applyFont="0" applyFill="0" applyBorder="0" applyProtection="0"/>
    <xf numFmtId="0" fontId="38" fillId="0" borderId="0" applyNumberFormat="0" applyFont="0" applyFill="0" applyBorder="0" applyProtection="0"/>
    <xf numFmtId="0" fontId="38" fillId="0" borderId="0" applyNumberFormat="0" applyFont="0" applyFill="0" applyBorder="0" applyProtection="0"/>
    <xf numFmtId="0" fontId="44" fillId="0" borderId="8" applyNumberFormat="0" applyFill="0" applyAlignment="0" applyProtection="0"/>
    <xf numFmtId="0" fontId="34" fillId="0" borderId="0"/>
    <xf numFmtId="0" fontId="34" fillId="0" borderId="0"/>
    <xf numFmtId="0" fontId="34" fillId="0" borderId="0"/>
    <xf numFmtId="0" fontId="19" fillId="0" borderId="0"/>
    <xf numFmtId="9" fontId="34" fillId="0" borderId="0" applyFont="0" applyFill="0" applyBorder="0" applyAlignment="0" applyProtection="0"/>
    <xf numFmtId="4" fontId="87" fillId="27" borderId="71" applyNumberFormat="0" applyProtection="0">
      <alignment vertical="center"/>
    </xf>
    <xf numFmtId="4" fontId="88" fillId="27" borderId="71" applyNumberFormat="0" applyProtection="0">
      <alignment vertical="center"/>
    </xf>
    <xf numFmtId="4" fontId="89" fillId="27" borderId="71" applyNumberFormat="0" applyProtection="0">
      <alignment horizontal="left" vertical="center" indent="1"/>
    </xf>
    <xf numFmtId="0" fontId="35" fillId="27" borderId="13" applyNumberFormat="0" applyProtection="0">
      <alignment horizontal="left" vertical="top" indent="1"/>
    </xf>
    <xf numFmtId="4" fontId="90" fillId="34" borderId="71" applyNumberFormat="0" applyProtection="0">
      <alignment horizontal="left" vertical="center" indent="1"/>
    </xf>
    <xf numFmtId="4" fontId="64" fillId="41" borderId="71" applyNumberFormat="0" applyProtection="0">
      <alignment vertical="center"/>
    </xf>
    <xf numFmtId="4" fontId="78" fillId="49" borderId="71" applyNumberFormat="0" applyProtection="0">
      <alignment vertical="center"/>
    </xf>
    <xf numFmtId="4" fontId="64" fillId="29" borderId="71" applyNumberFormat="0" applyProtection="0">
      <alignment vertical="center"/>
    </xf>
    <xf numFmtId="4" fontId="54" fillId="41" borderId="71" applyNumberFormat="0" applyProtection="0">
      <alignment vertical="center"/>
    </xf>
    <xf numFmtId="4" fontId="68" fillId="50" borderId="71" applyNumberFormat="0" applyProtection="0">
      <alignment horizontal="left" vertical="center" indent="1"/>
    </xf>
    <xf numFmtId="4" fontId="68" fillId="38" borderId="71" applyNumberFormat="0" applyProtection="0">
      <alignment horizontal="left" vertical="center" indent="1"/>
    </xf>
    <xf numFmtId="4" fontId="91" fillId="34" borderId="71" applyNumberFormat="0" applyProtection="0">
      <alignment horizontal="left" vertical="center" indent="1"/>
    </xf>
    <xf numFmtId="4" fontId="92" fillId="20" borderId="71" applyNumberFormat="0" applyProtection="0">
      <alignment vertical="center"/>
    </xf>
    <xf numFmtId="4" fontId="59" fillId="35" borderId="71" applyNumberFormat="0" applyProtection="0">
      <alignment horizontal="left" vertical="center" indent="1"/>
    </xf>
    <xf numFmtId="4" fontId="93" fillId="38" borderId="71" applyNumberFormat="0" applyProtection="0">
      <alignment horizontal="left" vertical="center" indent="1"/>
    </xf>
    <xf numFmtId="4" fontId="94" fillId="34" borderId="71"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4" fontId="95" fillId="35" borderId="71" applyNumberFormat="0" applyProtection="0">
      <alignment vertical="center"/>
    </xf>
    <xf numFmtId="4" fontId="96" fillId="35" borderId="71" applyNumberFormat="0" applyProtection="0">
      <alignment vertical="center"/>
    </xf>
    <xf numFmtId="4" fontId="68" fillId="38" borderId="71" applyNumberFormat="0" applyProtection="0">
      <alignment horizontal="left" vertical="center" indent="1"/>
    </xf>
    <xf numFmtId="0" fontId="36" fillId="24" borderId="13" applyNumberFormat="0" applyProtection="0">
      <alignment horizontal="left" vertical="top" indent="1"/>
    </xf>
    <xf numFmtId="0" fontId="36" fillId="24" borderId="13" applyNumberFormat="0" applyProtection="0">
      <alignment horizontal="left" vertical="top" indent="1"/>
    </xf>
    <xf numFmtId="4" fontId="97" fillId="35" borderId="71" applyNumberFormat="0" applyProtection="0">
      <alignment vertical="center"/>
    </xf>
    <xf numFmtId="4" fontId="98" fillId="35" borderId="71" applyNumberFormat="0" applyProtection="0">
      <alignment vertical="center"/>
    </xf>
    <xf numFmtId="4" fontId="68" fillId="38" borderId="71" applyNumberFormat="0" applyProtection="0">
      <alignment horizontal="left" vertical="center" indent="1"/>
    </xf>
    <xf numFmtId="0" fontId="36" fillId="37" borderId="13" applyNumberFormat="0" applyProtection="0">
      <alignment horizontal="left" vertical="top" indent="1"/>
    </xf>
    <xf numFmtId="0" fontId="36" fillId="37" borderId="13" applyNumberFormat="0" applyProtection="0">
      <alignment horizontal="left" vertical="top" indent="1"/>
    </xf>
    <xf numFmtId="4" fontId="66" fillId="35" borderId="71" applyNumberFormat="0" applyProtection="0">
      <alignment vertical="center"/>
    </xf>
    <xf numFmtId="4" fontId="67" fillId="35" borderId="71" applyNumberFormat="0" applyProtection="0">
      <alignment vertical="center"/>
    </xf>
    <xf numFmtId="4" fontId="68" fillId="24" borderId="71" applyNumberFormat="0" applyProtection="0">
      <alignment horizontal="left" vertical="center" indent="1"/>
    </xf>
    <xf numFmtId="4" fontId="99" fillId="20" borderId="71" applyNumberFormat="0" applyProtection="0">
      <alignment horizontal="left" indent="1"/>
    </xf>
    <xf numFmtId="4" fontId="85" fillId="35" borderId="71" applyNumberFormat="0" applyProtection="0">
      <alignment vertical="center"/>
    </xf>
    <xf numFmtId="0" fontId="47" fillId="0" borderId="0" applyNumberFormat="0" applyFon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19"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8" fontId="34" fillId="0" borderId="0" applyFont="0" applyFill="0" applyBorder="0" applyAlignment="0" applyProtection="0">
      <alignment horizontal="center"/>
    </xf>
    <xf numFmtId="0" fontId="34" fillId="0" borderId="0"/>
    <xf numFmtId="0" fontId="34" fillId="0" borderId="0"/>
    <xf numFmtId="0" fontId="34" fillId="0" borderId="0"/>
    <xf numFmtId="0" fontId="34" fillId="0" borderId="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19" fillId="0" borderId="0"/>
    <xf numFmtId="0" fontId="34" fillId="0" borderId="0"/>
    <xf numFmtId="0" fontId="20" fillId="7"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3"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5"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7"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8"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10"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5"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11"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10"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13"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6"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13"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3" fillId="52" borderId="2" applyNumberFormat="0" applyAlignment="0" applyProtection="0"/>
    <xf numFmtId="0" fontId="23" fillId="52" borderId="2" applyNumberFormat="0" applyAlignment="0" applyProtection="0"/>
    <xf numFmtId="0" fontId="23" fillId="21" borderId="2" applyNumberFormat="0" applyAlignment="0" applyProtection="0"/>
    <xf numFmtId="0" fontId="23" fillId="52" borderId="2" applyNumberFormat="0" applyAlignment="0" applyProtection="0"/>
    <xf numFmtId="0" fontId="23" fillId="52" borderId="2" applyNumberFormat="0" applyAlignment="0" applyProtection="0"/>
    <xf numFmtId="0" fontId="23" fillId="52" borderId="2" applyNumberFormat="0" applyAlignment="0" applyProtection="0"/>
    <xf numFmtId="43" fontId="34"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8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14"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2" fontId="34" fillId="0" borderId="0" applyFont="0" applyFill="0" applyBorder="0" applyAlignment="0" applyProtection="0"/>
    <xf numFmtId="0" fontId="102" fillId="0" borderId="72" applyNumberFormat="0" applyFill="0" applyAlignment="0" applyProtection="0"/>
    <xf numFmtId="0" fontId="102" fillId="0" borderId="72" applyNumberFormat="0" applyFill="0" applyAlignment="0" applyProtection="0"/>
    <xf numFmtId="0" fontId="82" fillId="0" borderId="69" applyNumberFormat="0" applyFill="0" applyAlignment="0" applyProtection="0"/>
    <xf numFmtId="0" fontId="102" fillId="0" borderId="72" applyNumberFormat="0" applyFill="0" applyAlignment="0" applyProtection="0"/>
    <xf numFmtId="0" fontId="102" fillId="0" borderId="72" applyNumberFormat="0" applyFill="0" applyAlignment="0" applyProtection="0"/>
    <xf numFmtId="0" fontId="102" fillId="0" borderId="72" applyNumberFormat="0" applyFill="0" applyAlignment="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38" fillId="0" borderId="0" applyNumberFormat="0" applyFont="0" applyFill="0" applyBorder="0" applyProtection="0"/>
    <xf numFmtId="0" fontId="103" fillId="0" borderId="6" applyNumberFormat="0" applyFill="0" applyAlignment="0" applyProtection="0"/>
    <xf numFmtId="0" fontId="103" fillId="0" borderId="6" applyNumberFormat="0" applyFill="0" applyAlignment="0" applyProtection="0"/>
    <xf numFmtId="0" fontId="83" fillId="0" borderId="6" applyNumberFormat="0" applyFill="0" applyAlignment="0" applyProtection="0"/>
    <xf numFmtId="0" fontId="103" fillId="0" borderId="6" applyNumberFormat="0" applyFill="0" applyAlignment="0" applyProtection="0"/>
    <xf numFmtId="0" fontId="103" fillId="0" borderId="6" applyNumberFormat="0" applyFill="0" applyAlignment="0" applyProtection="0"/>
    <xf numFmtId="0" fontId="103" fillId="0" borderId="6" applyNumberFormat="0" applyFill="0" applyAlignment="0" applyProtection="0"/>
    <xf numFmtId="0" fontId="38" fillId="0" borderId="0" applyNumberFormat="0" applyFont="0" applyFill="0" applyBorder="0" applyProtection="0"/>
    <xf numFmtId="0" fontId="38" fillId="0" borderId="0" applyNumberFormat="0" applyFont="0" applyFill="0" applyBorder="0" applyProtection="0"/>
    <xf numFmtId="0" fontId="38" fillId="0" borderId="0" applyNumberFormat="0" applyFont="0" applyFill="0" applyBorder="0" applyProtection="0"/>
    <xf numFmtId="0" fontId="38" fillId="0" borderId="0" applyNumberFormat="0" applyFont="0" applyFill="0" applyBorder="0" applyProtection="0"/>
    <xf numFmtId="0" fontId="38" fillId="0" borderId="0" applyNumberFormat="0" applyFont="0" applyFill="0" applyBorder="0" applyProtection="0"/>
    <xf numFmtId="0" fontId="100" fillId="0" borderId="73" applyNumberFormat="0" applyFill="0" applyAlignment="0" applyProtection="0"/>
    <xf numFmtId="0" fontId="100" fillId="0" borderId="73" applyNumberFormat="0" applyFill="0" applyAlignment="0" applyProtection="0"/>
    <xf numFmtId="0" fontId="27" fillId="0" borderId="7"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7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2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167" fontId="34" fillId="0" borderId="0">
      <protection locked="0"/>
    </xf>
    <xf numFmtId="0" fontId="28" fillId="25" borderId="2" applyNumberFormat="0" applyAlignment="0" applyProtection="0"/>
    <xf numFmtId="0" fontId="28" fillId="25" borderId="2" applyNumberFormat="0" applyAlignment="0" applyProtection="0"/>
    <xf numFmtId="0" fontId="28" fillId="7" borderId="2" applyNumberFormat="0" applyAlignment="0" applyProtection="0"/>
    <xf numFmtId="0" fontId="28" fillId="25" borderId="2" applyNumberFormat="0" applyAlignment="0" applyProtection="0"/>
    <xf numFmtId="0" fontId="28" fillId="25" borderId="2" applyNumberFormat="0" applyAlignment="0" applyProtection="0"/>
    <xf numFmtId="0" fontId="28" fillId="25" borderId="2" applyNumberFormat="0" applyAlignment="0" applyProtection="0"/>
    <xf numFmtId="0" fontId="28" fillId="7" borderId="2" applyNumberFormat="0" applyAlignment="0" applyProtection="0"/>
    <xf numFmtId="0" fontId="28" fillId="7" borderId="2" applyNumberFormat="0" applyAlignment="0" applyProtection="0"/>
    <xf numFmtId="0" fontId="28" fillId="7" borderId="2" applyNumberFormat="0" applyAlignment="0" applyProtection="0"/>
    <xf numFmtId="0" fontId="28" fillId="7" borderId="2" applyNumberFormat="0" applyAlignment="0" applyProtection="0"/>
    <xf numFmtId="0" fontId="28" fillId="7" borderId="2" applyNumberFormat="0" applyAlignment="0" applyProtection="0"/>
    <xf numFmtId="0" fontId="81"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19" fillId="0" borderId="0"/>
    <xf numFmtId="0" fontId="19" fillId="0" borderId="0"/>
    <xf numFmtId="0" fontId="34" fillId="0" borderId="0"/>
    <xf numFmtId="0" fontId="34" fillId="0" borderId="0"/>
    <xf numFmtId="0" fontId="19" fillId="0" borderId="0"/>
    <xf numFmtId="0" fontId="19" fillId="0" borderId="0"/>
    <xf numFmtId="0" fontId="19" fillId="0" borderId="0"/>
    <xf numFmtId="0" fontId="34" fillId="0" borderId="0"/>
    <xf numFmtId="0" fontId="81" fillId="0" borderId="0"/>
    <xf numFmtId="0" fontId="34" fillId="0" borderId="0"/>
    <xf numFmtId="0" fontId="34"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8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81" fillId="0" borderId="0"/>
    <xf numFmtId="0" fontId="34" fillId="0" borderId="0"/>
    <xf numFmtId="0" fontId="34" fillId="0" borderId="0"/>
    <xf numFmtId="0" fontId="19" fillId="0" borderId="0"/>
    <xf numFmtId="0" fontId="34" fillId="0" borderId="0"/>
    <xf numFmtId="0" fontId="81"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34" fillId="0" borderId="0"/>
    <xf numFmtId="0" fontId="81" fillId="0" borderId="0"/>
    <xf numFmtId="0" fontId="34" fillId="0" borderId="0"/>
    <xf numFmtId="0" fontId="34" fillId="0" borderId="0"/>
    <xf numFmtId="0" fontId="34" fillId="26" borderId="11" applyNumberFormat="0" applyFont="0" applyAlignment="0" applyProtection="0"/>
    <xf numFmtId="0" fontId="34" fillId="26" borderId="11" applyNumberFormat="0" applyFont="0" applyAlignment="0" applyProtection="0"/>
    <xf numFmtId="0" fontId="81" fillId="26" borderId="11" applyNumberFormat="0" applyFont="0" applyAlignment="0" applyProtection="0"/>
    <xf numFmtId="0" fontId="34" fillId="26" borderId="11" applyNumberFormat="0" applyFont="0" applyAlignment="0" applyProtection="0"/>
    <xf numFmtId="0" fontId="34" fillId="26" borderId="11" applyNumberFormat="0" applyFont="0" applyAlignment="0" applyProtection="0"/>
    <xf numFmtId="0" fontId="34" fillId="26" borderId="11" applyNumberFormat="0" applyFont="0" applyAlignment="0" applyProtection="0"/>
    <xf numFmtId="0" fontId="31" fillId="52" borderId="12" applyNumberFormat="0" applyAlignment="0" applyProtection="0"/>
    <xf numFmtId="0" fontId="31" fillId="52" borderId="12" applyNumberFormat="0" applyAlignment="0" applyProtection="0"/>
    <xf numFmtId="0" fontId="31" fillId="21" borderId="12" applyNumberFormat="0" applyAlignment="0" applyProtection="0"/>
    <xf numFmtId="0" fontId="31" fillId="52" borderId="12" applyNumberFormat="0" applyAlignment="0" applyProtection="0"/>
    <xf numFmtId="0" fontId="31" fillId="52" borderId="12" applyNumberFormat="0" applyAlignment="0" applyProtection="0"/>
    <xf numFmtId="0" fontId="31" fillId="52" borderId="12" applyNumberFormat="0" applyAlignment="0" applyProtection="0"/>
    <xf numFmtId="9"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81" fillId="0" borderId="0" applyFont="0" applyFill="0" applyBorder="0" applyAlignment="0" applyProtection="0"/>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center"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4" borderId="13" applyNumberFormat="0" applyProtection="0">
      <alignment horizontal="left" vertical="top"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center"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37" borderId="13" applyNumberFormat="0" applyProtection="0">
      <alignment horizontal="left" vertical="top"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center"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20" borderId="13" applyNumberFormat="0" applyProtection="0">
      <alignment horizontal="left" vertical="top"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center"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34" fillId="38" borderId="13" applyNumberFormat="0" applyProtection="0">
      <alignment horizontal="left" vertical="top" indent="1"/>
    </xf>
    <xf numFmtId="0" fontId="101" fillId="0" borderId="0" applyNumberFormat="0" applyFill="0" applyBorder="0" applyAlignment="0" applyProtection="0"/>
    <xf numFmtId="0" fontId="101" fillId="0" borderId="0" applyNumberFormat="0" applyFill="0" applyBorder="0" applyAlignment="0" applyProtection="0"/>
    <xf numFmtId="0" fontId="3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0"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34" fillId="0" borderId="17" applyNumberFormat="0" applyFill="0" applyBorder="0" applyAlignment="0" applyProtection="0"/>
    <xf numFmtId="0" fontId="19" fillId="0" borderId="0"/>
    <xf numFmtId="43" fontId="105" fillId="0" borderId="0" applyFont="0" applyFill="0" applyBorder="0" applyAlignment="0" applyProtection="0"/>
    <xf numFmtId="9" fontId="105" fillId="0" borderId="0" applyFont="0" applyFill="0" applyBorder="0" applyAlignment="0" applyProtection="0"/>
    <xf numFmtId="0" fontId="34"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34" fillId="0" borderId="0" applyFont="0" applyFill="0" applyBorder="0" applyAlignment="0" applyProtection="0"/>
    <xf numFmtId="9" fontId="34"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4" fillId="0" borderId="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34" fillId="0" borderId="0" applyFont="0" applyFill="0" applyBorder="0" applyAlignment="0" applyProtection="0"/>
    <xf numFmtId="9" fontId="3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4" fillId="0" borderId="0" applyFont="0" applyFill="0" applyBorder="0" applyAlignment="0" applyProtection="0"/>
    <xf numFmtId="9" fontId="34"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0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34" fillId="0" borderId="0" applyFont="0" applyFill="0" applyBorder="0" applyAlignment="0" applyProtection="0"/>
    <xf numFmtId="9" fontId="3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0" borderId="0"/>
    <xf numFmtId="9" fontId="81" fillId="0" borderId="0" applyFont="0" applyFill="0" applyBorder="0" applyAlignment="0" applyProtection="0"/>
    <xf numFmtId="0" fontId="28" fillId="7" borderId="2" applyNumberFormat="0" applyAlignment="0" applyProtection="0"/>
    <xf numFmtId="43" fontId="81" fillId="0" borderId="0" applyFont="0" applyFill="0" applyBorder="0" applyAlignment="0" applyProtection="0"/>
    <xf numFmtId="0" fontId="81"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0" fontId="13" fillId="0" borderId="0"/>
    <xf numFmtId="0" fontId="13" fillId="0" borderId="0"/>
    <xf numFmtId="0" fontId="13" fillId="0" borderId="0"/>
    <xf numFmtId="0" fontId="13" fillId="0" borderId="0"/>
    <xf numFmtId="9" fontId="34" fillId="0" borderId="0" applyFont="0" applyFill="0" applyBorder="0" applyAlignment="0" applyProtection="0"/>
    <xf numFmtId="9" fontId="34" fillId="0" borderId="0" applyFont="0" applyFill="0" applyBorder="0" applyAlignment="0" applyProtection="0"/>
    <xf numFmtId="0" fontId="13" fillId="0" borderId="0"/>
    <xf numFmtId="0" fontId="13" fillId="0" borderId="0"/>
    <xf numFmtId="9" fontId="3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34" fillId="0" borderId="0" applyFont="0" applyFill="0" applyBorder="0" applyAlignment="0" applyProtection="0"/>
    <xf numFmtId="0" fontId="13" fillId="0" borderId="0"/>
    <xf numFmtId="43" fontId="34" fillId="0" borderId="0" applyFont="0" applyFill="0" applyBorder="0" applyAlignment="0" applyProtection="0"/>
    <xf numFmtId="9"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9" fontId="3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3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4" fillId="0" borderId="0" applyFont="0" applyFill="0" applyBorder="0" applyAlignment="0" applyProtection="0"/>
    <xf numFmtId="9" fontId="3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43" fontId="3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34" fillId="0" borderId="0" applyFont="0" applyFill="0" applyBorder="0" applyAlignment="0" applyProtection="0"/>
    <xf numFmtId="9"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34" fillId="0" borderId="0" applyFont="0" applyFill="0" applyBorder="0" applyAlignment="0" applyProtection="0"/>
    <xf numFmtId="9"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9" fontId="81" fillId="0" borderId="0" applyFont="0" applyFill="0" applyBorder="0" applyAlignment="0" applyProtection="0"/>
    <xf numFmtId="43" fontId="81" fillId="0" borderId="0" applyFont="0" applyFill="0" applyBorder="0" applyAlignment="0" applyProtection="0"/>
    <xf numFmtId="0" fontId="81" fillId="0" borderId="0"/>
    <xf numFmtId="9" fontId="81" fillId="0" borderId="0" applyFont="0" applyFill="0" applyBorder="0" applyAlignment="0" applyProtection="0"/>
    <xf numFmtId="43" fontId="81" fillId="0" borderId="0" applyFont="0" applyFill="0" applyBorder="0" applyAlignment="0" applyProtection="0"/>
    <xf numFmtId="0" fontId="28" fillId="7" borderId="2" applyNumberFormat="0" applyAlignment="0" applyProtection="0"/>
    <xf numFmtId="0" fontId="81" fillId="0" borderId="0"/>
    <xf numFmtId="0" fontId="28" fillId="7" borderId="2" applyNumberFormat="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4" fillId="0" borderId="0" applyFont="0" applyFill="0" applyBorder="0" applyAlignment="0" applyProtection="0"/>
    <xf numFmtId="9" fontId="3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1" borderId="2" applyNumberFormat="0" applyAlignment="0" applyProtection="0"/>
    <xf numFmtId="0" fontId="24" fillId="22" borderId="3" applyNumberFormat="0" applyAlignment="0" applyProtection="0"/>
    <xf numFmtId="43" fontId="81"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82" fillId="0" borderId="69" applyNumberFormat="0" applyFill="0" applyAlignment="0" applyProtection="0"/>
    <xf numFmtId="0" fontId="83"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9" fillId="0" borderId="10" applyNumberFormat="0" applyFill="0" applyAlignment="0" applyProtection="0"/>
    <xf numFmtId="0" fontId="30" fillId="25" borderId="0" applyNumberFormat="0" applyBorder="0" applyAlignment="0" applyProtection="0"/>
    <xf numFmtId="0" fontId="81" fillId="26" borderId="11" applyNumberFormat="0" applyFont="0" applyAlignment="0" applyProtection="0"/>
    <xf numFmtId="0" fontId="31" fillId="21" borderId="12" applyNumberFormat="0" applyAlignment="0" applyProtection="0"/>
    <xf numFmtId="0" fontId="32" fillId="0" borderId="0" applyNumberFormat="0" applyFill="0" applyBorder="0" applyAlignment="0" applyProtection="0"/>
    <xf numFmtId="0" fontId="84" fillId="0" borderId="70" applyNumberFormat="0" applyFill="0" applyAlignment="0" applyProtection="0"/>
    <xf numFmtId="0" fontId="33"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1" fillId="0" borderId="0"/>
    <xf numFmtId="170" fontId="34" fillId="42" borderId="12" applyNumberFormat="0" applyProtection="0">
      <alignment horizontal="left" vertical="center" indent="1"/>
    </xf>
    <xf numFmtId="4" fontId="36" fillId="39" borderId="12" applyNumberFormat="0" applyProtection="0">
      <alignment horizontal="right" vertical="center"/>
    </xf>
    <xf numFmtId="170" fontId="36" fillId="24" borderId="13" applyNumberFormat="0" applyProtection="0">
      <alignment horizontal="left" vertical="top" indent="1"/>
    </xf>
    <xf numFmtId="4" fontId="61" fillId="24" borderId="13" applyNumberFormat="0" applyProtection="0">
      <alignment vertical="center"/>
    </xf>
    <xf numFmtId="4" fontId="36" fillId="24" borderId="13" applyNumberFormat="0" applyProtection="0">
      <alignment vertical="center"/>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60" fillId="0" borderId="9" applyNumberFormat="0" applyProtection="0">
      <alignment horizontal="left" vertical="center" indent="2"/>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60" fillId="0" borderId="9" applyNumberFormat="0" applyProtection="0">
      <alignment horizontal="left" vertical="center" indent="2"/>
    </xf>
    <xf numFmtId="170" fontId="35" fillId="27" borderId="13" applyNumberFormat="0" applyProtection="0">
      <alignment horizontal="left" vertical="top" indent="1"/>
    </xf>
    <xf numFmtId="170" fontId="34" fillId="0" borderId="0"/>
    <xf numFmtId="170" fontId="21" fillId="13" borderId="0" applyNumberFormat="0" applyBorder="0" applyAlignment="0" applyProtection="0"/>
    <xf numFmtId="170" fontId="21" fillId="9" borderId="0" applyNumberFormat="0" applyBorder="0" applyAlignment="0" applyProtection="0"/>
    <xf numFmtId="170" fontId="20" fillId="2" borderId="0" applyNumberFormat="0" applyBorder="0" applyAlignment="0" applyProtection="0"/>
    <xf numFmtId="170" fontId="71" fillId="0" borderId="0"/>
    <xf numFmtId="170" fontId="34" fillId="0" borderId="0"/>
    <xf numFmtId="170" fontId="60" fillId="0" borderId="9" applyNumberFormat="0" applyProtection="0">
      <alignment horizontal="left" vertical="center" indent="2"/>
    </xf>
    <xf numFmtId="170" fontId="34" fillId="34" borderId="13" applyNumberFormat="0" applyProtection="0">
      <alignment horizontal="left" vertical="top" indent="1"/>
    </xf>
    <xf numFmtId="170" fontId="60" fillId="0" borderId="9" applyNumberFormat="0" applyProtection="0">
      <alignment horizontal="left" vertical="center" indent="2"/>
    </xf>
    <xf numFmtId="170" fontId="60" fillId="0" borderId="9" applyNumberFormat="0" applyProtection="0">
      <alignment horizontal="left" vertical="center" indent="2"/>
    </xf>
    <xf numFmtId="170" fontId="34" fillId="34" borderId="13" applyNumberFormat="0" applyProtection="0">
      <alignment horizontal="left" vertical="top" indent="1"/>
    </xf>
    <xf numFmtId="170" fontId="34" fillId="34" borderId="13" applyNumberFormat="0" applyProtection="0">
      <alignment horizontal="left" vertical="top" indent="1"/>
    </xf>
    <xf numFmtId="170" fontId="56" fillId="36" borderId="9" applyNumberFormat="0" applyProtection="0">
      <alignment horizontal="left" vertical="center" indent="2"/>
    </xf>
    <xf numFmtId="4" fontId="56" fillId="0" borderId="0" applyNumberFormat="0" applyProtection="0">
      <alignment horizontal="left" vertical="center" indent="1"/>
    </xf>
    <xf numFmtId="4" fontId="59" fillId="35" borderId="14">
      <alignment horizontal="left" vertical="center" indent="1"/>
    </xf>
    <xf numFmtId="4" fontId="58" fillId="21" borderId="13" applyNumberFormat="0" applyProtection="0">
      <alignment horizontal="center" vertical="center"/>
    </xf>
    <xf numFmtId="4" fontId="57" fillId="34" borderId="0" applyNumberFormat="0" applyProtection="0">
      <alignment horizontal="left" vertical="center" indent="1"/>
    </xf>
    <xf numFmtId="4" fontId="36" fillId="0" borderId="9" applyNumberFormat="0" applyProtection="0">
      <alignment horizontal="left" vertical="center" indent="1"/>
    </xf>
    <xf numFmtId="4" fontId="35" fillId="0" borderId="9" applyNumberFormat="0" applyProtection="0">
      <alignment horizontal="left" vertical="center" indent="1"/>
    </xf>
    <xf numFmtId="4" fontId="56" fillId="31" borderId="9" applyNumberFormat="0" applyProtection="0">
      <alignment horizontal="left" vertical="center"/>
    </xf>
    <xf numFmtId="4" fontId="36" fillId="27" borderId="12" applyNumberFormat="0" applyProtection="0">
      <alignment horizontal="left" vertical="center" indent="1"/>
    </xf>
    <xf numFmtId="9" fontId="34" fillId="0" borderId="0" applyFont="0" applyFill="0" applyBorder="0" applyAlignment="0" applyProtection="0"/>
    <xf numFmtId="9" fontId="34" fillId="0" borderId="0" applyFont="0" applyFill="0" applyBorder="0" applyAlignment="0" applyProtection="0"/>
    <xf numFmtId="170" fontId="31" fillId="21" borderId="12" applyNumberFormat="0" applyAlignment="0" applyProtection="0"/>
    <xf numFmtId="170" fontId="34" fillId="0" borderId="0"/>
    <xf numFmtId="0" fontId="34" fillId="0" borderId="0"/>
    <xf numFmtId="170" fontId="60" fillId="0" borderId="0"/>
    <xf numFmtId="170" fontId="34" fillId="0" borderId="0"/>
    <xf numFmtId="0" fontId="34" fillId="0" borderId="0"/>
    <xf numFmtId="170" fontId="30" fillId="25" borderId="0" applyNumberFormat="0" applyBorder="0" applyAlignment="0" applyProtection="0"/>
    <xf numFmtId="170" fontId="29" fillId="0" borderId="10" applyNumberFormat="0" applyFill="0" applyAlignment="0" applyProtection="0"/>
    <xf numFmtId="170" fontId="28" fillId="7" borderId="2" applyNumberFormat="0" applyAlignment="0" applyProtection="0"/>
    <xf numFmtId="170" fontId="28" fillId="7" borderId="2" applyNumberFormat="0" applyAlignment="0" applyProtection="0"/>
    <xf numFmtId="170" fontId="28" fillId="7" borderId="2" applyNumberFormat="0" applyAlignment="0" applyProtection="0"/>
    <xf numFmtId="170" fontId="44" fillId="0" borderId="8" applyNumberFormat="0" applyFill="0" applyAlignment="0" applyProtection="0"/>
    <xf numFmtId="170" fontId="27" fillId="0" borderId="0" applyNumberFormat="0" applyFill="0" applyBorder="0" applyAlignment="0" applyProtection="0"/>
    <xf numFmtId="170" fontId="27" fillId="0" borderId="7" applyNumberFormat="0" applyFill="0" applyAlignment="0" applyProtection="0"/>
    <xf numFmtId="170" fontId="38" fillId="0" borderId="0" applyNumberFormat="0" applyFont="0" applyFill="0" applyBorder="0" applyProtection="0"/>
    <xf numFmtId="170" fontId="38" fillId="0" borderId="0" applyNumberFormat="0" applyFont="0" applyFill="0" applyBorder="0" applyProtection="0"/>
    <xf numFmtId="170" fontId="43" fillId="0" borderId="0" applyNumberFormat="0" applyFont="0" applyFill="0" applyBorder="0" applyProtection="0"/>
    <xf numFmtId="170" fontId="38" fillId="0" borderId="5">
      <alignment horizontal="left" vertical="center"/>
    </xf>
    <xf numFmtId="170" fontId="42" fillId="0" borderId="0" applyNumberFormat="0" applyFill="0" applyBorder="0" applyAlignment="0" applyProtection="0"/>
    <xf numFmtId="170" fontId="25" fillId="0" borderId="0" applyNumberForma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24" fillId="22" borderId="3" applyNumberFormat="0" applyAlignment="0" applyProtection="0"/>
    <xf numFmtId="170" fontId="23" fillId="21" borderId="2" applyNumberFormat="0" applyAlignment="0" applyProtection="0"/>
    <xf numFmtId="170" fontId="22" fillId="3" borderId="0" applyNumberFormat="0" applyBorder="0" applyAlignment="0" applyProtection="0"/>
    <xf numFmtId="170" fontId="21" fillId="19" borderId="0" applyNumberFormat="0" applyBorder="0" applyAlignment="0" applyProtection="0"/>
    <xf numFmtId="170" fontId="21" fillId="14" borderId="0" applyNumberFormat="0" applyBorder="0" applyAlignment="0" applyProtection="0"/>
    <xf numFmtId="170" fontId="21" fillId="13" borderId="0" applyNumberFormat="0" applyBorder="0" applyAlignment="0" applyProtection="0"/>
    <xf numFmtId="170" fontId="21" fillId="18" borderId="0" applyNumberFormat="0" applyBorder="0" applyAlignment="0" applyProtection="0"/>
    <xf numFmtId="170" fontId="21" fillId="17" borderId="0" applyNumberFormat="0" applyBorder="0" applyAlignment="0" applyProtection="0"/>
    <xf numFmtId="170" fontId="21" fillId="16" borderId="0" applyNumberFormat="0" applyBorder="0" applyAlignment="0" applyProtection="0"/>
    <xf numFmtId="170" fontId="21" fillId="15" borderId="0" applyNumberFormat="0" applyBorder="0" applyAlignment="0" applyProtection="0"/>
    <xf numFmtId="170" fontId="21" fillId="14" borderId="0" applyNumberFormat="0" applyBorder="0" applyAlignment="0" applyProtection="0"/>
    <xf numFmtId="170" fontId="20" fillId="8" borderId="0" applyNumberFormat="0" applyBorder="0" applyAlignment="0" applyProtection="0"/>
    <xf numFmtId="170" fontId="21" fillId="12" borderId="0" applyNumberFormat="0" applyBorder="0" applyAlignment="0" applyProtection="0"/>
    <xf numFmtId="170" fontId="20" fillId="11" borderId="0" applyNumberFormat="0" applyBorder="0" applyAlignment="0" applyProtection="0"/>
    <xf numFmtId="170" fontId="20" fillId="10" borderId="0" applyNumberFormat="0" applyBorder="0" applyAlignment="0" applyProtection="0"/>
    <xf numFmtId="170" fontId="20" fillId="6" borderId="0" applyNumberFormat="0" applyBorder="0" applyAlignment="0" applyProtection="0"/>
    <xf numFmtId="170" fontId="20" fillId="5" borderId="0" applyNumberFormat="0" applyBorder="0" applyAlignment="0" applyProtection="0"/>
    <xf numFmtId="170" fontId="20" fillId="4" borderId="0" applyNumberFormat="0" applyBorder="0" applyAlignment="0" applyProtection="0"/>
    <xf numFmtId="170" fontId="20" fillId="3" borderId="0" applyNumberFormat="0" applyBorder="0" applyAlignment="0" applyProtection="0"/>
    <xf numFmtId="170" fontId="34" fillId="34" borderId="13" applyNumberFormat="0" applyProtection="0">
      <alignment horizontal="left" vertical="top" indent="1"/>
    </xf>
    <xf numFmtId="170" fontId="56" fillId="36" borderId="9" applyNumberFormat="0" applyProtection="0">
      <alignment horizontal="left" vertical="center" indent="2"/>
    </xf>
    <xf numFmtId="170" fontId="56" fillId="36" borderId="9" applyNumberFormat="0" applyProtection="0">
      <alignment horizontal="left" vertical="center" indent="2"/>
    </xf>
    <xf numFmtId="4" fontId="56" fillId="0" borderId="0" applyNumberFormat="0" applyProtection="0">
      <alignment horizontal="left" vertical="center" indent="1"/>
    </xf>
    <xf numFmtId="4" fontId="36" fillId="27" borderId="12" applyNumberFormat="0" applyProtection="0">
      <alignment vertical="center"/>
    </xf>
    <xf numFmtId="9" fontId="34" fillId="0" borderId="0" applyFont="0" applyFill="0" applyBorder="0" applyAlignment="0" applyProtection="0"/>
    <xf numFmtId="0" fontId="34" fillId="0" borderId="0"/>
    <xf numFmtId="170" fontId="34" fillId="26" borderId="11" applyNumberFormat="0" applyFont="0" applyAlignment="0" applyProtection="0"/>
    <xf numFmtId="170" fontId="34" fillId="0" borderId="0"/>
    <xf numFmtId="170" fontId="60" fillId="0" borderId="0"/>
    <xf numFmtId="170" fontId="43" fillId="0" borderId="0" applyNumberFormat="0" applyFont="0" applyFill="0" applyBorder="0" applyProtection="0"/>
    <xf numFmtId="170" fontId="38" fillId="0" borderId="4" applyNumberFormat="0" applyAlignment="0" applyProtection="0">
      <alignment horizontal="left" vertical="center"/>
    </xf>
    <xf numFmtId="170" fontId="26" fillId="4" borderId="0" applyNumberFormat="0" applyBorder="0" applyAlignment="0" applyProtection="0"/>
    <xf numFmtId="17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0" fontId="20" fillId="5" borderId="0" applyNumberFormat="0" applyBorder="0" applyAlignment="0" applyProtection="0"/>
    <xf numFmtId="170" fontId="20" fillId="8" borderId="0" applyNumberFormat="0" applyBorder="0" applyAlignment="0" applyProtection="0"/>
    <xf numFmtId="170" fontId="20" fillId="9" borderId="0" applyNumberFormat="0" applyBorder="0" applyAlignment="0" applyProtection="0"/>
    <xf numFmtId="170" fontId="71" fillId="0" borderId="0"/>
    <xf numFmtId="4" fontId="61" fillId="40" borderId="13" applyNumberFormat="0" applyProtection="0">
      <alignment horizontal="right" vertical="center"/>
    </xf>
    <xf numFmtId="170" fontId="36" fillId="24" borderId="13" applyNumberFormat="0" applyProtection="0">
      <alignment horizontal="left" vertical="top" indent="1"/>
    </xf>
    <xf numFmtId="4" fontId="51" fillId="0" borderId="0" applyNumberFormat="0" applyProtection="0">
      <alignment horizontal="left" vertical="center" indent="1"/>
    </xf>
    <xf numFmtId="170" fontId="34" fillId="38" borderId="13" applyNumberFormat="0" applyProtection="0">
      <alignment horizontal="left" vertical="top" indent="1"/>
    </xf>
    <xf numFmtId="170" fontId="34" fillId="38" borderId="13" applyNumberFormat="0" applyProtection="0">
      <alignment horizontal="left" vertical="top" indent="1"/>
    </xf>
    <xf numFmtId="170" fontId="60" fillId="0" borderId="9" applyNumberFormat="0" applyProtection="0">
      <alignment horizontal="left" vertical="center" indent="2"/>
    </xf>
    <xf numFmtId="170" fontId="34" fillId="20" borderId="13" applyNumberFormat="0" applyProtection="0">
      <alignment horizontal="left" vertical="top" indent="1"/>
    </xf>
    <xf numFmtId="170" fontId="34" fillId="20" borderId="13" applyNumberFormat="0" applyProtection="0">
      <alignment horizontal="left" vertical="top" indent="1"/>
    </xf>
    <xf numFmtId="170" fontId="60" fillId="0" borderId="9" applyNumberFormat="0" applyProtection="0">
      <alignment horizontal="left" vertical="center" indent="2"/>
    </xf>
    <xf numFmtId="170" fontId="34" fillId="37" borderId="13" applyNumberFormat="0" applyProtection="0">
      <alignment horizontal="left" vertical="top" indent="1"/>
    </xf>
    <xf numFmtId="170" fontId="34" fillId="37" borderId="13" applyNumberFormat="0" applyProtection="0">
      <alignment horizontal="left" vertical="top" indent="1"/>
    </xf>
    <xf numFmtId="170" fontId="34" fillId="34" borderId="13" applyNumberFormat="0" applyProtection="0">
      <alignment horizontal="left" vertical="top" indent="1"/>
    </xf>
    <xf numFmtId="4" fontId="53" fillId="27" borderId="13" applyNumberFormat="0" applyProtection="0">
      <alignment vertical="center"/>
    </xf>
    <xf numFmtId="170" fontId="21" fillId="10" borderId="0" applyNumberFormat="0" applyBorder="0" applyAlignment="0" applyProtection="0"/>
    <xf numFmtId="170" fontId="20" fillId="7" borderId="0" applyNumberFormat="0" applyBorder="0" applyAlignment="0" applyProtection="0"/>
    <xf numFmtId="0" fontId="109" fillId="0" borderId="0"/>
    <xf numFmtId="170" fontId="71" fillId="0" borderId="0"/>
    <xf numFmtId="170" fontId="56" fillId="43" borderId="9" applyNumberFormat="0" applyProtection="0">
      <alignment horizontal="center" vertical="top" wrapText="1"/>
    </xf>
    <xf numFmtId="4" fontId="66" fillId="35" borderId="15">
      <alignment vertical="center"/>
    </xf>
    <xf numFmtId="4" fontId="67" fillId="35" borderId="15">
      <alignment vertical="center"/>
    </xf>
    <xf numFmtId="4" fontId="68" fillId="24" borderId="15">
      <alignment horizontal="left" vertical="center" indent="1"/>
    </xf>
    <xf numFmtId="4" fontId="49" fillId="0" borderId="0" applyNumberFormat="0" applyProtection="0">
      <alignment vertical="center"/>
    </xf>
    <xf numFmtId="4" fontId="39" fillId="0" borderId="13" applyNumberFormat="0" applyProtection="0">
      <alignment horizontal="right" vertical="center"/>
    </xf>
    <xf numFmtId="170" fontId="47" fillId="0" borderId="0" applyNumberFormat="0" applyFont="0" applyFill="0" applyBorder="0" applyAlignment="0" applyProtection="0"/>
    <xf numFmtId="170" fontId="32" fillId="0" borderId="0"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170" fontId="34" fillId="0" borderId="17" applyNumberFormat="0" applyFill="0" applyBorder="0" applyAlignment="0" applyProtection="0"/>
    <xf numFmtId="0" fontId="109" fillId="0" borderId="0"/>
    <xf numFmtId="170" fontId="33" fillId="0" borderId="0" applyNumberForma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43" fillId="0" borderId="0" applyNumberFormat="0" applyFont="0" applyFill="0" applyBorder="0" applyProtection="0"/>
    <xf numFmtId="0" fontId="38" fillId="0" borderId="0" applyNumberFormat="0" applyFont="0" applyFill="0" applyBorder="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17" applyNumberFormat="0" applyFill="0" applyBorder="0" applyAlignment="0" applyProtection="0"/>
    <xf numFmtId="0" fontId="10" fillId="0" borderId="0"/>
    <xf numFmtId="9" fontId="3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28" fillId="7" borderId="2" applyNumberFormat="0" applyAlignment="0" applyProtection="0"/>
    <xf numFmtId="43" fontId="81" fillId="0" borderId="0" applyFont="0" applyFill="0" applyBorder="0" applyAlignment="0" applyProtection="0"/>
    <xf numFmtId="9" fontId="81" fillId="0" borderId="0" applyFont="0" applyFill="0" applyBorder="0" applyAlignment="0" applyProtection="0"/>
    <xf numFmtId="0" fontId="81" fillId="0" borderId="0"/>
    <xf numFmtId="9"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101" fillId="0" borderId="0" applyNumberFormat="0" applyFill="0" applyBorder="0" applyAlignment="0" applyProtection="0"/>
    <xf numFmtId="0" fontId="34" fillId="8" borderId="13" applyNumberFormat="0" applyProtection="0">
      <alignment horizontal="left" vertical="center" indent="1"/>
    </xf>
    <xf numFmtId="0" fontId="34" fillId="87" borderId="13" applyNumberFormat="0" applyProtection="0">
      <alignment horizontal="left" vertical="center" indent="1"/>
    </xf>
    <xf numFmtId="0" fontId="128" fillId="104" borderId="2" applyNumberFormat="0" applyAlignment="0" applyProtection="0"/>
    <xf numFmtId="177" fontId="34" fillId="0" borderId="0" applyFont="0" applyFill="0" applyBorder="0" applyAlignment="0" applyProtection="0"/>
    <xf numFmtId="0" fontId="84" fillId="105" borderId="0" applyNumberFormat="0" applyBorder="0" applyAlignment="0" applyProtection="0"/>
    <xf numFmtId="0" fontId="129" fillId="0" borderId="0" applyNumberFormat="0" applyFill="0" applyBorder="0" applyAlignment="0" applyProtection="0"/>
    <xf numFmtId="0" fontId="100" fillId="0" borderId="92" applyNumberFormat="0" applyFill="0" applyAlignment="0" applyProtection="0"/>
    <xf numFmtId="0" fontId="31" fillId="104" borderId="12" applyNumberFormat="0" applyAlignment="0" applyProtection="0"/>
    <xf numFmtId="0" fontId="34" fillId="8" borderId="13" applyNumberFormat="0" applyProtection="0">
      <alignment horizontal="left" vertical="top" indent="1"/>
    </xf>
    <xf numFmtId="0" fontId="34" fillId="51" borderId="13" applyNumberFormat="0" applyProtection="0">
      <alignment horizontal="left" vertical="top" indent="1"/>
    </xf>
    <xf numFmtId="0" fontId="9" fillId="65" borderId="0" applyNumberFormat="0" applyBorder="0" applyAlignment="0" applyProtection="0"/>
    <xf numFmtId="4" fontId="36" fillId="87" borderId="13" applyNumberFormat="0" applyProtection="0">
      <alignment horizontal="left" vertical="center" indent="1"/>
    </xf>
    <xf numFmtId="4" fontId="36" fillId="40" borderId="13" applyNumberFormat="0" applyProtection="0">
      <alignment horizontal="right" vertical="center"/>
    </xf>
    <xf numFmtId="0" fontId="36" fillId="87" borderId="13" applyNumberFormat="0" applyProtection="0">
      <alignment horizontal="left" vertical="top" indent="1"/>
    </xf>
    <xf numFmtId="0" fontId="36" fillId="26" borderId="13" applyNumberFormat="0" applyProtection="0">
      <alignment horizontal="left" vertical="top" indent="1"/>
    </xf>
    <xf numFmtId="0" fontId="9" fillId="78" borderId="0" applyNumberFormat="0" applyBorder="0" applyAlignment="0" applyProtection="0"/>
    <xf numFmtId="4" fontId="36" fillId="87" borderId="0" applyNumberFormat="0" applyProtection="0">
      <alignment horizontal="left" vertical="center" indent="1"/>
    </xf>
    <xf numFmtId="0" fontId="84" fillId="0" borderId="95" applyNumberFormat="0" applyFill="0" applyAlignment="0" applyProtection="0"/>
    <xf numFmtId="0" fontId="125" fillId="83" borderId="0" applyNumberFormat="0" applyBorder="0" applyAlignment="0" applyProtection="0"/>
    <xf numFmtId="0" fontId="9" fillId="81" borderId="0" applyNumberFormat="0" applyBorder="0" applyAlignment="0" applyProtection="0"/>
    <xf numFmtId="0" fontId="9" fillId="77" borderId="0" applyNumberFormat="0" applyBorder="0" applyAlignment="0" applyProtection="0"/>
    <xf numFmtId="4" fontId="35" fillId="25" borderId="13" applyNumberFormat="0" applyProtection="0">
      <alignment horizontal="left" vertical="center" indent="1"/>
    </xf>
    <xf numFmtId="4" fontId="36" fillId="87" borderId="13" applyNumberFormat="0" applyProtection="0">
      <alignment horizontal="right" vertical="center"/>
    </xf>
    <xf numFmtId="4" fontId="61" fillId="26" borderId="13" applyNumberFormat="0" applyProtection="0">
      <alignment vertical="center"/>
    </xf>
    <xf numFmtId="0" fontId="9" fillId="66" borderId="0" applyNumberFormat="0" applyBorder="0" applyAlignment="0" applyProtection="0"/>
    <xf numFmtId="0" fontId="9" fillId="73" borderId="0" applyNumberFormat="0" applyBorder="0" applyAlignment="0" applyProtection="0"/>
    <xf numFmtId="0" fontId="125" fillId="80" borderId="0" applyNumberFormat="0" applyBorder="0" applyAlignment="0" applyProtection="0"/>
    <xf numFmtId="0" fontId="125" fillId="71" borderId="0" applyNumberFormat="0" applyBorder="0" applyAlignment="0" applyProtection="0"/>
    <xf numFmtId="0" fontId="125" fillId="67" borderId="0" applyNumberFormat="0" applyBorder="0" applyAlignment="0" applyProtection="0"/>
    <xf numFmtId="4" fontId="57" fillId="51" borderId="0" applyNumberFormat="0" applyProtection="0">
      <alignment horizontal="left" vertical="center" indent="1"/>
    </xf>
    <xf numFmtId="0" fontId="34" fillId="52" borderId="9" applyNumberFormat="0">
      <protection locked="0"/>
    </xf>
    <xf numFmtId="0" fontId="125" fillId="79" borderId="0" applyNumberFormat="0" applyBorder="0" applyAlignment="0" applyProtection="0"/>
    <xf numFmtId="0" fontId="9" fillId="82" borderId="0" applyNumberFormat="0" applyBorder="0" applyAlignment="0" applyProtection="0"/>
    <xf numFmtId="0" fontId="114" fillId="53" borderId="0" applyNumberFormat="0" applyBorder="0" applyAlignment="0" applyProtection="0"/>
    <xf numFmtId="0" fontId="125" fillId="72" borderId="0" applyNumberFormat="0" applyBorder="0" applyAlignment="0" applyProtection="0"/>
    <xf numFmtId="0" fontId="125" fillId="64" borderId="0" applyNumberFormat="0" applyBorder="0" applyAlignment="0" applyProtection="0"/>
    <xf numFmtId="0" fontId="34" fillId="51" borderId="13" applyNumberFormat="0" applyProtection="0">
      <alignment horizontal="left" vertical="center" indent="1"/>
    </xf>
    <xf numFmtId="0" fontId="34" fillId="87" borderId="13" applyNumberFormat="0" applyProtection="0">
      <alignment horizontal="left" vertical="top" indent="1"/>
    </xf>
    <xf numFmtId="0" fontId="34" fillId="40" borderId="13" applyNumberFormat="0" applyProtection="0">
      <alignment horizontal="left" vertical="top" indent="1"/>
    </xf>
    <xf numFmtId="4" fontId="39" fillId="40" borderId="13" applyNumberFormat="0" applyProtection="0">
      <alignment horizontal="right" vertical="center"/>
    </xf>
    <xf numFmtId="0" fontId="9" fillId="69" borderId="0" applyNumberFormat="0" applyBorder="0" applyAlignment="0" applyProtection="0"/>
    <xf numFmtId="0" fontId="125" fillId="76" borderId="0" applyNumberFormat="0" applyBorder="0" applyAlignment="0" applyProtection="0"/>
    <xf numFmtId="0" fontId="125" fillId="60" borderId="0" applyNumberFormat="0" applyBorder="0" applyAlignment="0" applyProtection="0"/>
    <xf numFmtId="0" fontId="117" fillId="56" borderId="85" applyNumberFormat="0" applyAlignment="0" applyProtection="0"/>
    <xf numFmtId="0" fontId="121" fillId="58" borderId="88" applyNumberFormat="0" applyAlignment="0" applyProtection="0"/>
    <xf numFmtId="0" fontId="119" fillId="57" borderId="85" applyNumberFormat="0" applyAlignment="0" applyProtection="0"/>
    <xf numFmtId="4" fontId="36" fillId="26" borderId="13" applyNumberFormat="0" applyProtection="0">
      <alignment horizontal="left" vertical="center" indent="1"/>
    </xf>
    <xf numFmtId="4" fontId="132" fillId="110" borderId="0" applyNumberFormat="0" applyProtection="0">
      <alignment horizontal="left" vertical="center" indent="1"/>
    </xf>
    <xf numFmtId="0" fontId="9" fillId="61" borderId="0" applyNumberFormat="0" applyBorder="0" applyAlignment="0" applyProtection="0"/>
    <xf numFmtId="0" fontId="125" fillId="75" borderId="0" applyNumberFormat="0" applyBorder="0" applyAlignment="0" applyProtection="0"/>
    <xf numFmtId="0" fontId="123" fillId="0" borderId="0" applyNumberFormat="0" applyFill="0" applyBorder="0" applyAlignment="0" applyProtection="0"/>
    <xf numFmtId="0" fontId="115" fillId="54" borderId="0" applyNumberFormat="0" applyBorder="0" applyAlignment="0" applyProtection="0"/>
    <xf numFmtId="0" fontId="120" fillId="0" borderId="87" applyNumberFormat="0" applyFill="0" applyAlignment="0" applyProtection="0"/>
    <xf numFmtId="0" fontId="113" fillId="0" borderId="84" applyNumberFormat="0" applyFill="0" applyAlignment="0" applyProtection="0"/>
    <xf numFmtId="0" fontId="112" fillId="0" borderId="83" applyNumberFormat="0" applyFill="0" applyAlignment="0" applyProtection="0"/>
    <xf numFmtId="0" fontId="101" fillId="0" borderId="0" applyNumberFormat="0" applyFill="0" applyBorder="0" applyAlignment="0" applyProtection="0"/>
    <xf numFmtId="0" fontId="9" fillId="0" borderId="0"/>
    <xf numFmtId="0" fontId="9" fillId="70" borderId="0" applyNumberFormat="0" applyBorder="0" applyAlignment="0" applyProtection="0"/>
    <xf numFmtId="0" fontId="113" fillId="0" borderId="0" applyNumberFormat="0" applyFill="0" applyBorder="0" applyAlignment="0" applyProtection="0"/>
    <xf numFmtId="0" fontId="111" fillId="0" borderId="82" applyNumberFormat="0" applyFill="0" applyAlignment="0" applyProtection="0"/>
    <xf numFmtId="0" fontId="9" fillId="62" borderId="0" applyNumberFormat="0" applyBorder="0" applyAlignment="0" applyProtection="0"/>
    <xf numFmtId="0" fontId="9" fillId="74" borderId="0" applyNumberFormat="0" applyBorder="0" applyAlignment="0" applyProtection="0"/>
    <xf numFmtId="0" fontId="125" fillId="63" borderId="0" applyNumberFormat="0" applyBorder="0" applyAlignment="0" applyProtection="0"/>
    <xf numFmtId="0" fontId="125" fillId="68" borderId="0" applyNumberFormat="0" applyBorder="0" applyAlignment="0" applyProtection="0"/>
    <xf numFmtId="0" fontId="122" fillId="0" borderId="0" applyNumberFormat="0" applyFill="0" applyBorder="0" applyAlignment="0" applyProtection="0"/>
    <xf numFmtId="0" fontId="118" fillId="57" borderId="86" applyNumberFormat="0" applyAlignment="0" applyProtection="0"/>
    <xf numFmtId="0" fontId="9" fillId="82" borderId="0" applyNumberFormat="0" applyBorder="0" applyAlignment="0" applyProtection="0"/>
    <xf numFmtId="0" fontId="9" fillId="81" borderId="0" applyNumberFormat="0" applyBorder="0" applyAlignment="0" applyProtection="0"/>
    <xf numFmtId="0" fontId="125" fillId="68" borderId="0" applyNumberFormat="0" applyBorder="0" applyAlignment="0" applyProtection="0"/>
    <xf numFmtId="0" fontId="9" fillId="65" borderId="0" applyNumberFormat="0" applyBorder="0" applyAlignment="0" applyProtection="0"/>
    <xf numFmtId="0" fontId="125" fillId="64" borderId="0" applyNumberFormat="0" applyBorder="0" applyAlignment="0" applyProtection="0"/>
    <xf numFmtId="0" fontId="9" fillId="62" borderId="0" applyNumberFormat="0" applyBorder="0" applyAlignment="0" applyProtection="0"/>
    <xf numFmtId="0" fontId="9" fillId="61" borderId="0" applyNumberFormat="0" applyBorder="0" applyAlignment="0" applyProtection="0"/>
    <xf numFmtId="0" fontId="9" fillId="0" borderId="0"/>
    <xf numFmtId="0" fontId="9" fillId="59" borderId="89" applyNumberFormat="0" applyFont="0" applyAlignment="0" applyProtection="0"/>
    <xf numFmtId="0" fontId="116" fillId="55" borderId="0" applyNumberFormat="0" applyBorder="0" applyAlignment="0" applyProtection="0"/>
    <xf numFmtId="4" fontId="36" fillId="26" borderId="13" applyNumberFormat="0" applyProtection="0">
      <alignment vertical="center"/>
    </xf>
    <xf numFmtId="4" fontId="36" fillId="40" borderId="0" applyNumberFormat="0" applyProtection="0">
      <alignment horizontal="left" vertical="center" indent="1"/>
    </xf>
    <xf numFmtId="4" fontId="36" fillId="40" borderId="0" applyNumberFormat="0" applyProtection="0">
      <alignment horizontal="left" vertical="center" indent="1"/>
    </xf>
    <xf numFmtId="4" fontId="35" fillId="109" borderId="94" applyNumberFormat="0" applyProtection="0">
      <alignment horizontal="left" vertical="center" indent="1"/>
    </xf>
    <xf numFmtId="4" fontId="35" fillId="87" borderId="0" applyNumberFormat="0" applyProtection="0">
      <alignment horizontal="left" vertical="center" indent="1"/>
    </xf>
    <xf numFmtId="0" fontId="35" fillId="25" borderId="13" applyNumberFormat="0" applyProtection="0">
      <alignment horizontal="left" vertical="top" indent="1"/>
    </xf>
    <xf numFmtId="4" fontId="35" fillId="25" borderId="13" applyNumberFormat="0" applyProtection="0">
      <alignment vertical="center"/>
    </xf>
    <xf numFmtId="0" fontId="34" fillId="102" borderId="11" applyNumberFormat="0" applyFont="0" applyAlignment="0" applyProtection="0"/>
    <xf numFmtId="0" fontId="30" fillId="103" borderId="0" applyNumberFormat="0" applyBorder="0" applyAlignment="0" applyProtection="0"/>
    <xf numFmtId="0" fontId="131" fillId="0" borderId="93" applyNumberFormat="0" applyFill="0" applyAlignment="0" applyProtection="0"/>
    <xf numFmtId="0" fontId="100" fillId="0" borderId="0" applyNumberFormat="0" applyFill="0" applyBorder="0" applyAlignment="0" applyProtection="0"/>
    <xf numFmtId="0" fontId="102" fillId="0" borderId="91" applyNumberFormat="0" applyFill="0" applyAlignment="0" applyProtection="0"/>
    <xf numFmtId="0" fontId="26" fillId="108" borderId="0" applyNumberFormat="0" applyBorder="0" applyAlignment="0" applyProtection="0"/>
    <xf numFmtId="0" fontId="84" fillId="107" borderId="0" applyNumberFormat="0" applyBorder="0" applyAlignment="0" applyProtection="0"/>
    <xf numFmtId="0" fontId="84" fillId="106" borderId="0" applyNumberFormat="0" applyBorder="0" applyAlignment="0" applyProtection="0"/>
    <xf numFmtId="176" fontId="34" fillId="0" borderId="0" applyFont="0" applyFill="0" applyBorder="0" applyAlignment="0" applyProtection="0"/>
    <xf numFmtId="0" fontId="24" fillId="95" borderId="3" applyNumberFormat="0" applyAlignment="0" applyProtection="0"/>
    <xf numFmtId="0" fontId="127" fillId="94" borderId="0" applyNumberFormat="0" applyBorder="0" applyAlignment="0" applyProtection="0"/>
    <xf numFmtId="0" fontId="21" fillId="103" borderId="0" applyNumberFormat="0" applyBorder="0" applyAlignment="0" applyProtection="0"/>
    <xf numFmtId="0" fontId="20" fillId="94" borderId="0" applyNumberFormat="0" applyBorder="0" applyAlignment="0" applyProtection="0"/>
    <xf numFmtId="0" fontId="20" fillId="102" borderId="0" applyNumberFormat="0" applyBorder="0" applyAlignment="0" applyProtection="0"/>
    <xf numFmtId="0" fontId="21" fillId="101" borderId="0" applyNumberFormat="0" applyBorder="0" applyAlignment="0" applyProtection="0"/>
    <xf numFmtId="0" fontId="21" fillId="90" borderId="0" applyNumberFormat="0" applyBorder="0" applyAlignment="0" applyProtection="0"/>
    <xf numFmtId="0" fontId="20" fillId="89" borderId="0" applyNumberFormat="0" applyBorder="0" applyAlignment="0" applyProtection="0"/>
    <xf numFmtId="0" fontId="21" fillId="100" borderId="0" applyNumberFormat="0" applyBorder="0" applyAlignment="0" applyProtection="0"/>
    <xf numFmtId="0" fontId="21" fillId="98" borderId="0" applyNumberFormat="0" applyBorder="0" applyAlignment="0" applyProtection="0"/>
    <xf numFmtId="0" fontId="20" fillId="98" borderId="0" applyNumberFormat="0" applyBorder="0" applyAlignment="0" applyProtection="0"/>
    <xf numFmtId="0" fontId="20" fillId="97" borderId="0" applyNumberFormat="0" applyBorder="0" applyAlignment="0" applyProtection="0"/>
    <xf numFmtId="0" fontId="21" fillId="99" borderId="0" applyNumberFormat="0" applyBorder="0" applyAlignment="0" applyProtection="0"/>
    <xf numFmtId="0" fontId="21" fillId="98" borderId="0" applyNumberFormat="0" applyBorder="0" applyAlignment="0" applyProtection="0"/>
    <xf numFmtId="0" fontId="20" fillId="97" borderId="0" applyNumberFormat="0" applyBorder="0" applyAlignment="0" applyProtection="0"/>
    <xf numFmtId="0" fontId="20" fillId="96" borderId="0" applyNumberFormat="0" applyBorder="0" applyAlignment="0" applyProtection="0"/>
    <xf numFmtId="0" fontId="21" fillId="95" borderId="0" applyNumberFormat="0" applyBorder="0" applyAlignment="0" applyProtection="0"/>
    <xf numFmtId="0" fontId="20" fillId="94" borderId="0" applyNumberFormat="0" applyBorder="0" applyAlignment="0" applyProtection="0"/>
    <xf numFmtId="0" fontId="20" fillId="93" borderId="0" applyNumberFormat="0" applyBorder="0" applyAlignment="0" applyProtection="0"/>
    <xf numFmtId="0" fontId="21" fillId="92" borderId="0" applyNumberFormat="0" applyBorder="0" applyAlignment="0" applyProtection="0"/>
    <xf numFmtId="0" fontId="21" fillId="91" borderId="0" applyNumberFormat="0" applyBorder="0" applyAlignment="0" applyProtection="0"/>
    <xf numFmtId="0" fontId="20" fillId="90" borderId="0" applyNumberFormat="0" applyBorder="0" applyAlignment="0" applyProtection="0"/>
    <xf numFmtId="0" fontId="20" fillId="89" borderId="0" applyNumberFormat="0" applyBorder="0" applyAlignment="0" applyProtection="0"/>
    <xf numFmtId="0" fontId="21" fillId="88" borderId="0" applyNumberFormat="0" applyBorder="0" applyAlignment="0" applyProtection="0"/>
    <xf numFmtId="0" fontId="94" fillId="51" borderId="0" applyNumberFormat="0" applyBorder="0" applyAlignment="0" applyProtection="0"/>
    <xf numFmtId="0" fontId="94" fillId="21" borderId="0" applyNumberFormat="0" applyBorder="0" applyAlignment="0" applyProtection="0"/>
    <xf numFmtId="0" fontId="94" fillId="18" borderId="0" applyNumberFormat="0" applyBorder="0" applyAlignment="0" applyProtection="0"/>
    <xf numFmtId="0" fontId="94" fillId="51" borderId="0" applyNumberFormat="0" applyBorder="0" applyAlignment="0" applyProtection="0"/>
    <xf numFmtId="0" fontId="36" fillId="7" borderId="0" applyNumberFormat="0" applyBorder="0" applyAlignment="0" applyProtection="0"/>
    <xf numFmtId="0" fontId="36" fillId="51" borderId="0" applyNumberFormat="0" applyBorder="0" applyAlignment="0" applyProtection="0"/>
    <xf numFmtId="0" fontId="36" fillId="21" borderId="0" applyNumberFormat="0" applyBorder="0" applyAlignment="0" applyProtection="0"/>
    <xf numFmtId="0" fontId="36" fillId="18" borderId="0" applyNumberFormat="0" applyBorder="0" applyAlignment="0" applyProtection="0"/>
    <xf numFmtId="0" fontId="36" fillId="9" borderId="0" applyNumberFormat="0" applyBorder="0" applyAlignment="0" applyProtection="0"/>
    <xf numFmtId="0" fontId="36" fillId="51" borderId="0" applyNumberFormat="0" applyBorder="0" applyAlignment="0" applyProtection="0"/>
    <xf numFmtId="0" fontId="36" fillId="3" borderId="0" applyNumberFormat="0" applyBorder="0" applyAlignment="0" applyProtection="0"/>
    <xf numFmtId="0" fontId="36" fillId="8" borderId="0" applyNumberFormat="0" applyBorder="0" applyAlignment="0" applyProtection="0"/>
    <xf numFmtId="0" fontId="36" fillId="52" borderId="0" applyNumberFormat="0" applyBorder="0" applyAlignment="0" applyProtection="0"/>
    <xf numFmtId="0" fontId="36" fillId="26" borderId="0" applyNumberFormat="0" applyBorder="0" applyAlignment="0" applyProtection="0"/>
    <xf numFmtId="0" fontId="36" fillId="9" borderId="0" applyNumberFormat="0" applyBorder="0" applyAlignment="0" applyProtection="0"/>
    <xf numFmtId="0" fontId="36" fillId="87" borderId="0" applyNumberFormat="0" applyBorder="0" applyAlignment="0" applyProtection="0"/>
    <xf numFmtId="0" fontId="9" fillId="78" borderId="0" applyNumberFormat="0" applyBorder="0" applyAlignment="0" applyProtection="0"/>
    <xf numFmtId="0" fontId="9" fillId="74" borderId="0" applyNumberFormat="0" applyBorder="0" applyAlignment="0" applyProtection="0"/>
    <xf numFmtId="0" fontId="94" fillId="7" borderId="0" applyNumberFormat="0" applyBorder="0" applyAlignment="0" applyProtection="0"/>
    <xf numFmtId="0" fontId="9" fillId="77" borderId="0" applyNumberFormat="0" applyBorder="0" applyAlignment="0" applyProtection="0"/>
    <xf numFmtId="0" fontId="125" fillId="76" borderId="0" applyNumberFormat="0" applyBorder="0" applyAlignment="0" applyProtection="0"/>
    <xf numFmtId="0" fontId="125" fillId="72" borderId="0" applyNumberFormat="0" applyBorder="0" applyAlignment="0" applyProtection="0"/>
    <xf numFmtId="0" fontId="34" fillId="40" borderId="13" applyNumberFormat="0" applyProtection="0">
      <alignment horizontal="left" vertical="center" indent="1"/>
    </xf>
    <xf numFmtId="0" fontId="125" fillId="80" borderId="0" applyNumberFormat="0" applyBorder="0" applyAlignment="0" applyProtection="0"/>
    <xf numFmtId="0" fontId="9" fillId="69" borderId="0" applyNumberFormat="0" applyBorder="0" applyAlignment="0" applyProtection="0"/>
    <xf numFmtId="4" fontId="53" fillId="25" borderId="13" applyNumberFormat="0" applyProtection="0">
      <alignment vertical="center"/>
    </xf>
    <xf numFmtId="0" fontId="125" fillId="60" borderId="0" applyNumberFormat="0" applyBorder="0" applyAlignment="0" applyProtection="0"/>
    <xf numFmtId="0" fontId="130" fillId="103" borderId="2" applyNumberFormat="0" applyAlignment="0" applyProtection="0"/>
    <xf numFmtId="0" fontId="20" fillId="90" borderId="0" applyNumberFormat="0" applyBorder="0" applyAlignment="0" applyProtection="0"/>
    <xf numFmtId="0" fontId="21" fillId="95" borderId="0" applyNumberFormat="0" applyBorder="0" applyAlignment="0" applyProtection="0"/>
    <xf numFmtId="0" fontId="94" fillId="9" borderId="0" applyNumberFormat="0" applyBorder="0" applyAlignment="0" applyProtection="0"/>
    <xf numFmtId="0" fontId="9" fillId="59" borderId="89" applyNumberFormat="0" applyFont="0" applyAlignment="0" applyProtection="0"/>
    <xf numFmtId="0" fontId="9" fillId="73" borderId="0" applyNumberFormat="0" applyBorder="0" applyAlignment="0" applyProtection="0"/>
    <xf numFmtId="0" fontId="9" fillId="70" borderId="0" applyNumberFormat="0" applyBorder="0" applyAlignment="0" applyProtection="0"/>
    <xf numFmtId="0" fontId="9" fillId="66" borderId="0" applyNumberFormat="0" applyBorder="0" applyAlignment="0" applyProtection="0"/>
    <xf numFmtId="0" fontId="110" fillId="0" borderId="0" applyNumberFormat="0" applyFill="0" applyBorder="0" applyAlignment="0" applyProtection="0"/>
    <xf numFmtId="0" fontId="124" fillId="0" borderId="90" applyNumberFormat="0" applyFill="0" applyAlignment="0" applyProtection="0"/>
    <xf numFmtId="0" fontId="117" fillId="56" borderId="85" applyNumberFormat="0" applyAlignment="0" applyProtection="0"/>
    <xf numFmtId="0" fontId="8" fillId="0" borderId="0"/>
    <xf numFmtId="0" fontId="34" fillId="0" borderId="0"/>
    <xf numFmtId="0" fontId="8" fillId="0" borderId="0"/>
    <xf numFmtId="0" fontId="8" fillId="0" borderId="0"/>
    <xf numFmtId="0" fontId="8" fillId="0" borderId="0"/>
    <xf numFmtId="0" fontId="8" fillId="0" borderId="0"/>
    <xf numFmtId="0" fontId="7"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1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35" fillId="0" borderId="0" applyFont="0" applyFill="0" applyBorder="0" applyAlignment="0" applyProtection="0"/>
    <xf numFmtId="0" fontId="137" fillId="0" borderId="0"/>
    <xf numFmtId="0" fontId="6" fillId="0" borderId="0"/>
    <xf numFmtId="0" fontId="138" fillId="0" borderId="0"/>
    <xf numFmtId="9" fontId="34" fillId="0" borderId="0" applyFont="0" applyFill="0" applyBorder="0" applyAlignment="0" applyProtection="0"/>
    <xf numFmtId="0" fontId="136" fillId="0" borderId="0"/>
    <xf numFmtId="0" fontId="138" fillId="0" borderId="0"/>
    <xf numFmtId="0" fontId="137" fillId="0" borderId="0"/>
    <xf numFmtId="9" fontId="34" fillId="0" borderId="0" applyFont="0" applyFill="0" applyBorder="0" applyAlignment="0" applyProtection="0"/>
    <xf numFmtId="0" fontId="137" fillId="0" borderId="0"/>
    <xf numFmtId="0" fontId="137" fillId="0" borderId="0"/>
    <xf numFmtId="0" fontId="137"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4" fontId="142" fillId="0" borderId="0" applyFont="0" applyFill="0" applyBorder="0" applyAlignment="0" applyProtection="0"/>
    <xf numFmtId="0" fontId="34" fillId="0" borderId="0"/>
    <xf numFmtId="0" fontId="34" fillId="0" borderId="0"/>
    <xf numFmtId="0" fontId="34" fillId="0" borderId="0"/>
    <xf numFmtId="0" fontId="34" fillId="0" borderId="0"/>
    <xf numFmtId="0" fontId="145" fillId="0" borderId="0" applyNumberFormat="0" applyFill="0" applyBorder="0" applyAlignment="0" applyProtection="0"/>
    <xf numFmtId="0" fontId="147" fillId="0" borderId="0"/>
    <xf numFmtId="0" fontId="34" fillId="0" borderId="0"/>
    <xf numFmtId="0" fontId="5" fillId="0" borderId="0"/>
    <xf numFmtId="0" fontId="4" fillId="0" borderId="0"/>
    <xf numFmtId="0" fontId="3" fillId="0" borderId="0"/>
    <xf numFmtId="0" fontId="2" fillId="0" borderId="0"/>
    <xf numFmtId="0" fontId="1" fillId="0" borderId="0"/>
  </cellStyleXfs>
  <cellXfs count="1129">
    <xf numFmtId="0" fontId="0" fillId="0" borderId="0" xfId="0"/>
    <xf numFmtId="0" fontId="0" fillId="45" borderId="9" xfId="0" applyFill="1" applyBorder="1"/>
    <xf numFmtId="0" fontId="34" fillId="0" borderId="9" xfId="0" applyFont="1" applyBorder="1"/>
    <xf numFmtId="0" fontId="37" fillId="45" borderId="9" xfId="0" applyFont="1" applyFill="1" applyBorder="1"/>
    <xf numFmtId="0" fontId="76" fillId="0" borderId="0" xfId="0" applyFont="1"/>
    <xf numFmtId="171" fontId="37" fillId="0" borderId="36" xfId="122" applyNumberFormat="1" applyFont="1" applyFill="1" applyBorder="1" applyAlignment="1">
      <alignment horizontal="left"/>
    </xf>
    <xf numFmtId="171" fontId="37" fillId="0" borderId="24" xfId="122" applyNumberFormat="1" applyFont="1" applyFill="1" applyBorder="1" applyAlignment="1">
      <alignment horizontal="left"/>
    </xf>
    <xf numFmtId="0" fontId="37" fillId="0" borderId="0" xfId="122" applyFont="1"/>
    <xf numFmtId="0" fontId="80" fillId="0" borderId="0" xfId="0" applyFont="1"/>
    <xf numFmtId="0" fontId="34" fillId="0" borderId="0" xfId="168" applyFont="1"/>
    <xf numFmtId="0" fontId="0" fillId="48" borderId="0" xfId="0" applyFill="1"/>
    <xf numFmtId="0" fontId="34" fillId="0" borderId="0" xfId="0" applyFont="1"/>
    <xf numFmtId="0" fontId="34" fillId="0" borderId="0" xfId="362" applyFont="1"/>
    <xf numFmtId="3" fontId="34" fillId="0" borderId="0" xfId="122" applyNumberFormat="1" applyFont="1"/>
    <xf numFmtId="0" fontId="34" fillId="0" borderId="0" xfId="122" applyFont="1"/>
    <xf numFmtId="49" fontId="0" fillId="0" borderId="0" xfId="0" applyNumberFormat="1" applyAlignment="1">
      <alignment horizontal="center"/>
    </xf>
    <xf numFmtId="0" fontId="0" fillId="0" borderId="0" xfId="0" applyAlignment="1"/>
    <xf numFmtId="0" fontId="75" fillId="0" borderId="0" xfId="0" applyFont="1"/>
    <xf numFmtId="0" fontId="0" fillId="0" borderId="0" xfId="0" applyAlignment="1">
      <alignment horizontal="center"/>
    </xf>
    <xf numFmtId="171" fontId="37" fillId="0" borderId="63" xfId="122" applyNumberFormat="1" applyFont="1" applyFill="1" applyBorder="1" applyAlignment="1">
      <alignment horizontal="left"/>
    </xf>
    <xf numFmtId="0" fontId="37" fillId="0" borderId="75" xfId="122" applyFont="1" applyFill="1" applyBorder="1" applyAlignment="1">
      <alignment horizontal="center"/>
    </xf>
    <xf numFmtId="0" fontId="37" fillId="47" borderId="33" xfId="122" applyFont="1" applyFill="1" applyBorder="1" applyAlignment="1">
      <alignment horizontal="center" vertical="center" wrapText="1"/>
    </xf>
    <xf numFmtId="3" fontId="37" fillId="47" borderId="34" xfId="122" applyNumberFormat="1" applyFont="1" applyFill="1" applyBorder="1" applyAlignment="1">
      <alignment horizontal="center" vertical="center" wrapText="1"/>
    </xf>
    <xf numFmtId="0" fontId="37" fillId="47" borderId="34" xfId="122" applyFont="1" applyFill="1" applyBorder="1" applyAlignment="1">
      <alignment horizontal="center" vertical="center" wrapText="1"/>
    </xf>
    <xf numFmtId="0" fontId="37" fillId="47" borderId="35" xfId="122" applyFont="1" applyFill="1" applyBorder="1" applyAlignment="1">
      <alignment horizontal="center" vertical="center" wrapText="1"/>
    </xf>
    <xf numFmtId="0" fontId="37" fillId="47" borderId="32" xfId="127" applyFont="1" applyFill="1" applyBorder="1" applyAlignment="1">
      <alignment horizontal="center"/>
    </xf>
    <xf numFmtId="0" fontId="37" fillId="47" borderId="39" xfId="127" applyFont="1" applyFill="1" applyBorder="1" applyAlignment="1">
      <alignment horizontal="center"/>
    </xf>
    <xf numFmtId="0" fontId="37" fillId="47" borderId="41" xfId="127" applyFont="1" applyFill="1" applyBorder="1" applyAlignment="1">
      <alignment horizontal="center"/>
    </xf>
    <xf numFmtId="0" fontId="34" fillId="47" borderId="25" xfId="127" applyFill="1" applyBorder="1"/>
    <xf numFmtId="0" fontId="34" fillId="47" borderId="0" xfId="127" applyFill="1" applyBorder="1"/>
    <xf numFmtId="9" fontId="34" fillId="0" borderId="9" xfId="0" applyNumberFormat="1" applyFont="1" applyBorder="1"/>
    <xf numFmtId="42" fontId="34" fillId="0" borderId="9" xfId="0" applyNumberFormat="1" applyFont="1" applyBorder="1"/>
    <xf numFmtId="0" fontId="37" fillId="47" borderId="20" xfId="0" applyFont="1" applyFill="1" applyBorder="1" applyAlignment="1">
      <alignment horizontal="center"/>
    </xf>
    <xf numFmtId="0" fontId="0" fillId="47" borderId="9" xfId="0" applyFill="1" applyBorder="1"/>
    <xf numFmtId="0" fontId="37" fillId="47" borderId="9" xfId="0" applyFont="1" applyFill="1" applyBorder="1" applyAlignment="1">
      <alignment wrapText="1"/>
    </xf>
    <xf numFmtId="0" fontId="41" fillId="0" borderId="0" xfId="122" applyFont="1"/>
    <xf numFmtId="0" fontId="41" fillId="0" borderId="0" xfId="122" applyFont="1" applyFill="1"/>
    <xf numFmtId="165" fontId="41" fillId="0" borderId="0" xfId="122" applyNumberFormat="1" applyFont="1" applyFill="1"/>
    <xf numFmtId="0" fontId="107" fillId="0" borderId="0" xfId="122" applyFont="1"/>
    <xf numFmtId="165" fontId="41" fillId="0" borderId="0" xfId="122" applyNumberFormat="1" applyFont="1"/>
    <xf numFmtId="0" fontId="0" fillId="0" borderId="0" xfId="0"/>
    <xf numFmtId="0" fontId="77" fillId="0" borderId="0" xfId="122" applyFont="1" applyFill="1" applyBorder="1" applyAlignment="1">
      <alignment horizontal="center"/>
    </xf>
    <xf numFmtId="3" fontId="78" fillId="0" borderId="0" xfId="122" applyNumberFormat="1" applyFont="1" applyFill="1" applyBorder="1"/>
    <xf numFmtId="3" fontId="78" fillId="0" borderId="0" xfId="122" applyNumberFormat="1" applyFont="1" applyFill="1" applyBorder="1" applyAlignment="1"/>
    <xf numFmtId="0" fontId="78" fillId="0" borderId="0" xfId="122" applyFont="1" applyFill="1" applyBorder="1"/>
    <xf numFmtId="0" fontId="34" fillId="0" borderId="9" xfId="122" applyFont="1" applyFill="1" applyBorder="1" applyAlignment="1">
      <alignment horizontal="left" vertical="top" wrapText="1"/>
    </xf>
    <xf numFmtId="0" fontId="34" fillId="0" borderId="9" xfId="122" applyFont="1" applyFill="1" applyBorder="1" applyAlignment="1">
      <alignment horizontal="left" wrapText="1"/>
    </xf>
    <xf numFmtId="0" fontId="34" fillId="0" borderId="9" xfId="122" quotePrefix="1" applyFont="1" applyFill="1" applyBorder="1" applyAlignment="1">
      <alignment horizontal="left" wrapText="1"/>
    </xf>
    <xf numFmtId="164" fontId="0" fillId="0" borderId="0" xfId="0" applyNumberFormat="1"/>
    <xf numFmtId="0" fontId="37" fillId="0" borderId="0" xfId="917" applyFont="1" applyFill="1" applyBorder="1" applyAlignment="1">
      <alignment horizontal="left"/>
    </xf>
    <xf numFmtId="0" fontId="34" fillId="0" borderId="0" xfId="917" applyFont="1" applyFill="1" applyBorder="1" applyAlignment="1">
      <alignment horizontal="center" vertical="center"/>
    </xf>
    <xf numFmtId="0" fontId="34" fillId="0" borderId="9" xfId="0" quotePrefix="1" applyFont="1" applyFill="1" applyBorder="1" applyAlignment="1">
      <alignment horizontal="left" wrapText="1"/>
    </xf>
    <xf numFmtId="9" fontId="34" fillId="0" borderId="9" xfId="0" applyNumberFormat="1" applyFont="1" applyFill="1" applyBorder="1"/>
    <xf numFmtId="0" fontId="41" fillId="0" borderId="9" xfId="122" applyFont="1" applyFill="1" applyBorder="1" applyAlignment="1">
      <alignment horizontal="justify" wrapText="1"/>
    </xf>
    <xf numFmtId="0" fontId="41" fillId="0" borderId="9" xfId="122" applyFont="1" applyFill="1" applyBorder="1" applyAlignment="1">
      <alignment horizontal="center" wrapText="1"/>
    </xf>
    <xf numFmtId="43" fontId="41" fillId="0" borderId="9" xfId="34" applyFont="1" applyFill="1" applyBorder="1" applyAlignment="1">
      <alignment horizontal="center" wrapText="1"/>
    </xf>
    <xf numFmtId="0" fontId="34" fillId="0" borderId="9" xfId="122" applyFont="1" applyFill="1" applyBorder="1" applyAlignment="1">
      <alignment horizontal="justify" vertical="top" wrapText="1"/>
    </xf>
    <xf numFmtId="0" fontId="0" fillId="0" borderId="0" xfId="0" applyAlignment="1">
      <alignment horizontal="center" vertical="top"/>
    </xf>
    <xf numFmtId="0" fontId="0" fillId="0" borderId="0" xfId="0" applyAlignment="1">
      <alignment horizontal="center" wrapText="1"/>
    </xf>
    <xf numFmtId="0" fontId="34" fillId="0" borderId="0" xfId="870" applyFont="1"/>
    <xf numFmtId="0" fontId="34" fillId="0" borderId="0" xfId="0" applyFont="1" applyAlignment="1">
      <alignment vertical="center"/>
    </xf>
    <xf numFmtId="0" fontId="34" fillId="0" borderId="9" xfId="917" applyFont="1" applyFill="1" applyBorder="1" applyAlignment="1">
      <alignment horizontal="center" vertical="center"/>
    </xf>
    <xf numFmtId="0" fontId="75" fillId="0" borderId="9" xfId="46743" applyFont="1" applyFill="1" applyBorder="1"/>
    <xf numFmtId="0" fontId="75" fillId="0" borderId="9" xfId="46743" applyFont="1" applyFill="1" applyBorder="1" applyAlignment="1">
      <alignment horizontal="center"/>
    </xf>
    <xf numFmtId="0" fontId="104" fillId="0" borderId="9" xfId="917" applyFont="1" applyFill="1" applyBorder="1" applyAlignment="1">
      <alignment horizontal="center" vertical="center"/>
    </xf>
    <xf numFmtId="0" fontId="34" fillId="85" borderId="9" xfId="0" applyFont="1" applyFill="1" applyBorder="1" applyAlignment="1">
      <alignment horizontal="center"/>
    </xf>
    <xf numFmtId="0" fontId="34" fillId="0" borderId="0" xfId="0" applyFont="1" applyAlignment="1">
      <alignment horizontal="center"/>
    </xf>
    <xf numFmtId="0" fontId="34" fillId="0" borderId="20" xfId="917" applyFont="1" applyFill="1" applyBorder="1" applyAlignment="1">
      <alignment horizontal="center" vertical="center"/>
    </xf>
    <xf numFmtId="0" fontId="75" fillId="0" borderId="20" xfId="46743" applyFont="1" applyFill="1" applyBorder="1" applyAlignment="1">
      <alignment horizontal="center"/>
    </xf>
    <xf numFmtId="0" fontId="37" fillId="47" borderId="19" xfId="46741" applyFont="1" applyFill="1" applyBorder="1" applyAlignment="1">
      <alignment horizontal="center" vertical="center" wrapText="1"/>
    </xf>
    <xf numFmtId="0" fontId="37" fillId="47" borderId="55" xfId="0" applyFont="1" applyFill="1" applyBorder="1"/>
    <xf numFmtId="0" fontId="37" fillId="47" borderId="57" xfId="0" applyFont="1" applyFill="1" applyBorder="1"/>
    <xf numFmtId="0" fontId="37" fillId="45" borderId="78" xfId="0" applyFont="1" applyFill="1" applyBorder="1"/>
    <xf numFmtId="0" fontId="34" fillId="0" borderId="38" xfId="0" applyFont="1" applyBorder="1"/>
    <xf numFmtId="0" fontId="37" fillId="0" borderId="28" xfId="0" applyFont="1" applyBorder="1"/>
    <xf numFmtId="0" fontId="37" fillId="47" borderId="24" xfId="0" applyFont="1" applyFill="1" applyBorder="1" applyAlignment="1">
      <alignment horizontal="center"/>
    </xf>
    <xf numFmtId="0" fontId="34" fillId="0" borderId="24" xfId="0" applyFont="1" applyBorder="1"/>
    <xf numFmtId="165" fontId="37" fillId="0" borderId="64" xfId="700" applyNumberFormat="1" applyFont="1" applyFill="1" applyBorder="1" applyAlignment="1">
      <alignment horizontal="right" vertical="top"/>
    </xf>
    <xf numFmtId="165" fontId="37" fillId="0" borderId="40" xfId="700" applyNumberFormat="1" applyFont="1" applyFill="1" applyBorder="1" applyAlignment="1">
      <alignment horizontal="right" vertical="top"/>
    </xf>
    <xf numFmtId="165" fontId="37" fillId="0" borderId="59" xfId="700" applyNumberFormat="1" applyFont="1" applyFill="1" applyBorder="1" applyAlignment="1">
      <alignment horizontal="right" vertical="top"/>
    </xf>
    <xf numFmtId="9" fontId="34" fillId="0" borderId="53" xfId="192" applyFont="1" applyFill="1" applyBorder="1"/>
    <xf numFmtId="9" fontId="34" fillId="0" borderId="40" xfId="192" applyFont="1" applyFill="1" applyBorder="1"/>
    <xf numFmtId="0" fontId="34" fillId="47" borderId="57" xfId="127" applyFill="1" applyBorder="1"/>
    <xf numFmtId="0" fontId="34" fillId="47" borderId="60" xfId="127" applyFill="1" applyBorder="1"/>
    <xf numFmtId="0" fontId="34" fillId="47" borderId="65" xfId="127" applyFill="1" applyBorder="1"/>
    <xf numFmtId="0" fontId="34" fillId="47" borderId="58" xfId="127" applyFill="1" applyBorder="1"/>
    <xf numFmtId="0" fontId="37" fillId="0" borderId="9" xfId="46741" applyFont="1" applyFill="1" applyBorder="1" applyAlignment="1">
      <alignment horizontal="center" vertical="center" wrapText="1"/>
    </xf>
    <xf numFmtId="0" fontId="37" fillId="0" borderId="20" xfId="46741" applyFont="1" applyFill="1" applyBorder="1" applyAlignment="1">
      <alignment horizontal="center" vertical="center" wrapText="1"/>
    </xf>
    <xf numFmtId="0" fontId="34" fillId="0" borderId="20" xfId="16272" applyFont="1" applyFill="1" applyBorder="1"/>
    <xf numFmtId="0" fontId="34" fillId="0" borderId="20" xfId="16272" applyFont="1" applyFill="1" applyBorder="1" applyAlignment="1">
      <alignment horizontal="center"/>
    </xf>
    <xf numFmtId="0" fontId="34" fillId="0" borderId="9" xfId="46741" applyFont="1" applyFill="1" applyBorder="1" applyAlignment="1">
      <alignment horizontal="center" vertical="center" wrapText="1"/>
    </xf>
    <xf numFmtId="0" fontId="0" fillId="0" borderId="9" xfId="0" applyFill="1" applyBorder="1"/>
    <xf numFmtId="0" fontId="37" fillId="0" borderId="9" xfId="0" applyFont="1" applyFill="1" applyBorder="1" applyAlignment="1">
      <alignment wrapText="1"/>
    </xf>
    <xf numFmtId="42" fontId="37" fillId="0" borderId="9" xfId="0" applyNumberFormat="1" applyFont="1" applyFill="1" applyBorder="1"/>
    <xf numFmtId="9" fontId="37" fillId="0" borderId="9" xfId="0" applyNumberFormat="1" applyFont="1" applyFill="1" applyBorder="1"/>
    <xf numFmtId="0" fontId="37" fillId="0" borderId="0" xfId="0" applyFont="1"/>
    <xf numFmtId="3" fontId="34" fillId="0" borderId="9" xfId="1158" applyNumberFormat="1" applyFont="1" applyFill="1" applyBorder="1"/>
    <xf numFmtId="179" fontId="37" fillId="0" borderId="32" xfId="506" applyNumberFormat="1" applyFont="1" applyFill="1" applyBorder="1" applyAlignment="1">
      <alignment vertical="center" wrapText="1"/>
    </xf>
    <xf numFmtId="179" fontId="37" fillId="0" borderId="39" xfId="506" applyNumberFormat="1" applyFont="1" applyFill="1" applyBorder="1" applyAlignment="1">
      <alignment vertical="center" wrapText="1"/>
    </xf>
    <xf numFmtId="179" fontId="37" fillId="0" borderId="41" xfId="506" applyNumberFormat="1" applyFont="1" applyFill="1" applyBorder="1" applyAlignment="1">
      <alignment vertical="center" wrapText="1"/>
    </xf>
    <xf numFmtId="0" fontId="34" fillId="0" borderId="22" xfId="46741" applyFont="1" applyFill="1" applyBorder="1" applyAlignment="1">
      <alignment horizontal="center" vertical="center" wrapText="1"/>
    </xf>
    <xf numFmtId="165" fontId="34" fillId="0" borderId="77" xfId="700" applyNumberFormat="1" applyFont="1" applyFill="1" applyBorder="1" applyAlignment="1">
      <alignment horizontal="right" vertical="top"/>
    </xf>
    <xf numFmtId="165" fontId="34" fillId="0" borderId="30" xfId="700" applyNumberFormat="1" applyFont="1" applyFill="1" applyBorder="1" applyAlignment="1">
      <alignment horizontal="right" vertical="top"/>
    </xf>
    <xf numFmtId="165" fontId="34" fillId="0" borderId="61" xfId="700" applyNumberFormat="1" applyFont="1" applyFill="1" applyBorder="1" applyAlignment="1">
      <alignment horizontal="right" vertical="top"/>
    </xf>
    <xf numFmtId="9" fontId="34" fillId="0" borderId="31" xfId="192" applyFont="1" applyFill="1" applyBorder="1"/>
    <xf numFmtId="9" fontId="34" fillId="0" borderId="30" xfId="192" applyFont="1" applyFill="1" applyBorder="1"/>
    <xf numFmtId="165" fontId="34" fillId="0" borderId="57" xfId="700" applyNumberFormat="1" applyFont="1" applyFill="1" applyBorder="1" applyAlignment="1">
      <alignment horizontal="right" vertical="top"/>
    </xf>
    <xf numFmtId="165" fontId="34" fillId="0" borderId="18" xfId="700" applyNumberFormat="1" applyFont="1" applyFill="1" applyBorder="1" applyAlignment="1">
      <alignment horizontal="right" vertical="top"/>
    </xf>
    <xf numFmtId="165" fontId="34" fillId="0" borderId="60" xfId="700" applyNumberFormat="1" applyFont="1" applyFill="1" applyBorder="1" applyAlignment="1">
      <alignment horizontal="right" vertical="top"/>
    </xf>
    <xf numFmtId="9" fontId="34" fillId="0" borderId="36" xfId="192" applyFont="1" applyFill="1" applyBorder="1"/>
    <xf numFmtId="9" fontId="34" fillId="0" borderId="18" xfId="192" applyFont="1" applyFill="1" applyBorder="1"/>
    <xf numFmtId="165" fontId="34" fillId="0" borderId="78" xfId="700" applyNumberFormat="1" applyFont="1" applyFill="1" applyBorder="1" applyAlignment="1">
      <alignment horizontal="right" vertical="top"/>
    </xf>
    <xf numFmtId="165" fontId="34" fillId="0" borderId="25" xfId="700" applyNumberFormat="1" applyFont="1" applyFill="1" applyBorder="1" applyAlignment="1">
      <alignment vertical="center"/>
    </xf>
    <xf numFmtId="165" fontId="34" fillId="0" borderId="34" xfId="0" applyNumberFormat="1" applyFont="1" applyFill="1" applyBorder="1" applyAlignment="1">
      <alignment horizontal="right" vertical="top" wrapText="1"/>
    </xf>
    <xf numFmtId="0" fontId="34" fillId="0" borderId="0" xfId="0" applyFont="1" applyBorder="1"/>
    <xf numFmtId="3" fontId="34" fillId="0" borderId="9" xfId="0" applyNumberFormat="1" applyFont="1" applyFill="1" applyBorder="1"/>
    <xf numFmtId="0" fontId="37" fillId="0" borderId="18" xfId="0" applyFont="1" applyBorder="1"/>
    <xf numFmtId="3" fontId="37" fillId="0" borderId="39" xfId="1158" applyNumberFormat="1" applyFont="1" applyBorder="1"/>
    <xf numFmtId="3" fontId="34" fillId="0" borderId="39" xfId="1158" applyNumberFormat="1" applyFont="1" applyFill="1" applyBorder="1"/>
    <xf numFmtId="164" fontId="37" fillId="0" borderId="18" xfId="1158" applyNumberFormat="1" applyFont="1" applyBorder="1"/>
    <xf numFmtId="0" fontId="34" fillId="0" borderId="39" xfId="0" applyFont="1" applyBorder="1"/>
    <xf numFmtId="0" fontId="34" fillId="0" borderId="9" xfId="122" applyFont="1" applyBorder="1"/>
    <xf numFmtId="0" fontId="34" fillId="0" borderId="39" xfId="122" applyFont="1" applyBorder="1"/>
    <xf numFmtId="37" fontId="37" fillId="0" borderId="18" xfId="1158" applyNumberFormat="1" applyFont="1" applyBorder="1"/>
    <xf numFmtId="174" fontId="34" fillId="0" borderId="57" xfId="0" quotePrefix="1" applyNumberFormat="1" applyFont="1" applyFill="1" applyBorder="1" applyAlignment="1">
      <alignment horizontal="left" vertical="center" wrapText="1"/>
    </xf>
    <xf numFmtId="0" fontId="34" fillId="0" borderId="0" xfId="0" quotePrefix="1" applyFont="1" applyBorder="1" applyAlignment="1">
      <alignment horizontal="left" wrapText="1"/>
    </xf>
    <xf numFmtId="0" fontId="79" fillId="0" borderId="0" xfId="122" applyFont="1" applyFill="1"/>
    <xf numFmtId="0" fontId="34" fillId="0" borderId="0" xfId="122" applyFont="1" applyFill="1" applyAlignment="1"/>
    <xf numFmtId="0" fontId="34" fillId="0" borderId="0" xfId="0" applyFont="1" applyFill="1"/>
    <xf numFmtId="0" fontId="0" fillId="0" borderId="0" xfId="0" applyFill="1"/>
    <xf numFmtId="16" fontId="75" fillId="0" borderId="9" xfId="0" applyNumberFormat="1" applyFont="1" applyBorder="1" applyAlignment="1">
      <alignment horizontal="center" wrapText="1"/>
    </xf>
    <xf numFmtId="0" fontId="75" fillId="0" borderId="9" xfId="0" applyNumberFormat="1" applyFont="1" applyBorder="1" applyAlignment="1">
      <alignment horizontal="center" wrapText="1"/>
    </xf>
    <xf numFmtId="0" fontId="75" fillId="0" borderId="9" xfId="0" applyFont="1" applyBorder="1" applyAlignment="1">
      <alignment horizontal="center" wrapText="1"/>
    </xf>
    <xf numFmtId="0" fontId="126" fillId="0" borderId="0" xfId="0" applyFont="1" applyAlignment="1">
      <alignment horizontal="center" vertical="top"/>
    </xf>
    <xf numFmtId="0" fontId="34" fillId="0" borderId="0" xfId="0" applyFont="1" applyFill="1" applyAlignment="1">
      <alignment vertical="center"/>
    </xf>
    <xf numFmtId="9" fontId="0" fillId="0" borderId="0" xfId="0" applyNumberFormat="1"/>
    <xf numFmtId="0" fontId="34" fillId="0" borderId="0" xfId="0" quotePrefix="1" applyFont="1" applyAlignment="1">
      <alignment vertical="center"/>
    </xf>
    <xf numFmtId="3" fontId="0" fillId="0" borderId="0" xfId="0" applyNumberFormat="1" applyAlignment="1">
      <alignment horizontal="center"/>
    </xf>
    <xf numFmtId="0" fontId="34" fillId="0" borderId="0" xfId="0" applyFont="1" applyAlignment="1">
      <alignment horizontal="center" wrapText="1"/>
    </xf>
    <xf numFmtId="0" fontId="0" fillId="0" borderId="0" xfId="0" applyAlignment="1">
      <alignment horizontal="center"/>
    </xf>
    <xf numFmtId="0" fontId="34" fillId="0" borderId="0" xfId="122" applyFont="1" applyFill="1" applyAlignment="1">
      <alignment horizontal="center"/>
    </xf>
    <xf numFmtId="0" fontId="0" fillId="0" borderId="0" xfId="0" applyAlignment="1"/>
    <xf numFmtId="3" fontId="37" fillId="0" borderId="41" xfId="1158" applyNumberFormat="1" applyFont="1" applyBorder="1"/>
    <xf numFmtId="0" fontId="37" fillId="0" borderId="32" xfId="0" applyFont="1" applyBorder="1"/>
    <xf numFmtId="3" fontId="34" fillId="0" borderId="38" xfId="0" applyNumberFormat="1" applyFont="1" applyFill="1" applyBorder="1"/>
    <xf numFmtId="0" fontId="37" fillId="47" borderId="24" xfId="0" applyFont="1" applyFill="1" applyBorder="1"/>
    <xf numFmtId="0" fontId="37" fillId="47" borderId="18" xfId="0" applyFont="1" applyFill="1" applyBorder="1"/>
    <xf numFmtId="178" fontId="34" fillId="0" borderId="9" xfId="0" applyNumberFormat="1" applyFont="1" applyFill="1" applyBorder="1"/>
    <xf numFmtId="0" fontId="37" fillId="45" borderId="24" xfId="0" applyFont="1" applyFill="1" applyBorder="1"/>
    <xf numFmtId="0" fontId="34" fillId="0" borderId="51" xfId="0" applyFont="1" applyBorder="1"/>
    <xf numFmtId="0" fontId="37" fillId="0" borderId="50" xfId="0" applyFont="1" applyBorder="1"/>
    <xf numFmtId="0" fontId="37" fillId="45" borderId="50" xfId="0" applyFont="1" applyFill="1" applyBorder="1"/>
    <xf numFmtId="0" fontId="37" fillId="45" borderId="52" xfId="0" applyFont="1" applyFill="1" applyBorder="1"/>
    <xf numFmtId="0" fontId="37" fillId="47" borderId="52" xfId="0" applyFont="1" applyFill="1" applyBorder="1"/>
    <xf numFmtId="0" fontId="34" fillId="48" borderId="50" xfId="0" applyFont="1" applyFill="1" applyBorder="1"/>
    <xf numFmtId="0" fontId="34" fillId="0" borderId="50" xfId="0" applyFont="1" applyBorder="1"/>
    <xf numFmtId="0" fontId="37" fillId="47" borderId="52" xfId="0" applyFont="1" applyFill="1" applyBorder="1" applyAlignment="1">
      <alignment horizontal="center" wrapText="1"/>
    </xf>
    <xf numFmtId="0" fontId="37" fillId="47" borderId="100" xfId="0" applyFont="1" applyFill="1" applyBorder="1"/>
    <xf numFmtId="49" fontId="38" fillId="0" borderId="0" xfId="127" quotePrefix="1" applyNumberFormat="1" applyFont="1" applyAlignment="1"/>
    <xf numFmtId="0" fontId="38" fillId="0" borderId="0" xfId="127" applyFont="1" applyAlignment="1"/>
    <xf numFmtId="0" fontId="38" fillId="0" borderId="0" xfId="0" applyFont="1" applyAlignment="1"/>
    <xf numFmtId="0" fontId="37" fillId="0" borderId="0" xfId="0" applyFont="1" applyFill="1" applyBorder="1" applyAlignment="1">
      <alignment wrapText="1"/>
    </xf>
    <xf numFmtId="0" fontId="37" fillId="0" borderId="0" xfId="0" applyFont="1" applyBorder="1"/>
    <xf numFmtId="0" fontId="34" fillId="0" borderId="24" xfId="122" applyFont="1" applyBorder="1"/>
    <xf numFmtId="0" fontId="0" fillId="0" borderId="25" xfId="0" applyFill="1" applyBorder="1"/>
    <xf numFmtId="10" fontId="37" fillId="0" borderId="0" xfId="122" applyNumberFormat="1" applyFont="1" applyFill="1" applyBorder="1" applyAlignment="1">
      <alignment horizontal="right"/>
    </xf>
    <xf numFmtId="10" fontId="37" fillId="0" borderId="0" xfId="122" applyNumberFormat="1" applyFont="1" applyBorder="1" applyAlignment="1">
      <alignment horizontal="right"/>
    </xf>
    <xf numFmtId="3" fontId="37" fillId="0" borderId="0" xfId="122" applyNumberFormat="1" applyFont="1" applyBorder="1" applyAlignment="1">
      <alignment horizontal="right"/>
    </xf>
    <xf numFmtId="0" fontId="37" fillId="0" borderId="0" xfId="122" applyFont="1" applyFill="1" applyBorder="1" applyAlignment="1">
      <alignment horizontal="center"/>
    </xf>
    <xf numFmtId="0" fontId="34" fillId="0" borderId="0" xfId="122" applyFont="1" applyFill="1"/>
    <xf numFmtId="165" fontId="34" fillId="0" borderId="65" xfId="700" applyNumberFormat="1" applyFont="1" applyFill="1" applyBorder="1" applyAlignment="1">
      <alignment horizontal="right" vertical="top"/>
    </xf>
    <xf numFmtId="165" fontId="34" fillId="0" borderId="26" xfId="700" applyNumberFormat="1" applyFont="1" applyFill="1" applyBorder="1" applyAlignment="1">
      <alignment horizontal="right" vertical="top"/>
    </xf>
    <xf numFmtId="165" fontId="34" fillId="0" borderId="58" xfId="700" applyNumberFormat="1" applyFont="1" applyFill="1" applyBorder="1" applyAlignment="1">
      <alignment horizontal="right" vertical="top"/>
    </xf>
    <xf numFmtId="9" fontId="34" fillId="0" borderId="103" xfId="192" applyFont="1" applyFill="1" applyBorder="1"/>
    <xf numFmtId="9" fontId="34" fillId="0" borderId="26" xfId="192" applyFont="1" applyFill="1" applyBorder="1"/>
    <xf numFmtId="165" fontId="37" fillId="0" borderId="40" xfId="127" applyNumberFormat="1" applyFont="1" applyFill="1" applyBorder="1"/>
    <xf numFmtId="9" fontId="37" fillId="0" borderId="53" xfId="192" applyFont="1" applyFill="1" applyBorder="1"/>
    <xf numFmtId="9" fontId="37" fillId="0" borderId="40" xfId="192" applyFont="1" applyFill="1" applyBorder="1"/>
    <xf numFmtId="0" fontId="34" fillId="45" borderId="98" xfId="127" applyFont="1" applyFill="1" applyBorder="1"/>
    <xf numFmtId="0" fontId="37" fillId="47" borderId="77" xfId="127" applyFont="1" applyFill="1" applyBorder="1"/>
    <xf numFmtId="0" fontId="37" fillId="47" borderId="78" xfId="127" applyFont="1" applyFill="1" applyBorder="1"/>
    <xf numFmtId="165" fontId="34" fillId="0" borderId="9" xfId="700" applyNumberFormat="1" applyFont="1" applyFill="1" applyBorder="1" applyAlignment="1">
      <alignment horizontal="right" vertical="top"/>
    </xf>
    <xf numFmtId="0" fontId="144" fillId="0" borderId="9" xfId="0" applyFont="1" applyBorder="1"/>
    <xf numFmtId="0" fontId="143" fillId="0" borderId="0" xfId="0" applyFont="1"/>
    <xf numFmtId="49" fontId="76" fillId="0" borderId="0" xfId="0" applyNumberFormat="1" applyFont="1" applyBorder="1" applyAlignment="1">
      <alignment horizontal="center" vertical="center"/>
    </xf>
    <xf numFmtId="0" fontId="37" fillId="0" borderId="78" xfId="0" applyFont="1" applyFill="1" applyBorder="1"/>
    <xf numFmtId="0" fontId="34" fillId="0" borderId="78" xfId="0" applyFont="1" applyFill="1" applyBorder="1"/>
    <xf numFmtId="0" fontId="34" fillId="0" borderId="0" xfId="0" applyFont="1" applyBorder="1" applyAlignment="1">
      <alignment vertical="top" wrapText="1"/>
    </xf>
    <xf numFmtId="0" fontId="146" fillId="0" borderId="9" xfId="0" applyFont="1" applyBorder="1"/>
    <xf numFmtId="0" fontId="144" fillId="0" borderId="9" xfId="0" applyFont="1" applyFill="1" applyBorder="1"/>
    <xf numFmtId="0" fontId="146" fillId="0" borderId="0" xfId="0" applyFont="1"/>
    <xf numFmtId="0" fontId="34" fillId="45" borderId="9" xfId="0" applyFont="1" applyFill="1" applyBorder="1"/>
    <xf numFmtId="0" fontId="146" fillId="0" borderId="0" xfId="0" applyFont="1" applyFill="1" applyBorder="1"/>
    <xf numFmtId="0" fontId="76" fillId="0" borderId="0" xfId="0" applyFont="1" applyFill="1"/>
    <xf numFmtId="0" fontId="37" fillId="47" borderId="96" xfId="127" applyFont="1" applyFill="1" applyBorder="1"/>
    <xf numFmtId="9" fontId="34" fillId="0" borderId="9" xfId="192" applyFont="1" applyBorder="1"/>
    <xf numFmtId="0" fontId="34" fillId="0" borderId="0" xfId="127" applyFont="1"/>
    <xf numFmtId="164" fontId="34" fillId="0" borderId="24" xfId="46777" applyNumberFormat="1" applyFont="1" applyFill="1" applyBorder="1"/>
    <xf numFmtId="164" fontId="34" fillId="0" borderId="9" xfId="46777" applyNumberFormat="1" applyFont="1" applyFill="1" applyBorder="1"/>
    <xf numFmtId="0" fontId="34" fillId="45" borderId="50" xfId="0" applyFont="1" applyFill="1" applyBorder="1"/>
    <xf numFmtId="0" fontId="34" fillId="45" borderId="38" xfId="0" applyFont="1" applyFill="1" applyBorder="1"/>
    <xf numFmtId="164" fontId="34" fillId="0" borderId="24" xfId="46747" applyNumberFormat="1" applyFont="1" applyFill="1" applyBorder="1"/>
    <xf numFmtId="164" fontId="34" fillId="0" borderId="9" xfId="46747" applyNumberFormat="1" applyFont="1" applyFill="1" applyBorder="1"/>
    <xf numFmtId="164" fontId="34" fillId="0" borderId="24" xfId="46774" applyNumberFormat="1" applyFont="1" applyFill="1" applyBorder="1"/>
    <xf numFmtId="164" fontId="34" fillId="0" borderId="9" xfId="46774" applyNumberFormat="1" applyFont="1" applyFill="1" applyBorder="1"/>
    <xf numFmtId="164" fontId="34" fillId="0" borderId="9" xfId="1158" applyNumberFormat="1" applyFont="1" applyFill="1" applyBorder="1"/>
    <xf numFmtId="164" fontId="34" fillId="0" borderId="24" xfId="46750" applyNumberFormat="1" applyFont="1" applyFill="1" applyBorder="1"/>
    <xf numFmtId="164" fontId="34" fillId="0" borderId="9" xfId="46750" applyNumberFormat="1" applyFont="1" applyFill="1" applyBorder="1"/>
    <xf numFmtId="164" fontId="34" fillId="0" borderId="24" xfId="46770" applyNumberFormat="1" applyFont="1" applyFill="1" applyBorder="1"/>
    <xf numFmtId="164" fontId="34" fillId="0" borderId="9" xfId="46770" applyNumberFormat="1" applyFont="1" applyFill="1" applyBorder="1"/>
    <xf numFmtId="164" fontId="34" fillId="0" borderId="24" xfId="46752" applyNumberFormat="1" applyFont="1" applyFill="1" applyBorder="1"/>
    <xf numFmtId="164" fontId="34" fillId="0" borderId="9" xfId="46752" applyNumberFormat="1" applyFont="1" applyFill="1" applyBorder="1"/>
    <xf numFmtId="164" fontId="34" fillId="0" borderId="24" xfId="46768" applyNumberFormat="1" applyFont="1" applyFill="1" applyBorder="1"/>
    <xf numFmtId="164" fontId="34" fillId="0" borderId="9" xfId="46768" applyNumberFormat="1" applyFont="1" applyFill="1" applyBorder="1"/>
    <xf numFmtId="164" fontId="34" fillId="0" borderId="24" xfId="46755" applyNumberFormat="1" applyFont="1" applyFill="1" applyBorder="1"/>
    <xf numFmtId="164" fontId="34" fillId="0" borderId="9" xfId="46755" applyNumberFormat="1" applyFont="1" applyFill="1" applyBorder="1"/>
    <xf numFmtId="164" fontId="34" fillId="0" borderId="9" xfId="1158" applyNumberFormat="1" applyFont="1" applyBorder="1"/>
    <xf numFmtId="164" fontId="34" fillId="0" borderId="24" xfId="46766" applyNumberFormat="1" applyFont="1" applyFill="1" applyBorder="1"/>
    <xf numFmtId="0" fontId="34" fillId="45" borderId="24" xfId="0" applyFont="1" applyFill="1" applyBorder="1"/>
    <xf numFmtId="0" fontId="34" fillId="45" borderId="52" xfId="0" applyFont="1" applyFill="1" applyBorder="1"/>
    <xf numFmtId="0" fontId="34" fillId="45" borderId="51" xfId="0" applyFont="1" applyFill="1" applyBorder="1"/>
    <xf numFmtId="0" fontId="37" fillId="45" borderId="63" xfId="0" applyFont="1" applyFill="1" applyBorder="1"/>
    <xf numFmtId="0" fontId="34" fillId="0" borderId="0" xfId="0" applyFont="1" applyFill="1" applyBorder="1"/>
    <xf numFmtId="0" fontId="37" fillId="0" borderId="0" xfId="0" applyFont="1" applyFill="1" applyBorder="1"/>
    <xf numFmtId="164" fontId="34" fillId="0" borderId="0" xfId="46759" applyNumberFormat="1" applyFont="1" applyFill="1" applyBorder="1"/>
    <xf numFmtId="164" fontId="34" fillId="0" borderId="9" xfId="46764" applyNumberFormat="1" applyFont="1" applyFill="1" applyBorder="1"/>
    <xf numFmtId="0" fontId="146" fillId="0" borderId="0" xfId="0" applyFont="1" applyFill="1" applyBorder="1" applyAlignment="1">
      <alignment horizontal="left"/>
    </xf>
    <xf numFmtId="0" fontId="34" fillId="0" borderId="38" xfId="0" applyFont="1" applyFill="1" applyBorder="1"/>
    <xf numFmtId="0" fontId="146" fillId="45" borderId="33" xfId="0" applyFont="1" applyFill="1" applyBorder="1"/>
    <xf numFmtId="0" fontId="34" fillId="0" borderId="24" xfId="0" applyFont="1" applyFill="1" applyBorder="1"/>
    <xf numFmtId="0" fontId="34" fillId="0" borderId="9" xfId="0" applyFont="1" applyFill="1" applyBorder="1"/>
    <xf numFmtId="0" fontId="34" fillId="0" borderId="18" xfId="0" applyFont="1" applyBorder="1"/>
    <xf numFmtId="164" fontId="34" fillId="0" borderId="18" xfId="46748" applyNumberFormat="1" applyFont="1" applyFill="1" applyBorder="1"/>
    <xf numFmtId="44" fontId="34" fillId="0" borderId="0" xfId="46808" applyFont="1" applyFill="1" applyBorder="1"/>
    <xf numFmtId="49" fontId="34" fillId="0" borderId="0" xfId="0" applyNumberFormat="1" applyFont="1" applyBorder="1" applyAlignment="1">
      <alignment horizontal="left" vertical="center"/>
    </xf>
    <xf numFmtId="164" fontId="34" fillId="0" borderId="39" xfId="1158" applyNumberFormat="1" applyFont="1" applyBorder="1"/>
    <xf numFmtId="0" fontId="37" fillId="47" borderId="22" xfId="0" applyFont="1" applyFill="1" applyBorder="1" applyAlignment="1"/>
    <xf numFmtId="0" fontId="37" fillId="47" borderId="49" xfId="0" applyFont="1" applyFill="1" applyBorder="1" applyAlignment="1"/>
    <xf numFmtId="0" fontId="37" fillId="47" borderId="48" xfId="0" applyFont="1" applyFill="1" applyBorder="1" applyAlignment="1"/>
    <xf numFmtId="0" fontId="37" fillId="47" borderId="21" xfId="0" applyFont="1" applyFill="1" applyBorder="1" applyAlignment="1">
      <alignment horizontal="center"/>
    </xf>
    <xf numFmtId="164" fontId="37" fillId="0" borderId="0" xfId="1158" applyNumberFormat="1" applyFont="1" applyBorder="1"/>
    <xf numFmtId="37" fontId="37" fillId="0" borderId="0" xfId="1158" applyNumberFormat="1" applyFont="1" applyBorder="1"/>
    <xf numFmtId="0" fontId="77" fillId="47" borderId="98" xfId="0" applyFont="1" applyFill="1" applyBorder="1"/>
    <xf numFmtId="0" fontId="77" fillId="47" borderId="75" xfId="0" applyFont="1" applyFill="1" applyBorder="1"/>
    <xf numFmtId="0" fontId="77" fillId="47" borderId="75" xfId="0" applyFont="1" applyFill="1" applyBorder="1" applyAlignment="1">
      <alignment wrapText="1"/>
    </xf>
    <xf numFmtId="0" fontId="77" fillId="0" borderId="0" xfId="0" applyFont="1" applyFill="1" applyBorder="1" applyAlignment="1">
      <alignment wrapText="1"/>
    </xf>
    <xf numFmtId="0" fontId="78" fillId="0" borderId="36" xfId="0" applyFont="1" applyBorder="1"/>
    <xf numFmtId="0" fontId="77" fillId="0" borderId="18" xfId="0" applyFont="1" applyBorder="1"/>
    <xf numFmtId="0" fontId="78" fillId="0" borderId="0" xfId="0" applyFont="1" applyBorder="1"/>
    <xf numFmtId="0" fontId="78" fillId="0" borderId="32" xfId="0" applyFont="1" applyBorder="1"/>
    <xf numFmtId="0" fontId="78" fillId="0" borderId="39" xfId="0" applyFont="1" applyBorder="1"/>
    <xf numFmtId="0" fontId="77" fillId="47" borderId="33" xfId="0" applyFont="1" applyFill="1" applyBorder="1" applyAlignment="1">
      <alignment horizontal="center" wrapText="1"/>
    </xf>
    <xf numFmtId="0" fontId="77" fillId="47" borderId="34" xfId="0" applyFont="1" applyFill="1" applyBorder="1" applyAlignment="1">
      <alignment horizontal="center" wrapText="1"/>
    </xf>
    <xf numFmtId="0" fontId="77" fillId="47" borderId="35" xfId="0" applyFont="1" applyFill="1" applyBorder="1" applyAlignment="1">
      <alignment horizontal="center" wrapText="1"/>
    </xf>
    <xf numFmtId="0" fontId="78" fillId="0" borderId="18" xfId="0" applyFont="1" applyBorder="1"/>
    <xf numFmtId="42" fontId="34" fillId="0" borderId="9" xfId="0" applyNumberFormat="1" applyFont="1" applyFill="1" applyBorder="1"/>
    <xf numFmtId="0" fontId="34" fillId="0" borderId="9" xfId="0" applyFont="1" applyFill="1" applyBorder="1" applyAlignment="1">
      <alignment wrapText="1"/>
    </xf>
    <xf numFmtId="44" fontId="34" fillId="45" borderId="9" xfId="59" applyFont="1" applyFill="1" applyBorder="1" applyAlignment="1">
      <alignment wrapText="1"/>
    </xf>
    <xf numFmtId="0" fontId="34" fillId="45" borderId="9" xfId="122" applyFont="1" applyFill="1" applyBorder="1" applyAlignment="1">
      <alignment horizontal="center" wrapText="1"/>
    </xf>
    <xf numFmtId="9" fontId="34" fillId="45" borderId="9" xfId="182" applyFont="1" applyFill="1" applyBorder="1" applyAlignment="1">
      <alignment horizontal="center" wrapText="1"/>
    </xf>
    <xf numFmtId="9" fontId="34" fillId="45" borderId="9" xfId="182" applyNumberFormat="1" applyFont="1" applyFill="1" applyBorder="1" applyAlignment="1">
      <alignment horizontal="center" wrapText="1"/>
    </xf>
    <xf numFmtId="9" fontId="34" fillId="45" borderId="9" xfId="59" applyNumberFormat="1" applyFont="1" applyFill="1" applyBorder="1" applyAlignment="1">
      <alignment wrapText="1"/>
    </xf>
    <xf numFmtId="9" fontId="0" fillId="0" borderId="0" xfId="0" applyNumberFormat="1" applyAlignment="1">
      <alignment vertical="center"/>
    </xf>
    <xf numFmtId="0" fontId="37" fillId="0" borderId="75" xfId="0" applyFont="1" applyBorder="1" applyAlignment="1">
      <alignment horizontal="center"/>
    </xf>
    <xf numFmtId="3" fontId="34" fillId="0" borderId="9" xfId="0" applyNumberFormat="1" applyFont="1" applyBorder="1" applyAlignment="1">
      <alignment horizontal="center" vertical="center"/>
    </xf>
    <xf numFmtId="3" fontId="0" fillId="0" borderId="9" xfId="0" applyNumberFormat="1" applyBorder="1" applyAlignment="1">
      <alignment horizontal="center" vertical="center"/>
    </xf>
    <xf numFmtId="3" fontId="34" fillId="0" borderId="9" xfId="16283" applyNumberFormat="1" applyBorder="1" applyAlignment="1">
      <alignment horizontal="center" vertical="center"/>
    </xf>
    <xf numFmtId="3" fontId="0" fillId="0" borderId="9" xfId="0" applyNumberFormat="1" applyFill="1" applyBorder="1" applyAlignment="1">
      <alignment horizontal="center" vertical="center"/>
    </xf>
    <xf numFmtId="3" fontId="0" fillId="0" borderId="19" xfId="0" applyNumberFormat="1" applyBorder="1" applyAlignment="1">
      <alignment horizontal="center" vertical="center"/>
    </xf>
    <xf numFmtId="3" fontId="34" fillId="0" borderId="19" xfId="0" applyNumberFormat="1" applyFont="1" applyBorder="1" applyAlignment="1">
      <alignment horizontal="center" vertical="center"/>
    </xf>
    <xf numFmtId="3" fontId="37" fillId="0" borderId="75" xfId="0" applyNumberFormat="1" applyFont="1" applyBorder="1" applyAlignment="1">
      <alignment horizontal="center" vertical="center"/>
    </xf>
    <xf numFmtId="3" fontId="37" fillId="0" borderId="0" xfId="0" applyNumberFormat="1" applyFont="1" applyBorder="1" applyAlignment="1">
      <alignment horizontal="center" vertical="center"/>
    </xf>
    <xf numFmtId="0" fontId="0" fillId="0" borderId="0" xfId="0" applyAlignment="1">
      <alignment horizontal="center" vertical="center"/>
    </xf>
    <xf numFmtId="172" fontId="34" fillId="0" borderId="9" xfId="0" applyNumberFormat="1" applyFont="1" applyBorder="1" applyAlignment="1">
      <alignment horizontal="center" vertical="center"/>
    </xf>
    <xf numFmtId="172" fontId="37" fillId="0" borderId="75" xfId="0" applyNumberFormat="1" applyFont="1" applyBorder="1" applyAlignment="1">
      <alignment horizontal="center" vertical="center"/>
    </xf>
    <xf numFmtId="10" fontId="37" fillId="0" borderId="0" xfId="0" applyNumberFormat="1" applyFont="1" applyBorder="1" applyAlignment="1">
      <alignment horizontal="center" vertical="center"/>
    </xf>
    <xf numFmtId="3" fontId="37" fillId="0" borderId="0" xfId="16279" applyNumberFormat="1" applyFont="1" applyFill="1" applyBorder="1" applyAlignment="1">
      <alignment horizontal="center" vertical="center" wrapText="1"/>
    </xf>
    <xf numFmtId="3" fontId="34" fillId="0" borderId="18" xfId="122" applyNumberFormat="1" applyFont="1" applyFill="1" applyBorder="1" applyAlignment="1">
      <alignment horizontal="center" vertical="center"/>
    </xf>
    <xf numFmtId="3" fontId="34" fillId="0" borderId="18" xfId="122" applyNumberFormat="1" applyFont="1" applyBorder="1" applyAlignment="1">
      <alignment horizontal="center" vertical="center"/>
    </xf>
    <xf numFmtId="3" fontId="34" fillId="0" borderId="9" xfId="122" applyNumberFormat="1" applyFont="1" applyFill="1" applyBorder="1" applyAlignment="1">
      <alignment horizontal="center" vertical="center"/>
    </xf>
    <xf numFmtId="3" fontId="34" fillId="0" borderId="9" xfId="122" applyNumberFormat="1" applyFont="1" applyBorder="1" applyAlignment="1">
      <alignment horizontal="center" vertical="center"/>
    </xf>
    <xf numFmtId="3" fontId="34" fillId="0" borderId="26" xfId="122" applyNumberFormat="1" applyFont="1" applyFill="1" applyBorder="1" applyAlignment="1">
      <alignment horizontal="center" vertical="center"/>
    </xf>
    <xf numFmtId="3" fontId="34" fillId="0" borderId="19" xfId="122" applyNumberFormat="1" applyFont="1" applyFill="1" applyBorder="1" applyAlignment="1">
      <alignment horizontal="center" vertical="center"/>
    </xf>
    <xf numFmtId="3" fontId="37" fillId="0" borderId="75" xfId="122" applyNumberFormat="1" applyFont="1" applyBorder="1" applyAlignment="1">
      <alignment horizontal="center" vertical="center"/>
    </xf>
    <xf numFmtId="3" fontId="34" fillId="0" borderId="18" xfId="0" applyNumberFormat="1" applyFont="1" applyBorder="1" applyAlignment="1">
      <alignment horizontal="center" vertical="center"/>
    </xf>
    <xf numFmtId="3" fontId="34" fillId="0" borderId="19" xfId="16261" applyNumberFormat="1" applyBorder="1" applyAlignment="1">
      <alignment horizontal="center" vertical="center"/>
    </xf>
    <xf numFmtId="3" fontId="34" fillId="0" borderId="9" xfId="0" applyNumberFormat="1" applyFont="1" applyFill="1" applyBorder="1" applyAlignment="1">
      <alignment horizontal="center" vertical="center"/>
    </xf>
    <xf numFmtId="3" fontId="34" fillId="0" borderId="9" xfId="16259" applyNumberFormat="1" applyFill="1" applyBorder="1" applyAlignment="1">
      <alignment horizontal="center" vertical="center"/>
    </xf>
    <xf numFmtId="3" fontId="34" fillId="0" borderId="9" xfId="16259" applyNumberFormat="1" applyBorder="1" applyAlignment="1">
      <alignment horizontal="center" vertical="center"/>
    </xf>
    <xf numFmtId="3" fontId="34" fillId="0" borderId="9" xfId="16266" applyNumberFormat="1" applyFill="1" applyBorder="1" applyAlignment="1">
      <alignment horizontal="center" vertical="center"/>
    </xf>
    <xf numFmtId="3" fontId="34" fillId="0" borderId="47" xfId="122" applyNumberFormat="1" applyFont="1" applyFill="1" applyBorder="1" applyAlignment="1">
      <alignment horizontal="center" vertical="center"/>
    </xf>
    <xf numFmtId="172" fontId="34" fillId="0" borderId="37" xfId="122" applyNumberFormat="1" applyFont="1" applyFill="1" applyBorder="1" applyAlignment="1">
      <alignment horizontal="center" vertical="center"/>
    </xf>
    <xf numFmtId="172" fontId="37" fillId="0" borderId="75" xfId="122" applyNumberFormat="1" applyFont="1" applyFill="1" applyBorder="1" applyAlignment="1">
      <alignment horizontal="center" vertical="center"/>
    </xf>
    <xf numFmtId="174" fontId="34" fillId="0" borderId="65" xfId="0" applyNumberFormat="1" applyFont="1" applyFill="1" applyBorder="1" applyAlignment="1">
      <alignment horizontal="justify" vertical="center" wrapText="1"/>
    </xf>
    <xf numFmtId="9" fontId="37" fillId="0" borderId="32" xfId="506" applyNumberFormat="1" applyFont="1" applyFill="1" applyBorder="1" applyAlignment="1">
      <alignment vertical="center" wrapText="1"/>
    </xf>
    <xf numFmtId="9" fontId="34" fillId="0" borderId="24" xfId="0" applyNumberFormat="1" applyFont="1" applyBorder="1"/>
    <xf numFmtId="9" fontId="34" fillId="0" borderId="38" xfId="0" applyNumberFormat="1" applyFont="1" applyBorder="1"/>
    <xf numFmtId="9" fontId="37" fillId="0" borderId="32" xfId="0" applyNumberFormat="1" applyFont="1" applyFill="1" applyBorder="1"/>
    <xf numFmtId="9" fontId="37" fillId="0" borderId="39" xfId="0" applyNumberFormat="1" applyFont="1" applyFill="1" applyBorder="1"/>
    <xf numFmtId="9" fontId="37" fillId="0" borderId="41" xfId="0" applyNumberFormat="1" applyFont="1" applyFill="1" applyBorder="1"/>
    <xf numFmtId="42" fontId="34" fillId="45" borderId="9" xfId="59" applyNumberFormat="1" applyFont="1" applyFill="1" applyBorder="1" applyAlignment="1">
      <alignment wrapText="1"/>
    </xf>
    <xf numFmtId="165" fontId="34" fillId="0" borderId="105" xfId="700" applyNumberFormat="1" applyFont="1" applyFill="1" applyBorder="1" applyAlignment="1">
      <alignment horizontal="right" vertical="top"/>
    </xf>
    <xf numFmtId="9" fontId="34" fillId="0" borderId="24" xfId="192" applyFont="1" applyFill="1" applyBorder="1"/>
    <xf numFmtId="9" fontId="34" fillId="0" borderId="9" xfId="192" applyFont="1" applyFill="1" applyBorder="1"/>
    <xf numFmtId="5" fontId="37" fillId="0" borderId="103" xfId="0" quotePrefix="1" applyNumberFormat="1" applyFont="1" applyFill="1" applyBorder="1" applyAlignment="1">
      <alignment horizontal="left"/>
    </xf>
    <xf numFmtId="0" fontId="34" fillId="0" borderId="0" xfId="2807" applyFont="1" applyFill="1" applyBorder="1" applyAlignment="1">
      <alignment wrapText="1"/>
    </xf>
    <xf numFmtId="165" fontId="34" fillId="0" borderId="9" xfId="127" applyNumberFormat="1" applyFont="1" applyBorder="1"/>
    <xf numFmtId="9" fontId="34" fillId="0" borderId="9" xfId="127" applyNumberFormat="1" applyFont="1" applyBorder="1"/>
    <xf numFmtId="165" fontId="37" fillId="0" borderId="40" xfId="46813" applyNumberFormat="1" applyFont="1" applyBorder="1"/>
    <xf numFmtId="9" fontId="37" fillId="0" borderId="40" xfId="46813" applyNumberFormat="1" applyFont="1" applyBorder="1"/>
    <xf numFmtId="44" fontId="34" fillId="0" borderId="18" xfId="46808" applyFont="1" applyFill="1" applyBorder="1"/>
    <xf numFmtId="0" fontId="34" fillId="0" borderId="0" xfId="141" applyFont="1" applyFill="1" applyAlignment="1">
      <alignment wrapText="1"/>
    </xf>
    <xf numFmtId="0" fontId="37" fillId="47" borderId="9" xfId="46741" applyFont="1" applyFill="1" applyBorder="1" applyAlignment="1">
      <alignment horizontal="center" vertical="center" wrapText="1"/>
    </xf>
    <xf numFmtId="0" fontId="37" fillId="47" borderId="22" xfId="46741" applyFont="1" applyFill="1" applyBorder="1" applyAlignment="1">
      <alignment horizontal="center" vertical="center" wrapText="1"/>
    </xf>
    <xf numFmtId="0" fontId="34" fillId="0" borderId="0" xfId="0" applyFont="1"/>
    <xf numFmtId="180" fontId="37" fillId="0" borderId="0" xfId="0" applyNumberFormat="1" applyFont="1" applyBorder="1" applyAlignment="1">
      <alignment horizontal="center" vertical="center"/>
    </xf>
    <xf numFmtId="180" fontId="0" fillId="0" borderId="0" xfId="0" applyNumberFormat="1" applyAlignment="1">
      <alignment horizontal="center" vertical="center"/>
    </xf>
    <xf numFmtId="172" fontId="34" fillId="0" borderId="18" xfId="122" applyNumberFormat="1" applyFont="1" applyBorder="1" applyAlignment="1">
      <alignment horizontal="center" vertical="center"/>
    </xf>
    <xf numFmtId="172" fontId="37" fillId="0" borderId="75" xfId="122" applyNumberFormat="1" applyFont="1" applyBorder="1" applyAlignment="1">
      <alignment horizontal="center" vertical="center"/>
    </xf>
    <xf numFmtId="0" fontId="38" fillId="47" borderId="106" xfId="122" applyFont="1" applyFill="1" applyBorder="1" applyAlignment="1">
      <alignment horizontal="center" vertical="center" wrapText="1"/>
    </xf>
    <xf numFmtId="14" fontId="38" fillId="0" borderId="52" xfId="122" applyNumberFormat="1" applyFont="1" applyFill="1" applyBorder="1" applyAlignment="1">
      <alignment horizontal="left"/>
    </xf>
    <xf numFmtId="3" fontId="46" fillId="0" borderId="36" xfId="122" applyNumberFormat="1" applyFont="1" applyFill="1" applyBorder="1" applyAlignment="1">
      <alignment horizontal="center" vertical="center"/>
    </xf>
    <xf numFmtId="3" fontId="46" fillId="0" borderId="18" xfId="122" applyNumberFormat="1" applyFont="1" applyFill="1" applyBorder="1" applyAlignment="1">
      <alignment horizontal="center" vertical="center"/>
    </xf>
    <xf numFmtId="3" fontId="46" fillId="0" borderId="37" xfId="122" applyNumberFormat="1" applyFont="1" applyFill="1" applyBorder="1" applyAlignment="1">
      <alignment horizontal="center" vertical="center"/>
    </xf>
    <xf numFmtId="3" fontId="46" fillId="0" borderId="25" xfId="122" applyNumberFormat="1" applyFont="1" applyFill="1" applyBorder="1" applyAlignment="1">
      <alignment horizontal="center" vertical="center"/>
    </xf>
    <xf numFmtId="3" fontId="46" fillId="0" borderId="57" xfId="122" applyNumberFormat="1" applyFont="1" applyFill="1" applyBorder="1" applyAlignment="1">
      <alignment horizontal="center" vertical="center"/>
    </xf>
    <xf numFmtId="3" fontId="46" fillId="0" borderId="18" xfId="354" applyNumberFormat="1" applyFont="1" applyFill="1" applyBorder="1" applyAlignment="1">
      <alignment horizontal="center" vertical="center"/>
    </xf>
    <xf numFmtId="3" fontId="46" fillId="0" borderId="23" xfId="354" applyNumberFormat="1" applyFont="1" applyFill="1" applyBorder="1" applyAlignment="1">
      <alignment horizontal="center" vertical="center"/>
    </xf>
    <xf numFmtId="3" fontId="46" fillId="0" borderId="36" xfId="354" applyNumberFormat="1" applyFont="1" applyFill="1" applyBorder="1" applyAlignment="1">
      <alignment horizontal="center" vertical="center"/>
    </xf>
    <xf numFmtId="3" fontId="46" fillId="0" borderId="37" xfId="354" applyNumberFormat="1" applyFont="1" applyFill="1" applyBorder="1" applyAlignment="1">
      <alignment horizontal="center" vertical="center"/>
    </xf>
    <xf numFmtId="14" fontId="38" fillId="0" borderId="50" xfId="122" applyNumberFormat="1" applyFont="1" applyFill="1" applyBorder="1" applyAlignment="1">
      <alignment horizontal="left"/>
    </xf>
    <xf numFmtId="3" fontId="46" fillId="0" borderId="24" xfId="122" applyNumberFormat="1" applyFont="1" applyFill="1" applyBorder="1" applyAlignment="1">
      <alignment horizontal="center" vertical="center"/>
    </xf>
    <xf numFmtId="3" fontId="46" fillId="0" borderId="9" xfId="122" applyNumberFormat="1" applyFont="1" applyFill="1" applyBorder="1" applyAlignment="1">
      <alignment horizontal="center" vertical="center"/>
    </xf>
    <xf numFmtId="3" fontId="46" fillId="0" borderId="5" xfId="122" applyNumberFormat="1" applyFont="1" applyFill="1" applyBorder="1" applyAlignment="1">
      <alignment horizontal="center" vertical="center"/>
    </xf>
    <xf numFmtId="3" fontId="46" fillId="0" borderId="9" xfId="354" applyNumberFormat="1" applyFont="1" applyFill="1" applyBorder="1" applyAlignment="1">
      <alignment horizontal="center" vertical="center"/>
    </xf>
    <xf numFmtId="3" fontId="46" fillId="0" borderId="24" xfId="354" applyNumberFormat="1" applyFont="1" applyFill="1" applyBorder="1" applyAlignment="1">
      <alignment horizontal="center" vertical="center"/>
    </xf>
    <xf numFmtId="3" fontId="46" fillId="0" borderId="21" xfId="122" applyNumberFormat="1" applyFont="1" applyFill="1" applyBorder="1" applyAlignment="1">
      <alignment horizontal="center" vertical="center"/>
    </xf>
    <xf numFmtId="3" fontId="46" fillId="0" borderId="63" xfId="122" applyNumberFormat="1" applyFont="1" applyFill="1" applyBorder="1" applyAlignment="1">
      <alignment horizontal="center" vertical="center"/>
    </xf>
    <xf numFmtId="3" fontId="46" fillId="0" borderId="19" xfId="122" applyNumberFormat="1" applyFont="1" applyFill="1" applyBorder="1" applyAlignment="1">
      <alignment horizontal="center" vertical="center"/>
    </xf>
    <xf numFmtId="3" fontId="46" fillId="0" borderId="49" xfId="122" applyNumberFormat="1" applyFont="1" applyFill="1" applyBorder="1" applyAlignment="1">
      <alignment horizontal="center" vertical="center"/>
    </xf>
    <xf numFmtId="3" fontId="46" fillId="0" borderId="19" xfId="354" applyNumberFormat="1" applyFont="1" applyFill="1" applyBorder="1" applyAlignment="1">
      <alignment horizontal="center" vertical="center"/>
    </xf>
    <xf numFmtId="3" fontId="46" fillId="0" borderId="63" xfId="354" applyNumberFormat="1" applyFont="1" applyFill="1" applyBorder="1" applyAlignment="1">
      <alignment horizontal="center" vertical="center"/>
    </xf>
    <xf numFmtId="3" fontId="46" fillId="0" borderId="67" xfId="354" applyNumberFormat="1" applyFont="1" applyFill="1" applyBorder="1" applyAlignment="1">
      <alignment horizontal="center" vertical="center"/>
    </xf>
    <xf numFmtId="3" fontId="46" fillId="0" borderId="48" xfId="122" applyNumberFormat="1" applyFont="1" applyFill="1" applyBorder="1" applyAlignment="1">
      <alignment horizontal="center" vertical="center"/>
    </xf>
    <xf numFmtId="0" fontId="38" fillId="0" borderId="28" xfId="122" applyFont="1" applyFill="1" applyBorder="1" applyAlignment="1">
      <alignment horizontal="center"/>
    </xf>
    <xf numFmtId="3" fontId="38" fillId="0" borderId="33" xfId="122" applyNumberFormat="1" applyFont="1" applyFill="1" applyBorder="1" applyAlignment="1">
      <alignment horizontal="center" vertical="center"/>
    </xf>
    <xf numFmtId="3" fontId="38" fillId="0" borderId="75" xfId="122" applyNumberFormat="1" applyFont="1" applyFill="1" applyBorder="1" applyAlignment="1">
      <alignment horizontal="center" vertical="center"/>
    </xf>
    <xf numFmtId="3" fontId="38" fillId="0" borderId="98" xfId="122" applyNumberFormat="1" applyFont="1" applyFill="1" applyBorder="1" applyAlignment="1">
      <alignment horizontal="center" vertical="center"/>
    </xf>
    <xf numFmtId="3" fontId="34" fillId="0" borderId="36" xfId="16261" applyNumberFormat="1" applyBorder="1" applyAlignment="1">
      <alignment horizontal="center" vertical="center"/>
    </xf>
    <xf numFmtId="3" fontId="0" fillId="0" borderId="37" xfId="0" applyNumberFormat="1" applyBorder="1" applyAlignment="1">
      <alignment horizontal="center" vertical="center"/>
    </xf>
    <xf numFmtId="3" fontId="34" fillId="0" borderId="63" xfId="16261" applyNumberFormat="1" applyBorder="1" applyAlignment="1">
      <alignment horizontal="center" vertical="center"/>
    </xf>
    <xf numFmtId="3" fontId="37" fillId="0" borderId="39" xfId="0" applyNumberFormat="1" applyFont="1" applyBorder="1" applyAlignment="1">
      <alignment horizontal="center" vertical="center"/>
    </xf>
    <xf numFmtId="3" fontId="37" fillId="0" borderId="32" xfId="16261" applyNumberFormat="1" applyFont="1" applyBorder="1" applyAlignment="1">
      <alignment horizontal="center" vertical="center"/>
    </xf>
    <xf numFmtId="3" fontId="37" fillId="0" borderId="39" xfId="16261" applyNumberFormat="1" applyFont="1" applyBorder="1" applyAlignment="1">
      <alignment horizontal="center" vertical="center"/>
    </xf>
    <xf numFmtId="3" fontId="37" fillId="0" borderId="41" xfId="0" applyNumberFormat="1" applyFont="1" applyBorder="1" applyAlignment="1">
      <alignment horizontal="center" vertical="center"/>
    </xf>
    <xf numFmtId="0" fontId="38" fillId="47" borderId="39" xfId="0" applyFont="1" applyFill="1" applyBorder="1" applyAlignment="1">
      <alignment horizontal="center" vertical="center" wrapText="1"/>
    </xf>
    <xf numFmtId="0" fontId="38" fillId="47" borderId="32" xfId="0" applyFont="1" applyFill="1" applyBorder="1" applyAlignment="1">
      <alignment horizontal="center" vertical="center"/>
    </xf>
    <xf numFmtId="0" fontId="38" fillId="47" borderId="39" xfId="0" applyFont="1" applyFill="1" applyBorder="1" applyAlignment="1">
      <alignment horizontal="center" vertical="center"/>
    </xf>
    <xf numFmtId="0" fontId="38" fillId="47" borderId="41" xfId="0" applyFont="1" applyFill="1" applyBorder="1" applyAlignment="1">
      <alignment horizontal="center" vertical="center" wrapText="1"/>
    </xf>
    <xf numFmtId="0" fontId="38" fillId="47" borderId="109" xfId="0" applyFont="1" applyFill="1" applyBorder="1" applyAlignment="1">
      <alignment horizontal="center" vertical="center" wrapText="1"/>
    </xf>
    <xf numFmtId="0" fontId="34" fillId="0" borderId="57" xfId="122" applyFont="1" applyBorder="1"/>
    <xf numFmtId="0" fontId="34" fillId="0" borderId="96" xfId="122" applyFont="1" applyBorder="1"/>
    <xf numFmtId="3" fontId="37" fillId="0" borderId="32" xfId="0" applyNumberFormat="1" applyFont="1" applyBorder="1" applyAlignment="1">
      <alignment horizontal="center" vertical="center"/>
    </xf>
    <xf numFmtId="0" fontId="37" fillId="47" borderId="31" xfId="0" applyFont="1" applyFill="1" applyBorder="1" applyAlignment="1">
      <alignment horizontal="center" vertical="center" wrapText="1"/>
    </xf>
    <xf numFmtId="0" fontId="37" fillId="47" borderId="30" xfId="0" applyFont="1" applyFill="1" applyBorder="1" applyAlignment="1">
      <alignment horizontal="center" vertical="center" wrapText="1"/>
    </xf>
    <xf numFmtId="0" fontId="37" fillId="47" borderId="29" xfId="0" applyFont="1" applyFill="1" applyBorder="1" applyAlignment="1">
      <alignment horizontal="center" vertical="center" wrapText="1"/>
    </xf>
    <xf numFmtId="0" fontId="34" fillId="0" borderId="24" xfId="0" applyFont="1" applyBorder="1" applyAlignment="1">
      <alignment horizontal="right" vertical="center" wrapText="1"/>
    </xf>
    <xf numFmtId="0" fontId="34" fillId="0" borderId="32" xfId="0" applyFont="1" applyBorder="1" applyAlignment="1">
      <alignment horizontal="right" vertical="center" wrapText="1"/>
    </xf>
    <xf numFmtId="0" fontId="34" fillId="47" borderId="39" xfId="0" applyFont="1" applyFill="1" applyBorder="1" applyAlignment="1">
      <alignment horizontal="right" vertical="center" wrapText="1"/>
    </xf>
    <xf numFmtId="9" fontId="37" fillId="47" borderId="30" xfId="0" applyNumberFormat="1" applyFont="1" applyFill="1" applyBorder="1" applyAlignment="1">
      <alignment horizontal="center" vertical="center" wrapText="1"/>
    </xf>
    <xf numFmtId="0" fontId="34" fillId="0" borderId="24" xfId="0" applyFont="1" applyBorder="1" applyAlignment="1">
      <alignment horizontal="left"/>
    </xf>
    <xf numFmtId="172" fontId="34" fillId="0" borderId="38" xfId="0" applyNumberFormat="1" applyFont="1" applyBorder="1" applyAlignment="1">
      <alignment horizontal="center" vertical="center"/>
    </xf>
    <xf numFmtId="0" fontId="34" fillId="0" borderId="63" xfId="0" applyFont="1" applyBorder="1" applyAlignment="1">
      <alignment horizontal="left"/>
    </xf>
    <xf numFmtId="0" fontId="133" fillId="0" borderId="0" xfId="0" applyFont="1" applyBorder="1" applyAlignment="1">
      <alignment horizontal="center" vertical="center"/>
    </xf>
    <xf numFmtId="0" fontId="37" fillId="47" borderId="76" xfId="46741" applyFont="1" applyFill="1" applyBorder="1" applyAlignment="1">
      <alignment horizontal="center" vertical="center" wrapText="1"/>
    </xf>
    <xf numFmtId="0" fontId="37" fillId="0" borderId="53" xfId="917" applyFont="1" applyFill="1" applyBorder="1" applyAlignment="1">
      <alignment horizontal="left"/>
    </xf>
    <xf numFmtId="0" fontId="34" fillId="23" borderId="40" xfId="917" applyFont="1" applyFill="1" applyBorder="1" applyAlignment="1">
      <alignment horizontal="center" vertical="center"/>
    </xf>
    <xf numFmtId="0" fontId="34" fillId="23" borderId="81" xfId="917" applyFont="1" applyFill="1" applyBorder="1" applyAlignment="1">
      <alignment horizontal="center" vertical="center"/>
    </xf>
    <xf numFmtId="180" fontId="37" fillId="47" borderId="30" xfId="0" applyNumberFormat="1" applyFont="1" applyFill="1" applyBorder="1" applyAlignment="1">
      <alignment horizontal="center" vertical="center" wrapText="1"/>
    </xf>
    <xf numFmtId="3" fontId="34" fillId="0" borderId="38" xfId="16279" applyNumberFormat="1" applyBorder="1" applyAlignment="1">
      <alignment horizontal="center" vertical="center"/>
    </xf>
    <xf numFmtId="3" fontId="0" fillId="0" borderId="38" xfId="0" applyNumberFormat="1" applyBorder="1" applyAlignment="1">
      <alignment horizontal="center" vertical="center"/>
    </xf>
    <xf numFmtId="3" fontId="0" fillId="0" borderId="76" xfId="0" applyNumberFormat="1" applyFill="1" applyBorder="1" applyAlignment="1">
      <alignment horizontal="center" vertical="center"/>
    </xf>
    <xf numFmtId="172" fontId="34" fillId="0" borderId="37" xfId="122" applyNumberFormat="1" applyFont="1" applyBorder="1" applyAlignment="1">
      <alignment horizontal="center" vertical="center"/>
    </xf>
    <xf numFmtId="3" fontId="34" fillId="0" borderId="38" xfId="16279" applyNumberFormat="1" applyFont="1" applyFill="1" applyBorder="1" applyAlignment="1">
      <alignment horizontal="center" vertical="center" wrapText="1"/>
    </xf>
    <xf numFmtId="172" fontId="34" fillId="0" borderId="38" xfId="182" applyNumberFormat="1" applyFont="1" applyBorder="1"/>
    <xf numFmtId="164" fontId="34" fillId="45" borderId="24" xfId="34" applyNumberFormat="1" applyFont="1" applyFill="1" applyBorder="1"/>
    <xf numFmtId="164" fontId="34" fillId="45" borderId="9" xfId="34" applyNumberFormat="1" applyFont="1" applyFill="1" applyBorder="1"/>
    <xf numFmtId="164" fontId="34" fillId="0" borderId="24" xfId="34" applyNumberFormat="1" applyFont="1" applyFill="1" applyBorder="1"/>
    <xf numFmtId="164" fontId="34" fillId="0" borderId="9" xfId="34" applyNumberFormat="1" applyFont="1" applyFill="1" applyBorder="1"/>
    <xf numFmtId="39" fontId="34" fillId="45" borderId="9" xfId="34" applyNumberFormat="1" applyFont="1" applyFill="1" applyBorder="1"/>
    <xf numFmtId="164" fontId="34" fillId="0" borderId="24" xfId="34" applyNumberFormat="1" applyFont="1" applyBorder="1"/>
    <xf numFmtId="164" fontId="34" fillId="0" borderId="9" xfId="34" applyNumberFormat="1" applyFont="1" applyBorder="1"/>
    <xf numFmtId="44" fontId="34" fillId="0" borderId="9" xfId="700" applyFont="1" applyBorder="1"/>
    <xf numFmtId="164" fontId="34" fillId="0" borderId="0" xfId="34" applyNumberFormat="1" applyFont="1" applyFill="1"/>
    <xf numFmtId="44" fontId="34" fillId="0" borderId="0" xfId="700" applyFont="1" applyFill="1"/>
    <xf numFmtId="39" fontId="34" fillId="0" borderId="9" xfId="34" applyNumberFormat="1" applyFont="1" applyFill="1" applyBorder="1"/>
    <xf numFmtId="0" fontId="148" fillId="0" borderId="0" xfId="0" applyFont="1" applyAlignment="1">
      <alignment vertical="center"/>
    </xf>
    <xf numFmtId="0" fontId="37" fillId="0" borderId="9" xfId="0" applyFont="1" applyBorder="1"/>
    <xf numFmtId="42" fontId="37" fillId="0" borderId="9" xfId="0" applyNumberFormat="1" applyFont="1" applyBorder="1"/>
    <xf numFmtId="9" fontId="37" fillId="0" borderId="9" xfId="0" applyNumberFormat="1" applyFont="1" applyBorder="1"/>
    <xf numFmtId="179" fontId="34" fillId="0" borderId="57" xfId="506" applyNumberFormat="1" applyFont="1" applyFill="1" applyBorder="1" applyAlignment="1">
      <alignment vertical="center" wrapText="1"/>
    </xf>
    <xf numFmtId="179" fontId="34" fillId="0" borderId="18" xfId="506" applyNumberFormat="1" applyFont="1" applyFill="1" applyBorder="1" applyAlignment="1">
      <alignment vertical="center" wrapText="1"/>
    </xf>
    <xf numFmtId="179" fontId="34" fillId="0" borderId="25" xfId="506" applyNumberFormat="1" applyFont="1" applyFill="1" applyBorder="1" applyAlignment="1">
      <alignment vertical="center"/>
    </xf>
    <xf numFmtId="179" fontId="34" fillId="0" borderId="24" xfId="506" applyNumberFormat="1" applyFont="1" applyFill="1" applyBorder="1" applyAlignment="1">
      <alignment vertical="center"/>
    </xf>
    <xf numFmtId="179" fontId="34" fillId="0" borderId="37" xfId="506" applyNumberFormat="1" applyFont="1" applyFill="1" applyBorder="1" applyAlignment="1">
      <alignment vertical="center" wrapText="1"/>
    </xf>
    <xf numFmtId="179" fontId="34" fillId="0" borderId="36" xfId="506" applyNumberFormat="1" applyFont="1" applyFill="1" applyBorder="1" applyAlignment="1">
      <alignment vertical="center"/>
    </xf>
    <xf numFmtId="179" fontId="34" fillId="0" borderId="36" xfId="506" applyNumberFormat="1" applyFont="1" applyFill="1" applyBorder="1" applyAlignment="1">
      <alignment vertical="center" wrapText="1"/>
    </xf>
    <xf numFmtId="179" fontId="34" fillId="0" borderId="38" xfId="506" applyNumberFormat="1" applyFont="1" applyFill="1" applyBorder="1" applyAlignment="1">
      <alignment vertical="center"/>
    </xf>
    <xf numFmtId="179" fontId="34" fillId="0" borderId="49" xfId="0" applyNumberFormat="1" applyFont="1" applyBorder="1"/>
    <xf numFmtId="179" fontId="34" fillId="0" borderId="19" xfId="0" applyNumberFormat="1" applyFont="1" applyBorder="1"/>
    <xf numFmtId="179" fontId="34" fillId="0" borderId="76" xfId="0" applyNumberFormat="1" applyFont="1" applyBorder="1"/>
    <xf numFmtId="179" fontId="34" fillId="0" borderId="37" xfId="506" applyNumberFormat="1" applyFont="1" applyFill="1" applyBorder="1" applyAlignment="1">
      <alignment vertical="center"/>
    </xf>
    <xf numFmtId="164" fontId="34" fillId="0" borderId="9" xfId="1158" quotePrefix="1" applyNumberFormat="1" applyFont="1" applyBorder="1" applyAlignment="1">
      <alignment horizontal="center"/>
    </xf>
    <xf numFmtId="0" fontId="37" fillId="0" borderId="28" xfId="0" quotePrefix="1" applyFont="1" applyBorder="1" applyAlignment="1">
      <alignment horizontal="left"/>
    </xf>
    <xf numFmtId="0" fontId="34" fillId="0" borderId="78" xfId="127" quotePrefix="1" applyFont="1" applyFill="1" applyBorder="1" applyAlignment="1">
      <alignment horizontal="left"/>
    </xf>
    <xf numFmtId="9" fontId="34" fillId="0" borderId="29" xfId="192" applyFont="1" applyFill="1" applyBorder="1"/>
    <xf numFmtId="0" fontId="34" fillId="0" borderId="78" xfId="127" applyFont="1" applyFill="1" applyBorder="1"/>
    <xf numFmtId="9" fontId="34" fillId="0" borderId="37" xfId="192" applyFont="1" applyFill="1" applyBorder="1"/>
    <xf numFmtId="9" fontId="34" fillId="0" borderId="45" xfId="192" applyFont="1" applyFill="1" applyBorder="1"/>
    <xf numFmtId="0" fontId="76" fillId="0" borderId="78" xfId="127" applyFont="1" applyFill="1" applyBorder="1"/>
    <xf numFmtId="0" fontId="34" fillId="0" borderId="96" xfId="127" applyFont="1" applyFill="1" applyBorder="1"/>
    <xf numFmtId="0" fontId="34" fillId="0" borderId="49" xfId="127" applyFont="1" applyFill="1" applyBorder="1"/>
    <xf numFmtId="0" fontId="34" fillId="0" borderId="97" xfId="127" applyFont="1" applyFill="1" applyBorder="1"/>
    <xf numFmtId="0" fontId="34" fillId="0" borderId="65" xfId="127" applyFont="1" applyFill="1" applyBorder="1"/>
    <xf numFmtId="0" fontId="34" fillId="0" borderId="0" xfId="127" applyFont="1" applyFill="1" applyBorder="1"/>
    <xf numFmtId="0" fontId="34" fillId="0" borderId="58" xfId="127" applyFont="1" applyFill="1" applyBorder="1"/>
    <xf numFmtId="0" fontId="34" fillId="0" borderId="57" xfId="127" applyFont="1" applyFill="1" applyBorder="1"/>
    <xf numFmtId="0" fontId="34" fillId="0" borderId="78" xfId="127" applyFont="1" applyFill="1" applyBorder="1" applyAlignment="1">
      <alignment wrapText="1"/>
    </xf>
    <xf numFmtId="0" fontId="34" fillId="0" borderId="78" xfId="127" quotePrefix="1" applyFont="1" applyFill="1" applyBorder="1" applyAlignment="1">
      <alignment horizontal="left" wrapText="1"/>
    </xf>
    <xf numFmtId="9" fontId="34" fillId="0" borderId="44" xfId="192" applyFont="1" applyFill="1" applyBorder="1"/>
    <xf numFmtId="9" fontId="34" fillId="0" borderId="38" xfId="192" applyFont="1" applyFill="1" applyBorder="1"/>
    <xf numFmtId="0" fontId="34" fillId="0" borderId="98" xfId="127" applyFont="1" applyFill="1" applyBorder="1"/>
    <xf numFmtId="0" fontId="34" fillId="0" borderId="4" xfId="127" applyFont="1" applyFill="1" applyBorder="1"/>
    <xf numFmtId="0" fontId="34" fillId="0" borderId="79" xfId="127" applyFont="1" applyFill="1" applyBorder="1"/>
    <xf numFmtId="165" fontId="37" fillId="0" borderId="53" xfId="127" applyNumberFormat="1" applyFont="1" applyFill="1" applyBorder="1"/>
    <xf numFmtId="9" fontId="37" fillId="0" borderId="35" xfId="192" applyFont="1" applyFill="1" applyBorder="1"/>
    <xf numFmtId="165" fontId="34" fillId="0" borderId="45" xfId="700" applyNumberFormat="1" applyFont="1" applyFill="1" applyBorder="1" applyAlignment="1">
      <alignment horizontal="right" vertical="top"/>
    </xf>
    <xf numFmtId="165" fontId="34" fillId="0" borderId="45" xfId="127" applyNumberFormat="1" applyFont="1" applyFill="1" applyBorder="1"/>
    <xf numFmtId="164" fontId="34" fillId="45" borderId="38" xfId="34" applyNumberFormat="1" applyFont="1" applyFill="1" applyBorder="1"/>
    <xf numFmtId="0" fontId="146" fillId="45" borderId="40" xfId="0" applyFont="1" applyFill="1" applyBorder="1"/>
    <xf numFmtId="0" fontId="146" fillId="45" borderId="39" xfId="0" applyFont="1" applyFill="1" applyBorder="1"/>
    <xf numFmtId="0" fontId="146" fillId="45" borderId="45" xfId="0" applyFont="1" applyFill="1" applyBorder="1"/>
    <xf numFmtId="0" fontId="37" fillId="45" borderId="31" xfId="0" applyFont="1" applyFill="1" applyBorder="1"/>
    <xf numFmtId="0" fontId="37" fillId="45" borderId="30" xfId="0" applyFont="1" applyFill="1" applyBorder="1"/>
    <xf numFmtId="0" fontId="37" fillId="45" borderId="29" xfId="0" applyFont="1" applyFill="1" applyBorder="1"/>
    <xf numFmtId="164" fontId="34" fillId="0" borderId="9" xfId="46759" applyNumberFormat="1" applyFont="1" applyFill="1" applyBorder="1"/>
    <xf numFmtId="164" fontId="34" fillId="0" borderId="38" xfId="46768" applyNumberFormat="1" applyFont="1" applyFill="1" applyBorder="1"/>
    <xf numFmtId="0" fontId="34" fillId="0" borderId="32" xfId="0" applyFont="1" applyFill="1" applyBorder="1" applyAlignment="1">
      <alignment horizontal="left"/>
    </xf>
    <xf numFmtId="0" fontId="146" fillId="0" borderId="39" xfId="0" applyFont="1" applyFill="1" applyBorder="1" applyAlignment="1">
      <alignment horizontal="left"/>
    </xf>
    <xf numFmtId="164" fontId="34" fillId="0" borderId="41" xfId="46768" applyNumberFormat="1" applyFont="1" applyFill="1" applyBorder="1"/>
    <xf numFmtId="0" fontId="37" fillId="0" borderId="9" xfId="0" quotePrefix="1" applyFont="1" applyFill="1" applyBorder="1" applyAlignment="1">
      <alignment horizontal="left" wrapText="1"/>
    </xf>
    <xf numFmtId="0" fontId="34" fillId="0" borderId="9" xfId="892" applyFont="1" applyFill="1" applyBorder="1" applyAlignment="1">
      <alignment horizontal="left"/>
    </xf>
    <xf numFmtId="0" fontId="34" fillId="0" borderId="9" xfId="46815" applyFont="1" applyFill="1" applyBorder="1" applyAlignment="1">
      <alignment horizontal="left" vertical="center" wrapText="1"/>
    </xf>
    <xf numFmtId="0" fontId="36" fillId="0" borderId="24" xfId="46814" applyFont="1" applyFill="1" applyBorder="1" applyAlignment="1">
      <alignment horizontal="left" vertical="center" wrapText="1"/>
    </xf>
    <xf numFmtId="0" fontId="34" fillId="0" borderId="0" xfId="2807" applyFont="1" applyFill="1" applyBorder="1" applyAlignment="1">
      <alignment vertical="center" wrapText="1"/>
    </xf>
    <xf numFmtId="0" fontId="34" fillId="0" borderId="0" xfId="0" applyFont="1"/>
    <xf numFmtId="3" fontId="34" fillId="46" borderId="9" xfId="1160" applyNumberFormat="1" applyFont="1" applyFill="1" applyBorder="1" applyAlignment="1">
      <alignment horizontal="center" vertical="center" wrapText="1"/>
    </xf>
    <xf numFmtId="3" fontId="34" fillId="46" borderId="38" xfId="1160" applyNumberFormat="1" applyFont="1" applyFill="1" applyBorder="1" applyAlignment="1">
      <alignment horizontal="center" vertical="center"/>
    </xf>
    <xf numFmtId="9" fontId="34" fillId="46" borderId="39" xfId="0" applyNumberFormat="1" applyFont="1" applyFill="1" applyBorder="1" applyAlignment="1">
      <alignment horizontal="center" vertical="center"/>
    </xf>
    <xf numFmtId="37" fontId="34" fillId="46" borderId="9" xfId="4493" applyNumberFormat="1" applyFont="1" applyFill="1" applyBorder="1" applyAlignment="1">
      <alignment horizontal="center" vertical="center"/>
    </xf>
    <xf numFmtId="3" fontId="34" fillId="0" borderId="38" xfId="16279" applyNumberFormat="1" applyFill="1" applyBorder="1" applyAlignment="1">
      <alignment horizontal="center" vertical="center"/>
    </xf>
    <xf numFmtId="0" fontId="34" fillId="0" borderId="0" xfId="0" applyFont="1"/>
    <xf numFmtId="165" fontId="34" fillId="0" borderId="64" xfId="0" applyNumberFormat="1" applyFont="1" applyFill="1" applyBorder="1" applyAlignment="1">
      <alignment horizontal="right" vertical="top" wrapText="1"/>
    </xf>
    <xf numFmtId="165" fontId="34" fillId="0" borderId="40" xfId="0" applyNumberFormat="1" applyFont="1" applyFill="1" applyBorder="1" applyAlignment="1">
      <alignment horizontal="right" vertical="top" wrapText="1"/>
    </xf>
    <xf numFmtId="172" fontId="0" fillId="0" borderId="0" xfId="0" applyNumberFormat="1"/>
    <xf numFmtId="9" fontId="34" fillId="0" borderId="9" xfId="0" applyNumberFormat="1" applyFont="1" applyBorder="1" applyAlignment="1">
      <alignment horizontal="center" vertical="center"/>
    </xf>
    <xf numFmtId="9" fontId="37" fillId="0" borderId="75" xfId="0" applyNumberFormat="1" applyFont="1" applyBorder="1" applyAlignment="1">
      <alignment horizontal="center" vertical="center"/>
    </xf>
    <xf numFmtId="9" fontId="46" fillId="0" borderId="37" xfId="122" applyNumberFormat="1" applyFont="1" applyFill="1" applyBorder="1" applyAlignment="1">
      <alignment horizontal="center" vertical="center"/>
    </xf>
    <xf numFmtId="9" fontId="0" fillId="0" borderId="37" xfId="0" applyNumberFormat="1" applyBorder="1" applyAlignment="1">
      <alignment horizontal="center" vertical="center"/>
    </xf>
    <xf numFmtId="9" fontId="0" fillId="0" borderId="38" xfId="0" applyNumberFormat="1" applyBorder="1" applyAlignment="1">
      <alignment horizontal="center" vertical="center"/>
    </xf>
    <xf numFmtId="9" fontId="37" fillId="0" borderId="41" xfId="0" applyNumberFormat="1" applyFont="1" applyBorder="1" applyAlignment="1">
      <alignment horizontal="center" vertical="center"/>
    </xf>
    <xf numFmtId="5" fontId="37" fillId="0" borderId="53" xfId="0" quotePrefix="1" applyNumberFormat="1" applyFont="1" applyFill="1" applyBorder="1" applyAlignment="1">
      <alignment horizontal="left"/>
    </xf>
    <xf numFmtId="3" fontId="37" fillId="0" borderId="75" xfId="122" applyNumberFormat="1" applyFont="1" applyFill="1" applyBorder="1" applyAlignment="1">
      <alignment horizontal="center" vertical="center"/>
    </xf>
    <xf numFmtId="9" fontId="34" fillId="0" borderId="9" xfId="192" applyNumberFormat="1" applyFont="1" applyBorder="1"/>
    <xf numFmtId="0" fontId="34" fillId="0" borderId="0" xfId="0" applyFont="1" applyAlignment="1"/>
    <xf numFmtId="0" fontId="37" fillId="47" borderId="24" xfId="0" applyFont="1" applyFill="1" applyBorder="1" applyAlignment="1">
      <alignment horizontal="center" vertical="center" wrapText="1"/>
    </xf>
    <xf numFmtId="0" fontId="37" fillId="47" borderId="9" xfId="0" applyFont="1" applyFill="1" applyBorder="1" applyAlignment="1">
      <alignment horizontal="center" vertical="center" wrapText="1"/>
    </xf>
    <xf numFmtId="0" fontId="37" fillId="47" borderId="38" xfId="0" applyFont="1" applyFill="1" applyBorder="1" applyAlignment="1">
      <alignment horizontal="center" vertical="center" wrapText="1"/>
    </xf>
    <xf numFmtId="0" fontId="37" fillId="47" borderId="18" xfId="0" applyFont="1" applyFill="1" applyBorder="1" applyAlignment="1">
      <alignment horizontal="center" vertical="center" wrapText="1"/>
    </xf>
    <xf numFmtId="0" fontId="37" fillId="47" borderId="37" xfId="0" applyFont="1" applyFill="1" applyBorder="1" applyAlignment="1">
      <alignment horizontal="center" vertical="center" wrapText="1"/>
    </xf>
    <xf numFmtId="9" fontId="37" fillId="0" borderId="104" xfId="506" applyNumberFormat="1" applyFont="1" applyFill="1" applyBorder="1" applyAlignment="1">
      <alignment vertical="center" wrapText="1"/>
    </xf>
    <xf numFmtId="3" fontId="78" fillId="0" borderId="0" xfId="122" applyNumberFormat="1" applyFont="1" applyFill="1" applyBorder="1" applyAlignment="1">
      <alignment horizontal="center"/>
    </xf>
    <xf numFmtId="0" fontId="34" fillId="0" borderId="0" xfId="0" applyFont="1" applyFill="1" applyAlignment="1"/>
    <xf numFmtId="165" fontId="34" fillId="0" borderId="18" xfId="700" applyNumberFormat="1" applyFont="1" applyFill="1" applyBorder="1" applyAlignment="1">
      <alignment vertical="center"/>
    </xf>
    <xf numFmtId="165" fontId="34" fillId="0" borderId="9" xfId="700" applyNumberFormat="1" applyFont="1" applyFill="1" applyBorder="1" applyAlignment="1">
      <alignment vertical="center"/>
    </xf>
    <xf numFmtId="0" fontId="34" fillId="0" borderId="9" xfId="0" applyFont="1" applyBorder="1" applyAlignment="1">
      <alignment horizontal="center" vertical="center" wrapText="1"/>
    </xf>
    <xf numFmtId="0" fontId="153" fillId="84" borderId="22" xfId="0" applyFont="1" applyFill="1" applyBorder="1" applyAlignment="1">
      <alignment horizontal="center" vertical="center" wrapText="1"/>
    </xf>
    <xf numFmtId="3" fontId="46" fillId="0" borderId="29" xfId="122" applyNumberFormat="1" applyFont="1" applyFill="1" applyBorder="1" applyAlignment="1">
      <alignment horizontal="center" vertical="center"/>
    </xf>
    <xf numFmtId="0" fontId="34" fillId="0" borderId="0" xfId="0" applyFont="1"/>
    <xf numFmtId="9" fontId="34" fillId="0" borderId="34" xfId="192" applyFont="1" applyFill="1" applyBorder="1"/>
    <xf numFmtId="9" fontId="34" fillId="0" borderId="79" xfId="192" applyFont="1" applyFill="1" applyBorder="1"/>
    <xf numFmtId="0" fontId="34" fillId="0" borderId="28" xfId="127" quotePrefix="1" applyFont="1" applyFill="1" applyBorder="1" applyAlignment="1">
      <alignment horizontal="left"/>
    </xf>
    <xf numFmtId="165" fontId="34" fillId="0" borderId="9" xfId="127" applyNumberFormat="1" applyFont="1" applyFill="1" applyBorder="1"/>
    <xf numFmtId="9" fontId="34" fillId="0" borderId="9" xfId="127" applyNumberFormat="1" applyFont="1" applyFill="1" applyBorder="1"/>
    <xf numFmtId="0" fontId="34" fillId="0" borderId="0" xfId="0" applyFont="1"/>
    <xf numFmtId="0" fontId="34" fillId="0" borderId="9" xfId="122" quotePrefix="1" applyFont="1" applyFill="1" applyBorder="1" applyAlignment="1">
      <alignment horizontal="left" vertical="top" wrapText="1"/>
    </xf>
    <xf numFmtId="9" fontId="0" fillId="0" borderId="47" xfId="0" applyNumberFormat="1" applyBorder="1" applyAlignment="1">
      <alignment horizontal="center" vertical="center"/>
    </xf>
    <xf numFmtId="9" fontId="37" fillId="0" borderId="46" xfId="0" applyNumberFormat="1" applyFont="1" applyBorder="1" applyAlignment="1">
      <alignment horizontal="center" vertical="center"/>
    </xf>
    <xf numFmtId="9" fontId="34" fillId="0" borderId="18" xfId="0" applyNumberFormat="1" applyFont="1" applyFill="1" applyBorder="1" applyAlignment="1">
      <alignment horizontal="center" vertical="center"/>
    </xf>
    <xf numFmtId="9" fontId="34" fillId="0" borderId="9" xfId="0" applyNumberFormat="1" applyFont="1" applyFill="1" applyBorder="1" applyAlignment="1">
      <alignment horizontal="center" vertical="center"/>
    </xf>
    <xf numFmtId="9" fontId="37" fillId="0" borderId="39" xfId="0" applyNumberFormat="1" applyFont="1" applyFill="1" applyBorder="1" applyAlignment="1">
      <alignment horizontal="center" vertical="center"/>
    </xf>
    <xf numFmtId="165" fontId="34" fillId="0" borderId="40" xfId="46808" applyNumberFormat="1" applyFont="1" applyFill="1" applyBorder="1"/>
    <xf numFmtId="165" fontId="34" fillId="0" borderId="81" xfId="127" applyNumberFormat="1" applyFont="1" applyFill="1" applyBorder="1"/>
    <xf numFmtId="0" fontId="34" fillId="0" borderId="0" xfId="0" applyFont="1"/>
    <xf numFmtId="0" fontId="158" fillId="0" borderId="104" xfId="0" applyFont="1" applyBorder="1" applyAlignment="1">
      <alignment horizontal="left" vertical="center" wrapText="1"/>
    </xf>
    <xf numFmtId="0" fontId="157" fillId="0" borderId="59" xfId="0" applyFont="1" applyBorder="1" applyAlignment="1">
      <alignment horizontal="center" vertical="center"/>
    </xf>
    <xf numFmtId="0" fontId="159" fillId="0" borderId="0" xfId="0" applyFont="1"/>
    <xf numFmtId="0" fontId="153" fillId="0" borderId="0" xfId="0" applyFont="1" applyAlignment="1">
      <alignment vertical="center"/>
    </xf>
    <xf numFmtId="0" fontId="159" fillId="0" borderId="0" xfId="0" applyFont="1" applyAlignment="1">
      <alignment vertical="center" wrapText="1"/>
    </xf>
    <xf numFmtId="0" fontId="157" fillId="0" borderId="75" xfId="0" applyFont="1" applyBorder="1" applyAlignment="1">
      <alignment vertical="center"/>
    </xf>
    <xf numFmtId="3" fontId="157" fillId="0" borderId="79" xfId="0" applyNumberFormat="1" applyFont="1" applyBorder="1" applyAlignment="1">
      <alignment horizontal="center" vertical="center"/>
    </xf>
    <xf numFmtId="0" fontId="160" fillId="0" borderId="79" xfId="0" applyFont="1" applyBorder="1" applyAlignment="1">
      <alignment horizontal="center" vertical="center" wrapText="1"/>
    </xf>
    <xf numFmtId="0" fontId="160" fillId="0" borderId="59" xfId="0" applyFont="1" applyBorder="1" applyAlignment="1">
      <alignment horizontal="center" vertical="center" wrapText="1"/>
    </xf>
    <xf numFmtId="0" fontId="160" fillId="0" borderId="75" xfId="0" applyFont="1" applyBorder="1" applyAlignment="1">
      <alignment horizontal="left" vertical="center" wrapText="1"/>
    </xf>
    <xf numFmtId="0" fontId="160" fillId="0" borderId="104" xfId="0" applyFont="1" applyBorder="1" applyAlignment="1">
      <alignment horizontal="left" vertical="center" wrapText="1"/>
    </xf>
    <xf numFmtId="0" fontId="34" fillId="0" borderId="0" xfId="0" applyFont="1"/>
    <xf numFmtId="164" fontId="34" fillId="0" borderId="0" xfId="0" applyNumberFormat="1" applyFont="1"/>
    <xf numFmtId="0" fontId="78" fillId="0" borderId="0" xfId="122" applyFont="1" applyFill="1"/>
    <xf numFmtId="0" fontId="34" fillId="0" borderId="0" xfId="0" applyFont="1"/>
    <xf numFmtId="0" fontId="75" fillId="0" borderId="0" xfId="0" applyFont="1"/>
    <xf numFmtId="0" fontId="0" fillId="0" borderId="0" xfId="0" applyFont="1"/>
    <xf numFmtId="0" fontId="158" fillId="0" borderId="112" xfId="0" applyFont="1" applyBorder="1" applyAlignment="1">
      <alignment horizontal="left" vertical="center" wrapText="1"/>
    </xf>
    <xf numFmtId="0" fontId="158" fillId="0" borderId="113" xfId="0" applyFont="1" applyBorder="1" applyAlignment="1">
      <alignment horizontal="center" vertical="center" wrapText="1"/>
    </xf>
    <xf numFmtId="3" fontId="46" fillId="0" borderId="44" xfId="354" applyNumberFormat="1" applyFont="1" applyFill="1" applyBorder="1" applyAlignment="1">
      <alignment horizontal="center" vertical="center"/>
    </xf>
    <xf numFmtId="3" fontId="46" fillId="0" borderId="26" xfId="122" applyNumberFormat="1" applyFont="1" applyFill="1" applyBorder="1" applyAlignment="1">
      <alignment horizontal="center" vertical="center"/>
    </xf>
    <xf numFmtId="3" fontId="38" fillId="0" borderId="114" xfId="122" applyNumberFormat="1" applyFont="1" applyFill="1" applyBorder="1" applyAlignment="1">
      <alignment horizontal="center" vertical="center"/>
    </xf>
    <xf numFmtId="9" fontId="38" fillId="0" borderId="117" xfId="122" applyNumberFormat="1" applyFont="1" applyFill="1" applyBorder="1" applyAlignment="1">
      <alignment horizontal="center" vertical="center"/>
    </xf>
    <xf numFmtId="0" fontId="37" fillId="0" borderId="96" xfId="127" quotePrefix="1" applyFont="1" applyFill="1" applyBorder="1" applyAlignment="1">
      <alignment horizontal="left"/>
    </xf>
    <xf numFmtId="0" fontId="34" fillId="0" borderId="78" xfId="0" quotePrefix="1" applyFont="1" applyFill="1" applyBorder="1" applyAlignment="1">
      <alignment horizontal="left"/>
    </xf>
    <xf numFmtId="0" fontId="34" fillId="0" borderId="0" xfId="0" applyFont="1" applyAlignment="1"/>
    <xf numFmtId="3" fontId="34" fillId="0" borderId="0" xfId="0" applyNumberFormat="1" applyFont="1"/>
    <xf numFmtId="3" fontId="34" fillId="0" borderId="0" xfId="0" applyNumberFormat="1" applyFont="1" applyFill="1"/>
    <xf numFmtId="0" fontId="37" fillId="0" borderId="9" xfId="122" applyFont="1" applyFill="1" applyBorder="1" applyAlignment="1">
      <alignment horizontal="center"/>
    </xf>
    <xf numFmtId="174" fontId="34" fillId="0" borderId="0" xfId="0" applyNumberFormat="1" applyFont="1" applyFill="1"/>
    <xf numFmtId="0" fontId="34" fillId="47" borderId="65" xfId="127" applyFont="1" applyFill="1" applyBorder="1"/>
    <xf numFmtId="0" fontId="34" fillId="47" borderId="0" xfId="127" applyFont="1" applyFill="1" applyBorder="1"/>
    <xf numFmtId="0" fontId="34" fillId="47" borderId="58" xfId="127" applyFont="1" applyFill="1" applyBorder="1"/>
    <xf numFmtId="172" fontId="34" fillId="0" borderId="0" xfId="182" applyNumberFormat="1" applyFont="1"/>
    <xf numFmtId="0" fontId="34" fillId="0" borderId="0" xfId="0" applyFont="1" applyAlignment="1">
      <alignment vertical="center"/>
    </xf>
    <xf numFmtId="0" fontId="41" fillId="0" borderId="0" xfId="0" applyFont="1"/>
    <xf numFmtId="2" fontId="0" fillId="0" borderId="0" xfId="0" applyNumberFormat="1"/>
    <xf numFmtId="0" fontId="34" fillId="47" borderId="33" xfId="127" applyFont="1" applyFill="1" applyBorder="1"/>
    <xf numFmtId="0" fontId="34" fillId="47" borderId="34" xfId="127" applyFont="1" applyFill="1" applyBorder="1"/>
    <xf numFmtId="0" fontId="34" fillId="47" borderId="35" xfId="127" applyFont="1" applyFill="1" applyBorder="1"/>
    <xf numFmtId="0" fontId="34" fillId="47" borderId="53" xfId="127" applyFont="1" applyFill="1" applyBorder="1"/>
    <xf numFmtId="0" fontId="34" fillId="47" borderId="32" xfId="127" applyFont="1" applyFill="1" applyBorder="1"/>
    <xf numFmtId="0" fontId="34" fillId="47" borderId="55" xfId="127" applyFont="1" applyFill="1" applyBorder="1"/>
    <xf numFmtId="0" fontId="34" fillId="47" borderId="42" xfId="127" applyFont="1" applyFill="1" applyBorder="1"/>
    <xf numFmtId="0" fontId="34" fillId="47" borderId="62" xfId="127" applyFont="1" applyFill="1" applyBorder="1"/>
    <xf numFmtId="0" fontId="34" fillId="47" borderId="98" xfId="127" applyFont="1" applyFill="1" applyBorder="1"/>
    <xf numFmtId="164" fontId="34" fillId="0" borderId="9" xfId="1158" applyNumberFormat="1" applyFont="1" applyFill="1" applyBorder="1" applyAlignment="1">
      <alignment horizontal="center" vertical="center" wrapText="1"/>
    </xf>
    <xf numFmtId="164" fontId="34" fillId="0" borderId="38" xfId="1158" applyNumberFormat="1" applyFont="1" applyFill="1" applyBorder="1" applyAlignment="1">
      <alignment horizontal="center" vertical="center"/>
    </xf>
    <xf numFmtId="164" fontId="139" fillId="0" borderId="9" xfId="1158" applyNumberFormat="1" applyFont="1" applyBorder="1" applyAlignment="1">
      <alignment horizontal="center" vertical="center"/>
    </xf>
    <xf numFmtId="164" fontId="139" fillId="0" borderId="38" xfId="1158" applyNumberFormat="1" applyFont="1" applyBorder="1" applyAlignment="1">
      <alignment horizontal="center" vertical="center"/>
    </xf>
    <xf numFmtId="164" fontId="140" fillId="0" borderId="75" xfId="1158" applyNumberFormat="1" applyFont="1" applyBorder="1" applyAlignment="1">
      <alignment horizontal="center" vertical="center"/>
    </xf>
    <xf numFmtId="0" fontId="77" fillId="0" borderId="29" xfId="0" applyFont="1" applyBorder="1"/>
    <xf numFmtId="0" fontId="78" fillId="0" borderId="41" xfId="0" applyFont="1" applyBorder="1"/>
    <xf numFmtId="0" fontId="78" fillId="0" borderId="29" xfId="0" applyFont="1" applyBorder="1"/>
    <xf numFmtId="0" fontId="75" fillId="0" borderId="0" xfId="0" applyFont="1" applyAlignment="1">
      <alignment horizontal="left" vertical="top" wrapText="1"/>
    </xf>
    <xf numFmtId="174" fontId="163" fillId="0" borderId="0" xfId="0" applyNumberFormat="1" applyFont="1" applyFill="1"/>
    <xf numFmtId="164" fontId="34" fillId="0" borderId="18" xfId="46748" applyNumberFormat="1" applyFont="1" applyFill="1" applyBorder="1" applyAlignment="1">
      <alignment horizontal="right"/>
    </xf>
    <xf numFmtId="164" fontId="34" fillId="0" borderId="9" xfId="46748" applyNumberFormat="1" applyFont="1" applyFill="1" applyBorder="1" applyAlignment="1">
      <alignment horizontal="right"/>
    </xf>
    <xf numFmtId="175" fontId="34" fillId="0" borderId="9" xfId="59" applyNumberFormat="1" applyFont="1" applyFill="1" applyBorder="1" applyAlignment="1">
      <alignment horizontal="right"/>
    </xf>
    <xf numFmtId="0" fontId="34" fillId="46" borderId="0" xfId="122" applyFont="1" applyFill="1"/>
    <xf numFmtId="0" fontId="34" fillId="46" borderId="0" xfId="0" applyFont="1" applyFill="1"/>
    <xf numFmtId="165" fontId="34" fillId="0" borderId="0" xfId="0" applyNumberFormat="1" applyFont="1"/>
    <xf numFmtId="10" fontId="34" fillId="0" borderId="0" xfId="1159" applyNumberFormat="1" applyFont="1"/>
    <xf numFmtId="172" fontId="34" fillId="0" borderId="0" xfId="1159" applyNumberFormat="1" applyFont="1" applyAlignment="1">
      <alignment vertical="center"/>
    </xf>
    <xf numFmtId="0" fontId="37" fillId="47" borderId="9" xfId="0" applyFont="1" applyFill="1" applyBorder="1"/>
    <xf numFmtId="0" fontId="75" fillId="45" borderId="9" xfId="0" applyFont="1" applyFill="1" applyBorder="1"/>
    <xf numFmtId="0" fontId="75" fillId="45" borderId="38" xfId="0" applyFont="1" applyFill="1" applyBorder="1"/>
    <xf numFmtId="0" fontId="75" fillId="48" borderId="9" xfId="0" applyFont="1" applyFill="1" applyBorder="1"/>
    <xf numFmtId="164" fontId="75" fillId="0" borderId="9" xfId="46777" applyNumberFormat="1" applyFont="1" applyFill="1" applyBorder="1"/>
    <xf numFmtId="178" fontId="75" fillId="0" borderId="9" xfId="0" applyNumberFormat="1" applyFont="1" applyFill="1" applyBorder="1"/>
    <xf numFmtId="172" fontId="75" fillId="0" borderId="38" xfId="182" applyNumberFormat="1" applyFont="1" applyBorder="1"/>
    <xf numFmtId="164" fontId="75" fillId="45" borderId="9" xfId="34" applyNumberFormat="1" applyFont="1" applyFill="1" applyBorder="1"/>
    <xf numFmtId="0" fontId="75" fillId="0" borderId="24" xfId="0" applyFont="1" applyBorder="1"/>
    <xf numFmtId="164" fontId="75" fillId="0" borderId="9" xfId="46747" applyNumberFormat="1" applyFont="1" applyFill="1" applyBorder="1"/>
    <xf numFmtId="0" fontId="34" fillId="48" borderId="24" xfId="0" applyFont="1" applyFill="1" applyBorder="1"/>
    <xf numFmtId="0" fontId="34" fillId="48" borderId="9" xfId="0" applyFont="1" applyFill="1" applyBorder="1"/>
    <xf numFmtId="0" fontId="37" fillId="48" borderId="65" xfId="0" applyFont="1" applyFill="1" applyBorder="1"/>
    <xf numFmtId="0" fontId="34" fillId="48" borderId="54" xfId="0" applyFont="1" applyFill="1" applyBorder="1"/>
    <xf numFmtId="0" fontId="34" fillId="48" borderId="0" xfId="0" applyFont="1" applyFill="1" applyBorder="1"/>
    <xf numFmtId="0" fontId="144" fillId="48" borderId="0" xfId="0" applyFont="1" applyFill="1" applyBorder="1"/>
    <xf numFmtId="164" fontId="144" fillId="48" borderId="0" xfId="34" applyNumberFormat="1" applyFont="1" applyFill="1" applyBorder="1"/>
    <xf numFmtId="164" fontId="34" fillId="48" borderId="0" xfId="34" applyNumberFormat="1" applyFont="1" applyFill="1" applyBorder="1"/>
    <xf numFmtId="0" fontId="37" fillId="45" borderId="98" xfId="0" applyFont="1" applyFill="1" applyBorder="1"/>
    <xf numFmtId="0" fontId="37" fillId="45" borderId="75" xfId="0" applyFont="1" applyFill="1" applyBorder="1" applyAlignment="1">
      <alignment horizontal="center"/>
    </xf>
    <xf numFmtId="0" fontId="75" fillId="48" borderId="65" xfId="0" applyFont="1" applyFill="1" applyBorder="1"/>
    <xf numFmtId="0" fontId="75" fillId="48" borderId="0" xfId="0" applyFont="1" applyFill="1"/>
    <xf numFmtId="0" fontId="37" fillId="0" borderId="18" xfId="0" applyFont="1" applyFill="1" applyBorder="1" applyAlignment="1">
      <alignment wrapText="1"/>
    </xf>
    <xf numFmtId="0" fontId="37" fillId="0" borderId="18" xfId="0" applyFont="1" applyFill="1" applyBorder="1" applyAlignment="1">
      <alignment horizontal="center"/>
    </xf>
    <xf numFmtId="0" fontId="146" fillId="48" borderId="0" xfId="0" applyFont="1" applyFill="1"/>
    <xf numFmtId="0" fontId="37" fillId="0" borderId="9" xfId="0" applyFont="1" applyFill="1" applyBorder="1" applyAlignment="1">
      <alignment horizontal="center"/>
    </xf>
    <xf numFmtId="0" fontId="37" fillId="47" borderId="55" xfId="127" applyFont="1" applyFill="1" applyBorder="1"/>
    <xf numFmtId="0" fontId="37" fillId="47" borderId="64" xfId="127" applyFont="1" applyFill="1" applyBorder="1"/>
    <xf numFmtId="0" fontId="37" fillId="48" borderId="98" xfId="127" applyFont="1" applyFill="1" applyBorder="1"/>
    <xf numFmtId="165" fontId="34" fillId="0" borderId="31" xfId="127" applyNumberFormat="1" applyFont="1" applyBorder="1"/>
    <xf numFmtId="165" fontId="34" fillId="0" borderId="30" xfId="127" applyNumberFormat="1" applyFont="1" applyBorder="1"/>
    <xf numFmtId="165" fontId="34" fillId="0" borderId="29" xfId="700" applyNumberFormat="1" applyFont="1" applyFill="1" applyBorder="1" applyAlignment="1">
      <alignment horizontal="right" vertical="top"/>
    </xf>
    <xf numFmtId="165" fontId="34" fillId="0" borderId="24" xfId="127" applyNumberFormat="1" applyFont="1" applyBorder="1"/>
    <xf numFmtId="165" fontId="34" fillId="0" borderId="38" xfId="700" applyNumberFormat="1" applyFont="1" applyFill="1" applyBorder="1" applyAlignment="1">
      <alignment horizontal="right" vertical="top"/>
    </xf>
    <xf numFmtId="0" fontId="37" fillId="0" borderId="24" xfId="0" applyFont="1" applyFill="1" applyBorder="1"/>
    <xf numFmtId="172" fontId="75" fillId="0" borderId="38" xfId="182" applyNumberFormat="1" applyFont="1" applyFill="1" applyBorder="1"/>
    <xf numFmtId="172" fontId="75" fillId="45" borderId="38" xfId="182" applyNumberFormat="1" applyFont="1" applyFill="1" applyBorder="1"/>
    <xf numFmtId="165" fontId="75" fillId="0" borderId="0" xfId="0" applyNumberFormat="1" applyFont="1" applyFill="1" applyBorder="1"/>
    <xf numFmtId="0" fontId="75" fillId="0" borderId="0" xfId="0" applyFont="1" applyFill="1" applyBorder="1"/>
    <xf numFmtId="0" fontId="34" fillId="0" borderId="0" xfId="127" applyFont="1" applyFill="1" applyBorder="1" applyAlignment="1">
      <alignment wrapText="1"/>
    </xf>
    <xf numFmtId="0" fontId="164" fillId="48" borderId="0" xfId="0" applyFont="1" applyFill="1"/>
    <xf numFmtId="0" fontId="126" fillId="0" borderId="0" xfId="0" applyFont="1"/>
    <xf numFmtId="0" fontId="126" fillId="0" borderId="0" xfId="0" applyFont="1" applyAlignment="1">
      <alignment wrapText="1"/>
    </xf>
    <xf numFmtId="164" fontId="34" fillId="112" borderId="18" xfId="46748" applyNumberFormat="1" applyFont="1" applyFill="1" applyBorder="1"/>
    <xf numFmtId="175" fontId="34" fillId="112" borderId="9" xfId="59" applyNumberFormat="1" applyFont="1" applyFill="1" applyBorder="1"/>
    <xf numFmtId="44" fontId="34" fillId="112" borderId="9" xfId="46808" applyFont="1" applyFill="1" applyBorder="1"/>
    <xf numFmtId="0" fontId="37" fillId="0" borderId="0" xfId="0" applyFont="1" applyFill="1" applyBorder="1" applyAlignment="1">
      <alignment horizontal="center"/>
    </xf>
    <xf numFmtId="0" fontId="37" fillId="0" borderId="18" xfId="0" applyFont="1" applyFill="1" applyBorder="1" applyAlignment="1">
      <alignment horizontal="left" wrapText="1" indent="1"/>
    </xf>
    <xf numFmtId="3" fontId="37" fillId="112" borderId="9" xfId="1158" applyNumberFormat="1" applyFont="1" applyFill="1" applyBorder="1"/>
    <xf numFmtId="3" fontId="37" fillId="112" borderId="39" xfId="1158" applyNumberFormat="1" applyFont="1" applyFill="1" applyBorder="1"/>
    <xf numFmtId="3" fontId="37" fillId="112" borderId="18" xfId="1158" applyNumberFormat="1" applyFont="1" applyFill="1" applyBorder="1"/>
    <xf numFmtId="0" fontId="141" fillId="0" borderId="0" xfId="0" applyFont="1" applyFill="1" applyBorder="1"/>
    <xf numFmtId="5" fontId="37" fillId="48" borderId="118" xfId="0" applyNumberFormat="1" applyFont="1" applyFill="1" applyBorder="1" applyAlignment="1">
      <alignment horizontal="left"/>
    </xf>
    <xf numFmtId="165" fontId="34" fillId="113" borderId="118" xfId="46813" applyNumberFormat="1" applyFont="1" applyFill="1" applyBorder="1"/>
    <xf numFmtId="0" fontId="34" fillId="45" borderId="55" xfId="127" applyFont="1" applyFill="1" applyBorder="1"/>
    <xf numFmtId="0" fontId="34" fillId="45" borderId="54" xfId="127" applyFont="1" applyFill="1" applyBorder="1"/>
    <xf numFmtId="0" fontId="34" fillId="45" borderId="62" xfId="127" applyFont="1" applyFill="1" applyBorder="1"/>
    <xf numFmtId="0" fontId="34" fillId="47" borderId="77" xfId="127" applyFont="1" applyFill="1" applyBorder="1"/>
    <xf numFmtId="0" fontId="34" fillId="47" borderId="102" xfId="127" applyFont="1" applyFill="1" applyBorder="1"/>
    <xf numFmtId="165" fontId="34" fillId="0" borderId="25" xfId="700" applyNumberFormat="1" applyFont="1" applyFill="1" applyBorder="1" applyAlignment="1">
      <alignment horizontal="right" vertical="top"/>
    </xf>
    <xf numFmtId="165" fontId="34" fillId="0" borderId="47" xfId="700" applyNumberFormat="1" applyFont="1" applyFill="1" applyBorder="1" applyAlignment="1">
      <alignment horizontal="right" vertical="top"/>
    </xf>
    <xf numFmtId="165" fontId="34" fillId="0" borderId="21" xfId="127" applyNumberFormat="1" applyFont="1" applyBorder="1"/>
    <xf numFmtId="165" fontId="34" fillId="0" borderId="21" xfId="127" applyNumberFormat="1" applyFont="1" applyFill="1" applyBorder="1"/>
    <xf numFmtId="5" fontId="34" fillId="0" borderId="38" xfId="0" quotePrefix="1" applyNumberFormat="1" applyFont="1" applyFill="1" applyBorder="1" applyAlignment="1">
      <alignment horizontal="left" wrapText="1"/>
    </xf>
    <xf numFmtId="5" fontId="34" fillId="0" borderId="50" xfId="0" quotePrefix="1" applyNumberFormat="1" applyFont="1" applyFill="1" applyBorder="1" applyAlignment="1">
      <alignment horizontal="left" wrapText="1"/>
    </xf>
    <xf numFmtId="5" fontId="34" fillId="0" borderId="50" xfId="0" quotePrefix="1" applyNumberFormat="1" applyFont="1" applyBorder="1" applyAlignment="1">
      <alignment horizontal="left" wrapText="1"/>
    </xf>
    <xf numFmtId="5" fontId="34" fillId="0" borderId="50" xfId="0" quotePrefix="1" applyNumberFormat="1" applyFont="1" applyFill="1" applyBorder="1" applyAlignment="1">
      <alignment horizontal="left"/>
    </xf>
    <xf numFmtId="5" fontId="34" fillId="0" borderId="52" xfId="0" quotePrefix="1" applyNumberFormat="1" applyFont="1" applyFill="1" applyBorder="1" applyAlignment="1">
      <alignment horizontal="left"/>
    </xf>
    <xf numFmtId="5" fontId="34" fillId="0" borderId="104" xfId="0" quotePrefix="1" applyNumberFormat="1" applyFont="1" applyFill="1" applyBorder="1" applyAlignment="1">
      <alignment horizontal="left"/>
    </xf>
    <xf numFmtId="165" fontId="34" fillId="0" borderId="48" xfId="127" applyNumberFormat="1" applyFont="1" applyFill="1" applyBorder="1"/>
    <xf numFmtId="165" fontId="34" fillId="0" borderId="19" xfId="127" applyNumberFormat="1" applyFont="1" applyFill="1" applyBorder="1"/>
    <xf numFmtId="165" fontId="34" fillId="0" borderId="76" xfId="700" applyNumberFormat="1" applyFont="1" applyFill="1" applyBorder="1" applyAlignment="1">
      <alignment horizontal="right" vertical="top"/>
    </xf>
    <xf numFmtId="165" fontId="34" fillId="0" borderId="48" xfId="127" applyNumberFormat="1" applyFont="1" applyBorder="1"/>
    <xf numFmtId="165" fontId="34" fillId="0" borderId="19" xfId="127" applyNumberFormat="1" applyFont="1" applyBorder="1"/>
    <xf numFmtId="165" fontId="34" fillId="0" borderId="19" xfId="700" applyNumberFormat="1" applyFont="1" applyFill="1" applyBorder="1" applyAlignment="1">
      <alignment horizontal="right" vertical="top"/>
    </xf>
    <xf numFmtId="9" fontId="34" fillId="0" borderId="19" xfId="127" applyNumberFormat="1" applyFont="1" applyFill="1" applyBorder="1"/>
    <xf numFmtId="9" fontId="34" fillId="0" borderId="19" xfId="192" applyFont="1" applyFill="1" applyBorder="1"/>
    <xf numFmtId="0" fontId="34" fillId="45" borderId="119" xfId="127" applyFont="1" applyFill="1" applyBorder="1"/>
    <xf numFmtId="0" fontId="34" fillId="45" borderId="4" xfId="127" applyFont="1" applyFill="1" applyBorder="1"/>
    <xf numFmtId="0" fontId="34" fillId="45" borderId="75" xfId="127" applyFont="1" applyFill="1" applyBorder="1"/>
    <xf numFmtId="9" fontId="34" fillId="45" borderId="98" xfId="127" applyNumberFormat="1" applyFont="1" applyFill="1" applyBorder="1"/>
    <xf numFmtId="0" fontId="34" fillId="45" borderId="19" xfId="0" applyFont="1" applyFill="1" applyBorder="1"/>
    <xf numFmtId="0" fontId="144" fillId="45" borderId="19" xfId="0" applyFont="1" applyFill="1" applyBorder="1"/>
    <xf numFmtId="164" fontId="144" fillId="45" borderId="19" xfId="34" applyNumberFormat="1" applyFont="1" applyFill="1" applyBorder="1"/>
    <xf numFmtId="164" fontId="34" fillId="45" borderId="19" xfId="34" applyNumberFormat="1" applyFont="1" applyFill="1" applyBorder="1"/>
    <xf numFmtId="0" fontId="34" fillId="45" borderId="76" xfId="0" applyFont="1" applyFill="1" applyBorder="1"/>
    <xf numFmtId="0" fontId="37" fillId="48" borderId="33" xfId="0" applyFont="1" applyFill="1" applyBorder="1"/>
    <xf numFmtId="0" fontId="34" fillId="114" borderId="34" xfId="0" applyFont="1" applyFill="1" applyBorder="1"/>
    <xf numFmtId="172" fontId="34" fillId="45" borderId="35" xfId="182" applyNumberFormat="1" applyFont="1" applyFill="1" applyBorder="1"/>
    <xf numFmtId="0" fontId="34" fillId="45" borderId="34" xfId="0" applyFont="1" applyFill="1" applyBorder="1"/>
    <xf numFmtId="49" fontId="37" fillId="0" borderId="0" xfId="0" applyNumberFormat="1" applyFont="1" applyBorder="1" applyAlignment="1">
      <alignment horizontal="center" vertical="center"/>
    </xf>
    <xf numFmtId="0" fontId="37" fillId="47" borderId="77" xfId="0" applyFont="1" applyFill="1" applyBorder="1" applyAlignment="1"/>
    <xf numFmtId="9" fontId="34" fillId="0" borderId="24" xfId="0" applyNumberFormat="1" applyFont="1" applyFill="1" applyBorder="1"/>
    <xf numFmtId="9" fontId="34" fillId="0" borderId="38" xfId="0" applyNumberFormat="1" applyFont="1" applyFill="1" applyBorder="1"/>
    <xf numFmtId="9" fontId="34" fillId="45" borderId="24" xfId="0" applyNumberFormat="1" applyFont="1" applyFill="1" applyBorder="1"/>
    <xf numFmtId="9" fontId="34" fillId="45" borderId="9" xfId="0" applyNumberFormat="1" applyFont="1" applyFill="1" applyBorder="1"/>
    <xf numFmtId="9" fontId="34" fillId="45" borderId="38" xfId="0" applyNumberFormat="1" applyFont="1" applyFill="1" applyBorder="1"/>
    <xf numFmtId="0" fontId="34" fillId="0" borderId="0" xfId="0" applyFont="1" applyBorder="1" applyAlignment="1">
      <alignment vertical="top"/>
    </xf>
    <xf numFmtId="0" fontId="34" fillId="0" borderId="0" xfId="0" quotePrefix="1" applyFont="1" applyBorder="1" applyAlignment="1">
      <alignment vertical="top"/>
    </xf>
    <xf numFmtId="0" fontId="34" fillId="0" borderId="0" xfId="0" quotePrefix="1" applyFont="1" applyBorder="1" applyAlignment="1">
      <alignment vertical="top" wrapText="1"/>
    </xf>
    <xf numFmtId="0" fontId="34" fillId="0" borderId="0" xfId="122" applyFont="1" applyFill="1" applyBorder="1" applyAlignment="1">
      <alignment wrapText="1"/>
    </xf>
    <xf numFmtId="0" fontId="77" fillId="0" borderId="0" xfId="0" applyFont="1"/>
    <xf numFmtId="3" fontId="34" fillId="47" borderId="9" xfId="1158" applyNumberFormat="1" applyFont="1" applyFill="1" applyBorder="1"/>
    <xf numFmtId="3" fontId="37" fillId="47" borderId="9" xfId="1158" applyNumberFormat="1" applyFont="1" applyFill="1" applyBorder="1"/>
    <xf numFmtId="3" fontId="34" fillId="47" borderId="39" xfId="1158" applyNumberFormat="1" applyFont="1" applyFill="1" applyBorder="1"/>
    <xf numFmtId="3" fontId="37" fillId="47" borderId="39" xfId="1158" applyNumberFormat="1" applyFont="1" applyFill="1" applyBorder="1"/>
    <xf numFmtId="3" fontId="37" fillId="47" borderId="18" xfId="1158" applyNumberFormat="1" applyFont="1" applyFill="1" applyBorder="1"/>
    <xf numFmtId="0" fontId="37" fillId="47" borderId="53" xfId="0" applyFont="1" applyFill="1" applyBorder="1"/>
    <xf numFmtId="0" fontId="37" fillId="47" borderId="53" xfId="0" applyFont="1" applyFill="1" applyBorder="1" applyAlignment="1">
      <alignment horizontal="left"/>
    </xf>
    <xf numFmtId="0" fontId="76" fillId="0" borderId="0" xfId="0" applyFont="1" applyBorder="1" applyAlignment="1">
      <alignment horizontal="left" wrapText="1"/>
    </xf>
    <xf numFmtId="49" fontId="165" fillId="0" borderId="31" xfId="0" applyNumberFormat="1" applyFont="1" applyBorder="1" applyAlignment="1">
      <alignment horizontal="center"/>
    </xf>
    <xf numFmtId="0" fontId="141" fillId="112" borderId="18" xfId="0" applyFont="1" applyFill="1" applyBorder="1"/>
    <xf numFmtId="0" fontId="34" fillId="112" borderId="18" xfId="0" applyFont="1" applyFill="1" applyBorder="1"/>
    <xf numFmtId="0" fontId="141" fillId="112" borderId="9" xfId="0" applyFont="1" applyFill="1" applyBorder="1"/>
    <xf numFmtId="0" fontId="34" fillId="112" borderId="9" xfId="0" applyFont="1" applyFill="1" applyBorder="1"/>
    <xf numFmtId="0" fontId="166" fillId="111" borderId="75" xfId="0" applyFont="1" applyFill="1" applyBorder="1" applyAlignment="1">
      <alignment horizontal="center" vertical="center" wrapText="1"/>
    </xf>
    <xf numFmtId="3" fontId="0" fillId="0" borderId="38" xfId="0" applyNumberFormat="1" applyFill="1" applyBorder="1" applyAlignment="1">
      <alignment horizontal="center" vertical="center"/>
    </xf>
    <xf numFmtId="44" fontId="167" fillId="0" borderId="9" xfId="46808" applyFont="1" applyFill="1" applyBorder="1"/>
    <xf numFmtId="0" fontId="34" fillId="0" borderId="9" xfId="0" applyFont="1" applyBorder="1" applyAlignment="1">
      <alignment vertical="center" wrapText="1"/>
    </xf>
    <xf numFmtId="3" fontId="34" fillId="0" borderId="9" xfId="0" applyNumberFormat="1" applyFont="1" applyBorder="1" applyAlignment="1">
      <alignment vertical="center" wrapText="1"/>
    </xf>
    <xf numFmtId="0" fontId="0" fillId="0" borderId="9" xfId="0" applyBorder="1" applyAlignment="1">
      <alignment vertical="center" wrapText="1"/>
    </xf>
    <xf numFmtId="1" fontId="34" fillId="0" borderId="9" xfId="0" applyNumberFormat="1" applyFont="1" applyBorder="1" applyAlignment="1">
      <alignment vertical="center" wrapText="1"/>
    </xf>
    <xf numFmtId="1" fontId="34" fillId="0" borderId="9" xfId="1158" applyNumberFormat="1" applyFont="1" applyBorder="1"/>
    <xf numFmtId="164" fontId="34" fillId="0" borderId="9" xfId="1158" applyNumberFormat="1" applyFont="1" applyBorder="1" applyAlignment="1">
      <alignment horizontal="center"/>
    </xf>
    <xf numFmtId="164" fontId="34" fillId="0" borderId="39" xfId="1158" applyNumberFormat="1" applyFont="1" applyBorder="1" applyAlignment="1">
      <alignment horizontal="center"/>
    </xf>
    <xf numFmtId="164" fontId="34" fillId="0" borderId="9" xfId="1158" applyNumberFormat="1" applyFont="1" applyBorder="1" applyAlignment="1">
      <alignment horizontal="right"/>
    </xf>
    <xf numFmtId="0" fontId="168" fillId="0" borderId="9" xfId="0" applyFont="1" applyFill="1" applyBorder="1" applyAlignment="1">
      <alignment vertical="center" wrapText="1"/>
    </xf>
    <xf numFmtId="3" fontId="168" fillId="0" borderId="9" xfId="0" applyNumberFormat="1" applyFont="1" applyFill="1" applyBorder="1" applyAlignment="1">
      <alignment vertical="center" wrapText="1"/>
    </xf>
    <xf numFmtId="0" fontId="168" fillId="0" borderId="9" xfId="0" applyFont="1" applyFill="1" applyBorder="1"/>
    <xf numFmtId="37" fontId="34" fillId="0" borderId="9" xfId="4493" applyNumberFormat="1" applyFont="1" applyFill="1" applyBorder="1" applyAlignment="1">
      <alignment horizontal="center" vertical="center"/>
    </xf>
    <xf numFmtId="174" fontId="169" fillId="0" borderId="57" xfId="0" quotePrefix="1" applyNumberFormat="1" applyFont="1" applyFill="1" applyBorder="1" applyAlignment="1">
      <alignment horizontal="left" vertical="top" wrapText="1"/>
    </xf>
    <xf numFmtId="179" fontId="34" fillId="0" borderId="37" xfId="0" applyNumberFormat="1" applyFont="1" applyFill="1" applyBorder="1"/>
    <xf numFmtId="0" fontId="37" fillId="0" borderId="0" xfId="0" quotePrefix="1" applyFont="1" applyAlignment="1">
      <alignment horizontal="left"/>
    </xf>
    <xf numFmtId="0" fontId="157" fillId="0" borderId="98" xfId="0" applyFont="1" applyBorder="1" applyAlignment="1">
      <alignment horizontal="center" vertical="center"/>
    </xf>
    <xf numFmtId="0" fontId="157" fillId="0" borderId="79" xfId="0" applyFont="1" applyBorder="1" applyAlignment="1">
      <alignment horizontal="center" vertical="center"/>
    </xf>
    <xf numFmtId="0" fontId="158" fillId="0" borderId="114" xfId="0" applyFont="1" applyBorder="1" applyAlignment="1">
      <alignment horizontal="center" vertical="center" wrapText="1"/>
    </xf>
    <xf numFmtId="0" fontId="158" fillId="0" borderId="115" xfId="0" applyFont="1" applyBorder="1" applyAlignment="1">
      <alignment horizontal="center" vertical="center" wrapText="1"/>
    </xf>
    <xf numFmtId="0" fontId="160" fillId="0" borderId="116" xfId="0" applyFont="1" applyBorder="1" applyAlignment="1">
      <alignment horizontal="center" vertical="center" wrapText="1"/>
    </xf>
    <xf numFmtId="0" fontId="137" fillId="0" borderId="0" xfId="0" applyFont="1" applyAlignment="1">
      <alignment vertical="top" wrapText="1"/>
    </xf>
    <xf numFmtId="0" fontId="137" fillId="0" borderId="0" xfId="0" applyFont="1" applyAlignment="1">
      <alignment horizontal="left" wrapText="1"/>
    </xf>
    <xf numFmtId="42" fontId="34" fillId="0" borderId="9" xfId="59" applyNumberFormat="1" applyFont="1" applyFill="1" applyBorder="1" applyAlignment="1">
      <alignment wrapText="1"/>
    </xf>
    <xf numFmtId="3" fontId="0" fillId="0" borderId="9" xfId="16266" applyNumberFormat="1" applyFont="1" applyBorder="1" applyAlignment="1">
      <alignment horizontal="center" vertical="center"/>
    </xf>
    <xf numFmtId="0" fontId="75" fillId="48" borderId="0" xfId="0" applyFont="1" applyFill="1" applyAlignment="1">
      <alignment horizontal="left"/>
    </xf>
    <xf numFmtId="0" fontId="34" fillId="0" borderId="0" xfId="0" applyFont="1"/>
    <xf numFmtId="0" fontId="75" fillId="0" borderId="0" xfId="0" applyFont="1" applyAlignment="1">
      <alignment horizontal="left" wrapText="1"/>
    </xf>
    <xf numFmtId="0" fontId="37" fillId="45" borderId="19" xfId="525" applyFont="1" applyFill="1" applyBorder="1"/>
    <xf numFmtId="0" fontId="37" fillId="45" borderId="76" xfId="525" applyFont="1" applyFill="1" applyBorder="1"/>
    <xf numFmtId="0" fontId="37" fillId="45" borderId="63" xfId="525" applyFont="1" applyFill="1" applyBorder="1"/>
    <xf numFmtId="0" fontId="37" fillId="45" borderId="38" xfId="525" applyFont="1" applyFill="1" applyBorder="1"/>
    <xf numFmtId="0" fontId="37" fillId="0" borderId="54" xfId="525" applyFont="1" applyBorder="1"/>
    <xf numFmtId="0" fontId="37" fillId="0" borderId="62" xfId="525" applyFont="1" applyBorder="1"/>
    <xf numFmtId="0" fontId="37" fillId="0" borderId="0" xfId="525" applyFont="1"/>
    <xf numFmtId="0" fontId="34" fillId="0" borderId="0" xfId="525" applyFont="1"/>
    <xf numFmtId="0" fontId="37" fillId="0" borderId="58" xfId="525" applyFont="1" applyBorder="1"/>
    <xf numFmtId="0" fontId="37" fillId="0" borderId="66" xfId="525" applyFont="1" applyBorder="1"/>
    <xf numFmtId="0" fontId="37" fillId="0" borderId="59" xfId="525" applyFont="1" applyBorder="1"/>
    <xf numFmtId="0" fontId="162" fillId="0" borderId="0" xfId="525" applyFont="1" applyAlignment="1">
      <alignment horizontal="left"/>
    </xf>
    <xf numFmtId="0" fontId="34" fillId="0" borderId="0" xfId="525" applyAlignment="1">
      <alignment horizontal="center"/>
    </xf>
    <xf numFmtId="0" fontId="34" fillId="0" borderId="0" xfId="525"/>
    <xf numFmtId="49" fontId="38" fillId="0" borderId="0" xfId="525" applyNumberFormat="1" applyFont="1" applyAlignment="1">
      <alignment horizontal="center"/>
    </xf>
    <xf numFmtId="0" fontId="37" fillId="47" borderId="100" xfId="525" applyFont="1" applyFill="1" applyBorder="1"/>
    <xf numFmtId="0" fontId="37" fillId="47" borderId="107" xfId="525" applyFont="1" applyFill="1" applyBorder="1"/>
    <xf numFmtId="0" fontId="37" fillId="47" borderId="52" xfId="525" applyFont="1" applyFill="1" applyBorder="1"/>
    <xf numFmtId="0" fontId="37" fillId="47" borderId="52" xfId="525" applyFont="1" applyFill="1" applyBorder="1" applyAlignment="1">
      <alignment horizontal="center" wrapText="1"/>
    </xf>
    <xf numFmtId="0" fontId="37" fillId="47" borderId="24" xfId="525" applyFont="1" applyFill="1" applyBorder="1" applyAlignment="1">
      <alignment horizontal="center" vertical="center" wrapText="1"/>
    </xf>
    <xf numFmtId="0" fontId="37" fillId="47" borderId="9" xfId="525" applyFont="1" applyFill="1" applyBorder="1" applyAlignment="1">
      <alignment horizontal="center" vertical="center" wrapText="1"/>
    </xf>
    <xf numFmtId="0" fontId="37" fillId="47" borderId="9" xfId="525" quotePrefix="1" applyFont="1" applyFill="1" applyBorder="1" applyAlignment="1">
      <alignment horizontal="center" vertical="center" wrapText="1"/>
    </xf>
    <xf numFmtId="0" fontId="37" fillId="47" borderId="38" xfId="525" applyFont="1" applyFill="1" applyBorder="1" applyAlignment="1">
      <alignment horizontal="center" vertical="center" wrapText="1"/>
    </xf>
    <xf numFmtId="0" fontId="37" fillId="45" borderId="52" xfId="525" applyFont="1" applyFill="1" applyBorder="1"/>
    <xf numFmtId="0" fontId="37" fillId="45" borderId="50" xfId="525" applyFont="1" applyFill="1" applyBorder="1"/>
    <xf numFmtId="0" fontId="37" fillId="0" borderId="50" xfId="525" applyFont="1" applyBorder="1"/>
    <xf numFmtId="0" fontId="37" fillId="45" borderId="24" xfId="525" applyFont="1" applyFill="1" applyBorder="1"/>
    <xf numFmtId="0" fontId="37" fillId="45" borderId="9" xfId="525" applyFont="1" applyFill="1" applyBorder="1"/>
    <xf numFmtId="0" fontId="37" fillId="0" borderId="24" xfId="525" applyFont="1" applyBorder="1"/>
    <xf numFmtId="3" fontId="34" fillId="0" borderId="0" xfId="0" applyNumberFormat="1" applyFont="1" applyAlignment="1">
      <alignment vertical="center" wrapText="1"/>
    </xf>
    <xf numFmtId="0" fontId="34" fillId="0" borderId="0" xfId="0" applyFont="1" applyAlignment="1">
      <alignment vertical="center" wrapText="1"/>
    </xf>
    <xf numFmtId="9" fontId="78" fillId="0" borderId="39" xfId="1159" applyFont="1" applyBorder="1"/>
    <xf numFmtId="0" fontId="34" fillId="0" borderId="9" xfId="0" applyFont="1" applyBorder="1" applyAlignment="1">
      <alignment horizontal="right" vertical="top" wrapText="1"/>
    </xf>
    <xf numFmtId="164" fontId="34" fillId="0" borderId="9" xfId="1158" applyNumberFormat="1" applyFont="1" applyBorder="1" applyAlignment="1">
      <alignment horizontal="right" vertical="top"/>
    </xf>
    <xf numFmtId="0" fontId="38" fillId="47" borderId="63" xfId="0" applyFont="1" applyFill="1" applyBorder="1" applyAlignment="1">
      <alignment horizontal="center" vertical="center" wrapText="1"/>
    </xf>
    <xf numFmtId="0" fontId="38" fillId="47" borderId="19" xfId="0" applyFont="1" applyFill="1" applyBorder="1" applyAlignment="1">
      <alignment horizontal="center" vertical="center" wrapText="1"/>
    </xf>
    <xf numFmtId="0" fontId="0" fillId="45" borderId="99" xfId="525" applyFont="1" applyFill="1" applyBorder="1"/>
    <xf numFmtId="0" fontId="0" fillId="45" borderId="50" xfId="525" applyFont="1" applyFill="1" applyBorder="1"/>
    <xf numFmtId="0" fontId="0" fillId="45" borderId="52" xfId="525" applyFont="1" applyFill="1" applyBorder="1"/>
    <xf numFmtId="0" fontId="0" fillId="45" borderId="52" xfId="525" applyFont="1" applyFill="1" applyBorder="1" applyAlignment="1">
      <alignment horizontal="center"/>
    </xf>
    <xf numFmtId="0" fontId="0" fillId="45" borderId="24" xfId="525" applyFont="1" applyFill="1" applyBorder="1"/>
    <xf numFmtId="0" fontId="0" fillId="45" borderId="9" xfId="525" applyFont="1" applyFill="1" applyBorder="1"/>
    <xf numFmtId="0" fontId="0" fillId="45" borderId="38" xfId="525" applyFont="1" applyFill="1" applyBorder="1"/>
    <xf numFmtId="0" fontId="0" fillId="0" borderId="50" xfId="525" applyFont="1" applyBorder="1"/>
    <xf numFmtId="164" fontId="0" fillId="0" borderId="24" xfId="46777" applyNumberFormat="1" applyFont="1" applyBorder="1"/>
    <xf numFmtId="164" fontId="0" fillId="0" borderId="9" xfId="46777" applyNumberFormat="1" applyFont="1" applyBorder="1"/>
    <xf numFmtId="178" fontId="0" fillId="0" borderId="9" xfId="525" applyNumberFormat="1" applyFont="1" applyBorder="1"/>
    <xf numFmtId="172" fontId="0" fillId="0" borderId="38" xfId="182" applyNumberFormat="1" applyFont="1" applyBorder="1"/>
    <xf numFmtId="164" fontId="0" fillId="45" borderId="24" xfId="34" applyNumberFormat="1" applyFont="1" applyFill="1" applyBorder="1"/>
    <xf numFmtId="164" fontId="0" fillId="45" borderId="9" xfId="34" applyNumberFormat="1" applyFont="1" applyFill="1" applyBorder="1"/>
    <xf numFmtId="164" fontId="0" fillId="0" borderId="9" xfId="46747" applyNumberFormat="1" applyFont="1" applyBorder="1"/>
    <xf numFmtId="164" fontId="0" fillId="0" borderId="24" xfId="46747" applyNumberFormat="1" applyFont="1" applyBorder="1"/>
    <xf numFmtId="164" fontId="0" fillId="0" borderId="24" xfId="46774" applyNumberFormat="1" applyFont="1" applyBorder="1"/>
    <xf numFmtId="164" fontId="0" fillId="0" borderId="9" xfId="46774" applyNumberFormat="1" applyFont="1" applyBorder="1"/>
    <xf numFmtId="172" fontId="0" fillId="0" borderId="38" xfId="525" applyNumberFormat="1" applyFont="1" applyBorder="1"/>
    <xf numFmtId="164" fontId="0" fillId="0" borderId="9" xfId="34" applyNumberFormat="1" applyFont="1" applyBorder="1"/>
    <xf numFmtId="164" fontId="0" fillId="0" borderId="24" xfId="34" applyNumberFormat="1" applyFont="1" applyBorder="1"/>
    <xf numFmtId="0" fontId="0" fillId="48" borderId="50" xfId="525" applyFont="1" applyFill="1" applyBorder="1"/>
    <xf numFmtId="164" fontId="0" fillId="0" borderId="24" xfId="46750" applyNumberFormat="1" applyFont="1" applyBorder="1"/>
    <xf numFmtId="164" fontId="0" fillId="0" borderId="9" xfId="46750" applyNumberFormat="1" applyFont="1" applyBorder="1"/>
    <xf numFmtId="164" fontId="0" fillId="0" borderId="9" xfId="46770" applyNumberFormat="1" applyFont="1" applyBorder="1"/>
    <xf numFmtId="164" fontId="0" fillId="0" borderId="24" xfId="46770" applyNumberFormat="1" applyFont="1" applyBorder="1"/>
    <xf numFmtId="39" fontId="0" fillId="45" borderId="9" xfId="34" applyNumberFormat="1" applyFont="1" applyFill="1" applyBorder="1"/>
    <xf numFmtId="164" fontId="0" fillId="0" borderId="24" xfId="46752" applyNumberFormat="1" applyFont="1" applyBorder="1"/>
    <xf numFmtId="164" fontId="0" fillId="0" borderId="9" xfId="46752" applyNumberFormat="1" applyFont="1" applyBorder="1"/>
    <xf numFmtId="164" fontId="0" fillId="0" borderId="24" xfId="46768" applyNumberFormat="1" applyFont="1" applyBorder="1"/>
    <xf numFmtId="164" fontId="0" fillId="0" borderId="9" xfId="46768" applyNumberFormat="1" applyFont="1" applyBorder="1"/>
    <xf numFmtId="164" fontId="0" fillId="0" borderId="9" xfId="46755" applyNumberFormat="1" applyFont="1" applyBorder="1"/>
    <xf numFmtId="164" fontId="0" fillId="0" borderId="24" xfId="46755" applyNumberFormat="1" applyFont="1" applyBorder="1"/>
    <xf numFmtId="0" fontId="0" fillId="0" borderId="38" xfId="525" applyFont="1" applyBorder="1"/>
    <xf numFmtId="164" fontId="0" fillId="0" borderId="24" xfId="46766" applyNumberFormat="1" applyFont="1" applyBorder="1"/>
    <xf numFmtId="0" fontId="0" fillId="0" borderId="24" xfId="525" applyFont="1" applyBorder="1"/>
    <xf numFmtId="165" fontId="0" fillId="0" borderId="9" xfId="700" applyNumberFormat="1" applyFont="1" applyBorder="1"/>
    <xf numFmtId="44" fontId="0" fillId="0" borderId="9" xfId="700" applyFont="1" applyBorder="1"/>
    <xf numFmtId="0" fontId="0" fillId="45" borderId="36" xfId="525" applyFont="1" applyFill="1" applyBorder="1"/>
    <xf numFmtId="0" fontId="0" fillId="0" borderId="97" xfId="525" applyFont="1" applyBorder="1"/>
    <xf numFmtId="0" fontId="0" fillId="0" borderId="22" xfId="525" applyFont="1" applyBorder="1"/>
    <xf numFmtId="0" fontId="0" fillId="0" borderId="49" xfId="525" applyFont="1" applyBorder="1"/>
    <xf numFmtId="164" fontId="0" fillId="0" borderId="49" xfId="525" applyNumberFormat="1" applyFont="1" applyBorder="1"/>
    <xf numFmtId="0" fontId="0" fillId="0" borderId="51" xfId="525" applyFont="1" applyBorder="1"/>
    <xf numFmtId="164" fontId="0" fillId="0" borderId="81" xfId="525" applyNumberFormat="1" applyFont="1" applyBorder="1"/>
    <xf numFmtId="0" fontId="0" fillId="0" borderId="59" xfId="525" applyFont="1" applyBorder="1"/>
    <xf numFmtId="0" fontId="0" fillId="45" borderId="51" xfId="525" applyFont="1" applyFill="1" applyBorder="1"/>
    <xf numFmtId="164" fontId="0" fillId="0" borderId="32" xfId="46764" applyNumberFormat="1" applyFont="1" applyBorder="1"/>
    <xf numFmtId="0" fontId="0" fillId="0" borderId="81" xfId="525" applyFont="1" applyBorder="1"/>
    <xf numFmtId="0" fontId="0" fillId="0" borderId="66" xfId="525" applyFont="1" applyBorder="1"/>
    <xf numFmtId="0" fontId="0" fillId="45" borderId="31" xfId="525" applyFont="1" applyFill="1" applyBorder="1"/>
    <xf numFmtId="0" fontId="0" fillId="45" borderId="30" xfId="525" applyFont="1" applyFill="1" applyBorder="1"/>
    <xf numFmtId="0" fontId="0" fillId="45" borderId="101" xfId="525" applyFont="1" applyFill="1" applyBorder="1"/>
    <xf numFmtId="0" fontId="0" fillId="0" borderId="9" xfId="525" applyFont="1" applyBorder="1"/>
    <xf numFmtId="164" fontId="0" fillId="0" borderId="20" xfId="46759" applyNumberFormat="1" applyFont="1" applyBorder="1"/>
    <xf numFmtId="0" fontId="0" fillId="0" borderId="65" xfId="525" applyFont="1" applyBorder="1"/>
    <xf numFmtId="0" fontId="0" fillId="0" borderId="0" xfId="525" applyFont="1"/>
    <xf numFmtId="0" fontId="0" fillId="0" borderId="58" xfId="525" applyFont="1" applyBorder="1"/>
    <xf numFmtId="0" fontId="0" fillId="0" borderId="105" xfId="525" applyFont="1" applyBorder="1"/>
    <xf numFmtId="0" fontId="0" fillId="0" borderId="55" xfId="525" applyFont="1" applyBorder="1"/>
    <xf numFmtId="0" fontId="0" fillId="0" borderId="54" xfId="525" applyFont="1" applyBorder="1"/>
    <xf numFmtId="164" fontId="0" fillId="0" borderId="105" xfId="46759" applyNumberFormat="1" applyFont="1" applyBorder="1"/>
    <xf numFmtId="164" fontId="0" fillId="0" borderId="65" xfId="46759" applyNumberFormat="1" applyFont="1" applyBorder="1"/>
    <xf numFmtId="164" fontId="0" fillId="0" borderId="0" xfId="46759" applyNumberFormat="1" applyFont="1"/>
    <xf numFmtId="164" fontId="0" fillId="0" borderId="38" xfId="46759" applyNumberFormat="1" applyFont="1" applyBorder="1"/>
    <xf numFmtId="9" fontId="0" fillId="0" borderId="20" xfId="182" applyFont="1" applyBorder="1"/>
    <xf numFmtId="0" fontId="0" fillId="0" borderId="32" xfId="525" applyFont="1" applyBorder="1"/>
    <xf numFmtId="0" fontId="0" fillId="0" borderId="39" xfId="525" applyFont="1" applyBorder="1"/>
    <xf numFmtId="164" fontId="0" fillId="0" borderId="80" xfId="34" applyNumberFormat="1" applyFont="1" applyBorder="1"/>
    <xf numFmtId="0" fontId="0" fillId="0" borderId="64" xfId="525" applyFont="1" applyBorder="1"/>
    <xf numFmtId="0" fontId="0" fillId="0" borderId="27" xfId="525" applyFont="1" applyBorder="1"/>
    <xf numFmtId="0" fontId="0" fillId="0" borderId="41" xfId="525" applyFont="1" applyBorder="1"/>
    <xf numFmtId="165" fontId="37" fillId="0" borderId="40" xfId="46813" applyNumberFormat="1" applyFont="1" applyFill="1" applyBorder="1"/>
    <xf numFmtId="0" fontId="0" fillId="0" borderId="0" xfId="0"/>
    <xf numFmtId="49" fontId="38" fillId="0" borderId="0" xfId="127" quotePrefix="1" applyNumberFormat="1" applyFont="1" applyAlignment="1">
      <alignment horizontal="center"/>
    </xf>
    <xf numFmtId="0" fontId="0" fillId="0" borderId="0" xfId="0" applyAlignment="1">
      <alignment vertical="top" wrapText="1"/>
    </xf>
    <xf numFmtId="0" fontId="0" fillId="0" borderId="0" xfId="0" applyAlignment="1"/>
    <xf numFmtId="0" fontId="0" fillId="0" borderId="0" xfId="0" applyAlignment="1">
      <alignment wrapText="1"/>
    </xf>
    <xf numFmtId="0" fontId="34" fillId="0" borderId="0" xfId="46809" quotePrefix="1" applyFont="1" applyAlignment="1">
      <alignment horizontal="left" vertical="top" wrapText="1"/>
    </xf>
    <xf numFmtId="0" fontId="34" fillId="0" borderId="0" xfId="0" applyFont="1" applyAlignment="1">
      <alignment horizontal="left" wrapText="1"/>
    </xf>
    <xf numFmtId="0" fontId="75" fillId="0" borderId="0" xfId="0" applyFont="1" applyAlignment="1">
      <alignment vertical="top" wrapText="1"/>
    </xf>
    <xf numFmtId="0" fontId="34" fillId="0" borderId="0" xfId="0" applyFont="1" applyAlignment="1">
      <alignment wrapText="1"/>
    </xf>
    <xf numFmtId="0" fontId="34" fillId="0" borderId="0" xfId="46809" applyFont="1" applyAlignment="1">
      <alignment vertical="top" wrapText="1"/>
    </xf>
    <xf numFmtId="0" fontId="37" fillId="47" borderId="9" xfId="0" applyFont="1" applyFill="1" applyBorder="1" applyAlignment="1">
      <alignment horizontal="center"/>
    </xf>
    <xf numFmtId="0" fontId="37" fillId="47" borderId="38" xfId="0" applyFont="1" applyFill="1" applyBorder="1" applyAlignment="1">
      <alignment horizontal="center"/>
    </xf>
    <xf numFmtId="0" fontId="34" fillId="0" borderId="0" xfId="0" applyFont="1" applyAlignment="1"/>
    <xf numFmtId="0" fontId="38" fillId="47" borderId="98" xfId="0" applyFont="1" applyFill="1" applyBorder="1" applyAlignment="1">
      <alignment horizontal="center"/>
    </xf>
    <xf numFmtId="49" fontId="38" fillId="0" borderId="0" xfId="0" applyNumberFormat="1" applyFont="1" applyBorder="1" applyAlignment="1">
      <alignment horizontal="center"/>
    </xf>
    <xf numFmtId="0" fontId="34" fillId="0" borderId="0" xfId="0" applyFont="1" applyBorder="1" applyAlignment="1">
      <alignment horizontal="center"/>
    </xf>
    <xf numFmtId="0" fontId="34" fillId="0" borderId="0" xfId="122" applyFont="1" applyFill="1" applyAlignment="1">
      <alignment horizontal="left" wrapText="1"/>
    </xf>
    <xf numFmtId="49" fontId="34" fillId="0" borderId="0" xfId="0" applyNumberFormat="1" applyFont="1" applyBorder="1" applyAlignment="1">
      <alignment horizontal="center" vertical="center"/>
    </xf>
    <xf numFmtId="0" fontId="37" fillId="47" borderId="9" xfId="0" applyFont="1" applyFill="1" applyBorder="1" applyAlignment="1">
      <alignment horizontal="center" wrapText="1"/>
    </xf>
    <xf numFmtId="0" fontId="37" fillId="47" borderId="26" xfId="0" applyFont="1" applyFill="1" applyBorder="1" applyAlignment="1">
      <alignment horizontal="center"/>
    </xf>
    <xf numFmtId="0" fontId="37" fillId="47" borderId="18" xfId="0" applyFont="1" applyFill="1" applyBorder="1" applyAlignment="1">
      <alignment horizontal="center"/>
    </xf>
    <xf numFmtId="0" fontId="37" fillId="0" borderId="0" xfId="0" applyFont="1" applyBorder="1" applyAlignment="1">
      <alignment horizontal="center"/>
    </xf>
    <xf numFmtId="49" fontId="37" fillId="0" borderId="0" xfId="0" applyNumberFormat="1" applyFont="1" applyBorder="1" applyAlignment="1">
      <alignment horizontal="center"/>
    </xf>
    <xf numFmtId="49" fontId="34" fillId="0" borderId="0" xfId="0" applyNumberFormat="1" applyFont="1" applyBorder="1" applyAlignment="1">
      <alignment horizontal="center"/>
    </xf>
    <xf numFmtId="0" fontId="34" fillId="0" borderId="0" xfId="0" quotePrefix="1" applyFont="1" applyBorder="1" applyAlignment="1">
      <alignment horizontal="left" vertical="top" wrapText="1"/>
    </xf>
    <xf numFmtId="0" fontId="34" fillId="0" borderId="0" xfId="0" quotePrefix="1" applyFont="1" applyAlignment="1">
      <alignment horizontal="left"/>
    </xf>
    <xf numFmtId="0" fontId="37" fillId="47" borderId="9" xfId="0" quotePrefix="1" applyFont="1" applyFill="1" applyBorder="1" applyAlignment="1">
      <alignment horizontal="center"/>
    </xf>
    <xf numFmtId="0" fontId="38" fillId="47" borderId="32" xfId="122" applyFont="1" applyFill="1" applyBorder="1" applyAlignment="1">
      <alignment horizontal="center" vertical="center" wrapText="1"/>
    </xf>
    <xf numFmtId="0" fontId="38" fillId="47" borderId="39" xfId="122" applyFont="1" applyFill="1" applyBorder="1" applyAlignment="1">
      <alignment horizontal="center" vertical="center" wrapText="1"/>
    </xf>
    <xf numFmtId="0" fontId="38" fillId="47" borderId="41" xfId="122" applyFont="1" applyFill="1" applyBorder="1" applyAlignment="1">
      <alignment horizontal="center" vertical="center" wrapText="1"/>
    </xf>
    <xf numFmtId="0" fontId="34" fillId="0" borderId="0" xfId="0" applyFont="1" applyFill="1" applyAlignment="1">
      <alignment horizontal="left" vertical="center" wrapText="1"/>
    </xf>
    <xf numFmtId="0" fontId="34" fillId="0" borderId="0" xfId="0" applyFont="1" applyAlignment="1">
      <alignment horizontal="left"/>
    </xf>
    <xf numFmtId="0" fontId="34" fillId="0" borderId="0" xfId="0" applyFont="1" applyAlignment="1">
      <alignment vertical="center"/>
    </xf>
    <xf numFmtId="0" fontId="0" fillId="0" borderId="0" xfId="0" applyAlignment="1">
      <alignment vertical="center"/>
    </xf>
    <xf numFmtId="0" fontId="75" fillId="0" borderId="0" xfId="0" applyFont="1" applyAlignment="1"/>
    <xf numFmtId="0" fontId="75" fillId="48" borderId="0" xfId="845" applyFont="1" applyFill="1" applyAlignment="1">
      <alignment horizontal="left" vertical="center" wrapText="1"/>
    </xf>
    <xf numFmtId="0" fontId="153" fillId="84" borderId="19" xfId="0" applyFont="1" applyFill="1" applyBorder="1" applyAlignment="1">
      <alignment horizontal="center" vertical="center" wrapText="1"/>
    </xf>
    <xf numFmtId="0" fontId="37" fillId="0" borderId="0" xfId="0" quotePrefix="1" applyFont="1" applyAlignment="1">
      <alignment horizontal="left" wrapText="1"/>
    </xf>
    <xf numFmtId="0" fontId="37" fillId="0" borderId="0" xfId="0" applyFont="1" applyAlignment="1">
      <alignment horizontal="left" wrapText="1"/>
    </xf>
    <xf numFmtId="0" fontId="0" fillId="0" borderId="0" xfId="46809" quotePrefix="1" applyFont="1" applyAlignment="1">
      <alignment horizontal="left" vertical="top" wrapText="1"/>
    </xf>
    <xf numFmtId="0" fontId="0" fillId="0" borderId="0" xfId="0" applyAlignment="1">
      <alignment vertical="top" wrapText="1"/>
    </xf>
    <xf numFmtId="0" fontId="0" fillId="0" borderId="0" xfId="0" quotePrefix="1" applyAlignment="1">
      <alignment horizontal="left" wrapText="1"/>
    </xf>
    <xf numFmtId="0" fontId="0" fillId="0" borderId="0" xfId="0" applyAlignment="1"/>
    <xf numFmtId="0" fontId="34" fillId="0" borderId="0" xfId="0" quotePrefix="1" applyFont="1" applyFill="1" applyBorder="1" applyAlignment="1">
      <alignment horizontal="left" wrapText="1"/>
    </xf>
    <xf numFmtId="0" fontId="0" fillId="0" borderId="0" xfId="0" applyAlignment="1">
      <alignment wrapText="1"/>
    </xf>
    <xf numFmtId="0" fontId="38" fillId="0" borderId="98" xfId="127" applyFont="1" applyFill="1" applyBorder="1" applyAlignment="1">
      <alignment horizontal="center"/>
    </xf>
    <xf numFmtId="0" fontId="38" fillId="0" borderId="4" xfId="127" applyFont="1" applyFill="1" applyBorder="1" applyAlignment="1">
      <alignment horizontal="center"/>
    </xf>
    <xf numFmtId="0" fontId="38" fillId="0" borderId="79" xfId="127" applyFont="1" applyFill="1" applyBorder="1" applyAlignment="1">
      <alignment horizontal="center"/>
    </xf>
    <xf numFmtId="0" fontId="0" fillId="0" borderId="0" xfId="0" applyAlignment="1">
      <alignment horizontal="left" wrapText="1"/>
    </xf>
    <xf numFmtId="0" fontId="38" fillId="0" borderId="0" xfId="127" applyFont="1" applyAlignment="1">
      <alignment horizontal="center"/>
    </xf>
    <xf numFmtId="0" fontId="34" fillId="0" borderId="0" xfId="127" applyAlignment="1">
      <alignment horizontal="center"/>
    </xf>
    <xf numFmtId="49" fontId="38" fillId="0" borderId="0" xfId="127" quotePrefix="1" applyNumberFormat="1" applyFont="1" applyAlignment="1">
      <alignment horizontal="center"/>
    </xf>
    <xf numFmtId="49" fontId="34" fillId="0" borderId="0" xfId="127" applyNumberFormat="1" applyAlignment="1">
      <alignment horizontal="center"/>
    </xf>
    <xf numFmtId="0" fontId="37" fillId="47" borderId="31" xfId="127" quotePrefix="1" applyFont="1" applyFill="1" applyBorder="1" applyAlignment="1">
      <alignment horizontal="center"/>
    </xf>
    <xf numFmtId="0" fontId="37" fillId="47" borderId="30" xfId="127" applyFont="1" applyFill="1" applyBorder="1" applyAlignment="1">
      <alignment horizontal="center"/>
    </xf>
    <xf numFmtId="0" fontId="37" fillId="47" borderId="29" xfId="127" applyFont="1" applyFill="1" applyBorder="1" applyAlignment="1">
      <alignment horizontal="center"/>
    </xf>
    <xf numFmtId="0" fontId="37" fillId="47" borderId="31" xfId="127" applyFont="1" applyFill="1" applyBorder="1" applyAlignment="1">
      <alignment horizontal="center"/>
    </xf>
    <xf numFmtId="0" fontId="34" fillId="0" borderId="0" xfId="46809" quotePrefix="1" applyFont="1" applyAlignment="1">
      <alignment horizontal="left" vertical="top" wrapText="1"/>
    </xf>
    <xf numFmtId="0" fontId="75" fillId="0" borderId="0" xfId="0" quotePrefix="1" applyFont="1" applyFill="1" applyBorder="1" applyAlignment="1">
      <alignment horizontal="left" wrapText="1"/>
    </xf>
    <xf numFmtId="0" fontId="37" fillId="0" borderId="0" xfId="127" applyFont="1" applyAlignment="1">
      <alignment horizontal="center"/>
    </xf>
    <xf numFmtId="0" fontId="34" fillId="0" borderId="0" xfId="127" applyFont="1" applyAlignment="1">
      <alignment horizontal="center"/>
    </xf>
    <xf numFmtId="49" fontId="37" fillId="0" borderId="0" xfId="127" quotePrefix="1" applyNumberFormat="1" applyFont="1" applyAlignment="1">
      <alignment horizontal="center"/>
    </xf>
    <xf numFmtId="49" fontId="34" fillId="0" borderId="0" xfId="127" applyNumberFormat="1" applyFont="1" applyAlignment="1">
      <alignment horizontal="center"/>
    </xf>
    <xf numFmtId="0" fontId="34" fillId="0" borderId="0" xfId="0" applyFont="1" applyAlignment="1">
      <alignment horizontal="left" wrapText="1"/>
    </xf>
    <xf numFmtId="0" fontId="75" fillId="0" borderId="0" xfId="0" applyFont="1" applyAlignment="1">
      <alignment vertical="top" wrapText="1"/>
    </xf>
    <xf numFmtId="0" fontId="34" fillId="0" borderId="0" xfId="0" applyFont="1" applyAlignment="1">
      <alignment wrapText="1"/>
    </xf>
    <xf numFmtId="0" fontId="34" fillId="0" borderId="0" xfId="46809" quotePrefix="1" applyFont="1" applyFill="1" applyAlignment="1">
      <alignment horizontal="left" vertical="top" wrapText="1"/>
    </xf>
    <xf numFmtId="0" fontId="34" fillId="0" borderId="0" xfId="46809" applyFont="1" applyAlignment="1">
      <alignment vertical="top" wrapText="1"/>
    </xf>
    <xf numFmtId="0" fontId="38" fillId="0" borderId="0" xfId="0" applyFont="1" applyAlignment="1">
      <alignment horizontal="center"/>
    </xf>
    <xf numFmtId="0" fontId="34" fillId="0" borderId="0" xfId="0" applyFont="1" applyBorder="1" applyAlignment="1">
      <alignment horizontal="left" wrapText="1"/>
    </xf>
    <xf numFmtId="0" fontId="38" fillId="47" borderId="55" xfId="0" applyFont="1" applyFill="1" applyBorder="1" applyAlignment="1">
      <alignment horizontal="center"/>
    </xf>
    <xf numFmtId="0" fontId="38" fillId="47" borderId="54" xfId="0" applyFont="1" applyFill="1" applyBorder="1" applyAlignment="1">
      <alignment horizontal="center"/>
    </xf>
    <xf numFmtId="0" fontId="38" fillId="47" borderId="62" xfId="0" applyFont="1" applyFill="1" applyBorder="1" applyAlignment="1">
      <alignment horizontal="center"/>
    </xf>
    <xf numFmtId="0" fontId="37" fillId="47" borderId="31" xfId="0" applyFont="1" applyFill="1" applyBorder="1" applyAlignment="1">
      <alignment horizontal="center"/>
    </xf>
    <xf numFmtId="0" fontId="37" fillId="47" borderId="30" xfId="0" applyFont="1" applyFill="1" applyBorder="1" applyAlignment="1">
      <alignment horizontal="center"/>
    </xf>
    <xf numFmtId="0" fontId="37" fillId="47" borderId="29" xfId="0" applyFont="1" applyFill="1" applyBorder="1" applyAlignment="1">
      <alignment horizontal="center"/>
    </xf>
    <xf numFmtId="0" fontId="34" fillId="0" borderId="0" xfId="141" applyFont="1" applyAlignment="1">
      <alignment vertical="top" wrapText="1"/>
    </xf>
    <xf numFmtId="0" fontId="34" fillId="0" borderId="0" xfId="141" applyFont="1" applyAlignment="1">
      <alignment wrapText="1"/>
    </xf>
    <xf numFmtId="0" fontId="34" fillId="0" borderId="0" xfId="141" applyFont="1" applyAlignment="1">
      <alignment horizontal="left" wrapText="1"/>
    </xf>
    <xf numFmtId="0" fontId="162" fillId="0" borderId="0" xfId="0" applyFont="1" applyBorder="1" applyAlignment="1">
      <alignment horizontal="center" wrapText="1"/>
    </xf>
    <xf numFmtId="0" fontId="75" fillId="48" borderId="0" xfId="0" applyFont="1" applyFill="1" applyAlignment="1">
      <alignment horizontal="left" wrapText="1"/>
    </xf>
    <xf numFmtId="0" fontId="37" fillId="0" borderId="0" xfId="0" applyFont="1" applyAlignment="1">
      <alignment horizontal="center"/>
    </xf>
    <xf numFmtId="0" fontId="38" fillId="47" borderId="30" xfId="0" applyFont="1" applyFill="1" applyBorder="1" applyAlignment="1">
      <alignment horizontal="center" wrapText="1"/>
    </xf>
    <xf numFmtId="0" fontId="38" fillId="47" borderId="29" xfId="0" applyFont="1" applyFill="1" applyBorder="1" applyAlignment="1">
      <alignment horizontal="center" wrapText="1"/>
    </xf>
    <xf numFmtId="0" fontId="37" fillId="47" borderId="9" xfId="0" applyFont="1" applyFill="1" applyBorder="1" applyAlignment="1">
      <alignment horizontal="center"/>
    </xf>
    <xf numFmtId="0" fontId="37" fillId="47" borderId="38" xfId="0" applyFont="1" applyFill="1" applyBorder="1" applyAlignment="1">
      <alignment horizontal="center"/>
    </xf>
    <xf numFmtId="0" fontId="76" fillId="0" borderId="0" xfId="0" applyFont="1" applyBorder="1" applyAlignment="1">
      <alignment horizontal="center" wrapText="1"/>
    </xf>
    <xf numFmtId="0" fontId="37" fillId="47" borderId="77" xfId="127" quotePrefix="1" applyFont="1" applyFill="1" applyBorder="1" applyAlignment="1">
      <alignment horizontal="center"/>
    </xf>
    <xf numFmtId="0" fontId="37" fillId="47" borderId="102" xfId="127" quotePrefix="1" applyFont="1" applyFill="1" applyBorder="1" applyAlignment="1">
      <alignment horizontal="center"/>
    </xf>
    <xf numFmtId="0" fontId="37" fillId="47" borderId="61" xfId="127" quotePrefix="1" applyFont="1" applyFill="1" applyBorder="1" applyAlignment="1">
      <alignment horizontal="center"/>
    </xf>
    <xf numFmtId="0" fontId="38" fillId="0" borderId="0" xfId="0" applyFont="1" applyAlignment="1">
      <alignment horizontal="center" wrapText="1"/>
    </xf>
    <xf numFmtId="0" fontId="34" fillId="0" borderId="0" xfId="0" applyFont="1" applyAlignment="1"/>
    <xf numFmtId="0" fontId="75" fillId="0" borderId="0" xfId="0" applyFont="1" applyFill="1" applyAlignment="1">
      <alignment vertical="center" wrapText="1"/>
    </xf>
    <xf numFmtId="0" fontId="38" fillId="47" borderId="98" xfId="525" applyFont="1" applyFill="1" applyBorder="1" applyAlignment="1">
      <alignment horizontal="center"/>
    </xf>
    <xf numFmtId="0" fontId="38" fillId="47" borderId="4" xfId="525" applyFont="1" applyFill="1" applyBorder="1" applyAlignment="1">
      <alignment horizontal="center"/>
    </xf>
    <xf numFmtId="0" fontId="38" fillId="47" borderId="79" xfId="525" applyFont="1" applyFill="1" applyBorder="1" applyAlignment="1">
      <alignment horizontal="center"/>
    </xf>
    <xf numFmtId="0" fontId="37" fillId="45" borderId="55" xfId="525" applyFont="1" applyFill="1" applyBorder="1" applyAlignment="1">
      <alignment horizontal="center" wrapText="1"/>
    </xf>
    <xf numFmtId="0" fontId="37" fillId="45" borderId="54" xfId="525" applyFont="1" applyFill="1" applyBorder="1" applyAlignment="1">
      <alignment horizontal="center" wrapText="1"/>
    </xf>
    <xf numFmtId="0" fontId="37" fillId="45" borderId="62" xfId="525" applyFont="1" applyFill="1" applyBorder="1" applyAlignment="1">
      <alignment horizontal="center" wrapText="1"/>
    </xf>
    <xf numFmtId="0" fontId="37" fillId="45" borderId="61" xfId="525" applyFont="1" applyFill="1" applyBorder="1" applyAlignment="1">
      <alignment horizontal="center" wrapText="1"/>
    </xf>
    <xf numFmtId="0" fontId="37" fillId="45" borderId="77" xfId="525" applyFont="1" applyFill="1" applyBorder="1" applyAlignment="1">
      <alignment horizontal="center" wrapText="1"/>
    </xf>
    <xf numFmtId="0" fontId="37" fillId="45" borderId="102" xfId="525" applyFont="1" applyFill="1" applyBorder="1" applyAlignment="1">
      <alignment horizontal="center" wrapText="1"/>
    </xf>
    <xf numFmtId="0" fontId="37" fillId="47" borderId="36" xfId="525" applyFont="1" applyFill="1" applyBorder="1" applyAlignment="1">
      <alignment horizontal="center"/>
    </xf>
    <xf numFmtId="0" fontId="37" fillId="47" borderId="18" xfId="525" applyFont="1" applyFill="1" applyBorder="1" applyAlignment="1">
      <alignment horizontal="center"/>
    </xf>
    <xf numFmtId="0" fontId="37" fillId="47" borderId="37" xfId="525" applyFont="1" applyFill="1" applyBorder="1" applyAlignment="1">
      <alignment horizontal="center"/>
    </xf>
    <xf numFmtId="0" fontId="37" fillId="47" borderId="31" xfId="525" applyFont="1" applyFill="1" applyBorder="1" applyAlignment="1">
      <alignment horizontal="center"/>
    </xf>
    <xf numFmtId="0" fontId="37" fillId="47" borderId="30" xfId="525" applyFont="1" applyFill="1" applyBorder="1" applyAlignment="1">
      <alignment horizontal="center"/>
    </xf>
    <xf numFmtId="0" fontId="37" fillId="47" borderId="29" xfId="525" applyFont="1" applyFill="1" applyBorder="1" applyAlignment="1">
      <alignment horizontal="center"/>
    </xf>
    <xf numFmtId="0" fontId="38" fillId="47" borderId="98" xfId="0" applyFont="1" applyFill="1" applyBorder="1" applyAlignment="1">
      <alignment horizontal="center"/>
    </xf>
    <xf numFmtId="0" fontId="38" fillId="47" borderId="79" xfId="0" applyFont="1" applyFill="1" applyBorder="1" applyAlignment="1">
      <alignment horizontal="center"/>
    </xf>
    <xf numFmtId="0" fontId="34" fillId="0" borderId="0" xfId="141" applyFont="1" applyFill="1" applyAlignment="1">
      <alignment horizontal="left" wrapText="1"/>
    </xf>
    <xf numFmtId="0" fontId="38" fillId="0" borderId="0" xfId="0" applyFont="1" applyBorder="1" applyAlignment="1">
      <alignment horizontal="center" wrapText="1"/>
    </xf>
    <xf numFmtId="49" fontId="38" fillId="0" borderId="0" xfId="0" applyNumberFormat="1" applyFont="1" applyBorder="1" applyAlignment="1">
      <alignment horizontal="center"/>
    </xf>
    <xf numFmtId="0" fontId="34" fillId="0" borderId="0" xfId="0" applyFont="1" applyBorder="1" applyAlignment="1">
      <alignment horizontal="center"/>
    </xf>
    <xf numFmtId="0" fontId="38" fillId="0" borderId="0" xfId="0" applyFont="1" applyBorder="1" applyAlignment="1">
      <alignment horizontal="center"/>
    </xf>
    <xf numFmtId="49" fontId="37" fillId="47" borderId="20" xfId="0" applyNumberFormat="1" applyFont="1" applyFill="1" applyBorder="1" applyAlignment="1">
      <alignment horizontal="center"/>
    </xf>
    <xf numFmtId="49" fontId="37" fillId="47" borderId="5" xfId="0" applyNumberFormat="1" applyFont="1" applyFill="1" applyBorder="1" applyAlignment="1">
      <alignment horizontal="center"/>
    </xf>
    <xf numFmtId="49" fontId="37" fillId="47" borderId="21" xfId="0" applyNumberFormat="1" applyFont="1" applyFill="1" applyBorder="1" applyAlignment="1">
      <alignment horizontal="center"/>
    </xf>
    <xf numFmtId="0" fontId="34" fillId="0" borderId="0" xfId="122" applyFont="1" applyFill="1" applyAlignment="1">
      <alignment horizontal="left" wrapText="1"/>
    </xf>
    <xf numFmtId="0" fontId="37" fillId="47" borderId="40" xfId="0" applyFont="1" applyFill="1" applyBorder="1" applyAlignment="1">
      <alignment horizontal="center"/>
    </xf>
    <xf numFmtId="0" fontId="37" fillId="47" borderId="45" xfId="0" applyFont="1" applyFill="1" applyBorder="1" applyAlignment="1">
      <alignment horizontal="center"/>
    </xf>
    <xf numFmtId="0" fontId="37" fillId="0" borderId="56" xfId="0" applyFont="1" applyBorder="1" applyAlignment="1">
      <alignment horizontal="center" wrapText="1"/>
    </xf>
    <xf numFmtId="0" fontId="37" fillId="0" borderId="26" xfId="0" applyFont="1" applyBorder="1" applyAlignment="1">
      <alignment horizontal="center" wrapText="1"/>
    </xf>
    <xf numFmtId="0" fontId="37" fillId="0" borderId="67" xfId="0" applyFont="1" applyBorder="1" applyAlignment="1">
      <alignment horizontal="center" wrapText="1"/>
    </xf>
    <xf numFmtId="0" fontId="37" fillId="0" borderId="56" xfId="0" applyFont="1" applyBorder="1" applyAlignment="1">
      <alignment horizontal="center"/>
    </xf>
    <xf numFmtId="0" fontId="34" fillId="0" borderId="26" xfId="0" applyFont="1" applyBorder="1" applyAlignment="1">
      <alignment horizontal="center"/>
    </xf>
    <xf numFmtId="0" fontId="34" fillId="0" borderId="67" xfId="0" applyFont="1" applyBorder="1" applyAlignment="1">
      <alignment horizontal="center"/>
    </xf>
    <xf numFmtId="49" fontId="37" fillId="0" borderId="56" xfId="0" applyNumberFormat="1" applyFont="1" applyBorder="1" applyAlignment="1">
      <alignment horizontal="center"/>
    </xf>
    <xf numFmtId="0" fontId="37" fillId="47" borderId="98" xfId="0" applyFont="1" applyFill="1" applyBorder="1" applyAlignment="1">
      <alignment horizontal="center"/>
    </xf>
    <xf numFmtId="0" fontId="37" fillId="47" borderId="4" xfId="0" applyFont="1" applyFill="1" applyBorder="1" applyAlignment="1">
      <alignment horizontal="center"/>
    </xf>
    <xf numFmtId="0" fontId="37" fillId="47" borderId="79" xfId="0" applyFont="1" applyFill="1" applyBorder="1" applyAlignment="1">
      <alignment horizontal="center"/>
    </xf>
    <xf numFmtId="0" fontId="37" fillId="0" borderId="22" xfId="0" applyFont="1" applyBorder="1" applyAlignment="1">
      <alignment horizontal="center" wrapText="1"/>
    </xf>
    <xf numFmtId="0" fontId="37" fillId="0" borderId="49" xfId="0" applyFont="1" applyBorder="1" applyAlignment="1">
      <alignment horizontal="center" wrapText="1"/>
    </xf>
    <xf numFmtId="0" fontId="34" fillId="0" borderId="0" xfId="0" applyFont="1" applyBorder="1" applyAlignment="1">
      <alignment horizontal="center" wrapText="1"/>
    </xf>
    <xf numFmtId="49" fontId="37" fillId="0" borderId="67" xfId="0" applyNumberFormat="1" applyFont="1" applyBorder="1" applyAlignment="1">
      <alignment horizontal="center" vertical="center"/>
    </xf>
    <xf numFmtId="49" fontId="34" fillId="0" borderId="0" xfId="0" applyNumberFormat="1" applyFont="1" applyBorder="1" applyAlignment="1">
      <alignment horizontal="center" vertical="center"/>
    </xf>
    <xf numFmtId="49" fontId="37" fillId="47" borderId="98" xfId="0" applyNumberFormat="1" applyFont="1" applyFill="1" applyBorder="1" applyAlignment="1">
      <alignment horizontal="left" vertical="center"/>
    </xf>
    <xf numFmtId="49" fontId="37" fillId="47" borderId="62" xfId="0" applyNumberFormat="1" applyFont="1" applyFill="1" applyBorder="1" applyAlignment="1">
      <alignment horizontal="left" vertical="center"/>
    </xf>
    <xf numFmtId="0" fontId="0" fillId="0" borderId="0" xfId="0" applyFill="1" applyAlignment="1">
      <alignment horizontal="left" wrapText="1"/>
    </xf>
    <xf numFmtId="49" fontId="38" fillId="47" borderId="20" xfId="0" applyNumberFormat="1" applyFont="1" applyFill="1" applyBorder="1" applyAlignment="1">
      <alignment horizontal="center"/>
    </xf>
    <xf numFmtId="49" fontId="38" fillId="47" borderId="5" xfId="0" applyNumberFormat="1" applyFont="1" applyFill="1" applyBorder="1" applyAlignment="1">
      <alignment horizontal="center"/>
    </xf>
    <xf numFmtId="49" fontId="38" fillId="47" borderId="21" xfId="0" applyNumberFormat="1" applyFont="1" applyFill="1" applyBorder="1" applyAlignment="1">
      <alignment horizontal="center"/>
    </xf>
    <xf numFmtId="0" fontId="34" fillId="0" borderId="56" xfId="0" applyFont="1" applyFill="1" applyBorder="1" applyAlignment="1">
      <alignment vertical="top" wrapText="1"/>
    </xf>
    <xf numFmtId="0" fontId="34" fillId="0" borderId="26" xfId="0" applyFont="1" applyFill="1" applyBorder="1" applyAlignment="1">
      <alignment vertical="top" wrapText="1"/>
    </xf>
    <xf numFmtId="0" fontId="34" fillId="0" borderId="67" xfId="0" applyFont="1" applyFill="1" applyBorder="1" applyAlignment="1">
      <alignment vertical="top" wrapText="1"/>
    </xf>
    <xf numFmtId="0" fontId="37" fillId="47" borderId="18" xfId="0" applyFont="1" applyFill="1" applyBorder="1" applyAlignment="1">
      <alignment horizontal="center"/>
    </xf>
    <xf numFmtId="0" fontId="37" fillId="47" borderId="67" xfId="0" applyFont="1" applyFill="1" applyBorder="1" applyAlignment="1">
      <alignment horizontal="center"/>
    </xf>
    <xf numFmtId="0" fontId="34" fillId="47" borderId="67" xfId="0" applyFont="1" applyFill="1" applyBorder="1" applyAlignment="1">
      <alignment horizontal="center"/>
    </xf>
    <xf numFmtId="0" fontId="34" fillId="47" borderId="23" xfId="0" applyFont="1" applyFill="1" applyBorder="1" applyAlignment="1">
      <alignment horizontal="center"/>
    </xf>
    <xf numFmtId="0" fontId="37" fillId="47" borderId="26" xfId="0" applyFont="1" applyFill="1" applyBorder="1" applyAlignment="1">
      <alignment horizontal="center"/>
    </xf>
    <xf numFmtId="0" fontId="34" fillId="47" borderId="26" xfId="0" applyFont="1" applyFill="1" applyBorder="1" applyAlignment="1">
      <alignment horizontal="center"/>
    </xf>
    <xf numFmtId="0" fontId="34" fillId="47" borderId="18" xfId="0" applyFont="1" applyFill="1" applyBorder="1" applyAlignment="1">
      <alignment horizontal="center"/>
    </xf>
    <xf numFmtId="0" fontId="37" fillId="47" borderId="18" xfId="0" applyFont="1" applyFill="1" applyBorder="1" applyAlignment="1"/>
    <xf numFmtId="0" fontId="37" fillId="47" borderId="9" xfId="0" applyFont="1" applyFill="1" applyBorder="1" applyAlignment="1">
      <alignment horizontal="center" wrapText="1"/>
    </xf>
    <xf numFmtId="0" fontId="0" fillId="0" borderId="0" xfId="0" applyBorder="1" applyAlignment="1">
      <alignment horizontal="center"/>
    </xf>
    <xf numFmtId="49" fontId="0" fillId="0" borderId="0" xfId="0" applyNumberFormat="1" applyBorder="1" applyAlignment="1">
      <alignment horizontal="center"/>
    </xf>
    <xf numFmtId="0" fontId="37" fillId="47" borderId="19" xfId="0" applyFont="1" applyFill="1" applyBorder="1" applyAlignment="1">
      <alignment horizontal="center" wrapText="1"/>
    </xf>
    <xf numFmtId="0" fontId="37" fillId="47" borderId="26" xfId="0" applyFont="1" applyFill="1" applyBorder="1" applyAlignment="1">
      <alignment horizontal="center" wrapText="1"/>
    </xf>
    <xf numFmtId="0" fontId="37" fillId="47" borderId="18" xfId="0" applyFont="1" applyFill="1" applyBorder="1" applyAlignment="1">
      <alignment horizontal="center" wrapText="1"/>
    </xf>
    <xf numFmtId="0" fontId="37" fillId="0" borderId="0" xfId="122" applyFont="1" applyFill="1" applyBorder="1" applyAlignment="1">
      <alignment horizontal="left" wrapText="1"/>
    </xf>
    <xf numFmtId="0" fontId="37" fillId="0" borderId="0" xfId="0" applyFont="1" applyBorder="1" applyAlignment="1">
      <alignment horizontal="center"/>
    </xf>
    <xf numFmtId="49" fontId="37" fillId="0" borderId="0" xfId="0" applyNumberFormat="1" applyFont="1" applyBorder="1" applyAlignment="1">
      <alignment horizontal="center"/>
    </xf>
    <xf numFmtId="49" fontId="34" fillId="0" borderId="0" xfId="0" applyNumberFormat="1" applyFont="1" applyBorder="1" applyAlignment="1">
      <alignment horizontal="center"/>
    </xf>
    <xf numFmtId="0" fontId="37" fillId="47" borderId="31" xfId="0" quotePrefix="1" applyFont="1" applyFill="1" applyBorder="1" applyAlignment="1">
      <alignment horizontal="center"/>
    </xf>
    <xf numFmtId="0" fontId="37" fillId="47" borderId="77" xfId="0" applyFont="1" applyFill="1" applyBorder="1" applyAlignment="1">
      <alignment horizontal="center"/>
    </xf>
    <xf numFmtId="0" fontId="37" fillId="47" borderId="102" xfId="0" applyFont="1" applyFill="1" applyBorder="1" applyAlignment="1">
      <alignment horizontal="center"/>
    </xf>
    <xf numFmtId="0" fontId="37" fillId="47" borderId="61" xfId="0" applyFont="1" applyFill="1" applyBorder="1" applyAlignment="1">
      <alignment horizontal="center"/>
    </xf>
    <xf numFmtId="0" fontId="34" fillId="0" borderId="0" xfId="0" quotePrefix="1" applyFont="1" applyBorder="1" applyAlignment="1">
      <alignment horizontal="left" vertical="top"/>
    </xf>
    <xf numFmtId="0" fontId="159" fillId="0" borderId="0" xfId="0" applyFont="1" applyAlignment="1"/>
    <xf numFmtId="0" fontId="34" fillId="0" borderId="0" xfId="0" quotePrefix="1" applyFont="1" applyBorder="1" applyAlignment="1">
      <alignment horizontal="left" vertical="top" wrapText="1"/>
    </xf>
    <xf numFmtId="0" fontId="77" fillId="47" borderId="98" xfId="0" applyFont="1" applyFill="1" applyBorder="1" applyAlignment="1">
      <alignment horizontal="center"/>
    </xf>
    <xf numFmtId="0" fontId="77" fillId="47" borderId="4" xfId="0" applyFont="1" applyFill="1" applyBorder="1" applyAlignment="1">
      <alignment horizontal="center"/>
    </xf>
    <xf numFmtId="0" fontId="77" fillId="47" borderId="79" xfId="0" applyFont="1" applyFill="1" applyBorder="1" applyAlignment="1">
      <alignment horizontal="center"/>
    </xf>
    <xf numFmtId="0" fontId="77" fillId="47" borderId="98" xfId="0" applyFont="1" applyFill="1" applyBorder="1" applyAlignment="1">
      <alignment horizontal="center" wrapText="1"/>
    </xf>
    <xf numFmtId="0" fontId="77" fillId="47" borderId="4" xfId="0" applyFont="1" applyFill="1" applyBorder="1" applyAlignment="1">
      <alignment horizontal="center" wrapText="1"/>
    </xf>
    <xf numFmtId="0" fontId="77" fillId="47" borderId="79" xfId="0" applyFont="1" applyFill="1" applyBorder="1" applyAlignment="1">
      <alignment horizontal="center" wrapText="1"/>
    </xf>
    <xf numFmtId="0" fontId="34" fillId="0" borderId="0" xfId="0" quotePrefix="1" applyFont="1" applyAlignment="1">
      <alignment horizontal="left"/>
    </xf>
    <xf numFmtId="0" fontId="34" fillId="0" borderId="0" xfId="46809" quotePrefix="1" applyFont="1" applyFill="1" applyAlignment="1">
      <alignment horizontal="left" wrapText="1"/>
    </xf>
    <xf numFmtId="49" fontId="38" fillId="0" borderId="47" xfId="0" quotePrefix="1" applyNumberFormat="1" applyFont="1" applyBorder="1" applyAlignment="1">
      <alignment horizontal="center"/>
    </xf>
    <xf numFmtId="49" fontId="38" fillId="0" borderId="18" xfId="0" applyNumberFormat="1" applyFont="1" applyBorder="1" applyAlignment="1">
      <alignment horizontal="center"/>
    </xf>
    <xf numFmtId="49" fontId="38" fillId="0" borderId="23" xfId="0" applyNumberFormat="1" applyFont="1" applyBorder="1" applyAlignment="1">
      <alignment horizontal="center"/>
    </xf>
    <xf numFmtId="0" fontId="37" fillId="47" borderId="9" xfId="0" quotePrefix="1" applyFont="1" applyFill="1" applyBorder="1" applyAlignment="1">
      <alignment horizontal="center"/>
    </xf>
    <xf numFmtId="0" fontId="34" fillId="0" borderId="0" xfId="0" quotePrefix="1" applyFont="1" applyAlignment="1">
      <alignment horizontal="left" wrapText="1"/>
    </xf>
    <xf numFmtId="0" fontId="78" fillId="0" borderId="0" xfId="122" applyFont="1" applyFill="1" applyAlignment="1"/>
    <xf numFmtId="0" fontId="38" fillId="47" borderId="31" xfId="122" applyFont="1" applyFill="1" applyBorder="1" applyAlignment="1">
      <alignment horizontal="center" vertical="center" wrapText="1"/>
    </xf>
    <xf numFmtId="0" fontId="38" fillId="47" borderId="30" xfId="122" applyFont="1" applyFill="1" applyBorder="1" applyAlignment="1">
      <alignment horizontal="center" vertical="center" wrapText="1"/>
    </xf>
    <xf numFmtId="0" fontId="38" fillId="47" borderId="29" xfId="122" applyFont="1" applyFill="1" applyBorder="1" applyAlignment="1">
      <alignment horizontal="center" vertical="center" wrapText="1"/>
    </xf>
    <xf numFmtId="0" fontId="38" fillId="47" borderId="54" xfId="122" applyFont="1" applyFill="1" applyBorder="1" applyAlignment="1">
      <alignment horizontal="center" vertical="center" wrapText="1"/>
    </xf>
    <xf numFmtId="0" fontId="38" fillId="47" borderId="66" xfId="122" applyFont="1" applyFill="1" applyBorder="1" applyAlignment="1">
      <alignment horizontal="center" vertical="center" wrapText="1"/>
    </xf>
    <xf numFmtId="0" fontId="38" fillId="47" borderId="32" xfId="122" applyFont="1" applyFill="1" applyBorder="1" applyAlignment="1">
      <alignment horizontal="center" vertical="center" wrapText="1"/>
    </xf>
    <xf numFmtId="0" fontId="38" fillId="47" borderId="39" xfId="122" applyFont="1" applyFill="1" applyBorder="1" applyAlignment="1">
      <alignment horizontal="center" vertical="center" wrapText="1"/>
    </xf>
    <xf numFmtId="0" fontId="149" fillId="0" borderId="0" xfId="122" applyFont="1" applyFill="1" applyAlignment="1"/>
    <xf numFmtId="0" fontId="149" fillId="0" borderId="67" xfId="122" applyFont="1" applyFill="1" applyBorder="1" applyAlignment="1"/>
    <xf numFmtId="0" fontId="149" fillId="0" borderId="0" xfId="122" applyFont="1" applyFill="1" applyBorder="1" applyAlignment="1"/>
    <xf numFmtId="0" fontId="149" fillId="46" borderId="67" xfId="122" applyFont="1" applyFill="1" applyBorder="1" applyAlignment="1"/>
    <xf numFmtId="0" fontId="149" fillId="46" borderId="0" xfId="122" applyFont="1" applyFill="1" applyBorder="1" applyAlignment="1"/>
    <xf numFmtId="0" fontId="149" fillId="46" borderId="67" xfId="122" applyFont="1" applyFill="1" applyBorder="1" applyAlignment="1">
      <alignment wrapText="1"/>
    </xf>
    <xf numFmtId="0" fontId="161" fillId="46" borderId="0" xfId="122" applyFont="1" applyFill="1" applyBorder="1" applyAlignment="1">
      <alignment wrapText="1"/>
    </xf>
    <xf numFmtId="0" fontId="38" fillId="47" borderId="61" xfId="122" applyFont="1" applyFill="1" applyBorder="1" applyAlignment="1">
      <alignment horizontal="center" vertical="center" wrapText="1"/>
    </xf>
    <xf numFmtId="0" fontId="38" fillId="47" borderId="27" xfId="122" applyFont="1" applyFill="1" applyBorder="1" applyAlignment="1">
      <alignment horizontal="center" vertical="center" wrapText="1"/>
    </xf>
    <xf numFmtId="0" fontId="38" fillId="47" borderId="56" xfId="122" applyFont="1" applyFill="1" applyBorder="1" applyAlignment="1">
      <alignment horizontal="center" vertical="center" wrapText="1"/>
    </xf>
    <xf numFmtId="0" fontId="38" fillId="47" borderId="46" xfId="122" applyFont="1" applyFill="1" applyBorder="1" applyAlignment="1">
      <alignment horizontal="center" vertical="center" wrapText="1"/>
    </xf>
    <xf numFmtId="0" fontId="38" fillId="47" borderId="53" xfId="122" applyFont="1" applyFill="1" applyBorder="1" applyAlignment="1">
      <alignment horizontal="center" vertical="center" wrapText="1"/>
    </xf>
    <xf numFmtId="0" fontId="38" fillId="47" borderId="40" xfId="122" applyFont="1" applyFill="1" applyBorder="1" applyAlignment="1">
      <alignment horizontal="center" vertical="center" wrapText="1"/>
    </xf>
    <xf numFmtId="0" fontId="38" fillId="47" borderId="45" xfId="122" applyFont="1" applyFill="1" applyBorder="1" applyAlignment="1">
      <alignment horizontal="center" vertical="center" wrapText="1"/>
    </xf>
    <xf numFmtId="0" fontId="38" fillId="47" borderId="43" xfId="122" applyFont="1" applyFill="1" applyBorder="1" applyAlignment="1">
      <alignment horizontal="center" vertical="center" wrapText="1"/>
    </xf>
    <xf numFmtId="0" fontId="38" fillId="0" borderId="55" xfId="122" applyFont="1" applyFill="1" applyBorder="1" applyAlignment="1">
      <alignment horizontal="center"/>
    </xf>
    <xf numFmtId="0" fontId="38" fillId="0" borderId="54" xfId="122" applyFont="1" applyFill="1" applyBorder="1" applyAlignment="1">
      <alignment horizontal="center"/>
    </xf>
    <xf numFmtId="0" fontId="38" fillId="0" borderId="62" xfId="122" applyFont="1" applyFill="1" applyBorder="1" applyAlignment="1">
      <alignment horizontal="center"/>
    </xf>
    <xf numFmtId="49" fontId="38" fillId="0" borderId="65" xfId="122" applyNumberFormat="1" applyFont="1" applyFill="1" applyBorder="1" applyAlignment="1">
      <alignment horizontal="center"/>
    </xf>
    <xf numFmtId="49" fontId="38" fillId="0" borderId="0" xfId="122" applyNumberFormat="1" applyFont="1" applyFill="1" applyBorder="1" applyAlignment="1">
      <alignment horizontal="center"/>
    </xf>
    <xf numFmtId="49" fontId="38" fillId="0" borderId="58" xfId="122" applyNumberFormat="1" applyFont="1" applyFill="1" applyBorder="1" applyAlignment="1">
      <alignment horizontal="center"/>
    </xf>
    <xf numFmtId="49" fontId="38" fillId="0" borderId="64" xfId="122" applyNumberFormat="1" applyFont="1" applyFill="1" applyBorder="1" applyAlignment="1">
      <alignment horizontal="center"/>
    </xf>
    <xf numFmtId="49" fontId="38" fillId="0" borderId="66" xfId="122" applyNumberFormat="1" applyFont="1" applyFill="1" applyBorder="1" applyAlignment="1">
      <alignment horizontal="center"/>
    </xf>
    <xf numFmtId="49" fontId="38" fillId="0" borderId="59" xfId="122" applyNumberFormat="1" applyFont="1" applyFill="1" applyBorder="1" applyAlignment="1">
      <alignment horizontal="center"/>
    </xf>
    <xf numFmtId="0" fontId="38" fillId="47" borderId="26" xfId="122" applyFont="1" applyFill="1" applyBorder="1" applyAlignment="1">
      <alignment horizontal="center" vertical="center" wrapText="1"/>
    </xf>
    <xf numFmtId="0" fontId="38" fillId="47" borderId="65" xfId="122" applyFont="1" applyFill="1" applyBorder="1" applyAlignment="1">
      <alignment horizontal="center" vertical="center" wrapText="1"/>
    </xf>
    <xf numFmtId="0" fontId="38" fillId="47" borderId="0" xfId="122" applyFont="1" applyFill="1" applyBorder="1" applyAlignment="1">
      <alignment horizontal="center" vertical="center" wrapText="1"/>
    </xf>
    <xf numFmtId="0" fontId="38" fillId="47" borderId="64" xfId="122" applyFont="1" applyFill="1" applyBorder="1" applyAlignment="1">
      <alignment horizontal="center" vertical="center" wrapText="1"/>
    </xf>
    <xf numFmtId="0" fontId="38" fillId="47" borderId="59" xfId="122" applyFont="1" applyFill="1" applyBorder="1" applyAlignment="1">
      <alignment horizontal="center" vertical="center" wrapText="1"/>
    </xf>
    <xf numFmtId="0" fontId="38" fillId="47" borderId="42" xfId="122" applyFont="1" applyFill="1" applyBorder="1" applyAlignment="1">
      <alignment horizontal="center" vertical="center" wrapText="1"/>
    </xf>
    <xf numFmtId="0" fontId="46" fillId="0" borderId="40" xfId="0" applyFont="1" applyBorder="1" applyAlignment="1">
      <alignment horizontal="center" vertical="center" wrapText="1"/>
    </xf>
    <xf numFmtId="0" fontId="38" fillId="47" borderId="41" xfId="122" applyFont="1" applyFill="1" applyBorder="1" applyAlignment="1">
      <alignment horizontal="center" vertical="center" wrapText="1"/>
    </xf>
    <xf numFmtId="0" fontId="38" fillId="47" borderId="55" xfId="122" applyFont="1" applyFill="1" applyBorder="1" applyAlignment="1">
      <alignment horizontal="center" vertical="center" wrapText="1"/>
    </xf>
    <xf numFmtId="0" fontId="38" fillId="47" borderId="62" xfId="122" applyFont="1" applyFill="1" applyBorder="1" applyAlignment="1">
      <alignment horizontal="center" vertical="center" wrapText="1"/>
    </xf>
    <xf numFmtId="0" fontId="38" fillId="47" borderId="44" xfId="122" applyFont="1" applyFill="1" applyBorder="1" applyAlignment="1">
      <alignment horizontal="center" vertical="center" wrapText="1"/>
    </xf>
    <xf numFmtId="0" fontId="38" fillId="47" borderId="52" xfId="122" applyFont="1" applyFill="1" applyBorder="1" applyAlignment="1">
      <alignment horizontal="center" vertical="center"/>
    </xf>
    <xf numFmtId="0" fontId="38" fillId="47" borderId="50" xfId="122" applyFont="1" applyFill="1" applyBorder="1" applyAlignment="1">
      <alignment horizontal="center" vertical="center"/>
    </xf>
    <xf numFmtId="0" fontId="38" fillId="47" borderId="51" xfId="122" applyFont="1" applyFill="1" applyBorder="1" applyAlignment="1">
      <alignment horizontal="center" vertical="center"/>
    </xf>
    <xf numFmtId="0" fontId="38" fillId="47" borderId="53" xfId="354" applyFont="1" applyFill="1" applyBorder="1" applyAlignment="1">
      <alignment horizontal="center" vertical="center" wrapText="1"/>
    </xf>
    <xf numFmtId="0" fontId="38" fillId="47" borderId="45" xfId="354" applyFont="1" applyFill="1" applyBorder="1" applyAlignment="1">
      <alignment horizontal="center" vertical="center" wrapText="1"/>
    </xf>
    <xf numFmtId="0" fontId="37" fillId="0" borderId="0" xfId="0" applyFont="1" applyAlignment="1">
      <alignment wrapText="1"/>
    </xf>
    <xf numFmtId="0" fontId="34" fillId="0" borderId="0" xfId="2807" applyFont="1" applyFill="1" applyBorder="1" applyAlignment="1">
      <alignment horizontal="left" vertical="center" wrapText="1"/>
    </xf>
    <xf numFmtId="0" fontId="34" fillId="0" borderId="0" xfId="0" applyFont="1" applyFill="1" applyAlignment="1">
      <alignment horizontal="left" vertical="center" wrapText="1"/>
    </xf>
    <xf numFmtId="0" fontId="79" fillId="0" borderId="0" xfId="122" applyFont="1" applyAlignment="1">
      <alignment horizontal="left" wrapText="1"/>
    </xf>
    <xf numFmtId="0" fontId="34" fillId="0" borderId="0" xfId="122" applyFont="1" applyAlignment="1">
      <alignment horizontal="left" wrapText="1"/>
    </xf>
    <xf numFmtId="0" fontId="38" fillId="0" borderId="68" xfId="122" applyFont="1" applyBorder="1" applyAlignment="1">
      <alignment horizontal="center" wrapText="1"/>
    </xf>
    <xf numFmtId="0" fontId="38" fillId="0" borderId="42" xfId="122" applyFont="1" applyBorder="1" applyAlignment="1">
      <alignment horizontal="center"/>
    </xf>
    <xf numFmtId="0" fontId="38" fillId="0" borderId="43" xfId="122" applyFont="1" applyBorder="1" applyAlignment="1">
      <alignment horizontal="center"/>
    </xf>
    <xf numFmtId="49" fontId="38" fillId="0" borderId="53" xfId="122" applyNumberFormat="1" applyFont="1" applyBorder="1" applyAlignment="1">
      <alignment horizontal="center" wrapText="1"/>
    </xf>
    <xf numFmtId="49" fontId="38" fillId="0" borderId="40" xfId="122" applyNumberFormat="1" applyFont="1" applyBorder="1" applyAlignment="1">
      <alignment horizontal="center"/>
    </xf>
    <xf numFmtId="49" fontId="38" fillId="0" borderId="45" xfId="122" applyNumberFormat="1" applyFont="1" applyBorder="1" applyAlignment="1">
      <alignment horizontal="center"/>
    </xf>
    <xf numFmtId="0" fontId="79" fillId="0" borderId="0" xfId="2807" applyFont="1" applyBorder="1" applyAlignment="1">
      <alignment horizontal="left" wrapText="1"/>
    </xf>
    <xf numFmtId="0" fontId="34" fillId="0" borderId="0" xfId="2807" applyFont="1" applyBorder="1" applyAlignment="1">
      <alignment horizontal="left" wrapText="1"/>
    </xf>
    <xf numFmtId="0" fontId="60" fillId="0" borderId="0" xfId="0" applyFont="1" applyAlignment="1">
      <alignment wrapText="1"/>
    </xf>
    <xf numFmtId="49" fontId="38" fillId="0" borderId="65" xfId="122" applyNumberFormat="1" applyFont="1" applyBorder="1" applyAlignment="1">
      <alignment horizontal="center"/>
    </xf>
    <xf numFmtId="49" fontId="0" fillId="0" borderId="58" xfId="0" applyNumberFormat="1" applyBorder="1" applyAlignment="1">
      <alignment horizontal="center"/>
    </xf>
    <xf numFmtId="0" fontId="79" fillId="0" borderId="0" xfId="2807" applyFont="1" applyFill="1" applyBorder="1" applyAlignment="1">
      <alignment horizontal="left" wrapText="1"/>
    </xf>
    <xf numFmtId="0" fontId="34" fillId="0" borderId="0" xfId="2807" applyFont="1" applyFill="1" applyBorder="1" applyAlignment="1">
      <alignment horizontal="left" wrapText="1"/>
    </xf>
    <xf numFmtId="0" fontId="34" fillId="0" borderId="0" xfId="0" applyFont="1" applyFill="1" applyAlignment="1">
      <alignment wrapText="1"/>
    </xf>
    <xf numFmtId="0" fontId="38" fillId="0" borderId="0" xfId="0" applyFont="1" applyBorder="1" applyAlignment="1">
      <alignment horizontal="center" vertical="center"/>
    </xf>
    <xf numFmtId="0" fontId="0" fillId="0" borderId="0" xfId="0" applyBorder="1" applyAlignment="1">
      <alignment horizontal="center" vertical="center"/>
    </xf>
    <xf numFmtId="0" fontId="34" fillId="0" borderId="0" xfId="0" applyFont="1" applyAlignment="1">
      <alignment horizontal="left"/>
    </xf>
    <xf numFmtId="0" fontId="34" fillId="0" borderId="0" xfId="168" applyFont="1" applyAlignment="1">
      <alignment horizontal="left" vertical="center" wrapText="1"/>
    </xf>
    <xf numFmtId="0" fontId="38" fillId="47" borderId="77" xfId="0" applyFont="1" applyFill="1" applyBorder="1" applyAlignment="1">
      <alignment horizontal="center" vertical="center" wrapText="1"/>
    </xf>
    <xf numFmtId="0" fontId="38" fillId="47" borderId="28" xfId="0" applyFont="1" applyFill="1" applyBorder="1" applyAlignment="1">
      <alignment horizontal="center" vertical="center" wrapText="1"/>
    </xf>
    <xf numFmtId="0" fontId="38" fillId="47" borderId="31" xfId="0" applyFont="1" applyFill="1" applyBorder="1" applyAlignment="1">
      <alignment horizontal="center" vertical="center" wrapText="1"/>
    </xf>
    <xf numFmtId="0" fontId="38" fillId="47" borderId="30" xfId="0" applyFont="1" applyFill="1" applyBorder="1" applyAlignment="1">
      <alignment horizontal="center" vertical="center" wrapText="1"/>
    </xf>
    <xf numFmtId="0" fontId="38" fillId="47" borderId="29" xfId="0" applyFont="1" applyFill="1" applyBorder="1" applyAlignment="1">
      <alignment horizontal="center" vertical="center" wrapText="1"/>
    </xf>
    <xf numFmtId="0" fontId="38" fillId="47" borderId="108" xfId="0" applyFont="1" applyFill="1" applyBorder="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vertical="center"/>
    </xf>
    <xf numFmtId="0" fontId="0" fillId="0" borderId="0" xfId="0" applyAlignment="1">
      <alignment vertical="center"/>
    </xf>
    <xf numFmtId="0" fontId="38" fillId="0" borderId="67" xfId="0" applyFont="1" applyBorder="1" applyAlignment="1">
      <alignment horizontal="center"/>
    </xf>
    <xf numFmtId="49" fontId="38" fillId="0" borderId="67" xfId="0" applyNumberFormat="1" applyFont="1" applyBorder="1" applyAlignment="1">
      <alignment horizontal="center"/>
    </xf>
    <xf numFmtId="0" fontId="37" fillId="47" borderId="31" xfId="46741" applyFont="1" applyFill="1" applyBorder="1" applyAlignment="1">
      <alignment horizontal="center" vertical="center" wrapText="1"/>
    </xf>
    <xf numFmtId="0" fontId="37" fillId="47" borderId="24" xfId="46741" applyFont="1" applyFill="1" applyBorder="1" applyAlignment="1">
      <alignment horizontal="center" vertical="center" wrapText="1"/>
    </xf>
    <xf numFmtId="0" fontId="37" fillId="47" borderId="110" xfId="46741" applyFont="1" applyFill="1" applyBorder="1" applyAlignment="1">
      <alignment horizontal="center" vertical="center" wrapText="1"/>
    </xf>
    <xf numFmtId="0" fontId="37" fillId="47" borderId="54" xfId="46741" applyFont="1" applyFill="1" applyBorder="1" applyAlignment="1">
      <alignment horizontal="center" vertical="center" wrapText="1"/>
    </xf>
    <xf numFmtId="0" fontId="37" fillId="47" borderId="111" xfId="46741" applyFont="1" applyFill="1" applyBorder="1" applyAlignment="1">
      <alignment horizontal="center" vertical="center" wrapText="1"/>
    </xf>
    <xf numFmtId="0" fontId="34" fillId="0" borderId="62" xfId="46741" applyBorder="1" applyAlignment="1"/>
    <xf numFmtId="0" fontId="34" fillId="0" borderId="23" xfId="46741" applyBorder="1" applyAlignment="1"/>
    <xf numFmtId="0" fontId="34" fillId="0" borderId="60" xfId="46741" applyBorder="1" applyAlignment="1"/>
    <xf numFmtId="0" fontId="37" fillId="47" borderId="23" xfId="46741" applyFont="1" applyFill="1" applyBorder="1" applyAlignment="1">
      <alignment horizontal="center" vertical="center" wrapText="1"/>
    </xf>
    <xf numFmtId="0" fontId="37" fillId="47" borderId="25" xfId="46741" applyFont="1" applyFill="1" applyBorder="1" applyAlignment="1">
      <alignment horizontal="center" vertical="center" wrapText="1"/>
    </xf>
    <xf numFmtId="0" fontId="37" fillId="47" borderId="47" xfId="46741" applyFont="1" applyFill="1" applyBorder="1" applyAlignment="1">
      <alignment horizontal="center" vertical="center" wrapText="1"/>
    </xf>
    <xf numFmtId="49" fontId="38" fillId="0" borderId="25" xfId="0" quotePrefix="1" applyNumberFormat="1" applyFont="1" applyBorder="1" applyAlignment="1">
      <alignment horizontal="center"/>
    </xf>
    <xf numFmtId="0" fontId="75" fillId="0" borderId="0" xfId="0" quotePrefix="1" applyFont="1" applyAlignment="1">
      <alignment horizontal="left"/>
    </xf>
    <xf numFmtId="0" fontId="75" fillId="0" borderId="0" xfId="0" applyFont="1" applyAlignment="1"/>
    <xf numFmtId="0" fontId="37" fillId="47" borderId="19" xfId="0" applyFont="1" applyFill="1" applyBorder="1" applyAlignment="1">
      <alignment horizontal="center" vertical="center"/>
    </xf>
    <xf numFmtId="0" fontId="37" fillId="47" borderId="18" xfId="0" applyFont="1" applyFill="1" applyBorder="1" applyAlignment="1">
      <alignment horizontal="center" vertical="center"/>
    </xf>
    <xf numFmtId="0" fontId="150" fillId="84" borderId="22" xfId="845" applyFont="1" applyFill="1" applyBorder="1" applyAlignment="1">
      <alignment horizontal="center" vertical="center" wrapText="1"/>
    </xf>
    <xf numFmtId="0" fontId="150" fillId="84" borderId="48" xfId="845" applyFont="1" applyFill="1" applyBorder="1" applyAlignment="1">
      <alignment horizontal="center" vertical="center" wrapText="1"/>
    </xf>
    <xf numFmtId="0" fontId="150" fillId="84" borderId="23" xfId="845" applyFont="1" applyFill="1" applyBorder="1" applyAlignment="1">
      <alignment horizontal="center" vertical="center" wrapText="1"/>
    </xf>
    <xf numFmtId="0" fontId="150" fillId="84" borderId="47" xfId="845" applyFont="1" applyFill="1" applyBorder="1" applyAlignment="1">
      <alignment horizontal="center" vertical="center" wrapText="1"/>
    </xf>
    <xf numFmtId="0" fontId="150" fillId="84" borderId="80" xfId="845" applyFont="1" applyFill="1" applyBorder="1" applyAlignment="1">
      <alignment horizontal="center" vertical="center" wrapText="1"/>
    </xf>
    <xf numFmtId="0" fontId="150" fillId="84" borderId="109" xfId="845" applyFont="1" applyFill="1" applyBorder="1" applyAlignment="1">
      <alignment horizontal="center" vertical="center" wrapText="1"/>
    </xf>
    <xf numFmtId="0" fontId="34" fillId="0" borderId="0" xfId="168" applyFont="1" applyAlignment="1">
      <alignment horizontal="left" wrapText="1"/>
    </xf>
    <xf numFmtId="0" fontId="160" fillId="0" borderId="0" xfId="0" applyFont="1" applyAlignment="1">
      <alignment horizontal="left" vertical="center" wrapText="1"/>
    </xf>
    <xf numFmtId="0" fontId="34" fillId="0" borderId="0" xfId="168" applyFont="1" applyAlignment="1">
      <alignment wrapText="1"/>
    </xf>
    <xf numFmtId="0" fontId="75" fillId="48" borderId="0" xfId="845" applyFont="1" applyFill="1" applyAlignment="1">
      <alignment horizontal="left" vertical="center" wrapText="1"/>
    </xf>
    <xf numFmtId="0" fontId="75" fillId="48" borderId="0" xfId="0" applyFont="1" applyFill="1" applyAlignment="1">
      <alignment vertical="top"/>
    </xf>
    <xf numFmtId="0" fontId="151" fillId="86" borderId="20" xfId="0" applyFont="1" applyFill="1" applyBorder="1" applyAlignment="1">
      <alignment horizontal="center" vertical="center" wrapText="1"/>
    </xf>
    <xf numFmtId="0" fontId="151" fillId="86" borderId="5" xfId="0" applyFont="1" applyFill="1" applyBorder="1" applyAlignment="1">
      <alignment horizontal="center" vertical="center" wrapText="1"/>
    </xf>
    <xf numFmtId="0" fontId="151" fillId="86" borderId="21" xfId="0" applyFont="1" applyFill="1" applyBorder="1" applyAlignment="1">
      <alignment horizontal="center" vertical="center" wrapText="1"/>
    </xf>
    <xf numFmtId="0" fontId="152" fillId="86" borderId="20" xfId="0" applyFont="1" applyFill="1" applyBorder="1" applyAlignment="1">
      <alignment horizontal="center" vertical="center" wrapText="1"/>
    </xf>
    <xf numFmtId="0" fontId="152" fillId="86" borderId="5" xfId="0" applyFont="1" applyFill="1" applyBorder="1" applyAlignment="1">
      <alignment horizontal="center" vertical="center" wrapText="1"/>
    </xf>
    <xf numFmtId="0" fontId="152" fillId="86" borderId="21" xfId="0" applyFont="1" applyFill="1" applyBorder="1" applyAlignment="1">
      <alignment horizontal="center" vertical="center" wrapText="1"/>
    </xf>
    <xf numFmtId="0" fontId="155" fillId="86" borderId="20" xfId="0" applyFont="1" applyFill="1" applyBorder="1" applyAlignment="1">
      <alignment horizontal="center" vertical="center" wrapText="1"/>
    </xf>
    <xf numFmtId="0" fontId="156" fillId="86" borderId="5" xfId="0" applyFont="1" applyFill="1" applyBorder="1" applyAlignment="1">
      <alignment horizontal="center" vertical="center" wrapText="1"/>
    </xf>
    <xf numFmtId="0" fontId="156" fillId="86" borderId="21" xfId="0" applyFont="1" applyFill="1" applyBorder="1" applyAlignment="1">
      <alignment horizontal="center" vertical="center" wrapText="1"/>
    </xf>
    <xf numFmtId="0" fontId="153" fillId="84" borderId="19" xfId="0" applyFont="1" applyFill="1" applyBorder="1" applyAlignment="1">
      <alignment horizontal="center" vertical="center" wrapText="1"/>
    </xf>
    <xf numFmtId="0" fontId="153" fillId="84" borderId="18" xfId="0" applyFont="1" applyFill="1" applyBorder="1" applyAlignment="1">
      <alignment horizontal="center" vertical="center" wrapText="1"/>
    </xf>
    <xf numFmtId="0" fontId="153" fillId="84" borderId="26" xfId="0" applyFont="1" applyFill="1" applyBorder="1" applyAlignment="1">
      <alignment horizontal="center" vertical="center" wrapText="1"/>
    </xf>
    <xf numFmtId="0" fontId="153" fillId="84" borderId="20" xfId="0" applyFont="1" applyFill="1" applyBorder="1" applyAlignment="1">
      <alignment horizontal="center" vertical="center" wrapText="1"/>
    </xf>
    <xf numFmtId="0" fontId="153" fillId="84" borderId="5" xfId="0" applyFont="1" applyFill="1" applyBorder="1" applyAlignment="1">
      <alignment horizontal="center" vertical="center" wrapText="1"/>
    </xf>
    <xf numFmtId="0" fontId="153" fillId="84" borderId="21" xfId="0" applyFont="1" applyFill="1" applyBorder="1" applyAlignment="1">
      <alignment horizontal="center" vertical="center" wrapText="1"/>
    </xf>
  </cellXfs>
  <cellStyles count="46821">
    <cellStyle name="20% - Accent1 2" xfId="1" xr:uid="{00000000-0005-0000-0000-000000000000}"/>
    <cellStyle name="20% - Accent1 2 2" xfId="568" xr:uid="{00000000-0005-0000-0000-000001000000}"/>
    <cellStyle name="20% - Accent1 2 2 2" xfId="46634" xr:uid="{00000000-0005-0000-0000-000002000000}"/>
    <cellStyle name="20% - Accent1 2 3" xfId="569" xr:uid="{00000000-0005-0000-0000-000003000000}"/>
    <cellStyle name="20% - Accent1 2 4" xfId="570" xr:uid="{00000000-0005-0000-0000-000004000000}"/>
    <cellStyle name="20% - Accent1 2 5" xfId="571" xr:uid="{00000000-0005-0000-0000-000005000000}"/>
    <cellStyle name="20% - Accent1 2 6" xfId="572" xr:uid="{00000000-0005-0000-0000-000006000000}"/>
    <cellStyle name="20% - Accent1 2 7" xfId="567" xr:uid="{00000000-0005-0000-0000-000007000000}"/>
    <cellStyle name="20% - Accent1 2 8" xfId="368" xr:uid="{00000000-0005-0000-0000-000008000000}"/>
    <cellStyle name="20% - Accent1 2 9" xfId="31414" xr:uid="{00000000-0005-0000-0000-000009000000}"/>
    <cellStyle name="20% - Accent1 3" xfId="31333" xr:uid="{00000000-0005-0000-0000-00000A000000}"/>
    <cellStyle name="20% - Accent1 3 2" xfId="46658" xr:uid="{00000000-0005-0000-0000-00000B000000}"/>
    <cellStyle name="20% - Accent1 4" xfId="46717" xr:uid="{00000000-0005-0000-0000-00000C000000}"/>
    <cellStyle name="20% - Accent2 2" xfId="2" xr:uid="{00000000-0005-0000-0000-00000D000000}"/>
    <cellStyle name="20% - Accent2 2 2" xfId="574" xr:uid="{00000000-0005-0000-0000-00000E000000}"/>
    <cellStyle name="20% - Accent2 2 2 2" xfId="46596" xr:uid="{00000000-0005-0000-0000-00000F000000}"/>
    <cellStyle name="20% - Accent2 2 3" xfId="575" xr:uid="{00000000-0005-0000-0000-000010000000}"/>
    <cellStyle name="20% - Accent2 2 4" xfId="576" xr:uid="{00000000-0005-0000-0000-000011000000}"/>
    <cellStyle name="20% - Accent2 2 5" xfId="577" xr:uid="{00000000-0005-0000-0000-000012000000}"/>
    <cellStyle name="20% - Accent2 2 6" xfId="578" xr:uid="{00000000-0005-0000-0000-000013000000}"/>
    <cellStyle name="20% - Accent2 2 7" xfId="573" xr:uid="{00000000-0005-0000-0000-000014000000}"/>
    <cellStyle name="20% - Accent2 2 8" xfId="369" xr:uid="{00000000-0005-0000-0000-000015000000}"/>
    <cellStyle name="20% - Accent2 2 9" xfId="31475" xr:uid="{00000000-0005-0000-0000-000016000000}"/>
    <cellStyle name="20% - Accent2 3" xfId="31334" xr:uid="{00000000-0005-0000-0000-000017000000}"/>
    <cellStyle name="20% - Accent2 3 2" xfId="46655" xr:uid="{00000000-0005-0000-0000-000018000000}"/>
    <cellStyle name="20% - Accent2 4" xfId="46716" xr:uid="{00000000-0005-0000-0000-000019000000}"/>
    <cellStyle name="20% - Accent3 2" xfId="3" xr:uid="{00000000-0005-0000-0000-00001A000000}"/>
    <cellStyle name="20% - Accent3 2 2" xfId="580" xr:uid="{00000000-0005-0000-0000-00001B000000}"/>
    <cellStyle name="20% - Accent3 2 2 2" xfId="46626" xr:uid="{00000000-0005-0000-0000-00001C000000}"/>
    <cellStyle name="20% - Accent3 2 3" xfId="581" xr:uid="{00000000-0005-0000-0000-00001D000000}"/>
    <cellStyle name="20% - Accent3 2 4" xfId="582" xr:uid="{00000000-0005-0000-0000-00001E000000}"/>
    <cellStyle name="20% - Accent3 2 5" xfId="583" xr:uid="{00000000-0005-0000-0000-00001F000000}"/>
    <cellStyle name="20% - Accent3 2 6" xfId="584" xr:uid="{00000000-0005-0000-0000-000020000000}"/>
    <cellStyle name="20% - Accent3 2 7" xfId="579" xr:uid="{00000000-0005-0000-0000-000021000000}"/>
    <cellStyle name="20% - Accent3 2 8" xfId="370" xr:uid="{00000000-0005-0000-0000-000022000000}"/>
    <cellStyle name="20% - Accent3 2 9" xfId="31474" xr:uid="{00000000-0005-0000-0000-000023000000}"/>
    <cellStyle name="20% - Accent3 3" xfId="31335" xr:uid="{00000000-0005-0000-0000-000024000000}"/>
    <cellStyle name="20% - Accent3 3 2" xfId="46726" xr:uid="{00000000-0005-0000-0000-000025000000}"/>
    <cellStyle name="20% - Accent3 4" xfId="46715" xr:uid="{00000000-0005-0000-0000-000026000000}"/>
    <cellStyle name="20% - Accent4 2" xfId="4" xr:uid="{00000000-0005-0000-0000-000027000000}"/>
    <cellStyle name="20% - Accent4 2 2" xfId="586" xr:uid="{00000000-0005-0000-0000-000028000000}"/>
    <cellStyle name="20% - Accent4 2 2 2" xfId="46611" xr:uid="{00000000-0005-0000-0000-000029000000}"/>
    <cellStyle name="20% - Accent4 2 3" xfId="587" xr:uid="{00000000-0005-0000-0000-00002A000000}"/>
    <cellStyle name="20% - Accent4 2 4" xfId="588" xr:uid="{00000000-0005-0000-0000-00002B000000}"/>
    <cellStyle name="20% - Accent4 2 5" xfId="589" xr:uid="{00000000-0005-0000-0000-00002C000000}"/>
    <cellStyle name="20% - Accent4 2 6" xfId="590" xr:uid="{00000000-0005-0000-0000-00002D000000}"/>
    <cellStyle name="20% - Accent4 2 7" xfId="585" xr:uid="{00000000-0005-0000-0000-00002E000000}"/>
    <cellStyle name="20% - Accent4 2 8" xfId="371" xr:uid="{00000000-0005-0000-0000-00002F000000}"/>
    <cellStyle name="20% - Accent4 2 9" xfId="31473" xr:uid="{00000000-0005-0000-0000-000030000000}"/>
    <cellStyle name="20% - Accent4 3" xfId="31336" xr:uid="{00000000-0005-0000-0000-000031000000}"/>
    <cellStyle name="20% - Accent4 3 2" xfId="46734" xr:uid="{00000000-0005-0000-0000-000032000000}"/>
    <cellStyle name="20% - Accent4 4" xfId="46714" xr:uid="{00000000-0005-0000-0000-000033000000}"/>
    <cellStyle name="20% - Accent5 2" xfId="5" xr:uid="{00000000-0005-0000-0000-000034000000}"/>
    <cellStyle name="20% - Accent5 2 2" xfId="372" xr:uid="{00000000-0005-0000-0000-000035000000}"/>
    <cellStyle name="20% - Accent5 2 2 2" xfId="46606" xr:uid="{00000000-0005-0000-0000-000036000000}"/>
    <cellStyle name="20% - Accent5 2 3" xfId="31472" xr:uid="{00000000-0005-0000-0000-000037000000}"/>
    <cellStyle name="20% - Accent5 3" xfId="31337" xr:uid="{00000000-0005-0000-0000-000038000000}"/>
    <cellStyle name="20% - Accent5 3 2" xfId="46721" xr:uid="{00000000-0005-0000-0000-000039000000}"/>
    <cellStyle name="20% - Accent5 4" xfId="46713" xr:uid="{00000000-0005-0000-0000-00003A000000}"/>
    <cellStyle name="20% - Accent6 2" xfId="6" xr:uid="{00000000-0005-0000-0000-00003B000000}"/>
    <cellStyle name="20% - Accent6 2 2" xfId="592" xr:uid="{00000000-0005-0000-0000-00003C000000}"/>
    <cellStyle name="20% - Accent6 2 2 2" xfId="46605" xr:uid="{00000000-0005-0000-0000-00003D000000}"/>
    <cellStyle name="20% - Accent6 2 3" xfId="593" xr:uid="{00000000-0005-0000-0000-00003E000000}"/>
    <cellStyle name="20% - Accent6 2 4" xfId="594" xr:uid="{00000000-0005-0000-0000-00003F000000}"/>
    <cellStyle name="20% - Accent6 2 5" xfId="595" xr:uid="{00000000-0005-0000-0000-000040000000}"/>
    <cellStyle name="20% - Accent6 2 6" xfId="596" xr:uid="{00000000-0005-0000-0000-000041000000}"/>
    <cellStyle name="20% - Accent6 2 7" xfId="591" xr:uid="{00000000-0005-0000-0000-000042000000}"/>
    <cellStyle name="20% - Accent6 2 8" xfId="373" xr:uid="{00000000-0005-0000-0000-000043000000}"/>
    <cellStyle name="20% - Accent6 2 9" xfId="31510" xr:uid="{00000000-0005-0000-0000-000044000000}"/>
    <cellStyle name="20% - Accent6 3" xfId="31338" xr:uid="{00000000-0005-0000-0000-000045000000}"/>
    <cellStyle name="20% - Accent6 3 2" xfId="46653" xr:uid="{00000000-0005-0000-0000-000046000000}"/>
    <cellStyle name="20% - Accent6 4" xfId="46712" xr:uid="{00000000-0005-0000-0000-000047000000}"/>
    <cellStyle name="40% - Accent1 2" xfId="7" xr:uid="{00000000-0005-0000-0000-000048000000}"/>
    <cellStyle name="40% - Accent1 2 2" xfId="598" xr:uid="{00000000-0005-0000-0000-000049000000}"/>
    <cellStyle name="40% - Accent1 2 2 2" xfId="46646" xr:uid="{00000000-0005-0000-0000-00004A000000}"/>
    <cellStyle name="40% - Accent1 2 3" xfId="599" xr:uid="{00000000-0005-0000-0000-00004B000000}"/>
    <cellStyle name="40% - Accent1 2 4" xfId="600" xr:uid="{00000000-0005-0000-0000-00004C000000}"/>
    <cellStyle name="40% - Accent1 2 5" xfId="601" xr:uid="{00000000-0005-0000-0000-00004D000000}"/>
    <cellStyle name="40% - Accent1 2 6" xfId="602" xr:uid="{00000000-0005-0000-0000-00004E000000}"/>
    <cellStyle name="40% - Accent1 2 7" xfId="597" xr:uid="{00000000-0005-0000-0000-00004F000000}"/>
    <cellStyle name="40% - Accent1 2 8" xfId="374" xr:uid="{00000000-0005-0000-0000-000050000000}"/>
    <cellStyle name="40% - Accent1 2 9" xfId="31468" xr:uid="{00000000-0005-0000-0000-000051000000}"/>
    <cellStyle name="40% - Accent1 3" xfId="31339" xr:uid="{00000000-0005-0000-0000-000052000000}"/>
    <cellStyle name="40% - Accent1 3 2" xfId="46657" xr:uid="{00000000-0005-0000-0000-000053000000}"/>
    <cellStyle name="40% - Accent1 4" xfId="46711" xr:uid="{00000000-0005-0000-0000-000054000000}"/>
    <cellStyle name="40% - Accent2 2" xfId="8" xr:uid="{00000000-0005-0000-0000-000055000000}"/>
    <cellStyle name="40% - Accent2 2 2" xfId="375" xr:uid="{00000000-0005-0000-0000-000056000000}"/>
    <cellStyle name="40% - Accent2 2 2 2" xfId="46610" xr:uid="{00000000-0005-0000-0000-000057000000}"/>
    <cellStyle name="40% - Accent2 2 3" xfId="31494" xr:uid="{00000000-0005-0000-0000-000058000000}"/>
    <cellStyle name="40% - Accent2 3" xfId="31340" xr:uid="{00000000-0005-0000-0000-000059000000}"/>
    <cellStyle name="40% - Accent2 3 2" xfId="46736" xr:uid="{00000000-0005-0000-0000-00005A000000}"/>
    <cellStyle name="40% - Accent2 4" xfId="46710" xr:uid="{00000000-0005-0000-0000-00005B000000}"/>
    <cellStyle name="40% - Accent3 2" xfId="9" xr:uid="{00000000-0005-0000-0000-00005C000000}"/>
    <cellStyle name="40% - Accent3 2 2" xfId="604" xr:uid="{00000000-0005-0000-0000-00005D000000}"/>
    <cellStyle name="40% - Accent3 2 2 2" xfId="46643" xr:uid="{00000000-0005-0000-0000-00005E000000}"/>
    <cellStyle name="40% - Accent3 2 3" xfId="605" xr:uid="{00000000-0005-0000-0000-00005F000000}"/>
    <cellStyle name="40% - Accent3 2 4" xfId="606" xr:uid="{00000000-0005-0000-0000-000060000000}"/>
    <cellStyle name="40% - Accent3 2 5" xfId="607" xr:uid="{00000000-0005-0000-0000-000061000000}"/>
    <cellStyle name="40% - Accent3 2 6" xfId="608" xr:uid="{00000000-0005-0000-0000-000062000000}"/>
    <cellStyle name="40% - Accent3 2 7" xfId="603" xr:uid="{00000000-0005-0000-0000-000063000000}"/>
    <cellStyle name="40% - Accent3 2 8" xfId="376" xr:uid="{00000000-0005-0000-0000-000064000000}"/>
    <cellStyle name="40% - Accent3 2 9" xfId="31471" xr:uid="{00000000-0005-0000-0000-000065000000}"/>
    <cellStyle name="40% - Accent3 3" xfId="31341" xr:uid="{00000000-0005-0000-0000-000066000000}"/>
    <cellStyle name="40% - Accent3 3 2" xfId="46735" xr:uid="{00000000-0005-0000-0000-000067000000}"/>
    <cellStyle name="40% - Accent3 4" xfId="46709" xr:uid="{00000000-0005-0000-0000-000068000000}"/>
    <cellStyle name="40% - Accent4 2" xfId="10" xr:uid="{00000000-0005-0000-0000-000069000000}"/>
    <cellStyle name="40% - Accent4 2 2" xfId="610" xr:uid="{00000000-0005-0000-0000-00006A000000}"/>
    <cellStyle name="40% - Accent4 2 2 2" xfId="46647" xr:uid="{00000000-0005-0000-0000-00006B000000}"/>
    <cellStyle name="40% - Accent4 2 3" xfId="611" xr:uid="{00000000-0005-0000-0000-00006C000000}"/>
    <cellStyle name="40% - Accent4 2 4" xfId="612" xr:uid="{00000000-0005-0000-0000-00006D000000}"/>
    <cellStyle name="40% - Accent4 2 5" xfId="613" xr:uid="{00000000-0005-0000-0000-00006E000000}"/>
    <cellStyle name="40% - Accent4 2 6" xfId="614" xr:uid="{00000000-0005-0000-0000-00006F000000}"/>
    <cellStyle name="40% - Accent4 2 7" xfId="609" xr:uid="{00000000-0005-0000-0000-000070000000}"/>
    <cellStyle name="40% - Accent4 2 8" xfId="377" xr:uid="{00000000-0005-0000-0000-000071000000}"/>
    <cellStyle name="40% - Accent4 2 9" xfId="31492" xr:uid="{00000000-0005-0000-0000-000072000000}"/>
    <cellStyle name="40% - Accent4 3" xfId="31342" xr:uid="{00000000-0005-0000-0000-000073000000}"/>
    <cellStyle name="40% - Accent4 3 2" xfId="46719" xr:uid="{00000000-0005-0000-0000-000074000000}"/>
    <cellStyle name="40% - Accent4 4" xfId="46708" xr:uid="{00000000-0005-0000-0000-000075000000}"/>
    <cellStyle name="40% - Accent5 2" xfId="11" xr:uid="{00000000-0005-0000-0000-000076000000}"/>
    <cellStyle name="40% - Accent5 2 2" xfId="378" xr:uid="{00000000-0005-0000-0000-000077000000}"/>
    <cellStyle name="40% - Accent5 2 2 2" xfId="46601" xr:uid="{00000000-0005-0000-0000-000078000000}"/>
    <cellStyle name="40% - Accent5 2 3" xfId="31493" xr:uid="{00000000-0005-0000-0000-000079000000}"/>
    <cellStyle name="40% - Accent5 3" xfId="31343" xr:uid="{00000000-0005-0000-0000-00007A000000}"/>
    <cellStyle name="40% - Accent5 3 2" xfId="46718" xr:uid="{00000000-0005-0000-0000-00007B000000}"/>
    <cellStyle name="40% - Accent5 4" xfId="46707" xr:uid="{00000000-0005-0000-0000-00007C000000}"/>
    <cellStyle name="40% - Accent6 2" xfId="12" xr:uid="{00000000-0005-0000-0000-00007D000000}"/>
    <cellStyle name="40% - Accent6 2 2" xfId="616" xr:uid="{00000000-0005-0000-0000-00007E000000}"/>
    <cellStyle name="40% - Accent6 2 2 2" xfId="46618" xr:uid="{00000000-0005-0000-0000-00007F000000}"/>
    <cellStyle name="40% - Accent6 2 3" xfId="617" xr:uid="{00000000-0005-0000-0000-000080000000}"/>
    <cellStyle name="40% - Accent6 2 4" xfId="618" xr:uid="{00000000-0005-0000-0000-000081000000}"/>
    <cellStyle name="40% - Accent6 2 5" xfId="619" xr:uid="{00000000-0005-0000-0000-000082000000}"/>
    <cellStyle name="40% - Accent6 2 6" xfId="620" xr:uid="{00000000-0005-0000-0000-000083000000}"/>
    <cellStyle name="40% - Accent6 2 7" xfId="615" xr:uid="{00000000-0005-0000-0000-000084000000}"/>
    <cellStyle name="40% - Accent6 2 8" xfId="379" xr:uid="{00000000-0005-0000-0000-000085000000}"/>
    <cellStyle name="40% - Accent6 2 9" xfId="31470" xr:uid="{00000000-0005-0000-0000-000086000000}"/>
    <cellStyle name="40% - Accent6 3" xfId="31344" xr:uid="{00000000-0005-0000-0000-000087000000}"/>
    <cellStyle name="40% - Accent6 3 2" xfId="46652" xr:uid="{00000000-0005-0000-0000-000088000000}"/>
    <cellStyle name="40% - Accent6 4" xfId="46706" xr:uid="{00000000-0005-0000-0000-000089000000}"/>
    <cellStyle name="60% - Accent1 2" xfId="13" xr:uid="{00000000-0005-0000-0000-00008A000000}"/>
    <cellStyle name="60% - Accent1 2 2" xfId="622" xr:uid="{00000000-0005-0000-0000-00008B000000}"/>
    <cellStyle name="60% - Accent1 2 2 2" xfId="46648" xr:uid="{00000000-0005-0000-0000-00008C000000}"/>
    <cellStyle name="60% - Accent1 2 3" xfId="623" xr:uid="{00000000-0005-0000-0000-00008D000000}"/>
    <cellStyle name="60% - Accent1 2 4" xfId="624" xr:uid="{00000000-0005-0000-0000-00008E000000}"/>
    <cellStyle name="60% - Accent1 2 5" xfId="625" xr:uid="{00000000-0005-0000-0000-00008F000000}"/>
    <cellStyle name="60% - Accent1 2 6" xfId="626" xr:uid="{00000000-0005-0000-0000-000090000000}"/>
    <cellStyle name="60% - Accent1 2 7" xfId="621" xr:uid="{00000000-0005-0000-0000-000091000000}"/>
    <cellStyle name="60% - Accent1 2 8" xfId="380" xr:uid="{00000000-0005-0000-0000-000092000000}"/>
    <cellStyle name="60% - Accent1 2 9" xfId="31469" xr:uid="{00000000-0005-0000-0000-000093000000}"/>
    <cellStyle name="60% - Accent1 3" xfId="31345" xr:uid="{00000000-0005-0000-0000-000094000000}"/>
    <cellStyle name="60% - Accent1 3 2" xfId="46705" xr:uid="{00000000-0005-0000-0000-000095000000}"/>
    <cellStyle name="60% - Accent2 2" xfId="14" xr:uid="{00000000-0005-0000-0000-000096000000}"/>
    <cellStyle name="60% - Accent2 2 2" xfId="381" xr:uid="{00000000-0005-0000-0000-000097000000}"/>
    <cellStyle name="60% - Accent2 2 2 2" xfId="46614" xr:uid="{00000000-0005-0000-0000-000098000000}"/>
    <cellStyle name="60% - Accent2 2 3" xfId="31413" xr:uid="{00000000-0005-0000-0000-000099000000}"/>
    <cellStyle name="60% - Accent2 3" xfId="31346" xr:uid="{00000000-0005-0000-0000-00009A000000}"/>
    <cellStyle name="60% - Accent2 3 2" xfId="46732" xr:uid="{00000000-0005-0000-0000-00009B000000}"/>
    <cellStyle name="60% - Accent3 2" xfId="15" xr:uid="{00000000-0005-0000-0000-00009C000000}"/>
    <cellStyle name="60% - Accent3 2 2" xfId="628" xr:uid="{00000000-0005-0000-0000-00009D000000}"/>
    <cellStyle name="60% - Accent3 2 2 2" xfId="46613" xr:uid="{00000000-0005-0000-0000-00009E000000}"/>
    <cellStyle name="60% - Accent3 2 3" xfId="629" xr:uid="{00000000-0005-0000-0000-00009F000000}"/>
    <cellStyle name="60% - Accent3 2 4" xfId="630" xr:uid="{00000000-0005-0000-0000-0000A0000000}"/>
    <cellStyle name="60% - Accent3 2 5" xfId="631" xr:uid="{00000000-0005-0000-0000-0000A1000000}"/>
    <cellStyle name="60% - Accent3 2 6" xfId="632" xr:uid="{00000000-0005-0000-0000-0000A2000000}"/>
    <cellStyle name="60% - Accent3 2 7" xfId="627" xr:uid="{00000000-0005-0000-0000-0000A3000000}"/>
    <cellStyle name="60% - Accent3 2 8" xfId="382" xr:uid="{00000000-0005-0000-0000-0000A4000000}"/>
    <cellStyle name="60% - Accent3 2 9" xfId="31509" xr:uid="{00000000-0005-0000-0000-0000A5000000}"/>
    <cellStyle name="60% - Accent3 3" xfId="31347" xr:uid="{00000000-0005-0000-0000-0000A6000000}"/>
    <cellStyle name="60% - Accent3 3 2" xfId="46704" xr:uid="{00000000-0005-0000-0000-0000A7000000}"/>
    <cellStyle name="60% - Accent4 2" xfId="16" xr:uid="{00000000-0005-0000-0000-0000A8000000}"/>
    <cellStyle name="60% - Accent4 2 2" xfId="634" xr:uid="{00000000-0005-0000-0000-0000A9000000}"/>
    <cellStyle name="60% - Accent4 2 2 2" xfId="46635" xr:uid="{00000000-0005-0000-0000-0000AA000000}"/>
    <cellStyle name="60% - Accent4 2 3" xfId="635" xr:uid="{00000000-0005-0000-0000-0000AB000000}"/>
    <cellStyle name="60% - Accent4 2 4" xfId="636" xr:uid="{00000000-0005-0000-0000-0000AC000000}"/>
    <cellStyle name="60% - Accent4 2 5" xfId="637" xr:uid="{00000000-0005-0000-0000-0000AD000000}"/>
    <cellStyle name="60% - Accent4 2 6" xfId="638" xr:uid="{00000000-0005-0000-0000-0000AE000000}"/>
    <cellStyle name="60% - Accent4 2 7" xfId="633" xr:uid="{00000000-0005-0000-0000-0000AF000000}"/>
    <cellStyle name="60% - Accent4 2 8" xfId="383" xr:uid="{00000000-0005-0000-0000-0000B0000000}"/>
    <cellStyle name="60% - Accent4 2 9" xfId="31412" xr:uid="{00000000-0005-0000-0000-0000B1000000}"/>
    <cellStyle name="60% - Accent4 3" xfId="31348" xr:uid="{00000000-0005-0000-0000-0000B2000000}"/>
    <cellStyle name="60% - Accent4 3 2" xfId="46703" xr:uid="{00000000-0005-0000-0000-0000B3000000}"/>
    <cellStyle name="60% - Accent5 2" xfId="17" xr:uid="{00000000-0005-0000-0000-0000B4000000}"/>
    <cellStyle name="60% - Accent5 2 2" xfId="384" xr:uid="{00000000-0005-0000-0000-0000B5000000}"/>
    <cellStyle name="60% - Accent5 2 2 2" xfId="46617" xr:uid="{00000000-0005-0000-0000-0000B6000000}"/>
    <cellStyle name="60% - Accent5 2 3" xfId="31467" xr:uid="{00000000-0005-0000-0000-0000B7000000}"/>
    <cellStyle name="60% - Accent5 3" xfId="31349" xr:uid="{00000000-0005-0000-0000-0000B8000000}"/>
    <cellStyle name="60% - Accent5 3 2" xfId="46702" xr:uid="{00000000-0005-0000-0000-0000B9000000}"/>
    <cellStyle name="60% - Accent6 2" xfId="18" xr:uid="{00000000-0005-0000-0000-0000BA000000}"/>
    <cellStyle name="60% - Accent6 2 2" xfId="640" xr:uid="{00000000-0005-0000-0000-0000BB000000}"/>
    <cellStyle name="60% - Accent6 2 2 2" xfId="46604" xr:uid="{00000000-0005-0000-0000-0000BC000000}"/>
    <cellStyle name="60% - Accent6 2 3" xfId="641" xr:uid="{00000000-0005-0000-0000-0000BD000000}"/>
    <cellStyle name="60% - Accent6 2 4" xfId="642" xr:uid="{00000000-0005-0000-0000-0000BE000000}"/>
    <cellStyle name="60% - Accent6 2 5" xfId="643" xr:uid="{00000000-0005-0000-0000-0000BF000000}"/>
    <cellStyle name="60% - Accent6 2 6" xfId="644" xr:uid="{00000000-0005-0000-0000-0000C0000000}"/>
    <cellStyle name="60% - Accent6 2 7" xfId="639" xr:uid="{00000000-0005-0000-0000-0000C1000000}"/>
    <cellStyle name="60% - Accent6 2 8" xfId="385" xr:uid="{00000000-0005-0000-0000-0000C2000000}"/>
    <cellStyle name="60% - Accent6 2 9" xfId="31466" xr:uid="{00000000-0005-0000-0000-0000C3000000}"/>
    <cellStyle name="60% - Accent6 3" xfId="31350" xr:uid="{00000000-0005-0000-0000-0000C4000000}"/>
    <cellStyle name="60% - Accent6 3 2" xfId="46720" xr:uid="{00000000-0005-0000-0000-0000C5000000}"/>
    <cellStyle name="Accent1 - 20%" xfId="46700" xr:uid="{00000000-0005-0000-0000-0000C6000000}"/>
    <cellStyle name="Accent1 - 40%" xfId="46699" xr:uid="{00000000-0005-0000-0000-0000C7000000}"/>
    <cellStyle name="Accent1 - 60%" xfId="46698" xr:uid="{00000000-0005-0000-0000-0000C8000000}"/>
    <cellStyle name="Accent1 2" xfId="19" xr:uid="{00000000-0005-0000-0000-0000C9000000}"/>
    <cellStyle name="Accent1 2 2" xfId="646" xr:uid="{00000000-0005-0000-0000-0000CA000000}"/>
    <cellStyle name="Accent1 2 2 2" xfId="46628" xr:uid="{00000000-0005-0000-0000-0000CB000000}"/>
    <cellStyle name="Accent1 2 3" xfId="647" xr:uid="{00000000-0005-0000-0000-0000CC000000}"/>
    <cellStyle name="Accent1 2 4" xfId="648" xr:uid="{00000000-0005-0000-0000-0000CD000000}"/>
    <cellStyle name="Accent1 2 5" xfId="649" xr:uid="{00000000-0005-0000-0000-0000CE000000}"/>
    <cellStyle name="Accent1 2 6" xfId="650" xr:uid="{00000000-0005-0000-0000-0000CF000000}"/>
    <cellStyle name="Accent1 2 7" xfId="645" xr:uid="{00000000-0005-0000-0000-0000D0000000}"/>
    <cellStyle name="Accent1 2 8" xfId="386" xr:uid="{00000000-0005-0000-0000-0000D1000000}"/>
    <cellStyle name="Accent1 2 9" xfId="31465" xr:uid="{00000000-0005-0000-0000-0000D2000000}"/>
    <cellStyle name="Accent1 3" xfId="31351" xr:uid="{00000000-0005-0000-0000-0000D3000000}"/>
    <cellStyle name="Accent1 3 2" xfId="46728" xr:uid="{00000000-0005-0000-0000-0000D4000000}"/>
    <cellStyle name="Accent1 4" xfId="46701" xr:uid="{00000000-0005-0000-0000-0000D5000000}"/>
    <cellStyle name="Accent2 - 20%" xfId="46696" xr:uid="{00000000-0005-0000-0000-0000D6000000}"/>
    <cellStyle name="Accent2 - 40%" xfId="46695" xr:uid="{00000000-0005-0000-0000-0000D7000000}"/>
    <cellStyle name="Accent2 - 60%" xfId="46731" xr:uid="{00000000-0005-0000-0000-0000D8000000}"/>
    <cellStyle name="Accent2 2" xfId="20" xr:uid="{00000000-0005-0000-0000-0000D9000000}"/>
    <cellStyle name="Accent2 2 2" xfId="387" xr:uid="{00000000-0005-0000-0000-0000DA000000}"/>
    <cellStyle name="Accent2 2 2 2" xfId="46621" xr:uid="{00000000-0005-0000-0000-0000DB000000}"/>
    <cellStyle name="Accent2 2 3" xfId="31464" xr:uid="{00000000-0005-0000-0000-0000DC000000}"/>
    <cellStyle name="Accent2 3" xfId="31352" xr:uid="{00000000-0005-0000-0000-0000DD000000}"/>
    <cellStyle name="Accent2 3 2" xfId="46656" xr:uid="{00000000-0005-0000-0000-0000DE000000}"/>
    <cellStyle name="Accent2 4" xfId="46697" xr:uid="{00000000-0005-0000-0000-0000DF000000}"/>
    <cellStyle name="Accent3 - 20%" xfId="46693" xr:uid="{00000000-0005-0000-0000-0000E0000000}"/>
    <cellStyle name="Accent3 - 40%" xfId="46692" xr:uid="{00000000-0005-0000-0000-0000E1000000}"/>
    <cellStyle name="Accent3 - 60%" xfId="46691" xr:uid="{00000000-0005-0000-0000-0000E2000000}"/>
    <cellStyle name="Accent3 2" xfId="21" xr:uid="{00000000-0005-0000-0000-0000E3000000}"/>
    <cellStyle name="Accent3 2 2" xfId="388" xr:uid="{00000000-0005-0000-0000-0000E4000000}"/>
    <cellStyle name="Accent3 2 2 2" xfId="46649" xr:uid="{00000000-0005-0000-0000-0000E5000000}"/>
    <cellStyle name="Accent3 2 3" xfId="31463" xr:uid="{00000000-0005-0000-0000-0000E6000000}"/>
    <cellStyle name="Accent3 3" xfId="31353" xr:uid="{00000000-0005-0000-0000-0000E7000000}"/>
    <cellStyle name="Accent3 3 2" xfId="46654" xr:uid="{00000000-0005-0000-0000-0000E8000000}"/>
    <cellStyle name="Accent3 4" xfId="46694" xr:uid="{00000000-0005-0000-0000-0000E9000000}"/>
    <cellStyle name="Accent4 - 20%" xfId="46689" xr:uid="{00000000-0005-0000-0000-0000EA000000}"/>
    <cellStyle name="Accent4 - 40%" xfId="46688" xr:uid="{00000000-0005-0000-0000-0000EB000000}"/>
    <cellStyle name="Accent4 - 60%" xfId="46687" xr:uid="{00000000-0005-0000-0000-0000EC000000}"/>
    <cellStyle name="Accent4 2" xfId="22" xr:uid="{00000000-0005-0000-0000-0000ED000000}"/>
    <cellStyle name="Accent4 2 2" xfId="652" xr:uid="{00000000-0005-0000-0000-0000EE000000}"/>
    <cellStyle name="Accent4 2 2 2" xfId="46620" xr:uid="{00000000-0005-0000-0000-0000EF000000}"/>
    <cellStyle name="Accent4 2 3" xfId="653" xr:uid="{00000000-0005-0000-0000-0000F0000000}"/>
    <cellStyle name="Accent4 2 4" xfId="654" xr:uid="{00000000-0005-0000-0000-0000F1000000}"/>
    <cellStyle name="Accent4 2 5" xfId="655" xr:uid="{00000000-0005-0000-0000-0000F2000000}"/>
    <cellStyle name="Accent4 2 6" xfId="656" xr:uid="{00000000-0005-0000-0000-0000F3000000}"/>
    <cellStyle name="Accent4 2 7" xfId="651" xr:uid="{00000000-0005-0000-0000-0000F4000000}"/>
    <cellStyle name="Accent4 2 8" xfId="389" xr:uid="{00000000-0005-0000-0000-0000F5000000}"/>
    <cellStyle name="Accent4 2 9" xfId="31462" xr:uid="{00000000-0005-0000-0000-0000F6000000}"/>
    <cellStyle name="Accent4 3" xfId="31354" xr:uid="{00000000-0005-0000-0000-0000F7000000}"/>
    <cellStyle name="Accent4 3 2" xfId="46723" xr:uid="{00000000-0005-0000-0000-0000F8000000}"/>
    <cellStyle name="Accent4 4" xfId="46690" xr:uid="{00000000-0005-0000-0000-0000F9000000}"/>
    <cellStyle name="Accent5 - 20%" xfId="46685" xr:uid="{00000000-0005-0000-0000-0000FA000000}"/>
    <cellStyle name="Accent5 - 40%" xfId="46730" xr:uid="{00000000-0005-0000-0000-0000FB000000}"/>
    <cellStyle name="Accent5 - 60%" xfId="46684" xr:uid="{00000000-0005-0000-0000-0000FC000000}"/>
    <cellStyle name="Accent5 2" xfId="23" xr:uid="{00000000-0005-0000-0000-0000FD000000}"/>
    <cellStyle name="Accent5 2 2" xfId="390" xr:uid="{00000000-0005-0000-0000-0000FE000000}"/>
    <cellStyle name="Accent5 2 2 2" xfId="46627" xr:uid="{00000000-0005-0000-0000-0000FF000000}"/>
    <cellStyle name="Accent5 2 3" xfId="31461" xr:uid="{00000000-0005-0000-0000-000000010000}"/>
    <cellStyle name="Accent5 3" xfId="31355" xr:uid="{00000000-0005-0000-0000-000001010000}"/>
    <cellStyle name="Accent5 3 2" xfId="46722" xr:uid="{00000000-0005-0000-0000-000002010000}"/>
    <cellStyle name="Accent5 4" xfId="46686" xr:uid="{00000000-0005-0000-0000-000003010000}"/>
    <cellStyle name="Accent6 - 20%" xfId="46682" xr:uid="{00000000-0005-0000-0000-000004010000}"/>
    <cellStyle name="Accent6 - 40%" xfId="46681" xr:uid="{00000000-0005-0000-0000-000005010000}"/>
    <cellStyle name="Accent6 - 60%" xfId="46680" xr:uid="{00000000-0005-0000-0000-000006010000}"/>
    <cellStyle name="Accent6 2" xfId="24" xr:uid="{00000000-0005-0000-0000-000007010000}"/>
    <cellStyle name="Accent6 2 2" xfId="391" xr:uid="{00000000-0005-0000-0000-000008010000}"/>
    <cellStyle name="Accent6 2 2 2" xfId="46612" xr:uid="{00000000-0005-0000-0000-000009010000}"/>
    <cellStyle name="Accent6 2 3" xfId="31460" xr:uid="{00000000-0005-0000-0000-00000A010000}"/>
    <cellStyle name="Accent6 3" xfId="31356" xr:uid="{00000000-0005-0000-0000-00000B010000}"/>
    <cellStyle name="Accent6 3 2" xfId="46725" xr:uid="{00000000-0005-0000-0000-00000C010000}"/>
    <cellStyle name="Accent6 4" xfId="46683" xr:uid="{00000000-0005-0000-0000-00000D010000}"/>
    <cellStyle name="Actual Date" xfId="25" xr:uid="{00000000-0005-0000-0000-00000E010000}"/>
    <cellStyle name="Actual Date 2" xfId="26" xr:uid="{00000000-0005-0000-0000-00000F010000}"/>
    <cellStyle name="Actual Date 2 2" xfId="27" xr:uid="{00000000-0005-0000-0000-000010010000}"/>
    <cellStyle name="Actual Date_2011-12 LIEE Table 1 Updated budget" xfId="28" xr:uid="{00000000-0005-0000-0000-000011010000}"/>
    <cellStyle name="ariel" xfId="413" xr:uid="{00000000-0005-0000-0000-000012010000}"/>
    <cellStyle name="Bad 2" xfId="29" xr:uid="{00000000-0005-0000-0000-000013010000}"/>
    <cellStyle name="Bad 2 2" xfId="392" xr:uid="{00000000-0005-0000-0000-000014010000}"/>
    <cellStyle name="Bad 2 2 2" xfId="46637" xr:uid="{00000000-0005-0000-0000-000015010000}"/>
    <cellStyle name="Bad 2 3" xfId="31459" xr:uid="{00000000-0005-0000-0000-000016010000}"/>
    <cellStyle name="Bad 3" xfId="31357" xr:uid="{00000000-0005-0000-0000-000017010000}"/>
    <cellStyle name="Bad 3 2" xfId="46679" xr:uid="{00000000-0005-0000-0000-000018010000}"/>
    <cellStyle name="Calculation 2" xfId="30" xr:uid="{00000000-0005-0000-0000-000019010000}"/>
    <cellStyle name="Calculation 2 2" xfId="658" xr:uid="{00000000-0005-0000-0000-00001A010000}"/>
    <cellStyle name="Calculation 2 2 2" xfId="46631" xr:uid="{00000000-0005-0000-0000-00001B010000}"/>
    <cellStyle name="Calculation 2 3" xfId="659" xr:uid="{00000000-0005-0000-0000-00001C010000}"/>
    <cellStyle name="Calculation 2 4" xfId="660" xr:uid="{00000000-0005-0000-0000-00001D010000}"/>
    <cellStyle name="Calculation 2 5" xfId="661" xr:uid="{00000000-0005-0000-0000-00001E010000}"/>
    <cellStyle name="Calculation 2 6" xfId="662" xr:uid="{00000000-0005-0000-0000-00001F010000}"/>
    <cellStyle name="Calculation 2 7" xfId="657" xr:uid="{00000000-0005-0000-0000-000020010000}"/>
    <cellStyle name="Calculation 2 8" xfId="393" xr:uid="{00000000-0005-0000-0000-000021010000}"/>
    <cellStyle name="Calculation 2 9" xfId="31458" xr:uid="{00000000-0005-0000-0000-000022010000}"/>
    <cellStyle name="Calculation 3" xfId="31358" xr:uid="{00000000-0005-0000-0000-000023010000}"/>
    <cellStyle name="Calculation 3 2" xfId="46588" xr:uid="{00000000-0005-0000-0000-000024010000}"/>
    <cellStyle name="Check Cell 2" xfId="31" xr:uid="{00000000-0005-0000-0000-000025010000}"/>
    <cellStyle name="Check Cell 2 2" xfId="394" xr:uid="{00000000-0005-0000-0000-000026010000}"/>
    <cellStyle name="Check Cell 2 2 2" xfId="46630" xr:uid="{00000000-0005-0000-0000-000027010000}"/>
    <cellStyle name="Check Cell 2 3" xfId="31457" xr:uid="{00000000-0005-0000-0000-000028010000}"/>
    <cellStyle name="Check Cell 3" xfId="31359" xr:uid="{00000000-0005-0000-0000-000029010000}"/>
    <cellStyle name="Check Cell 3 2" xfId="46678" xr:uid="{00000000-0005-0000-0000-00002A010000}"/>
    <cellStyle name="Comma" xfId="1158" builtinId="3"/>
    <cellStyle name="Comma [0] 2" xfId="32" xr:uid="{00000000-0005-0000-0000-00002C010000}"/>
    <cellStyle name="Comma [0] 2 2" xfId="33" xr:uid="{00000000-0005-0000-0000-00002D010000}"/>
    <cellStyle name="Comma 10" xfId="34" xr:uid="{00000000-0005-0000-0000-00002E010000}"/>
    <cellStyle name="Comma 10 2" xfId="663" xr:uid="{00000000-0005-0000-0000-00002F010000}"/>
    <cellStyle name="Comma 11" xfId="35" xr:uid="{00000000-0005-0000-0000-000030010000}"/>
    <cellStyle name="Comma 12" xfId="36" xr:uid="{00000000-0005-0000-0000-000031010000}"/>
    <cellStyle name="Comma 13" xfId="37" xr:uid="{00000000-0005-0000-0000-000032010000}"/>
    <cellStyle name="Comma 13 2" xfId="38" xr:uid="{00000000-0005-0000-0000-000033010000}"/>
    <cellStyle name="Comma 14" xfId="39" xr:uid="{00000000-0005-0000-0000-000034010000}"/>
    <cellStyle name="Comma 15" xfId="40" xr:uid="{00000000-0005-0000-0000-000035010000}"/>
    <cellStyle name="Comma 16" xfId="41" xr:uid="{00000000-0005-0000-0000-000036010000}"/>
    <cellStyle name="Comma 17" xfId="42" xr:uid="{00000000-0005-0000-0000-000037010000}"/>
    <cellStyle name="Comma 18" xfId="43" xr:uid="{00000000-0005-0000-0000-000038010000}"/>
    <cellStyle name="Comma 19" xfId="44" xr:uid="{00000000-0005-0000-0000-000039010000}"/>
    <cellStyle name="Comma 2" xfId="45" xr:uid="{00000000-0005-0000-0000-00003A010000}"/>
    <cellStyle name="Comma 2 2" xfId="46" xr:uid="{00000000-0005-0000-0000-00003B010000}"/>
    <cellStyle name="Comma 2 2 2" xfId="502" xr:uid="{00000000-0005-0000-0000-00003C010000}"/>
    <cellStyle name="Comma 2 2 3" xfId="664" xr:uid="{00000000-0005-0000-0000-00003D010000}"/>
    <cellStyle name="Comma 2 2 3 10" xfId="6205" xr:uid="{00000000-0005-0000-0000-00003E010000}"/>
    <cellStyle name="Comma 2 2 3 10 2" xfId="36542" xr:uid="{00000000-0005-0000-0000-00003F010000}"/>
    <cellStyle name="Comma 2 2 3 10 3" xfId="21309" xr:uid="{00000000-0005-0000-0000-000040010000}"/>
    <cellStyle name="Comma 2 2 3 11" xfId="31531" xr:uid="{00000000-0005-0000-0000-000041010000}"/>
    <cellStyle name="Comma 2 2 3 12" xfId="16294" xr:uid="{00000000-0005-0000-0000-000042010000}"/>
    <cellStyle name="Comma 2 2 3 2" xfId="1169" xr:uid="{00000000-0005-0000-0000-000043010000}"/>
    <cellStyle name="Comma 2 2 3 2 10" xfId="31585" xr:uid="{00000000-0005-0000-0000-000044010000}"/>
    <cellStyle name="Comma 2 2 3 2 11" xfId="16348" xr:uid="{00000000-0005-0000-0000-000045010000}"/>
    <cellStyle name="Comma 2 2 3 2 2" xfId="1277" xr:uid="{00000000-0005-0000-0000-000046010000}"/>
    <cellStyle name="Comma 2 2 3 2 2 10" xfId="16452" xr:uid="{00000000-0005-0000-0000-000047010000}"/>
    <cellStyle name="Comma 2 2 3 2 2 2" xfId="1494" xr:uid="{00000000-0005-0000-0000-000048010000}"/>
    <cellStyle name="Comma 2 2 3 2 2 2 2" xfId="1915" xr:uid="{00000000-0005-0000-0000-000049010000}"/>
    <cellStyle name="Comma 2 2 3 2 2 2 2 2" xfId="2754" xr:uid="{00000000-0005-0000-0000-00004A010000}"/>
    <cellStyle name="Comma 2 2 3 2 2 2 2 2 2" xfId="4444" xr:uid="{00000000-0005-0000-0000-00004B010000}"/>
    <cellStyle name="Comma 2 2 3 2 2 2 2 2 2 2" xfId="14517" xr:uid="{00000000-0005-0000-0000-00004C010000}"/>
    <cellStyle name="Comma 2 2 3 2 2 2 2 2 2 2 2" xfId="44848" xr:uid="{00000000-0005-0000-0000-00004D010000}"/>
    <cellStyle name="Comma 2 2 3 2 2 2 2 2 2 2 3" xfId="29615" xr:uid="{00000000-0005-0000-0000-00004E010000}"/>
    <cellStyle name="Comma 2 2 3 2 2 2 2 2 2 3" xfId="9497" xr:uid="{00000000-0005-0000-0000-00004F010000}"/>
    <cellStyle name="Comma 2 2 3 2 2 2 2 2 2 3 2" xfId="39831" xr:uid="{00000000-0005-0000-0000-000050010000}"/>
    <cellStyle name="Comma 2 2 3 2 2 2 2 2 2 3 3" xfId="24598" xr:uid="{00000000-0005-0000-0000-000051010000}"/>
    <cellStyle name="Comma 2 2 3 2 2 2 2 2 2 4" xfId="34818" xr:uid="{00000000-0005-0000-0000-000052010000}"/>
    <cellStyle name="Comma 2 2 3 2 2 2 2 2 2 5" xfId="19585" xr:uid="{00000000-0005-0000-0000-000053010000}"/>
    <cellStyle name="Comma 2 2 3 2 2 2 2 2 3" xfId="6136" xr:uid="{00000000-0005-0000-0000-000054010000}"/>
    <cellStyle name="Comma 2 2 3 2 2 2 2 2 3 2" xfId="16188" xr:uid="{00000000-0005-0000-0000-000055010000}"/>
    <cellStyle name="Comma 2 2 3 2 2 2 2 2 3 2 2" xfId="46519" xr:uid="{00000000-0005-0000-0000-000056010000}"/>
    <cellStyle name="Comma 2 2 3 2 2 2 2 2 3 2 3" xfId="31286" xr:uid="{00000000-0005-0000-0000-000057010000}"/>
    <cellStyle name="Comma 2 2 3 2 2 2 2 2 3 3" xfId="11168" xr:uid="{00000000-0005-0000-0000-000058010000}"/>
    <cellStyle name="Comma 2 2 3 2 2 2 2 2 3 3 2" xfId="41502" xr:uid="{00000000-0005-0000-0000-000059010000}"/>
    <cellStyle name="Comma 2 2 3 2 2 2 2 2 3 3 3" xfId="26269" xr:uid="{00000000-0005-0000-0000-00005A010000}"/>
    <cellStyle name="Comma 2 2 3 2 2 2 2 2 3 4" xfId="36489" xr:uid="{00000000-0005-0000-0000-00005B010000}"/>
    <cellStyle name="Comma 2 2 3 2 2 2 2 2 3 5" xfId="21256" xr:uid="{00000000-0005-0000-0000-00005C010000}"/>
    <cellStyle name="Comma 2 2 3 2 2 2 2 2 4" xfId="12846" xr:uid="{00000000-0005-0000-0000-00005D010000}"/>
    <cellStyle name="Comma 2 2 3 2 2 2 2 2 4 2" xfId="43177" xr:uid="{00000000-0005-0000-0000-00005E010000}"/>
    <cellStyle name="Comma 2 2 3 2 2 2 2 2 4 3" xfId="27944" xr:uid="{00000000-0005-0000-0000-00005F010000}"/>
    <cellStyle name="Comma 2 2 3 2 2 2 2 2 5" xfId="7825" xr:uid="{00000000-0005-0000-0000-000060010000}"/>
    <cellStyle name="Comma 2 2 3 2 2 2 2 2 5 2" xfId="38160" xr:uid="{00000000-0005-0000-0000-000061010000}"/>
    <cellStyle name="Comma 2 2 3 2 2 2 2 2 5 3" xfId="22927" xr:uid="{00000000-0005-0000-0000-000062010000}"/>
    <cellStyle name="Comma 2 2 3 2 2 2 2 2 6" xfId="33148" xr:uid="{00000000-0005-0000-0000-000063010000}"/>
    <cellStyle name="Comma 2 2 3 2 2 2 2 2 7" xfId="17914" xr:uid="{00000000-0005-0000-0000-000064010000}"/>
    <cellStyle name="Comma 2 2 3 2 2 2 2 3" xfId="3607" xr:uid="{00000000-0005-0000-0000-000065010000}"/>
    <cellStyle name="Comma 2 2 3 2 2 2 2 3 2" xfId="13681" xr:uid="{00000000-0005-0000-0000-000066010000}"/>
    <cellStyle name="Comma 2 2 3 2 2 2 2 3 2 2" xfId="44012" xr:uid="{00000000-0005-0000-0000-000067010000}"/>
    <cellStyle name="Comma 2 2 3 2 2 2 2 3 2 3" xfId="28779" xr:uid="{00000000-0005-0000-0000-000068010000}"/>
    <cellStyle name="Comma 2 2 3 2 2 2 2 3 3" xfId="8661" xr:uid="{00000000-0005-0000-0000-000069010000}"/>
    <cellStyle name="Comma 2 2 3 2 2 2 2 3 3 2" xfId="38995" xr:uid="{00000000-0005-0000-0000-00006A010000}"/>
    <cellStyle name="Comma 2 2 3 2 2 2 2 3 3 3" xfId="23762" xr:uid="{00000000-0005-0000-0000-00006B010000}"/>
    <cellStyle name="Comma 2 2 3 2 2 2 2 3 4" xfId="33982" xr:uid="{00000000-0005-0000-0000-00006C010000}"/>
    <cellStyle name="Comma 2 2 3 2 2 2 2 3 5" xfId="18749" xr:uid="{00000000-0005-0000-0000-00006D010000}"/>
    <cellStyle name="Comma 2 2 3 2 2 2 2 4" xfId="5300" xr:uid="{00000000-0005-0000-0000-00006E010000}"/>
    <cellStyle name="Comma 2 2 3 2 2 2 2 4 2" xfId="15352" xr:uid="{00000000-0005-0000-0000-00006F010000}"/>
    <cellStyle name="Comma 2 2 3 2 2 2 2 4 2 2" xfId="45683" xr:uid="{00000000-0005-0000-0000-000070010000}"/>
    <cellStyle name="Comma 2 2 3 2 2 2 2 4 2 3" xfId="30450" xr:uid="{00000000-0005-0000-0000-000071010000}"/>
    <cellStyle name="Comma 2 2 3 2 2 2 2 4 3" xfId="10332" xr:uid="{00000000-0005-0000-0000-000072010000}"/>
    <cellStyle name="Comma 2 2 3 2 2 2 2 4 3 2" xfId="40666" xr:uid="{00000000-0005-0000-0000-000073010000}"/>
    <cellStyle name="Comma 2 2 3 2 2 2 2 4 3 3" xfId="25433" xr:uid="{00000000-0005-0000-0000-000074010000}"/>
    <cellStyle name="Comma 2 2 3 2 2 2 2 4 4" xfId="35653" xr:uid="{00000000-0005-0000-0000-000075010000}"/>
    <cellStyle name="Comma 2 2 3 2 2 2 2 4 5" xfId="20420" xr:uid="{00000000-0005-0000-0000-000076010000}"/>
    <cellStyle name="Comma 2 2 3 2 2 2 2 5" xfId="12010" xr:uid="{00000000-0005-0000-0000-000077010000}"/>
    <cellStyle name="Comma 2 2 3 2 2 2 2 5 2" xfId="42341" xr:uid="{00000000-0005-0000-0000-000078010000}"/>
    <cellStyle name="Comma 2 2 3 2 2 2 2 5 3" xfId="27108" xr:uid="{00000000-0005-0000-0000-000079010000}"/>
    <cellStyle name="Comma 2 2 3 2 2 2 2 6" xfId="6989" xr:uid="{00000000-0005-0000-0000-00007A010000}"/>
    <cellStyle name="Comma 2 2 3 2 2 2 2 6 2" xfId="37324" xr:uid="{00000000-0005-0000-0000-00007B010000}"/>
    <cellStyle name="Comma 2 2 3 2 2 2 2 6 3" xfId="22091" xr:uid="{00000000-0005-0000-0000-00007C010000}"/>
    <cellStyle name="Comma 2 2 3 2 2 2 2 7" xfId="32312" xr:uid="{00000000-0005-0000-0000-00007D010000}"/>
    <cellStyle name="Comma 2 2 3 2 2 2 2 8" xfId="17078" xr:uid="{00000000-0005-0000-0000-00007E010000}"/>
    <cellStyle name="Comma 2 2 3 2 2 2 3" xfId="2336" xr:uid="{00000000-0005-0000-0000-00007F010000}"/>
    <cellStyle name="Comma 2 2 3 2 2 2 3 2" xfId="4026" xr:uid="{00000000-0005-0000-0000-000080010000}"/>
    <cellStyle name="Comma 2 2 3 2 2 2 3 2 2" xfId="14099" xr:uid="{00000000-0005-0000-0000-000081010000}"/>
    <cellStyle name="Comma 2 2 3 2 2 2 3 2 2 2" xfId="44430" xr:uid="{00000000-0005-0000-0000-000082010000}"/>
    <cellStyle name="Comma 2 2 3 2 2 2 3 2 2 3" xfId="29197" xr:uid="{00000000-0005-0000-0000-000083010000}"/>
    <cellStyle name="Comma 2 2 3 2 2 2 3 2 3" xfId="9079" xr:uid="{00000000-0005-0000-0000-000084010000}"/>
    <cellStyle name="Comma 2 2 3 2 2 2 3 2 3 2" xfId="39413" xr:uid="{00000000-0005-0000-0000-000085010000}"/>
    <cellStyle name="Comma 2 2 3 2 2 2 3 2 3 3" xfId="24180" xr:uid="{00000000-0005-0000-0000-000086010000}"/>
    <cellStyle name="Comma 2 2 3 2 2 2 3 2 4" xfId="34400" xr:uid="{00000000-0005-0000-0000-000087010000}"/>
    <cellStyle name="Comma 2 2 3 2 2 2 3 2 5" xfId="19167" xr:uid="{00000000-0005-0000-0000-000088010000}"/>
    <cellStyle name="Comma 2 2 3 2 2 2 3 3" xfId="5718" xr:uid="{00000000-0005-0000-0000-000089010000}"/>
    <cellStyle name="Comma 2 2 3 2 2 2 3 3 2" xfId="15770" xr:uid="{00000000-0005-0000-0000-00008A010000}"/>
    <cellStyle name="Comma 2 2 3 2 2 2 3 3 2 2" xfId="46101" xr:uid="{00000000-0005-0000-0000-00008B010000}"/>
    <cellStyle name="Comma 2 2 3 2 2 2 3 3 2 3" xfId="30868" xr:uid="{00000000-0005-0000-0000-00008C010000}"/>
    <cellStyle name="Comma 2 2 3 2 2 2 3 3 3" xfId="10750" xr:uid="{00000000-0005-0000-0000-00008D010000}"/>
    <cellStyle name="Comma 2 2 3 2 2 2 3 3 3 2" xfId="41084" xr:uid="{00000000-0005-0000-0000-00008E010000}"/>
    <cellStyle name="Comma 2 2 3 2 2 2 3 3 3 3" xfId="25851" xr:uid="{00000000-0005-0000-0000-00008F010000}"/>
    <cellStyle name="Comma 2 2 3 2 2 2 3 3 4" xfId="36071" xr:uid="{00000000-0005-0000-0000-000090010000}"/>
    <cellStyle name="Comma 2 2 3 2 2 2 3 3 5" xfId="20838" xr:uid="{00000000-0005-0000-0000-000091010000}"/>
    <cellStyle name="Comma 2 2 3 2 2 2 3 4" xfId="12428" xr:uid="{00000000-0005-0000-0000-000092010000}"/>
    <cellStyle name="Comma 2 2 3 2 2 2 3 4 2" xfId="42759" xr:uid="{00000000-0005-0000-0000-000093010000}"/>
    <cellStyle name="Comma 2 2 3 2 2 2 3 4 3" xfId="27526" xr:uid="{00000000-0005-0000-0000-000094010000}"/>
    <cellStyle name="Comma 2 2 3 2 2 2 3 5" xfId="7407" xr:uid="{00000000-0005-0000-0000-000095010000}"/>
    <cellStyle name="Comma 2 2 3 2 2 2 3 5 2" xfId="37742" xr:uid="{00000000-0005-0000-0000-000096010000}"/>
    <cellStyle name="Comma 2 2 3 2 2 2 3 5 3" xfId="22509" xr:uid="{00000000-0005-0000-0000-000097010000}"/>
    <cellStyle name="Comma 2 2 3 2 2 2 3 6" xfId="32730" xr:uid="{00000000-0005-0000-0000-000098010000}"/>
    <cellStyle name="Comma 2 2 3 2 2 2 3 7" xfId="17496" xr:uid="{00000000-0005-0000-0000-000099010000}"/>
    <cellStyle name="Comma 2 2 3 2 2 2 4" xfId="3189" xr:uid="{00000000-0005-0000-0000-00009A010000}"/>
    <cellStyle name="Comma 2 2 3 2 2 2 4 2" xfId="13263" xr:uid="{00000000-0005-0000-0000-00009B010000}"/>
    <cellStyle name="Comma 2 2 3 2 2 2 4 2 2" xfId="43594" xr:uid="{00000000-0005-0000-0000-00009C010000}"/>
    <cellStyle name="Comma 2 2 3 2 2 2 4 2 3" xfId="28361" xr:uid="{00000000-0005-0000-0000-00009D010000}"/>
    <cellStyle name="Comma 2 2 3 2 2 2 4 3" xfId="8243" xr:uid="{00000000-0005-0000-0000-00009E010000}"/>
    <cellStyle name="Comma 2 2 3 2 2 2 4 3 2" xfId="38577" xr:uid="{00000000-0005-0000-0000-00009F010000}"/>
    <cellStyle name="Comma 2 2 3 2 2 2 4 3 3" xfId="23344" xr:uid="{00000000-0005-0000-0000-0000A0010000}"/>
    <cellStyle name="Comma 2 2 3 2 2 2 4 4" xfId="33564" xr:uid="{00000000-0005-0000-0000-0000A1010000}"/>
    <cellStyle name="Comma 2 2 3 2 2 2 4 5" xfId="18331" xr:uid="{00000000-0005-0000-0000-0000A2010000}"/>
    <cellStyle name="Comma 2 2 3 2 2 2 5" xfId="4882" xr:uid="{00000000-0005-0000-0000-0000A3010000}"/>
    <cellStyle name="Comma 2 2 3 2 2 2 5 2" xfId="14934" xr:uid="{00000000-0005-0000-0000-0000A4010000}"/>
    <cellStyle name="Comma 2 2 3 2 2 2 5 2 2" xfId="45265" xr:uid="{00000000-0005-0000-0000-0000A5010000}"/>
    <cellStyle name="Comma 2 2 3 2 2 2 5 2 3" xfId="30032" xr:uid="{00000000-0005-0000-0000-0000A6010000}"/>
    <cellStyle name="Comma 2 2 3 2 2 2 5 3" xfId="9914" xr:uid="{00000000-0005-0000-0000-0000A7010000}"/>
    <cellStyle name="Comma 2 2 3 2 2 2 5 3 2" xfId="40248" xr:uid="{00000000-0005-0000-0000-0000A8010000}"/>
    <cellStyle name="Comma 2 2 3 2 2 2 5 3 3" xfId="25015" xr:uid="{00000000-0005-0000-0000-0000A9010000}"/>
    <cellStyle name="Comma 2 2 3 2 2 2 5 4" xfId="35235" xr:uid="{00000000-0005-0000-0000-0000AA010000}"/>
    <cellStyle name="Comma 2 2 3 2 2 2 5 5" xfId="20002" xr:uid="{00000000-0005-0000-0000-0000AB010000}"/>
    <cellStyle name="Comma 2 2 3 2 2 2 6" xfId="11592" xr:uid="{00000000-0005-0000-0000-0000AC010000}"/>
    <cellStyle name="Comma 2 2 3 2 2 2 6 2" xfId="41923" xr:uid="{00000000-0005-0000-0000-0000AD010000}"/>
    <cellStyle name="Comma 2 2 3 2 2 2 6 3" xfId="26690" xr:uid="{00000000-0005-0000-0000-0000AE010000}"/>
    <cellStyle name="Comma 2 2 3 2 2 2 7" xfId="6571" xr:uid="{00000000-0005-0000-0000-0000AF010000}"/>
    <cellStyle name="Comma 2 2 3 2 2 2 7 2" xfId="36906" xr:uid="{00000000-0005-0000-0000-0000B0010000}"/>
    <cellStyle name="Comma 2 2 3 2 2 2 7 3" xfId="21673" xr:uid="{00000000-0005-0000-0000-0000B1010000}"/>
    <cellStyle name="Comma 2 2 3 2 2 2 8" xfId="31894" xr:uid="{00000000-0005-0000-0000-0000B2010000}"/>
    <cellStyle name="Comma 2 2 3 2 2 2 9" xfId="16660" xr:uid="{00000000-0005-0000-0000-0000B3010000}"/>
    <cellStyle name="Comma 2 2 3 2 2 3" xfId="1707" xr:uid="{00000000-0005-0000-0000-0000B4010000}"/>
    <cellStyle name="Comma 2 2 3 2 2 3 2" xfId="2546" xr:uid="{00000000-0005-0000-0000-0000B5010000}"/>
    <cellStyle name="Comma 2 2 3 2 2 3 2 2" xfId="4236" xr:uid="{00000000-0005-0000-0000-0000B6010000}"/>
    <cellStyle name="Comma 2 2 3 2 2 3 2 2 2" xfId="14309" xr:uid="{00000000-0005-0000-0000-0000B7010000}"/>
    <cellStyle name="Comma 2 2 3 2 2 3 2 2 2 2" xfId="44640" xr:uid="{00000000-0005-0000-0000-0000B8010000}"/>
    <cellStyle name="Comma 2 2 3 2 2 3 2 2 2 3" xfId="29407" xr:uid="{00000000-0005-0000-0000-0000B9010000}"/>
    <cellStyle name="Comma 2 2 3 2 2 3 2 2 3" xfId="9289" xr:uid="{00000000-0005-0000-0000-0000BA010000}"/>
    <cellStyle name="Comma 2 2 3 2 2 3 2 2 3 2" xfId="39623" xr:uid="{00000000-0005-0000-0000-0000BB010000}"/>
    <cellStyle name="Comma 2 2 3 2 2 3 2 2 3 3" xfId="24390" xr:uid="{00000000-0005-0000-0000-0000BC010000}"/>
    <cellStyle name="Comma 2 2 3 2 2 3 2 2 4" xfId="34610" xr:uid="{00000000-0005-0000-0000-0000BD010000}"/>
    <cellStyle name="Comma 2 2 3 2 2 3 2 2 5" xfId="19377" xr:uid="{00000000-0005-0000-0000-0000BE010000}"/>
    <cellStyle name="Comma 2 2 3 2 2 3 2 3" xfId="5928" xr:uid="{00000000-0005-0000-0000-0000BF010000}"/>
    <cellStyle name="Comma 2 2 3 2 2 3 2 3 2" xfId="15980" xr:uid="{00000000-0005-0000-0000-0000C0010000}"/>
    <cellStyle name="Comma 2 2 3 2 2 3 2 3 2 2" xfId="46311" xr:uid="{00000000-0005-0000-0000-0000C1010000}"/>
    <cellStyle name="Comma 2 2 3 2 2 3 2 3 2 3" xfId="31078" xr:uid="{00000000-0005-0000-0000-0000C2010000}"/>
    <cellStyle name="Comma 2 2 3 2 2 3 2 3 3" xfId="10960" xr:uid="{00000000-0005-0000-0000-0000C3010000}"/>
    <cellStyle name="Comma 2 2 3 2 2 3 2 3 3 2" xfId="41294" xr:uid="{00000000-0005-0000-0000-0000C4010000}"/>
    <cellStyle name="Comma 2 2 3 2 2 3 2 3 3 3" xfId="26061" xr:uid="{00000000-0005-0000-0000-0000C5010000}"/>
    <cellStyle name="Comma 2 2 3 2 2 3 2 3 4" xfId="36281" xr:uid="{00000000-0005-0000-0000-0000C6010000}"/>
    <cellStyle name="Comma 2 2 3 2 2 3 2 3 5" xfId="21048" xr:uid="{00000000-0005-0000-0000-0000C7010000}"/>
    <cellStyle name="Comma 2 2 3 2 2 3 2 4" xfId="12638" xr:uid="{00000000-0005-0000-0000-0000C8010000}"/>
    <cellStyle name="Comma 2 2 3 2 2 3 2 4 2" xfId="42969" xr:uid="{00000000-0005-0000-0000-0000C9010000}"/>
    <cellStyle name="Comma 2 2 3 2 2 3 2 4 3" xfId="27736" xr:uid="{00000000-0005-0000-0000-0000CA010000}"/>
    <cellStyle name="Comma 2 2 3 2 2 3 2 5" xfId="7617" xr:uid="{00000000-0005-0000-0000-0000CB010000}"/>
    <cellStyle name="Comma 2 2 3 2 2 3 2 5 2" xfId="37952" xr:uid="{00000000-0005-0000-0000-0000CC010000}"/>
    <cellStyle name="Comma 2 2 3 2 2 3 2 5 3" xfId="22719" xr:uid="{00000000-0005-0000-0000-0000CD010000}"/>
    <cellStyle name="Comma 2 2 3 2 2 3 2 6" xfId="32940" xr:uid="{00000000-0005-0000-0000-0000CE010000}"/>
    <cellStyle name="Comma 2 2 3 2 2 3 2 7" xfId="17706" xr:uid="{00000000-0005-0000-0000-0000CF010000}"/>
    <cellStyle name="Comma 2 2 3 2 2 3 3" xfId="3399" xr:uid="{00000000-0005-0000-0000-0000D0010000}"/>
    <cellStyle name="Comma 2 2 3 2 2 3 3 2" xfId="13473" xr:uid="{00000000-0005-0000-0000-0000D1010000}"/>
    <cellStyle name="Comma 2 2 3 2 2 3 3 2 2" xfId="43804" xr:uid="{00000000-0005-0000-0000-0000D2010000}"/>
    <cellStyle name="Comma 2 2 3 2 2 3 3 2 3" xfId="28571" xr:uid="{00000000-0005-0000-0000-0000D3010000}"/>
    <cellStyle name="Comma 2 2 3 2 2 3 3 3" xfId="8453" xr:uid="{00000000-0005-0000-0000-0000D4010000}"/>
    <cellStyle name="Comma 2 2 3 2 2 3 3 3 2" xfId="38787" xr:uid="{00000000-0005-0000-0000-0000D5010000}"/>
    <cellStyle name="Comma 2 2 3 2 2 3 3 3 3" xfId="23554" xr:uid="{00000000-0005-0000-0000-0000D6010000}"/>
    <cellStyle name="Comma 2 2 3 2 2 3 3 4" xfId="33774" xr:uid="{00000000-0005-0000-0000-0000D7010000}"/>
    <cellStyle name="Comma 2 2 3 2 2 3 3 5" xfId="18541" xr:uid="{00000000-0005-0000-0000-0000D8010000}"/>
    <cellStyle name="Comma 2 2 3 2 2 3 4" xfId="5092" xr:uid="{00000000-0005-0000-0000-0000D9010000}"/>
    <cellStyle name="Comma 2 2 3 2 2 3 4 2" xfId="15144" xr:uid="{00000000-0005-0000-0000-0000DA010000}"/>
    <cellStyle name="Comma 2 2 3 2 2 3 4 2 2" xfId="45475" xr:uid="{00000000-0005-0000-0000-0000DB010000}"/>
    <cellStyle name="Comma 2 2 3 2 2 3 4 2 3" xfId="30242" xr:uid="{00000000-0005-0000-0000-0000DC010000}"/>
    <cellStyle name="Comma 2 2 3 2 2 3 4 3" xfId="10124" xr:uid="{00000000-0005-0000-0000-0000DD010000}"/>
    <cellStyle name="Comma 2 2 3 2 2 3 4 3 2" xfId="40458" xr:uid="{00000000-0005-0000-0000-0000DE010000}"/>
    <cellStyle name="Comma 2 2 3 2 2 3 4 3 3" xfId="25225" xr:uid="{00000000-0005-0000-0000-0000DF010000}"/>
    <cellStyle name="Comma 2 2 3 2 2 3 4 4" xfId="35445" xr:uid="{00000000-0005-0000-0000-0000E0010000}"/>
    <cellStyle name="Comma 2 2 3 2 2 3 4 5" xfId="20212" xr:uid="{00000000-0005-0000-0000-0000E1010000}"/>
    <cellStyle name="Comma 2 2 3 2 2 3 5" xfId="11802" xr:uid="{00000000-0005-0000-0000-0000E2010000}"/>
    <cellStyle name="Comma 2 2 3 2 2 3 5 2" xfId="42133" xr:uid="{00000000-0005-0000-0000-0000E3010000}"/>
    <cellStyle name="Comma 2 2 3 2 2 3 5 3" xfId="26900" xr:uid="{00000000-0005-0000-0000-0000E4010000}"/>
    <cellStyle name="Comma 2 2 3 2 2 3 6" xfId="6781" xr:uid="{00000000-0005-0000-0000-0000E5010000}"/>
    <cellStyle name="Comma 2 2 3 2 2 3 6 2" xfId="37116" xr:uid="{00000000-0005-0000-0000-0000E6010000}"/>
    <cellStyle name="Comma 2 2 3 2 2 3 6 3" xfId="21883" xr:uid="{00000000-0005-0000-0000-0000E7010000}"/>
    <cellStyle name="Comma 2 2 3 2 2 3 7" xfId="32104" xr:uid="{00000000-0005-0000-0000-0000E8010000}"/>
    <cellStyle name="Comma 2 2 3 2 2 3 8" xfId="16870" xr:uid="{00000000-0005-0000-0000-0000E9010000}"/>
    <cellStyle name="Comma 2 2 3 2 2 4" xfId="2128" xr:uid="{00000000-0005-0000-0000-0000EA010000}"/>
    <cellStyle name="Comma 2 2 3 2 2 4 2" xfId="3818" xr:uid="{00000000-0005-0000-0000-0000EB010000}"/>
    <cellStyle name="Comma 2 2 3 2 2 4 2 2" xfId="13891" xr:uid="{00000000-0005-0000-0000-0000EC010000}"/>
    <cellStyle name="Comma 2 2 3 2 2 4 2 2 2" xfId="44222" xr:uid="{00000000-0005-0000-0000-0000ED010000}"/>
    <cellStyle name="Comma 2 2 3 2 2 4 2 2 3" xfId="28989" xr:uid="{00000000-0005-0000-0000-0000EE010000}"/>
    <cellStyle name="Comma 2 2 3 2 2 4 2 3" xfId="8871" xr:uid="{00000000-0005-0000-0000-0000EF010000}"/>
    <cellStyle name="Comma 2 2 3 2 2 4 2 3 2" xfId="39205" xr:uid="{00000000-0005-0000-0000-0000F0010000}"/>
    <cellStyle name="Comma 2 2 3 2 2 4 2 3 3" xfId="23972" xr:uid="{00000000-0005-0000-0000-0000F1010000}"/>
    <cellStyle name="Comma 2 2 3 2 2 4 2 4" xfId="34192" xr:uid="{00000000-0005-0000-0000-0000F2010000}"/>
    <cellStyle name="Comma 2 2 3 2 2 4 2 5" xfId="18959" xr:uid="{00000000-0005-0000-0000-0000F3010000}"/>
    <cellStyle name="Comma 2 2 3 2 2 4 3" xfId="5510" xr:uid="{00000000-0005-0000-0000-0000F4010000}"/>
    <cellStyle name="Comma 2 2 3 2 2 4 3 2" xfId="15562" xr:uid="{00000000-0005-0000-0000-0000F5010000}"/>
    <cellStyle name="Comma 2 2 3 2 2 4 3 2 2" xfId="45893" xr:uid="{00000000-0005-0000-0000-0000F6010000}"/>
    <cellStyle name="Comma 2 2 3 2 2 4 3 2 3" xfId="30660" xr:uid="{00000000-0005-0000-0000-0000F7010000}"/>
    <cellStyle name="Comma 2 2 3 2 2 4 3 3" xfId="10542" xr:uid="{00000000-0005-0000-0000-0000F8010000}"/>
    <cellStyle name="Comma 2 2 3 2 2 4 3 3 2" xfId="40876" xr:uid="{00000000-0005-0000-0000-0000F9010000}"/>
    <cellStyle name="Comma 2 2 3 2 2 4 3 3 3" xfId="25643" xr:uid="{00000000-0005-0000-0000-0000FA010000}"/>
    <cellStyle name="Comma 2 2 3 2 2 4 3 4" xfId="35863" xr:uid="{00000000-0005-0000-0000-0000FB010000}"/>
    <cellStyle name="Comma 2 2 3 2 2 4 3 5" xfId="20630" xr:uid="{00000000-0005-0000-0000-0000FC010000}"/>
    <cellStyle name="Comma 2 2 3 2 2 4 4" xfId="12220" xr:uid="{00000000-0005-0000-0000-0000FD010000}"/>
    <cellStyle name="Comma 2 2 3 2 2 4 4 2" xfId="42551" xr:uid="{00000000-0005-0000-0000-0000FE010000}"/>
    <cellStyle name="Comma 2 2 3 2 2 4 4 3" xfId="27318" xr:uid="{00000000-0005-0000-0000-0000FF010000}"/>
    <cellStyle name="Comma 2 2 3 2 2 4 5" xfId="7199" xr:uid="{00000000-0005-0000-0000-000000020000}"/>
    <cellStyle name="Comma 2 2 3 2 2 4 5 2" xfId="37534" xr:uid="{00000000-0005-0000-0000-000001020000}"/>
    <cellStyle name="Comma 2 2 3 2 2 4 5 3" xfId="22301" xr:uid="{00000000-0005-0000-0000-000002020000}"/>
    <cellStyle name="Comma 2 2 3 2 2 4 6" xfId="32522" xr:uid="{00000000-0005-0000-0000-000003020000}"/>
    <cellStyle name="Comma 2 2 3 2 2 4 7" xfId="17288" xr:uid="{00000000-0005-0000-0000-000004020000}"/>
    <cellStyle name="Comma 2 2 3 2 2 5" xfId="2981" xr:uid="{00000000-0005-0000-0000-000005020000}"/>
    <cellStyle name="Comma 2 2 3 2 2 5 2" xfId="13055" xr:uid="{00000000-0005-0000-0000-000006020000}"/>
    <cellStyle name="Comma 2 2 3 2 2 5 2 2" xfId="43386" xr:uid="{00000000-0005-0000-0000-000007020000}"/>
    <cellStyle name="Comma 2 2 3 2 2 5 2 3" xfId="28153" xr:uid="{00000000-0005-0000-0000-000008020000}"/>
    <cellStyle name="Comma 2 2 3 2 2 5 3" xfId="8035" xr:uid="{00000000-0005-0000-0000-000009020000}"/>
    <cellStyle name="Comma 2 2 3 2 2 5 3 2" xfId="38369" xr:uid="{00000000-0005-0000-0000-00000A020000}"/>
    <cellStyle name="Comma 2 2 3 2 2 5 3 3" xfId="23136" xr:uid="{00000000-0005-0000-0000-00000B020000}"/>
    <cellStyle name="Comma 2 2 3 2 2 5 4" xfId="33356" xr:uid="{00000000-0005-0000-0000-00000C020000}"/>
    <cellStyle name="Comma 2 2 3 2 2 5 5" xfId="18123" xr:uid="{00000000-0005-0000-0000-00000D020000}"/>
    <cellStyle name="Comma 2 2 3 2 2 6" xfId="4674" xr:uid="{00000000-0005-0000-0000-00000E020000}"/>
    <cellStyle name="Comma 2 2 3 2 2 6 2" xfId="14726" xr:uid="{00000000-0005-0000-0000-00000F020000}"/>
    <cellStyle name="Comma 2 2 3 2 2 6 2 2" xfId="45057" xr:uid="{00000000-0005-0000-0000-000010020000}"/>
    <cellStyle name="Comma 2 2 3 2 2 6 2 3" xfId="29824" xr:uid="{00000000-0005-0000-0000-000011020000}"/>
    <cellStyle name="Comma 2 2 3 2 2 6 3" xfId="9706" xr:uid="{00000000-0005-0000-0000-000012020000}"/>
    <cellStyle name="Comma 2 2 3 2 2 6 3 2" xfId="40040" xr:uid="{00000000-0005-0000-0000-000013020000}"/>
    <cellStyle name="Comma 2 2 3 2 2 6 3 3" xfId="24807" xr:uid="{00000000-0005-0000-0000-000014020000}"/>
    <cellStyle name="Comma 2 2 3 2 2 6 4" xfId="35027" xr:uid="{00000000-0005-0000-0000-000015020000}"/>
    <cellStyle name="Comma 2 2 3 2 2 6 5" xfId="19794" xr:uid="{00000000-0005-0000-0000-000016020000}"/>
    <cellStyle name="Comma 2 2 3 2 2 7" xfId="11384" xr:uid="{00000000-0005-0000-0000-000017020000}"/>
    <cellStyle name="Comma 2 2 3 2 2 7 2" xfId="41715" xr:uid="{00000000-0005-0000-0000-000018020000}"/>
    <cellStyle name="Comma 2 2 3 2 2 7 3" xfId="26482" xr:uid="{00000000-0005-0000-0000-000019020000}"/>
    <cellStyle name="Comma 2 2 3 2 2 8" xfId="6363" xr:uid="{00000000-0005-0000-0000-00001A020000}"/>
    <cellStyle name="Comma 2 2 3 2 2 8 2" xfId="36698" xr:uid="{00000000-0005-0000-0000-00001B020000}"/>
    <cellStyle name="Comma 2 2 3 2 2 8 3" xfId="21465" xr:uid="{00000000-0005-0000-0000-00001C020000}"/>
    <cellStyle name="Comma 2 2 3 2 2 9" xfId="31686" xr:uid="{00000000-0005-0000-0000-00001D020000}"/>
    <cellStyle name="Comma 2 2 3 2 3" xfId="1390" xr:uid="{00000000-0005-0000-0000-00001E020000}"/>
    <cellStyle name="Comma 2 2 3 2 3 2" xfId="1811" xr:uid="{00000000-0005-0000-0000-00001F020000}"/>
    <cellStyle name="Comma 2 2 3 2 3 2 2" xfId="2650" xr:uid="{00000000-0005-0000-0000-000020020000}"/>
    <cellStyle name="Comma 2 2 3 2 3 2 2 2" xfId="4340" xr:uid="{00000000-0005-0000-0000-000021020000}"/>
    <cellStyle name="Comma 2 2 3 2 3 2 2 2 2" xfId="14413" xr:uid="{00000000-0005-0000-0000-000022020000}"/>
    <cellStyle name="Comma 2 2 3 2 3 2 2 2 2 2" xfId="44744" xr:uid="{00000000-0005-0000-0000-000023020000}"/>
    <cellStyle name="Comma 2 2 3 2 3 2 2 2 2 3" xfId="29511" xr:uid="{00000000-0005-0000-0000-000024020000}"/>
    <cellStyle name="Comma 2 2 3 2 3 2 2 2 3" xfId="9393" xr:uid="{00000000-0005-0000-0000-000025020000}"/>
    <cellStyle name="Comma 2 2 3 2 3 2 2 2 3 2" xfId="39727" xr:uid="{00000000-0005-0000-0000-000026020000}"/>
    <cellStyle name="Comma 2 2 3 2 3 2 2 2 3 3" xfId="24494" xr:uid="{00000000-0005-0000-0000-000027020000}"/>
    <cellStyle name="Comma 2 2 3 2 3 2 2 2 4" xfId="34714" xr:uid="{00000000-0005-0000-0000-000028020000}"/>
    <cellStyle name="Comma 2 2 3 2 3 2 2 2 5" xfId="19481" xr:uid="{00000000-0005-0000-0000-000029020000}"/>
    <cellStyle name="Comma 2 2 3 2 3 2 2 3" xfId="6032" xr:uid="{00000000-0005-0000-0000-00002A020000}"/>
    <cellStyle name="Comma 2 2 3 2 3 2 2 3 2" xfId="16084" xr:uid="{00000000-0005-0000-0000-00002B020000}"/>
    <cellStyle name="Comma 2 2 3 2 3 2 2 3 2 2" xfId="46415" xr:uid="{00000000-0005-0000-0000-00002C020000}"/>
    <cellStyle name="Comma 2 2 3 2 3 2 2 3 2 3" xfId="31182" xr:uid="{00000000-0005-0000-0000-00002D020000}"/>
    <cellStyle name="Comma 2 2 3 2 3 2 2 3 3" xfId="11064" xr:uid="{00000000-0005-0000-0000-00002E020000}"/>
    <cellStyle name="Comma 2 2 3 2 3 2 2 3 3 2" xfId="41398" xr:uid="{00000000-0005-0000-0000-00002F020000}"/>
    <cellStyle name="Comma 2 2 3 2 3 2 2 3 3 3" xfId="26165" xr:uid="{00000000-0005-0000-0000-000030020000}"/>
    <cellStyle name="Comma 2 2 3 2 3 2 2 3 4" xfId="36385" xr:uid="{00000000-0005-0000-0000-000031020000}"/>
    <cellStyle name="Comma 2 2 3 2 3 2 2 3 5" xfId="21152" xr:uid="{00000000-0005-0000-0000-000032020000}"/>
    <cellStyle name="Comma 2 2 3 2 3 2 2 4" xfId="12742" xr:uid="{00000000-0005-0000-0000-000033020000}"/>
    <cellStyle name="Comma 2 2 3 2 3 2 2 4 2" xfId="43073" xr:uid="{00000000-0005-0000-0000-000034020000}"/>
    <cellStyle name="Comma 2 2 3 2 3 2 2 4 3" xfId="27840" xr:uid="{00000000-0005-0000-0000-000035020000}"/>
    <cellStyle name="Comma 2 2 3 2 3 2 2 5" xfId="7721" xr:uid="{00000000-0005-0000-0000-000036020000}"/>
    <cellStyle name="Comma 2 2 3 2 3 2 2 5 2" xfId="38056" xr:uid="{00000000-0005-0000-0000-000037020000}"/>
    <cellStyle name="Comma 2 2 3 2 3 2 2 5 3" xfId="22823" xr:uid="{00000000-0005-0000-0000-000038020000}"/>
    <cellStyle name="Comma 2 2 3 2 3 2 2 6" xfId="33044" xr:uid="{00000000-0005-0000-0000-000039020000}"/>
    <cellStyle name="Comma 2 2 3 2 3 2 2 7" xfId="17810" xr:uid="{00000000-0005-0000-0000-00003A020000}"/>
    <cellStyle name="Comma 2 2 3 2 3 2 3" xfId="3503" xr:uid="{00000000-0005-0000-0000-00003B020000}"/>
    <cellStyle name="Comma 2 2 3 2 3 2 3 2" xfId="13577" xr:uid="{00000000-0005-0000-0000-00003C020000}"/>
    <cellStyle name="Comma 2 2 3 2 3 2 3 2 2" xfId="43908" xr:uid="{00000000-0005-0000-0000-00003D020000}"/>
    <cellStyle name="Comma 2 2 3 2 3 2 3 2 3" xfId="28675" xr:uid="{00000000-0005-0000-0000-00003E020000}"/>
    <cellStyle name="Comma 2 2 3 2 3 2 3 3" xfId="8557" xr:uid="{00000000-0005-0000-0000-00003F020000}"/>
    <cellStyle name="Comma 2 2 3 2 3 2 3 3 2" xfId="38891" xr:uid="{00000000-0005-0000-0000-000040020000}"/>
    <cellStyle name="Comma 2 2 3 2 3 2 3 3 3" xfId="23658" xr:uid="{00000000-0005-0000-0000-000041020000}"/>
    <cellStyle name="Comma 2 2 3 2 3 2 3 4" xfId="33878" xr:uid="{00000000-0005-0000-0000-000042020000}"/>
    <cellStyle name="Comma 2 2 3 2 3 2 3 5" xfId="18645" xr:uid="{00000000-0005-0000-0000-000043020000}"/>
    <cellStyle name="Comma 2 2 3 2 3 2 4" xfId="5196" xr:uid="{00000000-0005-0000-0000-000044020000}"/>
    <cellStyle name="Comma 2 2 3 2 3 2 4 2" xfId="15248" xr:uid="{00000000-0005-0000-0000-000045020000}"/>
    <cellStyle name="Comma 2 2 3 2 3 2 4 2 2" xfId="45579" xr:uid="{00000000-0005-0000-0000-000046020000}"/>
    <cellStyle name="Comma 2 2 3 2 3 2 4 2 3" xfId="30346" xr:uid="{00000000-0005-0000-0000-000047020000}"/>
    <cellStyle name="Comma 2 2 3 2 3 2 4 3" xfId="10228" xr:uid="{00000000-0005-0000-0000-000048020000}"/>
    <cellStyle name="Comma 2 2 3 2 3 2 4 3 2" xfId="40562" xr:uid="{00000000-0005-0000-0000-000049020000}"/>
    <cellStyle name="Comma 2 2 3 2 3 2 4 3 3" xfId="25329" xr:uid="{00000000-0005-0000-0000-00004A020000}"/>
    <cellStyle name="Comma 2 2 3 2 3 2 4 4" xfId="35549" xr:uid="{00000000-0005-0000-0000-00004B020000}"/>
    <cellStyle name="Comma 2 2 3 2 3 2 4 5" xfId="20316" xr:uid="{00000000-0005-0000-0000-00004C020000}"/>
    <cellStyle name="Comma 2 2 3 2 3 2 5" xfId="11906" xr:uid="{00000000-0005-0000-0000-00004D020000}"/>
    <cellStyle name="Comma 2 2 3 2 3 2 5 2" xfId="42237" xr:uid="{00000000-0005-0000-0000-00004E020000}"/>
    <cellStyle name="Comma 2 2 3 2 3 2 5 3" xfId="27004" xr:uid="{00000000-0005-0000-0000-00004F020000}"/>
    <cellStyle name="Comma 2 2 3 2 3 2 6" xfId="6885" xr:uid="{00000000-0005-0000-0000-000050020000}"/>
    <cellStyle name="Comma 2 2 3 2 3 2 6 2" xfId="37220" xr:uid="{00000000-0005-0000-0000-000051020000}"/>
    <cellStyle name="Comma 2 2 3 2 3 2 6 3" xfId="21987" xr:uid="{00000000-0005-0000-0000-000052020000}"/>
    <cellStyle name="Comma 2 2 3 2 3 2 7" xfId="32208" xr:uid="{00000000-0005-0000-0000-000053020000}"/>
    <cellStyle name="Comma 2 2 3 2 3 2 8" xfId="16974" xr:uid="{00000000-0005-0000-0000-000054020000}"/>
    <cellStyle name="Comma 2 2 3 2 3 3" xfId="2232" xr:uid="{00000000-0005-0000-0000-000055020000}"/>
    <cellStyle name="Comma 2 2 3 2 3 3 2" xfId="3922" xr:uid="{00000000-0005-0000-0000-000056020000}"/>
    <cellStyle name="Comma 2 2 3 2 3 3 2 2" xfId="13995" xr:uid="{00000000-0005-0000-0000-000057020000}"/>
    <cellStyle name="Comma 2 2 3 2 3 3 2 2 2" xfId="44326" xr:uid="{00000000-0005-0000-0000-000058020000}"/>
    <cellStyle name="Comma 2 2 3 2 3 3 2 2 3" xfId="29093" xr:uid="{00000000-0005-0000-0000-000059020000}"/>
    <cellStyle name="Comma 2 2 3 2 3 3 2 3" xfId="8975" xr:uid="{00000000-0005-0000-0000-00005A020000}"/>
    <cellStyle name="Comma 2 2 3 2 3 3 2 3 2" xfId="39309" xr:uid="{00000000-0005-0000-0000-00005B020000}"/>
    <cellStyle name="Comma 2 2 3 2 3 3 2 3 3" xfId="24076" xr:uid="{00000000-0005-0000-0000-00005C020000}"/>
    <cellStyle name="Comma 2 2 3 2 3 3 2 4" xfId="34296" xr:uid="{00000000-0005-0000-0000-00005D020000}"/>
    <cellStyle name="Comma 2 2 3 2 3 3 2 5" xfId="19063" xr:uid="{00000000-0005-0000-0000-00005E020000}"/>
    <cellStyle name="Comma 2 2 3 2 3 3 3" xfId="5614" xr:uid="{00000000-0005-0000-0000-00005F020000}"/>
    <cellStyle name="Comma 2 2 3 2 3 3 3 2" xfId="15666" xr:uid="{00000000-0005-0000-0000-000060020000}"/>
    <cellStyle name="Comma 2 2 3 2 3 3 3 2 2" xfId="45997" xr:uid="{00000000-0005-0000-0000-000061020000}"/>
    <cellStyle name="Comma 2 2 3 2 3 3 3 2 3" xfId="30764" xr:uid="{00000000-0005-0000-0000-000062020000}"/>
    <cellStyle name="Comma 2 2 3 2 3 3 3 3" xfId="10646" xr:uid="{00000000-0005-0000-0000-000063020000}"/>
    <cellStyle name="Comma 2 2 3 2 3 3 3 3 2" xfId="40980" xr:uid="{00000000-0005-0000-0000-000064020000}"/>
    <cellStyle name="Comma 2 2 3 2 3 3 3 3 3" xfId="25747" xr:uid="{00000000-0005-0000-0000-000065020000}"/>
    <cellStyle name="Comma 2 2 3 2 3 3 3 4" xfId="35967" xr:uid="{00000000-0005-0000-0000-000066020000}"/>
    <cellStyle name="Comma 2 2 3 2 3 3 3 5" xfId="20734" xr:uid="{00000000-0005-0000-0000-000067020000}"/>
    <cellStyle name="Comma 2 2 3 2 3 3 4" xfId="12324" xr:uid="{00000000-0005-0000-0000-000068020000}"/>
    <cellStyle name="Comma 2 2 3 2 3 3 4 2" xfId="42655" xr:uid="{00000000-0005-0000-0000-000069020000}"/>
    <cellStyle name="Comma 2 2 3 2 3 3 4 3" xfId="27422" xr:uid="{00000000-0005-0000-0000-00006A020000}"/>
    <cellStyle name="Comma 2 2 3 2 3 3 5" xfId="7303" xr:uid="{00000000-0005-0000-0000-00006B020000}"/>
    <cellStyle name="Comma 2 2 3 2 3 3 5 2" xfId="37638" xr:uid="{00000000-0005-0000-0000-00006C020000}"/>
    <cellStyle name="Comma 2 2 3 2 3 3 5 3" xfId="22405" xr:uid="{00000000-0005-0000-0000-00006D020000}"/>
    <cellStyle name="Comma 2 2 3 2 3 3 6" xfId="32626" xr:uid="{00000000-0005-0000-0000-00006E020000}"/>
    <cellStyle name="Comma 2 2 3 2 3 3 7" xfId="17392" xr:uid="{00000000-0005-0000-0000-00006F020000}"/>
    <cellStyle name="Comma 2 2 3 2 3 4" xfId="3085" xr:uid="{00000000-0005-0000-0000-000070020000}"/>
    <cellStyle name="Comma 2 2 3 2 3 4 2" xfId="13159" xr:uid="{00000000-0005-0000-0000-000071020000}"/>
    <cellStyle name="Comma 2 2 3 2 3 4 2 2" xfId="43490" xr:uid="{00000000-0005-0000-0000-000072020000}"/>
    <cellStyle name="Comma 2 2 3 2 3 4 2 3" xfId="28257" xr:uid="{00000000-0005-0000-0000-000073020000}"/>
    <cellStyle name="Comma 2 2 3 2 3 4 3" xfId="8139" xr:uid="{00000000-0005-0000-0000-000074020000}"/>
    <cellStyle name="Comma 2 2 3 2 3 4 3 2" xfId="38473" xr:uid="{00000000-0005-0000-0000-000075020000}"/>
    <cellStyle name="Comma 2 2 3 2 3 4 3 3" xfId="23240" xr:uid="{00000000-0005-0000-0000-000076020000}"/>
    <cellStyle name="Comma 2 2 3 2 3 4 4" xfId="33460" xr:uid="{00000000-0005-0000-0000-000077020000}"/>
    <cellStyle name="Comma 2 2 3 2 3 4 5" xfId="18227" xr:uid="{00000000-0005-0000-0000-000078020000}"/>
    <cellStyle name="Comma 2 2 3 2 3 5" xfId="4778" xr:uid="{00000000-0005-0000-0000-000079020000}"/>
    <cellStyle name="Comma 2 2 3 2 3 5 2" xfId="14830" xr:uid="{00000000-0005-0000-0000-00007A020000}"/>
    <cellStyle name="Comma 2 2 3 2 3 5 2 2" xfId="45161" xr:uid="{00000000-0005-0000-0000-00007B020000}"/>
    <cellStyle name="Comma 2 2 3 2 3 5 2 3" xfId="29928" xr:uid="{00000000-0005-0000-0000-00007C020000}"/>
    <cellStyle name="Comma 2 2 3 2 3 5 3" xfId="9810" xr:uid="{00000000-0005-0000-0000-00007D020000}"/>
    <cellStyle name="Comma 2 2 3 2 3 5 3 2" xfId="40144" xr:uid="{00000000-0005-0000-0000-00007E020000}"/>
    <cellStyle name="Comma 2 2 3 2 3 5 3 3" xfId="24911" xr:uid="{00000000-0005-0000-0000-00007F020000}"/>
    <cellStyle name="Comma 2 2 3 2 3 5 4" xfId="35131" xr:uid="{00000000-0005-0000-0000-000080020000}"/>
    <cellStyle name="Comma 2 2 3 2 3 5 5" xfId="19898" xr:uid="{00000000-0005-0000-0000-000081020000}"/>
    <cellStyle name="Comma 2 2 3 2 3 6" xfId="11488" xr:uid="{00000000-0005-0000-0000-000082020000}"/>
    <cellStyle name="Comma 2 2 3 2 3 6 2" xfId="41819" xr:uid="{00000000-0005-0000-0000-000083020000}"/>
    <cellStyle name="Comma 2 2 3 2 3 6 3" xfId="26586" xr:uid="{00000000-0005-0000-0000-000084020000}"/>
    <cellStyle name="Comma 2 2 3 2 3 7" xfId="6467" xr:uid="{00000000-0005-0000-0000-000085020000}"/>
    <cellStyle name="Comma 2 2 3 2 3 7 2" xfId="36802" xr:uid="{00000000-0005-0000-0000-000086020000}"/>
    <cellStyle name="Comma 2 2 3 2 3 7 3" xfId="21569" xr:uid="{00000000-0005-0000-0000-000087020000}"/>
    <cellStyle name="Comma 2 2 3 2 3 8" xfId="31790" xr:uid="{00000000-0005-0000-0000-000088020000}"/>
    <cellStyle name="Comma 2 2 3 2 3 9" xfId="16556" xr:uid="{00000000-0005-0000-0000-000089020000}"/>
    <cellStyle name="Comma 2 2 3 2 4" xfId="1603" xr:uid="{00000000-0005-0000-0000-00008A020000}"/>
    <cellStyle name="Comma 2 2 3 2 4 2" xfId="2442" xr:uid="{00000000-0005-0000-0000-00008B020000}"/>
    <cellStyle name="Comma 2 2 3 2 4 2 2" xfId="4132" xr:uid="{00000000-0005-0000-0000-00008C020000}"/>
    <cellStyle name="Comma 2 2 3 2 4 2 2 2" xfId="14205" xr:uid="{00000000-0005-0000-0000-00008D020000}"/>
    <cellStyle name="Comma 2 2 3 2 4 2 2 2 2" xfId="44536" xr:uid="{00000000-0005-0000-0000-00008E020000}"/>
    <cellStyle name="Comma 2 2 3 2 4 2 2 2 3" xfId="29303" xr:uid="{00000000-0005-0000-0000-00008F020000}"/>
    <cellStyle name="Comma 2 2 3 2 4 2 2 3" xfId="9185" xr:uid="{00000000-0005-0000-0000-000090020000}"/>
    <cellStyle name="Comma 2 2 3 2 4 2 2 3 2" xfId="39519" xr:uid="{00000000-0005-0000-0000-000091020000}"/>
    <cellStyle name="Comma 2 2 3 2 4 2 2 3 3" xfId="24286" xr:uid="{00000000-0005-0000-0000-000092020000}"/>
    <cellStyle name="Comma 2 2 3 2 4 2 2 4" xfId="34506" xr:uid="{00000000-0005-0000-0000-000093020000}"/>
    <cellStyle name="Comma 2 2 3 2 4 2 2 5" xfId="19273" xr:uid="{00000000-0005-0000-0000-000094020000}"/>
    <cellStyle name="Comma 2 2 3 2 4 2 3" xfId="5824" xr:uid="{00000000-0005-0000-0000-000095020000}"/>
    <cellStyle name="Comma 2 2 3 2 4 2 3 2" xfId="15876" xr:uid="{00000000-0005-0000-0000-000096020000}"/>
    <cellStyle name="Comma 2 2 3 2 4 2 3 2 2" xfId="46207" xr:uid="{00000000-0005-0000-0000-000097020000}"/>
    <cellStyle name="Comma 2 2 3 2 4 2 3 2 3" xfId="30974" xr:uid="{00000000-0005-0000-0000-000098020000}"/>
    <cellStyle name="Comma 2 2 3 2 4 2 3 3" xfId="10856" xr:uid="{00000000-0005-0000-0000-000099020000}"/>
    <cellStyle name="Comma 2 2 3 2 4 2 3 3 2" xfId="41190" xr:uid="{00000000-0005-0000-0000-00009A020000}"/>
    <cellStyle name="Comma 2 2 3 2 4 2 3 3 3" xfId="25957" xr:uid="{00000000-0005-0000-0000-00009B020000}"/>
    <cellStyle name="Comma 2 2 3 2 4 2 3 4" xfId="36177" xr:uid="{00000000-0005-0000-0000-00009C020000}"/>
    <cellStyle name="Comma 2 2 3 2 4 2 3 5" xfId="20944" xr:uid="{00000000-0005-0000-0000-00009D020000}"/>
    <cellStyle name="Comma 2 2 3 2 4 2 4" xfId="12534" xr:uid="{00000000-0005-0000-0000-00009E020000}"/>
    <cellStyle name="Comma 2 2 3 2 4 2 4 2" xfId="42865" xr:uid="{00000000-0005-0000-0000-00009F020000}"/>
    <cellStyle name="Comma 2 2 3 2 4 2 4 3" xfId="27632" xr:uid="{00000000-0005-0000-0000-0000A0020000}"/>
    <cellStyle name="Comma 2 2 3 2 4 2 5" xfId="7513" xr:uid="{00000000-0005-0000-0000-0000A1020000}"/>
    <cellStyle name="Comma 2 2 3 2 4 2 5 2" xfId="37848" xr:uid="{00000000-0005-0000-0000-0000A2020000}"/>
    <cellStyle name="Comma 2 2 3 2 4 2 5 3" xfId="22615" xr:uid="{00000000-0005-0000-0000-0000A3020000}"/>
    <cellStyle name="Comma 2 2 3 2 4 2 6" xfId="32836" xr:uid="{00000000-0005-0000-0000-0000A4020000}"/>
    <cellStyle name="Comma 2 2 3 2 4 2 7" xfId="17602" xr:uid="{00000000-0005-0000-0000-0000A5020000}"/>
    <cellStyle name="Comma 2 2 3 2 4 3" xfId="3295" xr:uid="{00000000-0005-0000-0000-0000A6020000}"/>
    <cellStyle name="Comma 2 2 3 2 4 3 2" xfId="13369" xr:uid="{00000000-0005-0000-0000-0000A7020000}"/>
    <cellStyle name="Comma 2 2 3 2 4 3 2 2" xfId="43700" xr:uid="{00000000-0005-0000-0000-0000A8020000}"/>
    <cellStyle name="Comma 2 2 3 2 4 3 2 3" xfId="28467" xr:uid="{00000000-0005-0000-0000-0000A9020000}"/>
    <cellStyle name="Comma 2 2 3 2 4 3 3" xfId="8349" xr:uid="{00000000-0005-0000-0000-0000AA020000}"/>
    <cellStyle name="Comma 2 2 3 2 4 3 3 2" xfId="38683" xr:uid="{00000000-0005-0000-0000-0000AB020000}"/>
    <cellStyle name="Comma 2 2 3 2 4 3 3 3" xfId="23450" xr:uid="{00000000-0005-0000-0000-0000AC020000}"/>
    <cellStyle name="Comma 2 2 3 2 4 3 4" xfId="33670" xr:uid="{00000000-0005-0000-0000-0000AD020000}"/>
    <cellStyle name="Comma 2 2 3 2 4 3 5" xfId="18437" xr:uid="{00000000-0005-0000-0000-0000AE020000}"/>
    <cellStyle name="Comma 2 2 3 2 4 4" xfId="4988" xr:uid="{00000000-0005-0000-0000-0000AF020000}"/>
    <cellStyle name="Comma 2 2 3 2 4 4 2" xfId="15040" xr:uid="{00000000-0005-0000-0000-0000B0020000}"/>
    <cellStyle name="Comma 2 2 3 2 4 4 2 2" xfId="45371" xr:uid="{00000000-0005-0000-0000-0000B1020000}"/>
    <cellStyle name="Comma 2 2 3 2 4 4 2 3" xfId="30138" xr:uid="{00000000-0005-0000-0000-0000B2020000}"/>
    <cellStyle name="Comma 2 2 3 2 4 4 3" xfId="10020" xr:uid="{00000000-0005-0000-0000-0000B3020000}"/>
    <cellStyle name="Comma 2 2 3 2 4 4 3 2" xfId="40354" xr:uid="{00000000-0005-0000-0000-0000B4020000}"/>
    <cellStyle name="Comma 2 2 3 2 4 4 3 3" xfId="25121" xr:uid="{00000000-0005-0000-0000-0000B5020000}"/>
    <cellStyle name="Comma 2 2 3 2 4 4 4" xfId="35341" xr:uid="{00000000-0005-0000-0000-0000B6020000}"/>
    <cellStyle name="Comma 2 2 3 2 4 4 5" xfId="20108" xr:uid="{00000000-0005-0000-0000-0000B7020000}"/>
    <cellStyle name="Comma 2 2 3 2 4 5" xfId="11698" xr:uid="{00000000-0005-0000-0000-0000B8020000}"/>
    <cellStyle name="Comma 2 2 3 2 4 5 2" xfId="42029" xr:uid="{00000000-0005-0000-0000-0000B9020000}"/>
    <cellStyle name="Comma 2 2 3 2 4 5 3" xfId="26796" xr:uid="{00000000-0005-0000-0000-0000BA020000}"/>
    <cellStyle name="Comma 2 2 3 2 4 6" xfId="6677" xr:uid="{00000000-0005-0000-0000-0000BB020000}"/>
    <cellStyle name="Comma 2 2 3 2 4 6 2" xfId="37012" xr:uid="{00000000-0005-0000-0000-0000BC020000}"/>
    <cellStyle name="Comma 2 2 3 2 4 6 3" xfId="21779" xr:uid="{00000000-0005-0000-0000-0000BD020000}"/>
    <cellStyle name="Comma 2 2 3 2 4 7" xfId="32000" xr:uid="{00000000-0005-0000-0000-0000BE020000}"/>
    <cellStyle name="Comma 2 2 3 2 4 8" xfId="16766" xr:uid="{00000000-0005-0000-0000-0000BF020000}"/>
    <cellStyle name="Comma 2 2 3 2 5" xfId="2024" xr:uid="{00000000-0005-0000-0000-0000C0020000}"/>
    <cellStyle name="Comma 2 2 3 2 5 2" xfId="3714" xr:uid="{00000000-0005-0000-0000-0000C1020000}"/>
    <cellStyle name="Comma 2 2 3 2 5 2 2" xfId="13787" xr:uid="{00000000-0005-0000-0000-0000C2020000}"/>
    <cellStyle name="Comma 2 2 3 2 5 2 2 2" xfId="44118" xr:uid="{00000000-0005-0000-0000-0000C3020000}"/>
    <cellStyle name="Comma 2 2 3 2 5 2 2 3" xfId="28885" xr:uid="{00000000-0005-0000-0000-0000C4020000}"/>
    <cellStyle name="Comma 2 2 3 2 5 2 3" xfId="8767" xr:uid="{00000000-0005-0000-0000-0000C5020000}"/>
    <cellStyle name="Comma 2 2 3 2 5 2 3 2" xfId="39101" xr:uid="{00000000-0005-0000-0000-0000C6020000}"/>
    <cellStyle name="Comma 2 2 3 2 5 2 3 3" xfId="23868" xr:uid="{00000000-0005-0000-0000-0000C7020000}"/>
    <cellStyle name="Comma 2 2 3 2 5 2 4" xfId="34088" xr:uid="{00000000-0005-0000-0000-0000C8020000}"/>
    <cellStyle name="Comma 2 2 3 2 5 2 5" xfId="18855" xr:uid="{00000000-0005-0000-0000-0000C9020000}"/>
    <cellStyle name="Comma 2 2 3 2 5 3" xfId="5406" xr:uid="{00000000-0005-0000-0000-0000CA020000}"/>
    <cellStyle name="Comma 2 2 3 2 5 3 2" xfId="15458" xr:uid="{00000000-0005-0000-0000-0000CB020000}"/>
    <cellStyle name="Comma 2 2 3 2 5 3 2 2" xfId="45789" xr:uid="{00000000-0005-0000-0000-0000CC020000}"/>
    <cellStyle name="Comma 2 2 3 2 5 3 2 3" xfId="30556" xr:uid="{00000000-0005-0000-0000-0000CD020000}"/>
    <cellStyle name="Comma 2 2 3 2 5 3 3" xfId="10438" xr:uid="{00000000-0005-0000-0000-0000CE020000}"/>
    <cellStyle name="Comma 2 2 3 2 5 3 3 2" xfId="40772" xr:uid="{00000000-0005-0000-0000-0000CF020000}"/>
    <cellStyle name="Comma 2 2 3 2 5 3 3 3" xfId="25539" xr:uid="{00000000-0005-0000-0000-0000D0020000}"/>
    <cellStyle name="Comma 2 2 3 2 5 3 4" xfId="35759" xr:uid="{00000000-0005-0000-0000-0000D1020000}"/>
    <cellStyle name="Comma 2 2 3 2 5 3 5" xfId="20526" xr:uid="{00000000-0005-0000-0000-0000D2020000}"/>
    <cellStyle name="Comma 2 2 3 2 5 4" xfId="12116" xr:uid="{00000000-0005-0000-0000-0000D3020000}"/>
    <cellStyle name="Comma 2 2 3 2 5 4 2" xfId="42447" xr:uid="{00000000-0005-0000-0000-0000D4020000}"/>
    <cellStyle name="Comma 2 2 3 2 5 4 3" xfId="27214" xr:uid="{00000000-0005-0000-0000-0000D5020000}"/>
    <cellStyle name="Comma 2 2 3 2 5 5" xfId="7095" xr:uid="{00000000-0005-0000-0000-0000D6020000}"/>
    <cellStyle name="Comma 2 2 3 2 5 5 2" xfId="37430" xr:uid="{00000000-0005-0000-0000-0000D7020000}"/>
    <cellStyle name="Comma 2 2 3 2 5 5 3" xfId="22197" xr:uid="{00000000-0005-0000-0000-0000D8020000}"/>
    <cellStyle name="Comma 2 2 3 2 5 6" xfId="32418" xr:uid="{00000000-0005-0000-0000-0000D9020000}"/>
    <cellStyle name="Comma 2 2 3 2 5 7" xfId="17184" xr:uid="{00000000-0005-0000-0000-0000DA020000}"/>
    <cellStyle name="Comma 2 2 3 2 6" xfId="2877" xr:uid="{00000000-0005-0000-0000-0000DB020000}"/>
    <cellStyle name="Comma 2 2 3 2 6 2" xfId="12951" xr:uid="{00000000-0005-0000-0000-0000DC020000}"/>
    <cellStyle name="Comma 2 2 3 2 6 2 2" xfId="43282" xr:uid="{00000000-0005-0000-0000-0000DD020000}"/>
    <cellStyle name="Comma 2 2 3 2 6 2 3" xfId="28049" xr:uid="{00000000-0005-0000-0000-0000DE020000}"/>
    <cellStyle name="Comma 2 2 3 2 6 3" xfId="7931" xr:uid="{00000000-0005-0000-0000-0000DF020000}"/>
    <cellStyle name="Comma 2 2 3 2 6 3 2" xfId="38265" xr:uid="{00000000-0005-0000-0000-0000E0020000}"/>
    <cellStyle name="Comma 2 2 3 2 6 3 3" xfId="23032" xr:uid="{00000000-0005-0000-0000-0000E1020000}"/>
    <cellStyle name="Comma 2 2 3 2 6 4" xfId="33252" xr:uid="{00000000-0005-0000-0000-0000E2020000}"/>
    <cellStyle name="Comma 2 2 3 2 6 5" xfId="18019" xr:uid="{00000000-0005-0000-0000-0000E3020000}"/>
    <cellStyle name="Comma 2 2 3 2 7" xfId="4570" xr:uid="{00000000-0005-0000-0000-0000E4020000}"/>
    <cellStyle name="Comma 2 2 3 2 7 2" xfId="14622" xr:uid="{00000000-0005-0000-0000-0000E5020000}"/>
    <cellStyle name="Comma 2 2 3 2 7 2 2" xfId="44953" xr:uid="{00000000-0005-0000-0000-0000E6020000}"/>
    <cellStyle name="Comma 2 2 3 2 7 2 3" xfId="29720" xr:uid="{00000000-0005-0000-0000-0000E7020000}"/>
    <cellStyle name="Comma 2 2 3 2 7 3" xfId="9602" xr:uid="{00000000-0005-0000-0000-0000E8020000}"/>
    <cellStyle name="Comma 2 2 3 2 7 3 2" xfId="39936" xr:uid="{00000000-0005-0000-0000-0000E9020000}"/>
    <cellStyle name="Comma 2 2 3 2 7 3 3" xfId="24703" xr:uid="{00000000-0005-0000-0000-0000EA020000}"/>
    <cellStyle name="Comma 2 2 3 2 7 4" xfId="34923" xr:uid="{00000000-0005-0000-0000-0000EB020000}"/>
    <cellStyle name="Comma 2 2 3 2 7 5" xfId="19690" xr:uid="{00000000-0005-0000-0000-0000EC020000}"/>
    <cellStyle name="Comma 2 2 3 2 8" xfId="11280" xr:uid="{00000000-0005-0000-0000-0000ED020000}"/>
    <cellStyle name="Comma 2 2 3 2 8 2" xfId="41611" xr:uid="{00000000-0005-0000-0000-0000EE020000}"/>
    <cellStyle name="Comma 2 2 3 2 8 3" xfId="26378" xr:uid="{00000000-0005-0000-0000-0000EF020000}"/>
    <cellStyle name="Comma 2 2 3 2 9" xfId="6259" xr:uid="{00000000-0005-0000-0000-0000F0020000}"/>
    <cellStyle name="Comma 2 2 3 2 9 2" xfId="36594" xr:uid="{00000000-0005-0000-0000-0000F1020000}"/>
    <cellStyle name="Comma 2 2 3 2 9 3" xfId="21361" xr:uid="{00000000-0005-0000-0000-0000F2020000}"/>
    <cellStyle name="Comma 2 2 3 3" xfId="1223" xr:uid="{00000000-0005-0000-0000-0000F3020000}"/>
    <cellStyle name="Comma 2 2 3 3 10" xfId="16400" xr:uid="{00000000-0005-0000-0000-0000F4020000}"/>
    <cellStyle name="Comma 2 2 3 3 2" xfId="1442" xr:uid="{00000000-0005-0000-0000-0000F5020000}"/>
    <cellStyle name="Comma 2 2 3 3 2 2" xfId="1863" xr:uid="{00000000-0005-0000-0000-0000F6020000}"/>
    <cellStyle name="Comma 2 2 3 3 2 2 2" xfId="2702" xr:uid="{00000000-0005-0000-0000-0000F7020000}"/>
    <cellStyle name="Comma 2 2 3 3 2 2 2 2" xfId="4392" xr:uid="{00000000-0005-0000-0000-0000F8020000}"/>
    <cellStyle name="Comma 2 2 3 3 2 2 2 2 2" xfId="14465" xr:uid="{00000000-0005-0000-0000-0000F9020000}"/>
    <cellStyle name="Comma 2 2 3 3 2 2 2 2 2 2" xfId="44796" xr:uid="{00000000-0005-0000-0000-0000FA020000}"/>
    <cellStyle name="Comma 2 2 3 3 2 2 2 2 2 3" xfId="29563" xr:uid="{00000000-0005-0000-0000-0000FB020000}"/>
    <cellStyle name="Comma 2 2 3 3 2 2 2 2 3" xfId="9445" xr:uid="{00000000-0005-0000-0000-0000FC020000}"/>
    <cellStyle name="Comma 2 2 3 3 2 2 2 2 3 2" xfId="39779" xr:uid="{00000000-0005-0000-0000-0000FD020000}"/>
    <cellStyle name="Comma 2 2 3 3 2 2 2 2 3 3" xfId="24546" xr:uid="{00000000-0005-0000-0000-0000FE020000}"/>
    <cellStyle name="Comma 2 2 3 3 2 2 2 2 4" xfId="34766" xr:uid="{00000000-0005-0000-0000-0000FF020000}"/>
    <cellStyle name="Comma 2 2 3 3 2 2 2 2 5" xfId="19533" xr:uid="{00000000-0005-0000-0000-000000030000}"/>
    <cellStyle name="Comma 2 2 3 3 2 2 2 3" xfId="6084" xr:uid="{00000000-0005-0000-0000-000001030000}"/>
    <cellStyle name="Comma 2 2 3 3 2 2 2 3 2" xfId="16136" xr:uid="{00000000-0005-0000-0000-000002030000}"/>
    <cellStyle name="Comma 2 2 3 3 2 2 2 3 2 2" xfId="46467" xr:uid="{00000000-0005-0000-0000-000003030000}"/>
    <cellStyle name="Comma 2 2 3 3 2 2 2 3 2 3" xfId="31234" xr:uid="{00000000-0005-0000-0000-000004030000}"/>
    <cellStyle name="Comma 2 2 3 3 2 2 2 3 3" xfId="11116" xr:uid="{00000000-0005-0000-0000-000005030000}"/>
    <cellStyle name="Comma 2 2 3 3 2 2 2 3 3 2" xfId="41450" xr:uid="{00000000-0005-0000-0000-000006030000}"/>
    <cellStyle name="Comma 2 2 3 3 2 2 2 3 3 3" xfId="26217" xr:uid="{00000000-0005-0000-0000-000007030000}"/>
    <cellStyle name="Comma 2 2 3 3 2 2 2 3 4" xfId="36437" xr:uid="{00000000-0005-0000-0000-000008030000}"/>
    <cellStyle name="Comma 2 2 3 3 2 2 2 3 5" xfId="21204" xr:uid="{00000000-0005-0000-0000-000009030000}"/>
    <cellStyle name="Comma 2 2 3 3 2 2 2 4" xfId="12794" xr:uid="{00000000-0005-0000-0000-00000A030000}"/>
    <cellStyle name="Comma 2 2 3 3 2 2 2 4 2" xfId="43125" xr:uid="{00000000-0005-0000-0000-00000B030000}"/>
    <cellStyle name="Comma 2 2 3 3 2 2 2 4 3" xfId="27892" xr:uid="{00000000-0005-0000-0000-00000C030000}"/>
    <cellStyle name="Comma 2 2 3 3 2 2 2 5" xfId="7773" xr:uid="{00000000-0005-0000-0000-00000D030000}"/>
    <cellStyle name="Comma 2 2 3 3 2 2 2 5 2" xfId="38108" xr:uid="{00000000-0005-0000-0000-00000E030000}"/>
    <cellStyle name="Comma 2 2 3 3 2 2 2 5 3" xfId="22875" xr:uid="{00000000-0005-0000-0000-00000F030000}"/>
    <cellStyle name="Comma 2 2 3 3 2 2 2 6" xfId="33096" xr:uid="{00000000-0005-0000-0000-000010030000}"/>
    <cellStyle name="Comma 2 2 3 3 2 2 2 7" xfId="17862" xr:uid="{00000000-0005-0000-0000-000011030000}"/>
    <cellStyle name="Comma 2 2 3 3 2 2 3" xfId="3555" xr:uid="{00000000-0005-0000-0000-000012030000}"/>
    <cellStyle name="Comma 2 2 3 3 2 2 3 2" xfId="13629" xr:uid="{00000000-0005-0000-0000-000013030000}"/>
    <cellStyle name="Comma 2 2 3 3 2 2 3 2 2" xfId="43960" xr:uid="{00000000-0005-0000-0000-000014030000}"/>
    <cellStyle name="Comma 2 2 3 3 2 2 3 2 3" xfId="28727" xr:uid="{00000000-0005-0000-0000-000015030000}"/>
    <cellStyle name="Comma 2 2 3 3 2 2 3 3" xfId="8609" xr:uid="{00000000-0005-0000-0000-000016030000}"/>
    <cellStyle name="Comma 2 2 3 3 2 2 3 3 2" xfId="38943" xr:uid="{00000000-0005-0000-0000-000017030000}"/>
    <cellStyle name="Comma 2 2 3 3 2 2 3 3 3" xfId="23710" xr:uid="{00000000-0005-0000-0000-000018030000}"/>
    <cellStyle name="Comma 2 2 3 3 2 2 3 4" xfId="33930" xr:uid="{00000000-0005-0000-0000-000019030000}"/>
    <cellStyle name="Comma 2 2 3 3 2 2 3 5" xfId="18697" xr:uid="{00000000-0005-0000-0000-00001A030000}"/>
    <cellStyle name="Comma 2 2 3 3 2 2 4" xfId="5248" xr:uid="{00000000-0005-0000-0000-00001B030000}"/>
    <cellStyle name="Comma 2 2 3 3 2 2 4 2" xfId="15300" xr:uid="{00000000-0005-0000-0000-00001C030000}"/>
    <cellStyle name="Comma 2 2 3 3 2 2 4 2 2" xfId="45631" xr:uid="{00000000-0005-0000-0000-00001D030000}"/>
    <cellStyle name="Comma 2 2 3 3 2 2 4 2 3" xfId="30398" xr:uid="{00000000-0005-0000-0000-00001E030000}"/>
    <cellStyle name="Comma 2 2 3 3 2 2 4 3" xfId="10280" xr:uid="{00000000-0005-0000-0000-00001F030000}"/>
    <cellStyle name="Comma 2 2 3 3 2 2 4 3 2" xfId="40614" xr:uid="{00000000-0005-0000-0000-000020030000}"/>
    <cellStyle name="Comma 2 2 3 3 2 2 4 3 3" xfId="25381" xr:uid="{00000000-0005-0000-0000-000021030000}"/>
    <cellStyle name="Comma 2 2 3 3 2 2 4 4" xfId="35601" xr:uid="{00000000-0005-0000-0000-000022030000}"/>
    <cellStyle name="Comma 2 2 3 3 2 2 4 5" xfId="20368" xr:uid="{00000000-0005-0000-0000-000023030000}"/>
    <cellStyle name="Comma 2 2 3 3 2 2 5" xfId="11958" xr:uid="{00000000-0005-0000-0000-000024030000}"/>
    <cellStyle name="Comma 2 2 3 3 2 2 5 2" xfId="42289" xr:uid="{00000000-0005-0000-0000-000025030000}"/>
    <cellStyle name="Comma 2 2 3 3 2 2 5 3" xfId="27056" xr:uid="{00000000-0005-0000-0000-000026030000}"/>
    <cellStyle name="Comma 2 2 3 3 2 2 6" xfId="6937" xr:uid="{00000000-0005-0000-0000-000027030000}"/>
    <cellStyle name="Comma 2 2 3 3 2 2 6 2" xfId="37272" xr:uid="{00000000-0005-0000-0000-000028030000}"/>
    <cellStyle name="Comma 2 2 3 3 2 2 6 3" xfId="22039" xr:uid="{00000000-0005-0000-0000-000029030000}"/>
    <cellStyle name="Comma 2 2 3 3 2 2 7" xfId="32260" xr:uid="{00000000-0005-0000-0000-00002A030000}"/>
    <cellStyle name="Comma 2 2 3 3 2 2 8" xfId="17026" xr:uid="{00000000-0005-0000-0000-00002B030000}"/>
    <cellStyle name="Comma 2 2 3 3 2 3" xfId="2284" xr:uid="{00000000-0005-0000-0000-00002C030000}"/>
    <cellStyle name="Comma 2 2 3 3 2 3 2" xfId="3974" xr:uid="{00000000-0005-0000-0000-00002D030000}"/>
    <cellStyle name="Comma 2 2 3 3 2 3 2 2" xfId="14047" xr:uid="{00000000-0005-0000-0000-00002E030000}"/>
    <cellStyle name="Comma 2 2 3 3 2 3 2 2 2" xfId="44378" xr:uid="{00000000-0005-0000-0000-00002F030000}"/>
    <cellStyle name="Comma 2 2 3 3 2 3 2 2 3" xfId="29145" xr:uid="{00000000-0005-0000-0000-000030030000}"/>
    <cellStyle name="Comma 2 2 3 3 2 3 2 3" xfId="9027" xr:uid="{00000000-0005-0000-0000-000031030000}"/>
    <cellStyle name="Comma 2 2 3 3 2 3 2 3 2" xfId="39361" xr:uid="{00000000-0005-0000-0000-000032030000}"/>
    <cellStyle name="Comma 2 2 3 3 2 3 2 3 3" xfId="24128" xr:uid="{00000000-0005-0000-0000-000033030000}"/>
    <cellStyle name="Comma 2 2 3 3 2 3 2 4" xfId="34348" xr:uid="{00000000-0005-0000-0000-000034030000}"/>
    <cellStyle name="Comma 2 2 3 3 2 3 2 5" xfId="19115" xr:uid="{00000000-0005-0000-0000-000035030000}"/>
    <cellStyle name="Comma 2 2 3 3 2 3 3" xfId="5666" xr:uid="{00000000-0005-0000-0000-000036030000}"/>
    <cellStyle name="Comma 2 2 3 3 2 3 3 2" xfId="15718" xr:uid="{00000000-0005-0000-0000-000037030000}"/>
    <cellStyle name="Comma 2 2 3 3 2 3 3 2 2" xfId="46049" xr:uid="{00000000-0005-0000-0000-000038030000}"/>
    <cellStyle name="Comma 2 2 3 3 2 3 3 2 3" xfId="30816" xr:uid="{00000000-0005-0000-0000-000039030000}"/>
    <cellStyle name="Comma 2 2 3 3 2 3 3 3" xfId="10698" xr:uid="{00000000-0005-0000-0000-00003A030000}"/>
    <cellStyle name="Comma 2 2 3 3 2 3 3 3 2" xfId="41032" xr:uid="{00000000-0005-0000-0000-00003B030000}"/>
    <cellStyle name="Comma 2 2 3 3 2 3 3 3 3" xfId="25799" xr:uid="{00000000-0005-0000-0000-00003C030000}"/>
    <cellStyle name="Comma 2 2 3 3 2 3 3 4" xfId="36019" xr:uid="{00000000-0005-0000-0000-00003D030000}"/>
    <cellStyle name="Comma 2 2 3 3 2 3 3 5" xfId="20786" xr:uid="{00000000-0005-0000-0000-00003E030000}"/>
    <cellStyle name="Comma 2 2 3 3 2 3 4" xfId="12376" xr:uid="{00000000-0005-0000-0000-00003F030000}"/>
    <cellStyle name="Comma 2 2 3 3 2 3 4 2" xfId="42707" xr:uid="{00000000-0005-0000-0000-000040030000}"/>
    <cellStyle name="Comma 2 2 3 3 2 3 4 3" xfId="27474" xr:uid="{00000000-0005-0000-0000-000041030000}"/>
    <cellStyle name="Comma 2 2 3 3 2 3 5" xfId="7355" xr:uid="{00000000-0005-0000-0000-000042030000}"/>
    <cellStyle name="Comma 2 2 3 3 2 3 5 2" xfId="37690" xr:uid="{00000000-0005-0000-0000-000043030000}"/>
    <cellStyle name="Comma 2 2 3 3 2 3 5 3" xfId="22457" xr:uid="{00000000-0005-0000-0000-000044030000}"/>
    <cellStyle name="Comma 2 2 3 3 2 3 6" xfId="32678" xr:uid="{00000000-0005-0000-0000-000045030000}"/>
    <cellStyle name="Comma 2 2 3 3 2 3 7" xfId="17444" xr:uid="{00000000-0005-0000-0000-000046030000}"/>
    <cellStyle name="Comma 2 2 3 3 2 4" xfId="3137" xr:uid="{00000000-0005-0000-0000-000047030000}"/>
    <cellStyle name="Comma 2 2 3 3 2 4 2" xfId="13211" xr:uid="{00000000-0005-0000-0000-000048030000}"/>
    <cellStyle name="Comma 2 2 3 3 2 4 2 2" xfId="43542" xr:uid="{00000000-0005-0000-0000-000049030000}"/>
    <cellStyle name="Comma 2 2 3 3 2 4 2 3" xfId="28309" xr:uid="{00000000-0005-0000-0000-00004A030000}"/>
    <cellStyle name="Comma 2 2 3 3 2 4 3" xfId="8191" xr:uid="{00000000-0005-0000-0000-00004B030000}"/>
    <cellStyle name="Comma 2 2 3 3 2 4 3 2" xfId="38525" xr:uid="{00000000-0005-0000-0000-00004C030000}"/>
    <cellStyle name="Comma 2 2 3 3 2 4 3 3" xfId="23292" xr:uid="{00000000-0005-0000-0000-00004D030000}"/>
    <cellStyle name="Comma 2 2 3 3 2 4 4" xfId="33512" xr:uid="{00000000-0005-0000-0000-00004E030000}"/>
    <cellStyle name="Comma 2 2 3 3 2 4 5" xfId="18279" xr:uid="{00000000-0005-0000-0000-00004F030000}"/>
    <cellStyle name="Comma 2 2 3 3 2 5" xfId="4830" xr:uid="{00000000-0005-0000-0000-000050030000}"/>
    <cellStyle name="Comma 2 2 3 3 2 5 2" xfId="14882" xr:uid="{00000000-0005-0000-0000-000051030000}"/>
    <cellStyle name="Comma 2 2 3 3 2 5 2 2" xfId="45213" xr:uid="{00000000-0005-0000-0000-000052030000}"/>
    <cellStyle name="Comma 2 2 3 3 2 5 2 3" xfId="29980" xr:uid="{00000000-0005-0000-0000-000053030000}"/>
    <cellStyle name="Comma 2 2 3 3 2 5 3" xfId="9862" xr:uid="{00000000-0005-0000-0000-000054030000}"/>
    <cellStyle name="Comma 2 2 3 3 2 5 3 2" xfId="40196" xr:uid="{00000000-0005-0000-0000-000055030000}"/>
    <cellStyle name="Comma 2 2 3 3 2 5 3 3" xfId="24963" xr:uid="{00000000-0005-0000-0000-000056030000}"/>
    <cellStyle name="Comma 2 2 3 3 2 5 4" xfId="35183" xr:uid="{00000000-0005-0000-0000-000057030000}"/>
    <cellStyle name="Comma 2 2 3 3 2 5 5" xfId="19950" xr:uid="{00000000-0005-0000-0000-000058030000}"/>
    <cellStyle name="Comma 2 2 3 3 2 6" xfId="11540" xr:uid="{00000000-0005-0000-0000-000059030000}"/>
    <cellStyle name="Comma 2 2 3 3 2 6 2" xfId="41871" xr:uid="{00000000-0005-0000-0000-00005A030000}"/>
    <cellStyle name="Comma 2 2 3 3 2 6 3" xfId="26638" xr:uid="{00000000-0005-0000-0000-00005B030000}"/>
    <cellStyle name="Comma 2 2 3 3 2 7" xfId="6519" xr:uid="{00000000-0005-0000-0000-00005C030000}"/>
    <cellStyle name="Comma 2 2 3 3 2 7 2" xfId="36854" xr:uid="{00000000-0005-0000-0000-00005D030000}"/>
    <cellStyle name="Comma 2 2 3 3 2 7 3" xfId="21621" xr:uid="{00000000-0005-0000-0000-00005E030000}"/>
    <cellStyle name="Comma 2 2 3 3 2 8" xfId="31842" xr:uid="{00000000-0005-0000-0000-00005F030000}"/>
    <cellStyle name="Comma 2 2 3 3 2 9" xfId="16608" xr:uid="{00000000-0005-0000-0000-000060030000}"/>
    <cellStyle name="Comma 2 2 3 3 3" xfId="1655" xr:uid="{00000000-0005-0000-0000-000061030000}"/>
    <cellStyle name="Comma 2 2 3 3 3 2" xfId="2494" xr:uid="{00000000-0005-0000-0000-000062030000}"/>
    <cellStyle name="Comma 2 2 3 3 3 2 2" xfId="4184" xr:uid="{00000000-0005-0000-0000-000063030000}"/>
    <cellStyle name="Comma 2 2 3 3 3 2 2 2" xfId="14257" xr:uid="{00000000-0005-0000-0000-000064030000}"/>
    <cellStyle name="Comma 2 2 3 3 3 2 2 2 2" xfId="44588" xr:uid="{00000000-0005-0000-0000-000065030000}"/>
    <cellStyle name="Comma 2 2 3 3 3 2 2 2 3" xfId="29355" xr:uid="{00000000-0005-0000-0000-000066030000}"/>
    <cellStyle name="Comma 2 2 3 3 3 2 2 3" xfId="9237" xr:uid="{00000000-0005-0000-0000-000067030000}"/>
    <cellStyle name="Comma 2 2 3 3 3 2 2 3 2" xfId="39571" xr:uid="{00000000-0005-0000-0000-000068030000}"/>
    <cellStyle name="Comma 2 2 3 3 3 2 2 3 3" xfId="24338" xr:uid="{00000000-0005-0000-0000-000069030000}"/>
    <cellStyle name="Comma 2 2 3 3 3 2 2 4" xfId="34558" xr:uid="{00000000-0005-0000-0000-00006A030000}"/>
    <cellStyle name="Comma 2 2 3 3 3 2 2 5" xfId="19325" xr:uid="{00000000-0005-0000-0000-00006B030000}"/>
    <cellStyle name="Comma 2 2 3 3 3 2 3" xfId="5876" xr:uid="{00000000-0005-0000-0000-00006C030000}"/>
    <cellStyle name="Comma 2 2 3 3 3 2 3 2" xfId="15928" xr:uid="{00000000-0005-0000-0000-00006D030000}"/>
    <cellStyle name="Comma 2 2 3 3 3 2 3 2 2" xfId="46259" xr:uid="{00000000-0005-0000-0000-00006E030000}"/>
    <cellStyle name="Comma 2 2 3 3 3 2 3 2 3" xfId="31026" xr:uid="{00000000-0005-0000-0000-00006F030000}"/>
    <cellStyle name="Comma 2 2 3 3 3 2 3 3" xfId="10908" xr:uid="{00000000-0005-0000-0000-000070030000}"/>
    <cellStyle name="Comma 2 2 3 3 3 2 3 3 2" xfId="41242" xr:uid="{00000000-0005-0000-0000-000071030000}"/>
    <cellStyle name="Comma 2 2 3 3 3 2 3 3 3" xfId="26009" xr:uid="{00000000-0005-0000-0000-000072030000}"/>
    <cellStyle name="Comma 2 2 3 3 3 2 3 4" xfId="36229" xr:uid="{00000000-0005-0000-0000-000073030000}"/>
    <cellStyle name="Comma 2 2 3 3 3 2 3 5" xfId="20996" xr:uid="{00000000-0005-0000-0000-000074030000}"/>
    <cellStyle name="Comma 2 2 3 3 3 2 4" xfId="12586" xr:uid="{00000000-0005-0000-0000-000075030000}"/>
    <cellStyle name="Comma 2 2 3 3 3 2 4 2" xfId="42917" xr:uid="{00000000-0005-0000-0000-000076030000}"/>
    <cellStyle name="Comma 2 2 3 3 3 2 4 3" xfId="27684" xr:uid="{00000000-0005-0000-0000-000077030000}"/>
    <cellStyle name="Comma 2 2 3 3 3 2 5" xfId="7565" xr:uid="{00000000-0005-0000-0000-000078030000}"/>
    <cellStyle name="Comma 2 2 3 3 3 2 5 2" xfId="37900" xr:uid="{00000000-0005-0000-0000-000079030000}"/>
    <cellStyle name="Comma 2 2 3 3 3 2 5 3" xfId="22667" xr:uid="{00000000-0005-0000-0000-00007A030000}"/>
    <cellStyle name="Comma 2 2 3 3 3 2 6" xfId="32888" xr:uid="{00000000-0005-0000-0000-00007B030000}"/>
    <cellStyle name="Comma 2 2 3 3 3 2 7" xfId="17654" xr:uid="{00000000-0005-0000-0000-00007C030000}"/>
    <cellStyle name="Comma 2 2 3 3 3 3" xfId="3347" xr:uid="{00000000-0005-0000-0000-00007D030000}"/>
    <cellStyle name="Comma 2 2 3 3 3 3 2" xfId="13421" xr:uid="{00000000-0005-0000-0000-00007E030000}"/>
    <cellStyle name="Comma 2 2 3 3 3 3 2 2" xfId="43752" xr:uid="{00000000-0005-0000-0000-00007F030000}"/>
    <cellStyle name="Comma 2 2 3 3 3 3 2 3" xfId="28519" xr:uid="{00000000-0005-0000-0000-000080030000}"/>
    <cellStyle name="Comma 2 2 3 3 3 3 3" xfId="8401" xr:uid="{00000000-0005-0000-0000-000081030000}"/>
    <cellStyle name="Comma 2 2 3 3 3 3 3 2" xfId="38735" xr:uid="{00000000-0005-0000-0000-000082030000}"/>
    <cellStyle name="Comma 2 2 3 3 3 3 3 3" xfId="23502" xr:uid="{00000000-0005-0000-0000-000083030000}"/>
    <cellStyle name="Comma 2 2 3 3 3 3 4" xfId="33722" xr:uid="{00000000-0005-0000-0000-000084030000}"/>
    <cellStyle name="Comma 2 2 3 3 3 3 5" xfId="18489" xr:uid="{00000000-0005-0000-0000-000085030000}"/>
    <cellStyle name="Comma 2 2 3 3 3 4" xfId="5040" xr:uid="{00000000-0005-0000-0000-000086030000}"/>
    <cellStyle name="Comma 2 2 3 3 3 4 2" xfId="15092" xr:uid="{00000000-0005-0000-0000-000087030000}"/>
    <cellStyle name="Comma 2 2 3 3 3 4 2 2" xfId="45423" xr:uid="{00000000-0005-0000-0000-000088030000}"/>
    <cellStyle name="Comma 2 2 3 3 3 4 2 3" xfId="30190" xr:uid="{00000000-0005-0000-0000-000089030000}"/>
    <cellStyle name="Comma 2 2 3 3 3 4 3" xfId="10072" xr:uid="{00000000-0005-0000-0000-00008A030000}"/>
    <cellStyle name="Comma 2 2 3 3 3 4 3 2" xfId="40406" xr:uid="{00000000-0005-0000-0000-00008B030000}"/>
    <cellStyle name="Comma 2 2 3 3 3 4 3 3" xfId="25173" xr:uid="{00000000-0005-0000-0000-00008C030000}"/>
    <cellStyle name="Comma 2 2 3 3 3 4 4" xfId="35393" xr:uid="{00000000-0005-0000-0000-00008D030000}"/>
    <cellStyle name="Comma 2 2 3 3 3 4 5" xfId="20160" xr:uid="{00000000-0005-0000-0000-00008E030000}"/>
    <cellStyle name="Comma 2 2 3 3 3 5" xfId="11750" xr:uid="{00000000-0005-0000-0000-00008F030000}"/>
    <cellStyle name="Comma 2 2 3 3 3 5 2" xfId="42081" xr:uid="{00000000-0005-0000-0000-000090030000}"/>
    <cellStyle name="Comma 2 2 3 3 3 5 3" xfId="26848" xr:uid="{00000000-0005-0000-0000-000091030000}"/>
    <cellStyle name="Comma 2 2 3 3 3 6" xfId="6729" xr:uid="{00000000-0005-0000-0000-000092030000}"/>
    <cellStyle name="Comma 2 2 3 3 3 6 2" xfId="37064" xr:uid="{00000000-0005-0000-0000-000093030000}"/>
    <cellStyle name="Comma 2 2 3 3 3 6 3" xfId="21831" xr:uid="{00000000-0005-0000-0000-000094030000}"/>
    <cellStyle name="Comma 2 2 3 3 3 7" xfId="32052" xr:uid="{00000000-0005-0000-0000-000095030000}"/>
    <cellStyle name="Comma 2 2 3 3 3 8" xfId="16818" xr:uid="{00000000-0005-0000-0000-000096030000}"/>
    <cellStyle name="Comma 2 2 3 3 4" xfId="2076" xr:uid="{00000000-0005-0000-0000-000097030000}"/>
    <cellStyle name="Comma 2 2 3 3 4 2" xfId="3766" xr:uid="{00000000-0005-0000-0000-000098030000}"/>
    <cellStyle name="Comma 2 2 3 3 4 2 2" xfId="13839" xr:uid="{00000000-0005-0000-0000-000099030000}"/>
    <cellStyle name="Comma 2 2 3 3 4 2 2 2" xfId="44170" xr:uid="{00000000-0005-0000-0000-00009A030000}"/>
    <cellStyle name="Comma 2 2 3 3 4 2 2 3" xfId="28937" xr:uid="{00000000-0005-0000-0000-00009B030000}"/>
    <cellStyle name="Comma 2 2 3 3 4 2 3" xfId="8819" xr:uid="{00000000-0005-0000-0000-00009C030000}"/>
    <cellStyle name="Comma 2 2 3 3 4 2 3 2" xfId="39153" xr:uid="{00000000-0005-0000-0000-00009D030000}"/>
    <cellStyle name="Comma 2 2 3 3 4 2 3 3" xfId="23920" xr:uid="{00000000-0005-0000-0000-00009E030000}"/>
    <cellStyle name="Comma 2 2 3 3 4 2 4" xfId="34140" xr:uid="{00000000-0005-0000-0000-00009F030000}"/>
    <cellStyle name="Comma 2 2 3 3 4 2 5" xfId="18907" xr:uid="{00000000-0005-0000-0000-0000A0030000}"/>
    <cellStyle name="Comma 2 2 3 3 4 3" xfId="5458" xr:uid="{00000000-0005-0000-0000-0000A1030000}"/>
    <cellStyle name="Comma 2 2 3 3 4 3 2" xfId="15510" xr:uid="{00000000-0005-0000-0000-0000A2030000}"/>
    <cellStyle name="Comma 2 2 3 3 4 3 2 2" xfId="45841" xr:uid="{00000000-0005-0000-0000-0000A3030000}"/>
    <cellStyle name="Comma 2 2 3 3 4 3 2 3" xfId="30608" xr:uid="{00000000-0005-0000-0000-0000A4030000}"/>
    <cellStyle name="Comma 2 2 3 3 4 3 3" xfId="10490" xr:uid="{00000000-0005-0000-0000-0000A5030000}"/>
    <cellStyle name="Comma 2 2 3 3 4 3 3 2" xfId="40824" xr:uid="{00000000-0005-0000-0000-0000A6030000}"/>
    <cellStyle name="Comma 2 2 3 3 4 3 3 3" xfId="25591" xr:uid="{00000000-0005-0000-0000-0000A7030000}"/>
    <cellStyle name="Comma 2 2 3 3 4 3 4" xfId="35811" xr:uid="{00000000-0005-0000-0000-0000A8030000}"/>
    <cellStyle name="Comma 2 2 3 3 4 3 5" xfId="20578" xr:uid="{00000000-0005-0000-0000-0000A9030000}"/>
    <cellStyle name="Comma 2 2 3 3 4 4" xfId="12168" xr:uid="{00000000-0005-0000-0000-0000AA030000}"/>
    <cellStyle name="Comma 2 2 3 3 4 4 2" xfId="42499" xr:uid="{00000000-0005-0000-0000-0000AB030000}"/>
    <cellStyle name="Comma 2 2 3 3 4 4 3" xfId="27266" xr:uid="{00000000-0005-0000-0000-0000AC030000}"/>
    <cellStyle name="Comma 2 2 3 3 4 5" xfId="7147" xr:uid="{00000000-0005-0000-0000-0000AD030000}"/>
    <cellStyle name="Comma 2 2 3 3 4 5 2" xfId="37482" xr:uid="{00000000-0005-0000-0000-0000AE030000}"/>
    <cellStyle name="Comma 2 2 3 3 4 5 3" xfId="22249" xr:uid="{00000000-0005-0000-0000-0000AF030000}"/>
    <cellStyle name="Comma 2 2 3 3 4 6" xfId="32470" xr:uid="{00000000-0005-0000-0000-0000B0030000}"/>
    <cellStyle name="Comma 2 2 3 3 4 7" xfId="17236" xr:uid="{00000000-0005-0000-0000-0000B1030000}"/>
    <cellStyle name="Comma 2 2 3 3 5" xfId="2929" xr:uid="{00000000-0005-0000-0000-0000B2030000}"/>
    <cellStyle name="Comma 2 2 3 3 5 2" xfId="13003" xr:uid="{00000000-0005-0000-0000-0000B3030000}"/>
    <cellStyle name="Comma 2 2 3 3 5 2 2" xfId="43334" xr:uid="{00000000-0005-0000-0000-0000B4030000}"/>
    <cellStyle name="Comma 2 2 3 3 5 2 3" xfId="28101" xr:uid="{00000000-0005-0000-0000-0000B5030000}"/>
    <cellStyle name="Comma 2 2 3 3 5 3" xfId="7983" xr:uid="{00000000-0005-0000-0000-0000B6030000}"/>
    <cellStyle name="Comma 2 2 3 3 5 3 2" xfId="38317" xr:uid="{00000000-0005-0000-0000-0000B7030000}"/>
    <cellStyle name="Comma 2 2 3 3 5 3 3" xfId="23084" xr:uid="{00000000-0005-0000-0000-0000B8030000}"/>
    <cellStyle name="Comma 2 2 3 3 5 4" xfId="33304" xr:uid="{00000000-0005-0000-0000-0000B9030000}"/>
    <cellStyle name="Comma 2 2 3 3 5 5" xfId="18071" xr:uid="{00000000-0005-0000-0000-0000BA030000}"/>
    <cellStyle name="Comma 2 2 3 3 6" xfId="4622" xr:uid="{00000000-0005-0000-0000-0000BB030000}"/>
    <cellStyle name="Comma 2 2 3 3 6 2" xfId="14674" xr:uid="{00000000-0005-0000-0000-0000BC030000}"/>
    <cellStyle name="Comma 2 2 3 3 6 2 2" xfId="45005" xr:uid="{00000000-0005-0000-0000-0000BD030000}"/>
    <cellStyle name="Comma 2 2 3 3 6 2 3" xfId="29772" xr:uid="{00000000-0005-0000-0000-0000BE030000}"/>
    <cellStyle name="Comma 2 2 3 3 6 3" xfId="9654" xr:uid="{00000000-0005-0000-0000-0000BF030000}"/>
    <cellStyle name="Comma 2 2 3 3 6 3 2" xfId="39988" xr:uid="{00000000-0005-0000-0000-0000C0030000}"/>
    <cellStyle name="Comma 2 2 3 3 6 3 3" xfId="24755" xr:uid="{00000000-0005-0000-0000-0000C1030000}"/>
    <cellStyle name="Comma 2 2 3 3 6 4" xfId="34975" xr:uid="{00000000-0005-0000-0000-0000C2030000}"/>
    <cellStyle name="Comma 2 2 3 3 6 5" xfId="19742" xr:uid="{00000000-0005-0000-0000-0000C3030000}"/>
    <cellStyle name="Comma 2 2 3 3 7" xfId="11332" xr:uid="{00000000-0005-0000-0000-0000C4030000}"/>
    <cellStyle name="Comma 2 2 3 3 7 2" xfId="41663" xr:uid="{00000000-0005-0000-0000-0000C5030000}"/>
    <cellStyle name="Comma 2 2 3 3 7 3" xfId="26430" xr:uid="{00000000-0005-0000-0000-0000C6030000}"/>
    <cellStyle name="Comma 2 2 3 3 8" xfId="6311" xr:uid="{00000000-0005-0000-0000-0000C7030000}"/>
    <cellStyle name="Comma 2 2 3 3 8 2" xfId="36646" xr:uid="{00000000-0005-0000-0000-0000C8030000}"/>
    <cellStyle name="Comma 2 2 3 3 8 3" xfId="21413" xr:uid="{00000000-0005-0000-0000-0000C9030000}"/>
    <cellStyle name="Comma 2 2 3 3 9" xfId="31635" xr:uid="{00000000-0005-0000-0000-0000CA030000}"/>
    <cellStyle name="Comma 2 2 3 4" xfId="1336" xr:uid="{00000000-0005-0000-0000-0000CB030000}"/>
    <cellStyle name="Comma 2 2 3 4 2" xfId="1759" xr:uid="{00000000-0005-0000-0000-0000CC030000}"/>
    <cellStyle name="Comma 2 2 3 4 2 2" xfId="2598" xr:uid="{00000000-0005-0000-0000-0000CD030000}"/>
    <cellStyle name="Comma 2 2 3 4 2 2 2" xfId="4288" xr:uid="{00000000-0005-0000-0000-0000CE030000}"/>
    <cellStyle name="Comma 2 2 3 4 2 2 2 2" xfId="14361" xr:uid="{00000000-0005-0000-0000-0000CF030000}"/>
    <cellStyle name="Comma 2 2 3 4 2 2 2 2 2" xfId="44692" xr:uid="{00000000-0005-0000-0000-0000D0030000}"/>
    <cellStyle name="Comma 2 2 3 4 2 2 2 2 3" xfId="29459" xr:uid="{00000000-0005-0000-0000-0000D1030000}"/>
    <cellStyle name="Comma 2 2 3 4 2 2 2 3" xfId="9341" xr:uid="{00000000-0005-0000-0000-0000D2030000}"/>
    <cellStyle name="Comma 2 2 3 4 2 2 2 3 2" xfId="39675" xr:uid="{00000000-0005-0000-0000-0000D3030000}"/>
    <cellStyle name="Comma 2 2 3 4 2 2 2 3 3" xfId="24442" xr:uid="{00000000-0005-0000-0000-0000D4030000}"/>
    <cellStyle name="Comma 2 2 3 4 2 2 2 4" xfId="34662" xr:uid="{00000000-0005-0000-0000-0000D5030000}"/>
    <cellStyle name="Comma 2 2 3 4 2 2 2 5" xfId="19429" xr:uid="{00000000-0005-0000-0000-0000D6030000}"/>
    <cellStyle name="Comma 2 2 3 4 2 2 3" xfId="5980" xr:uid="{00000000-0005-0000-0000-0000D7030000}"/>
    <cellStyle name="Comma 2 2 3 4 2 2 3 2" xfId="16032" xr:uid="{00000000-0005-0000-0000-0000D8030000}"/>
    <cellStyle name="Comma 2 2 3 4 2 2 3 2 2" xfId="46363" xr:uid="{00000000-0005-0000-0000-0000D9030000}"/>
    <cellStyle name="Comma 2 2 3 4 2 2 3 2 3" xfId="31130" xr:uid="{00000000-0005-0000-0000-0000DA030000}"/>
    <cellStyle name="Comma 2 2 3 4 2 2 3 3" xfId="11012" xr:uid="{00000000-0005-0000-0000-0000DB030000}"/>
    <cellStyle name="Comma 2 2 3 4 2 2 3 3 2" xfId="41346" xr:uid="{00000000-0005-0000-0000-0000DC030000}"/>
    <cellStyle name="Comma 2 2 3 4 2 2 3 3 3" xfId="26113" xr:uid="{00000000-0005-0000-0000-0000DD030000}"/>
    <cellStyle name="Comma 2 2 3 4 2 2 3 4" xfId="36333" xr:uid="{00000000-0005-0000-0000-0000DE030000}"/>
    <cellStyle name="Comma 2 2 3 4 2 2 3 5" xfId="21100" xr:uid="{00000000-0005-0000-0000-0000DF030000}"/>
    <cellStyle name="Comma 2 2 3 4 2 2 4" xfId="12690" xr:uid="{00000000-0005-0000-0000-0000E0030000}"/>
    <cellStyle name="Comma 2 2 3 4 2 2 4 2" xfId="43021" xr:uid="{00000000-0005-0000-0000-0000E1030000}"/>
    <cellStyle name="Comma 2 2 3 4 2 2 4 3" xfId="27788" xr:uid="{00000000-0005-0000-0000-0000E2030000}"/>
    <cellStyle name="Comma 2 2 3 4 2 2 5" xfId="7669" xr:uid="{00000000-0005-0000-0000-0000E3030000}"/>
    <cellStyle name="Comma 2 2 3 4 2 2 5 2" xfId="38004" xr:uid="{00000000-0005-0000-0000-0000E4030000}"/>
    <cellStyle name="Comma 2 2 3 4 2 2 5 3" xfId="22771" xr:uid="{00000000-0005-0000-0000-0000E5030000}"/>
    <cellStyle name="Comma 2 2 3 4 2 2 6" xfId="32992" xr:uid="{00000000-0005-0000-0000-0000E6030000}"/>
    <cellStyle name="Comma 2 2 3 4 2 2 7" xfId="17758" xr:uid="{00000000-0005-0000-0000-0000E7030000}"/>
    <cellStyle name="Comma 2 2 3 4 2 3" xfId="3451" xr:uid="{00000000-0005-0000-0000-0000E8030000}"/>
    <cellStyle name="Comma 2 2 3 4 2 3 2" xfId="13525" xr:uid="{00000000-0005-0000-0000-0000E9030000}"/>
    <cellStyle name="Comma 2 2 3 4 2 3 2 2" xfId="43856" xr:uid="{00000000-0005-0000-0000-0000EA030000}"/>
    <cellStyle name="Comma 2 2 3 4 2 3 2 3" xfId="28623" xr:uid="{00000000-0005-0000-0000-0000EB030000}"/>
    <cellStyle name="Comma 2 2 3 4 2 3 3" xfId="8505" xr:uid="{00000000-0005-0000-0000-0000EC030000}"/>
    <cellStyle name="Comma 2 2 3 4 2 3 3 2" xfId="38839" xr:uid="{00000000-0005-0000-0000-0000ED030000}"/>
    <cellStyle name="Comma 2 2 3 4 2 3 3 3" xfId="23606" xr:uid="{00000000-0005-0000-0000-0000EE030000}"/>
    <cellStyle name="Comma 2 2 3 4 2 3 4" xfId="33826" xr:uid="{00000000-0005-0000-0000-0000EF030000}"/>
    <cellStyle name="Comma 2 2 3 4 2 3 5" xfId="18593" xr:uid="{00000000-0005-0000-0000-0000F0030000}"/>
    <cellStyle name="Comma 2 2 3 4 2 4" xfId="5144" xr:uid="{00000000-0005-0000-0000-0000F1030000}"/>
    <cellStyle name="Comma 2 2 3 4 2 4 2" xfId="15196" xr:uid="{00000000-0005-0000-0000-0000F2030000}"/>
    <cellStyle name="Comma 2 2 3 4 2 4 2 2" xfId="45527" xr:uid="{00000000-0005-0000-0000-0000F3030000}"/>
    <cellStyle name="Comma 2 2 3 4 2 4 2 3" xfId="30294" xr:uid="{00000000-0005-0000-0000-0000F4030000}"/>
    <cellStyle name="Comma 2 2 3 4 2 4 3" xfId="10176" xr:uid="{00000000-0005-0000-0000-0000F5030000}"/>
    <cellStyle name="Comma 2 2 3 4 2 4 3 2" xfId="40510" xr:uid="{00000000-0005-0000-0000-0000F6030000}"/>
    <cellStyle name="Comma 2 2 3 4 2 4 3 3" xfId="25277" xr:uid="{00000000-0005-0000-0000-0000F7030000}"/>
    <cellStyle name="Comma 2 2 3 4 2 4 4" xfId="35497" xr:uid="{00000000-0005-0000-0000-0000F8030000}"/>
    <cellStyle name="Comma 2 2 3 4 2 4 5" xfId="20264" xr:uid="{00000000-0005-0000-0000-0000F9030000}"/>
    <cellStyle name="Comma 2 2 3 4 2 5" xfId="11854" xr:uid="{00000000-0005-0000-0000-0000FA030000}"/>
    <cellStyle name="Comma 2 2 3 4 2 5 2" xfId="42185" xr:uid="{00000000-0005-0000-0000-0000FB030000}"/>
    <cellStyle name="Comma 2 2 3 4 2 5 3" xfId="26952" xr:uid="{00000000-0005-0000-0000-0000FC030000}"/>
    <cellStyle name="Comma 2 2 3 4 2 6" xfId="6833" xr:uid="{00000000-0005-0000-0000-0000FD030000}"/>
    <cellStyle name="Comma 2 2 3 4 2 6 2" xfId="37168" xr:uid="{00000000-0005-0000-0000-0000FE030000}"/>
    <cellStyle name="Comma 2 2 3 4 2 6 3" xfId="21935" xr:uid="{00000000-0005-0000-0000-0000FF030000}"/>
    <cellStyle name="Comma 2 2 3 4 2 7" xfId="32156" xr:uid="{00000000-0005-0000-0000-000000040000}"/>
    <cellStyle name="Comma 2 2 3 4 2 8" xfId="16922" xr:uid="{00000000-0005-0000-0000-000001040000}"/>
    <cellStyle name="Comma 2 2 3 4 3" xfId="2180" xr:uid="{00000000-0005-0000-0000-000002040000}"/>
    <cellStyle name="Comma 2 2 3 4 3 2" xfId="3870" xr:uid="{00000000-0005-0000-0000-000003040000}"/>
    <cellStyle name="Comma 2 2 3 4 3 2 2" xfId="13943" xr:uid="{00000000-0005-0000-0000-000004040000}"/>
    <cellStyle name="Comma 2 2 3 4 3 2 2 2" xfId="44274" xr:uid="{00000000-0005-0000-0000-000005040000}"/>
    <cellStyle name="Comma 2 2 3 4 3 2 2 3" xfId="29041" xr:uid="{00000000-0005-0000-0000-000006040000}"/>
    <cellStyle name="Comma 2 2 3 4 3 2 3" xfId="8923" xr:uid="{00000000-0005-0000-0000-000007040000}"/>
    <cellStyle name="Comma 2 2 3 4 3 2 3 2" xfId="39257" xr:uid="{00000000-0005-0000-0000-000008040000}"/>
    <cellStyle name="Comma 2 2 3 4 3 2 3 3" xfId="24024" xr:uid="{00000000-0005-0000-0000-000009040000}"/>
    <cellStyle name="Comma 2 2 3 4 3 2 4" xfId="34244" xr:uid="{00000000-0005-0000-0000-00000A040000}"/>
    <cellStyle name="Comma 2 2 3 4 3 2 5" xfId="19011" xr:uid="{00000000-0005-0000-0000-00000B040000}"/>
    <cellStyle name="Comma 2 2 3 4 3 3" xfId="5562" xr:uid="{00000000-0005-0000-0000-00000C040000}"/>
    <cellStyle name="Comma 2 2 3 4 3 3 2" xfId="15614" xr:uid="{00000000-0005-0000-0000-00000D040000}"/>
    <cellStyle name="Comma 2 2 3 4 3 3 2 2" xfId="45945" xr:uid="{00000000-0005-0000-0000-00000E040000}"/>
    <cellStyle name="Comma 2 2 3 4 3 3 2 3" xfId="30712" xr:uid="{00000000-0005-0000-0000-00000F040000}"/>
    <cellStyle name="Comma 2 2 3 4 3 3 3" xfId="10594" xr:uid="{00000000-0005-0000-0000-000010040000}"/>
    <cellStyle name="Comma 2 2 3 4 3 3 3 2" xfId="40928" xr:uid="{00000000-0005-0000-0000-000011040000}"/>
    <cellStyle name="Comma 2 2 3 4 3 3 3 3" xfId="25695" xr:uid="{00000000-0005-0000-0000-000012040000}"/>
    <cellStyle name="Comma 2 2 3 4 3 3 4" xfId="35915" xr:uid="{00000000-0005-0000-0000-000013040000}"/>
    <cellStyle name="Comma 2 2 3 4 3 3 5" xfId="20682" xr:uid="{00000000-0005-0000-0000-000014040000}"/>
    <cellStyle name="Comma 2 2 3 4 3 4" xfId="12272" xr:uid="{00000000-0005-0000-0000-000015040000}"/>
    <cellStyle name="Comma 2 2 3 4 3 4 2" xfId="42603" xr:uid="{00000000-0005-0000-0000-000016040000}"/>
    <cellStyle name="Comma 2 2 3 4 3 4 3" xfId="27370" xr:uid="{00000000-0005-0000-0000-000017040000}"/>
    <cellStyle name="Comma 2 2 3 4 3 5" xfId="7251" xr:uid="{00000000-0005-0000-0000-000018040000}"/>
    <cellStyle name="Comma 2 2 3 4 3 5 2" xfId="37586" xr:uid="{00000000-0005-0000-0000-000019040000}"/>
    <cellStyle name="Comma 2 2 3 4 3 5 3" xfId="22353" xr:uid="{00000000-0005-0000-0000-00001A040000}"/>
    <cellStyle name="Comma 2 2 3 4 3 6" xfId="32574" xr:uid="{00000000-0005-0000-0000-00001B040000}"/>
    <cellStyle name="Comma 2 2 3 4 3 7" xfId="17340" xr:uid="{00000000-0005-0000-0000-00001C040000}"/>
    <cellStyle name="Comma 2 2 3 4 4" xfId="3033" xr:uid="{00000000-0005-0000-0000-00001D040000}"/>
    <cellStyle name="Comma 2 2 3 4 4 2" xfId="13107" xr:uid="{00000000-0005-0000-0000-00001E040000}"/>
    <cellStyle name="Comma 2 2 3 4 4 2 2" xfId="43438" xr:uid="{00000000-0005-0000-0000-00001F040000}"/>
    <cellStyle name="Comma 2 2 3 4 4 2 3" xfId="28205" xr:uid="{00000000-0005-0000-0000-000020040000}"/>
    <cellStyle name="Comma 2 2 3 4 4 3" xfId="8087" xr:uid="{00000000-0005-0000-0000-000021040000}"/>
    <cellStyle name="Comma 2 2 3 4 4 3 2" xfId="38421" xr:uid="{00000000-0005-0000-0000-000022040000}"/>
    <cellStyle name="Comma 2 2 3 4 4 3 3" xfId="23188" xr:uid="{00000000-0005-0000-0000-000023040000}"/>
    <cellStyle name="Comma 2 2 3 4 4 4" xfId="33408" xr:uid="{00000000-0005-0000-0000-000024040000}"/>
    <cellStyle name="Comma 2 2 3 4 4 5" xfId="18175" xr:uid="{00000000-0005-0000-0000-000025040000}"/>
    <cellStyle name="Comma 2 2 3 4 5" xfId="4726" xr:uid="{00000000-0005-0000-0000-000026040000}"/>
    <cellStyle name="Comma 2 2 3 4 5 2" xfId="14778" xr:uid="{00000000-0005-0000-0000-000027040000}"/>
    <cellStyle name="Comma 2 2 3 4 5 2 2" xfId="45109" xr:uid="{00000000-0005-0000-0000-000028040000}"/>
    <cellStyle name="Comma 2 2 3 4 5 2 3" xfId="29876" xr:uid="{00000000-0005-0000-0000-000029040000}"/>
    <cellStyle name="Comma 2 2 3 4 5 3" xfId="9758" xr:uid="{00000000-0005-0000-0000-00002A040000}"/>
    <cellStyle name="Comma 2 2 3 4 5 3 2" xfId="40092" xr:uid="{00000000-0005-0000-0000-00002B040000}"/>
    <cellStyle name="Comma 2 2 3 4 5 3 3" xfId="24859" xr:uid="{00000000-0005-0000-0000-00002C040000}"/>
    <cellStyle name="Comma 2 2 3 4 5 4" xfId="35079" xr:uid="{00000000-0005-0000-0000-00002D040000}"/>
    <cellStyle name="Comma 2 2 3 4 5 5" xfId="19846" xr:uid="{00000000-0005-0000-0000-00002E040000}"/>
    <cellStyle name="Comma 2 2 3 4 6" xfId="11436" xr:uid="{00000000-0005-0000-0000-00002F040000}"/>
    <cellStyle name="Comma 2 2 3 4 6 2" xfId="41767" xr:uid="{00000000-0005-0000-0000-000030040000}"/>
    <cellStyle name="Comma 2 2 3 4 6 3" xfId="26534" xr:uid="{00000000-0005-0000-0000-000031040000}"/>
    <cellStyle name="Comma 2 2 3 4 7" xfId="6415" xr:uid="{00000000-0005-0000-0000-000032040000}"/>
    <cellStyle name="Comma 2 2 3 4 7 2" xfId="36750" xr:uid="{00000000-0005-0000-0000-000033040000}"/>
    <cellStyle name="Comma 2 2 3 4 7 3" xfId="21517" xr:uid="{00000000-0005-0000-0000-000034040000}"/>
    <cellStyle name="Comma 2 2 3 4 8" xfId="31738" xr:uid="{00000000-0005-0000-0000-000035040000}"/>
    <cellStyle name="Comma 2 2 3 4 9" xfId="16504" xr:uid="{00000000-0005-0000-0000-000036040000}"/>
    <cellStyle name="Comma 2 2 3 5" xfId="1549" xr:uid="{00000000-0005-0000-0000-000037040000}"/>
    <cellStyle name="Comma 2 2 3 5 2" xfId="2390" xr:uid="{00000000-0005-0000-0000-000038040000}"/>
    <cellStyle name="Comma 2 2 3 5 2 2" xfId="4080" xr:uid="{00000000-0005-0000-0000-000039040000}"/>
    <cellStyle name="Comma 2 2 3 5 2 2 2" xfId="14153" xr:uid="{00000000-0005-0000-0000-00003A040000}"/>
    <cellStyle name="Comma 2 2 3 5 2 2 2 2" xfId="44484" xr:uid="{00000000-0005-0000-0000-00003B040000}"/>
    <cellStyle name="Comma 2 2 3 5 2 2 2 3" xfId="29251" xr:uid="{00000000-0005-0000-0000-00003C040000}"/>
    <cellStyle name="Comma 2 2 3 5 2 2 3" xfId="9133" xr:uid="{00000000-0005-0000-0000-00003D040000}"/>
    <cellStyle name="Comma 2 2 3 5 2 2 3 2" xfId="39467" xr:uid="{00000000-0005-0000-0000-00003E040000}"/>
    <cellStyle name="Comma 2 2 3 5 2 2 3 3" xfId="24234" xr:uid="{00000000-0005-0000-0000-00003F040000}"/>
    <cellStyle name="Comma 2 2 3 5 2 2 4" xfId="34454" xr:uid="{00000000-0005-0000-0000-000040040000}"/>
    <cellStyle name="Comma 2 2 3 5 2 2 5" xfId="19221" xr:uid="{00000000-0005-0000-0000-000041040000}"/>
    <cellStyle name="Comma 2 2 3 5 2 3" xfId="5772" xr:uid="{00000000-0005-0000-0000-000042040000}"/>
    <cellStyle name="Comma 2 2 3 5 2 3 2" xfId="15824" xr:uid="{00000000-0005-0000-0000-000043040000}"/>
    <cellStyle name="Comma 2 2 3 5 2 3 2 2" xfId="46155" xr:uid="{00000000-0005-0000-0000-000044040000}"/>
    <cellStyle name="Comma 2 2 3 5 2 3 2 3" xfId="30922" xr:uid="{00000000-0005-0000-0000-000045040000}"/>
    <cellStyle name="Comma 2 2 3 5 2 3 3" xfId="10804" xr:uid="{00000000-0005-0000-0000-000046040000}"/>
    <cellStyle name="Comma 2 2 3 5 2 3 3 2" xfId="41138" xr:uid="{00000000-0005-0000-0000-000047040000}"/>
    <cellStyle name="Comma 2 2 3 5 2 3 3 3" xfId="25905" xr:uid="{00000000-0005-0000-0000-000048040000}"/>
    <cellStyle name="Comma 2 2 3 5 2 3 4" xfId="36125" xr:uid="{00000000-0005-0000-0000-000049040000}"/>
    <cellStyle name="Comma 2 2 3 5 2 3 5" xfId="20892" xr:uid="{00000000-0005-0000-0000-00004A040000}"/>
    <cellStyle name="Comma 2 2 3 5 2 4" xfId="12482" xr:uid="{00000000-0005-0000-0000-00004B040000}"/>
    <cellStyle name="Comma 2 2 3 5 2 4 2" xfId="42813" xr:uid="{00000000-0005-0000-0000-00004C040000}"/>
    <cellStyle name="Comma 2 2 3 5 2 4 3" xfId="27580" xr:uid="{00000000-0005-0000-0000-00004D040000}"/>
    <cellStyle name="Comma 2 2 3 5 2 5" xfId="7461" xr:uid="{00000000-0005-0000-0000-00004E040000}"/>
    <cellStyle name="Comma 2 2 3 5 2 5 2" xfId="37796" xr:uid="{00000000-0005-0000-0000-00004F040000}"/>
    <cellStyle name="Comma 2 2 3 5 2 5 3" xfId="22563" xr:uid="{00000000-0005-0000-0000-000050040000}"/>
    <cellStyle name="Comma 2 2 3 5 2 6" xfId="32784" xr:uid="{00000000-0005-0000-0000-000051040000}"/>
    <cellStyle name="Comma 2 2 3 5 2 7" xfId="17550" xr:uid="{00000000-0005-0000-0000-000052040000}"/>
    <cellStyle name="Comma 2 2 3 5 3" xfId="3243" xr:uid="{00000000-0005-0000-0000-000053040000}"/>
    <cellStyle name="Comma 2 2 3 5 3 2" xfId="13317" xr:uid="{00000000-0005-0000-0000-000054040000}"/>
    <cellStyle name="Comma 2 2 3 5 3 2 2" xfId="43648" xr:uid="{00000000-0005-0000-0000-000055040000}"/>
    <cellStyle name="Comma 2 2 3 5 3 2 3" xfId="28415" xr:uid="{00000000-0005-0000-0000-000056040000}"/>
    <cellStyle name="Comma 2 2 3 5 3 3" xfId="8297" xr:uid="{00000000-0005-0000-0000-000057040000}"/>
    <cellStyle name="Comma 2 2 3 5 3 3 2" xfId="38631" xr:uid="{00000000-0005-0000-0000-000058040000}"/>
    <cellStyle name="Comma 2 2 3 5 3 3 3" xfId="23398" xr:uid="{00000000-0005-0000-0000-000059040000}"/>
    <cellStyle name="Comma 2 2 3 5 3 4" xfId="33618" xr:uid="{00000000-0005-0000-0000-00005A040000}"/>
    <cellStyle name="Comma 2 2 3 5 3 5" xfId="18385" xr:uid="{00000000-0005-0000-0000-00005B040000}"/>
    <cellStyle name="Comma 2 2 3 5 4" xfId="4936" xr:uid="{00000000-0005-0000-0000-00005C040000}"/>
    <cellStyle name="Comma 2 2 3 5 4 2" xfId="14988" xr:uid="{00000000-0005-0000-0000-00005D040000}"/>
    <cellStyle name="Comma 2 2 3 5 4 2 2" xfId="45319" xr:uid="{00000000-0005-0000-0000-00005E040000}"/>
    <cellStyle name="Comma 2 2 3 5 4 2 3" xfId="30086" xr:uid="{00000000-0005-0000-0000-00005F040000}"/>
    <cellStyle name="Comma 2 2 3 5 4 3" xfId="9968" xr:uid="{00000000-0005-0000-0000-000060040000}"/>
    <cellStyle name="Comma 2 2 3 5 4 3 2" xfId="40302" xr:uid="{00000000-0005-0000-0000-000061040000}"/>
    <cellStyle name="Comma 2 2 3 5 4 3 3" xfId="25069" xr:uid="{00000000-0005-0000-0000-000062040000}"/>
    <cellStyle name="Comma 2 2 3 5 4 4" xfId="35289" xr:uid="{00000000-0005-0000-0000-000063040000}"/>
    <cellStyle name="Comma 2 2 3 5 4 5" xfId="20056" xr:uid="{00000000-0005-0000-0000-000064040000}"/>
    <cellStyle name="Comma 2 2 3 5 5" xfId="11646" xr:uid="{00000000-0005-0000-0000-000065040000}"/>
    <cellStyle name="Comma 2 2 3 5 5 2" xfId="41977" xr:uid="{00000000-0005-0000-0000-000066040000}"/>
    <cellStyle name="Comma 2 2 3 5 5 3" xfId="26744" xr:uid="{00000000-0005-0000-0000-000067040000}"/>
    <cellStyle name="Comma 2 2 3 5 6" xfId="6625" xr:uid="{00000000-0005-0000-0000-000068040000}"/>
    <cellStyle name="Comma 2 2 3 5 6 2" xfId="36960" xr:uid="{00000000-0005-0000-0000-000069040000}"/>
    <cellStyle name="Comma 2 2 3 5 6 3" xfId="21727" xr:uid="{00000000-0005-0000-0000-00006A040000}"/>
    <cellStyle name="Comma 2 2 3 5 7" xfId="31948" xr:uid="{00000000-0005-0000-0000-00006B040000}"/>
    <cellStyle name="Comma 2 2 3 5 8" xfId="16714" xr:uid="{00000000-0005-0000-0000-00006C040000}"/>
    <cellStyle name="Comma 2 2 3 6" xfId="1970" xr:uid="{00000000-0005-0000-0000-00006D040000}"/>
    <cellStyle name="Comma 2 2 3 6 2" xfId="3662" xr:uid="{00000000-0005-0000-0000-00006E040000}"/>
    <cellStyle name="Comma 2 2 3 6 2 2" xfId="13735" xr:uid="{00000000-0005-0000-0000-00006F040000}"/>
    <cellStyle name="Comma 2 2 3 6 2 2 2" xfId="44066" xr:uid="{00000000-0005-0000-0000-000070040000}"/>
    <cellStyle name="Comma 2 2 3 6 2 2 3" xfId="28833" xr:uid="{00000000-0005-0000-0000-000071040000}"/>
    <cellStyle name="Comma 2 2 3 6 2 3" xfId="8715" xr:uid="{00000000-0005-0000-0000-000072040000}"/>
    <cellStyle name="Comma 2 2 3 6 2 3 2" xfId="39049" xr:uid="{00000000-0005-0000-0000-000073040000}"/>
    <cellStyle name="Comma 2 2 3 6 2 3 3" xfId="23816" xr:uid="{00000000-0005-0000-0000-000074040000}"/>
    <cellStyle name="Comma 2 2 3 6 2 4" xfId="34036" xr:uid="{00000000-0005-0000-0000-000075040000}"/>
    <cellStyle name="Comma 2 2 3 6 2 5" xfId="18803" xr:uid="{00000000-0005-0000-0000-000076040000}"/>
    <cellStyle name="Comma 2 2 3 6 3" xfId="5354" xr:uid="{00000000-0005-0000-0000-000077040000}"/>
    <cellStyle name="Comma 2 2 3 6 3 2" xfId="15406" xr:uid="{00000000-0005-0000-0000-000078040000}"/>
    <cellStyle name="Comma 2 2 3 6 3 2 2" xfId="45737" xr:uid="{00000000-0005-0000-0000-000079040000}"/>
    <cellStyle name="Comma 2 2 3 6 3 2 3" xfId="30504" xr:uid="{00000000-0005-0000-0000-00007A040000}"/>
    <cellStyle name="Comma 2 2 3 6 3 3" xfId="10386" xr:uid="{00000000-0005-0000-0000-00007B040000}"/>
    <cellStyle name="Comma 2 2 3 6 3 3 2" xfId="40720" xr:uid="{00000000-0005-0000-0000-00007C040000}"/>
    <cellStyle name="Comma 2 2 3 6 3 3 3" xfId="25487" xr:uid="{00000000-0005-0000-0000-00007D040000}"/>
    <cellStyle name="Comma 2 2 3 6 3 4" xfId="35707" xr:uid="{00000000-0005-0000-0000-00007E040000}"/>
    <cellStyle name="Comma 2 2 3 6 3 5" xfId="20474" xr:uid="{00000000-0005-0000-0000-00007F040000}"/>
    <cellStyle name="Comma 2 2 3 6 4" xfId="12064" xr:uid="{00000000-0005-0000-0000-000080040000}"/>
    <cellStyle name="Comma 2 2 3 6 4 2" xfId="42395" xr:uid="{00000000-0005-0000-0000-000081040000}"/>
    <cellStyle name="Comma 2 2 3 6 4 3" xfId="27162" xr:uid="{00000000-0005-0000-0000-000082040000}"/>
    <cellStyle name="Comma 2 2 3 6 5" xfId="7043" xr:uid="{00000000-0005-0000-0000-000083040000}"/>
    <cellStyle name="Comma 2 2 3 6 5 2" xfId="37378" xr:uid="{00000000-0005-0000-0000-000084040000}"/>
    <cellStyle name="Comma 2 2 3 6 5 3" xfId="22145" xr:uid="{00000000-0005-0000-0000-000085040000}"/>
    <cellStyle name="Comma 2 2 3 6 6" xfId="32366" xr:uid="{00000000-0005-0000-0000-000086040000}"/>
    <cellStyle name="Comma 2 2 3 6 7" xfId="17132" xr:uid="{00000000-0005-0000-0000-000087040000}"/>
    <cellStyle name="Comma 2 2 3 7" xfId="2819" xr:uid="{00000000-0005-0000-0000-000088040000}"/>
    <cellStyle name="Comma 2 2 3 7 2" xfId="12899" xr:uid="{00000000-0005-0000-0000-000089040000}"/>
    <cellStyle name="Comma 2 2 3 7 2 2" xfId="43230" xr:uid="{00000000-0005-0000-0000-00008A040000}"/>
    <cellStyle name="Comma 2 2 3 7 2 3" xfId="27997" xr:uid="{00000000-0005-0000-0000-00008B040000}"/>
    <cellStyle name="Comma 2 2 3 7 3" xfId="7879" xr:uid="{00000000-0005-0000-0000-00008C040000}"/>
    <cellStyle name="Comma 2 2 3 7 3 2" xfId="38213" xr:uid="{00000000-0005-0000-0000-00008D040000}"/>
    <cellStyle name="Comma 2 2 3 7 3 3" xfId="22980" xr:uid="{00000000-0005-0000-0000-00008E040000}"/>
    <cellStyle name="Comma 2 2 3 7 4" xfId="33200" xr:uid="{00000000-0005-0000-0000-00008F040000}"/>
    <cellStyle name="Comma 2 2 3 7 5" xfId="17967" xr:uid="{00000000-0005-0000-0000-000090040000}"/>
    <cellStyle name="Comma 2 2 3 8" xfId="4514" xr:uid="{00000000-0005-0000-0000-000091040000}"/>
    <cellStyle name="Comma 2 2 3 8 2" xfId="14570" xr:uid="{00000000-0005-0000-0000-000092040000}"/>
    <cellStyle name="Comma 2 2 3 8 2 2" xfId="44901" xr:uid="{00000000-0005-0000-0000-000093040000}"/>
    <cellStyle name="Comma 2 2 3 8 2 3" xfId="29668" xr:uid="{00000000-0005-0000-0000-000094040000}"/>
    <cellStyle name="Comma 2 2 3 8 3" xfId="9550" xr:uid="{00000000-0005-0000-0000-000095040000}"/>
    <cellStyle name="Comma 2 2 3 8 3 2" xfId="39884" xr:uid="{00000000-0005-0000-0000-000096040000}"/>
    <cellStyle name="Comma 2 2 3 8 3 3" xfId="24651" xr:uid="{00000000-0005-0000-0000-000097040000}"/>
    <cellStyle name="Comma 2 2 3 8 4" xfId="34871" xr:uid="{00000000-0005-0000-0000-000098040000}"/>
    <cellStyle name="Comma 2 2 3 8 5" xfId="19638" xr:uid="{00000000-0005-0000-0000-000099040000}"/>
    <cellStyle name="Comma 2 2 3 9" xfId="11226" xr:uid="{00000000-0005-0000-0000-00009A040000}"/>
    <cellStyle name="Comma 2 2 3 9 2" xfId="41559" xr:uid="{00000000-0005-0000-0000-00009B040000}"/>
    <cellStyle name="Comma 2 2 3 9 3" xfId="26326" xr:uid="{00000000-0005-0000-0000-00009C040000}"/>
    <cellStyle name="Comma 2 3" xfId="501" xr:uid="{00000000-0005-0000-0000-00009D040000}"/>
    <cellStyle name="Comma 2 3 2" xfId="666" xr:uid="{00000000-0005-0000-0000-00009E040000}"/>
    <cellStyle name="Comma 2 3 3" xfId="667" xr:uid="{00000000-0005-0000-0000-00009F040000}"/>
    <cellStyle name="Comma 2 3 4" xfId="668" xr:uid="{00000000-0005-0000-0000-0000A0040000}"/>
    <cellStyle name="Comma 2 3 5" xfId="669" xr:uid="{00000000-0005-0000-0000-0000A1040000}"/>
    <cellStyle name="Comma 2 3 6" xfId="670" xr:uid="{00000000-0005-0000-0000-0000A2040000}"/>
    <cellStyle name="Comma 2 3 6 10" xfId="6206" xr:uid="{00000000-0005-0000-0000-0000A3040000}"/>
    <cellStyle name="Comma 2 3 6 10 2" xfId="36543" xr:uid="{00000000-0005-0000-0000-0000A4040000}"/>
    <cellStyle name="Comma 2 3 6 10 3" xfId="21310" xr:uid="{00000000-0005-0000-0000-0000A5040000}"/>
    <cellStyle name="Comma 2 3 6 11" xfId="31532" xr:uid="{00000000-0005-0000-0000-0000A6040000}"/>
    <cellStyle name="Comma 2 3 6 12" xfId="16295" xr:uid="{00000000-0005-0000-0000-0000A7040000}"/>
    <cellStyle name="Comma 2 3 6 2" xfId="1170" xr:uid="{00000000-0005-0000-0000-0000A8040000}"/>
    <cellStyle name="Comma 2 3 6 2 10" xfId="31586" xr:uid="{00000000-0005-0000-0000-0000A9040000}"/>
    <cellStyle name="Comma 2 3 6 2 11" xfId="16349" xr:uid="{00000000-0005-0000-0000-0000AA040000}"/>
    <cellStyle name="Comma 2 3 6 2 2" xfId="1278" xr:uid="{00000000-0005-0000-0000-0000AB040000}"/>
    <cellStyle name="Comma 2 3 6 2 2 10" xfId="16453" xr:uid="{00000000-0005-0000-0000-0000AC040000}"/>
    <cellStyle name="Comma 2 3 6 2 2 2" xfId="1495" xr:uid="{00000000-0005-0000-0000-0000AD040000}"/>
    <cellStyle name="Comma 2 3 6 2 2 2 2" xfId="1916" xr:uid="{00000000-0005-0000-0000-0000AE040000}"/>
    <cellStyle name="Comma 2 3 6 2 2 2 2 2" xfId="2755" xr:uid="{00000000-0005-0000-0000-0000AF040000}"/>
    <cellStyle name="Comma 2 3 6 2 2 2 2 2 2" xfId="4445" xr:uid="{00000000-0005-0000-0000-0000B0040000}"/>
    <cellStyle name="Comma 2 3 6 2 2 2 2 2 2 2" xfId="14518" xr:uid="{00000000-0005-0000-0000-0000B1040000}"/>
    <cellStyle name="Comma 2 3 6 2 2 2 2 2 2 2 2" xfId="44849" xr:uid="{00000000-0005-0000-0000-0000B2040000}"/>
    <cellStyle name="Comma 2 3 6 2 2 2 2 2 2 2 3" xfId="29616" xr:uid="{00000000-0005-0000-0000-0000B3040000}"/>
    <cellStyle name="Comma 2 3 6 2 2 2 2 2 2 3" xfId="9498" xr:uid="{00000000-0005-0000-0000-0000B4040000}"/>
    <cellStyle name="Comma 2 3 6 2 2 2 2 2 2 3 2" xfId="39832" xr:uid="{00000000-0005-0000-0000-0000B5040000}"/>
    <cellStyle name="Comma 2 3 6 2 2 2 2 2 2 3 3" xfId="24599" xr:uid="{00000000-0005-0000-0000-0000B6040000}"/>
    <cellStyle name="Comma 2 3 6 2 2 2 2 2 2 4" xfId="34819" xr:uid="{00000000-0005-0000-0000-0000B7040000}"/>
    <cellStyle name="Comma 2 3 6 2 2 2 2 2 2 5" xfId="19586" xr:uid="{00000000-0005-0000-0000-0000B8040000}"/>
    <cellStyle name="Comma 2 3 6 2 2 2 2 2 3" xfId="6137" xr:uid="{00000000-0005-0000-0000-0000B9040000}"/>
    <cellStyle name="Comma 2 3 6 2 2 2 2 2 3 2" xfId="16189" xr:uid="{00000000-0005-0000-0000-0000BA040000}"/>
    <cellStyle name="Comma 2 3 6 2 2 2 2 2 3 2 2" xfId="46520" xr:uid="{00000000-0005-0000-0000-0000BB040000}"/>
    <cellStyle name="Comma 2 3 6 2 2 2 2 2 3 2 3" xfId="31287" xr:uid="{00000000-0005-0000-0000-0000BC040000}"/>
    <cellStyle name="Comma 2 3 6 2 2 2 2 2 3 3" xfId="11169" xr:uid="{00000000-0005-0000-0000-0000BD040000}"/>
    <cellStyle name="Comma 2 3 6 2 2 2 2 2 3 3 2" xfId="41503" xr:uid="{00000000-0005-0000-0000-0000BE040000}"/>
    <cellStyle name="Comma 2 3 6 2 2 2 2 2 3 3 3" xfId="26270" xr:uid="{00000000-0005-0000-0000-0000BF040000}"/>
    <cellStyle name="Comma 2 3 6 2 2 2 2 2 3 4" xfId="36490" xr:uid="{00000000-0005-0000-0000-0000C0040000}"/>
    <cellStyle name="Comma 2 3 6 2 2 2 2 2 3 5" xfId="21257" xr:uid="{00000000-0005-0000-0000-0000C1040000}"/>
    <cellStyle name="Comma 2 3 6 2 2 2 2 2 4" xfId="12847" xr:uid="{00000000-0005-0000-0000-0000C2040000}"/>
    <cellStyle name="Comma 2 3 6 2 2 2 2 2 4 2" xfId="43178" xr:uid="{00000000-0005-0000-0000-0000C3040000}"/>
    <cellStyle name="Comma 2 3 6 2 2 2 2 2 4 3" xfId="27945" xr:uid="{00000000-0005-0000-0000-0000C4040000}"/>
    <cellStyle name="Comma 2 3 6 2 2 2 2 2 5" xfId="7826" xr:uid="{00000000-0005-0000-0000-0000C5040000}"/>
    <cellStyle name="Comma 2 3 6 2 2 2 2 2 5 2" xfId="38161" xr:uid="{00000000-0005-0000-0000-0000C6040000}"/>
    <cellStyle name="Comma 2 3 6 2 2 2 2 2 5 3" xfId="22928" xr:uid="{00000000-0005-0000-0000-0000C7040000}"/>
    <cellStyle name="Comma 2 3 6 2 2 2 2 2 6" xfId="33149" xr:uid="{00000000-0005-0000-0000-0000C8040000}"/>
    <cellStyle name="Comma 2 3 6 2 2 2 2 2 7" xfId="17915" xr:uid="{00000000-0005-0000-0000-0000C9040000}"/>
    <cellStyle name="Comma 2 3 6 2 2 2 2 3" xfId="3608" xr:uid="{00000000-0005-0000-0000-0000CA040000}"/>
    <cellStyle name="Comma 2 3 6 2 2 2 2 3 2" xfId="13682" xr:uid="{00000000-0005-0000-0000-0000CB040000}"/>
    <cellStyle name="Comma 2 3 6 2 2 2 2 3 2 2" xfId="44013" xr:uid="{00000000-0005-0000-0000-0000CC040000}"/>
    <cellStyle name="Comma 2 3 6 2 2 2 2 3 2 3" xfId="28780" xr:uid="{00000000-0005-0000-0000-0000CD040000}"/>
    <cellStyle name="Comma 2 3 6 2 2 2 2 3 3" xfId="8662" xr:uid="{00000000-0005-0000-0000-0000CE040000}"/>
    <cellStyle name="Comma 2 3 6 2 2 2 2 3 3 2" xfId="38996" xr:uid="{00000000-0005-0000-0000-0000CF040000}"/>
    <cellStyle name="Comma 2 3 6 2 2 2 2 3 3 3" xfId="23763" xr:uid="{00000000-0005-0000-0000-0000D0040000}"/>
    <cellStyle name="Comma 2 3 6 2 2 2 2 3 4" xfId="33983" xr:uid="{00000000-0005-0000-0000-0000D1040000}"/>
    <cellStyle name="Comma 2 3 6 2 2 2 2 3 5" xfId="18750" xr:uid="{00000000-0005-0000-0000-0000D2040000}"/>
    <cellStyle name="Comma 2 3 6 2 2 2 2 4" xfId="5301" xr:uid="{00000000-0005-0000-0000-0000D3040000}"/>
    <cellStyle name="Comma 2 3 6 2 2 2 2 4 2" xfId="15353" xr:uid="{00000000-0005-0000-0000-0000D4040000}"/>
    <cellStyle name="Comma 2 3 6 2 2 2 2 4 2 2" xfId="45684" xr:uid="{00000000-0005-0000-0000-0000D5040000}"/>
    <cellStyle name="Comma 2 3 6 2 2 2 2 4 2 3" xfId="30451" xr:uid="{00000000-0005-0000-0000-0000D6040000}"/>
    <cellStyle name="Comma 2 3 6 2 2 2 2 4 3" xfId="10333" xr:uid="{00000000-0005-0000-0000-0000D7040000}"/>
    <cellStyle name="Comma 2 3 6 2 2 2 2 4 3 2" xfId="40667" xr:uid="{00000000-0005-0000-0000-0000D8040000}"/>
    <cellStyle name="Comma 2 3 6 2 2 2 2 4 3 3" xfId="25434" xr:uid="{00000000-0005-0000-0000-0000D9040000}"/>
    <cellStyle name="Comma 2 3 6 2 2 2 2 4 4" xfId="35654" xr:uid="{00000000-0005-0000-0000-0000DA040000}"/>
    <cellStyle name="Comma 2 3 6 2 2 2 2 4 5" xfId="20421" xr:uid="{00000000-0005-0000-0000-0000DB040000}"/>
    <cellStyle name="Comma 2 3 6 2 2 2 2 5" xfId="12011" xr:uid="{00000000-0005-0000-0000-0000DC040000}"/>
    <cellStyle name="Comma 2 3 6 2 2 2 2 5 2" xfId="42342" xr:uid="{00000000-0005-0000-0000-0000DD040000}"/>
    <cellStyle name="Comma 2 3 6 2 2 2 2 5 3" xfId="27109" xr:uid="{00000000-0005-0000-0000-0000DE040000}"/>
    <cellStyle name="Comma 2 3 6 2 2 2 2 6" xfId="6990" xr:uid="{00000000-0005-0000-0000-0000DF040000}"/>
    <cellStyle name="Comma 2 3 6 2 2 2 2 6 2" xfId="37325" xr:uid="{00000000-0005-0000-0000-0000E0040000}"/>
    <cellStyle name="Comma 2 3 6 2 2 2 2 6 3" xfId="22092" xr:uid="{00000000-0005-0000-0000-0000E1040000}"/>
    <cellStyle name="Comma 2 3 6 2 2 2 2 7" xfId="32313" xr:uid="{00000000-0005-0000-0000-0000E2040000}"/>
    <cellStyle name="Comma 2 3 6 2 2 2 2 8" xfId="17079" xr:uid="{00000000-0005-0000-0000-0000E3040000}"/>
    <cellStyle name="Comma 2 3 6 2 2 2 3" xfId="2337" xr:uid="{00000000-0005-0000-0000-0000E4040000}"/>
    <cellStyle name="Comma 2 3 6 2 2 2 3 2" xfId="4027" xr:uid="{00000000-0005-0000-0000-0000E5040000}"/>
    <cellStyle name="Comma 2 3 6 2 2 2 3 2 2" xfId="14100" xr:uid="{00000000-0005-0000-0000-0000E6040000}"/>
    <cellStyle name="Comma 2 3 6 2 2 2 3 2 2 2" xfId="44431" xr:uid="{00000000-0005-0000-0000-0000E7040000}"/>
    <cellStyle name="Comma 2 3 6 2 2 2 3 2 2 3" xfId="29198" xr:uid="{00000000-0005-0000-0000-0000E8040000}"/>
    <cellStyle name="Comma 2 3 6 2 2 2 3 2 3" xfId="9080" xr:uid="{00000000-0005-0000-0000-0000E9040000}"/>
    <cellStyle name="Comma 2 3 6 2 2 2 3 2 3 2" xfId="39414" xr:uid="{00000000-0005-0000-0000-0000EA040000}"/>
    <cellStyle name="Comma 2 3 6 2 2 2 3 2 3 3" xfId="24181" xr:uid="{00000000-0005-0000-0000-0000EB040000}"/>
    <cellStyle name="Comma 2 3 6 2 2 2 3 2 4" xfId="34401" xr:uid="{00000000-0005-0000-0000-0000EC040000}"/>
    <cellStyle name="Comma 2 3 6 2 2 2 3 2 5" xfId="19168" xr:uid="{00000000-0005-0000-0000-0000ED040000}"/>
    <cellStyle name="Comma 2 3 6 2 2 2 3 3" xfId="5719" xr:uid="{00000000-0005-0000-0000-0000EE040000}"/>
    <cellStyle name="Comma 2 3 6 2 2 2 3 3 2" xfId="15771" xr:uid="{00000000-0005-0000-0000-0000EF040000}"/>
    <cellStyle name="Comma 2 3 6 2 2 2 3 3 2 2" xfId="46102" xr:uid="{00000000-0005-0000-0000-0000F0040000}"/>
    <cellStyle name="Comma 2 3 6 2 2 2 3 3 2 3" xfId="30869" xr:uid="{00000000-0005-0000-0000-0000F1040000}"/>
    <cellStyle name="Comma 2 3 6 2 2 2 3 3 3" xfId="10751" xr:uid="{00000000-0005-0000-0000-0000F2040000}"/>
    <cellStyle name="Comma 2 3 6 2 2 2 3 3 3 2" xfId="41085" xr:uid="{00000000-0005-0000-0000-0000F3040000}"/>
    <cellStyle name="Comma 2 3 6 2 2 2 3 3 3 3" xfId="25852" xr:uid="{00000000-0005-0000-0000-0000F4040000}"/>
    <cellStyle name="Comma 2 3 6 2 2 2 3 3 4" xfId="36072" xr:uid="{00000000-0005-0000-0000-0000F5040000}"/>
    <cellStyle name="Comma 2 3 6 2 2 2 3 3 5" xfId="20839" xr:uid="{00000000-0005-0000-0000-0000F6040000}"/>
    <cellStyle name="Comma 2 3 6 2 2 2 3 4" xfId="12429" xr:uid="{00000000-0005-0000-0000-0000F7040000}"/>
    <cellStyle name="Comma 2 3 6 2 2 2 3 4 2" xfId="42760" xr:uid="{00000000-0005-0000-0000-0000F8040000}"/>
    <cellStyle name="Comma 2 3 6 2 2 2 3 4 3" xfId="27527" xr:uid="{00000000-0005-0000-0000-0000F9040000}"/>
    <cellStyle name="Comma 2 3 6 2 2 2 3 5" xfId="7408" xr:uid="{00000000-0005-0000-0000-0000FA040000}"/>
    <cellStyle name="Comma 2 3 6 2 2 2 3 5 2" xfId="37743" xr:uid="{00000000-0005-0000-0000-0000FB040000}"/>
    <cellStyle name="Comma 2 3 6 2 2 2 3 5 3" xfId="22510" xr:uid="{00000000-0005-0000-0000-0000FC040000}"/>
    <cellStyle name="Comma 2 3 6 2 2 2 3 6" xfId="32731" xr:uid="{00000000-0005-0000-0000-0000FD040000}"/>
    <cellStyle name="Comma 2 3 6 2 2 2 3 7" xfId="17497" xr:uid="{00000000-0005-0000-0000-0000FE040000}"/>
    <cellStyle name="Comma 2 3 6 2 2 2 4" xfId="3190" xr:uid="{00000000-0005-0000-0000-0000FF040000}"/>
    <cellStyle name="Comma 2 3 6 2 2 2 4 2" xfId="13264" xr:uid="{00000000-0005-0000-0000-000000050000}"/>
    <cellStyle name="Comma 2 3 6 2 2 2 4 2 2" xfId="43595" xr:uid="{00000000-0005-0000-0000-000001050000}"/>
    <cellStyle name="Comma 2 3 6 2 2 2 4 2 3" xfId="28362" xr:uid="{00000000-0005-0000-0000-000002050000}"/>
    <cellStyle name="Comma 2 3 6 2 2 2 4 3" xfId="8244" xr:uid="{00000000-0005-0000-0000-000003050000}"/>
    <cellStyle name="Comma 2 3 6 2 2 2 4 3 2" xfId="38578" xr:uid="{00000000-0005-0000-0000-000004050000}"/>
    <cellStyle name="Comma 2 3 6 2 2 2 4 3 3" xfId="23345" xr:uid="{00000000-0005-0000-0000-000005050000}"/>
    <cellStyle name="Comma 2 3 6 2 2 2 4 4" xfId="33565" xr:uid="{00000000-0005-0000-0000-000006050000}"/>
    <cellStyle name="Comma 2 3 6 2 2 2 4 5" xfId="18332" xr:uid="{00000000-0005-0000-0000-000007050000}"/>
    <cellStyle name="Comma 2 3 6 2 2 2 5" xfId="4883" xr:uid="{00000000-0005-0000-0000-000008050000}"/>
    <cellStyle name="Comma 2 3 6 2 2 2 5 2" xfId="14935" xr:uid="{00000000-0005-0000-0000-000009050000}"/>
    <cellStyle name="Comma 2 3 6 2 2 2 5 2 2" xfId="45266" xr:uid="{00000000-0005-0000-0000-00000A050000}"/>
    <cellStyle name="Comma 2 3 6 2 2 2 5 2 3" xfId="30033" xr:uid="{00000000-0005-0000-0000-00000B050000}"/>
    <cellStyle name="Comma 2 3 6 2 2 2 5 3" xfId="9915" xr:uid="{00000000-0005-0000-0000-00000C050000}"/>
    <cellStyle name="Comma 2 3 6 2 2 2 5 3 2" xfId="40249" xr:uid="{00000000-0005-0000-0000-00000D050000}"/>
    <cellStyle name="Comma 2 3 6 2 2 2 5 3 3" xfId="25016" xr:uid="{00000000-0005-0000-0000-00000E050000}"/>
    <cellStyle name="Comma 2 3 6 2 2 2 5 4" xfId="35236" xr:uid="{00000000-0005-0000-0000-00000F050000}"/>
    <cellStyle name="Comma 2 3 6 2 2 2 5 5" xfId="20003" xr:uid="{00000000-0005-0000-0000-000010050000}"/>
    <cellStyle name="Comma 2 3 6 2 2 2 6" xfId="11593" xr:uid="{00000000-0005-0000-0000-000011050000}"/>
    <cellStyle name="Comma 2 3 6 2 2 2 6 2" xfId="41924" xr:uid="{00000000-0005-0000-0000-000012050000}"/>
    <cellStyle name="Comma 2 3 6 2 2 2 6 3" xfId="26691" xr:uid="{00000000-0005-0000-0000-000013050000}"/>
    <cellStyle name="Comma 2 3 6 2 2 2 7" xfId="6572" xr:uid="{00000000-0005-0000-0000-000014050000}"/>
    <cellStyle name="Comma 2 3 6 2 2 2 7 2" xfId="36907" xr:uid="{00000000-0005-0000-0000-000015050000}"/>
    <cellStyle name="Comma 2 3 6 2 2 2 7 3" xfId="21674" xr:uid="{00000000-0005-0000-0000-000016050000}"/>
    <cellStyle name="Comma 2 3 6 2 2 2 8" xfId="31895" xr:uid="{00000000-0005-0000-0000-000017050000}"/>
    <cellStyle name="Comma 2 3 6 2 2 2 9" xfId="16661" xr:uid="{00000000-0005-0000-0000-000018050000}"/>
    <cellStyle name="Comma 2 3 6 2 2 3" xfId="1708" xr:uid="{00000000-0005-0000-0000-000019050000}"/>
    <cellStyle name="Comma 2 3 6 2 2 3 2" xfId="2547" xr:uid="{00000000-0005-0000-0000-00001A050000}"/>
    <cellStyle name="Comma 2 3 6 2 2 3 2 2" xfId="4237" xr:uid="{00000000-0005-0000-0000-00001B050000}"/>
    <cellStyle name="Comma 2 3 6 2 2 3 2 2 2" xfId="14310" xr:uid="{00000000-0005-0000-0000-00001C050000}"/>
    <cellStyle name="Comma 2 3 6 2 2 3 2 2 2 2" xfId="44641" xr:uid="{00000000-0005-0000-0000-00001D050000}"/>
    <cellStyle name="Comma 2 3 6 2 2 3 2 2 2 3" xfId="29408" xr:uid="{00000000-0005-0000-0000-00001E050000}"/>
    <cellStyle name="Comma 2 3 6 2 2 3 2 2 3" xfId="9290" xr:uid="{00000000-0005-0000-0000-00001F050000}"/>
    <cellStyle name="Comma 2 3 6 2 2 3 2 2 3 2" xfId="39624" xr:uid="{00000000-0005-0000-0000-000020050000}"/>
    <cellStyle name="Comma 2 3 6 2 2 3 2 2 3 3" xfId="24391" xr:uid="{00000000-0005-0000-0000-000021050000}"/>
    <cellStyle name="Comma 2 3 6 2 2 3 2 2 4" xfId="34611" xr:uid="{00000000-0005-0000-0000-000022050000}"/>
    <cellStyle name="Comma 2 3 6 2 2 3 2 2 5" xfId="19378" xr:uid="{00000000-0005-0000-0000-000023050000}"/>
    <cellStyle name="Comma 2 3 6 2 2 3 2 3" xfId="5929" xr:uid="{00000000-0005-0000-0000-000024050000}"/>
    <cellStyle name="Comma 2 3 6 2 2 3 2 3 2" xfId="15981" xr:uid="{00000000-0005-0000-0000-000025050000}"/>
    <cellStyle name="Comma 2 3 6 2 2 3 2 3 2 2" xfId="46312" xr:uid="{00000000-0005-0000-0000-000026050000}"/>
    <cellStyle name="Comma 2 3 6 2 2 3 2 3 2 3" xfId="31079" xr:uid="{00000000-0005-0000-0000-000027050000}"/>
    <cellStyle name="Comma 2 3 6 2 2 3 2 3 3" xfId="10961" xr:uid="{00000000-0005-0000-0000-000028050000}"/>
    <cellStyle name="Comma 2 3 6 2 2 3 2 3 3 2" xfId="41295" xr:uid="{00000000-0005-0000-0000-000029050000}"/>
    <cellStyle name="Comma 2 3 6 2 2 3 2 3 3 3" xfId="26062" xr:uid="{00000000-0005-0000-0000-00002A050000}"/>
    <cellStyle name="Comma 2 3 6 2 2 3 2 3 4" xfId="36282" xr:uid="{00000000-0005-0000-0000-00002B050000}"/>
    <cellStyle name="Comma 2 3 6 2 2 3 2 3 5" xfId="21049" xr:uid="{00000000-0005-0000-0000-00002C050000}"/>
    <cellStyle name="Comma 2 3 6 2 2 3 2 4" xfId="12639" xr:uid="{00000000-0005-0000-0000-00002D050000}"/>
    <cellStyle name="Comma 2 3 6 2 2 3 2 4 2" xfId="42970" xr:uid="{00000000-0005-0000-0000-00002E050000}"/>
    <cellStyle name="Comma 2 3 6 2 2 3 2 4 3" xfId="27737" xr:uid="{00000000-0005-0000-0000-00002F050000}"/>
    <cellStyle name="Comma 2 3 6 2 2 3 2 5" xfId="7618" xr:uid="{00000000-0005-0000-0000-000030050000}"/>
    <cellStyle name="Comma 2 3 6 2 2 3 2 5 2" xfId="37953" xr:uid="{00000000-0005-0000-0000-000031050000}"/>
    <cellStyle name="Comma 2 3 6 2 2 3 2 5 3" xfId="22720" xr:uid="{00000000-0005-0000-0000-000032050000}"/>
    <cellStyle name="Comma 2 3 6 2 2 3 2 6" xfId="32941" xr:uid="{00000000-0005-0000-0000-000033050000}"/>
    <cellStyle name="Comma 2 3 6 2 2 3 2 7" xfId="17707" xr:uid="{00000000-0005-0000-0000-000034050000}"/>
    <cellStyle name="Comma 2 3 6 2 2 3 3" xfId="3400" xr:uid="{00000000-0005-0000-0000-000035050000}"/>
    <cellStyle name="Comma 2 3 6 2 2 3 3 2" xfId="13474" xr:uid="{00000000-0005-0000-0000-000036050000}"/>
    <cellStyle name="Comma 2 3 6 2 2 3 3 2 2" xfId="43805" xr:uid="{00000000-0005-0000-0000-000037050000}"/>
    <cellStyle name="Comma 2 3 6 2 2 3 3 2 3" xfId="28572" xr:uid="{00000000-0005-0000-0000-000038050000}"/>
    <cellStyle name="Comma 2 3 6 2 2 3 3 3" xfId="8454" xr:uid="{00000000-0005-0000-0000-000039050000}"/>
    <cellStyle name="Comma 2 3 6 2 2 3 3 3 2" xfId="38788" xr:uid="{00000000-0005-0000-0000-00003A050000}"/>
    <cellStyle name="Comma 2 3 6 2 2 3 3 3 3" xfId="23555" xr:uid="{00000000-0005-0000-0000-00003B050000}"/>
    <cellStyle name="Comma 2 3 6 2 2 3 3 4" xfId="33775" xr:uid="{00000000-0005-0000-0000-00003C050000}"/>
    <cellStyle name="Comma 2 3 6 2 2 3 3 5" xfId="18542" xr:uid="{00000000-0005-0000-0000-00003D050000}"/>
    <cellStyle name="Comma 2 3 6 2 2 3 4" xfId="5093" xr:uid="{00000000-0005-0000-0000-00003E050000}"/>
    <cellStyle name="Comma 2 3 6 2 2 3 4 2" xfId="15145" xr:uid="{00000000-0005-0000-0000-00003F050000}"/>
    <cellStyle name="Comma 2 3 6 2 2 3 4 2 2" xfId="45476" xr:uid="{00000000-0005-0000-0000-000040050000}"/>
    <cellStyle name="Comma 2 3 6 2 2 3 4 2 3" xfId="30243" xr:uid="{00000000-0005-0000-0000-000041050000}"/>
    <cellStyle name="Comma 2 3 6 2 2 3 4 3" xfId="10125" xr:uid="{00000000-0005-0000-0000-000042050000}"/>
    <cellStyle name="Comma 2 3 6 2 2 3 4 3 2" xfId="40459" xr:uid="{00000000-0005-0000-0000-000043050000}"/>
    <cellStyle name="Comma 2 3 6 2 2 3 4 3 3" xfId="25226" xr:uid="{00000000-0005-0000-0000-000044050000}"/>
    <cellStyle name="Comma 2 3 6 2 2 3 4 4" xfId="35446" xr:uid="{00000000-0005-0000-0000-000045050000}"/>
    <cellStyle name="Comma 2 3 6 2 2 3 4 5" xfId="20213" xr:uid="{00000000-0005-0000-0000-000046050000}"/>
    <cellStyle name="Comma 2 3 6 2 2 3 5" xfId="11803" xr:uid="{00000000-0005-0000-0000-000047050000}"/>
    <cellStyle name="Comma 2 3 6 2 2 3 5 2" xfId="42134" xr:uid="{00000000-0005-0000-0000-000048050000}"/>
    <cellStyle name="Comma 2 3 6 2 2 3 5 3" xfId="26901" xr:uid="{00000000-0005-0000-0000-000049050000}"/>
    <cellStyle name="Comma 2 3 6 2 2 3 6" xfId="6782" xr:uid="{00000000-0005-0000-0000-00004A050000}"/>
    <cellStyle name="Comma 2 3 6 2 2 3 6 2" xfId="37117" xr:uid="{00000000-0005-0000-0000-00004B050000}"/>
    <cellStyle name="Comma 2 3 6 2 2 3 6 3" xfId="21884" xr:uid="{00000000-0005-0000-0000-00004C050000}"/>
    <cellStyle name="Comma 2 3 6 2 2 3 7" xfId="32105" xr:uid="{00000000-0005-0000-0000-00004D050000}"/>
    <cellStyle name="Comma 2 3 6 2 2 3 8" xfId="16871" xr:uid="{00000000-0005-0000-0000-00004E050000}"/>
    <cellStyle name="Comma 2 3 6 2 2 4" xfId="2129" xr:uid="{00000000-0005-0000-0000-00004F050000}"/>
    <cellStyle name="Comma 2 3 6 2 2 4 2" xfId="3819" xr:uid="{00000000-0005-0000-0000-000050050000}"/>
    <cellStyle name="Comma 2 3 6 2 2 4 2 2" xfId="13892" xr:uid="{00000000-0005-0000-0000-000051050000}"/>
    <cellStyle name="Comma 2 3 6 2 2 4 2 2 2" xfId="44223" xr:uid="{00000000-0005-0000-0000-000052050000}"/>
    <cellStyle name="Comma 2 3 6 2 2 4 2 2 3" xfId="28990" xr:uid="{00000000-0005-0000-0000-000053050000}"/>
    <cellStyle name="Comma 2 3 6 2 2 4 2 3" xfId="8872" xr:uid="{00000000-0005-0000-0000-000054050000}"/>
    <cellStyle name="Comma 2 3 6 2 2 4 2 3 2" xfId="39206" xr:uid="{00000000-0005-0000-0000-000055050000}"/>
    <cellStyle name="Comma 2 3 6 2 2 4 2 3 3" xfId="23973" xr:uid="{00000000-0005-0000-0000-000056050000}"/>
    <cellStyle name="Comma 2 3 6 2 2 4 2 4" xfId="34193" xr:uid="{00000000-0005-0000-0000-000057050000}"/>
    <cellStyle name="Comma 2 3 6 2 2 4 2 5" xfId="18960" xr:uid="{00000000-0005-0000-0000-000058050000}"/>
    <cellStyle name="Comma 2 3 6 2 2 4 3" xfId="5511" xr:uid="{00000000-0005-0000-0000-000059050000}"/>
    <cellStyle name="Comma 2 3 6 2 2 4 3 2" xfId="15563" xr:uid="{00000000-0005-0000-0000-00005A050000}"/>
    <cellStyle name="Comma 2 3 6 2 2 4 3 2 2" xfId="45894" xr:uid="{00000000-0005-0000-0000-00005B050000}"/>
    <cellStyle name="Comma 2 3 6 2 2 4 3 2 3" xfId="30661" xr:uid="{00000000-0005-0000-0000-00005C050000}"/>
    <cellStyle name="Comma 2 3 6 2 2 4 3 3" xfId="10543" xr:uid="{00000000-0005-0000-0000-00005D050000}"/>
    <cellStyle name="Comma 2 3 6 2 2 4 3 3 2" xfId="40877" xr:uid="{00000000-0005-0000-0000-00005E050000}"/>
    <cellStyle name="Comma 2 3 6 2 2 4 3 3 3" xfId="25644" xr:uid="{00000000-0005-0000-0000-00005F050000}"/>
    <cellStyle name="Comma 2 3 6 2 2 4 3 4" xfId="35864" xr:uid="{00000000-0005-0000-0000-000060050000}"/>
    <cellStyle name="Comma 2 3 6 2 2 4 3 5" xfId="20631" xr:uid="{00000000-0005-0000-0000-000061050000}"/>
    <cellStyle name="Comma 2 3 6 2 2 4 4" xfId="12221" xr:uid="{00000000-0005-0000-0000-000062050000}"/>
    <cellStyle name="Comma 2 3 6 2 2 4 4 2" xfId="42552" xr:uid="{00000000-0005-0000-0000-000063050000}"/>
    <cellStyle name="Comma 2 3 6 2 2 4 4 3" xfId="27319" xr:uid="{00000000-0005-0000-0000-000064050000}"/>
    <cellStyle name="Comma 2 3 6 2 2 4 5" xfId="7200" xr:uid="{00000000-0005-0000-0000-000065050000}"/>
    <cellStyle name="Comma 2 3 6 2 2 4 5 2" xfId="37535" xr:uid="{00000000-0005-0000-0000-000066050000}"/>
    <cellStyle name="Comma 2 3 6 2 2 4 5 3" xfId="22302" xr:uid="{00000000-0005-0000-0000-000067050000}"/>
    <cellStyle name="Comma 2 3 6 2 2 4 6" xfId="32523" xr:uid="{00000000-0005-0000-0000-000068050000}"/>
    <cellStyle name="Comma 2 3 6 2 2 4 7" xfId="17289" xr:uid="{00000000-0005-0000-0000-000069050000}"/>
    <cellStyle name="Comma 2 3 6 2 2 5" xfId="2982" xr:uid="{00000000-0005-0000-0000-00006A050000}"/>
    <cellStyle name="Comma 2 3 6 2 2 5 2" xfId="13056" xr:uid="{00000000-0005-0000-0000-00006B050000}"/>
    <cellStyle name="Comma 2 3 6 2 2 5 2 2" xfId="43387" xr:uid="{00000000-0005-0000-0000-00006C050000}"/>
    <cellStyle name="Comma 2 3 6 2 2 5 2 3" xfId="28154" xr:uid="{00000000-0005-0000-0000-00006D050000}"/>
    <cellStyle name="Comma 2 3 6 2 2 5 3" xfId="8036" xr:uid="{00000000-0005-0000-0000-00006E050000}"/>
    <cellStyle name="Comma 2 3 6 2 2 5 3 2" xfId="38370" xr:uid="{00000000-0005-0000-0000-00006F050000}"/>
    <cellStyle name="Comma 2 3 6 2 2 5 3 3" xfId="23137" xr:uid="{00000000-0005-0000-0000-000070050000}"/>
    <cellStyle name="Comma 2 3 6 2 2 5 4" xfId="33357" xr:uid="{00000000-0005-0000-0000-000071050000}"/>
    <cellStyle name="Comma 2 3 6 2 2 5 5" xfId="18124" xr:uid="{00000000-0005-0000-0000-000072050000}"/>
    <cellStyle name="Comma 2 3 6 2 2 6" xfId="4675" xr:uid="{00000000-0005-0000-0000-000073050000}"/>
    <cellStyle name="Comma 2 3 6 2 2 6 2" xfId="14727" xr:uid="{00000000-0005-0000-0000-000074050000}"/>
    <cellStyle name="Comma 2 3 6 2 2 6 2 2" xfId="45058" xr:uid="{00000000-0005-0000-0000-000075050000}"/>
    <cellStyle name="Comma 2 3 6 2 2 6 2 3" xfId="29825" xr:uid="{00000000-0005-0000-0000-000076050000}"/>
    <cellStyle name="Comma 2 3 6 2 2 6 3" xfId="9707" xr:uid="{00000000-0005-0000-0000-000077050000}"/>
    <cellStyle name="Comma 2 3 6 2 2 6 3 2" xfId="40041" xr:uid="{00000000-0005-0000-0000-000078050000}"/>
    <cellStyle name="Comma 2 3 6 2 2 6 3 3" xfId="24808" xr:uid="{00000000-0005-0000-0000-000079050000}"/>
    <cellStyle name="Comma 2 3 6 2 2 6 4" xfId="35028" xr:uid="{00000000-0005-0000-0000-00007A050000}"/>
    <cellStyle name="Comma 2 3 6 2 2 6 5" xfId="19795" xr:uid="{00000000-0005-0000-0000-00007B050000}"/>
    <cellStyle name="Comma 2 3 6 2 2 7" xfId="11385" xr:uid="{00000000-0005-0000-0000-00007C050000}"/>
    <cellStyle name="Comma 2 3 6 2 2 7 2" xfId="41716" xr:uid="{00000000-0005-0000-0000-00007D050000}"/>
    <cellStyle name="Comma 2 3 6 2 2 7 3" xfId="26483" xr:uid="{00000000-0005-0000-0000-00007E050000}"/>
    <cellStyle name="Comma 2 3 6 2 2 8" xfId="6364" xr:uid="{00000000-0005-0000-0000-00007F050000}"/>
    <cellStyle name="Comma 2 3 6 2 2 8 2" xfId="36699" xr:uid="{00000000-0005-0000-0000-000080050000}"/>
    <cellStyle name="Comma 2 3 6 2 2 8 3" xfId="21466" xr:uid="{00000000-0005-0000-0000-000081050000}"/>
    <cellStyle name="Comma 2 3 6 2 2 9" xfId="31687" xr:uid="{00000000-0005-0000-0000-000082050000}"/>
    <cellStyle name="Comma 2 3 6 2 3" xfId="1391" xr:uid="{00000000-0005-0000-0000-000083050000}"/>
    <cellStyle name="Comma 2 3 6 2 3 2" xfId="1812" xr:uid="{00000000-0005-0000-0000-000084050000}"/>
    <cellStyle name="Comma 2 3 6 2 3 2 2" xfId="2651" xr:uid="{00000000-0005-0000-0000-000085050000}"/>
    <cellStyle name="Comma 2 3 6 2 3 2 2 2" xfId="4341" xr:uid="{00000000-0005-0000-0000-000086050000}"/>
    <cellStyle name="Comma 2 3 6 2 3 2 2 2 2" xfId="14414" xr:uid="{00000000-0005-0000-0000-000087050000}"/>
    <cellStyle name="Comma 2 3 6 2 3 2 2 2 2 2" xfId="44745" xr:uid="{00000000-0005-0000-0000-000088050000}"/>
    <cellStyle name="Comma 2 3 6 2 3 2 2 2 2 3" xfId="29512" xr:uid="{00000000-0005-0000-0000-000089050000}"/>
    <cellStyle name="Comma 2 3 6 2 3 2 2 2 3" xfId="9394" xr:uid="{00000000-0005-0000-0000-00008A050000}"/>
    <cellStyle name="Comma 2 3 6 2 3 2 2 2 3 2" xfId="39728" xr:uid="{00000000-0005-0000-0000-00008B050000}"/>
    <cellStyle name="Comma 2 3 6 2 3 2 2 2 3 3" xfId="24495" xr:uid="{00000000-0005-0000-0000-00008C050000}"/>
    <cellStyle name="Comma 2 3 6 2 3 2 2 2 4" xfId="34715" xr:uid="{00000000-0005-0000-0000-00008D050000}"/>
    <cellStyle name="Comma 2 3 6 2 3 2 2 2 5" xfId="19482" xr:uid="{00000000-0005-0000-0000-00008E050000}"/>
    <cellStyle name="Comma 2 3 6 2 3 2 2 3" xfId="6033" xr:uid="{00000000-0005-0000-0000-00008F050000}"/>
    <cellStyle name="Comma 2 3 6 2 3 2 2 3 2" xfId="16085" xr:uid="{00000000-0005-0000-0000-000090050000}"/>
    <cellStyle name="Comma 2 3 6 2 3 2 2 3 2 2" xfId="46416" xr:uid="{00000000-0005-0000-0000-000091050000}"/>
    <cellStyle name="Comma 2 3 6 2 3 2 2 3 2 3" xfId="31183" xr:uid="{00000000-0005-0000-0000-000092050000}"/>
    <cellStyle name="Comma 2 3 6 2 3 2 2 3 3" xfId="11065" xr:uid="{00000000-0005-0000-0000-000093050000}"/>
    <cellStyle name="Comma 2 3 6 2 3 2 2 3 3 2" xfId="41399" xr:uid="{00000000-0005-0000-0000-000094050000}"/>
    <cellStyle name="Comma 2 3 6 2 3 2 2 3 3 3" xfId="26166" xr:uid="{00000000-0005-0000-0000-000095050000}"/>
    <cellStyle name="Comma 2 3 6 2 3 2 2 3 4" xfId="36386" xr:uid="{00000000-0005-0000-0000-000096050000}"/>
    <cellStyle name="Comma 2 3 6 2 3 2 2 3 5" xfId="21153" xr:uid="{00000000-0005-0000-0000-000097050000}"/>
    <cellStyle name="Comma 2 3 6 2 3 2 2 4" xfId="12743" xr:uid="{00000000-0005-0000-0000-000098050000}"/>
    <cellStyle name="Comma 2 3 6 2 3 2 2 4 2" xfId="43074" xr:uid="{00000000-0005-0000-0000-000099050000}"/>
    <cellStyle name="Comma 2 3 6 2 3 2 2 4 3" xfId="27841" xr:uid="{00000000-0005-0000-0000-00009A050000}"/>
    <cellStyle name="Comma 2 3 6 2 3 2 2 5" xfId="7722" xr:uid="{00000000-0005-0000-0000-00009B050000}"/>
    <cellStyle name="Comma 2 3 6 2 3 2 2 5 2" xfId="38057" xr:uid="{00000000-0005-0000-0000-00009C050000}"/>
    <cellStyle name="Comma 2 3 6 2 3 2 2 5 3" xfId="22824" xr:uid="{00000000-0005-0000-0000-00009D050000}"/>
    <cellStyle name="Comma 2 3 6 2 3 2 2 6" xfId="33045" xr:uid="{00000000-0005-0000-0000-00009E050000}"/>
    <cellStyle name="Comma 2 3 6 2 3 2 2 7" xfId="17811" xr:uid="{00000000-0005-0000-0000-00009F050000}"/>
    <cellStyle name="Comma 2 3 6 2 3 2 3" xfId="3504" xr:uid="{00000000-0005-0000-0000-0000A0050000}"/>
    <cellStyle name="Comma 2 3 6 2 3 2 3 2" xfId="13578" xr:uid="{00000000-0005-0000-0000-0000A1050000}"/>
    <cellStyle name="Comma 2 3 6 2 3 2 3 2 2" xfId="43909" xr:uid="{00000000-0005-0000-0000-0000A2050000}"/>
    <cellStyle name="Comma 2 3 6 2 3 2 3 2 3" xfId="28676" xr:uid="{00000000-0005-0000-0000-0000A3050000}"/>
    <cellStyle name="Comma 2 3 6 2 3 2 3 3" xfId="8558" xr:uid="{00000000-0005-0000-0000-0000A4050000}"/>
    <cellStyle name="Comma 2 3 6 2 3 2 3 3 2" xfId="38892" xr:uid="{00000000-0005-0000-0000-0000A5050000}"/>
    <cellStyle name="Comma 2 3 6 2 3 2 3 3 3" xfId="23659" xr:uid="{00000000-0005-0000-0000-0000A6050000}"/>
    <cellStyle name="Comma 2 3 6 2 3 2 3 4" xfId="33879" xr:uid="{00000000-0005-0000-0000-0000A7050000}"/>
    <cellStyle name="Comma 2 3 6 2 3 2 3 5" xfId="18646" xr:uid="{00000000-0005-0000-0000-0000A8050000}"/>
    <cellStyle name="Comma 2 3 6 2 3 2 4" xfId="5197" xr:uid="{00000000-0005-0000-0000-0000A9050000}"/>
    <cellStyle name="Comma 2 3 6 2 3 2 4 2" xfId="15249" xr:uid="{00000000-0005-0000-0000-0000AA050000}"/>
    <cellStyle name="Comma 2 3 6 2 3 2 4 2 2" xfId="45580" xr:uid="{00000000-0005-0000-0000-0000AB050000}"/>
    <cellStyle name="Comma 2 3 6 2 3 2 4 2 3" xfId="30347" xr:uid="{00000000-0005-0000-0000-0000AC050000}"/>
    <cellStyle name="Comma 2 3 6 2 3 2 4 3" xfId="10229" xr:uid="{00000000-0005-0000-0000-0000AD050000}"/>
    <cellStyle name="Comma 2 3 6 2 3 2 4 3 2" xfId="40563" xr:uid="{00000000-0005-0000-0000-0000AE050000}"/>
    <cellStyle name="Comma 2 3 6 2 3 2 4 3 3" xfId="25330" xr:uid="{00000000-0005-0000-0000-0000AF050000}"/>
    <cellStyle name="Comma 2 3 6 2 3 2 4 4" xfId="35550" xr:uid="{00000000-0005-0000-0000-0000B0050000}"/>
    <cellStyle name="Comma 2 3 6 2 3 2 4 5" xfId="20317" xr:uid="{00000000-0005-0000-0000-0000B1050000}"/>
    <cellStyle name="Comma 2 3 6 2 3 2 5" xfId="11907" xr:uid="{00000000-0005-0000-0000-0000B2050000}"/>
    <cellStyle name="Comma 2 3 6 2 3 2 5 2" xfId="42238" xr:uid="{00000000-0005-0000-0000-0000B3050000}"/>
    <cellStyle name="Comma 2 3 6 2 3 2 5 3" xfId="27005" xr:uid="{00000000-0005-0000-0000-0000B4050000}"/>
    <cellStyle name="Comma 2 3 6 2 3 2 6" xfId="6886" xr:uid="{00000000-0005-0000-0000-0000B5050000}"/>
    <cellStyle name="Comma 2 3 6 2 3 2 6 2" xfId="37221" xr:uid="{00000000-0005-0000-0000-0000B6050000}"/>
    <cellStyle name="Comma 2 3 6 2 3 2 6 3" xfId="21988" xr:uid="{00000000-0005-0000-0000-0000B7050000}"/>
    <cellStyle name="Comma 2 3 6 2 3 2 7" xfId="32209" xr:uid="{00000000-0005-0000-0000-0000B8050000}"/>
    <cellStyle name="Comma 2 3 6 2 3 2 8" xfId="16975" xr:uid="{00000000-0005-0000-0000-0000B9050000}"/>
    <cellStyle name="Comma 2 3 6 2 3 3" xfId="2233" xr:uid="{00000000-0005-0000-0000-0000BA050000}"/>
    <cellStyle name="Comma 2 3 6 2 3 3 2" xfId="3923" xr:uid="{00000000-0005-0000-0000-0000BB050000}"/>
    <cellStyle name="Comma 2 3 6 2 3 3 2 2" xfId="13996" xr:uid="{00000000-0005-0000-0000-0000BC050000}"/>
    <cellStyle name="Comma 2 3 6 2 3 3 2 2 2" xfId="44327" xr:uid="{00000000-0005-0000-0000-0000BD050000}"/>
    <cellStyle name="Comma 2 3 6 2 3 3 2 2 3" xfId="29094" xr:uid="{00000000-0005-0000-0000-0000BE050000}"/>
    <cellStyle name="Comma 2 3 6 2 3 3 2 3" xfId="8976" xr:uid="{00000000-0005-0000-0000-0000BF050000}"/>
    <cellStyle name="Comma 2 3 6 2 3 3 2 3 2" xfId="39310" xr:uid="{00000000-0005-0000-0000-0000C0050000}"/>
    <cellStyle name="Comma 2 3 6 2 3 3 2 3 3" xfId="24077" xr:uid="{00000000-0005-0000-0000-0000C1050000}"/>
    <cellStyle name="Comma 2 3 6 2 3 3 2 4" xfId="34297" xr:uid="{00000000-0005-0000-0000-0000C2050000}"/>
    <cellStyle name="Comma 2 3 6 2 3 3 2 5" xfId="19064" xr:uid="{00000000-0005-0000-0000-0000C3050000}"/>
    <cellStyle name="Comma 2 3 6 2 3 3 3" xfId="5615" xr:uid="{00000000-0005-0000-0000-0000C4050000}"/>
    <cellStyle name="Comma 2 3 6 2 3 3 3 2" xfId="15667" xr:uid="{00000000-0005-0000-0000-0000C5050000}"/>
    <cellStyle name="Comma 2 3 6 2 3 3 3 2 2" xfId="45998" xr:uid="{00000000-0005-0000-0000-0000C6050000}"/>
    <cellStyle name="Comma 2 3 6 2 3 3 3 2 3" xfId="30765" xr:uid="{00000000-0005-0000-0000-0000C7050000}"/>
    <cellStyle name="Comma 2 3 6 2 3 3 3 3" xfId="10647" xr:uid="{00000000-0005-0000-0000-0000C8050000}"/>
    <cellStyle name="Comma 2 3 6 2 3 3 3 3 2" xfId="40981" xr:uid="{00000000-0005-0000-0000-0000C9050000}"/>
    <cellStyle name="Comma 2 3 6 2 3 3 3 3 3" xfId="25748" xr:uid="{00000000-0005-0000-0000-0000CA050000}"/>
    <cellStyle name="Comma 2 3 6 2 3 3 3 4" xfId="35968" xr:uid="{00000000-0005-0000-0000-0000CB050000}"/>
    <cellStyle name="Comma 2 3 6 2 3 3 3 5" xfId="20735" xr:uid="{00000000-0005-0000-0000-0000CC050000}"/>
    <cellStyle name="Comma 2 3 6 2 3 3 4" xfId="12325" xr:uid="{00000000-0005-0000-0000-0000CD050000}"/>
    <cellStyle name="Comma 2 3 6 2 3 3 4 2" xfId="42656" xr:uid="{00000000-0005-0000-0000-0000CE050000}"/>
    <cellStyle name="Comma 2 3 6 2 3 3 4 3" xfId="27423" xr:uid="{00000000-0005-0000-0000-0000CF050000}"/>
    <cellStyle name="Comma 2 3 6 2 3 3 5" xfId="7304" xr:uid="{00000000-0005-0000-0000-0000D0050000}"/>
    <cellStyle name="Comma 2 3 6 2 3 3 5 2" xfId="37639" xr:uid="{00000000-0005-0000-0000-0000D1050000}"/>
    <cellStyle name="Comma 2 3 6 2 3 3 5 3" xfId="22406" xr:uid="{00000000-0005-0000-0000-0000D2050000}"/>
    <cellStyle name="Comma 2 3 6 2 3 3 6" xfId="32627" xr:uid="{00000000-0005-0000-0000-0000D3050000}"/>
    <cellStyle name="Comma 2 3 6 2 3 3 7" xfId="17393" xr:uid="{00000000-0005-0000-0000-0000D4050000}"/>
    <cellStyle name="Comma 2 3 6 2 3 4" xfId="3086" xr:uid="{00000000-0005-0000-0000-0000D5050000}"/>
    <cellStyle name="Comma 2 3 6 2 3 4 2" xfId="13160" xr:uid="{00000000-0005-0000-0000-0000D6050000}"/>
    <cellStyle name="Comma 2 3 6 2 3 4 2 2" xfId="43491" xr:uid="{00000000-0005-0000-0000-0000D7050000}"/>
    <cellStyle name="Comma 2 3 6 2 3 4 2 3" xfId="28258" xr:uid="{00000000-0005-0000-0000-0000D8050000}"/>
    <cellStyle name="Comma 2 3 6 2 3 4 3" xfId="8140" xr:uid="{00000000-0005-0000-0000-0000D9050000}"/>
    <cellStyle name="Comma 2 3 6 2 3 4 3 2" xfId="38474" xr:uid="{00000000-0005-0000-0000-0000DA050000}"/>
    <cellStyle name="Comma 2 3 6 2 3 4 3 3" xfId="23241" xr:uid="{00000000-0005-0000-0000-0000DB050000}"/>
    <cellStyle name="Comma 2 3 6 2 3 4 4" xfId="33461" xr:uid="{00000000-0005-0000-0000-0000DC050000}"/>
    <cellStyle name="Comma 2 3 6 2 3 4 5" xfId="18228" xr:uid="{00000000-0005-0000-0000-0000DD050000}"/>
    <cellStyle name="Comma 2 3 6 2 3 5" xfId="4779" xr:uid="{00000000-0005-0000-0000-0000DE050000}"/>
    <cellStyle name="Comma 2 3 6 2 3 5 2" xfId="14831" xr:uid="{00000000-0005-0000-0000-0000DF050000}"/>
    <cellStyle name="Comma 2 3 6 2 3 5 2 2" xfId="45162" xr:uid="{00000000-0005-0000-0000-0000E0050000}"/>
    <cellStyle name="Comma 2 3 6 2 3 5 2 3" xfId="29929" xr:uid="{00000000-0005-0000-0000-0000E1050000}"/>
    <cellStyle name="Comma 2 3 6 2 3 5 3" xfId="9811" xr:uid="{00000000-0005-0000-0000-0000E2050000}"/>
    <cellStyle name="Comma 2 3 6 2 3 5 3 2" xfId="40145" xr:uid="{00000000-0005-0000-0000-0000E3050000}"/>
    <cellStyle name="Comma 2 3 6 2 3 5 3 3" xfId="24912" xr:uid="{00000000-0005-0000-0000-0000E4050000}"/>
    <cellStyle name="Comma 2 3 6 2 3 5 4" xfId="35132" xr:uid="{00000000-0005-0000-0000-0000E5050000}"/>
    <cellStyle name="Comma 2 3 6 2 3 5 5" xfId="19899" xr:uid="{00000000-0005-0000-0000-0000E6050000}"/>
    <cellStyle name="Comma 2 3 6 2 3 6" xfId="11489" xr:uid="{00000000-0005-0000-0000-0000E7050000}"/>
    <cellStyle name="Comma 2 3 6 2 3 6 2" xfId="41820" xr:uid="{00000000-0005-0000-0000-0000E8050000}"/>
    <cellStyle name="Comma 2 3 6 2 3 6 3" xfId="26587" xr:uid="{00000000-0005-0000-0000-0000E9050000}"/>
    <cellStyle name="Comma 2 3 6 2 3 7" xfId="6468" xr:uid="{00000000-0005-0000-0000-0000EA050000}"/>
    <cellStyle name="Comma 2 3 6 2 3 7 2" xfId="36803" xr:uid="{00000000-0005-0000-0000-0000EB050000}"/>
    <cellStyle name="Comma 2 3 6 2 3 7 3" xfId="21570" xr:uid="{00000000-0005-0000-0000-0000EC050000}"/>
    <cellStyle name="Comma 2 3 6 2 3 8" xfId="31791" xr:uid="{00000000-0005-0000-0000-0000ED050000}"/>
    <cellStyle name="Comma 2 3 6 2 3 9" xfId="16557" xr:uid="{00000000-0005-0000-0000-0000EE050000}"/>
    <cellStyle name="Comma 2 3 6 2 4" xfId="1604" xr:uid="{00000000-0005-0000-0000-0000EF050000}"/>
    <cellStyle name="Comma 2 3 6 2 4 2" xfId="2443" xr:uid="{00000000-0005-0000-0000-0000F0050000}"/>
    <cellStyle name="Comma 2 3 6 2 4 2 2" xfId="4133" xr:uid="{00000000-0005-0000-0000-0000F1050000}"/>
    <cellStyle name="Comma 2 3 6 2 4 2 2 2" xfId="14206" xr:uid="{00000000-0005-0000-0000-0000F2050000}"/>
    <cellStyle name="Comma 2 3 6 2 4 2 2 2 2" xfId="44537" xr:uid="{00000000-0005-0000-0000-0000F3050000}"/>
    <cellStyle name="Comma 2 3 6 2 4 2 2 2 3" xfId="29304" xr:uid="{00000000-0005-0000-0000-0000F4050000}"/>
    <cellStyle name="Comma 2 3 6 2 4 2 2 3" xfId="9186" xr:uid="{00000000-0005-0000-0000-0000F5050000}"/>
    <cellStyle name="Comma 2 3 6 2 4 2 2 3 2" xfId="39520" xr:uid="{00000000-0005-0000-0000-0000F6050000}"/>
    <cellStyle name="Comma 2 3 6 2 4 2 2 3 3" xfId="24287" xr:uid="{00000000-0005-0000-0000-0000F7050000}"/>
    <cellStyle name="Comma 2 3 6 2 4 2 2 4" xfId="34507" xr:uid="{00000000-0005-0000-0000-0000F8050000}"/>
    <cellStyle name="Comma 2 3 6 2 4 2 2 5" xfId="19274" xr:uid="{00000000-0005-0000-0000-0000F9050000}"/>
    <cellStyle name="Comma 2 3 6 2 4 2 3" xfId="5825" xr:uid="{00000000-0005-0000-0000-0000FA050000}"/>
    <cellStyle name="Comma 2 3 6 2 4 2 3 2" xfId="15877" xr:uid="{00000000-0005-0000-0000-0000FB050000}"/>
    <cellStyle name="Comma 2 3 6 2 4 2 3 2 2" xfId="46208" xr:uid="{00000000-0005-0000-0000-0000FC050000}"/>
    <cellStyle name="Comma 2 3 6 2 4 2 3 2 3" xfId="30975" xr:uid="{00000000-0005-0000-0000-0000FD050000}"/>
    <cellStyle name="Comma 2 3 6 2 4 2 3 3" xfId="10857" xr:uid="{00000000-0005-0000-0000-0000FE050000}"/>
    <cellStyle name="Comma 2 3 6 2 4 2 3 3 2" xfId="41191" xr:uid="{00000000-0005-0000-0000-0000FF050000}"/>
    <cellStyle name="Comma 2 3 6 2 4 2 3 3 3" xfId="25958" xr:uid="{00000000-0005-0000-0000-000000060000}"/>
    <cellStyle name="Comma 2 3 6 2 4 2 3 4" xfId="36178" xr:uid="{00000000-0005-0000-0000-000001060000}"/>
    <cellStyle name="Comma 2 3 6 2 4 2 3 5" xfId="20945" xr:uid="{00000000-0005-0000-0000-000002060000}"/>
    <cellStyle name="Comma 2 3 6 2 4 2 4" xfId="12535" xr:uid="{00000000-0005-0000-0000-000003060000}"/>
    <cellStyle name="Comma 2 3 6 2 4 2 4 2" xfId="42866" xr:uid="{00000000-0005-0000-0000-000004060000}"/>
    <cellStyle name="Comma 2 3 6 2 4 2 4 3" xfId="27633" xr:uid="{00000000-0005-0000-0000-000005060000}"/>
    <cellStyle name="Comma 2 3 6 2 4 2 5" xfId="7514" xr:uid="{00000000-0005-0000-0000-000006060000}"/>
    <cellStyle name="Comma 2 3 6 2 4 2 5 2" xfId="37849" xr:uid="{00000000-0005-0000-0000-000007060000}"/>
    <cellStyle name="Comma 2 3 6 2 4 2 5 3" xfId="22616" xr:uid="{00000000-0005-0000-0000-000008060000}"/>
    <cellStyle name="Comma 2 3 6 2 4 2 6" xfId="32837" xr:uid="{00000000-0005-0000-0000-000009060000}"/>
    <cellStyle name="Comma 2 3 6 2 4 2 7" xfId="17603" xr:uid="{00000000-0005-0000-0000-00000A060000}"/>
    <cellStyle name="Comma 2 3 6 2 4 3" xfId="3296" xr:uid="{00000000-0005-0000-0000-00000B060000}"/>
    <cellStyle name="Comma 2 3 6 2 4 3 2" xfId="13370" xr:uid="{00000000-0005-0000-0000-00000C060000}"/>
    <cellStyle name="Comma 2 3 6 2 4 3 2 2" xfId="43701" xr:uid="{00000000-0005-0000-0000-00000D060000}"/>
    <cellStyle name="Comma 2 3 6 2 4 3 2 3" xfId="28468" xr:uid="{00000000-0005-0000-0000-00000E060000}"/>
    <cellStyle name="Comma 2 3 6 2 4 3 3" xfId="8350" xr:uid="{00000000-0005-0000-0000-00000F060000}"/>
    <cellStyle name="Comma 2 3 6 2 4 3 3 2" xfId="38684" xr:uid="{00000000-0005-0000-0000-000010060000}"/>
    <cellStyle name="Comma 2 3 6 2 4 3 3 3" xfId="23451" xr:uid="{00000000-0005-0000-0000-000011060000}"/>
    <cellStyle name="Comma 2 3 6 2 4 3 4" xfId="33671" xr:uid="{00000000-0005-0000-0000-000012060000}"/>
    <cellStyle name="Comma 2 3 6 2 4 3 5" xfId="18438" xr:uid="{00000000-0005-0000-0000-000013060000}"/>
    <cellStyle name="Comma 2 3 6 2 4 4" xfId="4989" xr:uid="{00000000-0005-0000-0000-000014060000}"/>
    <cellStyle name="Comma 2 3 6 2 4 4 2" xfId="15041" xr:uid="{00000000-0005-0000-0000-000015060000}"/>
    <cellStyle name="Comma 2 3 6 2 4 4 2 2" xfId="45372" xr:uid="{00000000-0005-0000-0000-000016060000}"/>
    <cellStyle name="Comma 2 3 6 2 4 4 2 3" xfId="30139" xr:uid="{00000000-0005-0000-0000-000017060000}"/>
    <cellStyle name="Comma 2 3 6 2 4 4 3" xfId="10021" xr:uid="{00000000-0005-0000-0000-000018060000}"/>
    <cellStyle name="Comma 2 3 6 2 4 4 3 2" xfId="40355" xr:uid="{00000000-0005-0000-0000-000019060000}"/>
    <cellStyle name="Comma 2 3 6 2 4 4 3 3" xfId="25122" xr:uid="{00000000-0005-0000-0000-00001A060000}"/>
    <cellStyle name="Comma 2 3 6 2 4 4 4" xfId="35342" xr:uid="{00000000-0005-0000-0000-00001B060000}"/>
    <cellStyle name="Comma 2 3 6 2 4 4 5" xfId="20109" xr:uid="{00000000-0005-0000-0000-00001C060000}"/>
    <cellStyle name="Comma 2 3 6 2 4 5" xfId="11699" xr:uid="{00000000-0005-0000-0000-00001D060000}"/>
    <cellStyle name="Comma 2 3 6 2 4 5 2" xfId="42030" xr:uid="{00000000-0005-0000-0000-00001E060000}"/>
    <cellStyle name="Comma 2 3 6 2 4 5 3" xfId="26797" xr:uid="{00000000-0005-0000-0000-00001F060000}"/>
    <cellStyle name="Comma 2 3 6 2 4 6" xfId="6678" xr:uid="{00000000-0005-0000-0000-000020060000}"/>
    <cellStyle name="Comma 2 3 6 2 4 6 2" xfId="37013" xr:uid="{00000000-0005-0000-0000-000021060000}"/>
    <cellStyle name="Comma 2 3 6 2 4 6 3" xfId="21780" xr:uid="{00000000-0005-0000-0000-000022060000}"/>
    <cellStyle name="Comma 2 3 6 2 4 7" xfId="32001" xr:uid="{00000000-0005-0000-0000-000023060000}"/>
    <cellStyle name="Comma 2 3 6 2 4 8" xfId="16767" xr:uid="{00000000-0005-0000-0000-000024060000}"/>
    <cellStyle name="Comma 2 3 6 2 5" xfId="2025" xr:uid="{00000000-0005-0000-0000-000025060000}"/>
    <cellStyle name="Comma 2 3 6 2 5 2" xfId="3715" xr:uid="{00000000-0005-0000-0000-000026060000}"/>
    <cellStyle name="Comma 2 3 6 2 5 2 2" xfId="13788" xr:uid="{00000000-0005-0000-0000-000027060000}"/>
    <cellStyle name="Comma 2 3 6 2 5 2 2 2" xfId="44119" xr:uid="{00000000-0005-0000-0000-000028060000}"/>
    <cellStyle name="Comma 2 3 6 2 5 2 2 3" xfId="28886" xr:uid="{00000000-0005-0000-0000-000029060000}"/>
    <cellStyle name="Comma 2 3 6 2 5 2 3" xfId="8768" xr:uid="{00000000-0005-0000-0000-00002A060000}"/>
    <cellStyle name="Comma 2 3 6 2 5 2 3 2" xfId="39102" xr:uid="{00000000-0005-0000-0000-00002B060000}"/>
    <cellStyle name="Comma 2 3 6 2 5 2 3 3" xfId="23869" xr:uid="{00000000-0005-0000-0000-00002C060000}"/>
    <cellStyle name="Comma 2 3 6 2 5 2 4" xfId="34089" xr:uid="{00000000-0005-0000-0000-00002D060000}"/>
    <cellStyle name="Comma 2 3 6 2 5 2 5" xfId="18856" xr:uid="{00000000-0005-0000-0000-00002E060000}"/>
    <cellStyle name="Comma 2 3 6 2 5 3" xfId="5407" xr:uid="{00000000-0005-0000-0000-00002F060000}"/>
    <cellStyle name="Comma 2 3 6 2 5 3 2" xfId="15459" xr:uid="{00000000-0005-0000-0000-000030060000}"/>
    <cellStyle name="Comma 2 3 6 2 5 3 2 2" xfId="45790" xr:uid="{00000000-0005-0000-0000-000031060000}"/>
    <cellStyle name="Comma 2 3 6 2 5 3 2 3" xfId="30557" xr:uid="{00000000-0005-0000-0000-000032060000}"/>
    <cellStyle name="Comma 2 3 6 2 5 3 3" xfId="10439" xr:uid="{00000000-0005-0000-0000-000033060000}"/>
    <cellStyle name="Comma 2 3 6 2 5 3 3 2" xfId="40773" xr:uid="{00000000-0005-0000-0000-000034060000}"/>
    <cellStyle name="Comma 2 3 6 2 5 3 3 3" xfId="25540" xr:uid="{00000000-0005-0000-0000-000035060000}"/>
    <cellStyle name="Comma 2 3 6 2 5 3 4" xfId="35760" xr:uid="{00000000-0005-0000-0000-000036060000}"/>
    <cellStyle name="Comma 2 3 6 2 5 3 5" xfId="20527" xr:uid="{00000000-0005-0000-0000-000037060000}"/>
    <cellStyle name="Comma 2 3 6 2 5 4" xfId="12117" xr:uid="{00000000-0005-0000-0000-000038060000}"/>
    <cellStyle name="Comma 2 3 6 2 5 4 2" xfId="42448" xr:uid="{00000000-0005-0000-0000-000039060000}"/>
    <cellStyle name="Comma 2 3 6 2 5 4 3" xfId="27215" xr:uid="{00000000-0005-0000-0000-00003A060000}"/>
    <cellStyle name="Comma 2 3 6 2 5 5" xfId="7096" xr:uid="{00000000-0005-0000-0000-00003B060000}"/>
    <cellStyle name="Comma 2 3 6 2 5 5 2" xfId="37431" xr:uid="{00000000-0005-0000-0000-00003C060000}"/>
    <cellStyle name="Comma 2 3 6 2 5 5 3" xfId="22198" xr:uid="{00000000-0005-0000-0000-00003D060000}"/>
    <cellStyle name="Comma 2 3 6 2 5 6" xfId="32419" xr:uid="{00000000-0005-0000-0000-00003E060000}"/>
    <cellStyle name="Comma 2 3 6 2 5 7" xfId="17185" xr:uid="{00000000-0005-0000-0000-00003F060000}"/>
    <cellStyle name="Comma 2 3 6 2 6" xfId="2878" xr:uid="{00000000-0005-0000-0000-000040060000}"/>
    <cellStyle name="Comma 2 3 6 2 6 2" xfId="12952" xr:uid="{00000000-0005-0000-0000-000041060000}"/>
    <cellStyle name="Comma 2 3 6 2 6 2 2" xfId="43283" xr:uid="{00000000-0005-0000-0000-000042060000}"/>
    <cellStyle name="Comma 2 3 6 2 6 2 3" xfId="28050" xr:uid="{00000000-0005-0000-0000-000043060000}"/>
    <cellStyle name="Comma 2 3 6 2 6 3" xfId="7932" xr:uid="{00000000-0005-0000-0000-000044060000}"/>
    <cellStyle name="Comma 2 3 6 2 6 3 2" xfId="38266" xr:uid="{00000000-0005-0000-0000-000045060000}"/>
    <cellStyle name="Comma 2 3 6 2 6 3 3" xfId="23033" xr:uid="{00000000-0005-0000-0000-000046060000}"/>
    <cellStyle name="Comma 2 3 6 2 6 4" xfId="33253" xr:uid="{00000000-0005-0000-0000-000047060000}"/>
    <cellStyle name="Comma 2 3 6 2 6 5" xfId="18020" xr:uid="{00000000-0005-0000-0000-000048060000}"/>
    <cellStyle name="Comma 2 3 6 2 7" xfId="4571" xr:uid="{00000000-0005-0000-0000-000049060000}"/>
    <cellStyle name="Comma 2 3 6 2 7 2" xfId="14623" xr:uid="{00000000-0005-0000-0000-00004A060000}"/>
    <cellStyle name="Comma 2 3 6 2 7 2 2" xfId="44954" xr:uid="{00000000-0005-0000-0000-00004B060000}"/>
    <cellStyle name="Comma 2 3 6 2 7 2 3" xfId="29721" xr:uid="{00000000-0005-0000-0000-00004C060000}"/>
    <cellStyle name="Comma 2 3 6 2 7 3" xfId="9603" xr:uid="{00000000-0005-0000-0000-00004D060000}"/>
    <cellStyle name="Comma 2 3 6 2 7 3 2" xfId="39937" xr:uid="{00000000-0005-0000-0000-00004E060000}"/>
    <cellStyle name="Comma 2 3 6 2 7 3 3" xfId="24704" xr:uid="{00000000-0005-0000-0000-00004F060000}"/>
    <cellStyle name="Comma 2 3 6 2 7 4" xfId="34924" xr:uid="{00000000-0005-0000-0000-000050060000}"/>
    <cellStyle name="Comma 2 3 6 2 7 5" xfId="19691" xr:uid="{00000000-0005-0000-0000-000051060000}"/>
    <cellStyle name="Comma 2 3 6 2 8" xfId="11281" xr:uid="{00000000-0005-0000-0000-000052060000}"/>
    <cellStyle name="Comma 2 3 6 2 8 2" xfId="41612" xr:uid="{00000000-0005-0000-0000-000053060000}"/>
    <cellStyle name="Comma 2 3 6 2 8 3" xfId="26379" xr:uid="{00000000-0005-0000-0000-000054060000}"/>
    <cellStyle name="Comma 2 3 6 2 9" xfId="6260" xr:uid="{00000000-0005-0000-0000-000055060000}"/>
    <cellStyle name="Comma 2 3 6 2 9 2" xfId="36595" xr:uid="{00000000-0005-0000-0000-000056060000}"/>
    <cellStyle name="Comma 2 3 6 2 9 3" xfId="21362" xr:uid="{00000000-0005-0000-0000-000057060000}"/>
    <cellStyle name="Comma 2 3 6 3" xfId="1224" xr:uid="{00000000-0005-0000-0000-000058060000}"/>
    <cellStyle name="Comma 2 3 6 3 10" xfId="16401" xr:uid="{00000000-0005-0000-0000-000059060000}"/>
    <cellStyle name="Comma 2 3 6 3 2" xfId="1443" xr:uid="{00000000-0005-0000-0000-00005A060000}"/>
    <cellStyle name="Comma 2 3 6 3 2 2" xfId="1864" xr:uid="{00000000-0005-0000-0000-00005B060000}"/>
    <cellStyle name="Comma 2 3 6 3 2 2 2" xfId="2703" xr:uid="{00000000-0005-0000-0000-00005C060000}"/>
    <cellStyle name="Comma 2 3 6 3 2 2 2 2" xfId="4393" xr:uid="{00000000-0005-0000-0000-00005D060000}"/>
    <cellStyle name="Comma 2 3 6 3 2 2 2 2 2" xfId="14466" xr:uid="{00000000-0005-0000-0000-00005E060000}"/>
    <cellStyle name="Comma 2 3 6 3 2 2 2 2 2 2" xfId="44797" xr:uid="{00000000-0005-0000-0000-00005F060000}"/>
    <cellStyle name="Comma 2 3 6 3 2 2 2 2 2 3" xfId="29564" xr:uid="{00000000-0005-0000-0000-000060060000}"/>
    <cellStyle name="Comma 2 3 6 3 2 2 2 2 3" xfId="9446" xr:uid="{00000000-0005-0000-0000-000061060000}"/>
    <cellStyle name="Comma 2 3 6 3 2 2 2 2 3 2" xfId="39780" xr:uid="{00000000-0005-0000-0000-000062060000}"/>
    <cellStyle name="Comma 2 3 6 3 2 2 2 2 3 3" xfId="24547" xr:uid="{00000000-0005-0000-0000-000063060000}"/>
    <cellStyle name="Comma 2 3 6 3 2 2 2 2 4" xfId="34767" xr:uid="{00000000-0005-0000-0000-000064060000}"/>
    <cellStyle name="Comma 2 3 6 3 2 2 2 2 5" xfId="19534" xr:uid="{00000000-0005-0000-0000-000065060000}"/>
    <cellStyle name="Comma 2 3 6 3 2 2 2 3" xfId="6085" xr:uid="{00000000-0005-0000-0000-000066060000}"/>
    <cellStyle name="Comma 2 3 6 3 2 2 2 3 2" xfId="16137" xr:uid="{00000000-0005-0000-0000-000067060000}"/>
    <cellStyle name="Comma 2 3 6 3 2 2 2 3 2 2" xfId="46468" xr:uid="{00000000-0005-0000-0000-000068060000}"/>
    <cellStyle name="Comma 2 3 6 3 2 2 2 3 2 3" xfId="31235" xr:uid="{00000000-0005-0000-0000-000069060000}"/>
    <cellStyle name="Comma 2 3 6 3 2 2 2 3 3" xfId="11117" xr:uid="{00000000-0005-0000-0000-00006A060000}"/>
    <cellStyle name="Comma 2 3 6 3 2 2 2 3 3 2" xfId="41451" xr:uid="{00000000-0005-0000-0000-00006B060000}"/>
    <cellStyle name="Comma 2 3 6 3 2 2 2 3 3 3" xfId="26218" xr:uid="{00000000-0005-0000-0000-00006C060000}"/>
    <cellStyle name="Comma 2 3 6 3 2 2 2 3 4" xfId="36438" xr:uid="{00000000-0005-0000-0000-00006D060000}"/>
    <cellStyle name="Comma 2 3 6 3 2 2 2 3 5" xfId="21205" xr:uid="{00000000-0005-0000-0000-00006E060000}"/>
    <cellStyle name="Comma 2 3 6 3 2 2 2 4" xfId="12795" xr:uid="{00000000-0005-0000-0000-00006F060000}"/>
    <cellStyle name="Comma 2 3 6 3 2 2 2 4 2" xfId="43126" xr:uid="{00000000-0005-0000-0000-000070060000}"/>
    <cellStyle name="Comma 2 3 6 3 2 2 2 4 3" xfId="27893" xr:uid="{00000000-0005-0000-0000-000071060000}"/>
    <cellStyle name="Comma 2 3 6 3 2 2 2 5" xfId="7774" xr:uid="{00000000-0005-0000-0000-000072060000}"/>
    <cellStyle name="Comma 2 3 6 3 2 2 2 5 2" xfId="38109" xr:uid="{00000000-0005-0000-0000-000073060000}"/>
    <cellStyle name="Comma 2 3 6 3 2 2 2 5 3" xfId="22876" xr:uid="{00000000-0005-0000-0000-000074060000}"/>
    <cellStyle name="Comma 2 3 6 3 2 2 2 6" xfId="33097" xr:uid="{00000000-0005-0000-0000-000075060000}"/>
    <cellStyle name="Comma 2 3 6 3 2 2 2 7" xfId="17863" xr:uid="{00000000-0005-0000-0000-000076060000}"/>
    <cellStyle name="Comma 2 3 6 3 2 2 3" xfId="3556" xr:uid="{00000000-0005-0000-0000-000077060000}"/>
    <cellStyle name="Comma 2 3 6 3 2 2 3 2" xfId="13630" xr:uid="{00000000-0005-0000-0000-000078060000}"/>
    <cellStyle name="Comma 2 3 6 3 2 2 3 2 2" xfId="43961" xr:uid="{00000000-0005-0000-0000-000079060000}"/>
    <cellStyle name="Comma 2 3 6 3 2 2 3 2 3" xfId="28728" xr:uid="{00000000-0005-0000-0000-00007A060000}"/>
    <cellStyle name="Comma 2 3 6 3 2 2 3 3" xfId="8610" xr:uid="{00000000-0005-0000-0000-00007B060000}"/>
    <cellStyle name="Comma 2 3 6 3 2 2 3 3 2" xfId="38944" xr:uid="{00000000-0005-0000-0000-00007C060000}"/>
    <cellStyle name="Comma 2 3 6 3 2 2 3 3 3" xfId="23711" xr:uid="{00000000-0005-0000-0000-00007D060000}"/>
    <cellStyle name="Comma 2 3 6 3 2 2 3 4" xfId="33931" xr:uid="{00000000-0005-0000-0000-00007E060000}"/>
    <cellStyle name="Comma 2 3 6 3 2 2 3 5" xfId="18698" xr:uid="{00000000-0005-0000-0000-00007F060000}"/>
    <cellStyle name="Comma 2 3 6 3 2 2 4" xfId="5249" xr:uid="{00000000-0005-0000-0000-000080060000}"/>
    <cellStyle name="Comma 2 3 6 3 2 2 4 2" xfId="15301" xr:uid="{00000000-0005-0000-0000-000081060000}"/>
    <cellStyle name="Comma 2 3 6 3 2 2 4 2 2" xfId="45632" xr:uid="{00000000-0005-0000-0000-000082060000}"/>
    <cellStyle name="Comma 2 3 6 3 2 2 4 2 3" xfId="30399" xr:uid="{00000000-0005-0000-0000-000083060000}"/>
    <cellStyle name="Comma 2 3 6 3 2 2 4 3" xfId="10281" xr:uid="{00000000-0005-0000-0000-000084060000}"/>
    <cellStyle name="Comma 2 3 6 3 2 2 4 3 2" xfId="40615" xr:uid="{00000000-0005-0000-0000-000085060000}"/>
    <cellStyle name="Comma 2 3 6 3 2 2 4 3 3" xfId="25382" xr:uid="{00000000-0005-0000-0000-000086060000}"/>
    <cellStyle name="Comma 2 3 6 3 2 2 4 4" xfId="35602" xr:uid="{00000000-0005-0000-0000-000087060000}"/>
    <cellStyle name="Comma 2 3 6 3 2 2 4 5" xfId="20369" xr:uid="{00000000-0005-0000-0000-000088060000}"/>
    <cellStyle name="Comma 2 3 6 3 2 2 5" xfId="11959" xr:uid="{00000000-0005-0000-0000-000089060000}"/>
    <cellStyle name="Comma 2 3 6 3 2 2 5 2" xfId="42290" xr:uid="{00000000-0005-0000-0000-00008A060000}"/>
    <cellStyle name="Comma 2 3 6 3 2 2 5 3" xfId="27057" xr:uid="{00000000-0005-0000-0000-00008B060000}"/>
    <cellStyle name="Comma 2 3 6 3 2 2 6" xfId="6938" xr:uid="{00000000-0005-0000-0000-00008C060000}"/>
    <cellStyle name="Comma 2 3 6 3 2 2 6 2" xfId="37273" xr:uid="{00000000-0005-0000-0000-00008D060000}"/>
    <cellStyle name="Comma 2 3 6 3 2 2 6 3" xfId="22040" xr:uid="{00000000-0005-0000-0000-00008E060000}"/>
    <cellStyle name="Comma 2 3 6 3 2 2 7" xfId="32261" xr:uid="{00000000-0005-0000-0000-00008F060000}"/>
    <cellStyle name="Comma 2 3 6 3 2 2 8" xfId="17027" xr:uid="{00000000-0005-0000-0000-000090060000}"/>
    <cellStyle name="Comma 2 3 6 3 2 3" xfId="2285" xr:uid="{00000000-0005-0000-0000-000091060000}"/>
    <cellStyle name="Comma 2 3 6 3 2 3 2" xfId="3975" xr:uid="{00000000-0005-0000-0000-000092060000}"/>
    <cellStyle name="Comma 2 3 6 3 2 3 2 2" xfId="14048" xr:uid="{00000000-0005-0000-0000-000093060000}"/>
    <cellStyle name="Comma 2 3 6 3 2 3 2 2 2" xfId="44379" xr:uid="{00000000-0005-0000-0000-000094060000}"/>
    <cellStyle name="Comma 2 3 6 3 2 3 2 2 3" xfId="29146" xr:uid="{00000000-0005-0000-0000-000095060000}"/>
    <cellStyle name="Comma 2 3 6 3 2 3 2 3" xfId="9028" xr:uid="{00000000-0005-0000-0000-000096060000}"/>
    <cellStyle name="Comma 2 3 6 3 2 3 2 3 2" xfId="39362" xr:uid="{00000000-0005-0000-0000-000097060000}"/>
    <cellStyle name="Comma 2 3 6 3 2 3 2 3 3" xfId="24129" xr:uid="{00000000-0005-0000-0000-000098060000}"/>
    <cellStyle name="Comma 2 3 6 3 2 3 2 4" xfId="34349" xr:uid="{00000000-0005-0000-0000-000099060000}"/>
    <cellStyle name="Comma 2 3 6 3 2 3 2 5" xfId="19116" xr:uid="{00000000-0005-0000-0000-00009A060000}"/>
    <cellStyle name="Comma 2 3 6 3 2 3 3" xfId="5667" xr:uid="{00000000-0005-0000-0000-00009B060000}"/>
    <cellStyle name="Comma 2 3 6 3 2 3 3 2" xfId="15719" xr:uid="{00000000-0005-0000-0000-00009C060000}"/>
    <cellStyle name="Comma 2 3 6 3 2 3 3 2 2" xfId="46050" xr:uid="{00000000-0005-0000-0000-00009D060000}"/>
    <cellStyle name="Comma 2 3 6 3 2 3 3 2 3" xfId="30817" xr:uid="{00000000-0005-0000-0000-00009E060000}"/>
    <cellStyle name="Comma 2 3 6 3 2 3 3 3" xfId="10699" xr:uid="{00000000-0005-0000-0000-00009F060000}"/>
    <cellStyle name="Comma 2 3 6 3 2 3 3 3 2" xfId="41033" xr:uid="{00000000-0005-0000-0000-0000A0060000}"/>
    <cellStyle name="Comma 2 3 6 3 2 3 3 3 3" xfId="25800" xr:uid="{00000000-0005-0000-0000-0000A1060000}"/>
    <cellStyle name="Comma 2 3 6 3 2 3 3 4" xfId="36020" xr:uid="{00000000-0005-0000-0000-0000A2060000}"/>
    <cellStyle name="Comma 2 3 6 3 2 3 3 5" xfId="20787" xr:uid="{00000000-0005-0000-0000-0000A3060000}"/>
    <cellStyle name="Comma 2 3 6 3 2 3 4" xfId="12377" xr:uid="{00000000-0005-0000-0000-0000A4060000}"/>
    <cellStyle name="Comma 2 3 6 3 2 3 4 2" xfId="42708" xr:uid="{00000000-0005-0000-0000-0000A5060000}"/>
    <cellStyle name="Comma 2 3 6 3 2 3 4 3" xfId="27475" xr:uid="{00000000-0005-0000-0000-0000A6060000}"/>
    <cellStyle name="Comma 2 3 6 3 2 3 5" xfId="7356" xr:uid="{00000000-0005-0000-0000-0000A7060000}"/>
    <cellStyle name="Comma 2 3 6 3 2 3 5 2" xfId="37691" xr:uid="{00000000-0005-0000-0000-0000A8060000}"/>
    <cellStyle name="Comma 2 3 6 3 2 3 5 3" xfId="22458" xr:uid="{00000000-0005-0000-0000-0000A9060000}"/>
    <cellStyle name="Comma 2 3 6 3 2 3 6" xfId="32679" xr:uid="{00000000-0005-0000-0000-0000AA060000}"/>
    <cellStyle name="Comma 2 3 6 3 2 3 7" xfId="17445" xr:uid="{00000000-0005-0000-0000-0000AB060000}"/>
    <cellStyle name="Comma 2 3 6 3 2 4" xfId="3138" xr:uid="{00000000-0005-0000-0000-0000AC060000}"/>
    <cellStyle name="Comma 2 3 6 3 2 4 2" xfId="13212" xr:uid="{00000000-0005-0000-0000-0000AD060000}"/>
    <cellStyle name="Comma 2 3 6 3 2 4 2 2" xfId="43543" xr:uid="{00000000-0005-0000-0000-0000AE060000}"/>
    <cellStyle name="Comma 2 3 6 3 2 4 2 3" xfId="28310" xr:uid="{00000000-0005-0000-0000-0000AF060000}"/>
    <cellStyle name="Comma 2 3 6 3 2 4 3" xfId="8192" xr:uid="{00000000-0005-0000-0000-0000B0060000}"/>
    <cellStyle name="Comma 2 3 6 3 2 4 3 2" xfId="38526" xr:uid="{00000000-0005-0000-0000-0000B1060000}"/>
    <cellStyle name="Comma 2 3 6 3 2 4 3 3" xfId="23293" xr:uid="{00000000-0005-0000-0000-0000B2060000}"/>
    <cellStyle name="Comma 2 3 6 3 2 4 4" xfId="33513" xr:uid="{00000000-0005-0000-0000-0000B3060000}"/>
    <cellStyle name="Comma 2 3 6 3 2 4 5" xfId="18280" xr:uid="{00000000-0005-0000-0000-0000B4060000}"/>
    <cellStyle name="Comma 2 3 6 3 2 5" xfId="4831" xr:uid="{00000000-0005-0000-0000-0000B5060000}"/>
    <cellStyle name="Comma 2 3 6 3 2 5 2" xfId="14883" xr:uid="{00000000-0005-0000-0000-0000B6060000}"/>
    <cellStyle name="Comma 2 3 6 3 2 5 2 2" xfId="45214" xr:uid="{00000000-0005-0000-0000-0000B7060000}"/>
    <cellStyle name="Comma 2 3 6 3 2 5 2 3" xfId="29981" xr:uid="{00000000-0005-0000-0000-0000B8060000}"/>
    <cellStyle name="Comma 2 3 6 3 2 5 3" xfId="9863" xr:uid="{00000000-0005-0000-0000-0000B9060000}"/>
    <cellStyle name="Comma 2 3 6 3 2 5 3 2" xfId="40197" xr:uid="{00000000-0005-0000-0000-0000BA060000}"/>
    <cellStyle name="Comma 2 3 6 3 2 5 3 3" xfId="24964" xr:uid="{00000000-0005-0000-0000-0000BB060000}"/>
    <cellStyle name="Comma 2 3 6 3 2 5 4" xfId="35184" xr:uid="{00000000-0005-0000-0000-0000BC060000}"/>
    <cellStyle name="Comma 2 3 6 3 2 5 5" xfId="19951" xr:uid="{00000000-0005-0000-0000-0000BD060000}"/>
    <cellStyle name="Comma 2 3 6 3 2 6" xfId="11541" xr:uid="{00000000-0005-0000-0000-0000BE060000}"/>
    <cellStyle name="Comma 2 3 6 3 2 6 2" xfId="41872" xr:uid="{00000000-0005-0000-0000-0000BF060000}"/>
    <cellStyle name="Comma 2 3 6 3 2 6 3" xfId="26639" xr:uid="{00000000-0005-0000-0000-0000C0060000}"/>
    <cellStyle name="Comma 2 3 6 3 2 7" xfId="6520" xr:uid="{00000000-0005-0000-0000-0000C1060000}"/>
    <cellStyle name="Comma 2 3 6 3 2 7 2" xfId="36855" xr:uid="{00000000-0005-0000-0000-0000C2060000}"/>
    <cellStyle name="Comma 2 3 6 3 2 7 3" xfId="21622" xr:uid="{00000000-0005-0000-0000-0000C3060000}"/>
    <cellStyle name="Comma 2 3 6 3 2 8" xfId="31843" xr:uid="{00000000-0005-0000-0000-0000C4060000}"/>
    <cellStyle name="Comma 2 3 6 3 2 9" xfId="16609" xr:uid="{00000000-0005-0000-0000-0000C5060000}"/>
    <cellStyle name="Comma 2 3 6 3 3" xfId="1656" xr:uid="{00000000-0005-0000-0000-0000C6060000}"/>
    <cellStyle name="Comma 2 3 6 3 3 2" xfId="2495" xr:uid="{00000000-0005-0000-0000-0000C7060000}"/>
    <cellStyle name="Comma 2 3 6 3 3 2 2" xfId="4185" xr:uid="{00000000-0005-0000-0000-0000C8060000}"/>
    <cellStyle name="Comma 2 3 6 3 3 2 2 2" xfId="14258" xr:uid="{00000000-0005-0000-0000-0000C9060000}"/>
    <cellStyle name="Comma 2 3 6 3 3 2 2 2 2" xfId="44589" xr:uid="{00000000-0005-0000-0000-0000CA060000}"/>
    <cellStyle name="Comma 2 3 6 3 3 2 2 2 3" xfId="29356" xr:uid="{00000000-0005-0000-0000-0000CB060000}"/>
    <cellStyle name="Comma 2 3 6 3 3 2 2 3" xfId="9238" xr:uid="{00000000-0005-0000-0000-0000CC060000}"/>
    <cellStyle name="Comma 2 3 6 3 3 2 2 3 2" xfId="39572" xr:uid="{00000000-0005-0000-0000-0000CD060000}"/>
    <cellStyle name="Comma 2 3 6 3 3 2 2 3 3" xfId="24339" xr:uid="{00000000-0005-0000-0000-0000CE060000}"/>
    <cellStyle name="Comma 2 3 6 3 3 2 2 4" xfId="34559" xr:uid="{00000000-0005-0000-0000-0000CF060000}"/>
    <cellStyle name="Comma 2 3 6 3 3 2 2 5" xfId="19326" xr:uid="{00000000-0005-0000-0000-0000D0060000}"/>
    <cellStyle name="Comma 2 3 6 3 3 2 3" xfId="5877" xr:uid="{00000000-0005-0000-0000-0000D1060000}"/>
    <cellStyle name="Comma 2 3 6 3 3 2 3 2" xfId="15929" xr:uid="{00000000-0005-0000-0000-0000D2060000}"/>
    <cellStyle name="Comma 2 3 6 3 3 2 3 2 2" xfId="46260" xr:uid="{00000000-0005-0000-0000-0000D3060000}"/>
    <cellStyle name="Comma 2 3 6 3 3 2 3 2 3" xfId="31027" xr:uid="{00000000-0005-0000-0000-0000D4060000}"/>
    <cellStyle name="Comma 2 3 6 3 3 2 3 3" xfId="10909" xr:uid="{00000000-0005-0000-0000-0000D5060000}"/>
    <cellStyle name="Comma 2 3 6 3 3 2 3 3 2" xfId="41243" xr:uid="{00000000-0005-0000-0000-0000D6060000}"/>
    <cellStyle name="Comma 2 3 6 3 3 2 3 3 3" xfId="26010" xr:uid="{00000000-0005-0000-0000-0000D7060000}"/>
    <cellStyle name="Comma 2 3 6 3 3 2 3 4" xfId="36230" xr:uid="{00000000-0005-0000-0000-0000D8060000}"/>
    <cellStyle name="Comma 2 3 6 3 3 2 3 5" xfId="20997" xr:uid="{00000000-0005-0000-0000-0000D9060000}"/>
    <cellStyle name="Comma 2 3 6 3 3 2 4" xfId="12587" xr:uid="{00000000-0005-0000-0000-0000DA060000}"/>
    <cellStyle name="Comma 2 3 6 3 3 2 4 2" xfId="42918" xr:uid="{00000000-0005-0000-0000-0000DB060000}"/>
    <cellStyle name="Comma 2 3 6 3 3 2 4 3" xfId="27685" xr:uid="{00000000-0005-0000-0000-0000DC060000}"/>
    <cellStyle name="Comma 2 3 6 3 3 2 5" xfId="7566" xr:uid="{00000000-0005-0000-0000-0000DD060000}"/>
    <cellStyle name="Comma 2 3 6 3 3 2 5 2" xfId="37901" xr:uid="{00000000-0005-0000-0000-0000DE060000}"/>
    <cellStyle name="Comma 2 3 6 3 3 2 5 3" xfId="22668" xr:uid="{00000000-0005-0000-0000-0000DF060000}"/>
    <cellStyle name="Comma 2 3 6 3 3 2 6" xfId="32889" xr:uid="{00000000-0005-0000-0000-0000E0060000}"/>
    <cellStyle name="Comma 2 3 6 3 3 2 7" xfId="17655" xr:uid="{00000000-0005-0000-0000-0000E1060000}"/>
    <cellStyle name="Comma 2 3 6 3 3 3" xfId="3348" xr:uid="{00000000-0005-0000-0000-0000E2060000}"/>
    <cellStyle name="Comma 2 3 6 3 3 3 2" xfId="13422" xr:uid="{00000000-0005-0000-0000-0000E3060000}"/>
    <cellStyle name="Comma 2 3 6 3 3 3 2 2" xfId="43753" xr:uid="{00000000-0005-0000-0000-0000E4060000}"/>
    <cellStyle name="Comma 2 3 6 3 3 3 2 3" xfId="28520" xr:uid="{00000000-0005-0000-0000-0000E5060000}"/>
    <cellStyle name="Comma 2 3 6 3 3 3 3" xfId="8402" xr:uid="{00000000-0005-0000-0000-0000E6060000}"/>
    <cellStyle name="Comma 2 3 6 3 3 3 3 2" xfId="38736" xr:uid="{00000000-0005-0000-0000-0000E7060000}"/>
    <cellStyle name="Comma 2 3 6 3 3 3 3 3" xfId="23503" xr:uid="{00000000-0005-0000-0000-0000E8060000}"/>
    <cellStyle name="Comma 2 3 6 3 3 3 4" xfId="33723" xr:uid="{00000000-0005-0000-0000-0000E9060000}"/>
    <cellStyle name="Comma 2 3 6 3 3 3 5" xfId="18490" xr:uid="{00000000-0005-0000-0000-0000EA060000}"/>
    <cellStyle name="Comma 2 3 6 3 3 4" xfId="5041" xr:uid="{00000000-0005-0000-0000-0000EB060000}"/>
    <cellStyle name="Comma 2 3 6 3 3 4 2" xfId="15093" xr:uid="{00000000-0005-0000-0000-0000EC060000}"/>
    <cellStyle name="Comma 2 3 6 3 3 4 2 2" xfId="45424" xr:uid="{00000000-0005-0000-0000-0000ED060000}"/>
    <cellStyle name="Comma 2 3 6 3 3 4 2 3" xfId="30191" xr:uid="{00000000-0005-0000-0000-0000EE060000}"/>
    <cellStyle name="Comma 2 3 6 3 3 4 3" xfId="10073" xr:uid="{00000000-0005-0000-0000-0000EF060000}"/>
    <cellStyle name="Comma 2 3 6 3 3 4 3 2" xfId="40407" xr:uid="{00000000-0005-0000-0000-0000F0060000}"/>
    <cellStyle name="Comma 2 3 6 3 3 4 3 3" xfId="25174" xr:uid="{00000000-0005-0000-0000-0000F1060000}"/>
    <cellStyle name="Comma 2 3 6 3 3 4 4" xfId="35394" xr:uid="{00000000-0005-0000-0000-0000F2060000}"/>
    <cellStyle name="Comma 2 3 6 3 3 4 5" xfId="20161" xr:uid="{00000000-0005-0000-0000-0000F3060000}"/>
    <cellStyle name="Comma 2 3 6 3 3 5" xfId="11751" xr:uid="{00000000-0005-0000-0000-0000F4060000}"/>
    <cellStyle name="Comma 2 3 6 3 3 5 2" xfId="42082" xr:uid="{00000000-0005-0000-0000-0000F5060000}"/>
    <cellStyle name="Comma 2 3 6 3 3 5 3" xfId="26849" xr:uid="{00000000-0005-0000-0000-0000F6060000}"/>
    <cellStyle name="Comma 2 3 6 3 3 6" xfId="6730" xr:uid="{00000000-0005-0000-0000-0000F7060000}"/>
    <cellStyle name="Comma 2 3 6 3 3 6 2" xfId="37065" xr:uid="{00000000-0005-0000-0000-0000F8060000}"/>
    <cellStyle name="Comma 2 3 6 3 3 6 3" xfId="21832" xr:uid="{00000000-0005-0000-0000-0000F9060000}"/>
    <cellStyle name="Comma 2 3 6 3 3 7" xfId="32053" xr:uid="{00000000-0005-0000-0000-0000FA060000}"/>
    <cellStyle name="Comma 2 3 6 3 3 8" xfId="16819" xr:uid="{00000000-0005-0000-0000-0000FB060000}"/>
    <cellStyle name="Comma 2 3 6 3 4" xfId="2077" xr:uid="{00000000-0005-0000-0000-0000FC060000}"/>
    <cellStyle name="Comma 2 3 6 3 4 2" xfId="3767" xr:uid="{00000000-0005-0000-0000-0000FD060000}"/>
    <cellStyle name="Comma 2 3 6 3 4 2 2" xfId="13840" xr:uid="{00000000-0005-0000-0000-0000FE060000}"/>
    <cellStyle name="Comma 2 3 6 3 4 2 2 2" xfId="44171" xr:uid="{00000000-0005-0000-0000-0000FF060000}"/>
    <cellStyle name="Comma 2 3 6 3 4 2 2 3" xfId="28938" xr:uid="{00000000-0005-0000-0000-000000070000}"/>
    <cellStyle name="Comma 2 3 6 3 4 2 3" xfId="8820" xr:uid="{00000000-0005-0000-0000-000001070000}"/>
    <cellStyle name="Comma 2 3 6 3 4 2 3 2" xfId="39154" xr:uid="{00000000-0005-0000-0000-000002070000}"/>
    <cellStyle name="Comma 2 3 6 3 4 2 3 3" xfId="23921" xr:uid="{00000000-0005-0000-0000-000003070000}"/>
    <cellStyle name="Comma 2 3 6 3 4 2 4" xfId="34141" xr:uid="{00000000-0005-0000-0000-000004070000}"/>
    <cellStyle name="Comma 2 3 6 3 4 2 5" xfId="18908" xr:uid="{00000000-0005-0000-0000-000005070000}"/>
    <cellStyle name="Comma 2 3 6 3 4 3" xfId="5459" xr:uid="{00000000-0005-0000-0000-000006070000}"/>
    <cellStyle name="Comma 2 3 6 3 4 3 2" xfId="15511" xr:uid="{00000000-0005-0000-0000-000007070000}"/>
    <cellStyle name="Comma 2 3 6 3 4 3 2 2" xfId="45842" xr:uid="{00000000-0005-0000-0000-000008070000}"/>
    <cellStyle name="Comma 2 3 6 3 4 3 2 3" xfId="30609" xr:uid="{00000000-0005-0000-0000-000009070000}"/>
    <cellStyle name="Comma 2 3 6 3 4 3 3" xfId="10491" xr:uid="{00000000-0005-0000-0000-00000A070000}"/>
    <cellStyle name="Comma 2 3 6 3 4 3 3 2" xfId="40825" xr:uid="{00000000-0005-0000-0000-00000B070000}"/>
    <cellStyle name="Comma 2 3 6 3 4 3 3 3" xfId="25592" xr:uid="{00000000-0005-0000-0000-00000C070000}"/>
    <cellStyle name="Comma 2 3 6 3 4 3 4" xfId="35812" xr:uid="{00000000-0005-0000-0000-00000D070000}"/>
    <cellStyle name="Comma 2 3 6 3 4 3 5" xfId="20579" xr:uid="{00000000-0005-0000-0000-00000E070000}"/>
    <cellStyle name="Comma 2 3 6 3 4 4" xfId="12169" xr:uid="{00000000-0005-0000-0000-00000F070000}"/>
    <cellStyle name="Comma 2 3 6 3 4 4 2" xfId="42500" xr:uid="{00000000-0005-0000-0000-000010070000}"/>
    <cellStyle name="Comma 2 3 6 3 4 4 3" xfId="27267" xr:uid="{00000000-0005-0000-0000-000011070000}"/>
    <cellStyle name="Comma 2 3 6 3 4 5" xfId="7148" xr:uid="{00000000-0005-0000-0000-000012070000}"/>
    <cellStyle name="Comma 2 3 6 3 4 5 2" xfId="37483" xr:uid="{00000000-0005-0000-0000-000013070000}"/>
    <cellStyle name="Comma 2 3 6 3 4 5 3" xfId="22250" xr:uid="{00000000-0005-0000-0000-000014070000}"/>
    <cellStyle name="Comma 2 3 6 3 4 6" xfId="32471" xr:uid="{00000000-0005-0000-0000-000015070000}"/>
    <cellStyle name="Comma 2 3 6 3 4 7" xfId="17237" xr:uid="{00000000-0005-0000-0000-000016070000}"/>
    <cellStyle name="Comma 2 3 6 3 5" xfId="2930" xr:uid="{00000000-0005-0000-0000-000017070000}"/>
    <cellStyle name="Comma 2 3 6 3 5 2" xfId="13004" xr:uid="{00000000-0005-0000-0000-000018070000}"/>
    <cellStyle name="Comma 2 3 6 3 5 2 2" xfId="43335" xr:uid="{00000000-0005-0000-0000-000019070000}"/>
    <cellStyle name="Comma 2 3 6 3 5 2 3" xfId="28102" xr:uid="{00000000-0005-0000-0000-00001A070000}"/>
    <cellStyle name="Comma 2 3 6 3 5 3" xfId="7984" xr:uid="{00000000-0005-0000-0000-00001B070000}"/>
    <cellStyle name="Comma 2 3 6 3 5 3 2" xfId="38318" xr:uid="{00000000-0005-0000-0000-00001C070000}"/>
    <cellStyle name="Comma 2 3 6 3 5 3 3" xfId="23085" xr:uid="{00000000-0005-0000-0000-00001D070000}"/>
    <cellStyle name="Comma 2 3 6 3 5 4" xfId="33305" xr:uid="{00000000-0005-0000-0000-00001E070000}"/>
    <cellStyle name="Comma 2 3 6 3 5 5" xfId="18072" xr:uid="{00000000-0005-0000-0000-00001F070000}"/>
    <cellStyle name="Comma 2 3 6 3 6" xfId="4623" xr:uid="{00000000-0005-0000-0000-000020070000}"/>
    <cellStyle name="Comma 2 3 6 3 6 2" xfId="14675" xr:uid="{00000000-0005-0000-0000-000021070000}"/>
    <cellStyle name="Comma 2 3 6 3 6 2 2" xfId="45006" xr:uid="{00000000-0005-0000-0000-000022070000}"/>
    <cellStyle name="Comma 2 3 6 3 6 2 3" xfId="29773" xr:uid="{00000000-0005-0000-0000-000023070000}"/>
    <cellStyle name="Comma 2 3 6 3 6 3" xfId="9655" xr:uid="{00000000-0005-0000-0000-000024070000}"/>
    <cellStyle name="Comma 2 3 6 3 6 3 2" xfId="39989" xr:uid="{00000000-0005-0000-0000-000025070000}"/>
    <cellStyle name="Comma 2 3 6 3 6 3 3" xfId="24756" xr:uid="{00000000-0005-0000-0000-000026070000}"/>
    <cellStyle name="Comma 2 3 6 3 6 4" xfId="34976" xr:uid="{00000000-0005-0000-0000-000027070000}"/>
    <cellStyle name="Comma 2 3 6 3 6 5" xfId="19743" xr:uid="{00000000-0005-0000-0000-000028070000}"/>
    <cellStyle name="Comma 2 3 6 3 7" xfId="11333" xr:uid="{00000000-0005-0000-0000-000029070000}"/>
    <cellStyle name="Comma 2 3 6 3 7 2" xfId="41664" xr:uid="{00000000-0005-0000-0000-00002A070000}"/>
    <cellStyle name="Comma 2 3 6 3 7 3" xfId="26431" xr:uid="{00000000-0005-0000-0000-00002B070000}"/>
    <cellStyle name="Comma 2 3 6 3 8" xfId="6312" xr:uid="{00000000-0005-0000-0000-00002C070000}"/>
    <cellStyle name="Comma 2 3 6 3 8 2" xfId="36647" xr:uid="{00000000-0005-0000-0000-00002D070000}"/>
    <cellStyle name="Comma 2 3 6 3 8 3" xfId="21414" xr:uid="{00000000-0005-0000-0000-00002E070000}"/>
    <cellStyle name="Comma 2 3 6 3 9" xfId="31636" xr:uid="{00000000-0005-0000-0000-00002F070000}"/>
    <cellStyle name="Comma 2 3 6 4" xfId="1337" xr:uid="{00000000-0005-0000-0000-000030070000}"/>
    <cellStyle name="Comma 2 3 6 4 2" xfId="1760" xr:uid="{00000000-0005-0000-0000-000031070000}"/>
    <cellStyle name="Comma 2 3 6 4 2 2" xfId="2599" xr:uid="{00000000-0005-0000-0000-000032070000}"/>
    <cellStyle name="Comma 2 3 6 4 2 2 2" xfId="4289" xr:uid="{00000000-0005-0000-0000-000033070000}"/>
    <cellStyle name="Comma 2 3 6 4 2 2 2 2" xfId="14362" xr:uid="{00000000-0005-0000-0000-000034070000}"/>
    <cellStyle name="Comma 2 3 6 4 2 2 2 2 2" xfId="44693" xr:uid="{00000000-0005-0000-0000-000035070000}"/>
    <cellStyle name="Comma 2 3 6 4 2 2 2 2 3" xfId="29460" xr:uid="{00000000-0005-0000-0000-000036070000}"/>
    <cellStyle name="Comma 2 3 6 4 2 2 2 3" xfId="9342" xr:uid="{00000000-0005-0000-0000-000037070000}"/>
    <cellStyle name="Comma 2 3 6 4 2 2 2 3 2" xfId="39676" xr:uid="{00000000-0005-0000-0000-000038070000}"/>
    <cellStyle name="Comma 2 3 6 4 2 2 2 3 3" xfId="24443" xr:uid="{00000000-0005-0000-0000-000039070000}"/>
    <cellStyle name="Comma 2 3 6 4 2 2 2 4" xfId="34663" xr:uid="{00000000-0005-0000-0000-00003A070000}"/>
    <cellStyle name="Comma 2 3 6 4 2 2 2 5" xfId="19430" xr:uid="{00000000-0005-0000-0000-00003B070000}"/>
    <cellStyle name="Comma 2 3 6 4 2 2 3" xfId="5981" xr:uid="{00000000-0005-0000-0000-00003C070000}"/>
    <cellStyle name="Comma 2 3 6 4 2 2 3 2" xfId="16033" xr:uid="{00000000-0005-0000-0000-00003D070000}"/>
    <cellStyle name="Comma 2 3 6 4 2 2 3 2 2" xfId="46364" xr:uid="{00000000-0005-0000-0000-00003E070000}"/>
    <cellStyle name="Comma 2 3 6 4 2 2 3 2 3" xfId="31131" xr:uid="{00000000-0005-0000-0000-00003F070000}"/>
    <cellStyle name="Comma 2 3 6 4 2 2 3 3" xfId="11013" xr:uid="{00000000-0005-0000-0000-000040070000}"/>
    <cellStyle name="Comma 2 3 6 4 2 2 3 3 2" xfId="41347" xr:uid="{00000000-0005-0000-0000-000041070000}"/>
    <cellStyle name="Comma 2 3 6 4 2 2 3 3 3" xfId="26114" xr:uid="{00000000-0005-0000-0000-000042070000}"/>
    <cellStyle name="Comma 2 3 6 4 2 2 3 4" xfId="36334" xr:uid="{00000000-0005-0000-0000-000043070000}"/>
    <cellStyle name="Comma 2 3 6 4 2 2 3 5" xfId="21101" xr:uid="{00000000-0005-0000-0000-000044070000}"/>
    <cellStyle name="Comma 2 3 6 4 2 2 4" xfId="12691" xr:uid="{00000000-0005-0000-0000-000045070000}"/>
    <cellStyle name="Comma 2 3 6 4 2 2 4 2" xfId="43022" xr:uid="{00000000-0005-0000-0000-000046070000}"/>
    <cellStyle name="Comma 2 3 6 4 2 2 4 3" xfId="27789" xr:uid="{00000000-0005-0000-0000-000047070000}"/>
    <cellStyle name="Comma 2 3 6 4 2 2 5" xfId="7670" xr:uid="{00000000-0005-0000-0000-000048070000}"/>
    <cellStyle name="Comma 2 3 6 4 2 2 5 2" xfId="38005" xr:uid="{00000000-0005-0000-0000-000049070000}"/>
    <cellStyle name="Comma 2 3 6 4 2 2 5 3" xfId="22772" xr:uid="{00000000-0005-0000-0000-00004A070000}"/>
    <cellStyle name="Comma 2 3 6 4 2 2 6" xfId="32993" xr:uid="{00000000-0005-0000-0000-00004B070000}"/>
    <cellStyle name="Comma 2 3 6 4 2 2 7" xfId="17759" xr:uid="{00000000-0005-0000-0000-00004C070000}"/>
    <cellStyle name="Comma 2 3 6 4 2 3" xfId="3452" xr:uid="{00000000-0005-0000-0000-00004D070000}"/>
    <cellStyle name="Comma 2 3 6 4 2 3 2" xfId="13526" xr:uid="{00000000-0005-0000-0000-00004E070000}"/>
    <cellStyle name="Comma 2 3 6 4 2 3 2 2" xfId="43857" xr:uid="{00000000-0005-0000-0000-00004F070000}"/>
    <cellStyle name="Comma 2 3 6 4 2 3 2 3" xfId="28624" xr:uid="{00000000-0005-0000-0000-000050070000}"/>
    <cellStyle name="Comma 2 3 6 4 2 3 3" xfId="8506" xr:uid="{00000000-0005-0000-0000-000051070000}"/>
    <cellStyle name="Comma 2 3 6 4 2 3 3 2" xfId="38840" xr:uid="{00000000-0005-0000-0000-000052070000}"/>
    <cellStyle name="Comma 2 3 6 4 2 3 3 3" xfId="23607" xr:uid="{00000000-0005-0000-0000-000053070000}"/>
    <cellStyle name="Comma 2 3 6 4 2 3 4" xfId="33827" xr:uid="{00000000-0005-0000-0000-000054070000}"/>
    <cellStyle name="Comma 2 3 6 4 2 3 5" xfId="18594" xr:uid="{00000000-0005-0000-0000-000055070000}"/>
    <cellStyle name="Comma 2 3 6 4 2 4" xfId="5145" xr:uid="{00000000-0005-0000-0000-000056070000}"/>
    <cellStyle name="Comma 2 3 6 4 2 4 2" xfId="15197" xr:uid="{00000000-0005-0000-0000-000057070000}"/>
    <cellStyle name="Comma 2 3 6 4 2 4 2 2" xfId="45528" xr:uid="{00000000-0005-0000-0000-000058070000}"/>
    <cellStyle name="Comma 2 3 6 4 2 4 2 3" xfId="30295" xr:uid="{00000000-0005-0000-0000-000059070000}"/>
    <cellStyle name="Comma 2 3 6 4 2 4 3" xfId="10177" xr:uid="{00000000-0005-0000-0000-00005A070000}"/>
    <cellStyle name="Comma 2 3 6 4 2 4 3 2" xfId="40511" xr:uid="{00000000-0005-0000-0000-00005B070000}"/>
    <cellStyle name="Comma 2 3 6 4 2 4 3 3" xfId="25278" xr:uid="{00000000-0005-0000-0000-00005C070000}"/>
    <cellStyle name="Comma 2 3 6 4 2 4 4" xfId="35498" xr:uid="{00000000-0005-0000-0000-00005D070000}"/>
    <cellStyle name="Comma 2 3 6 4 2 4 5" xfId="20265" xr:uid="{00000000-0005-0000-0000-00005E070000}"/>
    <cellStyle name="Comma 2 3 6 4 2 5" xfId="11855" xr:uid="{00000000-0005-0000-0000-00005F070000}"/>
    <cellStyle name="Comma 2 3 6 4 2 5 2" xfId="42186" xr:uid="{00000000-0005-0000-0000-000060070000}"/>
    <cellStyle name="Comma 2 3 6 4 2 5 3" xfId="26953" xr:uid="{00000000-0005-0000-0000-000061070000}"/>
    <cellStyle name="Comma 2 3 6 4 2 6" xfId="6834" xr:uid="{00000000-0005-0000-0000-000062070000}"/>
    <cellStyle name="Comma 2 3 6 4 2 6 2" xfId="37169" xr:uid="{00000000-0005-0000-0000-000063070000}"/>
    <cellStyle name="Comma 2 3 6 4 2 6 3" xfId="21936" xr:uid="{00000000-0005-0000-0000-000064070000}"/>
    <cellStyle name="Comma 2 3 6 4 2 7" xfId="32157" xr:uid="{00000000-0005-0000-0000-000065070000}"/>
    <cellStyle name="Comma 2 3 6 4 2 8" xfId="16923" xr:uid="{00000000-0005-0000-0000-000066070000}"/>
    <cellStyle name="Comma 2 3 6 4 3" xfId="2181" xr:uid="{00000000-0005-0000-0000-000067070000}"/>
    <cellStyle name="Comma 2 3 6 4 3 2" xfId="3871" xr:uid="{00000000-0005-0000-0000-000068070000}"/>
    <cellStyle name="Comma 2 3 6 4 3 2 2" xfId="13944" xr:uid="{00000000-0005-0000-0000-000069070000}"/>
    <cellStyle name="Comma 2 3 6 4 3 2 2 2" xfId="44275" xr:uid="{00000000-0005-0000-0000-00006A070000}"/>
    <cellStyle name="Comma 2 3 6 4 3 2 2 3" xfId="29042" xr:uid="{00000000-0005-0000-0000-00006B070000}"/>
    <cellStyle name="Comma 2 3 6 4 3 2 3" xfId="8924" xr:uid="{00000000-0005-0000-0000-00006C070000}"/>
    <cellStyle name="Comma 2 3 6 4 3 2 3 2" xfId="39258" xr:uid="{00000000-0005-0000-0000-00006D070000}"/>
    <cellStyle name="Comma 2 3 6 4 3 2 3 3" xfId="24025" xr:uid="{00000000-0005-0000-0000-00006E070000}"/>
    <cellStyle name="Comma 2 3 6 4 3 2 4" xfId="34245" xr:uid="{00000000-0005-0000-0000-00006F070000}"/>
    <cellStyle name="Comma 2 3 6 4 3 2 5" xfId="19012" xr:uid="{00000000-0005-0000-0000-000070070000}"/>
    <cellStyle name="Comma 2 3 6 4 3 3" xfId="5563" xr:uid="{00000000-0005-0000-0000-000071070000}"/>
    <cellStyle name="Comma 2 3 6 4 3 3 2" xfId="15615" xr:uid="{00000000-0005-0000-0000-000072070000}"/>
    <cellStyle name="Comma 2 3 6 4 3 3 2 2" xfId="45946" xr:uid="{00000000-0005-0000-0000-000073070000}"/>
    <cellStyle name="Comma 2 3 6 4 3 3 2 3" xfId="30713" xr:uid="{00000000-0005-0000-0000-000074070000}"/>
    <cellStyle name="Comma 2 3 6 4 3 3 3" xfId="10595" xr:uid="{00000000-0005-0000-0000-000075070000}"/>
    <cellStyle name="Comma 2 3 6 4 3 3 3 2" xfId="40929" xr:uid="{00000000-0005-0000-0000-000076070000}"/>
    <cellStyle name="Comma 2 3 6 4 3 3 3 3" xfId="25696" xr:uid="{00000000-0005-0000-0000-000077070000}"/>
    <cellStyle name="Comma 2 3 6 4 3 3 4" xfId="35916" xr:uid="{00000000-0005-0000-0000-000078070000}"/>
    <cellStyle name="Comma 2 3 6 4 3 3 5" xfId="20683" xr:uid="{00000000-0005-0000-0000-000079070000}"/>
    <cellStyle name="Comma 2 3 6 4 3 4" xfId="12273" xr:uid="{00000000-0005-0000-0000-00007A070000}"/>
    <cellStyle name="Comma 2 3 6 4 3 4 2" xfId="42604" xr:uid="{00000000-0005-0000-0000-00007B070000}"/>
    <cellStyle name="Comma 2 3 6 4 3 4 3" xfId="27371" xr:uid="{00000000-0005-0000-0000-00007C070000}"/>
    <cellStyle name="Comma 2 3 6 4 3 5" xfId="7252" xr:uid="{00000000-0005-0000-0000-00007D070000}"/>
    <cellStyle name="Comma 2 3 6 4 3 5 2" xfId="37587" xr:uid="{00000000-0005-0000-0000-00007E070000}"/>
    <cellStyle name="Comma 2 3 6 4 3 5 3" xfId="22354" xr:uid="{00000000-0005-0000-0000-00007F070000}"/>
    <cellStyle name="Comma 2 3 6 4 3 6" xfId="32575" xr:uid="{00000000-0005-0000-0000-000080070000}"/>
    <cellStyle name="Comma 2 3 6 4 3 7" xfId="17341" xr:uid="{00000000-0005-0000-0000-000081070000}"/>
    <cellStyle name="Comma 2 3 6 4 4" xfId="3034" xr:uid="{00000000-0005-0000-0000-000082070000}"/>
    <cellStyle name="Comma 2 3 6 4 4 2" xfId="13108" xr:uid="{00000000-0005-0000-0000-000083070000}"/>
    <cellStyle name="Comma 2 3 6 4 4 2 2" xfId="43439" xr:uid="{00000000-0005-0000-0000-000084070000}"/>
    <cellStyle name="Comma 2 3 6 4 4 2 3" xfId="28206" xr:uid="{00000000-0005-0000-0000-000085070000}"/>
    <cellStyle name="Comma 2 3 6 4 4 3" xfId="8088" xr:uid="{00000000-0005-0000-0000-000086070000}"/>
    <cellStyle name="Comma 2 3 6 4 4 3 2" xfId="38422" xr:uid="{00000000-0005-0000-0000-000087070000}"/>
    <cellStyle name="Comma 2 3 6 4 4 3 3" xfId="23189" xr:uid="{00000000-0005-0000-0000-000088070000}"/>
    <cellStyle name="Comma 2 3 6 4 4 4" xfId="33409" xr:uid="{00000000-0005-0000-0000-000089070000}"/>
    <cellStyle name="Comma 2 3 6 4 4 5" xfId="18176" xr:uid="{00000000-0005-0000-0000-00008A070000}"/>
    <cellStyle name="Comma 2 3 6 4 5" xfId="4727" xr:uid="{00000000-0005-0000-0000-00008B070000}"/>
    <cellStyle name="Comma 2 3 6 4 5 2" xfId="14779" xr:uid="{00000000-0005-0000-0000-00008C070000}"/>
    <cellStyle name="Comma 2 3 6 4 5 2 2" xfId="45110" xr:uid="{00000000-0005-0000-0000-00008D070000}"/>
    <cellStyle name="Comma 2 3 6 4 5 2 3" xfId="29877" xr:uid="{00000000-0005-0000-0000-00008E070000}"/>
    <cellStyle name="Comma 2 3 6 4 5 3" xfId="9759" xr:uid="{00000000-0005-0000-0000-00008F070000}"/>
    <cellStyle name="Comma 2 3 6 4 5 3 2" xfId="40093" xr:uid="{00000000-0005-0000-0000-000090070000}"/>
    <cellStyle name="Comma 2 3 6 4 5 3 3" xfId="24860" xr:uid="{00000000-0005-0000-0000-000091070000}"/>
    <cellStyle name="Comma 2 3 6 4 5 4" xfId="35080" xr:uid="{00000000-0005-0000-0000-000092070000}"/>
    <cellStyle name="Comma 2 3 6 4 5 5" xfId="19847" xr:uid="{00000000-0005-0000-0000-000093070000}"/>
    <cellStyle name="Comma 2 3 6 4 6" xfId="11437" xr:uid="{00000000-0005-0000-0000-000094070000}"/>
    <cellStyle name="Comma 2 3 6 4 6 2" xfId="41768" xr:uid="{00000000-0005-0000-0000-000095070000}"/>
    <cellStyle name="Comma 2 3 6 4 6 3" xfId="26535" xr:uid="{00000000-0005-0000-0000-000096070000}"/>
    <cellStyle name="Comma 2 3 6 4 7" xfId="6416" xr:uid="{00000000-0005-0000-0000-000097070000}"/>
    <cellStyle name="Comma 2 3 6 4 7 2" xfId="36751" xr:uid="{00000000-0005-0000-0000-000098070000}"/>
    <cellStyle name="Comma 2 3 6 4 7 3" xfId="21518" xr:uid="{00000000-0005-0000-0000-000099070000}"/>
    <cellStyle name="Comma 2 3 6 4 8" xfId="31739" xr:uid="{00000000-0005-0000-0000-00009A070000}"/>
    <cellStyle name="Comma 2 3 6 4 9" xfId="16505" xr:uid="{00000000-0005-0000-0000-00009B070000}"/>
    <cellStyle name="Comma 2 3 6 5" xfId="1550" xr:uid="{00000000-0005-0000-0000-00009C070000}"/>
    <cellStyle name="Comma 2 3 6 5 2" xfId="2391" xr:uid="{00000000-0005-0000-0000-00009D070000}"/>
    <cellStyle name="Comma 2 3 6 5 2 2" xfId="4081" xr:uid="{00000000-0005-0000-0000-00009E070000}"/>
    <cellStyle name="Comma 2 3 6 5 2 2 2" xfId="14154" xr:uid="{00000000-0005-0000-0000-00009F070000}"/>
    <cellStyle name="Comma 2 3 6 5 2 2 2 2" xfId="44485" xr:uid="{00000000-0005-0000-0000-0000A0070000}"/>
    <cellStyle name="Comma 2 3 6 5 2 2 2 3" xfId="29252" xr:uid="{00000000-0005-0000-0000-0000A1070000}"/>
    <cellStyle name="Comma 2 3 6 5 2 2 3" xfId="9134" xr:uid="{00000000-0005-0000-0000-0000A2070000}"/>
    <cellStyle name="Comma 2 3 6 5 2 2 3 2" xfId="39468" xr:uid="{00000000-0005-0000-0000-0000A3070000}"/>
    <cellStyle name="Comma 2 3 6 5 2 2 3 3" xfId="24235" xr:uid="{00000000-0005-0000-0000-0000A4070000}"/>
    <cellStyle name="Comma 2 3 6 5 2 2 4" xfId="34455" xr:uid="{00000000-0005-0000-0000-0000A5070000}"/>
    <cellStyle name="Comma 2 3 6 5 2 2 5" xfId="19222" xr:uid="{00000000-0005-0000-0000-0000A6070000}"/>
    <cellStyle name="Comma 2 3 6 5 2 3" xfId="5773" xr:uid="{00000000-0005-0000-0000-0000A7070000}"/>
    <cellStyle name="Comma 2 3 6 5 2 3 2" xfId="15825" xr:uid="{00000000-0005-0000-0000-0000A8070000}"/>
    <cellStyle name="Comma 2 3 6 5 2 3 2 2" xfId="46156" xr:uid="{00000000-0005-0000-0000-0000A9070000}"/>
    <cellStyle name="Comma 2 3 6 5 2 3 2 3" xfId="30923" xr:uid="{00000000-0005-0000-0000-0000AA070000}"/>
    <cellStyle name="Comma 2 3 6 5 2 3 3" xfId="10805" xr:uid="{00000000-0005-0000-0000-0000AB070000}"/>
    <cellStyle name="Comma 2 3 6 5 2 3 3 2" xfId="41139" xr:uid="{00000000-0005-0000-0000-0000AC070000}"/>
    <cellStyle name="Comma 2 3 6 5 2 3 3 3" xfId="25906" xr:uid="{00000000-0005-0000-0000-0000AD070000}"/>
    <cellStyle name="Comma 2 3 6 5 2 3 4" xfId="36126" xr:uid="{00000000-0005-0000-0000-0000AE070000}"/>
    <cellStyle name="Comma 2 3 6 5 2 3 5" xfId="20893" xr:uid="{00000000-0005-0000-0000-0000AF070000}"/>
    <cellStyle name="Comma 2 3 6 5 2 4" xfId="12483" xr:uid="{00000000-0005-0000-0000-0000B0070000}"/>
    <cellStyle name="Comma 2 3 6 5 2 4 2" xfId="42814" xr:uid="{00000000-0005-0000-0000-0000B1070000}"/>
    <cellStyle name="Comma 2 3 6 5 2 4 3" xfId="27581" xr:uid="{00000000-0005-0000-0000-0000B2070000}"/>
    <cellStyle name="Comma 2 3 6 5 2 5" xfId="7462" xr:uid="{00000000-0005-0000-0000-0000B3070000}"/>
    <cellStyle name="Comma 2 3 6 5 2 5 2" xfId="37797" xr:uid="{00000000-0005-0000-0000-0000B4070000}"/>
    <cellStyle name="Comma 2 3 6 5 2 5 3" xfId="22564" xr:uid="{00000000-0005-0000-0000-0000B5070000}"/>
    <cellStyle name="Comma 2 3 6 5 2 6" xfId="32785" xr:uid="{00000000-0005-0000-0000-0000B6070000}"/>
    <cellStyle name="Comma 2 3 6 5 2 7" xfId="17551" xr:uid="{00000000-0005-0000-0000-0000B7070000}"/>
    <cellStyle name="Comma 2 3 6 5 3" xfId="3244" xr:uid="{00000000-0005-0000-0000-0000B8070000}"/>
    <cellStyle name="Comma 2 3 6 5 3 2" xfId="13318" xr:uid="{00000000-0005-0000-0000-0000B9070000}"/>
    <cellStyle name="Comma 2 3 6 5 3 2 2" xfId="43649" xr:uid="{00000000-0005-0000-0000-0000BA070000}"/>
    <cellStyle name="Comma 2 3 6 5 3 2 3" xfId="28416" xr:uid="{00000000-0005-0000-0000-0000BB070000}"/>
    <cellStyle name="Comma 2 3 6 5 3 3" xfId="8298" xr:uid="{00000000-0005-0000-0000-0000BC070000}"/>
    <cellStyle name="Comma 2 3 6 5 3 3 2" xfId="38632" xr:uid="{00000000-0005-0000-0000-0000BD070000}"/>
    <cellStyle name="Comma 2 3 6 5 3 3 3" xfId="23399" xr:uid="{00000000-0005-0000-0000-0000BE070000}"/>
    <cellStyle name="Comma 2 3 6 5 3 4" xfId="33619" xr:uid="{00000000-0005-0000-0000-0000BF070000}"/>
    <cellStyle name="Comma 2 3 6 5 3 5" xfId="18386" xr:uid="{00000000-0005-0000-0000-0000C0070000}"/>
    <cellStyle name="Comma 2 3 6 5 4" xfId="4937" xr:uid="{00000000-0005-0000-0000-0000C1070000}"/>
    <cellStyle name="Comma 2 3 6 5 4 2" xfId="14989" xr:uid="{00000000-0005-0000-0000-0000C2070000}"/>
    <cellStyle name="Comma 2 3 6 5 4 2 2" xfId="45320" xr:uid="{00000000-0005-0000-0000-0000C3070000}"/>
    <cellStyle name="Comma 2 3 6 5 4 2 3" xfId="30087" xr:uid="{00000000-0005-0000-0000-0000C4070000}"/>
    <cellStyle name="Comma 2 3 6 5 4 3" xfId="9969" xr:uid="{00000000-0005-0000-0000-0000C5070000}"/>
    <cellStyle name="Comma 2 3 6 5 4 3 2" xfId="40303" xr:uid="{00000000-0005-0000-0000-0000C6070000}"/>
    <cellStyle name="Comma 2 3 6 5 4 3 3" xfId="25070" xr:uid="{00000000-0005-0000-0000-0000C7070000}"/>
    <cellStyle name="Comma 2 3 6 5 4 4" xfId="35290" xr:uid="{00000000-0005-0000-0000-0000C8070000}"/>
    <cellStyle name="Comma 2 3 6 5 4 5" xfId="20057" xr:uid="{00000000-0005-0000-0000-0000C9070000}"/>
    <cellStyle name="Comma 2 3 6 5 5" xfId="11647" xr:uid="{00000000-0005-0000-0000-0000CA070000}"/>
    <cellStyle name="Comma 2 3 6 5 5 2" xfId="41978" xr:uid="{00000000-0005-0000-0000-0000CB070000}"/>
    <cellStyle name="Comma 2 3 6 5 5 3" xfId="26745" xr:uid="{00000000-0005-0000-0000-0000CC070000}"/>
    <cellStyle name="Comma 2 3 6 5 6" xfId="6626" xr:uid="{00000000-0005-0000-0000-0000CD070000}"/>
    <cellStyle name="Comma 2 3 6 5 6 2" xfId="36961" xr:uid="{00000000-0005-0000-0000-0000CE070000}"/>
    <cellStyle name="Comma 2 3 6 5 6 3" xfId="21728" xr:uid="{00000000-0005-0000-0000-0000CF070000}"/>
    <cellStyle name="Comma 2 3 6 5 7" xfId="31949" xr:uid="{00000000-0005-0000-0000-0000D0070000}"/>
    <cellStyle name="Comma 2 3 6 5 8" xfId="16715" xr:uid="{00000000-0005-0000-0000-0000D1070000}"/>
    <cellStyle name="Comma 2 3 6 6" xfId="1971" xr:uid="{00000000-0005-0000-0000-0000D2070000}"/>
    <cellStyle name="Comma 2 3 6 6 2" xfId="3663" xr:uid="{00000000-0005-0000-0000-0000D3070000}"/>
    <cellStyle name="Comma 2 3 6 6 2 2" xfId="13736" xr:uid="{00000000-0005-0000-0000-0000D4070000}"/>
    <cellStyle name="Comma 2 3 6 6 2 2 2" xfId="44067" xr:uid="{00000000-0005-0000-0000-0000D5070000}"/>
    <cellStyle name="Comma 2 3 6 6 2 2 3" xfId="28834" xr:uid="{00000000-0005-0000-0000-0000D6070000}"/>
    <cellStyle name="Comma 2 3 6 6 2 3" xfId="8716" xr:uid="{00000000-0005-0000-0000-0000D7070000}"/>
    <cellStyle name="Comma 2 3 6 6 2 3 2" xfId="39050" xr:uid="{00000000-0005-0000-0000-0000D8070000}"/>
    <cellStyle name="Comma 2 3 6 6 2 3 3" xfId="23817" xr:uid="{00000000-0005-0000-0000-0000D9070000}"/>
    <cellStyle name="Comma 2 3 6 6 2 4" xfId="34037" xr:uid="{00000000-0005-0000-0000-0000DA070000}"/>
    <cellStyle name="Comma 2 3 6 6 2 5" xfId="18804" xr:uid="{00000000-0005-0000-0000-0000DB070000}"/>
    <cellStyle name="Comma 2 3 6 6 3" xfId="5355" xr:uid="{00000000-0005-0000-0000-0000DC070000}"/>
    <cellStyle name="Comma 2 3 6 6 3 2" xfId="15407" xr:uid="{00000000-0005-0000-0000-0000DD070000}"/>
    <cellStyle name="Comma 2 3 6 6 3 2 2" xfId="45738" xr:uid="{00000000-0005-0000-0000-0000DE070000}"/>
    <cellStyle name="Comma 2 3 6 6 3 2 3" xfId="30505" xr:uid="{00000000-0005-0000-0000-0000DF070000}"/>
    <cellStyle name="Comma 2 3 6 6 3 3" xfId="10387" xr:uid="{00000000-0005-0000-0000-0000E0070000}"/>
    <cellStyle name="Comma 2 3 6 6 3 3 2" xfId="40721" xr:uid="{00000000-0005-0000-0000-0000E1070000}"/>
    <cellStyle name="Comma 2 3 6 6 3 3 3" xfId="25488" xr:uid="{00000000-0005-0000-0000-0000E2070000}"/>
    <cellStyle name="Comma 2 3 6 6 3 4" xfId="35708" xr:uid="{00000000-0005-0000-0000-0000E3070000}"/>
    <cellStyle name="Comma 2 3 6 6 3 5" xfId="20475" xr:uid="{00000000-0005-0000-0000-0000E4070000}"/>
    <cellStyle name="Comma 2 3 6 6 4" xfId="12065" xr:uid="{00000000-0005-0000-0000-0000E5070000}"/>
    <cellStyle name="Comma 2 3 6 6 4 2" xfId="42396" xr:uid="{00000000-0005-0000-0000-0000E6070000}"/>
    <cellStyle name="Comma 2 3 6 6 4 3" xfId="27163" xr:uid="{00000000-0005-0000-0000-0000E7070000}"/>
    <cellStyle name="Comma 2 3 6 6 5" xfId="7044" xr:uid="{00000000-0005-0000-0000-0000E8070000}"/>
    <cellStyle name="Comma 2 3 6 6 5 2" xfId="37379" xr:uid="{00000000-0005-0000-0000-0000E9070000}"/>
    <cellStyle name="Comma 2 3 6 6 5 3" xfId="22146" xr:uid="{00000000-0005-0000-0000-0000EA070000}"/>
    <cellStyle name="Comma 2 3 6 6 6" xfId="32367" xr:uid="{00000000-0005-0000-0000-0000EB070000}"/>
    <cellStyle name="Comma 2 3 6 6 7" xfId="17133" xr:uid="{00000000-0005-0000-0000-0000EC070000}"/>
    <cellStyle name="Comma 2 3 6 7" xfId="2820" xr:uid="{00000000-0005-0000-0000-0000ED070000}"/>
    <cellStyle name="Comma 2 3 6 7 2" xfId="12900" xr:uid="{00000000-0005-0000-0000-0000EE070000}"/>
    <cellStyle name="Comma 2 3 6 7 2 2" xfId="43231" xr:uid="{00000000-0005-0000-0000-0000EF070000}"/>
    <cellStyle name="Comma 2 3 6 7 2 3" xfId="27998" xr:uid="{00000000-0005-0000-0000-0000F0070000}"/>
    <cellStyle name="Comma 2 3 6 7 3" xfId="7880" xr:uid="{00000000-0005-0000-0000-0000F1070000}"/>
    <cellStyle name="Comma 2 3 6 7 3 2" xfId="38214" xr:uid="{00000000-0005-0000-0000-0000F2070000}"/>
    <cellStyle name="Comma 2 3 6 7 3 3" xfId="22981" xr:uid="{00000000-0005-0000-0000-0000F3070000}"/>
    <cellStyle name="Comma 2 3 6 7 4" xfId="33201" xr:uid="{00000000-0005-0000-0000-0000F4070000}"/>
    <cellStyle name="Comma 2 3 6 7 5" xfId="17968" xr:uid="{00000000-0005-0000-0000-0000F5070000}"/>
    <cellStyle name="Comma 2 3 6 8" xfId="4515" xr:uid="{00000000-0005-0000-0000-0000F6070000}"/>
    <cellStyle name="Comma 2 3 6 8 2" xfId="14571" xr:uid="{00000000-0005-0000-0000-0000F7070000}"/>
    <cellStyle name="Comma 2 3 6 8 2 2" xfId="44902" xr:uid="{00000000-0005-0000-0000-0000F8070000}"/>
    <cellStyle name="Comma 2 3 6 8 2 3" xfId="29669" xr:uid="{00000000-0005-0000-0000-0000F9070000}"/>
    <cellStyle name="Comma 2 3 6 8 3" xfId="9551" xr:uid="{00000000-0005-0000-0000-0000FA070000}"/>
    <cellStyle name="Comma 2 3 6 8 3 2" xfId="39885" xr:uid="{00000000-0005-0000-0000-0000FB070000}"/>
    <cellStyle name="Comma 2 3 6 8 3 3" xfId="24652" xr:uid="{00000000-0005-0000-0000-0000FC070000}"/>
    <cellStyle name="Comma 2 3 6 8 4" xfId="34872" xr:uid="{00000000-0005-0000-0000-0000FD070000}"/>
    <cellStyle name="Comma 2 3 6 8 5" xfId="19639" xr:uid="{00000000-0005-0000-0000-0000FE070000}"/>
    <cellStyle name="Comma 2 3 6 9" xfId="11227" xr:uid="{00000000-0005-0000-0000-0000FF070000}"/>
    <cellStyle name="Comma 2 3 6 9 2" xfId="41560" xr:uid="{00000000-0005-0000-0000-000000080000}"/>
    <cellStyle name="Comma 2 3 6 9 3" xfId="26327" xr:uid="{00000000-0005-0000-0000-000001080000}"/>
    <cellStyle name="Comma 2 3 7" xfId="671" xr:uid="{00000000-0005-0000-0000-000002080000}"/>
    <cellStyle name="Comma 2 3 8" xfId="665" xr:uid="{00000000-0005-0000-0000-000003080000}"/>
    <cellStyle name="Comma 20" xfId="1268" xr:uid="{00000000-0005-0000-0000-000004080000}"/>
    <cellStyle name="Comma 21" xfId="1325" xr:uid="{00000000-0005-0000-0000-000005080000}"/>
    <cellStyle name="Comma 22" xfId="1327" xr:uid="{00000000-0005-0000-0000-000006080000}"/>
    <cellStyle name="Comma 22 2" xfId="46677" xr:uid="{00000000-0005-0000-0000-000007080000}"/>
    <cellStyle name="Comma 22 3" xfId="46783" xr:uid="{00000000-0005-0000-0000-000008080000}"/>
    <cellStyle name="Comma 23" xfId="1381" xr:uid="{00000000-0005-0000-0000-000009080000}"/>
    <cellStyle name="Comma 24" xfId="1594" xr:uid="{00000000-0005-0000-0000-00000A080000}"/>
    <cellStyle name="Comma 25" xfId="2015" xr:uid="{00000000-0005-0000-0000-00000B080000}"/>
    <cellStyle name="Comma 26" xfId="2805" xr:uid="{00000000-0005-0000-0000-00000C080000}"/>
    <cellStyle name="Comma 27" xfId="2803" xr:uid="{00000000-0005-0000-0000-00000D080000}"/>
    <cellStyle name="Comma 28" xfId="2868" xr:uid="{00000000-0005-0000-0000-00000E080000}"/>
    <cellStyle name="Comma 29" xfId="4491" xr:uid="{00000000-0005-0000-0000-00000F080000}"/>
    <cellStyle name="Comma 3" xfId="47" xr:uid="{00000000-0005-0000-0000-000010080000}"/>
    <cellStyle name="Comma 3 2" xfId="48" xr:uid="{00000000-0005-0000-0000-000011080000}"/>
    <cellStyle name="Comma 30" xfId="4499" xr:uid="{00000000-0005-0000-0000-000012080000}"/>
    <cellStyle name="Comma 31" xfId="4498" xr:uid="{00000000-0005-0000-0000-000013080000}"/>
    <cellStyle name="Comma 32" xfId="4500" xr:uid="{00000000-0005-0000-0000-000014080000}"/>
    <cellStyle name="Comma 33" xfId="4497" xr:uid="{00000000-0005-0000-0000-000015080000}"/>
    <cellStyle name="Comma 34" xfId="4496" xr:uid="{00000000-0005-0000-0000-000016080000}"/>
    <cellStyle name="Comma 35" xfId="4493" xr:uid="{00000000-0005-0000-0000-000017080000}"/>
    <cellStyle name="Comma 36" xfId="4494" xr:uid="{00000000-0005-0000-0000-000018080000}"/>
    <cellStyle name="Comma 37" xfId="4501" xr:uid="{00000000-0005-0000-0000-000019080000}"/>
    <cellStyle name="Comma 38" xfId="4504" xr:uid="{00000000-0005-0000-0000-00001A080000}"/>
    <cellStyle name="Comma 39" xfId="2822" xr:uid="{00000000-0005-0000-0000-00001B080000}"/>
    <cellStyle name="Comma 4" xfId="49" xr:uid="{00000000-0005-0000-0000-00001C080000}"/>
    <cellStyle name="Comma 4 10" xfId="395" xr:uid="{00000000-0005-0000-0000-00001D080000}"/>
    <cellStyle name="Comma 4 11" xfId="31490" xr:uid="{00000000-0005-0000-0000-00001E080000}"/>
    <cellStyle name="Comma 4 2" xfId="673" xr:uid="{00000000-0005-0000-0000-00001F080000}"/>
    <cellStyle name="Comma 4 2 2" xfId="674" xr:uid="{00000000-0005-0000-0000-000020080000}"/>
    <cellStyle name="Comma 4 3" xfId="675" xr:uid="{00000000-0005-0000-0000-000021080000}"/>
    <cellStyle name="Comma 4 4" xfId="676" xr:uid="{00000000-0005-0000-0000-000022080000}"/>
    <cellStyle name="Comma 4 5" xfId="677" xr:uid="{00000000-0005-0000-0000-000023080000}"/>
    <cellStyle name="Comma 4 6" xfId="678" xr:uid="{00000000-0005-0000-0000-000024080000}"/>
    <cellStyle name="Comma 4 7" xfId="679" xr:uid="{00000000-0005-0000-0000-000025080000}"/>
    <cellStyle name="Comma 4 8" xfId="680" xr:uid="{00000000-0005-0000-0000-000026080000}"/>
    <cellStyle name="Comma 4 9" xfId="672" xr:uid="{00000000-0005-0000-0000-000027080000}"/>
    <cellStyle name="Comma 40" xfId="4502" xr:uid="{00000000-0005-0000-0000-000028080000}"/>
    <cellStyle name="Comma 41" xfId="4561" xr:uid="{00000000-0005-0000-0000-000029080000}"/>
    <cellStyle name="Comma 42" xfId="6182" xr:uid="{00000000-0005-0000-0000-00002A080000}"/>
    <cellStyle name="Comma 43" xfId="6188" xr:uid="{00000000-0005-0000-0000-00002B080000}"/>
    <cellStyle name="Comma 44" xfId="6187" xr:uid="{00000000-0005-0000-0000-00002C080000}"/>
    <cellStyle name="Comma 45" xfId="6189" xr:uid="{00000000-0005-0000-0000-00002D080000}"/>
    <cellStyle name="Comma 46" xfId="6186" xr:uid="{00000000-0005-0000-0000-00002E080000}"/>
    <cellStyle name="Comma 47" xfId="6185" xr:uid="{00000000-0005-0000-0000-00002F080000}"/>
    <cellStyle name="Comma 48" xfId="11271" xr:uid="{00000000-0005-0000-0000-000030080000}"/>
    <cellStyle name="Comma 49" xfId="16243" xr:uid="{00000000-0005-0000-0000-000031080000}"/>
    <cellStyle name="Comma 5" xfId="50" xr:uid="{00000000-0005-0000-0000-000032080000}"/>
    <cellStyle name="Comma 5 2" xfId="681" xr:uid="{00000000-0005-0000-0000-000033080000}"/>
    <cellStyle name="Comma 5 3" xfId="31491" xr:uid="{00000000-0005-0000-0000-000034080000}"/>
    <cellStyle name="Comma 5 4" xfId="31360" xr:uid="{00000000-0005-0000-0000-000035080000}"/>
    <cellStyle name="Comma 50" xfId="16239" xr:uid="{00000000-0005-0000-0000-000036080000}"/>
    <cellStyle name="Comma 51" xfId="16236" xr:uid="{00000000-0005-0000-0000-000037080000}"/>
    <cellStyle name="Comma 52" xfId="6250" xr:uid="{00000000-0005-0000-0000-000038080000}"/>
    <cellStyle name="Comma 53" xfId="6204" xr:uid="{00000000-0005-0000-0000-000039080000}"/>
    <cellStyle name="Comma 54" xfId="16264" xr:uid="{00000000-0005-0000-0000-00003A080000}"/>
    <cellStyle name="Comma 55" xfId="16273" xr:uid="{00000000-0005-0000-0000-00003B080000}"/>
    <cellStyle name="Comma 56" xfId="16258" xr:uid="{00000000-0005-0000-0000-00003C080000}"/>
    <cellStyle name="Comma 57" xfId="16250" xr:uid="{00000000-0005-0000-0000-00003D080000}"/>
    <cellStyle name="Comma 58" xfId="16282" xr:uid="{00000000-0005-0000-0000-00003E080000}"/>
    <cellStyle name="Comma 59" xfId="16262" xr:uid="{00000000-0005-0000-0000-00003F080000}"/>
    <cellStyle name="Comma 6" xfId="51" xr:uid="{00000000-0005-0000-0000-000040080000}"/>
    <cellStyle name="Comma 6 2" xfId="682" xr:uid="{00000000-0005-0000-0000-000041080000}"/>
    <cellStyle name="Comma 60" xfId="16270" xr:uid="{00000000-0005-0000-0000-000042080000}"/>
    <cellStyle name="Comma 61" xfId="16248" xr:uid="{00000000-0005-0000-0000-000043080000}"/>
    <cellStyle name="Comma 62" xfId="16257" xr:uid="{00000000-0005-0000-0000-000044080000}"/>
    <cellStyle name="Comma 63" xfId="16252" xr:uid="{00000000-0005-0000-0000-000045080000}"/>
    <cellStyle name="Comma 64" xfId="16286" xr:uid="{00000000-0005-0000-0000-000046080000}"/>
    <cellStyle name="Comma 65" xfId="16246" xr:uid="{00000000-0005-0000-0000-000047080000}"/>
    <cellStyle name="Comma 66" xfId="16275" xr:uid="{00000000-0005-0000-0000-000048080000}"/>
    <cellStyle name="Comma 67" xfId="16271" xr:uid="{00000000-0005-0000-0000-000049080000}"/>
    <cellStyle name="Comma 68" xfId="16278" xr:uid="{00000000-0005-0000-0000-00004A080000}"/>
    <cellStyle name="Comma 69" xfId="46573" xr:uid="{00000000-0005-0000-0000-00004B080000}"/>
    <cellStyle name="Comma 7" xfId="52" xr:uid="{00000000-0005-0000-0000-00004C080000}"/>
    <cellStyle name="Comma 7 2" xfId="683" xr:uid="{00000000-0005-0000-0000-00004D080000}"/>
    <cellStyle name="Comma 70" xfId="46567" xr:uid="{00000000-0005-0000-0000-00004E080000}"/>
    <cellStyle name="Comma 71" xfId="46575" xr:uid="{00000000-0005-0000-0000-00004F080000}"/>
    <cellStyle name="Comma 72" xfId="46579" xr:uid="{00000000-0005-0000-0000-000050080000}"/>
    <cellStyle name="Comma 73" xfId="46578" xr:uid="{00000000-0005-0000-0000-000051080000}"/>
    <cellStyle name="Comma 74" xfId="16339" xr:uid="{00000000-0005-0000-0000-000052080000}"/>
    <cellStyle name="Comma 75" xfId="46581" xr:uid="{00000000-0005-0000-0000-000053080000}"/>
    <cellStyle name="Comma 76" xfId="46777" xr:uid="{00000000-0005-0000-0000-000054080000}"/>
    <cellStyle name="Comma 77" xfId="46747" xr:uid="{00000000-0005-0000-0000-000055080000}"/>
    <cellStyle name="Comma 78" xfId="46774" xr:uid="{00000000-0005-0000-0000-000056080000}"/>
    <cellStyle name="Comma 79" xfId="46750" xr:uid="{00000000-0005-0000-0000-000057080000}"/>
    <cellStyle name="Comma 8" xfId="53" xr:uid="{00000000-0005-0000-0000-000058080000}"/>
    <cellStyle name="Comma 80" xfId="46770" xr:uid="{00000000-0005-0000-0000-000059080000}"/>
    <cellStyle name="Comma 81" xfId="46752" xr:uid="{00000000-0005-0000-0000-00005A080000}"/>
    <cellStyle name="Comma 82" xfId="46768" xr:uid="{00000000-0005-0000-0000-00005B080000}"/>
    <cellStyle name="Comma 83" xfId="46755" xr:uid="{00000000-0005-0000-0000-00005C080000}"/>
    <cellStyle name="Comma 84" xfId="46766" xr:uid="{00000000-0005-0000-0000-00005D080000}"/>
    <cellStyle name="Comma 85" xfId="46757" xr:uid="{00000000-0005-0000-0000-00005E080000}"/>
    <cellStyle name="Comma 86" xfId="46764" xr:uid="{00000000-0005-0000-0000-00005F080000}"/>
    <cellStyle name="Comma 87" xfId="46759" xr:uid="{00000000-0005-0000-0000-000060080000}"/>
    <cellStyle name="Comma 88" xfId="46748" xr:uid="{00000000-0005-0000-0000-000061080000}"/>
    <cellStyle name="Comma 89" xfId="46760" xr:uid="{00000000-0005-0000-0000-000062080000}"/>
    <cellStyle name="Comma 9" xfId="54" xr:uid="{00000000-0005-0000-0000-000063080000}"/>
    <cellStyle name="Comma 9 2" xfId="684" xr:uid="{00000000-0005-0000-0000-000064080000}"/>
    <cellStyle name="Comma 90" xfId="46762" xr:uid="{00000000-0005-0000-0000-000065080000}"/>
    <cellStyle name="Comma 91" xfId="46773" xr:uid="{00000000-0005-0000-0000-000066080000}"/>
    <cellStyle name="Comma 92" xfId="46781" xr:uid="{00000000-0005-0000-0000-000067080000}"/>
    <cellStyle name="Comma 93" xfId="46776" xr:uid="{00000000-0005-0000-0000-000068080000}"/>
    <cellStyle name="Comma0" xfId="55" xr:uid="{00000000-0005-0000-0000-000069080000}"/>
    <cellStyle name="Comma0 10" xfId="686" xr:uid="{00000000-0005-0000-0000-00006A080000}"/>
    <cellStyle name="Comma0 10 2" xfId="687" xr:uid="{00000000-0005-0000-0000-00006B080000}"/>
    <cellStyle name="Comma0 11" xfId="685" xr:uid="{00000000-0005-0000-0000-00006C080000}"/>
    <cellStyle name="Comma0 2" xfId="56" xr:uid="{00000000-0005-0000-0000-00006D080000}"/>
    <cellStyle name="Comma0 2 2" xfId="57" xr:uid="{00000000-0005-0000-0000-00006E080000}"/>
    <cellStyle name="Comma0 2 2 2" xfId="504" xr:uid="{00000000-0005-0000-0000-00006F080000}"/>
    <cellStyle name="Comma0 2 3" xfId="503" xr:uid="{00000000-0005-0000-0000-000070080000}"/>
    <cellStyle name="Comma0 3" xfId="58" xr:uid="{00000000-0005-0000-0000-000071080000}"/>
    <cellStyle name="Comma0 3 2" xfId="505" xr:uid="{00000000-0005-0000-0000-000072080000}"/>
    <cellStyle name="Comma0 4" xfId="688" xr:uid="{00000000-0005-0000-0000-000073080000}"/>
    <cellStyle name="Comma0 5" xfId="689" xr:uid="{00000000-0005-0000-0000-000074080000}"/>
    <cellStyle name="Comma0 5 2" xfId="690" xr:uid="{00000000-0005-0000-0000-000075080000}"/>
    <cellStyle name="Comma0 5 3" xfId="691" xr:uid="{00000000-0005-0000-0000-000076080000}"/>
    <cellStyle name="Comma0 6" xfId="692" xr:uid="{00000000-0005-0000-0000-000077080000}"/>
    <cellStyle name="Comma0 6 2" xfId="693" xr:uid="{00000000-0005-0000-0000-000078080000}"/>
    <cellStyle name="Comma0 7" xfId="694" xr:uid="{00000000-0005-0000-0000-000079080000}"/>
    <cellStyle name="Comma0 7 2" xfId="695" xr:uid="{00000000-0005-0000-0000-00007A080000}"/>
    <cellStyle name="Comma0 8" xfId="696" xr:uid="{00000000-0005-0000-0000-00007B080000}"/>
    <cellStyle name="Comma0 9" xfId="697" xr:uid="{00000000-0005-0000-0000-00007C080000}"/>
    <cellStyle name="Comma0 9 2" xfId="698" xr:uid="{00000000-0005-0000-0000-00007D080000}"/>
    <cellStyle name="Currency" xfId="46808" builtinId="4"/>
    <cellStyle name="Currency 10" xfId="700" xr:uid="{00000000-0005-0000-0000-00007F080000}"/>
    <cellStyle name="Currency 10 2" xfId="701" xr:uid="{00000000-0005-0000-0000-000080080000}"/>
    <cellStyle name="Currency 11" xfId="702" xr:uid="{00000000-0005-0000-0000-000081080000}"/>
    <cellStyle name="Currency 11 2" xfId="703" xr:uid="{00000000-0005-0000-0000-000082080000}"/>
    <cellStyle name="Currency 12" xfId="704" xr:uid="{00000000-0005-0000-0000-000083080000}"/>
    <cellStyle name="Currency 13" xfId="705" xr:uid="{00000000-0005-0000-0000-000084080000}"/>
    <cellStyle name="Currency 14" xfId="699" xr:uid="{00000000-0005-0000-0000-000085080000}"/>
    <cellStyle name="Currency 15" xfId="46784" xr:uid="{00000000-0005-0000-0000-000086080000}"/>
    <cellStyle name="Currency 16" xfId="46785" xr:uid="{00000000-0005-0000-0000-000087080000}"/>
    <cellStyle name="Currency 17" xfId="46786" xr:uid="{00000000-0005-0000-0000-000088080000}"/>
    <cellStyle name="Currency 18" xfId="46787" xr:uid="{00000000-0005-0000-0000-000089080000}"/>
    <cellStyle name="Currency 19" xfId="46788" xr:uid="{00000000-0005-0000-0000-00008A080000}"/>
    <cellStyle name="Currency 2" xfId="59" xr:uid="{00000000-0005-0000-0000-00008B080000}"/>
    <cellStyle name="Currency 2 2" xfId="60" xr:uid="{00000000-0005-0000-0000-00008C080000}"/>
    <cellStyle name="Currency 2 2 2" xfId="507" xr:uid="{00000000-0005-0000-0000-00008D080000}"/>
    <cellStyle name="Currency 2 3" xfId="506" xr:uid="{00000000-0005-0000-0000-00008E080000}"/>
    <cellStyle name="Currency 20" xfId="46789" xr:uid="{00000000-0005-0000-0000-00008F080000}"/>
    <cellStyle name="Currency 21" xfId="46790" xr:uid="{00000000-0005-0000-0000-000090080000}"/>
    <cellStyle name="Currency 22" xfId="46791" xr:uid="{00000000-0005-0000-0000-000091080000}"/>
    <cellStyle name="Currency 23" xfId="46792" xr:uid="{00000000-0005-0000-0000-000092080000}"/>
    <cellStyle name="Currency 3" xfId="61" xr:uid="{00000000-0005-0000-0000-000093080000}"/>
    <cellStyle name="Currency 3 2" xfId="62" xr:uid="{00000000-0005-0000-0000-000094080000}"/>
    <cellStyle name="Currency 4" xfId="63" xr:uid="{00000000-0005-0000-0000-000095080000}"/>
    <cellStyle name="Currency 5" xfId="64" xr:uid="{00000000-0005-0000-0000-000096080000}"/>
    <cellStyle name="Currency 5 2" xfId="706" xr:uid="{00000000-0005-0000-0000-000097080000}"/>
    <cellStyle name="Currency 5 3" xfId="707" xr:uid="{00000000-0005-0000-0000-000098080000}"/>
    <cellStyle name="Currency 6" xfId="708" xr:uid="{00000000-0005-0000-0000-000099080000}"/>
    <cellStyle name="Currency 6 2" xfId="709" xr:uid="{00000000-0005-0000-0000-00009A080000}"/>
    <cellStyle name="Currency 6 3" xfId="46589" xr:uid="{00000000-0005-0000-0000-00009B080000}"/>
    <cellStyle name="Currency 7" xfId="710" xr:uid="{00000000-0005-0000-0000-00009C080000}"/>
    <cellStyle name="Currency 7 2" xfId="711" xr:uid="{00000000-0005-0000-0000-00009D080000}"/>
    <cellStyle name="Currency 8" xfId="712" xr:uid="{00000000-0005-0000-0000-00009E080000}"/>
    <cellStyle name="Currency 8 2" xfId="713" xr:uid="{00000000-0005-0000-0000-00009F080000}"/>
    <cellStyle name="Currency 9" xfId="714" xr:uid="{00000000-0005-0000-0000-0000A0080000}"/>
    <cellStyle name="Currency0" xfId="65" xr:uid="{00000000-0005-0000-0000-0000A1080000}"/>
    <cellStyle name="Currency0 10" xfId="716" xr:uid="{00000000-0005-0000-0000-0000A2080000}"/>
    <cellStyle name="Currency0 10 2" xfId="717" xr:uid="{00000000-0005-0000-0000-0000A3080000}"/>
    <cellStyle name="Currency0 11" xfId="715" xr:uid="{00000000-0005-0000-0000-0000A4080000}"/>
    <cellStyle name="Currency0 12" xfId="414" xr:uid="{00000000-0005-0000-0000-0000A5080000}"/>
    <cellStyle name="Currency0 13" xfId="31456" xr:uid="{00000000-0005-0000-0000-0000A6080000}"/>
    <cellStyle name="Currency0 2" xfId="66" xr:uid="{00000000-0005-0000-0000-0000A7080000}"/>
    <cellStyle name="Currency0 2 2" xfId="67" xr:uid="{00000000-0005-0000-0000-0000A8080000}"/>
    <cellStyle name="Currency0 2 2 2" xfId="509" xr:uid="{00000000-0005-0000-0000-0000A9080000}"/>
    <cellStyle name="Currency0 2 2 3" xfId="416" xr:uid="{00000000-0005-0000-0000-0000AA080000}"/>
    <cellStyle name="Currency0 2 2 4" xfId="31454" xr:uid="{00000000-0005-0000-0000-0000AB080000}"/>
    <cellStyle name="Currency0 2 3" xfId="508" xr:uid="{00000000-0005-0000-0000-0000AC080000}"/>
    <cellStyle name="Currency0 2 4" xfId="415" xr:uid="{00000000-0005-0000-0000-0000AD080000}"/>
    <cellStyle name="Currency0 2 5" xfId="31455" xr:uid="{00000000-0005-0000-0000-0000AE080000}"/>
    <cellStyle name="Currency0 3" xfId="68" xr:uid="{00000000-0005-0000-0000-0000AF080000}"/>
    <cellStyle name="Currency0 3 2" xfId="510" xr:uid="{00000000-0005-0000-0000-0000B0080000}"/>
    <cellStyle name="Currency0 3 3" xfId="417" xr:uid="{00000000-0005-0000-0000-0000B1080000}"/>
    <cellStyle name="Currency0 3 4" xfId="31489" xr:uid="{00000000-0005-0000-0000-0000B2080000}"/>
    <cellStyle name="Currency0 4" xfId="718" xr:uid="{00000000-0005-0000-0000-0000B3080000}"/>
    <cellStyle name="Currency0 5" xfId="719" xr:uid="{00000000-0005-0000-0000-0000B4080000}"/>
    <cellStyle name="Currency0 5 2" xfId="720" xr:uid="{00000000-0005-0000-0000-0000B5080000}"/>
    <cellStyle name="Currency0 5 3" xfId="721" xr:uid="{00000000-0005-0000-0000-0000B6080000}"/>
    <cellStyle name="Currency0 6" xfId="722" xr:uid="{00000000-0005-0000-0000-0000B7080000}"/>
    <cellStyle name="Currency0 6 2" xfId="723" xr:uid="{00000000-0005-0000-0000-0000B8080000}"/>
    <cellStyle name="Currency0 7" xfId="724" xr:uid="{00000000-0005-0000-0000-0000B9080000}"/>
    <cellStyle name="Currency0 7 2" xfId="725" xr:uid="{00000000-0005-0000-0000-0000BA080000}"/>
    <cellStyle name="Currency0 8" xfId="726" xr:uid="{00000000-0005-0000-0000-0000BB080000}"/>
    <cellStyle name="Currency0 9" xfId="727" xr:uid="{00000000-0005-0000-0000-0000BC080000}"/>
    <cellStyle name="Currency0 9 2" xfId="728" xr:uid="{00000000-0005-0000-0000-0000BD080000}"/>
    <cellStyle name="Date" xfId="69" xr:uid="{00000000-0005-0000-0000-0000BE080000}"/>
    <cellStyle name="Date 10" xfId="730" xr:uid="{00000000-0005-0000-0000-0000BF080000}"/>
    <cellStyle name="Date 10 2" xfId="731" xr:uid="{00000000-0005-0000-0000-0000C0080000}"/>
    <cellStyle name="Date 11" xfId="729" xr:uid="{00000000-0005-0000-0000-0000C1080000}"/>
    <cellStyle name="Date 2" xfId="70" xr:uid="{00000000-0005-0000-0000-0000C2080000}"/>
    <cellStyle name="Date 2 2" xfId="71" xr:uid="{00000000-0005-0000-0000-0000C3080000}"/>
    <cellStyle name="Date 2 2 2" xfId="512" xr:uid="{00000000-0005-0000-0000-0000C4080000}"/>
    <cellStyle name="Date 2 3" xfId="511" xr:uid="{00000000-0005-0000-0000-0000C5080000}"/>
    <cellStyle name="Date 3" xfId="72" xr:uid="{00000000-0005-0000-0000-0000C6080000}"/>
    <cellStyle name="Date 3 2" xfId="513" xr:uid="{00000000-0005-0000-0000-0000C7080000}"/>
    <cellStyle name="Date 4" xfId="732" xr:uid="{00000000-0005-0000-0000-0000C8080000}"/>
    <cellStyle name="Date 5" xfId="733" xr:uid="{00000000-0005-0000-0000-0000C9080000}"/>
    <cellStyle name="Date 5 2" xfId="734" xr:uid="{00000000-0005-0000-0000-0000CA080000}"/>
    <cellStyle name="Date 5 3" xfId="735" xr:uid="{00000000-0005-0000-0000-0000CB080000}"/>
    <cellStyle name="Date 6" xfId="736" xr:uid="{00000000-0005-0000-0000-0000CC080000}"/>
    <cellStyle name="Date 6 2" xfId="737" xr:uid="{00000000-0005-0000-0000-0000CD080000}"/>
    <cellStyle name="Date 7" xfId="738" xr:uid="{00000000-0005-0000-0000-0000CE080000}"/>
    <cellStyle name="Date 7 2" xfId="739" xr:uid="{00000000-0005-0000-0000-0000CF080000}"/>
    <cellStyle name="Date 8" xfId="740" xr:uid="{00000000-0005-0000-0000-0000D0080000}"/>
    <cellStyle name="Date 9" xfId="741" xr:uid="{00000000-0005-0000-0000-0000D1080000}"/>
    <cellStyle name="Date 9 2" xfId="742" xr:uid="{00000000-0005-0000-0000-0000D2080000}"/>
    <cellStyle name="Emphasis 1" xfId="46590" xr:uid="{00000000-0005-0000-0000-0000D3080000}"/>
    <cellStyle name="Emphasis 2" xfId="46676" xr:uid="{00000000-0005-0000-0000-0000D4080000}"/>
    <cellStyle name="Emphasis 3" xfId="46675" xr:uid="{00000000-0005-0000-0000-0000D5080000}"/>
    <cellStyle name="Explanatory Text 2" xfId="73" xr:uid="{00000000-0005-0000-0000-0000D6080000}"/>
    <cellStyle name="Explanatory Text 2 2" xfId="396" xr:uid="{00000000-0005-0000-0000-0000D7080000}"/>
    <cellStyle name="Explanatory Text 2 2 2" xfId="46636" xr:uid="{00000000-0005-0000-0000-0000D8080000}"/>
    <cellStyle name="Explanatory Text 2 3" xfId="31453" xr:uid="{00000000-0005-0000-0000-0000D9080000}"/>
    <cellStyle name="Explanatory Text 3" xfId="31361" xr:uid="{00000000-0005-0000-0000-0000DA080000}"/>
    <cellStyle name="Explanatory Text 3 2" xfId="46591" xr:uid="{00000000-0005-0000-0000-0000DB080000}"/>
    <cellStyle name="Fixed" xfId="74" xr:uid="{00000000-0005-0000-0000-0000DC080000}"/>
    <cellStyle name="Fixed 10" xfId="744" xr:uid="{00000000-0005-0000-0000-0000DD080000}"/>
    <cellStyle name="Fixed 10 2" xfId="745" xr:uid="{00000000-0005-0000-0000-0000DE080000}"/>
    <cellStyle name="Fixed 11" xfId="743" xr:uid="{00000000-0005-0000-0000-0000DF080000}"/>
    <cellStyle name="Fixed 2" xfId="75" xr:uid="{00000000-0005-0000-0000-0000E0080000}"/>
    <cellStyle name="Fixed 2 2" xfId="76" xr:uid="{00000000-0005-0000-0000-0000E1080000}"/>
    <cellStyle name="Fixed 2 2 2" xfId="515" xr:uid="{00000000-0005-0000-0000-0000E2080000}"/>
    <cellStyle name="Fixed 2 3" xfId="514" xr:uid="{00000000-0005-0000-0000-0000E3080000}"/>
    <cellStyle name="Fixed 3" xfId="77" xr:uid="{00000000-0005-0000-0000-0000E4080000}"/>
    <cellStyle name="Fixed 3 2" xfId="516" xr:uid="{00000000-0005-0000-0000-0000E5080000}"/>
    <cellStyle name="Fixed 4" xfId="746" xr:uid="{00000000-0005-0000-0000-0000E6080000}"/>
    <cellStyle name="Fixed 5" xfId="747" xr:uid="{00000000-0005-0000-0000-0000E7080000}"/>
    <cellStyle name="Fixed 5 2" xfId="748" xr:uid="{00000000-0005-0000-0000-0000E8080000}"/>
    <cellStyle name="Fixed 5 3" xfId="749" xr:uid="{00000000-0005-0000-0000-0000E9080000}"/>
    <cellStyle name="Fixed 6" xfId="750" xr:uid="{00000000-0005-0000-0000-0000EA080000}"/>
    <cellStyle name="Fixed 6 2" xfId="751" xr:uid="{00000000-0005-0000-0000-0000EB080000}"/>
    <cellStyle name="Fixed 7" xfId="752" xr:uid="{00000000-0005-0000-0000-0000EC080000}"/>
    <cellStyle name="Fixed 7 2" xfId="753" xr:uid="{00000000-0005-0000-0000-0000ED080000}"/>
    <cellStyle name="Fixed 8" xfId="754" xr:uid="{00000000-0005-0000-0000-0000EE080000}"/>
    <cellStyle name="Fixed 9" xfId="755" xr:uid="{00000000-0005-0000-0000-0000EF080000}"/>
    <cellStyle name="Fixed 9 2" xfId="756" xr:uid="{00000000-0005-0000-0000-0000F0080000}"/>
    <cellStyle name="Good 2" xfId="78" xr:uid="{00000000-0005-0000-0000-0000F1080000}"/>
    <cellStyle name="Good 2 2" xfId="397" xr:uid="{00000000-0005-0000-0000-0000F2080000}"/>
    <cellStyle name="Good 2 2 2" xfId="46619" xr:uid="{00000000-0005-0000-0000-0000F3080000}"/>
    <cellStyle name="Good 2 3" xfId="31488" xr:uid="{00000000-0005-0000-0000-0000F4080000}"/>
    <cellStyle name="Good 3" xfId="31362" xr:uid="{00000000-0005-0000-0000-0000F5080000}"/>
    <cellStyle name="Good 3 2" xfId="46674" xr:uid="{00000000-0005-0000-0000-0000F6080000}"/>
    <cellStyle name="Grey" xfId="79" xr:uid="{00000000-0005-0000-0000-0000F7080000}"/>
    <cellStyle name="Grey 2" xfId="80" xr:uid="{00000000-0005-0000-0000-0000F8080000}"/>
    <cellStyle name="HEADER" xfId="81" xr:uid="{00000000-0005-0000-0000-0000F9080000}"/>
    <cellStyle name="HEADER 2" xfId="419" xr:uid="{00000000-0005-0000-0000-0000FA080000}"/>
    <cellStyle name="HEADER 3" xfId="31452" xr:uid="{00000000-0005-0000-0000-0000FB080000}"/>
    <cellStyle name="Header1" xfId="82" xr:uid="{00000000-0005-0000-0000-0000FC080000}"/>
    <cellStyle name="Header1 2" xfId="420" xr:uid="{00000000-0005-0000-0000-0000FD080000}"/>
    <cellStyle name="Header1 3" xfId="31487" xr:uid="{00000000-0005-0000-0000-0000FE080000}"/>
    <cellStyle name="Header2" xfId="83" xr:uid="{00000000-0005-0000-0000-0000FF080000}"/>
    <cellStyle name="Header2 2" xfId="421" xr:uid="{00000000-0005-0000-0000-000000090000}"/>
    <cellStyle name="Header2 3" xfId="31451" xr:uid="{00000000-0005-0000-0000-000001090000}"/>
    <cellStyle name="Heading 1 2" xfId="84" xr:uid="{00000000-0005-0000-0000-000002090000}"/>
    <cellStyle name="Heading 1 2 2" xfId="85" xr:uid="{00000000-0005-0000-0000-000003090000}"/>
    <cellStyle name="Heading 1 2 3" xfId="422" xr:uid="{00000000-0005-0000-0000-000004090000}"/>
    <cellStyle name="Heading 1 2 3 2" xfId="46645" xr:uid="{00000000-0005-0000-0000-000005090000}"/>
    <cellStyle name="Heading 1 2 4" xfId="31486" xr:uid="{00000000-0005-0000-0000-000006090000}"/>
    <cellStyle name="Heading 1 3" xfId="86" xr:uid="{00000000-0005-0000-0000-000007090000}"/>
    <cellStyle name="Heading 1 3 2" xfId="758" xr:uid="{00000000-0005-0000-0000-000008090000}"/>
    <cellStyle name="Heading 1 3 3" xfId="759" xr:uid="{00000000-0005-0000-0000-000009090000}"/>
    <cellStyle name="Heading 1 3 4" xfId="760" xr:uid="{00000000-0005-0000-0000-00000A090000}"/>
    <cellStyle name="Heading 1 3 5" xfId="761" xr:uid="{00000000-0005-0000-0000-00000B090000}"/>
    <cellStyle name="Heading 1 3 6" xfId="762" xr:uid="{00000000-0005-0000-0000-00000C090000}"/>
    <cellStyle name="Heading 1 3 7" xfId="757" xr:uid="{00000000-0005-0000-0000-00000D090000}"/>
    <cellStyle name="Heading 1 3 8" xfId="398" xr:uid="{00000000-0005-0000-0000-00000E090000}"/>
    <cellStyle name="Heading 1 3 9" xfId="31450" xr:uid="{00000000-0005-0000-0000-00000F090000}"/>
    <cellStyle name="Heading 1 4" xfId="763" xr:uid="{00000000-0005-0000-0000-000010090000}"/>
    <cellStyle name="Heading 1 4 2" xfId="31533" xr:uid="{00000000-0005-0000-0000-000011090000}"/>
    <cellStyle name="Heading 1 4 3" xfId="31363" xr:uid="{00000000-0005-0000-0000-000012090000}"/>
    <cellStyle name="Heading 1 4 4" xfId="46673" xr:uid="{00000000-0005-0000-0000-000013090000}"/>
    <cellStyle name="Heading 1 5" xfId="764" xr:uid="{00000000-0005-0000-0000-000014090000}"/>
    <cellStyle name="Heading 1 6" xfId="765" xr:uid="{00000000-0005-0000-0000-000015090000}"/>
    <cellStyle name="Heading 1 7" xfId="766" xr:uid="{00000000-0005-0000-0000-000016090000}"/>
    <cellStyle name="Heading 1 8" xfId="767" xr:uid="{00000000-0005-0000-0000-000017090000}"/>
    <cellStyle name="Heading 1 9" xfId="768" xr:uid="{00000000-0005-0000-0000-000018090000}"/>
    <cellStyle name="Heading 2 10" xfId="769" xr:uid="{00000000-0005-0000-0000-000019090000}"/>
    <cellStyle name="Heading 2 2" xfId="87" xr:uid="{00000000-0005-0000-0000-00001A090000}"/>
    <cellStyle name="Heading 2 2 2" xfId="88" xr:uid="{00000000-0005-0000-0000-00001B090000}"/>
    <cellStyle name="Heading 2 2 3" xfId="424" xr:uid="{00000000-0005-0000-0000-00001C090000}"/>
    <cellStyle name="Heading 2 2 3 2" xfId="46640" xr:uid="{00000000-0005-0000-0000-00001D090000}"/>
    <cellStyle name="Heading 2 2 4" xfId="31449" xr:uid="{00000000-0005-0000-0000-00001E090000}"/>
    <cellStyle name="Heading 2 3" xfId="89" xr:uid="{00000000-0005-0000-0000-00001F090000}"/>
    <cellStyle name="Heading 2 3 2" xfId="423" xr:uid="{00000000-0005-0000-0000-000020090000}"/>
    <cellStyle name="Heading 2 3 3" xfId="31448" xr:uid="{00000000-0005-0000-0000-000021090000}"/>
    <cellStyle name="Heading 2 4" xfId="399" xr:uid="{00000000-0005-0000-0000-000022090000}"/>
    <cellStyle name="Heading 2 4 2" xfId="771" xr:uid="{00000000-0005-0000-0000-000023090000}"/>
    <cellStyle name="Heading 2 4 3" xfId="772" xr:uid="{00000000-0005-0000-0000-000024090000}"/>
    <cellStyle name="Heading 2 4 4" xfId="773" xr:uid="{00000000-0005-0000-0000-000025090000}"/>
    <cellStyle name="Heading 2 4 5" xfId="774" xr:uid="{00000000-0005-0000-0000-000026090000}"/>
    <cellStyle name="Heading 2 4 6" xfId="775" xr:uid="{00000000-0005-0000-0000-000027090000}"/>
    <cellStyle name="Heading 2 4 7" xfId="770" xr:uid="{00000000-0005-0000-0000-000028090000}"/>
    <cellStyle name="Heading 2 5" xfId="776" xr:uid="{00000000-0005-0000-0000-000029090000}"/>
    <cellStyle name="Heading 2 5 2" xfId="31534" xr:uid="{00000000-0005-0000-0000-00002A090000}"/>
    <cellStyle name="Heading 2 5 3" xfId="31364" xr:uid="{00000000-0005-0000-0000-00002B090000}"/>
    <cellStyle name="Heading 2 6" xfId="777" xr:uid="{00000000-0005-0000-0000-00002C090000}"/>
    <cellStyle name="Heading 2 7" xfId="778" xr:uid="{00000000-0005-0000-0000-00002D090000}"/>
    <cellStyle name="Heading 2 8" xfId="779" xr:uid="{00000000-0005-0000-0000-00002E090000}"/>
    <cellStyle name="Heading 2 9" xfId="780" xr:uid="{00000000-0005-0000-0000-00002F090000}"/>
    <cellStyle name="Heading 3 2" xfId="90" xr:uid="{00000000-0005-0000-0000-000030090000}"/>
    <cellStyle name="Heading 3 2 2" xfId="782" xr:uid="{00000000-0005-0000-0000-000031090000}"/>
    <cellStyle name="Heading 3 2 2 2" xfId="46639" xr:uid="{00000000-0005-0000-0000-000032090000}"/>
    <cellStyle name="Heading 3 2 3" xfId="783" xr:uid="{00000000-0005-0000-0000-000033090000}"/>
    <cellStyle name="Heading 3 2 4" xfId="784" xr:uid="{00000000-0005-0000-0000-000034090000}"/>
    <cellStyle name="Heading 3 2 5" xfId="785" xr:uid="{00000000-0005-0000-0000-000035090000}"/>
    <cellStyle name="Heading 3 2 6" xfId="786" xr:uid="{00000000-0005-0000-0000-000036090000}"/>
    <cellStyle name="Heading 3 2 7" xfId="781" xr:uid="{00000000-0005-0000-0000-000037090000}"/>
    <cellStyle name="Heading 3 2 8" xfId="400" xr:uid="{00000000-0005-0000-0000-000038090000}"/>
    <cellStyle name="Heading 3 2 9" xfId="31447" xr:uid="{00000000-0005-0000-0000-000039090000}"/>
    <cellStyle name="Heading 3 3" xfId="31365" xr:uid="{00000000-0005-0000-0000-00003A090000}"/>
    <cellStyle name="Heading 3 3 2" xfId="46592" xr:uid="{00000000-0005-0000-0000-00003B090000}"/>
    <cellStyle name="Heading 4 2" xfId="91" xr:uid="{00000000-0005-0000-0000-00003C090000}"/>
    <cellStyle name="Heading 4 2 2" xfId="788" xr:uid="{00000000-0005-0000-0000-00003D090000}"/>
    <cellStyle name="Heading 4 2 2 2" xfId="46644" xr:uid="{00000000-0005-0000-0000-00003E090000}"/>
    <cellStyle name="Heading 4 2 3" xfId="789" xr:uid="{00000000-0005-0000-0000-00003F090000}"/>
    <cellStyle name="Heading 4 2 4" xfId="790" xr:uid="{00000000-0005-0000-0000-000040090000}"/>
    <cellStyle name="Heading 4 2 5" xfId="791" xr:uid="{00000000-0005-0000-0000-000041090000}"/>
    <cellStyle name="Heading 4 2 6" xfId="792" xr:uid="{00000000-0005-0000-0000-000042090000}"/>
    <cellStyle name="Heading 4 2 7" xfId="787" xr:uid="{00000000-0005-0000-0000-000043090000}"/>
    <cellStyle name="Heading 4 2 8" xfId="401" xr:uid="{00000000-0005-0000-0000-000044090000}"/>
    <cellStyle name="Heading 4 2 9" xfId="31446" xr:uid="{00000000-0005-0000-0000-000045090000}"/>
    <cellStyle name="Heading 4 3" xfId="31366" xr:uid="{00000000-0005-0000-0000-000046090000}"/>
    <cellStyle name="Heading 4 3 2" xfId="46672" xr:uid="{00000000-0005-0000-0000-000047090000}"/>
    <cellStyle name="Heading1" xfId="92" xr:uid="{00000000-0005-0000-0000-000048090000}"/>
    <cellStyle name="Heading1 10" xfId="794" xr:uid="{00000000-0005-0000-0000-000049090000}"/>
    <cellStyle name="Heading1 10 2" xfId="795" xr:uid="{00000000-0005-0000-0000-00004A090000}"/>
    <cellStyle name="Heading1 11" xfId="793" xr:uid="{00000000-0005-0000-0000-00004B090000}"/>
    <cellStyle name="Heading1 2" xfId="93" xr:uid="{00000000-0005-0000-0000-00004C090000}"/>
    <cellStyle name="Heading1 2 2" xfId="94" xr:uid="{00000000-0005-0000-0000-00004D090000}"/>
    <cellStyle name="Heading1 2 2 2" xfId="518" xr:uid="{00000000-0005-0000-0000-00004E090000}"/>
    <cellStyle name="Heading1 2 3" xfId="517" xr:uid="{00000000-0005-0000-0000-00004F090000}"/>
    <cellStyle name="Heading1 3" xfId="95" xr:uid="{00000000-0005-0000-0000-000050090000}"/>
    <cellStyle name="Heading1 3 2" xfId="519" xr:uid="{00000000-0005-0000-0000-000051090000}"/>
    <cellStyle name="Heading1 4" xfId="796" xr:uid="{00000000-0005-0000-0000-000052090000}"/>
    <cellStyle name="Heading1 5" xfId="797" xr:uid="{00000000-0005-0000-0000-000053090000}"/>
    <cellStyle name="Heading1 5 2" xfId="798" xr:uid="{00000000-0005-0000-0000-000054090000}"/>
    <cellStyle name="Heading1 5 3" xfId="799" xr:uid="{00000000-0005-0000-0000-000055090000}"/>
    <cellStyle name="Heading1 6" xfId="800" xr:uid="{00000000-0005-0000-0000-000056090000}"/>
    <cellStyle name="Heading1 6 2" xfId="801" xr:uid="{00000000-0005-0000-0000-000057090000}"/>
    <cellStyle name="Heading1 7" xfId="802" xr:uid="{00000000-0005-0000-0000-000058090000}"/>
    <cellStyle name="Heading1 7 2" xfId="803" xr:uid="{00000000-0005-0000-0000-000059090000}"/>
    <cellStyle name="Heading1 8" xfId="804" xr:uid="{00000000-0005-0000-0000-00005A090000}"/>
    <cellStyle name="Heading1 9" xfId="805" xr:uid="{00000000-0005-0000-0000-00005B090000}"/>
    <cellStyle name="Heading1 9 2" xfId="806" xr:uid="{00000000-0005-0000-0000-00005C090000}"/>
    <cellStyle name="Heading1_2011-10 LIEE Table 6 (2)" xfId="96" xr:uid="{00000000-0005-0000-0000-00005D090000}"/>
    <cellStyle name="Heading2" xfId="97" xr:uid="{00000000-0005-0000-0000-00005E090000}"/>
    <cellStyle name="Heading2 10" xfId="808" xr:uid="{00000000-0005-0000-0000-00005F090000}"/>
    <cellStyle name="Heading2 10 2" xfId="809" xr:uid="{00000000-0005-0000-0000-000060090000}"/>
    <cellStyle name="Heading2 11" xfId="807" xr:uid="{00000000-0005-0000-0000-000061090000}"/>
    <cellStyle name="Heading2 2" xfId="98" xr:uid="{00000000-0005-0000-0000-000062090000}"/>
    <cellStyle name="Heading2 2 2" xfId="99" xr:uid="{00000000-0005-0000-0000-000063090000}"/>
    <cellStyle name="Heading2 2 2 2" xfId="521" xr:uid="{00000000-0005-0000-0000-000064090000}"/>
    <cellStyle name="Heading2 2 3" xfId="520" xr:uid="{00000000-0005-0000-0000-000065090000}"/>
    <cellStyle name="Heading2 3" xfId="100" xr:uid="{00000000-0005-0000-0000-000066090000}"/>
    <cellStyle name="Heading2 3 2" xfId="522" xr:uid="{00000000-0005-0000-0000-000067090000}"/>
    <cellStyle name="Heading2 4" xfId="810" xr:uid="{00000000-0005-0000-0000-000068090000}"/>
    <cellStyle name="Heading2 5" xfId="811" xr:uid="{00000000-0005-0000-0000-000069090000}"/>
    <cellStyle name="Heading2 5 2" xfId="812" xr:uid="{00000000-0005-0000-0000-00006A090000}"/>
    <cellStyle name="Heading2 5 3" xfId="813" xr:uid="{00000000-0005-0000-0000-00006B090000}"/>
    <cellStyle name="Heading2 6" xfId="814" xr:uid="{00000000-0005-0000-0000-00006C090000}"/>
    <cellStyle name="Heading2 6 2" xfId="815" xr:uid="{00000000-0005-0000-0000-00006D090000}"/>
    <cellStyle name="Heading2 7" xfId="816" xr:uid="{00000000-0005-0000-0000-00006E090000}"/>
    <cellStyle name="Heading2 7 2" xfId="817" xr:uid="{00000000-0005-0000-0000-00006F090000}"/>
    <cellStyle name="Heading2 8" xfId="818" xr:uid="{00000000-0005-0000-0000-000070090000}"/>
    <cellStyle name="Heading2 9" xfId="819" xr:uid="{00000000-0005-0000-0000-000071090000}"/>
    <cellStyle name="Heading2 9 2" xfId="820" xr:uid="{00000000-0005-0000-0000-000072090000}"/>
    <cellStyle name="Heading2_2011-10 LIEE Table 6 (2)" xfId="101" xr:uid="{00000000-0005-0000-0000-000073090000}"/>
    <cellStyle name="Hidden" xfId="102" xr:uid="{00000000-0005-0000-0000-000074090000}"/>
    <cellStyle name="Hidden 2" xfId="523" xr:uid="{00000000-0005-0000-0000-000075090000}"/>
    <cellStyle name="HIGHLIGHT" xfId="103" xr:uid="{00000000-0005-0000-0000-000076090000}"/>
    <cellStyle name="HIGHLIGHT 2" xfId="425" xr:uid="{00000000-0005-0000-0000-000077090000}"/>
    <cellStyle name="HIGHLIGHT 3" xfId="31445" xr:uid="{00000000-0005-0000-0000-000078090000}"/>
    <cellStyle name="Hyperlink" xfId="46813" builtinId="8"/>
    <cellStyle name="Hyperlink 2" xfId="104" xr:uid="{00000000-0005-0000-0000-00007A090000}"/>
    <cellStyle name="Input [yellow]" xfId="105" xr:uid="{00000000-0005-0000-0000-00007B090000}"/>
    <cellStyle name="Input [yellow] 2" xfId="106" xr:uid="{00000000-0005-0000-0000-00007C090000}"/>
    <cellStyle name="Input 10" xfId="16240" xr:uid="{00000000-0005-0000-0000-00007D090000}"/>
    <cellStyle name="Input 11" xfId="46566" xr:uid="{00000000-0005-0000-0000-00007E090000}"/>
    <cellStyle name="Input 2" xfId="107" xr:uid="{00000000-0005-0000-0000-00007F090000}"/>
    <cellStyle name="Input 2 2" xfId="822" xr:uid="{00000000-0005-0000-0000-000080090000}"/>
    <cellStyle name="Input 2 2 2" xfId="46629" xr:uid="{00000000-0005-0000-0000-000081090000}"/>
    <cellStyle name="Input 2 3" xfId="823" xr:uid="{00000000-0005-0000-0000-000082090000}"/>
    <cellStyle name="Input 2 4" xfId="824" xr:uid="{00000000-0005-0000-0000-000083090000}"/>
    <cellStyle name="Input 2 5" xfId="825" xr:uid="{00000000-0005-0000-0000-000084090000}"/>
    <cellStyle name="Input 2 6" xfId="826" xr:uid="{00000000-0005-0000-0000-000085090000}"/>
    <cellStyle name="Input 2 7" xfId="821" xr:uid="{00000000-0005-0000-0000-000086090000}"/>
    <cellStyle name="Input 2 8" xfId="402" xr:uid="{00000000-0005-0000-0000-000087090000}"/>
    <cellStyle name="Input 2 9" xfId="31444" xr:uid="{00000000-0005-0000-0000-000088090000}"/>
    <cellStyle name="Input 3" xfId="108" xr:uid="{00000000-0005-0000-0000-000089090000}"/>
    <cellStyle name="Input 3 2" xfId="827" xr:uid="{00000000-0005-0000-0000-00008A090000}"/>
    <cellStyle name="Input 3 2 2" xfId="46739" xr:uid="{00000000-0005-0000-0000-00008B090000}"/>
    <cellStyle name="Input 3 3" xfId="31443" xr:uid="{00000000-0005-0000-0000-00008C090000}"/>
    <cellStyle name="Input 4" xfId="109" xr:uid="{00000000-0005-0000-0000-00008D090000}"/>
    <cellStyle name="Input 4 2" xfId="828" xr:uid="{00000000-0005-0000-0000-00008E090000}"/>
    <cellStyle name="Input 4 3" xfId="31442" xr:uid="{00000000-0005-0000-0000-00008F090000}"/>
    <cellStyle name="Input 5" xfId="110" xr:uid="{00000000-0005-0000-0000-000090090000}"/>
    <cellStyle name="Input 5 2" xfId="829" xr:uid="{00000000-0005-0000-0000-000091090000}"/>
    <cellStyle name="Input 6" xfId="111" xr:uid="{00000000-0005-0000-0000-000092090000}"/>
    <cellStyle name="Input 6 2" xfId="830" xr:uid="{00000000-0005-0000-0000-000093090000}"/>
    <cellStyle name="Input 7" xfId="831" xr:uid="{00000000-0005-0000-0000-000094090000}"/>
    <cellStyle name="Input 7 2" xfId="46729" xr:uid="{00000000-0005-0000-0000-000095090000}"/>
    <cellStyle name="Input 8" xfId="2802" xr:uid="{00000000-0005-0000-0000-000096090000}"/>
    <cellStyle name="Input 9" xfId="16242" xr:uid="{00000000-0005-0000-0000-000097090000}"/>
    <cellStyle name="Linked Cell 2" xfId="112" xr:uid="{00000000-0005-0000-0000-000098090000}"/>
    <cellStyle name="Linked Cell 2 2" xfId="403" xr:uid="{00000000-0005-0000-0000-000099090000}"/>
    <cellStyle name="Linked Cell 2 2 2" xfId="46638" xr:uid="{00000000-0005-0000-0000-00009A090000}"/>
    <cellStyle name="Linked Cell 2 3" xfId="31441" xr:uid="{00000000-0005-0000-0000-00009B090000}"/>
    <cellStyle name="Linked Cell 3" xfId="31367" xr:uid="{00000000-0005-0000-0000-00009C090000}"/>
    <cellStyle name="Linked Cell 3 2" xfId="46671" xr:uid="{00000000-0005-0000-0000-00009D090000}"/>
    <cellStyle name="Neutral 2" xfId="113" xr:uid="{00000000-0005-0000-0000-00009E090000}"/>
    <cellStyle name="Neutral 2 2" xfId="404" xr:uid="{00000000-0005-0000-0000-00009F090000}"/>
    <cellStyle name="Neutral 2 2 2" xfId="46661" xr:uid="{00000000-0005-0000-0000-0000A0090000}"/>
    <cellStyle name="Neutral 2 3" xfId="31440" xr:uid="{00000000-0005-0000-0000-0000A1090000}"/>
    <cellStyle name="Neutral 3" xfId="31368" xr:uid="{00000000-0005-0000-0000-0000A2090000}"/>
    <cellStyle name="Neutral 3 2" xfId="46670" xr:uid="{00000000-0005-0000-0000-0000A3090000}"/>
    <cellStyle name="no dec" xfId="114" xr:uid="{00000000-0005-0000-0000-0000A4090000}"/>
    <cellStyle name="no dec 2" xfId="115" xr:uid="{00000000-0005-0000-0000-0000A5090000}"/>
    <cellStyle name="no dec 2 2" xfId="116" xr:uid="{00000000-0005-0000-0000-0000A6090000}"/>
    <cellStyle name="no dec_2011-12 LIEE Table 1 Updated budget" xfId="117" xr:uid="{00000000-0005-0000-0000-0000A7090000}"/>
    <cellStyle name="Normal" xfId="0" builtinId="0"/>
    <cellStyle name="Normal - Style1" xfId="118" xr:uid="{00000000-0005-0000-0000-0000A9090000}"/>
    <cellStyle name="Normal - Style1 2" xfId="119" xr:uid="{00000000-0005-0000-0000-0000AA090000}"/>
    <cellStyle name="Normal - Style1 2 2" xfId="120" xr:uid="{00000000-0005-0000-0000-0000AB090000}"/>
    <cellStyle name="Normal - Style1_2011-12 LIEE Table 1 Updated budget" xfId="121" xr:uid="{00000000-0005-0000-0000-0000AC090000}"/>
    <cellStyle name="Normal 10" xfId="122" xr:uid="{00000000-0005-0000-0000-0000AD090000}"/>
    <cellStyle name="Normal 10 2" xfId="123" xr:uid="{00000000-0005-0000-0000-0000AE090000}"/>
    <cellStyle name="Normal 10 3" xfId="832" xr:uid="{00000000-0005-0000-0000-0000AF090000}"/>
    <cellStyle name="Normal 10 4" xfId="31439" xr:uid="{00000000-0005-0000-0000-0000B0090000}"/>
    <cellStyle name="Normal 10 5" xfId="46793" xr:uid="{00000000-0005-0000-0000-0000B1090000}"/>
    <cellStyle name="Normal 100" xfId="16237" xr:uid="{00000000-0005-0000-0000-0000B2090000}"/>
    <cellStyle name="Normal 101" xfId="16241" xr:uid="{00000000-0005-0000-0000-0000B3090000}"/>
    <cellStyle name="Normal 102" xfId="11214" xr:uid="{00000000-0005-0000-0000-0000B4090000}"/>
    <cellStyle name="Normal 102 2" xfId="41548" xr:uid="{00000000-0005-0000-0000-0000B5090000}"/>
    <cellStyle name="Normal 102 3" xfId="26315" xr:uid="{00000000-0005-0000-0000-0000B6090000}"/>
    <cellStyle name="Normal 103" xfId="11219" xr:uid="{00000000-0005-0000-0000-0000B7090000}"/>
    <cellStyle name="Normal 103 2" xfId="41552" xr:uid="{00000000-0005-0000-0000-0000B8090000}"/>
    <cellStyle name="Normal 103 3" xfId="26319" xr:uid="{00000000-0005-0000-0000-0000B9090000}"/>
    <cellStyle name="Normal 104" xfId="11217" xr:uid="{00000000-0005-0000-0000-0000BA090000}"/>
    <cellStyle name="Normal 104 2" xfId="41550" xr:uid="{00000000-0005-0000-0000-0000BB090000}"/>
    <cellStyle name="Normal 104 3" xfId="26317" xr:uid="{00000000-0005-0000-0000-0000BC090000}"/>
    <cellStyle name="Normal 105" xfId="11216" xr:uid="{00000000-0005-0000-0000-0000BD090000}"/>
    <cellStyle name="Normal 105 2" xfId="41549" xr:uid="{00000000-0005-0000-0000-0000BE090000}"/>
    <cellStyle name="Normal 105 3" xfId="26316" xr:uid="{00000000-0005-0000-0000-0000BF090000}"/>
    <cellStyle name="Normal 106" xfId="6192" xr:uid="{00000000-0005-0000-0000-0000C0090000}"/>
    <cellStyle name="Normal 107" xfId="6197" xr:uid="{00000000-0005-0000-0000-0000C1090000}"/>
    <cellStyle name="Normal 108" xfId="7877" xr:uid="{00000000-0005-0000-0000-0000C2090000}"/>
    <cellStyle name="Normal 109" xfId="6194" xr:uid="{00000000-0005-0000-0000-0000C3090000}"/>
    <cellStyle name="Normal 11" xfId="124" xr:uid="{00000000-0005-0000-0000-0000C4090000}"/>
    <cellStyle name="Normal 11 2" xfId="31436" xr:uid="{00000000-0005-0000-0000-0000C5090000}"/>
    <cellStyle name="Normal 11 3" xfId="31391" xr:uid="{00000000-0005-0000-0000-0000C6090000}"/>
    <cellStyle name="Normal 11 4" xfId="46794" xr:uid="{00000000-0005-0000-0000-0000C7090000}"/>
    <cellStyle name="Normal 110" xfId="16274" xr:uid="{00000000-0005-0000-0000-0000C8090000}"/>
    <cellStyle name="Normal 111" xfId="16269" xr:uid="{00000000-0005-0000-0000-0000C9090000}"/>
    <cellStyle name="Normal 112" xfId="16256" xr:uid="{00000000-0005-0000-0000-0000CA090000}"/>
    <cellStyle name="Normal 113" xfId="16263" xr:uid="{00000000-0005-0000-0000-0000CB090000}"/>
    <cellStyle name="Normal 114" xfId="16260" xr:uid="{00000000-0005-0000-0000-0000CC090000}"/>
    <cellStyle name="Normal 115" xfId="16276" xr:uid="{00000000-0005-0000-0000-0000CD090000}"/>
    <cellStyle name="Normal 116" xfId="16268" xr:uid="{00000000-0005-0000-0000-0000CE090000}"/>
    <cellStyle name="Normal 117" xfId="16261" xr:uid="{00000000-0005-0000-0000-0000CF090000}"/>
    <cellStyle name="Normal 118" xfId="16266" xr:uid="{00000000-0005-0000-0000-0000D0090000}"/>
    <cellStyle name="Normal 119" xfId="16259" xr:uid="{00000000-0005-0000-0000-0000D1090000}"/>
    <cellStyle name="Normal 12" xfId="125" xr:uid="{00000000-0005-0000-0000-0000D2090000}"/>
    <cellStyle name="Normal 120" xfId="16272" xr:uid="{00000000-0005-0000-0000-0000D3090000}"/>
    <cellStyle name="Normal 121" xfId="16283" xr:uid="{00000000-0005-0000-0000-0000D4090000}"/>
    <cellStyle name="Normal 122" xfId="16279" xr:uid="{00000000-0005-0000-0000-0000D5090000}"/>
    <cellStyle name="Normal 123" xfId="31511" xr:uid="{00000000-0005-0000-0000-0000D6090000}"/>
    <cellStyle name="Normal 124" xfId="31525" xr:uid="{00000000-0005-0000-0000-0000D7090000}"/>
    <cellStyle name="Normal 125" xfId="46569" xr:uid="{00000000-0005-0000-0000-0000D8090000}"/>
    <cellStyle name="Normal 126" xfId="46565" xr:uid="{00000000-0005-0000-0000-0000D9090000}"/>
    <cellStyle name="Normal 127" xfId="46571" xr:uid="{00000000-0005-0000-0000-0000DA090000}"/>
    <cellStyle name="Normal 128" xfId="46572" xr:uid="{00000000-0005-0000-0000-0000DB090000}"/>
    <cellStyle name="Normal 129" xfId="31332" xr:uid="{00000000-0005-0000-0000-0000DC090000}"/>
    <cellStyle name="Normal 129 2" xfId="46742" xr:uid="{00000000-0005-0000-0000-0000DD090000}"/>
    <cellStyle name="Normal 13" xfId="126" xr:uid="{00000000-0005-0000-0000-0000DE090000}"/>
    <cellStyle name="Normal 130" xfId="46580" xr:uid="{00000000-0005-0000-0000-0000DF090000}"/>
    <cellStyle name="Normal 131" xfId="46741" xr:uid="{00000000-0005-0000-0000-0000E0090000}"/>
    <cellStyle name="Normal 132" xfId="46740" xr:uid="{00000000-0005-0000-0000-0000E1090000}"/>
    <cellStyle name="Normal 133" xfId="46745" xr:uid="{00000000-0005-0000-0000-0000E2090000}"/>
    <cellStyle name="Normal 134" xfId="46746" xr:uid="{00000000-0005-0000-0000-0000E3090000}"/>
    <cellStyle name="Normal 135" xfId="46809" xr:uid="{00000000-0005-0000-0000-0000E4090000}"/>
    <cellStyle name="Normal 136" xfId="46810" xr:uid="{00000000-0005-0000-0000-0000E5090000}"/>
    <cellStyle name="Normal 137" xfId="46812" xr:uid="{00000000-0005-0000-0000-0000E6090000}"/>
    <cellStyle name="Normal 138" xfId="46811" xr:uid="{00000000-0005-0000-0000-0000E7090000}"/>
    <cellStyle name="Normal 139" xfId="46816" xr:uid="{9B83A2B0-3B15-4BB2-B1BA-9E04A785C24B}"/>
    <cellStyle name="Normal 14" xfId="127" xr:uid="{00000000-0005-0000-0000-0000E8090000}"/>
    <cellStyle name="Normal 14 2" xfId="833" xr:uid="{00000000-0005-0000-0000-0000E9090000}"/>
    <cellStyle name="Normal 140" xfId="46817" xr:uid="{C4F55133-2C76-4F54-99C5-42D9219F5E48}"/>
    <cellStyle name="Normal 141" xfId="46818" xr:uid="{EB566FC6-A6A1-409C-9295-6E69AB6E0A68}"/>
    <cellStyle name="Normal 142" xfId="46819" xr:uid="{29E99F51-6313-4B0E-887A-B335B74244D4}"/>
    <cellStyle name="Normal 143" xfId="46820" xr:uid="{5B3E9261-E25B-46AA-B6E5-19B6CB58B295}"/>
    <cellStyle name="Normal 15" xfId="128" xr:uid="{00000000-0005-0000-0000-0000EA090000}"/>
    <cellStyle name="Normal 16" xfId="129" xr:uid="{00000000-0005-0000-0000-0000EB090000}"/>
    <cellStyle name="Normal 17" xfId="130" xr:uid="{00000000-0005-0000-0000-0000EC090000}"/>
    <cellStyle name="Normal 17 2" xfId="834" xr:uid="{00000000-0005-0000-0000-0000ED090000}"/>
    <cellStyle name="Normal 17 3" xfId="835" xr:uid="{00000000-0005-0000-0000-0000EE090000}"/>
    <cellStyle name="Normal 18" xfId="131" xr:uid="{00000000-0005-0000-0000-0000EF090000}"/>
    <cellStyle name="Normal 18 2" xfId="836" xr:uid="{00000000-0005-0000-0000-0000F0090000}"/>
    <cellStyle name="Normal 18 2 10" xfId="6207" xr:uid="{00000000-0005-0000-0000-0000F1090000}"/>
    <cellStyle name="Normal 18 2 10 2" xfId="36544" xr:uid="{00000000-0005-0000-0000-0000F2090000}"/>
    <cellStyle name="Normal 18 2 10 3" xfId="21311" xr:uid="{00000000-0005-0000-0000-0000F3090000}"/>
    <cellStyle name="Normal 18 2 11" xfId="31535" xr:uid="{00000000-0005-0000-0000-0000F4090000}"/>
    <cellStyle name="Normal 18 2 12" xfId="16296" xr:uid="{00000000-0005-0000-0000-0000F5090000}"/>
    <cellStyle name="Normal 18 2 2" xfId="1171" xr:uid="{00000000-0005-0000-0000-0000F6090000}"/>
    <cellStyle name="Normal 18 2 2 10" xfId="31587" xr:uid="{00000000-0005-0000-0000-0000F7090000}"/>
    <cellStyle name="Normal 18 2 2 11" xfId="16350" xr:uid="{00000000-0005-0000-0000-0000F8090000}"/>
    <cellStyle name="Normal 18 2 2 2" xfId="1279" xr:uid="{00000000-0005-0000-0000-0000F9090000}"/>
    <cellStyle name="Normal 18 2 2 2 10" xfId="16454" xr:uid="{00000000-0005-0000-0000-0000FA090000}"/>
    <cellStyle name="Normal 18 2 2 2 2" xfId="1496" xr:uid="{00000000-0005-0000-0000-0000FB090000}"/>
    <cellStyle name="Normal 18 2 2 2 2 2" xfId="1917" xr:uid="{00000000-0005-0000-0000-0000FC090000}"/>
    <cellStyle name="Normal 18 2 2 2 2 2 2" xfId="2756" xr:uid="{00000000-0005-0000-0000-0000FD090000}"/>
    <cellStyle name="Normal 18 2 2 2 2 2 2 2" xfId="4446" xr:uid="{00000000-0005-0000-0000-0000FE090000}"/>
    <cellStyle name="Normal 18 2 2 2 2 2 2 2 2" xfId="14519" xr:uid="{00000000-0005-0000-0000-0000FF090000}"/>
    <cellStyle name="Normal 18 2 2 2 2 2 2 2 2 2" xfId="44850" xr:uid="{00000000-0005-0000-0000-0000000A0000}"/>
    <cellStyle name="Normal 18 2 2 2 2 2 2 2 2 3" xfId="29617" xr:uid="{00000000-0005-0000-0000-0000010A0000}"/>
    <cellStyle name="Normal 18 2 2 2 2 2 2 2 3" xfId="9499" xr:uid="{00000000-0005-0000-0000-0000020A0000}"/>
    <cellStyle name="Normal 18 2 2 2 2 2 2 2 3 2" xfId="39833" xr:uid="{00000000-0005-0000-0000-0000030A0000}"/>
    <cellStyle name="Normal 18 2 2 2 2 2 2 2 3 3" xfId="24600" xr:uid="{00000000-0005-0000-0000-0000040A0000}"/>
    <cellStyle name="Normal 18 2 2 2 2 2 2 2 4" xfId="34820" xr:uid="{00000000-0005-0000-0000-0000050A0000}"/>
    <cellStyle name="Normal 18 2 2 2 2 2 2 2 5" xfId="19587" xr:uid="{00000000-0005-0000-0000-0000060A0000}"/>
    <cellStyle name="Normal 18 2 2 2 2 2 2 3" xfId="6138" xr:uid="{00000000-0005-0000-0000-0000070A0000}"/>
    <cellStyle name="Normal 18 2 2 2 2 2 2 3 2" xfId="16190" xr:uid="{00000000-0005-0000-0000-0000080A0000}"/>
    <cellStyle name="Normal 18 2 2 2 2 2 2 3 2 2" xfId="46521" xr:uid="{00000000-0005-0000-0000-0000090A0000}"/>
    <cellStyle name="Normal 18 2 2 2 2 2 2 3 2 3" xfId="31288" xr:uid="{00000000-0005-0000-0000-00000A0A0000}"/>
    <cellStyle name="Normal 18 2 2 2 2 2 2 3 3" xfId="11170" xr:uid="{00000000-0005-0000-0000-00000B0A0000}"/>
    <cellStyle name="Normal 18 2 2 2 2 2 2 3 3 2" xfId="41504" xr:uid="{00000000-0005-0000-0000-00000C0A0000}"/>
    <cellStyle name="Normal 18 2 2 2 2 2 2 3 3 3" xfId="26271" xr:uid="{00000000-0005-0000-0000-00000D0A0000}"/>
    <cellStyle name="Normal 18 2 2 2 2 2 2 3 4" xfId="36491" xr:uid="{00000000-0005-0000-0000-00000E0A0000}"/>
    <cellStyle name="Normal 18 2 2 2 2 2 2 3 5" xfId="21258" xr:uid="{00000000-0005-0000-0000-00000F0A0000}"/>
    <cellStyle name="Normal 18 2 2 2 2 2 2 4" xfId="12848" xr:uid="{00000000-0005-0000-0000-0000100A0000}"/>
    <cellStyle name="Normal 18 2 2 2 2 2 2 4 2" xfId="43179" xr:uid="{00000000-0005-0000-0000-0000110A0000}"/>
    <cellStyle name="Normal 18 2 2 2 2 2 2 4 3" xfId="27946" xr:uid="{00000000-0005-0000-0000-0000120A0000}"/>
    <cellStyle name="Normal 18 2 2 2 2 2 2 5" xfId="7827" xr:uid="{00000000-0005-0000-0000-0000130A0000}"/>
    <cellStyle name="Normal 18 2 2 2 2 2 2 5 2" xfId="38162" xr:uid="{00000000-0005-0000-0000-0000140A0000}"/>
    <cellStyle name="Normal 18 2 2 2 2 2 2 5 3" xfId="22929" xr:uid="{00000000-0005-0000-0000-0000150A0000}"/>
    <cellStyle name="Normal 18 2 2 2 2 2 2 6" xfId="33150" xr:uid="{00000000-0005-0000-0000-0000160A0000}"/>
    <cellStyle name="Normal 18 2 2 2 2 2 2 7" xfId="17916" xr:uid="{00000000-0005-0000-0000-0000170A0000}"/>
    <cellStyle name="Normal 18 2 2 2 2 2 3" xfId="3609" xr:uid="{00000000-0005-0000-0000-0000180A0000}"/>
    <cellStyle name="Normal 18 2 2 2 2 2 3 2" xfId="13683" xr:uid="{00000000-0005-0000-0000-0000190A0000}"/>
    <cellStyle name="Normal 18 2 2 2 2 2 3 2 2" xfId="44014" xr:uid="{00000000-0005-0000-0000-00001A0A0000}"/>
    <cellStyle name="Normal 18 2 2 2 2 2 3 2 3" xfId="28781" xr:uid="{00000000-0005-0000-0000-00001B0A0000}"/>
    <cellStyle name="Normal 18 2 2 2 2 2 3 3" xfId="8663" xr:uid="{00000000-0005-0000-0000-00001C0A0000}"/>
    <cellStyle name="Normal 18 2 2 2 2 2 3 3 2" xfId="38997" xr:uid="{00000000-0005-0000-0000-00001D0A0000}"/>
    <cellStyle name="Normal 18 2 2 2 2 2 3 3 3" xfId="23764" xr:uid="{00000000-0005-0000-0000-00001E0A0000}"/>
    <cellStyle name="Normal 18 2 2 2 2 2 3 4" xfId="33984" xr:uid="{00000000-0005-0000-0000-00001F0A0000}"/>
    <cellStyle name="Normal 18 2 2 2 2 2 3 5" xfId="18751" xr:uid="{00000000-0005-0000-0000-0000200A0000}"/>
    <cellStyle name="Normal 18 2 2 2 2 2 4" xfId="5302" xr:uid="{00000000-0005-0000-0000-0000210A0000}"/>
    <cellStyle name="Normal 18 2 2 2 2 2 4 2" xfId="15354" xr:uid="{00000000-0005-0000-0000-0000220A0000}"/>
    <cellStyle name="Normal 18 2 2 2 2 2 4 2 2" xfId="45685" xr:uid="{00000000-0005-0000-0000-0000230A0000}"/>
    <cellStyle name="Normal 18 2 2 2 2 2 4 2 3" xfId="30452" xr:uid="{00000000-0005-0000-0000-0000240A0000}"/>
    <cellStyle name="Normal 18 2 2 2 2 2 4 3" xfId="10334" xr:uid="{00000000-0005-0000-0000-0000250A0000}"/>
    <cellStyle name="Normal 18 2 2 2 2 2 4 3 2" xfId="40668" xr:uid="{00000000-0005-0000-0000-0000260A0000}"/>
    <cellStyle name="Normal 18 2 2 2 2 2 4 3 3" xfId="25435" xr:uid="{00000000-0005-0000-0000-0000270A0000}"/>
    <cellStyle name="Normal 18 2 2 2 2 2 4 4" xfId="35655" xr:uid="{00000000-0005-0000-0000-0000280A0000}"/>
    <cellStyle name="Normal 18 2 2 2 2 2 4 5" xfId="20422" xr:uid="{00000000-0005-0000-0000-0000290A0000}"/>
    <cellStyle name="Normal 18 2 2 2 2 2 5" xfId="12012" xr:uid="{00000000-0005-0000-0000-00002A0A0000}"/>
    <cellStyle name="Normal 18 2 2 2 2 2 5 2" xfId="42343" xr:uid="{00000000-0005-0000-0000-00002B0A0000}"/>
    <cellStyle name="Normal 18 2 2 2 2 2 5 3" xfId="27110" xr:uid="{00000000-0005-0000-0000-00002C0A0000}"/>
    <cellStyle name="Normal 18 2 2 2 2 2 6" xfId="6991" xr:uid="{00000000-0005-0000-0000-00002D0A0000}"/>
    <cellStyle name="Normal 18 2 2 2 2 2 6 2" xfId="37326" xr:uid="{00000000-0005-0000-0000-00002E0A0000}"/>
    <cellStyle name="Normal 18 2 2 2 2 2 6 3" xfId="22093" xr:uid="{00000000-0005-0000-0000-00002F0A0000}"/>
    <cellStyle name="Normal 18 2 2 2 2 2 7" xfId="32314" xr:uid="{00000000-0005-0000-0000-0000300A0000}"/>
    <cellStyle name="Normal 18 2 2 2 2 2 8" xfId="17080" xr:uid="{00000000-0005-0000-0000-0000310A0000}"/>
    <cellStyle name="Normal 18 2 2 2 2 3" xfId="2338" xr:uid="{00000000-0005-0000-0000-0000320A0000}"/>
    <cellStyle name="Normal 18 2 2 2 2 3 2" xfId="4028" xr:uid="{00000000-0005-0000-0000-0000330A0000}"/>
    <cellStyle name="Normal 18 2 2 2 2 3 2 2" xfId="14101" xr:uid="{00000000-0005-0000-0000-0000340A0000}"/>
    <cellStyle name="Normal 18 2 2 2 2 3 2 2 2" xfId="44432" xr:uid="{00000000-0005-0000-0000-0000350A0000}"/>
    <cellStyle name="Normal 18 2 2 2 2 3 2 2 3" xfId="29199" xr:uid="{00000000-0005-0000-0000-0000360A0000}"/>
    <cellStyle name="Normal 18 2 2 2 2 3 2 3" xfId="9081" xr:uid="{00000000-0005-0000-0000-0000370A0000}"/>
    <cellStyle name="Normal 18 2 2 2 2 3 2 3 2" xfId="39415" xr:uid="{00000000-0005-0000-0000-0000380A0000}"/>
    <cellStyle name="Normal 18 2 2 2 2 3 2 3 3" xfId="24182" xr:uid="{00000000-0005-0000-0000-0000390A0000}"/>
    <cellStyle name="Normal 18 2 2 2 2 3 2 4" xfId="34402" xr:uid="{00000000-0005-0000-0000-00003A0A0000}"/>
    <cellStyle name="Normal 18 2 2 2 2 3 2 5" xfId="19169" xr:uid="{00000000-0005-0000-0000-00003B0A0000}"/>
    <cellStyle name="Normal 18 2 2 2 2 3 3" xfId="5720" xr:uid="{00000000-0005-0000-0000-00003C0A0000}"/>
    <cellStyle name="Normal 18 2 2 2 2 3 3 2" xfId="15772" xr:uid="{00000000-0005-0000-0000-00003D0A0000}"/>
    <cellStyle name="Normal 18 2 2 2 2 3 3 2 2" xfId="46103" xr:uid="{00000000-0005-0000-0000-00003E0A0000}"/>
    <cellStyle name="Normal 18 2 2 2 2 3 3 2 3" xfId="30870" xr:uid="{00000000-0005-0000-0000-00003F0A0000}"/>
    <cellStyle name="Normal 18 2 2 2 2 3 3 3" xfId="10752" xr:uid="{00000000-0005-0000-0000-0000400A0000}"/>
    <cellStyle name="Normal 18 2 2 2 2 3 3 3 2" xfId="41086" xr:uid="{00000000-0005-0000-0000-0000410A0000}"/>
    <cellStyle name="Normal 18 2 2 2 2 3 3 3 3" xfId="25853" xr:uid="{00000000-0005-0000-0000-0000420A0000}"/>
    <cellStyle name="Normal 18 2 2 2 2 3 3 4" xfId="36073" xr:uid="{00000000-0005-0000-0000-0000430A0000}"/>
    <cellStyle name="Normal 18 2 2 2 2 3 3 5" xfId="20840" xr:uid="{00000000-0005-0000-0000-0000440A0000}"/>
    <cellStyle name="Normal 18 2 2 2 2 3 4" xfId="12430" xr:uid="{00000000-0005-0000-0000-0000450A0000}"/>
    <cellStyle name="Normal 18 2 2 2 2 3 4 2" xfId="42761" xr:uid="{00000000-0005-0000-0000-0000460A0000}"/>
    <cellStyle name="Normal 18 2 2 2 2 3 4 3" xfId="27528" xr:uid="{00000000-0005-0000-0000-0000470A0000}"/>
    <cellStyle name="Normal 18 2 2 2 2 3 5" xfId="7409" xr:uid="{00000000-0005-0000-0000-0000480A0000}"/>
    <cellStyle name="Normal 18 2 2 2 2 3 5 2" xfId="37744" xr:uid="{00000000-0005-0000-0000-0000490A0000}"/>
    <cellStyle name="Normal 18 2 2 2 2 3 5 3" xfId="22511" xr:uid="{00000000-0005-0000-0000-00004A0A0000}"/>
    <cellStyle name="Normal 18 2 2 2 2 3 6" xfId="32732" xr:uid="{00000000-0005-0000-0000-00004B0A0000}"/>
    <cellStyle name="Normal 18 2 2 2 2 3 7" xfId="17498" xr:uid="{00000000-0005-0000-0000-00004C0A0000}"/>
    <cellStyle name="Normal 18 2 2 2 2 4" xfId="3191" xr:uid="{00000000-0005-0000-0000-00004D0A0000}"/>
    <cellStyle name="Normal 18 2 2 2 2 4 2" xfId="13265" xr:uid="{00000000-0005-0000-0000-00004E0A0000}"/>
    <cellStyle name="Normal 18 2 2 2 2 4 2 2" xfId="43596" xr:uid="{00000000-0005-0000-0000-00004F0A0000}"/>
    <cellStyle name="Normal 18 2 2 2 2 4 2 3" xfId="28363" xr:uid="{00000000-0005-0000-0000-0000500A0000}"/>
    <cellStyle name="Normal 18 2 2 2 2 4 3" xfId="8245" xr:uid="{00000000-0005-0000-0000-0000510A0000}"/>
    <cellStyle name="Normal 18 2 2 2 2 4 3 2" xfId="38579" xr:uid="{00000000-0005-0000-0000-0000520A0000}"/>
    <cellStyle name="Normal 18 2 2 2 2 4 3 3" xfId="23346" xr:uid="{00000000-0005-0000-0000-0000530A0000}"/>
    <cellStyle name="Normal 18 2 2 2 2 4 4" xfId="33566" xr:uid="{00000000-0005-0000-0000-0000540A0000}"/>
    <cellStyle name="Normal 18 2 2 2 2 4 5" xfId="18333" xr:uid="{00000000-0005-0000-0000-0000550A0000}"/>
    <cellStyle name="Normal 18 2 2 2 2 5" xfId="4884" xr:uid="{00000000-0005-0000-0000-0000560A0000}"/>
    <cellStyle name="Normal 18 2 2 2 2 5 2" xfId="14936" xr:uid="{00000000-0005-0000-0000-0000570A0000}"/>
    <cellStyle name="Normal 18 2 2 2 2 5 2 2" xfId="45267" xr:uid="{00000000-0005-0000-0000-0000580A0000}"/>
    <cellStyle name="Normal 18 2 2 2 2 5 2 3" xfId="30034" xr:uid="{00000000-0005-0000-0000-0000590A0000}"/>
    <cellStyle name="Normal 18 2 2 2 2 5 3" xfId="9916" xr:uid="{00000000-0005-0000-0000-00005A0A0000}"/>
    <cellStyle name="Normal 18 2 2 2 2 5 3 2" xfId="40250" xr:uid="{00000000-0005-0000-0000-00005B0A0000}"/>
    <cellStyle name="Normal 18 2 2 2 2 5 3 3" xfId="25017" xr:uid="{00000000-0005-0000-0000-00005C0A0000}"/>
    <cellStyle name="Normal 18 2 2 2 2 5 4" xfId="35237" xr:uid="{00000000-0005-0000-0000-00005D0A0000}"/>
    <cellStyle name="Normal 18 2 2 2 2 5 5" xfId="20004" xr:uid="{00000000-0005-0000-0000-00005E0A0000}"/>
    <cellStyle name="Normal 18 2 2 2 2 6" xfId="11594" xr:uid="{00000000-0005-0000-0000-00005F0A0000}"/>
    <cellStyle name="Normal 18 2 2 2 2 6 2" xfId="41925" xr:uid="{00000000-0005-0000-0000-0000600A0000}"/>
    <cellStyle name="Normal 18 2 2 2 2 6 3" xfId="26692" xr:uid="{00000000-0005-0000-0000-0000610A0000}"/>
    <cellStyle name="Normal 18 2 2 2 2 7" xfId="6573" xr:uid="{00000000-0005-0000-0000-0000620A0000}"/>
    <cellStyle name="Normal 18 2 2 2 2 7 2" xfId="36908" xr:uid="{00000000-0005-0000-0000-0000630A0000}"/>
    <cellStyle name="Normal 18 2 2 2 2 7 3" xfId="21675" xr:uid="{00000000-0005-0000-0000-0000640A0000}"/>
    <cellStyle name="Normal 18 2 2 2 2 8" xfId="31896" xr:uid="{00000000-0005-0000-0000-0000650A0000}"/>
    <cellStyle name="Normal 18 2 2 2 2 9" xfId="16662" xr:uid="{00000000-0005-0000-0000-0000660A0000}"/>
    <cellStyle name="Normal 18 2 2 2 3" xfId="1709" xr:uid="{00000000-0005-0000-0000-0000670A0000}"/>
    <cellStyle name="Normal 18 2 2 2 3 2" xfId="2548" xr:uid="{00000000-0005-0000-0000-0000680A0000}"/>
    <cellStyle name="Normal 18 2 2 2 3 2 2" xfId="4238" xr:uid="{00000000-0005-0000-0000-0000690A0000}"/>
    <cellStyle name="Normal 18 2 2 2 3 2 2 2" xfId="14311" xr:uid="{00000000-0005-0000-0000-00006A0A0000}"/>
    <cellStyle name="Normal 18 2 2 2 3 2 2 2 2" xfId="44642" xr:uid="{00000000-0005-0000-0000-00006B0A0000}"/>
    <cellStyle name="Normal 18 2 2 2 3 2 2 2 3" xfId="29409" xr:uid="{00000000-0005-0000-0000-00006C0A0000}"/>
    <cellStyle name="Normal 18 2 2 2 3 2 2 3" xfId="9291" xr:uid="{00000000-0005-0000-0000-00006D0A0000}"/>
    <cellStyle name="Normal 18 2 2 2 3 2 2 3 2" xfId="39625" xr:uid="{00000000-0005-0000-0000-00006E0A0000}"/>
    <cellStyle name="Normal 18 2 2 2 3 2 2 3 3" xfId="24392" xr:uid="{00000000-0005-0000-0000-00006F0A0000}"/>
    <cellStyle name="Normal 18 2 2 2 3 2 2 4" xfId="34612" xr:uid="{00000000-0005-0000-0000-0000700A0000}"/>
    <cellStyle name="Normal 18 2 2 2 3 2 2 5" xfId="19379" xr:uid="{00000000-0005-0000-0000-0000710A0000}"/>
    <cellStyle name="Normal 18 2 2 2 3 2 3" xfId="5930" xr:uid="{00000000-0005-0000-0000-0000720A0000}"/>
    <cellStyle name="Normal 18 2 2 2 3 2 3 2" xfId="15982" xr:uid="{00000000-0005-0000-0000-0000730A0000}"/>
    <cellStyle name="Normal 18 2 2 2 3 2 3 2 2" xfId="46313" xr:uid="{00000000-0005-0000-0000-0000740A0000}"/>
    <cellStyle name="Normal 18 2 2 2 3 2 3 2 3" xfId="31080" xr:uid="{00000000-0005-0000-0000-0000750A0000}"/>
    <cellStyle name="Normal 18 2 2 2 3 2 3 3" xfId="10962" xr:uid="{00000000-0005-0000-0000-0000760A0000}"/>
    <cellStyle name="Normal 18 2 2 2 3 2 3 3 2" xfId="41296" xr:uid="{00000000-0005-0000-0000-0000770A0000}"/>
    <cellStyle name="Normal 18 2 2 2 3 2 3 3 3" xfId="26063" xr:uid="{00000000-0005-0000-0000-0000780A0000}"/>
    <cellStyle name="Normal 18 2 2 2 3 2 3 4" xfId="36283" xr:uid="{00000000-0005-0000-0000-0000790A0000}"/>
    <cellStyle name="Normal 18 2 2 2 3 2 3 5" xfId="21050" xr:uid="{00000000-0005-0000-0000-00007A0A0000}"/>
    <cellStyle name="Normal 18 2 2 2 3 2 4" xfId="12640" xr:uid="{00000000-0005-0000-0000-00007B0A0000}"/>
    <cellStyle name="Normal 18 2 2 2 3 2 4 2" xfId="42971" xr:uid="{00000000-0005-0000-0000-00007C0A0000}"/>
    <cellStyle name="Normal 18 2 2 2 3 2 4 3" xfId="27738" xr:uid="{00000000-0005-0000-0000-00007D0A0000}"/>
    <cellStyle name="Normal 18 2 2 2 3 2 5" xfId="7619" xr:uid="{00000000-0005-0000-0000-00007E0A0000}"/>
    <cellStyle name="Normal 18 2 2 2 3 2 5 2" xfId="37954" xr:uid="{00000000-0005-0000-0000-00007F0A0000}"/>
    <cellStyle name="Normal 18 2 2 2 3 2 5 3" xfId="22721" xr:uid="{00000000-0005-0000-0000-0000800A0000}"/>
    <cellStyle name="Normal 18 2 2 2 3 2 6" xfId="32942" xr:uid="{00000000-0005-0000-0000-0000810A0000}"/>
    <cellStyle name="Normal 18 2 2 2 3 2 7" xfId="17708" xr:uid="{00000000-0005-0000-0000-0000820A0000}"/>
    <cellStyle name="Normal 18 2 2 2 3 3" xfId="3401" xr:uid="{00000000-0005-0000-0000-0000830A0000}"/>
    <cellStyle name="Normal 18 2 2 2 3 3 2" xfId="13475" xr:uid="{00000000-0005-0000-0000-0000840A0000}"/>
    <cellStyle name="Normal 18 2 2 2 3 3 2 2" xfId="43806" xr:uid="{00000000-0005-0000-0000-0000850A0000}"/>
    <cellStyle name="Normal 18 2 2 2 3 3 2 3" xfId="28573" xr:uid="{00000000-0005-0000-0000-0000860A0000}"/>
    <cellStyle name="Normal 18 2 2 2 3 3 3" xfId="8455" xr:uid="{00000000-0005-0000-0000-0000870A0000}"/>
    <cellStyle name="Normal 18 2 2 2 3 3 3 2" xfId="38789" xr:uid="{00000000-0005-0000-0000-0000880A0000}"/>
    <cellStyle name="Normal 18 2 2 2 3 3 3 3" xfId="23556" xr:uid="{00000000-0005-0000-0000-0000890A0000}"/>
    <cellStyle name="Normal 18 2 2 2 3 3 4" xfId="33776" xr:uid="{00000000-0005-0000-0000-00008A0A0000}"/>
    <cellStyle name="Normal 18 2 2 2 3 3 5" xfId="18543" xr:uid="{00000000-0005-0000-0000-00008B0A0000}"/>
    <cellStyle name="Normal 18 2 2 2 3 4" xfId="5094" xr:uid="{00000000-0005-0000-0000-00008C0A0000}"/>
    <cellStyle name="Normal 18 2 2 2 3 4 2" xfId="15146" xr:uid="{00000000-0005-0000-0000-00008D0A0000}"/>
    <cellStyle name="Normal 18 2 2 2 3 4 2 2" xfId="45477" xr:uid="{00000000-0005-0000-0000-00008E0A0000}"/>
    <cellStyle name="Normal 18 2 2 2 3 4 2 3" xfId="30244" xr:uid="{00000000-0005-0000-0000-00008F0A0000}"/>
    <cellStyle name="Normal 18 2 2 2 3 4 3" xfId="10126" xr:uid="{00000000-0005-0000-0000-0000900A0000}"/>
    <cellStyle name="Normal 18 2 2 2 3 4 3 2" xfId="40460" xr:uid="{00000000-0005-0000-0000-0000910A0000}"/>
    <cellStyle name="Normal 18 2 2 2 3 4 3 3" xfId="25227" xr:uid="{00000000-0005-0000-0000-0000920A0000}"/>
    <cellStyle name="Normal 18 2 2 2 3 4 4" xfId="35447" xr:uid="{00000000-0005-0000-0000-0000930A0000}"/>
    <cellStyle name="Normal 18 2 2 2 3 4 5" xfId="20214" xr:uid="{00000000-0005-0000-0000-0000940A0000}"/>
    <cellStyle name="Normal 18 2 2 2 3 5" xfId="11804" xr:uid="{00000000-0005-0000-0000-0000950A0000}"/>
    <cellStyle name="Normal 18 2 2 2 3 5 2" xfId="42135" xr:uid="{00000000-0005-0000-0000-0000960A0000}"/>
    <cellStyle name="Normal 18 2 2 2 3 5 3" xfId="26902" xr:uid="{00000000-0005-0000-0000-0000970A0000}"/>
    <cellStyle name="Normal 18 2 2 2 3 6" xfId="6783" xr:uid="{00000000-0005-0000-0000-0000980A0000}"/>
    <cellStyle name="Normal 18 2 2 2 3 6 2" xfId="37118" xr:uid="{00000000-0005-0000-0000-0000990A0000}"/>
    <cellStyle name="Normal 18 2 2 2 3 6 3" xfId="21885" xr:uid="{00000000-0005-0000-0000-00009A0A0000}"/>
    <cellStyle name="Normal 18 2 2 2 3 7" xfId="32106" xr:uid="{00000000-0005-0000-0000-00009B0A0000}"/>
    <cellStyle name="Normal 18 2 2 2 3 8" xfId="16872" xr:uid="{00000000-0005-0000-0000-00009C0A0000}"/>
    <cellStyle name="Normal 18 2 2 2 4" xfId="2130" xr:uid="{00000000-0005-0000-0000-00009D0A0000}"/>
    <cellStyle name="Normal 18 2 2 2 4 2" xfId="3820" xr:uid="{00000000-0005-0000-0000-00009E0A0000}"/>
    <cellStyle name="Normal 18 2 2 2 4 2 2" xfId="13893" xr:uid="{00000000-0005-0000-0000-00009F0A0000}"/>
    <cellStyle name="Normal 18 2 2 2 4 2 2 2" xfId="44224" xr:uid="{00000000-0005-0000-0000-0000A00A0000}"/>
    <cellStyle name="Normal 18 2 2 2 4 2 2 3" xfId="28991" xr:uid="{00000000-0005-0000-0000-0000A10A0000}"/>
    <cellStyle name="Normal 18 2 2 2 4 2 3" xfId="8873" xr:uid="{00000000-0005-0000-0000-0000A20A0000}"/>
    <cellStyle name="Normal 18 2 2 2 4 2 3 2" xfId="39207" xr:uid="{00000000-0005-0000-0000-0000A30A0000}"/>
    <cellStyle name="Normal 18 2 2 2 4 2 3 3" xfId="23974" xr:uid="{00000000-0005-0000-0000-0000A40A0000}"/>
    <cellStyle name="Normal 18 2 2 2 4 2 4" xfId="34194" xr:uid="{00000000-0005-0000-0000-0000A50A0000}"/>
    <cellStyle name="Normal 18 2 2 2 4 2 5" xfId="18961" xr:uid="{00000000-0005-0000-0000-0000A60A0000}"/>
    <cellStyle name="Normal 18 2 2 2 4 3" xfId="5512" xr:uid="{00000000-0005-0000-0000-0000A70A0000}"/>
    <cellStyle name="Normal 18 2 2 2 4 3 2" xfId="15564" xr:uid="{00000000-0005-0000-0000-0000A80A0000}"/>
    <cellStyle name="Normal 18 2 2 2 4 3 2 2" xfId="45895" xr:uid="{00000000-0005-0000-0000-0000A90A0000}"/>
    <cellStyle name="Normal 18 2 2 2 4 3 2 3" xfId="30662" xr:uid="{00000000-0005-0000-0000-0000AA0A0000}"/>
    <cellStyle name="Normal 18 2 2 2 4 3 3" xfId="10544" xr:uid="{00000000-0005-0000-0000-0000AB0A0000}"/>
    <cellStyle name="Normal 18 2 2 2 4 3 3 2" xfId="40878" xr:uid="{00000000-0005-0000-0000-0000AC0A0000}"/>
    <cellStyle name="Normal 18 2 2 2 4 3 3 3" xfId="25645" xr:uid="{00000000-0005-0000-0000-0000AD0A0000}"/>
    <cellStyle name="Normal 18 2 2 2 4 3 4" xfId="35865" xr:uid="{00000000-0005-0000-0000-0000AE0A0000}"/>
    <cellStyle name="Normal 18 2 2 2 4 3 5" xfId="20632" xr:uid="{00000000-0005-0000-0000-0000AF0A0000}"/>
    <cellStyle name="Normal 18 2 2 2 4 4" xfId="12222" xr:uid="{00000000-0005-0000-0000-0000B00A0000}"/>
    <cellStyle name="Normal 18 2 2 2 4 4 2" xfId="42553" xr:uid="{00000000-0005-0000-0000-0000B10A0000}"/>
    <cellStyle name="Normal 18 2 2 2 4 4 3" xfId="27320" xr:uid="{00000000-0005-0000-0000-0000B20A0000}"/>
    <cellStyle name="Normal 18 2 2 2 4 5" xfId="7201" xr:uid="{00000000-0005-0000-0000-0000B30A0000}"/>
    <cellStyle name="Normal 18 2 2 2 4 5 2" xfId="37536" xr:uid="{00000000-0005-0000-0000-0000B40A0000}"/>
    <cellStyle name="Normal 18 2 2 2 4 5 3" xfId="22303" xr:uid="{00000000-0005-0000-0000-0000B50A0000}"/>
    <cellStyle name="Normal 18 2 2 2 4 6" xfId="32524" xr:uid="{00000000-0005-0000-0000-0000B60A0000}"/>
    <cellStyle name="Normal 18 2 2 2 4 7" xfId="17290" xr:uid="{00000000-0005-0000-0000-0000B70A0000}"/>
    <cellStyle name="Normal 18 2 2 2 5" xfId="2983" xr:uid="{00000000-0005-0000-0000-0000B80A0000}"/>
    <cellStyle name="Normal 18 2 2 2 5 2" xfId="13057" xr:uid="{00000000-0005-0000-0000-0000B90A0000}"/>
    <cellStyle name="Normal 18 2 2 2 5 2 2" xfId="43388" xr:uid="{00000000-0005-0000-0000-0000BA0A0000}"/>
    <cellStyle name="Normal 18 2 2 2 5 2 3" xfId="28155" xr:uid="{00000000-0005-0000-0000-0000BB0A0000}"/>
    <cellStyle name="Normal 18 2 2 2 5 3" xfId="8037" xr:uid="{00000000-0005-0000-0000-0000BC0A0000}"/>
    <cellStyle name="Normal 18 2 2 2 5 3 2" xfId="38371" xr:uid="{00000000-0005-0000-0000-0000BD0A0000}"/>
    <cellStyle name="Normal 18 2 2 2 5 3 3" xfId="23138" xr:uid="{00000000-0005-0000-0000-0000BE0A0000}"/>
    <cellStyle name="Normal 18 2 2 2 5 4" xfId="33358" xr:uid="{00000000-0005-0000-0000-0000BF0A0000}"/>
    <cellStyle name="Normal 18 2 2 2 5 5" xfId="18125" xr:uid="{00000000-0005-0000-0000-0000C00A0000}"/>
    <cellStyle name="Normal 18 2 2 2 6" xfId="4676" xr:uid="{00000000-0005-0000-0000-0000C10A0000}"/>
    <cellStyle name="Normal 18 2 2 2 6 2" xfId="14728" xr:uid="{00000000-0005-0000-0000-0000C20A0000}"/>
    <cellStyle name="Normal 18 2 2 2 6 2 2" xfId="45059" xr:uid="{00000000-0005-0000-0000-0000C30A0000}"/>
    <cellStyle name="Normal 18 2 2 2 6 2 3" xfId="29826" xr:uid="{00000000-0005-0000-0000-0000C40A0000}"/>
    <cellStyle name="Normal 18 2 2 2 6 3" xfId="9708" xr:uid="{00000000-0005-0000-0000-0000C50A0000}"/>
    <cellStyle name="Normal 18 2 2 2 6 3 2" xfId="40042" xr:uid="{00000000-0005-0000-0000-0000C60A0000}"/>
    <cellStyle name="Normal 18 2 2 2 6 3 3" xfId="24809" xr:uid="{00000000-0005-0000-0000-0000C70A0000}"/>
    <cellStyle name="Normal 18 2 2 2 6 4" xfId="35029" xr:uid="{00000000-0005-0000-0000-0000C80A0000}"/>
    <cellStyle name="Normal 18 2 2 2 6 5" xfId="19796" xr:uid="{00000000-0005-0000-0000-0000C90A0000}"/>
    <cellStyle name="Normal 18 2 2 2 7" xfId="11386" xr:uid="{00000000-0005-0000-0000-0000CA0A0000}"/>
    <cellStyle name="Normal 18 2 2 2 7 2" xfId="41717" xr:uid="{00000000-0005-0000-0000-0000CB0A0000}"/>
    <cellStyle name="Normal 18 2 2 2 7 3" xfId="26484" xr:uid="{00000000-0005-0000-0000-0000CC0A0000}"/>
    <cellStyle name="Normal 18 2 2 2 8" xfId="6365" xr:uid="{00000000-0005-0000-0000-0000CD0A0000}"/>
    <cellStyle name="Normal 18 2 2 2 8 2" xfId="36700" xr:uid="{00000000-0005-0000-0000-0000CE0A0000}"/>
    <cellStyle name="Normal 18 2 2 2 8 3" xfId="21467" xr:uid="{00000000-0005-0000-0000-0000CF0A0000}"/>
    <cellStyle name="Normal 18 2 2 2 9" xfId="31688" xr:uid="{00000000-0005-0000-0000-0000D00A0000}"/>
    <cellStyle name="Normal 18 2 2 3" xfId="1392" xr:uid="{00000000-0005-0000-0000-0000D10A0000}"/>
    <cellStyle name="Normal 18 2 2 3 2" xfId="1813" xr:uid="{00000000-0005-0000-0000-0000D20A0000}"/>
    <cellStyle name="Normal 18 2 2 3 2 2" xfId="2652" xr:uid="{00000000-0005-0000-0000-0000D30A0000}"/>
    <cellStyle name="Normal 18 2 2 3 2 2 2" xfId="4342" xr:uid="{00000000-0005-0000-0000-0000D40A0000}"/>
    <cellStyle name="Normal 18 2 2 3 2 2 2 2" xfId="14415" xr:uid="{00000000-0005-0000-0000-0000D50A0000}"/>
    <cellStyle name="Normal 18 2 2 3 2 2 2 2 2" xfId="44746" xr:uid="{00000000-0005-0000-0000-0000D60A0000}"/>
    <cellStyle name="Normal 18 2 2 3 2 2 2 2 3" xfId="29513" xr:uid="{00000000-0005-0000-0000-0000D70A0000}"/>
    <cellStyle name="Normal 18 2 2 3 2 2 2 3" xfId="9395" xr:uid="{00000000-0005-0000-0000-0000D80A0000}"/>
    <cellStyle name="Normal 18 2 2 3 2 2 2 3 2" xfId="39729" xr:uid="{00000000-0005-0000-0000-0000D90A0000}"/>
    <cellStyle name="Normal 18 2 2 3 2 2 2 3 3" xfId="24496" xr:uid="{00000000-0005-0000-0000-0000DA0A0000}"/>
    <cellStyle name="Normal 18 2 2 3 2 2 2 4" xfId="34716" xr:uid="{00000000-0005-0000-0000-0000DB0A0000}"/>
    <cellStyle name="Normal 18 2 2 3 2 2 2 5" xfId="19483" xr:uid="{00000000-0005-0000-0000-0000DC0A0000}"/>
    <cellStyle name="Normal 18 2 2 3 2 2 3" xfId="6034" xr:uid="{00000000-0005-0000-0000-0000DD0A0000}"/>
    <cellStyle name="Normal 18 2 2 3 2 2 3 2" xfId="16086" xr:uid="{00000000-0005-0000-0000-0000DE0A0000}"/>
    <cellStyle name="Normal 18 2 2 3 2 2 3 2 2" xfId="46417" xr:uid="{00000000-0005-0000-0000-0000DF0A0000}"/>
    <cellStyle name="Normal 18 2 2 3 2 2 3 2 3" xfId="31184" xr:uid="{00000000-0005-0000-0000-0000E00A0000}"/>
    <cellStyle name="Normal 18 2 2 3 2 2 3 3" xfId="11066" xr:uid="{00000000-0005-0000-0000-0000E10A0000}"/>
    <cellStyle name="Normal 18 2 2 3 2 2 3 3 2" xfId="41400" xr:uid="{00000000-0005-0000-0000-0000E20A0000}"/>
    <cellStyle name="Normal 18 2 2 3 2 2 3 3 3" xfId="26167" xr:uid="{00000000-0005-0000-0000-0000E30A0000}"/>
    <cellStyle name="Normal 18 2 2 3 2 2 3 4" xfId="36387" xr:uid="{00000000-0005-0000-0000-0000E40A0000}"/>
    <cellStyle name="Normal 18 2 2 3 2 2 3 5" xfId="21154" xr:uid="{00000000-0005-0000-0000-0000E50A0000}"/>
    <cellStyle name="Normal 18 2 2 3 2 2 4" xfId="12744" xr:uid="{00000000-0005-0000-0000-0000E60A0000}"/>
    <cellStyle name="Normal 18 2 2 3 2 2 4 2" xfId="43075" xr:uid="{00000000-0005-0000-0000-0000E70A0000}"/>
    <cellStyle name="Normal 18 2 2 3 2 2 4 3" xfId="27842" xr:uid="{00000000-0005-0000-0000-0000E80A0000}"/>
    <cellStyle name="Normal 18 2 2 3 2 2 5" xfId="7723" xr:uid="{00000000-0005-0000-0000-0000E90A0000}"/>
    <cellStyle name="Normal 18 2 2 3 2 2 5 2" xfId="38058" xr:uid="{00000000-0005-0000-0000-0000EA0A0000}"/>
    <cellStyle name="Normal 18 2 2 3 2 2 5 3" xfId="22825" xr:uid="{00000000-0005-0000-0000-0000EB0A0000}"/>
    <cellStyle name="Normal 18 2 2 3 2 2 6" xfId="33046" xr:uid="{00000000-0005-0000-0000-0000EC0A0000}"/>
    <cellStyle name="Normal 18 2 2 3 2 2 7" xfId="17812" xr:uid="{00000000-0005-0000-0000-0000ED0A0000}"/>
    <cellStyle name="Normal 18 2 2 3 2 3" xfId="3505" xr:uid="{00000000-0005-0000-0000-0000EE0A0000}"/>
    <cellStyle name="Normal 18 2 2 3 2 3 2" xfId="13579" xr:uid="{00000000-0005-0000-0000-0000EF0A0000}"/>
    <cellStyle name="Normal 18 2 2 3 2 3 2 2" xfId="43910" xr:uid="{00000000-0005-0000-0000-0000F00A0000}"/>
    <cellStyle name="Normal 18 2 2 3 2 3 2 3" xfId="28677" xr:uid="{00000000-0005-0000-0000-0000F10A0000}"/>
    <cellStyle name="Normal 18 2 2 3 2 3 3" xfId="8559" xr:uid="{00000000-0005-0000-0000-0000F20A0000}"/>
    <cellStyle name="Normal 18 2 2 3 2 3 3 2" xfId="38893" xr:uid="{00000000-0005-0000-0000-0000F30A0000}"/>
    <cellStyle name="Normal 18 2 2 3 2 3 3 3" xfId="23660" xr:uid="{00000000-0005-0000-0000-0000F40A0000}"/>
    <cellStyle name="Normal 18 2 2 3 2 3 4" xfId="33880" xr:uid="{00000000-0005-0000-0000-0000F50A0000}"/>
    <cellStyle name="Normal 18 2 2 3 2 3 5" xfId="18647" xr:uid="{00000000-0005-0000-0000-0000F60A0000}"/>
    <cellStyle name="Normal 18 2 2 3 2 4" xfId="5198" xr:uid="{00000000-0005-0000-0000-0000F70A0000}"/>
    <cellStyle name="Normal 18 2 2 3 2 4 2" xfId="15250" xr:uid="{00000000-0005-0000-0000-0000F80A0000}"/>
    <cellStyle name="Normal 18 2 2 3 2 4 2 2" xfId="45581" xr:uid="{00000000-0005-0000-0000-0000F90A0000}"/>
    <cellStyle name="Normal 18 2 2 3 2 4 2 3" xfId="30348" xr:uid="{00000000-0005-0000-0000-0000FA0A0000}"/>
    <cellStyle name="Normal 18 2 2 3 2 4 3" xfId="10230" xr:uid="{00000000-0005-0000-0000-0000FB0A0000}"/>
    <cellStyle name="Normal 18 2 2 3 2 4 3 2" xfId="40564" xr:uid="{00000000-0005-0000-0000-0000FC0A0000}"/>
    <cellStyle name="Normal 18 2 2 3 2 4 3 3" xfId="25331" xr:uid="{00000000-0005-0000-0000-0000FD0A0000}"/>
    <cellStyle name="Normal 18 2 2 3 2 4 4" xfId="35551" xr:uid="{00000000-0005-0000-0000-0000FE0A0000}"/>
    <cellStyle name="Normal 18 2 2 3 2 4 5" xfId="20318" xr:uid="{00000000-0005-0000-0000-0000FF0A0000}"/>
    <cellStyle name="Normal 18 2 2 3 2 5" xfId="11908" xr:uid="{00000000-0005-0000-0000-0000000B0000}"/>
    <cellStyle name="Normal 18 2 2 3 2 5 2" xfId="42239" xr:uid="{00000000-0005-0000-0000-0000010B0000}"/>
    <cellStyle name="Normal 18 2 2 3 2 5 3" xfId="27006" xr:uid="{00000000-0005-0000-0000-0000020B0000}"/>
    <cellStyle name="Normal 18 2 2 3 2 6" xfId="6887" xr:uid="{00000000-0005-0000-0000-0000030B0000}"/>
    <cellStyle name="Normal 18 2 2 3 2 6 2" xfId="37222" xr:uid="{00000000-0005-0000-0000-0000040B0000}"/>
    <cellStyle name="Normal 18 2 2 3 2 6 3" xfId="21989" xr:uid="{00000000-0005-0000-0000-0000050B0000}"/>
    <cellStyle name="Normal 18 2 2 3 2 7" xfId="32210" xr:uid="{00000000-0005-0000-0000-0000060B0000}"/>
    <cellStyle name="Normal 18 2 2 3 2 8" xfId="16976" xr:uid="{00000000-0005-0000-0000-0000070B0000}"/>
    <cellStyle name="Normal 18 2 2 3 3" xfId="2234" xr:uid="{00000000-0005-0000-0000-0000080B0000}"/>
    <cellStyle name="Normal 18 2 2 3 3 2" xfId="3924" xr:uid="{00000000-0005-0000-0000-0000090B0000}"/>
    <cellStyle name="Normal 18 2 2 3 3 2 2" xfId="13997" xr:uid="{00000000-0005-0000-0000-00000A0B0000}"/>
    <cellStyle name="Normal 18 2 2 3 3 2 2 2" xfId="44328" xr:uid="{00000000-0005-0000-0000-00000B0B0000}"/>
    <cellStyle name="Normal 18 2 2 3 3 2 2 3" xfId="29095" xr:uid="{00000000-0005-0000-0000-00000C0B0000}"/>
    <cellStyle name="Normal 18 2 2 3 3 2 3" xfId="8977" xr:uid="{00000000-0005-0000-0000-00000D0B0000}"/>
    <cellStyle name="Normal 18 2 2 3 3 2 3 2" xfId="39311" xr:uid="{00000000-0005-0000-0000-00000E0B0000}"/>
    <cellStyle name="Normal 18 2 2 3 3 2 3 3" xfId="24078" xr:uid="{00000000-0005-0000-0000-00000F0B0000}"/>
    <cellStyle name="Normal 18 2 2 3 3 2 4" xfId="34298" xr:uid="{00000000-0005-0000-0000-0000100B0000}"/>
    <cellStyle name="Normal 18 2 2 3 3 2 5" xfId="19065" xr:uid="{00000000-0005-0000-0000-0000110B0000}"/>
    <cellStyle name="Normal 18 2 2 3 3 3" xfId="5616" xr:uid="{00000000-0005-0000-0000-0000120B0000}"/>
    <cellStyle name="Normal 18 2 2 3 3 3 2" xfId="15668" xr:uid="{00000000-0005-0000-0000-0000130B0000}"/>
    <cellStyle name="Normal 18 2 2 3 3 3 2 2" xfId="45999" xr:uid="{00000000-0005-0000-0000-0000140B0000}"/>
    <cellStyle name="Normal 18 2 2 3 3 3 2 3" xfId="30766" xr:uid="{00000000-0005-0000-0000-0000150B0000}"/>
    <cellStyle name="Normal 18 2 2 3 3 3 3" xfId="10648" xr:uid="{00000000-0005-0000-0000-0000160B0000}"/>
    <cellStyle name="Normal 18 2 2 3 3 3 3 2" xfId="40982" xr:uid="{00000000-0005-0000-0000-0000170B0000}"/>
    <cellStyle name="Normal 18 2 2 3 3 3 3 3" xfId="25749" xr:uid="{00000000-0005-0000-0000-0000180B0000}"/>
    <cellStyle name="Normal 18 2 2 3 3 3 4" xfId="35969" xr:uid="{00000000-0005-0000-0000-0000190B0000}"/>
    <cellStyle name="Normal 18 2 2 3 3 3 5" xfId="20736" xr:uid="{00000000-0005-0000-0000-00001A0B0000}"/>
    <cellStyle name="Normal 18 2 2 3 3 4" xfId="12326" xr:uid="{00000000-0005-0000-0000-00001B0B0000}"/>
    <cellStyle name="Normal 18 2 2 3 3 4 2" xfId="42657" xr:uid="{00000000-0005-0000-0000-00001C0B0000}"/>
    <cellStyle name="Normal 18 2 2 3 3 4 3" xfId="27424" xr:uid="{00000000-0005-0000-0000-00001D0B0000}"/>
    <cellStyle name="Normal 18 2 2 3 3 5" xfId="7305" xr:uid="{00000000-0005-0000-0000-00001E0B0000}"/>
    <cellStyle name="Normal 18 2 2 3 3 5 2" xfId="37640" xr:uid="{00000000-0005-0000-0000-00001F0B0000}"/>
    <cellStyle name="Normal 18 2 2 3 3 5 3" xfId="22407" xr:uid="{00000000-0005-0000-0000-0000200B0000}"/>
    <cellStyle name="Normal 18 2 2 3 3 6" xfId="32628" xr:uid="{00000000-0005-0000-0000-0000210B0000}"/>
    <cellStyle name="Normal 18 2 2 3 3 7" xfId="17394" xr:uid="{00000000-0005-0000-0000-0000220B0000}"/>
    <cellStyle name="Normal 18 2 2 3 4" xfId="3087" xr:uid="{00000000-0005-0000-0000-0000230B0000}"/>
    <cellStyle name="Normal 18 2 2 3 4 2" xfId="13161" xr:uid="{00000000-0005-0000-0000-0000240B0000}"/>
    <cellStyle name="Normal 18 2 2 3 4 2 2" xfId="43492" xr:uid="{00000000-0005-0000-0000-0000250B0000}"/>
    <cellStyle name="Normal 18 2 2 3 4 2 3" xfId="28259" xr:uid="{00000000-0005-0000-0000-0000260B0000}"/>
    <cellStyle name="Normal 18 2 2 3 4 3" xfId="8141" xr:uid="{00000000-0005-0000-0000-0000270B0000}"/>
    <cellStyle name="Normal 18 2 2 3 4 3 2" xfId="38475" xr:uid="{00000000-0005-0000-0000-0000280B0000}"/>
    <cellStyle name="Normal 18 2 2 3 4 3 3" xfId="23242" xr:uid="{00000000-0005-0000-0000-0000290B0000}"/>
    <cellStyle name="Normal 18 2 2 3 4 4" xfId="33462" xr:uid="{00000000-0005-0000-0000-00002A0B0000}"/>
    <cellStyle name="Normal 18 2 2 3 4 5" xfId="18229" xr:uid="{00000000-0005-0000-0000-00002B0B0000}"/>
    <cellStyle name="Normal 18 2 2 3 5" xfId="4780" xr:uid="{00000000-0005-0000-0000-00002C0B0000}"/>
    <cellStyle name="Normal 18 2 2 3 5 2" xfId="14832" xr:uid="{00000000-0005-0000-0000-00002D0B0000}"/>
    <cellStyle name="Normal 18 2 2 3 5 2 2" xfId="45163" xr:uid="{00000000-0005-0000-0000-00002E0B0000}"/>
    <cellStyle name="Normal 18 2 2 3 5 2 3" xfId="29930" xr:uid="{00000000-0005-0000-0000-00002F0B0000}"/>
    <cellStyle name="Normal 18 2 2 3 5 3" xfId="9812" xr:uid="{00000000-0005-0000-0000-0000300B0000}"/>
    <cellStyle name="Normal 18 2 2 3 5 3 2" xfId="40146" xr:uid="{00000000-0005-0000-0000-0000310B0000}"/>
    <cellStyle name="Normal 18 2 2 3 5 3 3" xfId="24913" xr:uid="{00000000-0005-0000-0000-0000320B0000}"/>
    <cellStyle name="Normal 18 2 2 3 5 4" xfId="35133" xr:uid="{00000000-0005-0000-0000-0000330B0000}"/>
    <cellStyle name="Normal 18 2 2 3 5 5" xfId="19900" xr:uid="{00000000-0005-0000-0000-0000340B0000}"/>
    <cellStyle name="Normal 18 2 2 3 6" xfId="11490" xr:uid="{00000000-0005-0000-0000-0000350B0000}"/>
    <cellStyle name="Normal 18 2 2 3 6 2" xfId="41821" xr:uid="{00000000-0005-0000-0000-0000360B0000}"/>
    <cellStyle name="Normal 18 2 2 3 6 3" xfId="26588" xr:uid="{00000000-0005-0000-0000-0000370B0000}"/>
    <cellStyle name="Normal 18 2 2 3 7" xfId="6469" xr:uid="{00000000-0005-0000-0000-0000380B0000}"/>
    <cellStyle name="Normal 18 2 2 3 7 2" xfId="36804" xr:uid="{00000000-0005-0000-0000-0000390B0000}"/>
    <cellStyle name="Normal 18 2 2 3 7 3" xfId="21571" xr:uid="{00000000-0005-0000-0000-00003A0B0000}"/>
    <cellStyle name="Normal 18 2 2 3 8" xfId="31792" xr:uid="{00000000-0005-0000-0000-00003B0B0000}"/>
    <cellStyle name="Normal 18 2 2 3 9" xfId="16558" xr:uid="{00000000-0005-0000-0000-00003C0B0000}"/>
    <cellStyle name="Normal 18 2 2 4" xfId="1605" xr:uid="{00000000-0005-0000-0000-00003D0B0000}"/>
    <cellStyle name="Normal 18 2 2 4 2" xfId="2444" xr:uid="{00000000-0005-0000-0000-00003E0B0000}"/>
    <cellStyle name="Normal 18 2 2 4 2 2" xfId="4134" xr:uid="{00000000-0005-0000-0000-00003F0B0000}"/>
    <cellStyle name="Normal 18 2 2 4 2 2 2" xfId="14207" xr:uid="{00000000-0005-0000-0000-0000400B0000}"/>
    <cellStyle name="Normal 18 2 2 4 2 2 2 2" xfId="44538" xr:uid="{00000000-0005-0000-0000-0000410B0000}"/>
    <cellStyle name="Normal 18 2 2 4 2 2 2 3" xfId="29305" xr:uid="{00000000-0005-0000-0000-0000420B0000}"/>
    <cellStyle name="Normal 18 2 2 4 2 2 3" xfId="9187" xr:uid="{00000000-0005-0000-0000-0000430B0000}"/>
    <cellStyle name="Normal 18 2 2 4 2 2 3 2" xfId="39521" xr:uid="{00000000-0005-0000-0000-0000440B0000}"/>
    <cellStyle name="Normal 18 2 2 4 2 2 3 3" xfId="24288" xr:uid="{00000000-0005-0000-0000-0000450B0000}"/>
    <cellStyle name="Normal 18 2 2 4 2 2 4" xfId="34508" xr:uid="{00000000-0005-0000-0000-0000460B0000}"/>
    <cellStyle name="Normal 18 2 2 4 2 2 5" xfId="19275" xr:uid="{00000000-0005-0000-0000-0000470B0000}"/>
    <cellStyle name="Normal 18 2 2 4 2 3" xfId="5826" xr:uid="{00000000-0005-0000-0000-0000480B0000}"/>
    <cellStyle name="Normal 18 2 2 4 2 3 2" xfId="15878" xr:uid="{00000000-0005-0000-0000-0000490B0000}"/>
    <cellStyle name="Normal 18 2 2 4 2 3 2 2" xfId="46209" xr:uid="{00000000-0005-0000-0000-00004A0B0000}"/>
    <cellStyle name="Normal 18 2 2 4 2 3 2 3" xfId="30976" xr:uid="{00000000-0005-0000-0000-00004B0B0000}"/>
    <cellStyle name="Normal 18 2 2 4 2 3 3" xfId="10858" xr:uid="{00000000-0005-0000-0000-00004C0B0000}"/>
    <cellStyle name="Normal 18 2 2 4 2 3 3 2" xfId="41192" xr:uid="{00000000-0005-0000-0000-00004D0B0000}"/>
    <cellStyle name="Normal 18 2 2 4 2 3 3 3" xfId="25959" xr:uid="{00000000-0005-0000-0000-00004E0B0000}"/>
    <cellStyle name="Normal 18 2 2 4 2 3 4" xfId="36179" xr:uid="{00000000-0005-0000-0000-00004F0B0000}"/>
    <cellStyle name="Normal 18 2 2 4 2 3 5" xfId="20946" xr:uid="{00000000-0005-0000-0000-0000500B0000}"/>
    <cellStyle name="Normal 18 2 2 4 2 4" xfId="12536" xr:uid="{00000000-0005-0000-0000-0000510B0000}"/>
    <cellStyle name="Normal 18 2 2 4 2 4 2" xfId="42867" xr:uid="{00000000-0005-0000-0000-0000520B0000}"/>
    <cellStyle name="Normal 18 2 2 4 2 4 3" xfId="27634" xr:uid="{00000000-0005-0000-0000-0000530B0000}"/>
    <cellStyle name="Normal 18 2 2 4 2 5" xfId="7515" xr:uid="{00000000-0005-0000-0000-0000540B0000}"/>
    <cellStyle name="Normal 18 2 2 4 2 5 2" xfId="37850" xr:uid="{00000000-0005-0000-0000-0000550B0000}"/>
    <cellStyle name="Normal 18 2 2 4 2 5 3" xfId="22617" xr:uid="{00000000-0005-0000-0000-0000560B0000}"/>
    <cellStyle name="Normal 18 2 2 4 2 6" xfId="32838" xr:uid="{00000000-0005-0000-0000-0000570B0000}"/>
    <cellStyle name="Normal 18 2 2 4 2 7" xfId="17604" xr:uid="{00000000-0005-0000-0000-0000580B0000}"/>
    <cellStyle name="Normal 18 2 2 4 3" xfId="3297" xr:uid="{00000000-0005-0000-0000-0000590B0000}"/>
    <cellStyle name="Normal 18 2 2 4 3 2" xfId="13371" xr:uid="{00000000-0005-0000-0000-00005A0B0000}"/>
    <cellStyle name="Normal 18 2 2 4 3 2 2" xfId="43702" xr:uid="{00000000-0005-0000-0000-00005B0B0000}"/>
    <cellStyle name="Normal 18 2 2 4 3 2 3" xfId="28469" xr:uid="{00000000-0005-0000-0000-00005C0B0000}"/>
    <cellStyle name="Normal 18 2 2 4 3 3" xfId="8351" xr:uid="{00000000-0005-0000-0000-00005D0B0000}"/>
    <cellStyle name="Normal 18 2 2 4 3 3 2" xfId="38685" xr:uid="{00000000-0005-0000-0000-00005E0B0000}"/>
    <cellStyle name="Normal 18 2 2 4 3 3 3" xfId="23452" xr:uid="{00000000-0005-0000-0000-00005F0B0000}"/>
    <cellStyle name="Normal 18 2 2 4 3 4" xfId="33672" xr:uid="{00000000-0005-0000-0000-0000600B0000}"/>
    <cellStyle name="Normal 18 2 2 4 3 5" xfId="18439" xr:uid="{00000000-0005-0000-0000-0000610B0000}"/>
    <cellStyle name="Normal 18 2 2 4 4" xfId="4990" xr:uid="{00000000-0005-0000-0000-0000620B0000}"/>
    <cellStyle name="Normal 18 2 2 4 4 2" xfId="15042" xr:uid="{00000000-0005-0000-0000-0000630B0000}"/>
    <cellStyle name="Normal 18 2 2 4 4 2 2" xfId="45373" xr:uid="{00000000-0005-0000-0000-0000640B0000}"/>
    <cellStyle name="Normal 18 2 2 4 4 2 3" xfId="30140" xr:uid="{00000000-0005-0000-0000-0000650B0000}"/>
    <cellStyle name="Normal 18 2 2 4 4 3" xfId="10022" xr:uid="{00000000-0005-0000-0000-0000660B0000}"/>
    <cellStyle name="Normal 18 2 2 4 4 3 2" xfId="40356" xr:uid="{00000000-0005-0000-0000-0000670B0000}"/>
    <cellStyle name="Normal 18 2 2 4 4 3 3" xfId="25123" xr:uid="{00000000-0005-0000-0000-0000680B0000}"/>
    <cellStyle name="Normal 18 2 2 4 4 4" xfId="35343" xr:uid="{00000000-0005-0000-0000-0000690B0000}"/>
    <cellStyle name="Normal 18 2 2 4 4 5" xfId="20110" xr:uid="{00000000-0005-0000-0000-00006A0B0000}"/>
    <cellStyle name="Normal 18 2 2 4 5" xfId="11700" xr:uid="{00000000-0005-0000-0000-00006B0B0000}"/>
    <cellStyle name="Normal 18 2 2 4 5 2" xfId="42031" xr:uid="{00000000-0005-0000-0000-00006C0B0000}"/>
    <cellStyle name="Normal 18 2 2 4 5 3" xfId="26798" xr:uid="{00000000-0005-0000-0000-00006D0B0000}"/>
    <cellStyle name="Normal 18 2 2 4 6" xfId="6679" xr:uid="{00000000-0005-0000-0000-00006E0B0000}"/>
    <cellStyle name="Normal 18 2 2 4 6 2" xfId="37014" xr:uid="{00000000-0005-0000-0000-00006F0B0000}"/>
    <cellStyle name="Normal 18 2 2 4 6 3" xfId="21781" xr:uid="{00000000-0005-0000-0000-0000700B0000}"/>
    <cellStyle name="Normal 18 2 2 4 7" xfId="32002" xr:uid="{00000000-0005-0000-0000-0000710B0000}"/>
    <cellStyle name="Normal 18 2 2 4 8" xfId="16768" xr:uid="{00000000-0005-0000-0000-0000720B0000}"/>
    <cellStyle name="Normal 18 2 2 5" xfId="2026" xr:uid="{00000000-0005-0000-0000-0000730B0000}"/>
    <cellStyle name="Normal 18 2 2 5 2" xfId="3716" xr:uid="{00000000-0005-0000-0000-0000740B0000}"/>
    <cellStyle name="Normal 18 2 2 5 2 2" xfId="13789" xr:uid="{00000000-0005-0000-0000-0000750B0000}"/>
    <cellStyle name="Normal 18 2 2 5 2 2 2" xfId="44120" xr:uid="{00000000-0005-0000-0000-0000760B0000}"/>
    <cellStyle name="Normal 18 2 2 5 2 2 3" xfId="28887" xr:uid="{00000000-0005-0000-0000-0000770B0000}"/>
    <cellStyle name="Normal 18 2 2 5 2 3" xfId="8769" xr:uid="{00000000-0005-0000-0000-0000780B0000}"/>
    <cellStyle name="Normal 18 2 2 5 2 3 2" xfId="39103" xr:uid="{00000000-0005-0000-0000-0000790B0000}"/>
    <cellStyle name="Normal 18 2 2 5 2 3 3" xfId="23870" xr:uid="{00000000-0005-0000-0000-00007A0B0000}"/>
    <cellStyle name="Normal 18 2 2 5 2 4" xfId="34090" xr:uid="{00000000-0005-0000-0000-00007B0B0000}"/>
    <cellStyle name="Normal 18 2 2 5 2 5" xfId="18857" xr:uid="{00000000-0005-0000-0000-00007C0B0000}"/>
    <cellStyle name="Normal 18 2 2 5 3" xfId="5408" xr:uid="{00000000-0005-0000-0000-00007D0B0000}"/>
    <cellStyle name="Normal 18 2 2 5 3 2" xfId="15460" xr:uid="{00000000-0005-0000-0000-00007E0B0000}"/>
    <cellStyle name="Normal 18 2 2 5 3 2 2" xfId="45791" xr:uid="{00000000-0005-0000-0000-00007F0B0000}"/>
    <cellStyle name="Normal 18 2 2 5 3 2 3" xfId="30558" xr:uid="{00000000-0005-0000-0000-0000800B0000}"/>
    <cellStyle name="Normal 18 2 2 5 3 3" xfId="10440" xr:uid="{00000000-0005-0000-0000-0000810B0000}"/>
    <cellStyle name="Normal 18 2 2 5 3 3 2" xfId="40774" xr:uid="{00000000-0005-0000-0000-0000820B0000}"/>
    <cellStyle name="Normal 18 2 2 5 3 3 3" xfId="25541" xr:uid="{00000000-0005-0000-0000-0000830B0000}"/>
    <cellStyle name="Normal 18 2 2 5 3 4" xfId="35761" xr:uid="{00000000-0005-0000-0000-0000840B0000}"/>
    <cellStyle name="Normal 18 2 2 5 3 5" xfId="20528" xr:uid="{00000000-0005-0000-0000-0000850B0000}"/>
    <cellStyle name="Normal 18 2 2 5 4" xfId="12118" xr:uid="{00000000-0005-0000-0000-0000860B0000}"/>
    <cellStyle name="Normal 18 2 2 5 4 2" xfId="42449" xr:uid="{00000000-0005-0000-0000-0000870B0000}"/>
    <cellStyle name="Normal 18 2 2 5 4 3" xfId="27216" xr:uid="{00000000-0005-0000-0000-0000880B0000}"/>
    <cellStyle name="Normal 18 2 2 5 5" xfId="7097" xr:uid="{00000000-0005-0000-0000-0000890B0000}"/>
    <cellStyle name="Normal 18 2 2 5 5 2" xfId="37432" xr:uid="{00000000-0005-0000-0000-00008A0B0000}"/>
    <cellStyle name="Normal 18 2 2 5 5 3" xfId="22199" xr:uid="{00000000-0005-0000-0000-00008B0B0000}"/>
    <cellStyle name="Normal 18 2 2 5 6" xfId="32420" xr:uid="{00000000-0005-0000-0000-00008C0B0000}"/>
    <cellStyle name="Normal 18 2 2 5 7" xfId="17186" xr:uid="{00000000-0005-0000-0000-00008D0B0000}"/>
    <cellStyle name="Normal 18 2 2 6" xfId="2879" xr:uid="{00000000-0005-0000-0000-00008E0B0000}"/>
    <cellStyle name="Normal 18 2 2 6 2" xfId="12953" xr:uid="{00000000-0005-0000-0000-00008F0B0000}"/>
    <cellStyle name="Normal 18 2 2 6 2 2" xfId="43284" xr:uid="{00000000-0005-0000-0000-0000900B0000}"/>
    <cellStyle name="Normal 18 2 2 6 2 3" xfId="28051" xr:uid="{00000000-0005-0000-0000-0000910B0000}"/>
    <cellStyle name="Normal 18 2 2 6 3" xfId="7933" xr:uid="{00000000-0005-0000-0000-0000920B0000}"/>
    <cellStyle name="Normal 18 2 2 6 3 2" xfId="38267" xr:uid="{00000000-0005-0000-0000-0000930B0000}"/>
    <cellStyle name="Normal 18 2 2 6 3 3" xfId="23034" xr:uid="{00000000-0005-0000-0000-0000940B0000}"/>
    <cellStyle name="Normal 18 2 2 6 4" xfId="33254" xr:uid="{00000000-0005-0000-0000-0000950B0000}"/>
    <cellStyle name="Normal 18 2 2 6 5" xfId="18021" xr:uid="{00000000-0005-0000-0000-0000960B0000}"/>
    <cellStyle name="Normal 18 2 2 7" xfId="4572" xr:uid="{00000000-0005-0000-0000-0000970B0000}"/>
    <cellStyle name="Normal 18 2 2 7 2" xfId="14624" xr:uid="{00000000-0005-0000-0000-0000980B0000}"/>
    <cellStyle name="Normal 18 2 2 7 2 2" xfId="44955" xr:uid="{00000000-0005-0000-0000-0000990B0000}"/>
    <cellStyle name="Normal 18 2 2 7 2 3" xfId="29722" xr:uid="{00000000-0005-0000-0000-00009A0B0000}"/>
    <cellStyle name="Normal 18 2 2 7 3" xfId="9604" xr:uid="{00000000-0005-0000-0000-00009B0B0000}"/>
    <cellStyle name="Normal 18 2 2 7 3 2" xfId="39938" xr:uid="{00000000-0005-0000-0000-00009C0B0000}"/>
    <cellStyle name="Normal 18 2 2 7 3 3" xfId="24705" xr:uid="{00000000-0005-0000-0000-00009D0B0000}"/>
    <cellStyle name="Normal 18 2 2 7 4" xfId="34925" xr:uid="{00000000-0005-0000-0000-00009E0B0000}"/>
    <cellStyle name="Normal 18 2 2 7 5" xfId="19692" xr:uid="{00000000-0005-0000-0000-00009F0B0000}"/>
    <cellStyle name="Normal 18 2 2 8" xfId="11282" xr:uid="{00000000-0005-0000-0000-0000A00B0000}"/>
    <cellStyle name="Normal 18 2 2 8 2" xfId="41613" xr:uid="{00000000-0005-0000-0000-0000A10B0000}"/>
    <cellStyle name="Normal 18 2 2 8 3" xfId="26380" xr:uid="{00000000-0005-0000-0000-0000A20B0000}"/>
    <cellStyle name="Normal 18 2 2 9" xfId="6261" xr:uid="{00000000-0005-0000-0000-0000A30B0000}"/>
    <cellStyle name="Normal 18 2 2 9 2" xfId="36596" xr:uid="{00000000-0005-0000-0000-0000A40B0000}"/>
    <cellStyle name="Normal 18 2 2 9 3" xfId="21363" xr:uid="{00000000-0005-0000-0000-0000A50B0000}"/>
    <cellStyle name="Normal 18 2 3" xfId="1225" xr:uid="{00000000-0005-0000-0000-0000A60B0000}"/>
    <cellStyle name="Normal 18 2 3 10" xfId="16402" xr:uid="{00000000-0005-0000-0000-0000A70B0000}"/>
    <cellStyle name="Normal 18 2 3 2" xfId="1444" xr:uid="{00000000-0005-0000-0000-0000A80B0000}"/>
    <cellStyle name="Normal 18 2 3 2 2" xfId="1865" xr:uid="{00000000-0005-0000-0000-0000A90B0000}"/>
    <cellStyle name="Normal 18 2 3 2 2 2" xfId="2704" xr:uid="{00000000-0005-0000-0000-0000AA0B0000}"/>
    <cellStyle name="Normal 18 2 3 2 2 2 2" xfId="4394" xr:uid="{00000000-0005-0000-0000-0000AB0B0000}"/>
    <cellStyle name="Normal 18 2 3 2 2 2 2 2" xfId="14467" xr:uid="{00000000-0005-0000-0000-0000AC0B0000}"/>
    <cellStyle name="Normal 18 2 3 2 2 2 2 2 2" xfId="44798" xr:uid="{00000000-0005-0000-0000-0000AD0B0000}"/>
    <cellStyle name="Normal 18 2 3 2 2 2 2 2 3" xfId="29565" xr:uid="{00000000-0005-0000-0000-0000AE0B0000}"/>
    <cellStyle name="Normal 18 2 3 2 2 2 2 3" xfId="9447" xr:uid="{00000000-0005-0000-0000-0000AF0B0000}"/>
    <cellStyle name="Normal 18 2 3 2 2 2 2 3 2" xfId="39781" xr:uid="{00000000-0005-0000-0000-0000B00B0000}"/>
    <cellStyle name="Normal 18 2 3 2 2 2 2 3 3" xfId="24548" xr:uid="{00000000-0005-0000-0000-0000B10B0000}"/>
    <cellStyle name="Normal 18 2 3 2 2 2 2 4" xfId="34768" xr:uid="{00000000-0005-0000-0000-0000B20B0000}"/>
    <cellStyle name="Normal 18 2 3 2 2 2 2 5" xfId="19535" xr:uid="{00000000-0005-0000-0000-0000B30B0000}"/>
    <cellStyle name="Normal 18 2 3 2 2 2 3" xfId="6086" xr:uid="{00000000-0005-0000-0000-0000B40B0000}"/>
    <cellStyle name="Normal 18 2 3 2 2 2 3 2" xfId="16138" xr:uid="{00000000-0005-0000-0000-0000B50B0000}"/>
    <cellStyle name="Normal 18 2 3 2 2 2 3 2 2" xfId="46469" xr:uid="{00000000-0005-0000-0000-0000B60B0000}"/>
    <cellStyle name="Normal 18 2 3 2 2 2 3 2 3" xfId="31236" xr:uid="{00000000-0005-0000-0000-0000B70B0000}"/>
    <cellStyle name="Normal 18 2 3 2 2 2 3 3" xfId="11118" xr:uid="{00000000-0005-0000-0000-0000B80B0000}"/>
    <cellStyle name="Normal 18 2 3 2 2 2 3 3 2" xfId="41452" xr:uid="{00000000-0005-0000-0000-0000B90B0000}"/>
    <cellStyle name="Normal 18 2 3 2 2 2 3 3 3" xfId="26219" xr:uid="{00000000-0005-0000-0000-0000BA0B0000}"/>
    <cellStyle name="Normal 18 2 3 2 2 2 3 4" xfId="36439" xr:uid="{00000000-0005-0000-0000-0000BB0B0000}"/>
    <cellStyle name="Normal 18 2 3 2 2 2 3 5" xfId="21206" xr:uid="{00000000-0005-0000-0000-0000BC0B0000}"/>
    <cellStyle name="Normal 18 2 3 2 2 2 4" xfId="12796" xr:uid="{00000000-0005-0000-0000-0000BD0B0000}"/>
    <cellStyle name="Normal 18 2 3 2 2 2 4 2" xfId="43127" xr:uid="{00000000-0005-0000-0000-0000BE0B0000}"/>
    <cellStyle name="Normal 18 2 3 2 2 2 4 3" xfId="27894" xr:uid="{00000000-0005-0000-0000-0000BF0B0000}"/>
    <cellStyle name="Normal 18 2 3 2 2 2 5" xfId="7775" xr:uid="{00000000-0005-0000-0000-0000C00B0000}"/>
    <cellStyle name="Normal 18 2 3 2 2 2 5 2" xfId="38110" xr:uid="{00000000-0005-0000-0000-0000C10B0000}"/>
    <cellStyle name="Normal 18 2 3 2 2 2 5 3" xfId="22877" xr:uid="{00000000-0005-0000-0000-0000C20B0000}"/>
    <cellStyle name="Normal 18 2 3 2 2 2 6" xfId="33098" xr:uid="{00000000-0005-0000-0000-0000C30B0000}"/>
    <cellStyle name="Normal 18 2 3 2 2 2 7" xfId="17864" xr:uid="{00000000-0005-0000-0000-0000C40B0000}"/>
    <cellStyle name="Normal 18 2 3 2 2 3" xfId="3557" xr:uid="{00000000-0005-0000-0000-0000C50B0000}"/>
    <cellStyle name="Normal 18 2 3 2 2 3 2" xfId="13631" xr:uid="{00000000-0005-0000-0000-0000C60B0000}"/>
    <cellStyle name="Normal 18 2 3 2 2 3 2 2" xfId="43962" xr:uid="{00000000-0005-0000-0000-0000C70B0000}"/>
    <cellStyle name="Normal 18 2 3 2 2 3 2 3" xfId="28729" xr:uid="{00000000-0005-0000-0000-0000C80B0000}"/>
    <cellStyle name="Normal 18 2 3 2 2 3 3" xfId="8611" xr:uid="{00000000-0005-0000-0000-0000C90B0000}"/>
    <cellStyle name="Normal 18 2 3 2 2 3 3 2" xfId="38945" xr:uid="{00000000-0005-0000-0000-0000CA0B0000}"/>
    <cellStyle name="Normal 18 2 3 2 2 3 3 3" xfId="23712" xr:uid="{00000000-0005-0000-0000-0000CB0B0000}"/>
    <cellStyle name="Normal 18 2 3 2 2 3 4" xfId="33932" xr:uid="{00000000-0005-0000-0000-0000CC0B0000}"/>
    <cellStyle name="Normal 18 2 3 2 2 3 5" xfId="18699" xr:uid="{00000000-0005-0000-0000-0000CD0B0000}"/>
    <cellStyle name="Normal 18 2 3 2 2 4" xfId="5250" xr:uid="{00000000-0005-0000-0000-0000CE0B0000}"/>
    <cellStyle name="Normal 18 2 3 2 2 4 2" xfId="15302" xr:uid="{00000000-0005-0000-0000-0000CF0B0000}"/>
    <cellStyle name="Normal 18 2 3 2 2 4 2 2" xfId="45633" xr:uid="{00000000-0005-0000-0000-0000D00B0000}"/>
    <cellStyle name="Normal 18 2 3 2 2 4 2 3" xfId="30400" xr:uid="{00000000-0005-0000-0000-0000D10B0000}"/>
    <cellStyle name="Normal 18 2 3 2 2 4 3" xfId="10282" xr:uid="{00000000-0005-0000-0000-0000D20B0000}"/>
    <cellStyle name="Normal 18 2 3 2 2 4 3 2" xfId="40616" xr:uid="{00000000-0005-0000-0000-0000D30B0000}"/>
    <cellStyle name="Normal 18 2 3 2 2 4 3 3" xfId="25383" xr:uid="{00000000-0005-0000-0000-0000D40B0000}"/>
    <cellStyle name="Normal 18 2 3 2 2 4 4" xfId="35603" xr:uid="{00000000-0005-0000-0000-0000D50B0000}"/>
    <cellStyle name="Normal 18 2 3 2 2 4 5" xfId="20370" xr:uid="{00000000-0005-0000-0000-0000D60B0000}"/>
    <cellStyle name="Normal 18 2 3 2 2 5" xfId="11960" xr:uid="{00000000-0005-0000-0000-0000D70B0000}"/>
    <cellStyle name="Normal 18 2 3 2 2 5 2" xfId="42291" xr:uid="{00000000-0005-0000-0000-0000D80B0000}"/>
    <cellStyle name="Normal 18 2 3 2 2 5 3" xfId="27058" xr:uid="{00000000-0005-0000-0000-0000D90B0000}"/>
    <cellStyle name="Normal 18 2 3 2 2 6" xfId="6939" xr:uid="{00000000-0005-0000-0000-0000DA0B0000}"/>
    <cellStyle name="Normal 18 2 3 2 2 6 2" xfId="37274" xr:uid="{00000000-0005-0000-0000-0000DB0B0000}"/>
    <cellStyle name="Normal 18 2 3 2 2 6 3" xfId="22041" xr:uid="{00000000-0005-0000-0000-0000DC0B0000}"/>
    <cellStyle name="Normal 18 2 3 2 2 7" xfId="32262" xr:uid="{00000000-0005-0000-0000-0000DD0B0000}"/>
    <cellStyle name="Normal 18 2 3 2 2 8" xfId="17028" xr:uid="{00000000-0005-0000-0000-0000DE0B0000}"/>
    <cellStyle name="Normal 18 2 3 2 3" xfId="2286" xr:uid="{00000000-0005-0000-0000-0000DF0B0000}"/>
    <cellStyle name="Normal 18 2 3 2 3 2" xfId="3976" xr:uid="{00000000-0005-0000-0000-0000E00B0000}"/>
    <cellStyle name="Normal 18 2 3 2 3 2 2" xfId="14049" xr:uid="{00000000-0005-0000-0000-0000E10B0000}"/>
    <cellStyle name="Normal 18 2 3 2 3 2 2 2" xfId="44380" xr:uid="{00000000-0005-0000-0000-0000E20B0000}"/>
    <cellStyle name="Normal 18 2 3 2 3 2 2 3" xfId="29147" xr:uid="{00000000-0005-0000-0000-0000E30B0000}"/>
    <cellStyle name="Normal 18 2 3 2 3 2 3" xfId="9029" xr:uid="{00000000-0005-0000-0000-0000E40B0000}"/>
    <cellStyle name="Normal 18 2 3 2 3 2 3 2" xfId="39363" xr:uid="{00000000-0005-0000-0000-0000E50B0000}"/>
    <cellStyle name="Normal 18 2 3 2 3 2 3 3" xfId="24130" xr:uid="{00000000-0005-0000-0000-0000E60B0000}"/>
    <cellStyle name="Normal 18 2 3 2 3 2 4" xfId="34350" xr:uid="{00000000-0005-0000-0000-0000E70B0000}"/>
    <cellStyle name="Normal 18 2 3 2 3 2 5" xfId="19117" xr:uid="{00000000-0005-0000-0000-0000E80B0000}"/>
    <cellStyle name="Normal 18 2 3 2 3 3" xfId="5668" xr:uid="{00000000-0005-0000-0000-0000E90B0000}"/>
    <cellStyle name="Normal 18 2 3 2 3 3 2" xfId="15720" xr:uid="{00000000-0005-0000-0000-0000EA0B0000}"/>
    <cellStyle name="Normal 18 2 3 2 3 3 2 2" xfId="46051" xr:uid="{00000000-0005-0000-0000-0000EB0B0000}"/>
    <cellStyle name="Normal 18 2 3 2 3 3 2 3" xfId="30818" xr:uid="{00000000-0005-0000-0000-0000EC0B0000}"/>
    <cellStyle name="Normal 18 2 3 2 3 3 3" xfId="10700" xr:uid="{00000000-0005-0000-0000-0000ED0B0000}"/>
    <cellStyle name="Normal 18 2 3 2 3 3 3 2" xfId="41034" xr:uid="{00000000-0005-0000-0000-0000EE0B0000}"/>
    <cellStyle name="Normal 18 2 3 2 3 3 3 3" xfId="25801" xr:uid="{00000000-0005-0000-0000-0000EF0B0000}"/>
    <cellStyle name="Normal 18 2 3 2 3 3 4" xfId="36021" xr:uid="{00000000-0005-0000-0000-0000F00B0000}"/>
    <cellStyle name="Normal 18 2 3 2 3 3 5" xfId="20788" xr:uid="{00000000-0005-0000-0000-0000F10B0000}"/>
    <cellStyle name="Normal 18 2 3 2 3 4" xfId="12378" xr:uid="{00000000-0005-0000-0000-0000F20B0000}"/>
    <cellStyle name="Normal 18 2 3 2 3 4 2" xfId="42709" xr:uid="{00000000-0005-0000-0000-0000F30B0000}"/>
    <cellStyle name="Normal 18 2 3 2 3 4 3" xfId="27476" xr:uid="{00000000-0005-0000-0000-0000F40B0000}"/>
    <cellStyle name="Normal 18 2 3 2 3 5" xfId="7357" xr:uid="{00000000-0005-0000-0000-0000F50B0000}"/>
    <cellStyle name="Normal 18 2 3 2 3 5 2" xfId="37692" xr:uid="{00000000-0005-0000-0000-0000F60B0000}"/>
    <cellStyle name="Normal 18 2 3 2 3 5 3" xfId="22459" xr:uid="{00000000-0005-0000-0000-0000F70B0000}"/>
    <cellStyle name="Normal 18 2 3 2 3 6" xfId="32680" xr:uid="{00000000-0005-0000-0000-0000F80B0000}"/>
    <cellStyle name="Normal 18 2 3 2 3 7" xfId="17446" xr:uid="{00000000-0005-0000-0000-0000F90B0000}"/>
    <cellStyle name="Normal 18 2 3 2 4" xfId="3139" xr:uid="{00000000-0005-0000-0000-0000FA0B0000}"/>
    <cellStyle name="Normal 18 2 3 2 4 2" xfId="13213" xr:uid="{00000000-0005-0000-0000-0000FB0B0000}"/>
    <cellStyle name="Normal 18 2 3 2 4 2 2" xfId="43544" xr:uid="{00000000-0005-0000-0000-0000FC0B0000}"/>
    <cellStyle name="Normal 18 2 3 2 4 2 3" xfId="28311" xr:uid="{00000000-0005-0000-0000-0000FD0B0000}"/>
    <cellStyle name="Normal 18 2 3 2 4 3" xfId="8193" xr:uid="{00000000-0005-0000-0000-0000FE0B0000}"/>
    <cellStyle name="Normal 18 2 3 2 4 3 2" xfId="38527" xr:uid="{00000000-0005-0000-0000-0000FF0B0000}"/>
    <cellStyle name="Normal 18 2 3 2 4 3 3" xfId="23294" xr:uid="{00000000-0005-0000-0000-0000000C0000}"/>
    <cellStyle name="Normal 18 2 3 2 4 4" xfId="33514" xr:uid="{00000000-0005-0000-0000-0000010C0000}"/>
    <cellStyle name="Normal 18 2 3 2 4 5" xfId="18281" xr:uid="{00000000-0005-0000-0000-0000020C0000}"/>
    <cellStyle name="Normal 18 2 3 2 5" xfId="4832" xr:uid="{00000000-0005-0000-0000-0000030C0000}"/>
    <cellStyle name="Normal 18 2 3 2 5 2" xfId="14884" xr:uid="{00000000-0005-0000-0000-0000040C0000}"/>
    <cellStyle name="Normal 18 2 3 2 5 2 2" xfId="45215" xr:uid="{00000000-0005-0000-0000-0000050C0000}"/>
    <cellStyle name="Normal 18 2 3 2 5 2 3" xfId="29982" xr:uid="{00000000-0005-0000-0000-0000060C0000}"/>
    <cellStyle name="Normal 18 2 3 2 5 3" xfId="9864" xr:uid="{00000000-0005-0000-0000-0000070C0000}"/>
    <cellStyle name="Normal 18 2 3 2 5 3 2" xfId="40198" xr:uid="{00000000-0005-0000-0000-0000080C0000}"/>
    <cellStyle name="Normal 18 2 3 2 5 3 3" xfId="24965" xr:uid="{00000000-0005-0000-0000-0000090C0000}"/>
    <cellStyle name="Normal 18 2 3 2 5 4" xfId="35185" xr:uid="{00000000-0005-0000-0000-00000A0C0000}"/>
    <cellStyle name="Normal 18 2 3 2 5 5" xfId="19952" xr:uid="{00000000-0005-0000-0000-00000B0C0000}"/>
    <cellStyle name="Normal 18 2 3 2 6" xfId="11542" xr:uid="{00000000-0005-0000-0000-00000C0C0000}"/>
    <cellStyle name="Normal 18 2 3 2 6 2" xfId="41873" xr:uid="{00000000-0005-0000-0000-00000D0C0000}"/>
    <cellStyle name="Normal 18 2 3 2 6 3" xfId="26640" xr:uid="{00000000-0005-0000-0000-00000E0C0000}"/>
    <cellStyle name="Normal 18 2 3 2 7" xfId="6521" xr:uid="{00000000-0005-0000-0000-00000F0C0000}"/>
    <cellStyle name="Normal 18 2 3 2 7 2" xfId="36856" xr:uid="{00000000-0005-0000-0000-0000100C0000}"/>
    <cellStyle name="Normal 18 2 3 2 7 3" xfId="21623" xr:uid="{00000000-0005-0000-0000-0000110C0000}"/>
    <cellStyle name="Normal 18 2 3 2 8" xfId="31844" xr:uid="{00000000-0005-0000-0000-0000120C0000}"/>
    <cellStyle name="Normal 18 2 3 2 9" xfId="16610" xr:uid="{00000000-0005-0000-0000-0000130C0000}"/>
    <cellStyle name="Normal 18 2 3 3" xfId="1657" xr:uid="{00000000-0005-0000-0000-0000140C0000}"/>
    <cellStyle name="Normal 18 2 3 3 2" xfId="2496" xr:uid="{00000000-0005-0000-0000-0000150C0000}"/>
    <cellStyle name="Normal 18 2 3 3 2 2" xfId="4186" xr:uid="{00000000-0005-0000-0000-0000160C0000}"/>
    <cellStyle name="Normal 18 2 3 3 2 2 2" xfId="14259" xr:uid="{00000000-0005-0000-0000-0000170C0000}"/>
    <cellStyle name="Normal 18 2 3 3 2 2 2 2" xfId="44590" xr:uid="{00000000-0005-0000-0000-0000180C0000}"/>
    <cellStyle name="Normal 18 2 3 3 2 2 2 3" xfId="29357" xr:uid="{00000000-0005-0000-0000-0000190C0000}"/>
    <cellStyle name="Normal 18 2 3 3 2 2 3" xfId="9239" xr:uid="{00000000-0005-0000-0000-00001A0C0000}"/>
    <cellStyle name="Normal 18 2 3 3 2 2 3 2" xfId="39573" xr:uid="{00000000-0005-0000-0000-00001B0C0000}"/>
    <cellStyle name="Normal 18 2 3 3 2 2 3 3" xfId="24340" xr:uid="{00000000-0005-0000-0000-00001C0C0000}"/>
    <cellStyle name="Normal 18 2 3 3 2 2 4" xfId="34560" xr:uid="{00000000-0005-0000-0000-00001D0C0000}"/>
    <cellStyle name="Normal 18 2 3 3 2 2 5" xfId="19327" xr:uid="{00000000-0005-0000-0000-00001E0C0000}"/>
    <cellStyle name="Normal 18 2 3 3 2 3" xfId="5878" xr:uid="{00000000-0005-0000-0000-00001F0C0000}"/>
    <cellStyle name="Normal 18 2 3 3 2 3 2" xfId="15930" xr:uid="{00000000-0005-0000-0000-0000200C0000}"/>
    <cellStyle name="Normal 18 2 3 3 2 3 2 2" xfId="46261" xr:uid="{00000000-0005-0000-0000-0000210C0000}"/>
    <cellStyle name="Normal 18 2 3 3 2 3 2 3" xfId="31028" xr:uid="{00000000-0005-0000-0000-0000220C0000}"/>
    <cellStyle name="Normal 18 2 3 3 2 3 3" xfId="10910" xr:uid="{00000000-0005-0000-0000-0000230C0000}"/>
    <cellStyle name="Normal 18 2 3 3 2 3 3 2" xfId="41244" xr:uid="{00000000-0005-0000-0000-0000240C0000}"/>
    <cellStyle name="Normal 18 2 3 3 2 3 3 3" xfId="26011" xr:uid="{00000000-0005-0000-0000-0000250C0000}"/>
    <cellStyle name="Normal 18 2 3 3 2 3 4" xfId="36231" xr:uid="{00000000-0005-0000-0000-0000260C0000}"/>
    <cellStyle name="Normal 18 2 3 3 2 3 5" xfId="20998" xr:uid="{00000000-0005-0000-0000-0000270C0000}"/>
    <cellStyle name="Normal 18 2 3 3 2 4" xfId="12588" xr:uid="{00000000-0005-0000-0000-0000280C0000}"/>
    <cellStyle name="Normal 18 2 3 3 2 4 2" xfId="42919" xr:uid="{00000000-0005-0000-0000-0000290C0000}"/>
    <cellStyle name="Normal 18 2 3 3 2 4 3" xfId="27686" xr:uid="{00000000-0005-0000-0000-00002A0C0000}"/>
    <cellStyle name="Normal 18 2 3 3 2 5" xfId="7567" xr:uid="{00000000-0005-0000-0000-00002B0C0000}"/>
    <cellStyle name="Normal 18 2 3 3 2 5 2" xfId="37902" xr:uid="{00000000-0005-0000-0000-00002C0C0000}"/>
    <cellStyle name="Normal 18 2 3 3 2 5 3" xfId="22669" xr:uid="{00000000-0005-0000-0000-00002D0C0000}"/>
    <cellStyle name="Normal 18 2 3 3 2 6" xfId="32890" xr:uid="{00000000-0005-0000-0000-00002E0C0000}"/>
    <cellStyle name="Normal 18 2 3 3 2 7" xfId="17656" xr:uid="{00000000-0005-0000-0000-00002F0C0000}"/>
    <cellStyle name="Normal 18 2 3 3 3" xfId="3349" xr:uid="{00000000-0005-0000-0000-0000300C0000}"/>
    <cellStyle name="Normal 18 2 3 3 3 2" xfId="13423" xr:uid="{00000000-0005-0000-0000-0000310C0000}"/>
    <cellStyle name="Normal 18 2 3 3 3 2 2" xfId="43754" xr:uid="{00000000-0005-0000-0000-0000320C0000}"/>
    <cellStyle name="Normal 18 2 3 3 3 2 3" xfId="28521" xr:uid="{00000000-0005-0000-0000-0000330C0000}"/>
    <cellStyle name="Normal 18 2 3 3 3 3" xfId="8403" xr:uid="{00000000-0005-0000-0000-0000340C0000}"/>
    <cellStyle name="Normal 18 2 3 3 3 3 2" xfId="38737" xr:uid="{00000000-0005-0000-0000-0000350C0000}"/>
    <cellStyle name="Normal 18 2 3 3 3 3 3" xfId="23504" xr:uid="{00000000-0005-0000-0000-0000360C0000}"/>
    <cellStyle name="Normal 18 2 3 3 3 4" xfId="33724" xr:uid="{00000000-0005-0000-0000-0000370C0000}"/>
    <cellStyle name="Normal 18 2 3 3 3 5" xfId="18491" xr:uid="{00000000-0005-0000-0000-0000380C0000}"/>
    <cellStyle name="Normal 18 2 3 3 4" xfId="5042" xr:uid="{00000000-0005-0000-0000-0000390C0000}"/>
    <cellStyle name="Normal 18 2 3 3 4 2" xfId="15094" xr:uid="{00000000-0005-0000-0000-00003A0C0000}"/>
    <cellStyle name="Normal 18 2 3 3 4 2 2" xfId="45425" xr:uid="{00000000-0005-0000-0000-00003B0C0000}"/>
    <cellStyle name="Normal 18 2 3 3 4 2 3" xfId="30192" xr:uid="{00000000-0005-0000-0000-00003C0C0000}"/>
    <cellStyle name="Normal 18 2 3 3 4 3" xfId="10074" xr:uid="{00000000-0005-0000-0000-00003D0C0000}"/>
    <cellStyle name="Normal 18 2 3 3 4 3 2" xfId="40408" xr:uid="{00000000-0005-0000-0000-00003E0C0000}"/>
    <cellStyle name="Normal 18 2 3 3 4 3 3" xfId="25175" xr:uid="{00000000-0005-0000-0000-00003F0C0000}"/>
    <cellStyle name="Normal 18 2 3 3 4 4" xfId="35395" xr:uid="{00000000-0005-0000-0000-0000400C0000}"/>
    <cellStyle name="Normal 18 2 3 3 4 5" xfId="20162" xr:uid="{00000000-0005-0000-0000-0000410C0000}"/>
    <cellStyle name="Normal 18 2 3 3 5" xfId="11752" xr:uid="{00000000-0005-0000-0000-0000420C0000}"/>
    <cellStyle name="Normal 18 2 3 3 5 2" xfId="42083" xr:uid="{00000000-0005-0000-0000-0000430C0000}"/>
    <cellStyle name="Normal 18 2 3 3 5 3" xfId="26850" xr:uid="{00000000-0005-0000-0000-0000440C0000}"/>
    <cellStyle name="Normal 18 2 3 3 6" xfId="6731" xr:uid="{00000000-0005-0000-0000-0000450C0000}"/>
    <cellStyle name="Normal 18 2 3 3 6 2" xfId="37066" xr:uid="{00000000-0005-0000-0000-0000460C0000}"/>
    <cellStyle name="Normal 18 2 3 3 6 3" xfId="21833" xr:uid="{00000000-0005-0000-0000-0000470C0000}"/>
    <cellStyle name="Normal 18 2 3 3 7" xfId="32054" xr:uid="{00000000-0005-0000-0000-0000480C0000}"/>
    <cellStyle name="Normal 18 2 3 3 8" xfId="16820" xr:uid="{00000000-0005-0000-0000-0000490C0000}"/>
    <cellStyle name="Normal 18 2 3 4" xfId="2078" xr:uid="{00000000-0005-0000-0000-00004A0C0000}"/>
    <cellStyle name="Normal 18 2 3 4 2" xfId="3768" xr:uid="{00000000-0005-0000-0000-00004B0C0000}"/>
    <cellStyle name="Normal 18 2 3 4 2 2" xfId="13841" xr:uid="{00000000-0005-0000-0000-00004C0C0000}"/>
    <cellStyle name="Normal 18 2 3 4 2 2 2" xfId="44172" xr:uid="{00000000-0005-0000-0000-00004D0C0000}"/>
    <cellStyle name="Normal 18 2 3 4 2 2 3" xfId="28939" xr:uid="{00000000-0005-0000-0000-00004E0C0000}"/>
    <cellStyle name="Normal 18 2 3 4 2 3" xfId="8821" xr:uid="{00000000-0005-0000-0000-00004F0C0000}"/>
    <cellStyle name="Normal 18 2 3 4 2 3 2" xfId="39155" xr:uid="{00000000-0005-0000-0000-0000500C0000}"/>
    <cellStyle name="Normal 18 2 3 4 2 3 3" xfId="23922" xr:uid="{00000000-0005-0000-0000-0000510C0000}"/>
    <cellStyle name="Normal 18 2 3 4 2 4" xfId="34142" xr:uid="{00000000-0005-0000-0000-0000520C0000}"/>
    <cellStyle name="Normal 18 2 3 4 2 5" xfId="18909" xr:uid="{00000000-0005-0000-0000-0000530C0000}"/>
    <cellStyle name="Normal 18 2 3 4 3" xfId="5460" xr:uid="{00000000-0005-0000-0000-0000540C0000}"/>
    <cellStyle name="Normal 18 2 3 4 3 2" xfId="15512" xr:uid="{00000000-0005-0000-0000-0000550C0000}"/>
    <cellStyle name="Normal 18 2 3 4 3 2 2" xfId="45843" xr:uid="{00000000-0005-0000-0000-0000560C0000}"/>
    <cellStyle name="Normal 18 2 3 4 3 2 3" xfId="30610" xr:uid="{00000000-0005-0000-0000-0000570C0000}"/>
    <cellStyle name="Normal 18 2 3 4 3 3" xfId="10492" xr:uid="{00000000-0005-0000-0000-0000580C0000}"/>
    <cellStyle name="Normal 18 2 3 4 3 3 2" xfId="40826" xr:uid="{00000000-0005-0000-0000-0000590C0000}"/>
    <cellStyle name="Normal 18 2 3 4 3 3 3" xfId="25593" xr:uid="{00000000-0005-0000-0000-00005A0C0000}"/>
    <cellStyle name="Normal 18 2 3 4 3 4" xfId="35813" xr:uid="{00000000-0005-0000-0000-00005B0C0000}"/>
    <cellStyle name="Normal 18 2 3 4 3 5" xfId="20580" xr:uid="{00000000-0005-0000-0000-00005C0C0000}"/>
    <cellStyle name="Normal 18 2 3 4 4" xfId="12170" xr:uid="{00000000-0005-0000-0000-00005D0C0000}"/>
    <cellStyle name="Normal 18 2 3 4 4 2" xfId="42501" xr:uid="{00000000-0005-0000-0000-00005E0C0000}"/>
    <cellStyle name="Normal 18 2 3 4 4 3" xfId="27268" xr:uid="{00000000-0005-0000-0000-00005F0C0000}"/>
    <cellStyle name="Normal 18 2 3 4 5" xfId="7149" xr:uid="{00000000-0005-0000-0000-0000600C0000}"/>
    <cellStyle name="Normal 18 2 3 4 5 2" xfId="37484" xr:uid="{00000000-0005-0000-0000-0000610C0000}"/>
    <cellStyle name="Normal 18 2 3 4 5 3" xfId="22251" xr:uid="{00000000-0005-0000-0000-0000620C0000}"/>
    <cellStyle name="Normal 18 2 3 4 6" xfId="32472" xr:uid="{00000000-0005-0000-0000-0000630C0000}"/>
    <cellStyle name="Normal 18 2 3 4 7" xfId="17238" xr:uid="{00000000-0005-0000-0000-0000640C0000}"/>
    <cellStyle name="Normal 18 2 3 5" xfId="2931" xr:uid="{00000000-0005-0000-0000-0000650C0000}"/>
    <cellStyle name="Normal 18 2 3 5 2" xfId="13005" xr:uid="{00000000-0005-0000-0000-0000660C0000}"/>
    <cellStyle name="Normal 18 2 3 5 2 2" xfId="43336" xr:uid="{00000000-0005-0000-0000-0000670C0000}"/>
    <cellStyle name="Normal 18 2 3 5 2 3" xfId="28103" xr:uid="{00000000-0005-0000-0000-0000680C0000}"/>
    <cellStyle name="Normal 18 2 3 5 3" xfId="7985" xr:uid="{00000000-0005-0000-0000-0000690C0000}"/>
    <cellStyle name="Normal 18 2 3 5 3 2" xfId="38319" xr:uid="{00000000-0005-0000-0000-00006A0C0000}"/>
    <cellStyle name="Normal 18 2 3 5 3 3" xfId="23086" xr:uid="{00000000-0005-0000-0000-00006B0C0000}"/>
    <cellStyle name="Normal 18 2 3 5 4" xfId="33306" xr:uid="{00000000-0005-0000-0000-00006C0C0000}"/>
    <cellStyle name="Normal 18 2 3 5 5" xfId="18073" xr:uid="{00000000-0005-0000-0000-00006D0C0000}"/>
    <cellStyle name="Normal 18 2 3 6" xfId="4624" xr:uid="{00000000-0005-0000-0000-00006E0C0000}"/>
    <cellStyle name="Normal 18 2 3 6 2" xfId="14676" xr:uid="{00000000-0005-0000-0000-00006F0C0000}"/>
    <cellStyle name="Normal 18 2 3 6 2 2" xfId="45007" xr:uid="{00000000-0005-0000-0000-0000700C0000}"/>
    <cellStyle name="Normal 18 2 3 6 2 3" xfId="29774" xr:uid="{00000000-0005-0000-0000-0000710C0000}"/>
    <cellStyle name="Normal 18 2 3 6 3" xfId="9656" xr:uid="{00000000-0005-0000-0000-0000720C0000}"/>
    <cellStyle name="Normal 18 2 3 6 3 2" xfId="39990" xr:uid="{00000000-0005-0000-0000-0000730C0000}"/>
    <cellStyle name="Normal 18 2 3 6 3 3" xfId="24757" xr:uid="{00000000-0005-0000-0000-0000740C0000}"/>
    <cellStyle name="Normal 18 2 3 6 4" xfId="34977" xr:uid="{00000000-0005-0000-0000-0000750C0000}"/>
    <cellStyle name="Normal 18 2 3 6 5" xfId="19744" xr:uid="{00000000-0005-0000-0000-0000760C0000}"/>
    <cellStyle name="Normal 18 2 3 7" xfId="11334" xr:uid="{00000000-0005-0000-0000-0000770C0000}"/>
    <cellStyle name="Normal 18 2 3 7 2" xfId="41665" xr:uid="{00000000-0005-0000-0000-0000780C0000}"/>
    <cellStyle name="Normal 18 2 3 7 3" xfId="26432" xr:uid="{00000000-0005-0000-0000-0000790C0000}"/>
    <cellStyle name="Normal 18 2 3 8" xfId="6313" xr:uid="{00000000-0005-0000-0000-00007A0C0000}"/>
    <cellStyle name="Normal 18 2 3 8 2" xfId="36648" xr:uid="{00000000-0005-0000-0000-00007B0C0000}"/>
    <cellStyle name="Normal 18 2 3 8 3" xfId="21415" xr:uid="{00000000-0005-0000-0000-00007C0C0000}"/>
    <cellStyle name="Normal 18 2 3 9" xfId="31637" xr:uid="{00000000-0005-0000-0000-00007D0C0000}"/>
    <cellStyle name="Normal 18 2 4" xfId="1338" xr:uid="{00000000-0005-0000-0000-00007E0C0000}"/>
    <cellStyle name="Normal 18 2 4 2" xfId="1761" xr:uid="{00000000-0005-0000-0000-00007F0C0000}"/>
    <cellStyle name="Normal 18 2 4 2 2" xfId="2600" xr:uid="{00000000-0005-0000-0000-0000800C0000}"/>
    <cellStyle name="Normal 18 2 4 2 2 2" xfId="4290" xr:uid="{00000000-0005-0000-0000-0000810C0000}"/>
    <cellStyle name="Normal 18 2 4 2 2 2 2" xfId="14363" xr:uid="{00000000-0005-0000-0000-0000820C0000}"/>
    <cellStyle name="Normal 18 2 4 2 2 2 2 2" xfId="44694" xr:uid="{00000000-0005-0000-0000-0000830C0000}"/>
    <cellStyle name="Normal 18 2 4 2 2 2 2 3" xfId="29461" xr:uid="{00000000-0005-0000-0000-0000840C0000}"/>
    <cellStyle name="Normal 18 2 4 2 2 2 3" xfId="9343" xr:uid="{00000000-0005-0000-0000-0000850C0000}"/>
    <cellStyle name="Normal 18 2 4 2 2 2 3 2" xfId="39677" xr:uid="{00000000-0005-0000-0000-0000860C0000}"/>
    <cellStyle name="Normal 18 2 4 2 2 2 3 3" xfId="24444" xr:uid="{00000000-0005-0000-0000-0000870C0000}"/>
    <cellStyle name="Normal 18 2 4 2 2 2 4" xfId="34664" xr:uid="{00000000-0005-0000-0000-0000880C0000}"/>
    <cellStyle name="Normal 18 2 4 2 2 2 5" xfId="19431" xr:uid="{00000000-0005-0000-0000-0000890C0000}"/>
    <cellStyle name="Normal 18 2 4 2 2 3" xfId="5982" xr:uid="{00000000-0005-0000-0000-00008A0C0000}"/>
    <cellStyle name="Normal 18 2 4 2 2 3 2" xfId="16034" xr:uid="{00000000-0005-0000-0000-00008B0C0000}"/>
    <cellStyle name="Normal 18 2 4 2 2 3 2 2" xfId="46365" xr:uid="{00000000-0005-0000-0000-00008C0C0000}"/>
    <cellStyle name="Normal 18 2 4 2 2 3 2 3" xfId="31132" xr:uid="{00000000-0005-0000-0000-00008D0C0000}"/>
    <cellStyle name="Normal 18 2 4 2 2 3 3" xfId="11014" xr:uid="{00000000-0005-0000-0000-00008E0C0000}"/>
    <cellStyle name="Normal 18 2 4 2 2 3 3 2" xfId="41348" xr:uid="{00000000-0005-0000-0000-00008F0C0000}"/>
    <cellStyle name="Normal 18 2 4 2 2 3 3 3" xfId="26115" xr:uid="{00000000-0005-0000-0000-0000900C0000}"/>
    <cellStyle name="Normal 18 2 4 2 2 3 4" xfId="36335" xr:uid="{00000000-0005-0000-0000-0000910C0000}"/>
    <cellStyle name="Normal 18 2 4 2 2 3 5" xfId="21102" xr:uid="{00000000-0005-0000-0000-0000920C0000}"/>
    <cellStyle name="Normal 18 2 4 2 2 4" xfId="12692" xr:uid="{00000000-0005-0000-0000-0000930C0000}"/>
    <cellStyle name="Normal 18 2 4 2 2 4 2" xfId="43023" xr:uid="{00000000-0005-0000-0000-0000940C0000}"/>
    <cellStyle name="Normal 18 2 4 2 2 4 3" xfId="27790" xr:uid="{00000000-0005-0000-0000-0000950C0000}"/>
    <cellStyle name="Normal 18 2 4 2 2 5" xfId="7671" xr:uid="{00000000-0005-0000-0000-0000960C0000}"/>
    <cellStyle name="Normal 18 2 4 2 2 5 2" xfId="38006" xr:uid="{00000000-0005-0000-0000-0000970C0000}"/>
    <cellStyle name="Normal 18 2 4 2 2 5 3" xfId="22773" xr:uid="{00000000-0005-0000-0000-0000980C0000}"/>
    <cellStyle name="Normal 18 2 4 2 2 6" xfId="32994" xr:uid="{00000000-0005-0000-0000-0000990C0000}"/>
    <cellStyle name="Normal 18 2 4 2 2 7" xfId="17760" xr:uid="{00000000-0005-0000-0000-00009A0C0000}"/>
    <cellStyle name="Normal 18 2 4 2 3" xfId="3453" xr:uid="{00000000-0005-0000-0000-00009B0C0000}"/>
    <cellStyle name="Normal 18 2 4 2 3 2" xfId="13527" xr:uid="{00000000-0005-0000-0000-00009C0C0000}"/>
    <cellStyle name="Normal 18 2 4 2 3 2 2" xfId="43858" xr:uid="{00000000-0005-0000-0000-00009D0C0000}"/>
    <cellStyle name="Normal 18 2 4 2 3 2 3" xfId="28625" xr:uid="{00000000-0005-0000-0000-00009E0C0000}"/>
    <cellStyle name="Normal 18 2 4 2 3 3" xfId="8507" xr:uid="{00000000-0005-0000-0000-00009F0C0000}"/>
    <cellStyle name="Normal 18 2 4 2 3 3 2" xfId="38841" xr:uid="{00000000-0005-0000-0000-0000A00C0000}"/>
    <cellStyle name="Normal 18 2 4 2 3 3 3" xfId="23608" xr:uid="{00000000-0005-0000-0000-0000A10C0000}"/>
    <cellStyle name="Normal 18 2 4 2 3 4" xfId="33828" xr:uid="{00000000-0005-0000-0000-0000A20C0000}"/>
    <cellStyle name="Normal 18 2 4 2 3 5" xfId="18595" xr:uid="{00000000-0005-0000-0000-0000A30C0000}"/>
    <cellStyle name="Normal 18 2 4 2 4" xfId="5146" xr:uid="{00000000-0005-0000-0000-0000A40C0000}"/>
    <cellStyle name="Normal 18 2 4 2 4 2" xfId="15198" xr:uid="{00000000-0005-0000-0000-0000A50C0000}"/>
    <cellStyle name="Normal 18 2 4 2 4 2 2" xfId="45529" xr:uid="{00000000-0005-0000-0000-0000A60C0000}"/>
    <cellStyle name="Normal 18 2 4 2 4 2 3" xfId="30296" xr:uid="{00000000-0005-0000-0000-0000A70C0000}"/>
    <cellStyle name="Normal 18 2 4 2 4 3" xfId="10178" xr:uid="{00000000-0005-0000-0000-0000A80C0000}"/>
    <cellStyle name="Normal 18 2 4 2 4 3 2" xfId="40512" xr:uid="{00000000-0005-0000-0000-0000A90C0000}"/>
    <cellStyle name="Normal 18 2 4 2 4 3 3" xfId="25279" xr:uid="{00000000-0005-0000-0000-0000AA0C0000}"/>
    <cellStyle name="Normal 18 2 4 2 4 4" xfId="35499" xr:uid="{00000000-0005-0000-0000-0000AB0C0000}"/>
    <cellStyle name="Normal 18 2 4 2 4 5" xfId="20266" xr:uid="{00000000-0005-0000-0000-0000AC0C0000}"/>
    <cellStyle name="Normal 18 2 4 2 5" xfId="11856" xr:uid="{00000000-0005-0000-0000-0000AD0C0000}"/>
    <cellStyle name="Normal 18 2 4 2 5 2" xfId="42187" xr:uid="{00000000-0005-0000-0000-0000AE0C0000}"/>
    <cellStyle name="Normal 18 2 4 2 5 3" xfId="26954" xr:uid="{00000000-0005-0000-0000-0000AF0C0000}"/>
    <cellStyle name="Normal 18 2 4 2 6" xfId="6835" xr:uid="{00000000-0005-0000-0000-0000B00C0000}"/>
    <cellStyle name="Normal 18 2 4 2 6 2" xfId="37170" xr:uid="{00000000-0005-0000-0000-0000B10C0000}"/>
    <cellStyle name="Normal 18 2 4 2 6 3" xfId="21937" xr:uid="{00000000-0005-0000-0000-0000B20C0000}"/>
    <cellStyle name="Normal 18 2 4 2 7" xfId="32158" xr:uid="{00000000-0005-0000-0000-0000B30C0000}"/>
    <cellStyle name="Normal 18 2 4 2 8" xfId="16924" xr:uid="{00000000-0005-0000-0000-0000B40C0000}"/>
    <cellStyle name="Normal 18 2 4 3" xfId="2182" xr:uid="{00000000-0005-0000-0000-0000B50C0000}"/>
    <cellStyle name="Normal 18 2 4 3 2" xfId="3872" xr:uid="{00000000-0005-0000-0000-0000B60C0000}"/>
    <cellStyle name="Normal 18 2 4 3 2 2" xfId="13945" xr:uid="{00000000-0005-0000-0000-0000B70C0000}"/>
    <cellStyle name="Normal 18 2 4 3 2 2 2" xfId="44276" xr:uid="{00000000-0005-0000-0000-0000B80C0000}"/>
    <cellStyle name="Normal 18 2 4 3 2 2 3" xfId="29043" xr:uid="{00000000-0005-0000-0000-0000B90C0000}"/>
    <cellStyle name="Normal 18 2 4 3 2 3" xfId="8925" xr:uid="{00000000-0005-0000-0000-0000BA0C0000}"/>
    <cellStyle name="Normal 18 2 4 3 2 3 2" xfId="39259" xr:uid="{00000000-0005-0000-0000-0000BB0C0000}"/>
    <cellStyle name="Normal 18 2 4 3 2 3 3" xfId="24026" xr:uid="{00000000-0005-0000-0000-0000BC0C0000}"/>
    <cellStyle name="Normal 18 2 4 3 2 4" xfId="34246" xr:uid="{00000000-0005-0000-0000-0000BD0C0000}"/>
    <cellStyle name="Normal 18 2 4 3 2 5" xfId="19013" xr:uid="{00000000-0005-0000-0000-0000BE0C0000}"/>
    <cellStyle name="Normal 18 2 4 3 3" xfId="5564" xr:uid="{00000000-0005-0000-0000-0000BF0C0000}"/>
    <cellStyle name="Normal 18 2 4 3 3 2" xfId="15616" xr:uid="{00000000-0005-0000-0000-0000C00C0000}"/>
    <cellStyle name="Normal 18 2 4 3 3 2 2" xfId="45947" xr:uid="{00000000-0005-0000-0000-0000C10C0000}"/>
    <cellStyle name="Normal 18 2 4 3 3 2 3" xfId="30714" xr:uid="{00000000-0005-0000-0000-0000C20C0000}"/>
    <cellStyle name="Normal 18 2 4 3 3 3" xfId="10596" xr:uid="{00000000-0005-0000-0000-0000C30C0000}"/>
    <cellStyle name="Normal 18 2 4 3 3 3 2" xfId="40930" xr:uid="{00000000-0005-0000-0000-0000C40C0000}"/>
    <cellStyle name="Normal 18 2 4 3 3 3 3" xfId="25697" xr:uid="{00000000-0005-0000-0000-0000C50C0000}"/>
    <cellStyle name="Normal 18 2 4 3 3 4" xfId="35917" xr:uid="{00000000-0005-0000-0000-0000C60C0000}"/>
    <cellStyle name="Normal 18 2 4 3 3 5" xfId="20684" xr:uid="{00000000-0005-0000-0000-0000C70C0000}"/>
    <cellStyle name="Normal 18 2 4 3 4" xfId="12274" xr:uid="{00000000-0005-0000-0000-0000C80C0000}"/>
    <cellStyle name="Normal 18 2 4 3 4 2" xfId="42605" xr:uid="{00000000-0005-0000-0000-0000C90C0000}"/>
    <cellStyle name="Normal 18 2 4 3 4 3" xfId="27372" xr:uid="{00000000-0005-0000-0000-0000CA0C0000}"/>
    <cellStyle name="Normal 18 2 4 3 5" xfId="7253" xr:uid="{00000000-0005-0000-0000-0000CB0C0000}"/>
    <cellStyle name="Normal 18 2 4 3 5 2" xfId="37588" xr:uid="{00000000-0005-0000-0000-0000CC0C0000}"/>
    <cellStyle name="Normal 18 2 4 3 5 3" xfId="22355" xr:uid="{00000000-0005-0000-0000-0000CD0C0000}"/>
    <cellStyle name="Normal 18 2 4 3 6" xfId="32576" xr:uid="{00000000-0005-0000-0000-0000CE0C0000}"/>
    <cellStyle name="Normal 18 2 4 3 7" xfId="17342" xr:uid="{00000000-0005-0000-0000-0000CF0C0000}"/>
    <cellStyle name="Normal 18 2 4 4" xfId="3035" xr:uid="{00000000-0005-0000-0000-0000D00C0000}"/>
    <cellStyle name="Normal 18 2 4 4 2" xfId="13109" xr:uid="{00000000-0005-0000-0000-0000D10C0000}"/>
    <cellStyle name="Normal 18 2 4 4 2 2" xfId="43440" xr:uid="{00000000-0005-0000-0000-0000D20C0000}"/>
    <cellStyle name="Normal 18 2 4 4 2 3" xfId="28207" xr:uid="{00000000-0005-0000-0000-0000D30C0000}"/>
    <cellStyle name="Normal 18 2 4 4 3" xfId="8089" xr:uid="{00000000-0005-0000-0000-0000D40C0000}"/>
    <cellStyle name="Normal 18 2 4 4 3 2" xfId="38423" xr:uid="{00000000-0005-0000-0000-0000D50C0000}"/>
    <cellStyle name="Normal 18 2 4 4 3 3" xfId="23190" xr:uid="{00000000-0005-0000-0000-0000D60C0000}"/>
    <cellStyle name="Normal 18 2 4 4 4" xfId="33410" xr:uid="{00000000-0005-0000-0000-0000D70C0000}"/>
    <cellStyle name="Normal 18 2 4 4 5" xfId="18177" xr:uid="{00000000-0005-0000-0000-0000D80C0000}"/>
    <cellStyle name="Normal 18 2 4 5" xfId="4728" xr:uid="{00000000-0005-0000-0000-0000D90C0000}"/>
    <cellStyle name="Normal 18 2 4 5 2" xfId="14780" xr:uid="{00000000-0005-0000-0000-0000DA0C0000}"/>
    <cellStyle name="Normal 18 2 4 5 2 2" xfId="45111" xr:uid="{00000000-0005-0000-0000-0000DB0C0000}"/>
    <cellStyle name="Normal 18 2 4 5 2 3" xfId="29878" xr:uid="{00000000-0005-0000-0000-0000DC0C0000}"/>
    <cellStyle name="Normal 18 2 4 5 3" xfId="9760" xr:uid="{00000000-0005-0000-0000-0000DD0C0000}"/>
    <cellStyle name="Normal 18 2 4 5 3 2" xfId="40094" xr:uid="{00000000-0005-0000-0000-0000DE0C0000}"/>
    <cellStyle name="Normal 18 2 4 5 3 3" xfId="24861" xr:uid="{00000000-0005-0000-0000-0000DF0C0000}"/>
    <cellStyle name="Normal 18 2 4 5 4" xfId="35081" xr:uid="{00000000-0005-0000-0000-0000E00C0000}"/>
    <cellStyle name="Normal 18 2 4 5 5" xfId="19848" xr:uid="{00000000-0005-0000-0000-0000E10C0000}"/>
    <cellStyle name="Normal 18 2 4 6" xfId="11438" xr:uid="{00000000-0005-0000-0000-0000E20C0000}"/>
    <cellStyle name="Normal 18 2 4 6 2" xfId="41769" xr:uid="{00000000-0005-0000-0000-0000E30C0000}"/>
    <cellStyle name="Normal 18 2 4 6 3" xfId="26536" xr:uid="{00000000-0005-0000-0000-0000E40C0000}"/>
    <cellStyle name="Normal 18 2 4 7" xfId="6417" xr:uid="{00000000-0005-0000-0000-0000E50C0000}"/>
    <cellStyle name="Normal 18 2 4 7 2" xfId="36752" xr:uid="{00000000-0005-0000-0000-0000E60C0000}"/>
    <cellStyle name="Normal 18 2 4 7 3" xfId="21519" xr:uid="{00000000-0005-0000-0000-0000E70C0000}"/>
    <cellStyle name="Normal 18 2 4 8" xfId="31740" xr:uid="{00000000-0005-0000-0000-0000E80C0000}"/>
    <cellStyle name="Normal 18 2 4 9" xfId="16506" xr:uid="{00000000-0005-0000-0000-0000E90C0000}"/>
    <cellStyle name="Normal 18 2 5" xfId="1551" xr:uid="{00000000-0005-0000-0000-0000EA0C0000}"/>
    <cellStyle name="Normal 18 2 5 2" xfId="2392" xr:uid="{00000000-0005-0000-0000-0000EB0C0000}"/>
    <cellStyle name="Normal 18 2 5 2 2" xfId="4082" xr:uid="{00000000-0005-0000-0000-0000EC0C0000}"/>
    <cellStyle name="Normal 18 2 5 2 2 2" xfId="14155" xr:uid="{00000000-0005-0000-0000-0000ED0C0000}"/>
    <cellStyle name="Normal 18 2 5 2 2 2 2" xfId="44486" xr:uid="{00000000-0005-0000-0000-0000EE0C0000}"/>
    <cellStyle name="Normal 18 2 5 2 2 2 3" xfId="29253" xr:uid="{00000000-0005-0000-0000-0000EF0C0000}"/>
    <cellStyle name="Normal 18 2 5 2 2 3" xfId="9135" xr:uid="{00000000-0005-0000-0000-0000F00C0000}"/>
    <cellStyle name="Normal 18 2 5 2 2 3 2" xfId="39469" xr:uid="{00000000-0005-0000-0000-0000F10C0000}"/>
    <cellStyle name="Normal 18 2 5 2 2 3 3" xfId="24236" xr:uid="{00000000-0005-0000-0000-0000F20C0000}"/>
    <cellStyle name="Normal 18 2 5 2 2 4" xfId="34456" xr:uid="{00000000-0005-0000-0000-0000F30C0000}"/>
    <cellStyle name="Normal 18 2 5 2 2 5" xfId="19223" xr:uid="{00000000-0005-0000-0000-0000F40C0000}"/>
    <cellStyle name="Normal 18 2 5 2 3" xfId="5774" xr:uid="{00000000-0005-0000-0000-0000F50C0000}"/>
    <cellStyle name="Normal 18 2 5 2 3 2" xfId="15826" xr:uid="{00000000-0005-0000-0000-0000F60C0000}"/>
    <cellStyle name="Normal 18 2 5 2 3 2 2" xfId="46157" xr:uid="{00000000-0005-0000-0000-0000F70C0000}"/>
    <cellStyle name="Normal 18 2 5 2 3 2 3" xfId="30924" xr:uid="{00000000-0005-0000-0000-0000F80C0000}"/>
    <cellStyle name="Normal 18 2 5 2 3 3" xfId="10806" xr:uid="{00000000-0005-0000-0000-0000F90C0000}"/>
    <cellStyle name="Normal 18 2 5 2 3 3 2" xfId="41140" xr:uid="{00000000-0005-0000-0000-0000FA0C0000}"/>
    <cellStyle name="Normal 18 2 5 2 3 3 3" xfId="25907" xr:uid="{00000000-0005-0000-0000-0000FB0C0000}"/>
    <cellStyle name="Normal 18 2 5 2 3 4" xfId="36127" xr:uid="{00000000-0005-0000-0000-0000FC0C0000}"/>
    <cellStyle name="Normal 18 2 5 2 3 5" xfId="20894" xr:uid="{00000000-0005-0000-0000-0000FD0C0000}"/>
    <cellStyle name="Normal 18 2 5 2 4" xfId="12484" xr:uid="{00000000-0005-0000-0000-0000FE0C0000}"/>
    <cellStyle name="Normal 18 2 5 2 4 2" xfId="42815" xr:uid="{00000000-0005-0000-0000-0000FF0C0000}"/>
    <cellStyle name="Normal 18 2 5 2 4 3" xfId="27582" xr:uid="{00000000-0005-0000-0000-0000000D0000}"/>
    <cellStyle name="Normal 18 2 5 2 5" xfId="7463" xr:uid="{00000000-0005-0000-0000-0000010D0000}"/>
    <cellStyle name="Normal 18 2 5 2 5 2" xfId="37798" xr:uid="{00000000-0005-0000-0000-0000020D0000}"/>
    <cellStyle name="Normal 18 2 5 2 5 3" xfId="22565" xr:uid="{00000000-0005-0000-0000-0000030D0000}"/>
    <cellStyle name="Normal 18 2 5 2 6" xfId="32786" xr:uid="{00000000-0005-0000-0000-0000040D0000}"/>
    <cellStyle name="Normal 18 2 5 2 7" xfId="17552" xr:uid="{00000000-0005-0000-0000-0000050D0000}"/>
    <cellStyle name="Normal 18 2 5 3" xfId="3245" xr:uid="{00000000-0005-0000-0000-0000060D0000}"/>
    <cellStyle name="Normal 18 2 5 3 2" xfId="13319" xr:uid="{00000000-0005-0000-0000-0000070D0000}"/>
    <cellStyle name="Normal 18 2 5 3 2 2" xfId="43650" xr:uid="{00000000-0005-0000-0000-0000080D0000}"/>
    <cellStyle name="Normal 18 2 5 3 2 3" xfId="28417" xr:uid="{00000000-0005-0000-0000-0000090D0000}"/>
    <cellStyle name="Normal 18 2 5 3 3" xfId="8299" xr:uid="{00000000-0005-0000-0000-00000A0D0000}"/>
    <cellStyle name="Normal 18 2 5 3 3 2" xfId="38633" xr:uid="{00000000-0005-0000-0000-00000B0D0000}"/>
    <cellStyle name="Normal 18 2 5 3 3 3" xfId="23400" xr:uid="{00000000-0005-0000-0000-00000C0D0000}"/>
    <cellStyle name="Normal 18 2 5 3 4" xfId="33620" xr:uid="{00000000-0005-0000-0000-00000D0D0000}"/>
    <cellStyle name="Normal 18 2 5 3 5" xfId="18387" xr:uid="{00000000-0005-0000-0000-00000E0D0000}"/>
    <cellStyle name="Normal 18 2 5 4" xfId="4938" xr:uid="{00000000-0005-0000-0000-00000F0D0000}"/>
    <cellStyle name="Normal 18 2 5 4 2" xfId="14990" xr:uid="{00000000-0005-0000-0000-0000100D0000}"/>
    <cellStyle name="Normal 18 2 5 4 2 2" xfId="45321" xr:uid="{00000000-0005-0000-0000-0000110D0000}"/>
    <cellStyle name="Normal 18 2 5 4 2 3" xfId="30088" xr:uid="{00000000-0005-0000-0000-0000120D0000}"/>
    <cellStyle name="Normal 18 2 5 4 3" xfId="9970" xr:uid="{00000000-0005-0000-0000-0000130D0000}"/>
    <cellStyle name="Normal 18 2 5 4 3 2" xfId="40304" xr:uid="{00000000-0005-0000-0000-0000140D0000}"/>
    <cellStyle name="Normal 18 2 5 4 3 3" xfId="25071" xr:uid="{00000000-0005-0000-0000-0000150D0000}"/>
    <cellStyle name="Normal 18 2 5 4 4" xfId="35291" xr:uid="{00000000-0005-0000-0000-0000160D0000}"/>
    <cellStyle name="Normal 18 2 5 4 5" xfId="20058" xr:uid="{00000000-0005-0000-0000-0000170D0000}"/>
    <cellStyle name="Normal 18 2 5 5" xfId="11648" xr:uid="{00000000-0005-0000-0000-0000180D0000}"/>
    <cellStyle name="Normal 18 2 5 5 2" xfId="41979" xr:uid="{00000000-0005-0000-0000-0000190D0000}"/>
    <cellStyle name="Normal 18 2 5 5 3" xfId="26746" xr:uid="{00000000-0005-0000-0000-00001A0D0000}"/>
    <cellStyle name="Normal 18 2 5 6" xfId="6627" xr:uid="{00000000-0005-0000-0000-00001B0D0000}"/>
    <cellStyle name="Normal 18 2 5 6 2" xfId="36962" xr:uid="{00000000-0005-0000-0000-00001C0D0000}"/>
    <cellStyle name="Normal 18 2 5 6 3" xfId="21729" xr:uid="{00000000-0005-0000-0000-00001D0D0000}"/>
    <cellStyle name="Normal 18 2 5 7" xfId="31950" xr:uid="{00000000-0005-0000-0000-00001E0D0000}"/>
    <cellStyle name="Normal 18 2 5 8" xfId="16716" xr:uid="{00000000-0005-0000-0000-00001F0D0000}"/>
    <cellStyle name="Normal 18 2 6" xfId="1972" xr:uid="{00000000-0005-0000-0000-0000200D0000}"/>
    <cellStyle name="Normal 18 2 6 2" xfId="3664" xr:uid="{00000000-0005-0000-0000-0000210D0000}"/>
    <cellStyle name="Normal 18 2 6 2 2" xfId="13737" xr:uid="{00000000-0005-0000-0000-0000220D0000}"/>
    <cellStyle name="Normal 18 2 6 2 2 2" xfId="44068" xr:uid="{00000000-0005-0000-0000-0000230D0000}"/>
    <cellStyle name="Normal 18 2 6 2 2 3" xfId="28835" xr:uid="{00000000-0005-0000-0000-0000240D0000}"/>
    <cellStyle name="Normal 18 2 6 2 3" xfId="8717" xr:uid="{00000000-0005-0000-0000-0000250D0000}"/>
    <cellStyle name="Normal 18 2 6 2 3 2" xfId="39051" xr:uid="{00000000-0005-0000-0000-0000260D0000}"/>
    <cellStyle name="Normal 18 2 6 2 3 3" xfId="23818" xr:uid="{00000000-0005-0000-0000-0000270D0000}"/>
    <cellStyle name="Normal 18 2 6 2 4" xfId="34038" xr:uid="{00000000-0005-0000-0000-0000280D0000}"/>
    <cellStyle name="Normal 18 2 6 2 5" xfId="18805" xr:uid="{00000000-0005-0000-0000-0000290D0000}"/>
    <cellStyle name="Normal 18 2 6 3" xfId="5356" xr:uid="{00000000-0005-0000-0000-00002A0D0000}"/>
    <cellStyle name="Normal 18 2 6 3 2" xfId="15408" xr:uid="{00000000-0005-0000-0000-00002B0D0000}"/>
    <cellStyle name="Normal 18 2 6 3 2 2" xfId="45739" xr:uid="{00000000-0005-0000-0000-00002C0D0000}"/>
    <cellStyle name="Normal 18 2 6 3 2 3" xfId="30506" xr:uid="{00000000-0005-0000-0000-00002D0D0000}"/>
    <cellStyle name="Normal 18 2 6 3 3" xfId="10388" xr:uid="{00000000-0005-0000-0000-00002E0D0000}"/>
    <cellStyle name="Normal 18 2 6 3 3 2" xfId="40722" xr:uid="{00000000-0005-0000-0000-00002F0D0000}"/>
    <cellStyle name="Normal 18 2 6 3 3 3" xfId="25489" xr:uid="{00000000-0005-0000-0000-0000300D0000}"/>
    <cellStyle name="Normal 18 2 6 3 4" xfId="35709" xr:uid="{00000000-0005-0000-0000-0000310D0000}"/>
    <cellStyle name="Normal 18 2 6 3 5" xfId="20476" xr:uid="{00000000-0005-0000-0000-0000320D0000}"/>
    <cellStyle name="Normal 18 2 6 4" xfId="12066" xr:uid="{00000000-0005-0000-0000-0000330D0000}"/>
    <cellStyle name="Normal 18 2 6 4 2" xfId="42397" xr:uid="{00000000-0005-0000-0000-0000340D0000}"/>
    <cellStyle name="Normal 18 2 6 4 3" xfId="27164" xr:uid="{00000000-0005-0000-0000-0000350D0000}"/>
    <cellStyle name="Normal 18 2 6 5" xfId="7045" xr:uid="{00000000-0005-0000-0000-0000360D0000}"/>
    <cellStyle name="Normal 18 2 6 5 2" xfId="37380" xr:uid="{00000000-0005-0000-0000-0000370D0000}"/>
    <cellStyle name="Normal 18 2 6 5 3" xfId="22147" xr:uid="{00000000-0005-0000-0000-0000380D0000}"/>
    <cellStyle name="Normal 18 2 6 6" xfId="32368" xr:uid="{00000000-0005-0000-0000-0000390D0000}"/>
    <cellStyle name="Normal 18 2 6 7" xfId="17134" xr:uid="{00000000-0005-0000-0000-00003A0D0000}"/>
    <cellStyle name="Normal 18 2 7" xfId="2823" xr:uid="{00000000-0005-0000-0000-00003B0D0000}"/>
    <cellStyle name="Normal 18 2 7 2" xfId="12901" xr:uid="{00000000-0005-0000-0000-00003C0D0000}"/>
    <cellStyle name="Normal 18 2 7 2 2" xfId="43232" xr:uid="{00000000-0005-0000-0000-00003D0D0000}"/>
    <cellStyle name="Normal 18 2 7 2 3" xfId="27999" xr:uid="{00000000-0005-0000-0000-00003E0D0000}"/>
    <cellStyle name="Normal 18 2 7 3" xfId="7881" xr:uid="{00000000-0005-0000-0000-00003F0D0000}"/>
    <cellStyle name="Normal 18 2 7 3 2" xfId="38215" xr:uid="{00000000-0005-0000-0000-0000400D0000}"/>
    <cellStyle name="Normal 18 2 7 3 3" xfId="22982" xr:uid="{00000000-0005-0000-0000-0000410D0000}"/>
    <cellStyle name="Normal 18 2 7 4" xfId="33202" xr:uid="{00000000-0005-0000-0000-0000420D0000}"/>
    <cellStyle name="Normal 18 2 7 5" xfId="17969" xr:uid="{00000000-0005-0000-0000-0000430D0000}"/>
    <cellStyle name="Normal 18 2 8" xfId="4517" xr:uid="{00000000-0005-0000-0000-0000440D0000}"/>
    <cellStyle name="Normal 18 2 8 2" xfId="14572" xr:uid="{00000000-0005-0000-0000-0000450D0000}"/>
    <cellStyle name="Normal 18 2 8 2 2" xfId="44903" xr:uid="{00000000-0005-0000-0000-0000460D0000}"/>
    <cellStyle name="Normal 18 2 8 2 3" xfId="29670" xr:uid="{00000000-0005-0000-0000-0000470D0000}"/>
    <cellStyle name="Normal 18 2 8 3" xfId="9552" xr:uid="{00000000-0005-0000-0000-0000480D0000}"/>
    <cellStyle name="Normal 18 2 8 3 2" xfId="39886" xr:uid="{00000000-0005-0000-0000-0000490D0000}"/>
    <cellStyle name="Normal 18 2 8 3 3" xfId="24653" xr:uid="{00000000-0005-0000-0000-00004A0D0000}"/>
    <cellStyle name="Normal 18 2 8 4" xfId="34873" xr:uid="{00000000-0005-0000-0000-00004B0D0000}"/>
    <cellStyle name="Normal 18 2 8 5" xfId="19640" xr:uid="{00000000-0005-0000-0000-00004C0D0000}"/>
    <cellStyle name="Normal 18 2 9" xfId="11228" xr:uid="{00000000-0005-0000-0000-00004D0D0000}"/>
    <cellStyle name="Normal 18 2 9 2" xfId="41561" xr:uid="{00000000-0005-0000-0000-00004E0D0000}"/>
    <cellStyle name="Normal 18 2 9 3" xfId="26328" xr:uid="{00000000-0005-0000-0000-00004F0D0000}"/>
    <cellStyle name="Normal 19" xfId="132" xr:uid="{00000000-0005-0000-0000-0000500D0000}"/>
    <cellStyle name="Normal 19 2" xfId="837" xr:uid="{00000000-0005-0000-0000-0000510D0000}"/>
    <cellStyle name="Normal 19 2 10" xfId="6208" xr:uid="{00000000-0005-0000-0000-0000520D0000}"/>
    <cellStyle name="Normal 19 2 10 2" xfId="36545" xr:uid="{00000000-0005-0000-0000-0000530D0000}"/>
    <cellStyle name="Normal 19 2 10 3" xfId="21312" xr:uid="{00000000-0005-0000-0000-0000540D0000}"/>
    <cellStyle name="Normal 19 2 11" xfId="31536" xr:uid="{00000000-0005-0000-0000-0000550D0000}"/>
    <cellStyle name="Normal 19 2 12" xfId="16297" xr:uid="{00000000-0005-0000-0000-0000560D0000}"/>
    <cellStyle name="Normal 19 2 2" xfId="1172" xr:uid="{00000000-0005-0000-0000-0000570D0000}"/>
    <cellStyle name="Normal 19 2 2 10" xfId="31588" xr:uid="{00000000-0005-0000-0000-0000580D0000}"/>
    <cellStyle name="Normal 19 2 2 11" xfId="16351" xr:uid="{00000000-0005-0000-0000-0000590D0000}"/>
    <cellStyle name="Normal 19 2 2 2" xfId="1280" xr:uid="{00000000-0005-0000-0000-00005A0D0000}"/>
    <cellStyle name="Normal 19 2 2 2 10" xfId="16455" xr:uid="{00000000-0005-0000-0000-00005B0D0000}"/>
    <cellStyle name="Normal 19 2 2 2 2" xfId="1497" xr:uid="{00000000-0005-0000-0000-00005C0D0000}"/>
    <cellStyle name="Normal 19 2 2 2 2 2" xfId="1918" xr:uid="{00000000-0005-0000-0000-00005D0D0000}"/>
    <cellStyle name="Normal 19 2 2 2 2 2 2" xfId="2757" xr:uid="{00000000-0005-0000-0000-00005E0D0000}"/>
    <cellStyle name="Normal 19 2 2 2 2 2 2 2" xfId="4447" xr:uid="{00000000-0005-0000-0000-00005F0D0000}"/>
    <cellStyle name="Normal 19 2 2 2 2 2 2 2 2" xfId="14520" xr:uid="{00000000-0005-0000-0000-0000600D0000}"/>
    <cellStyle name="Normal 19 2 2 2 2 2 2 2 2 2" xfId="44851" xr:uid="{00000000-0005-0000-0000-0000610D0000}"/>
    <cellStyle name="Normal 19 2 2 2 2 2 2 2 2 3" xfId="29618" xr:uid="{00000000-0005-0000-0000-0000620D0000}"/>
    <cellStyle name="Normal 19 2 2 2 2 2 2 2 3" xfId="9500" xr:uid="{00000000-0005-0000-0000-0000630D0000}"/>
    <cellStyle name="Normal 19 2 2 2 2 2 2 2 3 2" xfId="39834" xr:uid="{00000000-0005-0000-0000-0000640D0000}"/>
    <cellStyle name="Normal 19 2 2 2 2 2 2 2 3 3" xfId="24601" xr:uid="{00000000-0005-0000-0000-0000650D0000}"/>
    <cellStyle name="Normal 19 2 2 2 2 2 2 2 4" xfId="34821" xr:uid="{00000000-0005-0000-0000-0000660D0000}"/>
    <cellStyle name="Normal 19 2 2 2 2 2 2 2 5" xfId="19588" xr:uid="{00000000-0005-0000-0000-0000670D0000}"/>
    <cellStyle name="Normal 19 2 2 2 2 2 2 3" xfId="6139" xr:uid="{00000000-0005-0000-0000-0000680D0000}"/>
    <cellStyle name="Normal 19 2 2 2 2 2 2 3 2" xfId="16191" xr:uid="{00000000-0005-0000-0000-0000690D0000}"/>
    <cellStyle name="Normal 19 2 2 2 2 2 2 3 2 2" xfId="46522" xr:uid="{00000000-0005-0000-0000-00006A0D0000}"/>
    <cellStyle name="Normal 19 2 2 2 2 2 2 3 2 3" xfId="31289" xr:uid="{00000000-0005-0000-0000-00006B0D0000}"/>
    <cellStyle name="Normal 19 2 2 2 2 2 2 3 3" xfId="11171" xr:uid="{00000000-0005-0000-0000-00006C0D0000}"/>
    <cellStyle name="Normal 19 2 2 2 2 2 2 3 3 2" xfId="41505" xr:uid="{00000000-0005-0000-0000-00006D0D0000}"/>
    <cellStyle name="Normal 19 2 2 2 2 2 2 3 3 3" xfId="26272" xr:uid="{00000000-0005-0000-0000-00006E0D0000}"/>
    <cellStyle name="Normal 19 2 2 2 2 2 2 3 4" xfId="36492" xr:uid="{00000000-0005-0000-0000-00006F0D0000}"/>
    <cellStyle name="Normal 19 2 2 2 2 2 2 3 5" xfId="21259" xr:uid="{00000000-0005-0000-0000-0000700D0000}"/>
    <cellStyle name="Normal 19 2 2 2 2 2 2 4" xfId="12849" xr:uid="{00000000-0005-0000-0000-0000710D0000}"/>
    <cellStyle name="Normal 19 2 2 2 2 2 2 4 2" xfId="43180" xr:uid="{00000000-0005-0000-0000-0000720D0000}"/>
    <cellStyle name="Normal 19 2 2 2 2 2 2 4 3" xfId="27947" xr:uid="{00000000-0005-0000-0000-0000730D0000}"/>
    <cellStyle name="Normal 19 2 2 2 2 2 2 5" xfId="7828" xr:uid="{00000000-0005-0000-0000-0000740D0000}"/>
    <cellStyle name="Normal 19 2 2 2 2 2 2 5 2" xfId="38163" xr:uid="{00000000-0005-0000-0000-0000750D0000}"/>
    <cellStyle name="Normal 19 2 2 2 2 2 2 5 3" xfId="22930" xr:uid="{00000000-0005-0000-0000-0000760D0000}"/>
    <cellStyle name="Normal 19 2 2 2 2 2 2 6" xfId="33151" xr:uid="{00000000-0005-0000-0000-0000770D0000}"/>
    <cellStyle name="Normal 19 2 2 2 2 2 2 7" xfId="17917" xr:uid="{00000000-0005-0000-0000-0000780D0000}"/>
    <cellStyle name="Normal 19 2 2 2 2 2 3" xfId="3610" xr:uid="{00000000-0005-0000-0000-0000790D0000}"/>
    <cellStyle name="Normal 19 2 2 2 2 2 3 2" xfId="13684" xr:uid="{00000000-0005-0000-0000-00007A0D0000}"/>
    <cellStyle name="Normal 19 2 2 2 2 2 3 2 2" xfId="44015" xr:uid="{00000000-0005-0000-0000-00007B0D0000}"/>
    <cellStyle name="Normal 19 2 2 2 2 2 3 2 3" xfId="28782" xr:uid="{00000000-0005-0000-0000-00007C0D0000}"/>
    <cellStyle name="Normal 19 2 2 2 2 2 3 3" xfId="8664" xr:uid="{00000000-0005-0000-0000-00007D0D0000}"/>
    <cellStyle name="Normal 19 2 2 2 2 2 3 3 2" xfId="38998" xr:uid="{00000000-0005-0000-0000-00007E0D0000}"/>
    <cellStyle name="Normal 19 2 2 2 2 2 3 3 3" xfId="23765" xr:uid="{00000000-0005-0000-0000-00007F0D0000}"/>
    <cellStyle name="Normal 19 2 2 2 2 2 3 4" xfId="33985" xr:uid="{00000000-0005-0000-0000-0000800D0000}"/>
    <cellStyle name="Normal 19 2 2 2 2 2 3 5" xfId="18752" xr:uid="{00000000-0005-0000-0000-0000810D0000}"/>
    <cellStyle name="Normal 19 2 2 2 2 2 4" xfId="5303" xr:uid="{00000000-0005-0000-0000-0000820D0000}"/>
    <cellStyle name="Normal 19 2 2 2 2 2 4 2" xfId="15355" xr:uid="{00000000-0005-0000-0000-0000830D0000}"/>
    <cellStyle name="Normal 19 2 2 2 2 2 4 2 2" xfId="45686" xr:uid="{00000000-0005-0000-0000-0000840D0000}"/>
    <cellStyle name="Normal 19 2 2 2 2 2 4 2 3" xfId="30453" xr:uid="{00000000-0005-0000-0000-0000850D0000}"/>
    <cellStyle name="Normal 19 2 2 2 2 2 4 3" xfId="10335" xr:uid="{00000000-0005-0000-0000-0000860D0000}"/>
    <cellStyle name="Normal 19 2 2 2 2 2 4 3 2" xfId="40669" xr:uid="{00000000-0005-0000-0000-0000870D0000}"/>
    <cellStyle name="Normal 19 2 2 2 2 2 4 3 3" xfId="25436" xr:uid="{00000000-0005-0000-0000-0000880D0000}"/>
    <cellStyle name="Normal 19 2 2 2 2 2 4 4" xfId="35656" xr:uid="{00000000-0005-0000-0000-0000890D0000}"/>
    <cellStyle name="Normal 19 2 2 2 2 2 4 5" xfId="20423" xr:uid="{00000000-0005-0000-0000-00008A0D0000}"/>
    <cellStyle name="Normal 19 2 2 2 2 2 5" xfId="12013" xr:uid="{00000000-0005-0000-0000-00008B0D0000}"/>
    <cellStyle name="Normal 19 2 2 2 2 2 5 2" xfId="42344" xr:uid="{00000000-0005-0000-0000-00008C0D0000}"/>
    <cellStyle name="Normal 19 2 2 2 2 2 5 3" xfId="27111" xr:uid="{00000000-0005-0000-0000-00008D0D0000}"/>
    <cellStyle name="Normal 19 2 2 2 2 2 6" xfId="6992" xr:uid="{00000000-0005-0000-0000-00008E0D0000}"/>
    <cellStyle name="Normal 19 2 2 2 2 2 6 2" xfId="37327" xr:uid="{00000000-0005-0000-0000-00008F0D0000}"/>
    <cellStyle name="Normal 19 2 2 2 2 2 6 3" xfId="22094" xr:uid="{00000000-0005-0000-0000-0000900D0000}"/>
    <cellStyle name="Normal 19 2 2 2 2 2 7" xfId="32315" xr:uid="{00000000-0005-0000-0000-0000910D0000}"/>
    <cellStyle name="Normal 19 2 2 2 2 2 8" xfId="17081" xr:uid="{00000000-0005-0000-0000-0000920D0000}"/>
    <cellStyle name="Normal 19 2 2 2 2 3" xfId="2339" xr:uid="{00000000-0005-0000-0000-0000930D0000}"/>
    <cellStyle name="Normal 19 2 2 2 2 3 2" xfId="4029" xr:uid="{00000000-0005-0000-0000-0000940D0000}"/>
    <cellStyle name="Normal 19 2 2 2 2 3 2 2" xfId="14102" xr:uid="{00000000-0005-0000-0000-0000950D0000}"/>
    <cellStyle name="Normal 19 2 2 2 2 3 2 2 2" xfId="44433" xr:uid="{00000000-0005-0000-0000-0000960D0000}"/>
    <cellStyle name="Normal 19 2 2 2 2 3 2 2 3" xfId="29200" xr:uid="{00000000-0005-0000-0000-0000970D0000}"/>
    <cellStyle name="Normal 19 2 2 2 2 3 2 3" xfId="9082" xr:uid="{00000000-0005-0000-0000-0000980D0000}"/>
    <cellStyle name="Normal 19 2 2 2 2 3 2 3 2" xfId="39416" xr:uid="{00000000-0005-0000-0000-0000990D0000}"/>
    <cellStyle name="Normal 19 2 2 2 2 3 2 3 3" xfId="24183" xr:uid="{00000000-0005-0000-0000-00009A0D0000}"/>
    <cellStyle name="Normal 19 2 2 2 2 3 2 4" xfId="34403" xr:uid="{00000000-0005-0000-0000-00009B0D0000}"/>
    <cellStyle name="Normal 19 2 2 2 2 3 2 5" xfId="19170" xr:uid="{00000000-0005-0000-0000-00009C0D0000}"/>
    <cellStyle name="Normal 19 2 2 2 2 3 3" xfId="5721" xr:uid="{00000000-0005-0000-0000-00009D0D0000}"/>
    <cellStyle name="Normal 19 2 2 2 2 3 3 2" xfId="15773" xr:uid="{00000000-0005-0000-0000-00009E0D0000}"/>
    <cellStyle name="Normal 19 2 2 2 2 3 3 2 2" xfId="46104" xr:uid="{00000000-0005-0000-0000-00009F0D0000}"/>
    <cellStyle name="Normal 19 2 2 2 2 3 3 2 3" xfId="30871" xr:uid="{00000000-0005-0000-0000-0000A00D0000}"/>
    <cellStyle name="Normal 19 2 2 2 2 3 3 3" xfId="10753" xr:uid="{00000000-0005-0000-0000-0000A10D0000}"/>
    <cellStyle name="Normal 19 2 2 2 2 3 3 3 2" xfId="41087" xr:uid="{00000000-0005-0000-0000-0000A20D0000}"/>
    <cellStyle name="Normal 19 2 2 2 2 3 3 3 3" xfId="25854" xr:uid="{00000000-0005-0000-0000-0000A30D0000}"/>
    <cellStyle name="Normal 19 2 2 2 2 3 3 4" xfId="36074" xr:uid="{00000000-0005-0000-0000-0000A40D0000}"/>
    <cellStyle name="Normal 19 2 2 2 2 3 3 5" xfId="20841" xr:uid="{00000000-0005-0000-0000-0000A50D0000}"/>
    <cellStyle name="Normal 19 2 2 2 2 3 4" xfId="12431" xr:uid="{00000000-0005-0000-0000-0000A60D0000}"/>
    <cellStyle name="Normal 19 2 2 2 2 3 4 2" xfId="42762" xr:uid="{00000000-0005-0000-0000-0000A70D0000}"/>
    <cellStyle name="Normal 19 2 2 2 2 3 4 3" xfId="27529" xr:uid="{00000000-0005-0000-0000-0000A80D0000}"/>
    <cellStyle name="Normal 19 2 2 2 2 3 5" xfId="7410" xr:uid="{00000000-0005-0000-0000-0000A90D0000}"/>
    <cellStyle name="Normal 19 2 2 2 2 3 5 2" xfId="37745" xr:uid="{00000000-0005-0000-0000-0000AA0D0000}"/>
    <cellStyle name="Normal 19 2 2 2 2 3 5 3" xfId="22512" xr:uid="{00000000-0005-0000-0000-0000AB0D0000}"/>
    <cellStyle name="Normal 19 2 2 2 2 3 6" xfId="32733" xr:uid="{00000000-0005-0000-0000-0000AC0D0000}"/>
    <cellStyle name="Normal 19 2 2 2 2 3 7" xfId="17499" xr:uid="{00000000-0005-0000-0000-0000AD0D0000}"/>
    <cellStyle name="Normal 19 2 2 2 2 4" xfId="3192" xr:uid="{00000000-0005-0000-0000-0000AE0D0000}"/>
    <cellStyle name="Normal 19 2 2 2 2 4 2" xfId="13266" xr:uid="{00000000-0005-0000-0000-0000AF0D0000}"/>
    <cellStyle name="Normal 19 2 2 2 2 4 2 2" xfId="43597" xr:uid="{00000000-0005-0000-0000-0000B00D0000}"/>
    <cellStyle name="Normal 19 2 2 2 2 4 2 3" xfId="28364" xr:uid="{00000000-0005-0000-0000-0000B10D0000}"/>
    <cellStyle name="Normal 19 2 2 2 2 4 3" xfId="8246" xr:uid="{00000000-0005-0000-0000-0000B20D0000}"/>
    <cellStyle name="Normal 19 2 2 2 2 4 3 2" xfId="38580" xr:uid="{00000000-0005-0000-0000-0000B30D0000}"/>
    <cellStyle name="Normal 19 2 2 2 2 4 3 3" xfId="23347" xr:uid="{00000000-0005-0000-0000-0000B40D0000}"/>
    <cellStyle name="Normal 19 2 2 2 2 4 4" xfId="33567" xr:uid="{00000000-0005-0000-0000-0000B50D0000}"/>
    <cellStyle name="Normal 19 2 2 2 2 4 5" xfId="18334" xr:uid="{00000000-0005-0000-0000-0000B60D0000}"/>
    <cellStyle name="Normal 19 2 2 2 2 5" xfId="4885" xr:uid="{00000000-0005-0000-0000-0000B70D0000}"/>
    <cellStyle name="Normal 19 2 2 2 2 5 2" xfId="14937" xr:uid="{00000000-0005-0000-0000-0000B80D0000}"/>
    <cellStyle name="Normal 19 2 2 2 2 5 2 2" xfId="45268" xr:uid="{00000000-0005-0000-0000-0000B90D0000}"/>
    <cellStyle name="Normal 19 2 2 2 2 5 2 3" xfId="30035" xr:uid="{00000000-0005-0000-0000-0000BA0D0000}"/>
    <cellStyle name="Normal 19 2 2 2 2 5 3" xfId="9917" xr:uid="{00000000-0005-0000-0000-0000BB0D0000}"/>
    <cellStyle name="Normal 19 2 2 2 2 5 3 2" xfId="40251" xr:uid="{00000000-0005-0000-0000-0000BC0D0000}"/>
    <cellStyle name="Normal 19 2 2 2 2 5 3 3" xfId="25018" xr:uid="{00000000-0005-0000-0000-0000BD0D0000}"/>
    <cellStyle name="Normal 19 2 2 2 2 5 4" xfId="35238" xr:uid="{00000000-0005-0000-0000-0000BE0D0000}"/>
    <cellStyle name="Normal 19 2 2 2 2 5 5" xfId="20005" xr:uid="{00000000-0005-0000-0000-0000BF0D0000}"/>
    <cellStyle name="Normal 19 2 2 2 2 6" xfId="11595" xr:uid="{00000000-0005-0000-0000-0000C00D0000}"/>
    <cellStyle name="Normal 19 2 2 2 2 6 2" xfId="41926" xr:uid="{00000000-0005-0000-0000-0000C10D0000}"/>
    <cellStyle name="Normal 19 2 2 2 2 6 3" xfId="26693" xr:uid="{00000000-0005-0000-0000-0000C20D0000}"/>
    <cellStyle name="Normal 19 2 2 2 2 7" xfId="6574" xr:uid="{00000000-0005-0000-0000-0000C30D0000}"/>
    <cellStyle name="Normal 19 2 2 2 2 7 2" xfId="36909" xr:uid="{00000000-0005-0000-0000-0000C40D0000}"/>
    <cellStyle name="Normal 19 2 2 2 2 7 3" xfId="21676" xr:uid="{00000000-0005-0000-0000-0000C50D0000}"/>
    <cellStyle name="Normal 19 2 2 2 2 8" xfId="31897" xr:uid="{00000000-0005-0000-0000-0000C60D0000}"/>
    <cellStyle name="Normal 19 2 2 2 2 9" xfId="16663" xr:uid="{00000000-0005-0000-0000-0000C70D0000}"/>
    <cellStyle name="Normal 19 2 2 2 3" xfId="1710" xr:uid="{00000000-0005-0000-0000-0000C80D0000}"/>
    <cellStyle name="Normal 19 2 2 2 3 2" xfId="2549" xr:uid="{00000000-0005-0000-0000-0000C90D0000}"/>
    <cellStyle name="Normal 19 2 2 2 3 2 2" xfId="4239" xr:uid="{00000000-0005-0000-0000-0000CA0D0000}"/>
    <cellStyle name="Normal 19 2 2 2 3 2 2 2" xfId="14312" xr:uid="{00000000-0005-0000-0000-0000CB0D0000}"/>
    <cellStyle name="Normal 19 2 2 2 3 2 2 2 2" xfId="44643" xr:uid="{00000000-0005-0000-0000-0000CC0D0000}"/>
    <cellStyle name="Normal 19 2 2 2 3 2 2 2 3" xfId="29410" xr:uid="{00000000-0005-0000-0000-0000CD0D0000}"/>
    <cellStyle name="Normal 19 2 2 2 3 2 2 3" xfId="9292" xr:uid="{00000000-0005-0000-0000-0000CE0D0000}"/>
    <cellStyle name="Normal 19 2 2 2 3 2 2 3 2" xfId="39626" xr:uid="{00000000-0005-0000-0000-0000CF0D0000}"/>
    <cellStyle name="Normal 19 2 2 2 3 2 2 3 3" xfId="24393" xr:uid="{00000000-0005-0000-0000-0000D00D0000}"/>
    <cellStyle name="Normal 19 2 2 2 3 2 2 4" xfId="34613" xr:uid="{00000000-0005-0000-0000-0000D10D0000}"/>
    <cellStyle name="Normal 19 2 2 2 3 2 2 5" xfId="19380" xr:uid="{00000000-0005-0000-0000-0000D20D0000}"/>
    <cellStyle name="Normal 19 2 2 2 3 2 3" xfId="5931" xr:uid="{00000000-0005-0000-0000-0000D30D0000}"/>
    <cellStyle name="Normal 19 2 2 2 3 2 3 2" xfId="15983" xr:uid="{00000000-0005-0000-0000-0000D40D0000}"/>
    <cellStyle name="Normal 19 2 2 2 3 2 3 2 2" xfId="46314" xr:uid="{00000000-0005-0000-0000-0000D50D0000}"/>
    <cellStyle name="Normal 19 2 2 2 3 2 3 2 3" xfId="31081" xr:uid="{00000000-0005-0000-0000-0000D60D0000}"/>
    <cellStyle name="Normal 19 2 2 2 3 2 3 3" xfId="10963" xr:uid="{00000000-0005-0000-0000-0000D70D0000}"/>
    <cellStyle name="Normal 19 2 2 2 3 2 3 3 2" xfId="41297" xr:uid="{00000000-0005-0000-0000-0000D80D0000}"/>
    <cellStyle name="Normal 19 2 2 2 3 2 3 3 3" xfId="26064" xr:uid="{00000000-0005-0000-0000-0000D90D0000}"/>
    <cellStyle name="Normal 19 2 2 2 3 2 3 4" xfId="36284" xr:uid="{00000000-0005-0000-0000-0000DA0D0000}"/>
    <cellStyle name="Normal 19 2 2 2 3 2 3 5" xfId="21051" xr:uid="{00000000-0005-0000-0000-0000DB0D0000}"/>
    <cellStyle name="Normal 19 2 2 2 3 2 4" xfId="12641" xr:uid="{00000000-0005-0000-0000-0000DC0D0000}"/>
    <cellStyle name="Normal 19 2 2 2 3 2 4 2" xfId="42972" xr:uid="{00000000-0005-0000-0000-0000DD0D0000}"/>
    <cellStyle name="Normal 19 2 2 2 3 2 4 3" xfId="27739" xr:uid="{00000000-0005-0000-0000-0000DE0D0000}"/>
    <cellStyle name="Normal 19 2 2 2 3 2 5" xfId="7620" xr:uid="{00000000-0005-0000-0000-0000DF0D0000}"/>
    <cellStyle name="Normal 19 2 2 2 3 2 5 2" xfId="37955" xr:uid="{00000000-0005-0000-0000-0000E00D0000}"/>
    <cellStyle name="Normal 19 2 2 2 3 2 5 3" xfId="22722" xr:uid="{00000000-0005-0000-0000-0000E10D0000}"/>
    <cellStyle name="Normal 19 2 2 2 3 2 6" xfId="32943" xr:uid="{00000000-0005-0000-0000-0000E20D0000}"/>
    <cellStyle name="Normal 19 2 2 2 3 2 7" xfId="17709" xr:uid="{00000000-0005-0000-0000-0000E30D0000}"/>
    <cellStyle name="Normal 19 2 2 2 3 3" xfId="3402" xr:uid="{00000000-0005-0000-0000-0000E40D0000}"/>
    <cellStyle name="Normal 19 2 2 2 3 3 2" xfId="13476" xr:uid="{00000000-0005-0000-0000-0000E50D0000}"/>
    <cellStyle name="Normal 19 2 2 2 3 3 2 2" xfId="43807" xr:uid="{00000000-0005-0000-0000-0000E60D0000}"/>
    <cellStyle name="Normal 19 2 2 2 3 3 2 3" xfId="28574" xr:uid="{00000000-0005-0000-0000-0000E70D0000}"/>
    <cellStyle name="Normal 19 2 2 2 3 3 3" xfId="8456" xr:uid="{00000000-0005-0000-0000-0000E80D0000}"/>
    <cellStyle name="Normal 19 2 2 2 3 3 3 2" xfId="38790" xr:uid="{00000000-0005-0000-0000-0000E90D0000}"/>
    <cellStyle name="Normal 19 2 2 2 3 3 3 3" xfId="23557" xr:uid="{00000000-0005-0000-0000-0000EA0D0000}"/>
    <cellStyle name="Normal 19 2 2 2 3 3 4" xfId="33777" xr:uid="{00000000-0005-0000-0000-0000EB0D0000}"/>
    <cellStyle name="Normal 19 2 2 2 3 3 5" xfId="18544" xr:uid="{00000000-0005-0000-0000-0000EC0D0000}"/>
    <cellStyle name="Normal 19 2 2 2 3 4" xfId="5095" xr:uid="{00000000-0005-0000-0000-0000ED0D0000}"/>
    <cellStyle name="Normal 19 2 2 2 3 4 2" xfId="15147" xr:uid="{00000000-0005-0000-0000-0000EE0D0000}"/>
    <cellStyle name="Normal 19 2 2 2 3 4 2 2" xfId="45478" xr:uid="{00000000-0005-0000-0000-0000EF0D0000}"/>
    <cellStyle name="Normal 19 2 2 2 3 4 2 3" xfId="30245" xr:uid="{00000000-0005-0000-0000-0000F00D0000}"/>
    <cellStyle name="Normal 19 2 2 2 3 4 3" xfId="10127" xr:uid="{00000000-0005-0000-0000-0000F10D0000}"/>
    <cellStyle name="Normal 19 2 2 2 3 4 3 2" xfId="40461" xr:uid="{00000000-0005-0000-0000-0000F20D0000}"/>
    <cellStyle name="Normal 19 2 2 2 3 4 3 3" xfId="25228" xr:uid="{00000000-0005-0000-0000-0000F30D0000}"/>
    <cellStyle name="Normal 19 2 2 2 3 4 4" xfId="35448" xr:uid="{00000000-0005-0000-0000-0000F40D0000}"/>
    <cellStyle name="Normal 19 2 2 2 3 4 5" xfId="20215" xr:uid="{00000000-0005-0000-0000-0000F50D0000}"/>
    <cellStyle name="Normal 19 2 2 2 3 5" xfId="11805" xr:uid="{00000000-0005-0000-0000-0000F60D0000}"/>
    <cellStyle name="Normal 19 2 2 2 3 5 2" xfId="42136" xr:uid="{00000000-0005-0000-0000-0000F70D0000}"/>
    <cellStyle name="Normal 19 2 2 2 3 5 3" xfId="26903" xr:uid="{00000000-0005-0000-0000-0000F80D0000}"/>
    <cellStyle name="Normal 19 2 2 2 3 6" xfId="6784" xr:uid="{00000000-0005-0000-0000-0000F90D0000}"/>
    <cellStyle name="Normal 19 2 2 2 3 6 2" xfId="37119" xr:uid="{00000000-0005-0000-0000-0000FA0D0000}"/>
    <cellStyle name="Normal 19 2 2 2 3 6 3" xfId="21886" xr:uid="{00000000-0005-0000-0000-0000FB0D0000}"/>
    <cellStyle name="Normal 19 2 2 2 3 7" xfId="32107" xr:uid="{00000000-0005-0000-0000-0000FC0D0000}"/>
    <cellStyle name="Normal 19 2 2 2 3 8" xfId="16873" xr:uid="{00000000-0005-0000-0000-0000FD0D0000}"/>
    <cellStyle name="Normal 19 2 2 2 4" xfId="2131" xr:uid="{00000000-0005-0000-0000-0000FE0D0000}"/>
    <cellStyle name="Normal 19 2 2 2 4 2" xfId="3821" xr:uid="{00000000-0005-0000-0000-0000FF0D0000}"/>
    <cellStyle name="Normal 19 2 2 2 4 2 2" xfId="13894" xr:uid="{00000000-0005-0000-0000-0000000E0000}"/>
    <cellStyle name="Normal 19 2 2 2 4 2 2 2" xfId="44225" xr:uid="{00000000-0005-0000-0000-0000010E0000}"/>
    <cellStyle name="Normal 19 2 2 2 4 2 2 3" xfId="28992" xr:uid="{00000000-0005-0000-0000-0000020E0000}"/>
    <cellStyle name="Normal 19 2 2 2 4 2 3" xfId="8874" xr:uid="{00000000-0005-0000-0000-0000030E0000}"/>
    <cellStyle name="Normal 19 2 2 2 4 2 3 2" xfId="39208" xr:uid="{00000000-0005-0000-0000-0000040E0000}"/>
    <cellStyle name="Normal 19 2 2 2 4 2 3 3" xfId="23975" xr:uid="{00000000-0005-0000-0000-0000050E0000}"/>
    <cellStyle name="Normal 19 2 2 2 4 2 4" xfId="34195" xr:uid="{00000000-0005-0000-0000-0000060E0000}"/>
    <cellStyle name="Normal 19 2 2 2 4 2 5" xfId="18962" xr:uid="{00000000-0005-0000-0000-0000070E0000}"/>
    <cellStyle name="Normal 19 2 2 2 4 3" xfId="5513" xr:uid="{00000000-0005-0000-0000-0000080E0000}"/>
    <cellStyle name="Normal 19 2 2 2 4 3 2" xfId="15565" xr:uid="{00000000-0005-0000-0000-0000090E0000}"/>
    <cellStyle name="Normal 19 2 2 2 4 3 2 2" xfId="45896" xr:uid="{00000000-0005-0000-0000-00000A0E0000}"/>
    <cellStyle name="Normal 19 2 2 2 4 3 2 3" xfId="30663" xr:uid="{00000000-0005-0000-0000-00000B0E0000}"/>
    <cellStyle name="Normal 19 2 2 2 4 3 3" xfId="10545" xr:uid="{00000000-0005-0000-0000-00000C0E0000}"/>
    <cellStyle name="Normal 19 2 2 2 4 3 3 2" xfId="40879" xr:uid="{00000000-0005-0000-0000-00000D0E0000}"/>
    <cellStyle name="Normal 19 2 2 2 4 3 3 3" xfId="25646" xr:uid="{00000000-0005-0000-0000-00000E0E0000}"/>
    <cellStyle name="Normal 19 2 2 2 4 3 4" xfId="35866" xr:uid="{00000000-0005-0000-0000-00000F0E0000}"/>
    <cellStyle name="Normal 19 2 2 2 4 3 5" xfId="20633" xr:uid="{00000000-0005-0000-0000-0000100E0000}"/>
    <cellStyle name="Normal 19 2 2 2 4 4" xfId="12223" xr:uid="{00000000-0005-0000-0000-0000110E0000}"/>
    <cellStyle name="Normal 19 2 2 2 4 4 2" xfId="42554" xr:uid="{00000000-0005-0000-0000-0000120E0000}"/>
    <cellStyle name="Normal 19 2 2 2 4 4 3" xfId="27321" xr:uid="{00000000-0005-0000-0000-0000130E0000}"/>
    <cellStyle name="Normal 19 2 2 2 4 5" xfId="7202" xr:uid="{00000000-0005-0000-0000-0000140E0000}"/>
    <cellStyle name="Normal 19 2 2 2 4 5 2" xfId="37537" xr:uid="{00000000-0005-0000-0000-0000150E0000}"/>
    <cellStyle name="Normal 19 2 2 2 4 5 3" xfId="22304" xr:uid="{00000000-0005-0000-0000-0000160E0000}"/>
    <cellStyle name="Normal 19 2 2 2 4 6" xfId="32525" xr:uid="{00000000-0005-0000-0000-0000170E0000}"/>
    <cellStyle name="Normal 19 2 2 2 4 7" xfId="17291" xr:uid="{00000000-0005-0000-0000-0000180E0000}"/>
    <cellStyle name="Normal 19 2 2 2 5" xfId="2984" xr:uid="{00000000-0005-0000-0000-0000190E0000}"/>
    <cellStyle name="Normal 19 2 2 2 5 2" xfId="13058" xr:uid="{00000000-0005-0000-0000-00001A0E0000}"/>
    <cellStyle name="Normal 19 2 2 2 5 2 2" xfId="43389" xr:uid="{00000000-0005-0000-0000-00001B0E0000}"/>
    <cellStyle name="Normal 19 2 2 2 5 2 3" xfId="28156" xr:uid="{00000000-0005-0000-0000-00001C0E0000}"/>
    <cellStyle name="Normal 19 2 2 2 5 3" xfId="8038" xr:uid="{00000000-0005-0000-0000-00001D0E0000}"/>
    <cellStyle name="Normal 19 2 2 2 5 3 2" xfId="38372" xr:uid="{00000000-0005-0000-0000-00001E0E0000}"/>
    <cellStyle name="Normal 19 2 2 2 5 3 3" xfId="23139" xr:uid="{00000000-0005-0000-0000-00001F0E0000}"/>
    <cellStyle name="Normal 19 2 2 2 5 4" xfId="33359" xr:uid="{00000000-0005-0000-0000-0000200E0000}"/>
    <cellStyle name="Normal 19 2 2 2 5 5" xfId="18126" xr:uid="{00000000-0005-0000-0000-0000210E0000}"/>
    <cellStyle name="Normal 19 2 2 2 6" xfId="4677" xr:uid="{00000000-0005-0000-0000-0000220E0000}"/>
    <cellStyle name="Normal 19 2 2 2 6 2" xfId="14729" xr:uid="{00000000-0005-0000-0000-0000230E0000}"/>
    <cellStyle name="Normal 19 2 2 2 6 2 2" xfId="45060" xr:uid="{00000000-0005-0000-0000-0000240E0000}"/>
    <cellStyle name="Normal 19 2 2 2 6 2 3" xfId="29827" xr:uid="{00000000-0005-0000-0000-0000250E0000}"/>
    <cellStyle name="Normal 19 2 2 2 6 3" xfId="9709" xr:uid="{00000000-0005-0000-0000-0000260E0000}"/>
    <cellStyle name="Normal 19 2 2 2 6 3 2" xfId="40043" xr:uid="{00000000-0005-0000-0000-0000270E0000}"/>
    <cellStyle name="Normal 19 2 2 2 6 3 3" xfId="24810" xr:uid="{00000000-0005-0000-0000-0000280E0000}"/>
    <cellStyle name="Normal 19 2 2 2 6 4" xfId="35030" xr:uid="{00000000-0005-0000-0000-0000290E0000}"/>
    <cellStyle name="Normal 19 2 2 2 6 5" xfId="19797" xr:uid="{00000000-0005-0000-0000-00002A0E0000}"/>
    <cellStyle name="Normal 19 2 2 2 7" xfId="11387" xr:uid="{00000000-0005-0000-0000-00002B0E0000}"/>
    <cellStyle name="Normal 19 2 2 2 7 2" xfId="41718" xr:uid="{00000000-0005-0000-0000-00002C0E0000}"/>
    <cellStyle name="Normal 19 2 2 2 7 3" xfId="26485" xr:uid="{00000000-0005-0000-0000-00002D0E0000}"/>
    <cellStyle name="Normal 19 2 2 2 8" xfId="6366" xr:uid="{00000000-0005-0000-0000-00002E0E0000}"/>
    <cellStyle name="Normal 19 2 2 2 8 2" xfId="36701" xr:uid="{00000000-0005-0000-0000-00002F0E0000}"/>
    <cellStyle name="Normal 19 2 2 2 8 3" xfId="21468" xr:uid="{00000000-0005-0000-0000-0000300E0000}"/>
    <cellStyle name="Normal 19 2 2 2 9" xfId="31689" xr:uid="{00000000-0005-0000-0000-0000310E0000}"/>
    <cellStyle name="Normal 19 2 2 3" xfId="1393" xr:uid="{00000000-0005-0000-0000-0000320E0000}"/>
    <cellStyle name="Normal 19 2 2 3 2" xfId="1814" xr:uid="{00000000-0005-0000-0000-0000330E0000}"/>
    <cellStyle name="Normal 19 2 2 3 2 2" xfId="2653" xr:uid="{00000000-0005-0000-0000-0000340E0000}"/>
    <cellStyle name="Normal 19 2 2 3 2 2 2" xfId="4343" xr:uid="{00000000-0005-0000-0000-0000350E0000}"/>
    <cellStyle name="Normal 19 2 2 3 2 2 2 2" xfId="14416" xr:uid="{00000000-0005-0000-0000-0000360E0000}"/>
    <cellStyle name="Normal 19 2 2 3 2 2 2 2 2" xfId="44747" xr:uid="{00000000-0005-0000-0000-0000370E0000}"/>
    <cellStyle name="Normal 19 2 2 3 2 2 2 2 3" xfId="29514" xr:uid="{00000000-0005-0000-0000-0000380E0000}"/>
    <cellStyle name="Normal 19 2 2 3 2 2 2 3" xfId="9396" xr:uid="{00000000-0005-0000-0000-0000390E0000}"/>
    <cellStyle name="Normal 19 2 2 3 2 2 2 3 2" xfId="39730" xr:uid="{00000000-0005-0000-0000-00003A0E0000}"/>
    <cellStyle name="Normal 19 2 2 3 2 2 2 3 3" xfId="24497" xr:uid="{00000000-0005-0000-0000-00003B0E0000}"/>
    <cellStyle name="Normal 19 2 2 3 2 2 2 4" xfId="34717" xr:uid="{00000000-0005-0000-0000-00003C0E0000}"/>
    <cellStyle name="Normal 19 2 2 3 2 2 2 5" xfId="19484" xr:uid="{00000000-0005-0000-0000-00003D0E0000}"/>
    <cellStyle name="Normal 19 2 2 3 2 2 3" xfId="6035" xr:uid="{00000000-0005-0000-0000-00003E0E0000}"/>
    <cellStyle name="Normal 19 2 2 3 2 2 3 2" xfId="16087" xr:uid="{00000000-0005-0000-0000-00003F0E0000}"/>
    <cellStyle name="Normal 19 2 2 3 2 2 3 2 2" xfId="46418" xr:uid="{00000000-0005-0000-0000-0000400E0000}"/>
    <cellStyle name="Normal 19 2 2 3 2 2 3 2 3" xfId="31185" xr:uid="{00000000-0005-0000-0000-0000410E0000}"/>
    <cellStyle name="Normal 19 2 2 3 2 2 3 3" xfId="11067" xr:uid="{00000000-0005-0000-0000-0000420E0000}"/>
    <cellStyle name="Normal 19 2 2 3 2 2 3 3 2" xfId="41401" xr:uid="{00000000-0005-0000-0000-0000430E0000}"/>
    <cellStyle name="Normal 19 2 2 3 2 2 3 3 3" xfId="26168" xr:uid="{00000000-0005-0000-0000-0000440E0000}"/>
    <cellStyle name="Normal 19 2 2 3 2 2 3 4" xfId="36388" xr:uid="{00000000-0005-0000-0000-0000450E0000}"/>
    <cellStyle name="Normal 19 2 2 3 2 2 3 5" xfId="21155" xr:uid="{00000000-0005-0000-0000-0000460E0000}"/>
    <cellStyle name="Normal 19 2 2 3 2 2 4" xfId="12745" xr:uid="{00000000-0005-0000-0000-0000470E0000}"/>
    <cellStyle name="Normal 19 2 2 3 2 2 4 2" xfId="43076" xr:uid="{00000000-0005-0000-0000-0000480E0000}"/>
    <cellStyle name="Normal 19 2 2 3 2 2 4 3" xfId="27843" xr:uid="{00000000-0005-0000-0000-0000490E0000}"/>
    <cellStyle name="Normal 19 2 2 3 2 2 5" xfId="7724" xr:uid="{00000000-0005-0000-0000-00004A0E0000}"/>
    <cellStyle name="Normal 19 2 2 3 2 2 5 2" xfId="38059" xr:uid="{00000000-0005-0000-0000-00004B0E0000}"/>
    <cellStyle name="Normal 19 2 2 3 2 2 5 3" xfId="22826" xr:uid="{00000000-0005-0000-0000-00004C0E0000}"/>
    <cellStyle name="Normal 19 2 2 3 2 2 6" xfId="33047" xr:uid="{00000000-0005-0000-0000-00004D0E0000}"/>
    <cellStyle name="Normal 19 2 2 3 2 2 7" xfId="17813" xr:uid="{00000000-0005-0000-0000-00004E0E0000}"/>
    <cellStyle name="Normal 19 2 2 3 2 3" xfId="3506" xr:uid="{00000000-0005-0000-0000-00004F0E0000}"/>
    <cellStyle name="Normal 19 2 2 3 2 3 2" xfId="13580" xr:uid="{00000000-0005-0000-0000-0000500E0000}"/>
    <cellStyle name="Normal 19 2 2 3 2 3 2 2" xfId="43911" xr:uid="{00000000-0005-0000-0000-0000510E0000}"/>
    <cellStyle name="Normal 19 2 2 3 2 3 2 3" xfId="28678" xr:uid="{00000000-0005-0000-0000-0000520E0000}"/>
    <cellStyle name="Normal 19 2 2 3 2 3 3" xfId="8560" xr:uid="{00000000-0005-0000-0000-0000530E0000}"/>
    <cellStyle name="Normal 19 2 2 3 2 3 3 2" xfId="38894" xr:uid="{00000000-0005-0000-0000-0000540E0000}"/>
    <cellStyle name="Normal 19 2 2 3 2 3 3 3" xfId="23661" xr:uid="{00000000-0005-0000-0000-0000550E0000}"/>
    <cellStyle name="Normal 19 2 2 3 2 3 4" xfId="33881" xr:uid="{00000000-0005-0000-0000-0000560E0000}"/>
    <cellStyle name="Normal 19 2 2 3 2 3 5" xfId="18648" xr:uid="{00000000-0005-0000-0000-0000570E0000}"/>
    <cellStyle name="Normal 19 2 2 3 2 4" xfId="5199" xr:uid="{00000000-0005-0000-0000-0000580E0000}"/>
    <cellStyle name="Normal 19 2 2 3 2 4 2" xfId="15251" xr:uid="{00000000-0005-0000-0000-0000590E0000}"/>
    <cellStyle name="Normal 19 2 2 3 2 4 2 2" xfId="45582" xr:uid="{00000000-0005-0000-0000-00005A0E0000}"/>
    <cellStyle name="Normal 19 2 2 3 2 4 2 3" xfId="30349" xr:uid="{00000000-0005-0000-0000-00005B0E0000}"/>
    <cellStyle name="Normal 19 2 2 3 2 4 3" xfId="10231" xr:uid="{00000000-0005-0000-0000-00005C0E0000}"/>
    <cellStyle name="Normal 19 2 2 3 2 4 3 2" xfId="40565" xr:uid="{00000000-0005-0000-0000-00005D0E0000}"/>
    <cellStyle name="Normal 19 2 2 3 2 4 3 3" xfId="25332" xr:uid="{00000000-0005-0000-0000-00005E0E0000}"/>
    <cellStyle name="Normal 19 2 2 3 2 4 4" xfId="35552" xr:uid="{00000000-0005-0000-0000-00005F0E0000}"/>
    <cellStyle name="Normal 19 2 2 3 2 4 5" xfId="20319" xr:uid="{00000000-0005-0000-0000-0000600E0000}"/>
    <cellStyle name="Normal 19 2 2 3 2 5" xfId="11909" xr:uid="{00000000-0005-0000-0000-0000610E0000}"/>
    <cellStyle name="Normal 19 2 2 3 2 5 2" xfId="42240" xr:uid="{00000000-0005-0000-0000-0000620E0000}"/>
    <cellStyle name="Normal 19 2 2 3 2 5 3" xfId="27007" xr:uid="{00000000-0005-0000-0000-0000630E0000}"/>
    <cellStyle name="Normal 19 2 2 3 2 6" xfId="6888" xr:uid="{00000000-0005-0000-0000-0000640E0000}"/>
    <cellStyle name="Normal 19 2 2 3 2 6 2" xfId="37223" xr:uid="{00000000-0005-0000-0000-0000650E0000}"/>
    <cellStyle name="Normal 19 2 2 3 2 6 3" xfId="21990" xr:uid="{00000000-0005-0000-0000-0000660E0000}"/>
    <cellStyle name="Normal 19 2 2 3 2 7" xfId="32211" xr:uid="{00000000-0005-0000-0000-0000670E0000}"/>
    <cellStyle name="Normal 19 2 2 3 2 8" xfId="16977" xr:uid="{00000000-0005-0000-0000-0000680E0000}"/>
    <cellStyle name="Normal 19 2 2 3 3" xfId="2235" xr:uid="{00000000-0005-0000-0000-0000690E0000}"/>
    <cellStyle name="Normal 19 2 2 3 3 2" xfId="3925" xr:uid="{00000000-0005-0000-0000-00006A0E0000}"/>
    <cellStyle name="Normal 19 2 2 3 3 2 2" xfId="13998" xr:uid="{00000000-0005-0000-0000-00006B0E0000}"/>
    <cellStyle name="Normal 19 2 2 3 3 2 2 2" xfId="44329" xr:uid="{00000000-0005-0000-0000-00006C0E0000}"/>
    <cellStyle name="Normal 19 2 2 3 3 2 2 3" xfId="29096" xr:uid="{00000000-0005-0000-0000-00006D0E0000}"/>
    <cellStyle name="Normal 19 2 2 3 3 2 3" xfId="8978" xr:uid="{00000000-0005-0000-0000-00006E0E0000}"/>
    <cellStyle name="Normal 19 2 2 3 3 2 3 2" xfId="39312" xr:uid="{00000000-0005-0000-0000-00006F0E0000}"/>
    <cellStyle name="Normal 19 2 2 3 3 2 3 3" xfId="24079" xr:uid="{00000000-0005-0000-0000-0000700E0000}"/>
    <cellStyle name="Normal 19 2 2 3 3 2 4" xfId="34299" xr:uid="{00000000-0005-0000-0000-0000710E0000}"/>
    <cellStyle name="Normal 19 2 2 3 3 2 5" xfId="19066" xr:uid="{00000000-0005-0000-0000-0000720E0000}"/>
    <cellStyle name="Normal 19 2 2 3 3 3" xfId="5617" xr:uid="{00000000-0005-0000-0000-0000730E0000}"/>
    <cellStyle name="Normal 19 2 2 3 3 3 2" xfId="15669" xr:uid="{00000000-0005-0000-0000-0000740E0000}"/>
    <cellStyle name="Normal 19 2 2 3 3 3 2 2" xfId="46000" xr:uid="{00000000-0005-0000-0000-0000750E0000}"/>
    <cellStyle name="Normal 19 2 2 3 3 3 2 3" xfId="30767" xr:uid="{00000000-0005-0000-0000-0000760E0000}"/>
    <cellStyle name="Normal 19 2 2 3 3 3 3" xfId="10649" xr:uid="{00000000-0005-0000-0000-0000770E0000}"/>
    <cellStyle name="Normal 19 2 2 3 3 3 3 2" xfId="40983" xr:uid="{00000000-0005-0000-0000-0000780E0000}"/>
    <cellStyle name="Normal 19 2 2 3 3 3 3 3" xfId="25750" xr:uid="{00000000-0005-0000-0000-0000790E0000}"/>
    <cellStyle name="Normal 19 2 2 3 3 3 4" xfId="35970" xr:uid="{00000000-0005-0000-0000-00007A0E0000}"/>
    <cellStyle name="Normal 19 2 2 3 3 3 5" xfId="20737" xr:uid="{00000000-0005-0000-0000-00007B0E0000}"/>
    <cellStyle name="Normal 19 2 2 3 3 4" xfId="12327" xr:uid="{00000000-0005-0000-0000-00007C0E0000}"/>
    <cellStyle name="Normal 19 2 2 3 3 4 2" xfId="42658" xr:uid="{00000000-0005-0000-0000-00007D0E0000}"/>
    <cellStyle name="Normal 19 2 2 3 3 4 3" xfId="27425" xr:uid="{00000000-0005-0000-0000-00007E0E0000}"/>
    <cellStyle name="Normal 19 2 2 3 3 5" xfId="7306" xr:uid="{00000000-0005-0000-0000-00007F0E0000}"/>
    <cellStyle name="Normal 19 2 2 3 3 5 2" xfId="37641" xr:uid="{00000000-0005-0000-0000-0000800E0000}"/>
    <cellStyle name="Normal 19 2 2 3 3 5 3" xfId="22408" xr:uid="{00000000-0005-0000-0000-0000810E0000}"/>
    <cellStyle name="Normal 19 2 2 3 3 6" xfId="32629" xr:uid="{00000000-0005-0000-0000-0000820E0000}"/>
    <cellStyle name="Normal 19 2 2 3 3 7" xfId="17395" xr:uid="{00000000-0005-0000-0000-0000830E0000}"/>
    <cellStyle name="Normal 19 2 2 3 4" xfId="3088" xr:uid="{00000000-0005-0000-0000-0000840E0000}"/>
    <cellStyle name="Normal 19 2 2 3 4 2" xfId="13162" xr:uid="{00000000-0005-0000-0000-0000850E0000}"/>
    <cellStyle name="Normal 19 2 2 3 4 2 2" xfId="43493" xr:uid="{00000000-0005-0000-0000-0000860E0000}"/>
    <cellStyle name="Normal 19 2 2 3 4 2 3" xfId="28260" xr:uid="{00000000-0005-0000-0000-0000870E0000}"/>
    <cellStyle name="Normal 19 2 2 3 4 3" xfId="8142" xr:uid="{00000000-0005-0000-0000-0000880E0000}"/>
    <cellStyle name="Normal 19 2 2 3 4 3 2" xfId="38476" xr:uid="{00000000-0005-0000-0000-0000890E0000}"/>
    <cellStyle name="Normal 19 2 2 3 4 3 3" xfId="23243" xr:uid="{00000000-0005-0000-0000-00008A0E0000}"/>
    <cellStyle name="Normal 19 2 2 3 4 4" xfId="33463" xr:uid="{00000000-0005-0000-0000-00008B0E0000}"/>
    <cellStyle name="Normal 19 2 2 3 4 5" xfId="18230" xr:uid="{00000000-0005-0000-0000-00008C0E0000}"/>
    <cellStyle name="Normal 19 2 2 3 5" xfId="4781" xr:uid="{00000000-0005-0000-0000-00008D0E0000}"/>
    <cellStyle name="Normal 19 2 2 3 5 2" xfId="14833" xr:uid="{00000000-0005-0000-0000-00008E0E0000}"/>
    <cellStyle name="Normal 19 2 2 3 5 2 2" xfId="45164" xr:uid="{00000000-0005-0000-0000-00008F0E0000}"/>
    <cellStyle name="Normal 19 2 2 3 5 2 3" xfId="29931" xr:uid="{00000000-0005-0000-0000-0000900E0000}"/>
    <cellStyle name="Normal 19 2 2 3 5 3" xfId="9813" xr:uid="{00000000-0005-0000-0000-0000910E0000}"/>
    <cellStyle name="Normal 19 2 2 3 5 3 2" xfId="40147" xr:uid="{00000000-0005-0000-0000-0000920E0000}"/>
    <cellStyle name="Normal 19 2 2 3 5 3 3" xfId="24914" xr:uid="{00000000-0005-0000-0000-0000930E0000}"/>
    <cellStyle name="Normal 19 2 2 3 5 4" xfId="35134" xr:uid="{00000000-0005-0000-0000-0000940E0000}"/>
    <cellStyle name="Normal 19 2 2 3 5 5" xfId="19901" xr:uid="{00000000-0005-0000-0000-0000950E0000}"/>
    <cellStyle name="Normal 19 2 2 3 6" xfId="11491" xr:uid="{00000000-0005-0000-0000-0000960E0000}"/>
    <cellStyle name="Normal 19 2 2 3 6 2" xfId="41822" xr:uid="{00000000-0005-0000-0000-0000970E0000}"/>
    <cellStyle name="Normal 19 2 2 3 6 3" xfId="26589" xr:uid="{00000000-0005-0000-0000-0000980E0000}"/>
    <cellStyle name="Normal 19 2 2 3 7" xfId="6470" xr:uid="{00000000-0005-0000-0000-0000990E0000}"/>
    <cellStyle name="Normal 19 2 2 3 7 2" xfId="36805" xr:uid="{00000000-0005-0000-0000-00009A0E0000}"/>
    <cellStyle name="Normal 19 2 2 3 7 3" xfId="21572" xr:uid="{00000000-0005-0000-0000-00009B0E0000}"/>
    <cellStyle name="Normal 19 2 2 3 8" xfId="31793" xr:uid="{00000000-0005-0000-0000-00009C0E0000}"/>
    <cellStyle name="Normal 19 2 2 3 9" xfId="16559" xr:uid="{00000000-0005-0000-0000-00009D0E0000}"/>
    <cellStyle name="Normal 19 2 2 4" xfId="1606" xr:uid="{00000000-0005-0000-0000-00009E0E0000}"/>
    <cellStyle name="Normal 19 2 2 4 2" xfId="2445" xr:uid="{00000000-0005-0000-0000-00009F0E0000}"/>
    <cellStyle name="Normal 19 2 2 4 2 2" xfId="4135" xr:uid="{00000000-0005-0000-0000-0000A00E0000}"/>
    <cellStyle name="Normal 19 2 2 4 2 2 2" xfId="14208" xr:uid="{00000000-0005-0000-0000-0000A10E0000}"/>
    <cellStyle name="Normal 19 2 2 4 2 2 2 2" xfId="44539" xr:uid="{00000000-0005-0000-0000-0000A20E0000}"/>
    <cellStyle name="Normal 19 2 2 4 2 2 2 3" xfId="29306" xr:uid="{00000000-0005-0000-0000-0000A30E0000}"/>
    <cellStyle name="Normal 19 2 2 4 2 2 3" xfId="9188" xr:uid="{00000000-0005-0000-0000-0000A40E0000}"/>
    <cellStyle name="Normal 19 2 2 4 2 2 3 2" xfId="39522" xr:uid="{00000000-0005-0000-0000-0000A50E0000}"/>
    <cellStyle name="Normal 19 2 2 4 2 2 3 3" xfId="24289" xr:uid="{00000000-0005-0000-0000-0000A60E0000}"/>
    <cellStyle name="Normal 19 2 2 4 2 2 4" xfId="34509" xr:uid="{00000000-0005-0000-0000-0000A70E0000}"/>
    <cellStyle name="Normal 19 2 2 4 2 2 5" xfId="19276" xr:uid="{00000000-0005-0000-0000-0000A80E0000}"/>
    <cellStyle name="Normal 19 2 2 4 2 3" xfId="5827" xr:uid="{00000000-0005-0000-0000-0000A90E0000}"/>
    <cellStyle name="Normal 19 2 2 4 2 3 2" xfId="15879" xr:uid="{00000000-0005-0000-0000-0000AA0E0000}"/>
    <cellStyle name="Normal 19 2 2 4 2 3 2 2" xfId="46210" xr:uid="{00000000-0005-0000-0000-0000AB0E0000}"/>
    <cellStyle name="Normal 19 2 2 4 2 3 2 3" xfId="30977" xr:uid="{00000000-0005-0000-0000-0000AC0E0000}"/>
    <cellStyle name="Normal 19 2 2 4 2 3 3" xfId="10859" xr:uid="{00000000-0005-0000-0000-0000AD0E0000}"/>
    <cellStyle name="Normal 19 2 2 4 2 3 3 2" xfId="41193" xr:uid="{00000000-0005-0000-0000-0000AE0E0000}"/>
    <cellStyle name="Normal 19 2 2 4 2 3 3 3" xfId="25960" xr:uid="{00000000-0005-0000-0000-0000AF0E0000}"/>
    <cellStyle name="Normal 19 2 2 4 2 3 4" xfId="36180" xr:uid="{00000000-0005-0000-0000-0000B00E0000}"/>
    <cellStyle name="Normal 19 2 2 4 2 3 5" xfId="20947" xr:uid="{00000000-0005-0000-0000-0000B10E0000}"/>
    <cellStyle name="Normal 19 2 2 4 2 4" xfId="12537" xr:uid="{00000000-0005-0000-0000-0000B20E0000}"/>
    <cellStyle name="Normal 19 2 2 4 2 4 2" xfId="42868" xr:uid="{00000000-0005-0000-0000-0000B30E0000}"/>
    <cellStyle name="Normal 19 2 2 4 2 4 3" xfId="27635" xr:uid="{00000000-0005-0000-0000-0000B40E0000}"/>
    <cellStyle name="Normal 19 2 2 4 2 5" xfId="7516" xr:uid="{00000000-0005-0000-0000-0000B50E0000}"/>
    <cellStyle name="Normal 19 2 2 4 2 5 2" xfId="37851" xr:uid="{00000000-0005-0000-0000-0000B60E0000}"/>
    <cellStyle name="Normal 19 2 2 4 2 5 3" xfId="22618" xr:uid="{00000000-0005-0000-0000-0000B70E0000}"/>
    <cellStyle name="Normal 19 2 2 4 2 6" xfId="32839" xr:uid="{00000000-0005-0000-0000-0000B80E0000}"/>
    <cellStyle name="Normal 19 2 2 4 2 7" xfId="17605" xr:uid="{00000000-0005-0000-0000-0000B90E0000}"/>
    <cellStyle name="Normal 19 2 2 4 3" xfId="3298" xr:uid="{00000000-0005-0000-0000-0000BA0E0000}"/>
    <cellStyle name="Normal 19 2 2 4 3 2" xfId="13372" xr:uid="{00000000-0005-0000-0000-0000BB0E0000}"/>
    <cellStyle name="Normal 19 2 2 4 3 2 2" xfId="43703" xr:uid="{00000000-0005-0000-0000-0000BC0E0000}"/>
    <cellStyle name="Normal 19 2 2 4 3 2 3" xfId="28470" xr:uid="{00000000-0005-0000-0000-0000BD0E0000}"/>
    <cellStyle name="Normal 19 2 2 4 3 3" xfId="8352" xr:uid="{00000000-0005-0000-0000-0000BE0E0000}"/>
    <cellStyle name="Normal 19 2 2 4 3 3 2" xfId="38686" xr:uid="{00000000-0005-0000-0000-0000BF0E0000}"/>
    <cellStyle name="Normal 19 2 2 4 3 3 3" xfId="23453" xr:uid="{00000000-0005-0000-0000-0000C00E0000}"/>
    <cellStyle name="Normal 19 2 2 4 3 4" xfId="33673" xr:uid="{00000000-0005-0000-0000-0000C10E0000}"/>
    <cellStyle name="Normal 19 2 2 4 3 5" xfId="18440" xr:uid="{00000000-0005-0000-0000-0000C20E0000}"/>
    <cellStyle name="Normal 19 2 2 4 4" xfId="4991" xr:uid="{00000000-0005-0000-0000-0000C30E0000}"/>
    <cellStyle name="Normal 19 2 2 4 4 2" xfId="15043" xr:uid="{00000000-0005-0000-0000-0000C40E0000}"/>
    <cellStyle name="Normal 19 2 2 4 4 2 2" xfId="45374" xr:uid="{00000000-0005-0000-0000-0000C50E0000}"/>
    <cellStyle name="Normal 19 2 2 4 4 2 3" xfId="30141" xr:uid="{00000000-0005-0000-0000-0000C60E0000}"/>
    <cellStyle name="Normal 19 2 2 4 4 3" xfId="10023" xr:uid="{00000000-0005-0000-0000-0000C70E0000}"/>
    <cellStyle name="Normal 19 2 2 4 4 3 2" xfId="40357" xr:uid="{00000000-0005-0000-0000-0000C80E0000}"/>
    <cellStyle name="Normal 19 2 2 4 4 3 3" xfId="25124" xr:uid="{00000000-0005-0000-0000-0000C90E0000}"/>
    <cellStyle name="Normal 19 2 2 4 4 4" xfId="35344" xr:uid="{00000000-0005-0000-0000-0000CA0E0000}"/>
    <cellStyle name="Normal 19 2 2 4 4 5" xfId="20111" xr:uid="{00000000-0005-0000-0000-0000CB0E0000}"/>
    <cellStyle name="Normal 19 2 2 4 5" xfId="11701" xr:uid="{00000000-0005-0000-0000-0000CC0E0000}"/>
    <cellStyle name="Normal 19 2 2 4 5 2" xfId="42032" xr:uid="{00000000-0005-0000-0000-0000CD0E0000}"/>
    <cellStyle name="Normal 19 2 2 4 5 3" xfId="26799" xr:uid="{00000000-0005-0000-0000-0000CE0E0000}"/>
    <cellStyle name="Normal 19 2 2 4 6" xfId="6680" xr:uid="{00000000-0005-0000-0000-0000CF0E0000}"/>
    <cellStyle name="Normal 19 2 2 4 6 2" xfId="37015" xr:uid="{00000000-0005-0000-0000-0000D00E0000}"/>
    <cellStyle name="Normal 19 2 2 4 6 3" xfId="21782" xr:uid="{00000000-0005-0000-0000-0000D10E0000}"/>
    <cellStyle name="Normal 19 2 2 4 7" xfId="32003" xr:uid="{00000000-0005-0000-0000-0000D20E0000}"/>
    <cellStyle name="Normal 19 2 2 4 8" xfId="16769" xr:uid="{00000000-0005-0000-0000-0000D30E0000}"/>
    <cellStyle name="Normal 19 2 2 5" xfId="2027" xr:uid="{00000000-0005-0000-0000-0000D40E0000}"/>
    <cellStyle name="Normal 19 2 2 5 2" xfId="3717" xr:uid="{00000000-0005-0000-0000-0000D50E0000}"/>
    <cellStyle name="Normal 19 2 2 5 2 2" xfId="13790" xr:uid="{00000000-0005-0000-0000-0000D60E0000}"/>
    <cellStyle name="Normal 19 2 2 5 2 2 2" xfId="44121" xr:uid="{00000000-0005-0000-0000-0000D70E0000}"/>
    <cellStyle name="Normal 19 2 2 5 2 2 3" xfId="28888" xr:uid="{00000000-0005-0000-0000-0000D80E0000}"/>
    <cellStyle name="Normal 19 2 2 5 2 3" xfId="8770" xr:uid="{00000000-0005-0000-0000-0000D90E0000}"/>
    <cellStyle name="Normal 19 2 2 5 2 3 2" xfId="39104" xr:uid="{00000000-0005-0000-0000-0000DA0E0000}"/>
    <cellStyle name="Normal 19 2 2 5 2 3 3" xfId="23871" xr:uid="{00000000-0005-0000-0000-0000DB0E0000}"/>
    <cellStyle name="Normal 19 2 2 5 2 4" xfId="34091" xr:uid="{00000000-0005-0000-0000-0000DC0E0000}"/>
    <cellStyle name="Normal 19 2 2 5 2 5" xfId="18858" xr:uid="{00000000-0005-0000-0000-0000DD0E0000}"/>
    <cellStyle name="Normal 19 2 2 5 3" xfId="5409" xr:uid="{00000000-0005-0000-0000-0000DE0E0000}"/>
    <cellStyle name="Normal 19 2 2 5 3 2" xfId="15461" xr:uid="{00000000-0005-0000-0000-0000DF0E0000}"/>
    <cellStyle name="Normal 19 2 2 5 3 2 2" xfId="45792" xr:uid="{00000000-0005-0000-0000-0000E00E0000}"/>
    <cellStyle name="Normal 19 2 2 5 3 2 3" xfId="30559" xr:uid="{00000000-0005-0000-0000-0000E10E0000}"/>
    <cellStyle name="Normal 19 2 2 5 3 3" xfId="10441" xr:uid="{00000000-0005-0000-0000-0000E20E0000}"/>
    <cellStyle name="Normal 19 2 2 5 3 3 2" xfId="40775" xr:uid="{00000000-0005-0000-0000-0000E30E0000}"/>
    <cellStyle name="Normal 19 2 2 5 3 3 3" xfId="25542" xr:uid="{00000000-0005-0000-0000-0000E40E0000}"/>
    <cellStyle name="Normal 19 2 2 5 3 4" xfId="35762" xr:uid="{00000000-0005-0000-0000-0000E50E0000}"/>
    <cellStyle name="Normal 19 2 2 5 3 5" xfId="20529" xr:uid="{00000000-0005-0000-0000-0000E60E0000}"/>
    <cellStyle name="Normal 19 2 2 5 4" xfId="12119" xr:uid="{00000000-0005-0000-0000-0000E70E0000}"/>
    <cellStyle name="Normal 19 2 2 5 4 2" xfId="42450" xr:uid="{00000000-0005-0000-0000-0000E80E0000}"/>
    <cellStyle name="Normal 19 2 2 5 4 3" xfId="27217" xr:uid="{00000000-0005-0000-0000-0000E90E0000}"/>
    <cellStyle name="Normal 19 2 2 5 5" xfId="7098" xr:uid="{00000000-0005-0000-0000-0000EA0E0000}"/>
    <cellStyle name="Normal 19 2 2 5 5 2" xfId="37433" xr:uid="{00000000-0005-0000-0000-0000EB0E0000}"/>
    <cellStyle name="Normal 19 2 2 5 5 3" xfId="22200" xr:uid="{00000000-0005-0000-0000-0000EC0E0000}"/>
    <cellStyle name="Normal 19 2 2 5 6" xfId="32421" xr:uid="{00000000-0005-0000-0000-0000ED0E0000}"/>
    <cellStyle name="Normal 19 2 2 5 7" xfId="17187" xr:uid="{00000000-0005-0000-0000-0000EE0E0000}"/>
    <cellStyle name="Normal 19 2 2 6" xfId="2880" xr:uid="{00000000-0005-0000-0000-0000EF0E0000}"/>
    <cellStyle name="Normal 19 2 2 6 2" xfId="12954" xr:uid="{00000000-0005-0000-0000-0000F00E0000}"/>
    <cellStyle name="Normal 19 2 2 6 2 2" xfId="43285" xr:uid="{00000000-0005-0000-0000-0000F10E0000}"/>
    <cellStyle name="Normal 19 2 2 6 2 3" xfId="28052" xr:uid="{00000000-0005-0000-0000-0000F20E0000}"/>
    <cellStyle name="Normal 19 2 2 6 3" xfId="7934" xr:uid="{00000000-0005-0000-0000-0000F30E0000}"/>
    <cellStyle name="Normal 19 2 2 6 3 2" xfId="38268" xr:uid="{00000000-0005-0000-0000-0000F40E0000}"/>
    <cellStyle name="Normal 19 2 2 6 3 3" xfId="23035" xr:uid="{00000000-0005-0000-0000-0000F50E0000}"/>
    <cellStyle name="Normal 19 2 2 6 4" xfId="33255" xr:uid="{00000000-0005-0000-0000-0000F60E0000}"/>
    <cellStyle name="Normal 19 2 2 6 5" xfId="18022" xr:uid="{00000000-0005-0000-0000-0000F70E0000}"/>
    <cellStyle name="Normal 19 2 2 7" xfId="4573" xr:uid="{00000000-0005-0000-0000-0000F80E0000}"/>
    <cellStyle name="Normal 19 2 2 7 2" xfId="14625" xr:uid="{00000000-0005-0000-0000-0000F90E0000}"/>
    <cellStyle name="Normal 19 2 2 7 2 2" xfId="44956" xr:uid="{00000000-0005-0000-0000-0000FA0E0000}"/>
    <cellStyle name="Normal 19 2 2 7 2 3" xfId="29723" xr:uid="{00000000-0005-0000-0000-0000FB0E0000}"/>
    <cellStyle name="Normal 19 2 2 7 3" xfId="9605" xr:uid="{00000000-0005-0000-0000-0000FC0E0000}"/>
    <cellStyle name="Normal 19 2 2 7 3 2" xfId="39939" xr:uid="{00000000-0005-0000-0000-0000FD0E0000}"/>
    <cellStyle name="Normal 19 2 2 7 3 3" xfId="24706" xr:uid="{00000000-0005-0000-0000-0000FE0E0000}"/>
    <cellStyle name="Normal 19 2 2 7 4" xfId="34926" xr:uid="{00000000-0005-0000-0000-0000FF0E0000}"/>
    <cellStyle name="Normal 19 2 2 7 5" xfId="19693" xr:uid="{00000000-0005-0000-0000-0000000F0000}"/>
    <cellStyle name="Normal 19 2 2 8" xfId="11283" xr:uid="{00000000-0005-0000-0000-0000010F0000}"/>
    <cellStyle name="Normal 19 2 2 8 2" xfId="41614" xr:uid="{00000000-0005-0000-0000-0000020F0000}"/>
    <cellStyle name="Normal 19 2 2 8 3" xfId="26381" xr:uid="{00000000-0005-0000-0000-0000030F0000}"/>
    <cellStyle name="Normal 19 2 2 9" xfId="6262" xr:uid="{00000000-0005-0000-0000-0000040F0000}"/>
    <cellStyle name="Normal 19 2 2 9 2" xfId="36597" xr:uid="{00000000-0005-0000-0000-0000050F0000}"/>
    <cellStyle name="Normal 19 2 2 9 3" xfId="21364" xr:uid="{00000000-0005-0000-0000-0000060F0000}"/>
    <cellStyle name="Normal 19 2 3" xfId="1226" xr:uid="{00000000-0005-0000-0000-0000070F0000}"/>
    <cellStyle name="Normal 19 2 3 10" xfId="16403" xr:uid="{00000000-0005-0000-0000-0000080F0000}"/>
    <cellStyle name="Normal 19 2 3 2" xfId="1445" xr:uid="{00000000-0005-0000-0000-0000090F0000}"/>
    <cellStyle name="Normal 19 2 3 2 2" xfId="1866" xr:uid="{00000000-0005-0000-0000-00000A0F0000}"/>
    <cellStyle name="Normal 19 2 3 2 2 2" xfId="2705" xr:uid="{00000000-0005-0000-0000-00000B0F0000}"/>
    <cellStyle name="Normal 19 2 3 2 2 2 2" xfId="4395" xr:uid="{00000000-0005-0000-0000-00000C0F0000}"/>
    <cellStyle name="Normal 19 2 3 2 2 2 2 2" xfId="14468" xr:uid="{00000000-0005-0000-0000-00000D0F0000}"/>
    <cellStyle name="Normal 19 2 3 2 2 2 2 2 2" xfId="44799" xr:uid="{00000000-0005-0000-0000-00000E0F0000}"/>
    <cellStyle name="Normal 19 2 3 2 2 2 2 2 3" xfId="29566" xr:uid="{00000000-0005-0000-0000-00000F0F0000}"/>
    <cellStyle name="Normal 19 2 3 2 2 2 2 3" xfId="9448" xr:uid="{00000000-0005-0000-0000-0000100F0000}"/>
    <cellStyle name="Normal 19 2 3 2 2 2 2 3 2" xfId="39782" xr:uid="{00000000-0005-0000-0000-0000110F0000}"/>
    <cellStyle name="Normal 19 2 3 2 2 2 2 3 3" xfId="24549" xr:uid="{00000000-0005-0000-0000-0000120F0000}"/>
    <cellStyle name="Normal 19 2 3 2 2 2 2 4" xfId="34769" xr:uid="{00000000-0005-0000-0000-0000130F0000}"/>
    <cellStyle name="Normal 19 2 3 2 2 2 2 5" xfId="19536" xr:uid="{00000000-0005-0000-0000-0000140F0000}"/>
    <cellStyle name="Normal 19 2 3 2 2 2 3" xfId="6087" xr:uid="{00000000-0005-0000-0000-0000150F0000}"/>
    <cellStyle name="Normal 19 2 3 2 2 2 3 2" xfId="16139" xr:uid="{00000000-0005-0000-0000-0000160F0000}"/>
    <cellStyle name="Normal 19 2 3 2 2 2 3 2 2" xfId="46470" xr:uid="{00000000-0005-0000-0000-0000170F0000}"/>
    <cellStyle name="Normal 19 2 3 2 2 2 3 2 3" xfId="31237" xr:uid="{00000000-0005-0000-0000-0000180F0000}"/>
    <cellStyle name="Normal 19 2 3 2 2 2 3 3" xfId="11119" xr:uid="{00000000-0005-0000-0000-0000190F0000}"/>
    <cellStyle name="Normal 19 2 3 2 2 2 3 3 2" xfId="41453" xr:uid="{00000000-0005-0000-0000-00001A0F0000}"/>
    <cellStyle name="Normal 19 2 3 2 2 2 3 3 3" xfId="26220" xr:uid="{00000000-0005-0000-0000-00001B0F0000}"/>
    <cellStyle name="Normal 19 2 3 2 2 2 3 4" xfId="36440" xr:uid="{00000000-0005-0000-0000-00001C0F0000}"/>
    <cellStyle name="Normal 19 2 3 2 2 2 3 5" xfId="21207" xr:uid="{00000000-0005-0000-0000-00001D0F0000}"/>
    <cellStyle name="Normal 19 2 3 2 2 2 4" xfId="12797" xr:uid="{00000000-0005-0000-0000-00001E0F0000}"/>
    <cellStyle name="Normal 19 2 3 2 2 2 4 2" xfId="43128" xr:uid="{00000000-0005-0000-0000-00001F0F0000}"/>
    <cellStyle name="Normal 19 2 3 2 2 2 4 3" xfId="27895" xr:uid="{00000000-0005-0000-0000-0000200F0000}"/>
    <cellStyle name="Normal 19 2 3 2 2 2 5" xfId="7776" xr:uid="{00000000-0005-0000-0000-0000210F0000}"/>
    <cellStyle name="Normal 19 2 3 2 2 2 5 2" xfId="38111" xr:uid="{00000000-0005-0000-0000-0000220F0000}"/>
    <cellStyle name="Normal 19 2 3 2 2 2 5 3" xfId="22878" xr:uid="{00000000-0005-0000-0000-0000230F0000}"/>
    <cellStyle name="Normal 19 2 3 2 2 2 6" xfId="33099" xr:uid="{00000000-0005-0000-0000-0000240F0000}"/>
    <cellStyle name="Normal 19 2 3 2 2 2 7" xfId="17865" xr:uid="{00000000-0005-0000-0000-0000250F0000}"/>
    <cellStyle name="Normal 19 2 3 2 2 3" xfId="3558" xr:uid="{00000000-0005-0000-0000-0000260F0000}"/>
    <cellStyle name="Normal 19 2 3 2 2 3 2" xfId="13632" xr:uid="{00000000-0005-0000-0000-0000270F0000}"/>
    <cellStyle name="Normal 19 2 3 2 2 3 2 2" xfId="43963" xr:uid="{00000000-0005-0000-0000-0000280F0000}"/>
    <cellStyle name="Normal 19 2 3 2 2 3 2 3" xfId="28730" xr:uid="{00000000-0005-0000-0000-0000290F0000}"/>
    <cellStyle name="Normal 19 2 3 2 2 3 3" xfId="8612" xr:uid="{00000000-0005-0000-0000-00002A0F0000}"/>
    <cellStyle name="Normal 19 2 3 2 2 3 3 2" xfId="38946" xr:uid="{00000000-0005-0000-0000-00002B0F0000}"/>
    <cellStyle name="Normal 19 2 3 2 2 3 3 3" xfId="23713" xr:uid="{00000000-0005-0000-0000-00002C0F0000}"/>
    <cellStyle name="Normal 19 2 3 2 2 3 4" xfId="33933" xr:uid="{00000000-0005-0000-0000-00002D0F0000}"/>
    <cellStyle name="Normal 19 2 3 2 2 3 5" xfId="18700" xr:uid="{00000000-0005-0000-0000-00002E0F0000}"/>
    <cellStyle name="Normal 19 2 3 2 2 4" xfId="5251" xr:uid="{00000000-0005-0000-0000-00002F0F0000}"/>
    <cellStyle name="Normal 19 2 3 2 2 4 2" xfId="15303" xr:uid="{00000000-0005-0000-0000-0000300F0000}"/>
    <cellStyle name="Normal 19 2 3 2 2 4 2 2" xfId="45634" xr:uid="{00000000-0005-0000-0000-0000310F0000}"/>
    <cellStyle name="Normal 19 2 3 2 2 4 2 3" xfId="30401" xr:uid="{00000000-0005-0000-0000-0000320F0000}"/>
    <cellStyle name="Normal 19 2 3 2 2 4 3" xfId="10283" xr:uid="{00000000-0005-0000-0000-0000330F0000}"/>
    <cellStyle name="Normal 19 2 3 2 2 4 3 2" xfId="40617" xr:uid="{00000000-0005-0000-0000-0000340F0000}"/>
    <cellStyle name="Normal 19 2 3 2 2 4 3 3" xfId="25384" xr:uid="{00000000-0005-0000-0000-0000350F0000}"/>
    <cellStyle name="Normal 19 2 3 2 2 4 4" xfId="35604" xr:uid="{00000000-0005-0000-0000-0000360F0000}"/>
    <cellStyle name="Normal 19 2 3 2 2 4 5" xfId="20371" xr:uid="{00000000-0005-0000-0000-0000370F0000}"/>
    <cellStyle name="Normal 19 2 3 2 2 5" xfId="11961" xr:uid="{00000000-0005-0000-0000-0000380F0000}"/>
    <cellStyle name="Normal 19 2 3 2 2 5 2" xfId="42292" xr:uid="{00000000-0005-0000-0000-0000390F0000}"/>
    <cellStyle name="Normal 19 2 3 2 2 5 3" xfId="27059" xr:uid="{00000000-0005-0000-0000-00003A0F0000}"/>
    <cellStyle name="Normal 19 2 3 2 2 6" xfId="6940" xr:uid="{00000000-0005-0000-0000-00003B0F0000}"/>
    <cellStyle name="Normal 19 2 3 2 2 6 2" xfId="37275" xr:uid="{00000000-0005-0000-0000-00003C0F0000}"/>
    <cellStyle name="Normal 19 2 3 2 2 6 3" xfId="22042" xr:uid="{00000000-0005-0000-0000-00003D0F0000}"/>
    <cellStyle name="Normal 19 2 3 2 2 7" xfId="32263" xr:uid="{00000000-0005-0000-0000-00003E0F0000}"/>
    <cellStyle name="Normal 19 2 3 2 2 8" xfId="17029" xr:uid="{00000000-0005-0000-0000-00003F0F0000}"/>
    <cellStyle name="Normal 19 2 3 2 3" xfId="2287" xr:uid="{00000000-0005-0000-0000-0000400F0000}"/>
    <cellStyle name="Normal 19 2 3 2 3 2" xfId="3977" xr:uid="{00000000-0005-0000-0000-0000410F0000}"/>
    <cellStyle name="Normal 19 2 3 2 3 2 2" xfId="14050" xr:uid="{00000000-0005-0000-0000-0000420F0000}"/>
    <cellStyle name="Normal 19 2 3 2 3 2 2 2" xfId="44381" xr:uid="{00000000-0005-0000-0000-0000430F0000}"/>
    <cellStyle name="Normal 19 2 3 2 3 2 2 3" xfId="29148" xr:uid="{00000000-0005-0000-0000-0000440F0000}"/>
    <cellStyle name="Normal 19 2 3 2 3 2 3" xfId="9030" xr:uid="{00000000-0005-0000-0000-0000450F0000}"/>
    <cellStyle name="Normal 19 2 3 2 3 2 3 2" xfId="39364" xr:uid="{00000000-0005-0000-0000-0000460F0000}"/>
    <cellStyle name="Normal 19 2 3 2 3 2 3 3" xfId="24131" xr:uid="{00000000-0005-0000-0000-0000470F0000}"/>
    <cellStyle name="Normal 19 2 3 2 3 2 4" xfId="34351" xr:uid="{00000000-0005-0000-0000-0000480F0000}"/>
    <cellStyle name="Normal 19 2 3 2 3 2 5" xfId="19118" xr:uid="{00000000-0005-0000-0000-0000490F0000}"/>
    <cellStyle name="Normal 19 2 3 2 3 3" xfId="5669" xr:uid="{00000000-0005-0000-0000-00004A0F0000}"/>
    <cellStyle name="Normal 19 2 3 2 3 3 2" xfId="15721" xr:uid="{00000000-0005-0000-0000-00004B0F0000}"/>
    <cellStyle name="Normal 19 2 3 2 3 3 2 2" xfId="46052" xr:uid="{00000000-0005-0000-0000-00004C0F0000}"/>
    <cellStyle name="Normal 19 2 3 2 3 3 2 3" xfId="30819" xr:uid="{00000000-0005-0000-0000-00004D0F0000}"/>
    <cellStyle name="Normal 19 2 3 2 3 3 3" xfId="10701" xr:uid="{00000000-0005-0000-0000-00004E0F0000}"/>
    <cellStyle name="Normal 19 2 3 2 3 3 3 2" xfId="41035" xr:uid="{00000000-0005-0000-0000-00004F0F0000}"/>
    <cellStyle name="Normal 19 2 3 2 3 3 3 3" xfId="25802" xr:uid="{00000000-0005-0000-0000-0000500F0000}"/>
    <cellStyle name="Normal 19 2 3 2 3 3 4" xfId="36022" xr:uid="{00000000-0005-0000-0000-0000510F0000}"/>
    <cellStyle name="Normal 19 2 3 2 3 3 5" xfId="20789" xr:uid="{00000000-0005-0000-0000-0000520F0000}"/>
    <cellStyle name="Normal 19 2 3 2 3 4" xfId="12379" xr:uid="{00000000-0005-0000-0000-0000530F0000}"/>
    <cellStyle name="Normal 19 2 3 2 3 4 2" xfId="42710" xr:uid="{00000000-0005-0000-0000-0000540F0000}"/>
    <cellStyle name="Normal 19 2 3 2 3 4 3" xfId="27477" xr:uid="{00000000-0005-0000-0000-0000550F0000}"/>
    <cellStyle name="Normal 19 2 3 2 3 5" xfId="7358" xr:uid="{00000000-0005-0000-0000-0000560F0000}"/>
    <cellStyle name="Normal 19 2 3 2 3 5 2" xfId="37693" xr:uid="{00000000-0005-0000-0000-0000570F0000}"/>
    <cellStyle name="Normal 19 2 3 2 3 5 3" xfId="22460" xr:uid="{00000000-0005-0000-0000-0000580F0000}"/>
    <cellStyle name="Normal 19 2 3 2 3 6" xfId="32681" xr:uid="{00000000-0005-0000-0000-0000590F0000}"/>
    <cellStyle name="Normal 19 2 3 2 3 7" xfId="17447" xr:uid="{00000000-0005-0000-0000-00005A0F0000}"/>
    <cellStyle name="Normal 19 2 3 2 4" xfId="3140" xr:uid="{00000000-0005-0000-0000-00005B0F0000}"/>
    <cellStyle name="Normal 19 2 3 2 4 2" xfId="13214" xr:uid="{00000000-0005-0000-0000-00005C0F0000}"/>
    <cellStyle name="Normal 19 2 3 2 4 2 2" xfId="43545" xr:uid="{00000000-0005-0000-0000-00005D0F0000}"/>
    <cellStyle name="Normal 19 2 3 2 4 2 3" xfId="28312" xr:uid="{00000000-0005-0000-0000-00005E0F0000}"/>
    <cellStyle name="Normal 19 2 3 2 4 3" xfId="8194" xr:uid="{00000000-0005-0000-0000-00005F0F0000}"/>
    <cellStyle name="Normal 19 2 3 2 4 3 2" xfId="38528" xr:uid="{00000000-0005-0000-0000-0000600F0000}"/>
    <cellStyle name="Normal 19 2 3 2 4 3 3" xfId="23295" xr:uid="{00000000-0005-0000-0000-0000610F0000}"/>
    <cellStyle name="Normal 19 2 3 2 4 4" xfId="33515" xr:uid="{00000000-0005-0000-0000-0000620F0000}"/>
    <cellStyle name="Normal 19 2 3 2 4 5" xfId="18282" xr:uid="{00000000-0005-0000-0000-0000630F0000}"/>
    <cellStyle name="Normal 19 2 3 2 5" xfId="4833" xr:uid="{00000000-0005-0000-0000-0000640F0000}"/>
    <cellStyle name="Normal 19 2 3 2 5 2" xfId="14885" xr:uid="{00000000-0005-0000-0000-0000650F0000}"/>
    <cellStyle name="Normal 19 2 3 2 5 2 2" xfId="45216" xr:uid="{00000000-0005-0000-0000-0000660F0000}"/>
    <cellStyle name="Normal 19 2 3 2 5 2 3" xfId="29983" xr:uid="{00000000-0005-0000-0000-0000670F0000}"/>
    <cellStyle name="Normal 19 2 3 2 5 3" xfId="9865" xr:uid="{00000000-0005-0000-0000-0000680F0000}"/>
    <cellStyle name="Normal 19 2 3 2 5 3 2" xfId="40199" xr:uid="{00000000-0005-0000-0000-0000690F0000}"/>
    <cellStyle name="Normal 19 2 3 2 5 3 3" xfId="24966" xr:uid="{00000000-0005-0000-0000-00006A0F0000}"/>
    <cellStyle name="Normal 19 2 3 2 5 4" xfId="35186" xr:uid="{00000000-0005-0000-0000-00006B0F0000}"/>
    <cellStyle name="Normal 19 2 3 2 5 5" xfId="19953" xr:uid="{00000000-0005-0000-0000-00006C0F0000}"/>
    <cellStyle name="Normal 19 2 3 2 6" xfId="11543" xr:uid="{00000000-0005-0000-0000-00006D0F0000}"/>
    <cellStyle name="Normal 19 2 3 2 6 2" xfId="41874" xr:uid="{00000000-0005-0000-0000-00006E0F0000}"/>
    <cellStyle name="Normal 19 2 3 2 6 3" xfId="26641" xr:uid="{00000000-0005-0000-0000-00006F0F0000}"/>
    <cellStyle name="Normal 19 2 3 2 7" xfId="6522" xr:uid="{00000000-0005-0000-0000-0000700F0000}"/>
    <cellStyle name="Normal 19 2 3 2 7 2" xfId="36857" xr:uid="{00000000-0005-0000-0000-0000710F0000}"/>
    <cellStyle name="Normal 19 2 3 2 7 3" xfId="21624" xr:uid="{00000000-0005-0000-0000-0000720F0000}"/>
    <cellStyle name="Normal 19 2 3 2 8" xfId="31845" xr:uid="{00000000-0005-0000-0000-0000730F0000}"/>
    <cellStyle name="Normal 19 2 3 2 9" xfId="16611" xr:uid="{00000000-0005-0000-0000-0000740F0000}"/>
    <cellStyle name="Normal 19 2 3 3" xfId="1658" xr:uid="{00000000-0005-0000-0000-0000750F0000}"/>
    <cellStyle name="Normal 19 2 3 3 2" xfId="2497" xr:uid="{00000000-0005-0000-0000-0000760F0000}"/>
    <cellStyle name="Normal 19 2 3 3 2 2" xfId="4187" xr:uid="{00000000-0005-0000-0000-0000770F0000}"/>
    <cellStyle name="Normal 19 2 3 3 2 2 2" xfId="14260" xr:uid="{00000000-0005-0000-0000-0000780F0000}"/>
    <cellStyle name="Normal 19 2 3 3 2 2 2 2" xfId="44591" xr:uid="{00000000-0005-0000-0000-0000790F0000}"/>
    <cellStyle name="Normal 19 2 3 3 2 2 2 3" xfId="29358" xr:uid="{00000000-0005-0000-0000-00007A0F0000}"/>
    <cellStyle name="Normal 19 2 3 3 2 2 3" xfId="9240" xr:uid="{00000000-0005-0000-0000-00007B0F0000}"/>
    <cellStyle name="Normal 19 2 3 3 2 2 3 2" xfId="39574" xr:uid="{00000000-0005-0000-0000-00007C0F0000}"/>
    <cellStyle name="Normal 19 2 3 3 2 2 3 3" xfId="24341" xr:uid="{00000000-0005-0000-0000-00007D0F0000}"/>
    <cellStyle name="Normal 19 2 3 3 2 2 4" xfId="34561" xr:uid="{00000000-0005-0000-0000-00007E0F0000}"/>
    <cellStyle name="Normal 19 2 3 3 2 2 5" xfId="19328" xr:uid="{00000000-0005-0000-0000-00007F0F0000}"/>
    <cellStyle name="Normal 19 2 3 3 2 3" xfId="5879" xr:uid="{00000000-0005-0000-0000-0000800F0000}"/>
    <cellStyle name="Normal 19 2 3 3 2 3 2" xfId="15931" xr:uid="{00000000-0005-0000-0000-0000810F0000}"/>
    <cellStyle name="Normal 19 2 3 3 2 3 2 2" xfId="46262" xr:uid="{00000000-0005-0000-0000-0000820F0000}"/>
    <cellStyle name="Normal 19 2 3 3 2 3 2 3" xfId="31029" xr:uid="{00000000-0005-0000-0000-0000830F0000}"/>
    <cellStyle name="Normal 19 2 3 3 2 3 3" xfId="10911" xr:uid="{00000000-0005-0000-0000-0000840F0000}"/>
    <cellStyle name="Normal 19 2 3 3 2 3 3 2" xfId="41245" xr:uid="{00000000-0005-0000-0000-0000850F0000}"/>
    <cellStyle name="Normal 19 2 3 3 2 3 3 3" xfId="26012" xr:uid="{00000000-0005-0000-0000-0000860F0000}"/>
    <cellStyle name="Normal 19 2 3 3 2 3 4" xfId="36232" xr:uid="{00000000-0005-0000-0000-0000870F0000}"/>
    <cellStyle name="Normal 19 2 3 3 2 3 5" xfId="20999" xr:uid="{00000000-0005-0000-0000-0000880F0000}"/>
    <cellStyle name="Normal 19 2 3 3 2 4" xfId="12589" xr:uid="{00000000-0005-0000-0000-0000890F0000}"/>
    <cellStyle name="Normal 19 2 3 3 2 4 2" xfId="42920" xr:uid="{00000000-0005-0000-0000-00008A0F0000}"/>
    <cellStyle name="Normal 19 2 3 3 2 4 3" xfId="27687" xr:uid="{00000000-0005-0000-0000-00008B0F0000}"/>
    <cellStyle name="Normal 19 2 3 3 2 5" xfId="7568" xr:uid="{00000000-0005-0000-0000-00008C0F0000}"/>
    <cellStyle name="Normal 19 2 3 3 2 5 2" xfId="37903" xr:uid="{00000000-0005-0000-0000-00008D0F0000}"/>
    <cellStyle name="Normal 19 2 3 3 2 5 3" xfId="22670" xr:uid="{00000000-0005-0000-0000-00008E0F0000}"/>
    <cellStyle name="Normal 19 2 3 3 2 6" xfId="32891" xr:uid="{00000000-0005-0000-0000-00008F0F0000}"/>
    <cellStyle name="Normal 19 2 3 3 2 7" xfId="17657" xr:uid="{00000000-0005-0000-0000-0000900F0000}"/>
    <cellStyle name="Normal 19 2 3 3 3" xfId="3350" xr:uid="{00000000-0005-0000-0000-0000910F0000}"/>
    <cellStyle name="Normal 19 2 3 3 3 2" xfId="13424" xr:uid="{00000000-0005-0000-0000-0000920F0000}"/>
    <cellStyle name="Normal 19 2 3 3 3 2 2" xfId="43755" xr:uid="{00000000-0005-0000-0000-0000930F0000}"/>
    <cellStyle name="Normal 19 2 3 3 3 2 3" xfId="28522" xr:uid="{00000000-0005-0000-0000-0000940F0000}"/>
    <cellStyle name="Normal 19 2 3 3 3 3" xfId="8404" xr:uid="{00000000-0005-0000-0000-0000950F0000}"/>
    <cellStyle name="Normal 19 2 3 3 3 3 2" xfId="38738" xr:uid="{00000000-0005-0000-0000-0000960F0000}"/>
    <cellStyle name="Normal 19 2 3 3 3 3 3" xfId="23505" xr:uid="{00000000-0005-0000-0000-0000970F0000}"/>
    <cellStyle name="Normal 19 2 3 3 3 4" xfId="33725" xr:uid="{00000000-0005-0000-0000-0000980F0000}"/>
    <cellStyle name="Normal 19 2 3 3 3 5" xfId="18492" xr:uid="{00000000-0005-0000-0000-0000990F0000}"/>
    <cellStyle name="Normal 19 2 3 3 4" xfId="5043" xr:uid="{00000000-0005-0000-0000-00009A0F0000}"/>
    <cellStyle name="Normal 19 2 3 3 4 2" xfId="15095" xr:uid="{00000000-0005-0000-0000-00009B0F0000}"/>
    <cellStyle name="Normal 19 2 3 3 4 2 2" xfId="45426" xr:uid="{00000000-0005-0000-0000-00009C0F0000}"/>
    <cellStyle name="Normal 19 2 3 3 4 2 3" xfId="30193" xr:uid="{00000000-0005-0000-0000-00009D0F0000}"/>
    <cellStyle name="Normal 19 2 3 3 4 3" xfId="10075" xr:uid="{00000000-0005-0000-0000-00009E0F0000}"/>
    <cellStyle name="Normal 19 2 3 3 4 3 2" xfId="40409" xr:uid="{00000000-0005-0000-0000-00009F0F0000}"/>
    <cellStyle name="Normal 19 2 3 3 4 3 3" xfId="25176" xr:uid="{00000000-0005-0000-0000-0000A00F0000}"/>
    <cellStyle name="Normal 19 2 3 3 4 4" xfId="35396" xr:uid="{00000000-0005-0000-0000-0000A10F0000}"/>
    <cellStyle name="Normal 19 2 3 3 4 5" xfId="20163" xr:uid="{00000000-0005-0000-0000-0000A20F0000}"/>
    <cellStyle name="Normal 19 2 3 3 5" xfId="11753" xr:uid="{00000000-0005-0000-0000-0000A30F0000}"/>
    <cellStyle name="Normal 19 2 3 3 5 2" xfId="42084" xr:uid="{00000000-0005-0000-0000-0000A40F0000}"/>
    <cellStyle name="Normal 19 2 3 3 5 3" xfId="26851" xr:uid="{00000000-0005-0000-0000-0000A50F0000}"/>
    <cellStyle name="Normal 19 2 3 3 6" xfId="6732" xr:uid="{00000000-0005-0000-0000-0000A60F0000}"/>
    <cellStyle name="Normal 19 2 3 3 6 2" xfId="37067" xr:uid="{00000000-0005-0000-0000-0000A70F0000}"/>
    <cellStyle name="Normal 19 2 3 3 6 3" xfId="21834" xr:uid="{00000000-0005-0000-0000-0000A80F0000}"/>
    <cellStyle name="Normal 19 2 3 3 7" xfId="32055" xr:uid="{00000000-0005-0000-0000-0000A90F0000}"/>
    <cellStyle name="Normal 19 2 3 3 8" xfId="16821" xr:uid="{00000000-0005-0000-0000-0000AA0F0000}"/>
    <cellStyle name="Normal 19 2 3 4" xfId="2079" xr:uid="{00000000-0005-0000-0000-0000AB0F0000}"/>
    <cellStyle name="Normal 19 2 3 4 2" xfId="3769" xr:uid="{00000000-0005-0000-0000-0000AC0F0000}"/>
    <cellStyle name="Normal 19 2 3 4 2 2" xfId="13842" xr:uid="{00000000-0005-0000-0000-0000AD0F0000}"/>
    <cellStyle name="Normal 19 2 3 4 2 2 2" xfId="44173" xr:uid="{00000000-0005-0000-0000-0000AE0F0000}"/>
    <cellStyle name="Normal 19 2 3 4 2 2 3" xfId="28940" xr:uid="{00000000-0005-0000-0000-0000AF0F0000}"/>
    <cellStyle name="Normal 19 2 3 4 2 3" xfId="8822" xr:uid="{00000000-0005-0000-0000-0000B00F0000}"/>
    <cellStyle name="Normal 19 2 3 4 2 3 2" xfId="39156" xr:uid="{00000000-0005-0000-0000-0000B10F0000}"/>
    <cellStyle name="Normal 19 2 3 4 2 3 3" xfId="23923" xr:uid="{00000000-0005-0000-0000-0000B20F0000}"/>
    <cellStyle name="Normal 19 2 3 4 2 4" xfId="34143" xr:uid="{00000000-0005-0000-0000-0000B30F0000}"/>
    <cellStyle name="Normal 19 2 3 4 2 5" xfId="18910" xr:uid="{00000000-0005-0000-0000-0000B40F0000}"/>
    <cellStyle name="Normal 19 2 3 4 3" xfId="5461" xr:uid="{00000000-0005-0000-0000-0000B50F0000}"/>
    <cellStyle name="Normal 19 2 3 4 3 2" xfId="15513" xr:uid="{00000000-0005-0000-0000-0000B60F0000}"/>
    <cellStyle name="Normal 19 2 3 4 3 2 2" xfId="45844" xr:uid="{00000000-0005-0000-0000-0000B70F0000}"/>
    <cellStyle name="Normal 19 2 3 4 3 2 3" xfId="30611" xr:uid="{00000000-0005-0000-0000-0000B80F0000}"/>
    <cellStyle name="Normal 19 2 3 4 3 3" xfId="10493" xr:uid="{00000000-0005-0000-0000-0000B90F0000}"/>
    <cellStyle name="Normal 19 2 3 4 3 3 2" xfId="40827" xr:uid="{00000000-0005-0000-0000-0000BA0F0000}"/>
    <cellStyle name="Normal 19 2 3 4 3 3 3" xfId="25594" xr:uid="{00000000-0005-0000-0000-0000BB0F0000}"/>
    <cellStyle name="Normal 19 2 3 4 3 4" xfId="35814" xr:uid="{00000000-0005-0000-0000-0000BC0F0000}"/>
    <cellStyle name="Normal 19 2 3 4 3 5" xfId="20581" xr:uid="{00000000-0005-0000-0000-0000BD0F0000}"/>
    <cellStyle name="Normal 19 2 3 4 4" xfId="12171" xr:uid="{00000000-0005-0000-0000-0000BE0F0000}"/>
    <cellStyle name="Normal 19 2 3 4 4 2" xfId="42502" xr:uid="{00000000-0005-0000-0000-0000BF0F0000}"/>
    <cellStyle name="Normal 19 2 3 4 4 3" xfId="27269" xr:uid="{00000000-0005-0000-0000-0000C00F0000}"/>
    <cellStyle name="Normal 19 2 3 4 5" xfId="7150" xr:uid="{00000000-0005-0000-0000-0000C10F0000}"/>
    <cellStyle name="Normal 19 2 3 4 5 2" xfId="37485" xr:uid="{00000000-0005-0000-0000-0000C20F0000}"/>
    <cellStyle name="Normal 19 2 3 4 5 3" xfId="22252" xr:uid="{00000000-0005-0000-0000-0000C30F0000}"/>
    <cellStyle name="Normal 19 2 3 4 6" xfId="32473" xr:uid="{00000000-0005-0000-0000-0000C40F0000}"/>
    <cellStyle name="Normal 19 2 3 4 7" xfId="17239" xr:uid="{00000000-0005-0000-0000-0000C50F0000}"/>
    <cellStyle name="Normal 19 2 3 5" xfId="2932" xr:uid="{00000000-0005-0000-0000-0000C60F0000}"/>
    <cellStyle name="Normal 19 2 3 5 2" xfId="13006" xr:uid="{00000000-0005-0000-0000-0000C70F0000}"/>
    <cellStyle name="Normal 19 2 3 5 2 2" xfId="43337" xr:uid="{00000000-0005-0000-0000-0000C80F0000}"/>
    <cellStyle name="Normal 19 2 3 5 2 3" xfId="28104" xr:uid="{00000000-0005-0000-0000-0000C90F0000}"/>
    <cellStyle name="Normal 19 2 3 5 3" xfId="7986" xr:uid="{00000000-0005-0000-0000-0000CA0F0000}"/>
    <cellStyle name="Normal 19 2 3 5 3 2" xfId="38320" xr:uid="{00000000-0005-0000-0000-0000CB0F0000}"/>
    <cellStyle name="Normal 19 2 3 5 3 3" xfId="23087" xr:uid="{00000000-0005-0000-0000-0000CC0F0000}"/>
    <cellStyle name="Normal 19 2 3 5 4" xfId="33307" xr:uid="{00000000-0005-0000-0000-0000CD0F0000}"/>
    <cellStyle name="Normal 19 2 3 5 5" xfId="18074" xr:uid="{00000000-0005-0000-0000-0000CE0F0000}"/>
    <cellStyle name="Normal 19 2 3 6" xfId="4625" xr:uid="{00000000-0005-0000-0000-0000CF0F0000}"/>
    <cellStyle name="Normal 19 2 3 6 2" xfId="14677" xr:uid="{00000000-0005-0000-0000-0000D00F0000}"/>
    <cellStyle name="Normal 19 2 3 6 2 2" xfId="45008" xr:uid="{00000000-0005-0000-0000-0000D10F0000}"/>
    <cellStyle name="Normal 19 2 3 6 2 3" xfId="29775" xr:uid="{00000000-0005-0000-0000-0000D20F0000}"/>
    <cellStyle name="Normal 19 2 3 6 3" xfId="9657" xr:uid="{00000000-0005-0000-0000-0000D30F0000}"/>
    <cellStyle name="Normal 19 2 3 6 3 2" xfId="39991" xr:uid="{00000000-0005-0000-0000-0000D40F0000}"/>
    <cellStyle name="Normal 19 2 3 6 3 3" xfId="24758" xr:uid="{00000000-0005-0000-0000-0000D50F0000}"/>
    <cellStyle name="Normal 19 2 3 6 4" xfId="34978" xr:uid="{00000000-0005-0000-0000-0000D60F0000}"/>
    <cellStyle name="Normal 19 2 3 6 5" xfId="19745" xr:uid="{00000000-0005-0000-0000-0000D70F0000}"/>
    <cellStyle name="Normal 19 2 3 7" xfId="11335" xr:uid="{00000000-0005-0000-0000-0000D80F0000}"/>
    <cellStyle name="Normal 19 2 3 7 2" xfId="41666" xr:uid="{00000000-0005-0000-0000-0000D90F0000}"/>
    <cellStyle name="Normal 19 2 3 7 3" xfId="26433" xr:uid="{00000000-0005-0000-0000-0000DA0F0000}"/>
    <cellStyle name="Normal 19 2 3 8" xfId="6314" xr:uid="{00000000-0005-0000-0000-0000DB0F0000}"/>
    <cellStyle name="Normal 19 2 3 8 2" xfId="36649" xr:uid="{00000000-0005-0000-0000-0000DC0F0000}"/>
    <cellStyle name="Normal 19 2 3 8 3" xfId="21416" xr:uid="{00000000-0005-0000-0000-0000DD0F0000}"/>
    <cellStyle name="Normal 19 2 3 9" xfId="31638" xr:uid="{00000000-0005-0000-0000-0000DE0F0000}"/>
    <cellStyle name="Normal 19 2 4" xfId="1339" xr:uid="{00000000-0005-0000-0000-0000DF0F0000}"/>
    <cellStyle name="Normal 19 2 4 2" xfId="1762" xr:uid="{00000000-0005-0000-0000-0000E00F0000}"/>
    <cellStyle name="Normal 19 2 4 2 2" xfId="2601" xr:uid="{00000000-0005-0000-0000-0000E10F0000}"/>
    <cellStyle name="Normal 19 2 4 2 2 2" xfId="4291" xr:uid="{00000000-0005-0000-0000-0000E20F0000}"/>
    <cellStyle name="Normal 19 2 4 2 2 2 2" xfId="14364" xr:uid="{00000000-0005-0000-0000-0000E30F0000}"/>
    <cellStyle name="Normal 19 2 4 2 2 2 2 2" xfId="44695" xr:uid="{00000000-0005-0000-0000-0000E40F0000}"/>
    <cellStyle name="Normal 19 2 4 2 2 2 2 3" xfId="29462" xr:uid="{00000000-0005-0000-0000-0000E50F0000}"/>
    <cellStyle name="Normal 19 2 4 2 2 2 3" xfId="9344" xr:uid="{00000000-0005-0000-0000-0000E60F0000}"/>
    <cellStyle name="Normal 19 2 4 2 2 2 3 2" xfId="39678" xr:uid="{00000000-0005-0000-0000-0000E70F0000}"/>
    <cellStyle name="Normal 19 2 4 2 2 2 3 3" xfId="24445" xr:uid="{00000000-0005-0000-0000-0000E80F0000}"/>
    <cellStyle name="Normal 19 2 4 2 2 2 4" xfId="34665" xr:uid="{00000000-0005-0000-0000-0000E90F0000}"/>
    <cellStyle name="Normal 19 2 4 2 2 2 5" xfId="19432" xr:uid="{00000000-0005-0000-0000-0000EA0F0000}"/>
    <cellStyle name="Normal 19 2 4 2 2 3" xfId="5983" xr:uid="{00000000-0005-0000-0000-0000EB0F0000}"/>
    <cellStyle name="Normal 19 2 4 2 2 3 2" xfId="16035" xr:uid="{00000000-0005-0000-0000-0000EC0F0000}"/>
    <cellStyle name="Normal 19 2 4 2 2 3 2 2" xfId="46366" xr:uid="{00000000-0005-0000-0000-0000ED0F0000}"/>
    <cellStyle name="Normal 19 2 4 2 2 3 2 3" xfId="31133" xr:uid="{00000000-0005-0000-0000-0000EE0F0000}"/>
    <cellStyle name="Normal 19 2 4 2 2 3 3" xfId="11015" xr:uid="{00000000-0005-0000-0000-0000EF0F0000}"/>
    <cellStyle name="Normal 19 2 4 2 2 3 3 2" xfId="41349" xr:uid="{00000000-0005-0000-0000-0000F00F0000}"/>
    <cellStyle name="Normal 19 2 4 2 2 3 3 3" xfId="26116" xr:uid="{00000000-0005-0000-0000-0000F10F0000}"/>
    <cellStyle name="Normal 19 2 4 2 2 3 4" xfId="36336" xr:uid="{00000000-0005-0000-0000-0000F20F0000}"/>
    <cellStyle name="Normal 19 2 4 2 2 3 5" xfId="21103" xr:uid="{00000000-0005-0000-0000-0000F30F0000}"/>
    <cellStyle name="Normal 19 2 4 2 2 4" xfId="12693" xr:uid="{00000000-0005-0000-0000-0000F40F0000}"/>
    <cellStyle name="Normal 19 2 4 2 2 4 2" xfId="43024" xr:uid="{00000000-0005-0000-0000-0000F50F0000}"/>
    <cellStyle name="Normal 19 2 4 2 2 4 3" xfId="27791" xr:uid="{00000000-0005-0000-0000-0000F60F0000}"/>
    <cellStyle name="Normal 19 2 4 2 2 5" xfId="7672" xr:uid="{00000000-0005-0000-0000-0000F70F0000}"/>
    <cellStyle name="Normal 19 2 4 2 2 5 2" xfId="38007" xr:uid="{00000000-0005-0000-0000-0000F80F0000}"/>
    <cellStyle name="Normal 19 2 4 2 2 5 3" xfId="22774" xr:uid="{00000000-0005-0000-0000-0000F90F0000}"/>
    <cellStyle name="Normal 19 2 4 2 2 6" xfId="32995" xr:uid="{00000000-0005-0000-0000-0000FA0F0000}"/>
    <cellStyle name="Normal 19 2 4 2 2 7" xfId="17761" xr:uid="{00000000-0005-0000-0000-0000FB0F0000}"/>
    <cellStyle name="Normal 19 2 4 2 3" xfId="3454" xr:uid="{00000000-0005-0000-0000-0000FC0F0000}"/>
    <cellStyle name="Normal 19 2 4 2 3 2" xfId="13528" xr:uid="{00000000-0005-0000-0000-0000FD0F0000}"/>
    <cellStyle name="Normal 19 2 4 2 3 2 2" xfId="43859" xr:uid="{00000000-0005-0000-0000-0000FE0F0000}"/>
    <cellStyle name="Normal 19 2 4 2 3 2 3" xfId="28626" xr:uid="{00000000-0005-0000-0000-0000FF0F0000}"/>
    <cellStyle name="Normal 19 2 4 2 3 3" xfId="8508" xr:uid="{00000000-0005-0000-0000-000000100000}"/>
    <cellStyle name="Normal 19 2 4 2 3 3 2" xfId="38842" xr:uid="{00000000-0005-0000-0000-000001100000}"/>
    <cellStyle name="Normal 19 2 4 2 3 3 3" xfId="23609" xr:uid="{00000000-0005-0000-0000-000002100000}"/>
    <cellStyle name="Normal 19 2 4 2 3 4" xfId="33829" xr:uid="{00000000-0005-0000-0000-000003100000}"/>
    <cellStyle name="Normal 19 2 4 2 3 5" xfId="18596" xr:uid="{00000000-0005-0000-0000-000004100000}"/>
    <cellStyle name="Normal 19 2 4 2 4" xfId="5147" xr:uid="{00000000-0005-0000-0000-000005100000}"/>
    <cellStyle name="Normal 19 2 4 2 4 2" xfId="15199" xr:uid="{00000000-0005-0000-0000-000006100000}"/>
    <cellStyle name="Normal 19 2 4 2 4 2 2" xfId="45530" xr:uid="{00000000-0005-0000-0000-000007100000}"/>
    <cellStyle name="Normal 19 2 4 2 4 2 3" xfId="30297" xr:uid="{00000000-0005-0000-0000-000008100000}"/>
    <cellStyle name="Normal 19 2 4 2 4 3" xfId="10179" xr:uid="{00000000-0005-0000-0000-000009100000}"/>
    <cellStyle name="Normal 19 2 4 2 4 3 2" xfId="40513" xr:uid="{00000000-0005-0000-0000-00000A100000}"/>
    <cellStyle name="Normal 19 2 4 2 4 3 3" xfId="25280" xr:uid="{00000000-0005-0000-0000-00000B100000}"/>
    <cellStyle name="Normal 19 2 4 2 4 4" xfId="35500" xr:uid="{00000000-0005-0000-0000-00000C100000}"/>
    <cellStyle name="Normal 19 2 4 2 4 5" xfId="20267" xr:uid="{00000000-0005-0000-0000-00000D100000}"/>
    <cellStyle name="Normal 19 2 4 2 5" xfId="11857" xr:uid="{00000000-0005-0000-0000-00000E100000}"/>
    <cellStyle name="Normal 19 2 4 2 5 2" xfId="42188" xr:uid="{00000000-0005-0000-0000-00000F100000}"/>
    <cellStyle name="Normal 19 2 4 2 5 3" xfId="26955" xr:uid="{00000000-0005-0000-0000-000010100000}"/>
    <cellStyle name="Normal 19 2 4 2 6" xfId="6836" xr:uid="{00000000-0005-0000-0000-000011100000}"/>
    <cellStyle name="Normal 19 2 4 2 6 2" xfId="37171" xr:uid="{00000000-0005-0000-0000-000012100000}"/>
    <cellStyle name="Normal 19 2 4 2 6 3" xfId="21938" xr:uid="{00000000-0005-0000-0000-000013100000}"/>
    <cellStyle name="Normal 19 2 4 2 7" xfId="32159" xr:uid="{00000000-0005-0000-0000-000014100000}"/>
    <cellStyle name="Normal 19 2 4 2 8" xfId="16925" xr:uid="{00000000-0005-0000-0000-000015100000}"/>
    <cellStyle name="Normal 19 2 4 3" xfId="2183" xr:uid="{00000000-0005-0000-0000-000016100000}"/>
    <cellStyle name="Normal 19 2 4 3 2" xfId="3873" xr:uid="{00000000-0005-0000-0000-000017100000}"/>
    <cellStyle name="Normal 19 2 4 3 2 2" xfId="13946" xr:uid="{00000000-0005-0000-0000-000018100000}"/>
    <cellStyle name="Normal 19 2 4 3 2 2 2" xfId="44277" xr:uid="{00000000-0005-0000-0000-000019100000}"/>
    <cellStyle name="Normal 19 2 4 3 2 2 3" xfId="29044" xr:uid="{00000000-0005-0000-0000-00001A100000}"/>
    <cellStyle name="Normal 19 2 4 3 2 3" xfId="8926" xr:uid="{00000000-0005-0000-0000-00001B100000}"/>
    <cellStyle name="Normal 19 2 4 3 2 3 2" xfId="39260" xr:uid="{00000000-0005-0000-0000-00001C100000}"/>
    <cellStyle name="Normal 19 2 4 3 2 3 3" xfId="24027" xr:uid="{00000000-0005-0000-0000-00001D100000}"/>
    <cellStyle name="Normal 19 2 4 3 2 4" xfId="34247" xr:uid="{00000000-0005-0000-0000-00001E100000}"/>
    <cellStyle name="Normal 19 2 4 3 2 5" xfId="19014" xr:uid="{00000000-0005-0000-0000-00001F100000}"/>
    <cellStyle name="Normal 19 2 4 3 3" xfId="5565" xr:uid="{00000000-0005-0000-0000-000020100000}"/>
    <cellStyle name="Normal 19 2 4 3 3 2" xfId="15617" xr:uid="{00000000-0005-0000-0000-000021100000}"/>
    <cellStyle name="Normal 19 2 4 3 3 2 2" xfId="45948" xr:uid="{00000000-0005-0000-0000-000022100000}"/>
    <cellStyle name="Normal 19 2 4 3 3 2 3" xfId="30715" xr:uid="{00000000-0005-0000-0000-000023100000}"/>
    <cellStyle name="Normal 19 2 4 3 3 3" xfId="10597" xr:uid="{00000000-0005-0000-0000-000024100000}"/>
    <cellStyle name="Normal 19 2 4 3 3 3 2" xfId="40931" xr:uid="{00000000-0005-0000-0000-000025100000}"/>
    <cellStyle name="Normal 19 2 4 3 3 3 3" xfId="25698" xr:uid="{00000000-0005-0000-0000-000026100000}"/>
    <cellStyle name="Normal 19 2 4 3 3 4" xfId="35918" xr:uid="{00000000-0005-0000-0000-000027100000}"/>
    <cellStyle name="Normal 19 2 4 3 3 5" xfId="20685" xr:uid="{00000000-0005-0000-0000-000028100000}"/>
    <cellStyle name="Normal 19 2 4 3 4" xfId="12275" xr:uid="{00000000-0005-0000-0000-000029100000}"/>
    <cellStyle name="Normal 19 2 4 3 4 2" xfId="42606" xr:uid="{00000000-0005-0000-0000-00002A100000}"/>
    <cellStyle name="Normal 19 2 4 3 4 3" xfId="27373" xr:uid="{00000000-0005-0000-0000-00002B100000}"/>
    <cellStyle name="Normal 19 2 4 3 5" xfId="7254" xr:uid="{00000000-0005-0000-0000-00002C100000}"/>
    <cellStyle name="Normal 19 2 4 3 5 2" xfId="37589" xr:uid="{00000000-0005-0000-0000-00002D100000}"/>
    <cellStyle name="Normal 19 2 4 3 5 3" xfId="22356" xr:uid="{00000000-0005-0000-0000-00002E100000}"/>
    <cellStyle name="Normal 19 2 4 3 6" xfId="32577" xr:uid="{00000000-0005-0000-0000-00002F100000}"/>
    <cellStyle name="Normal 19 2 4 3 7" xfId="17343" xr:uid="{00000000-0005-0000-0000-000030100000}"/>
    <cellStyle name="Normal 19 2 4 4" xfId="3036" xr:uid="{00000000-0005-0000-0000-000031100000}"/>
    <cellStyle name="Normal 19 2 4 4 2" xfId="13110" xr:uid="{00000000-0005-0000-0000-000032100000}"/>
    <cellStyle name="Normal 19 2 4 4 2 2" xfId="43441" xr:uid="{00000000-0005-0000-0000-000033100000}"/>
    <cellStyle name="Normal 19 2 4 4 2 3" xfId="28208" xr:uid="{00000000-0005-0000-0000-000034100000}"/>
    <cellStyle name="Normal 19 2 4 4 3" xfId="8090" xr:uid="{00000000-0005-0000-0000-000035100000}"/>
    <cellStyle name="Normal 19 2 4 4 3 2" xfId="38424" xr:uid="{00000000-0005-0000-0000-000036100000}"/>
    <cellStyle name="Normal 19 2 4 4 3 3" xfId="23191" xr:uid="{00000000-0005-0000-0000-000037100000}"/>
    <cellStyle name="Normal 19 2 4 4 4" xfId="33411" xr:uid="{00000000-0005-0000-0000-000038100000}"/>
    <cellStyle name="Normal 19 2 4 4 5" xfId="18178" xr:uid="{00000000-0005-0000-0000-000039100000}"/>
    <cellStyle name="Normal 19 2 4 5" xfId="4729" xr:uid="{00000000-0005-0000-0000-00003A100000}"/>
    <cellStyle name="Normal 19 2 4 5 2" xfId="14781" xr:uid="{00000000-0005-0000-0000-00003B100000}"/>
    <cellStyle name="Normal 19 2 4 5 2 2" xfId="45112" xr:uid="{00000000-0005-0000-0000-00003C100000}"/>
    <cellStyle name="Normal 19 2 4 5 2 3" xfId="29879" xr:uid="{00000000-0005-0000-0000-00003D100000}"/>
    <cellStyle name="Normal 19 2 4 5 3" xfId="9761" xr:uid="{00000000-0005-0000-0000-00003E100000}"/>
    <cellStyle name="Normal 19 2 4 5 3 2" xfId="40095" xr:uid="{00000000-0005-0000-0000-00003F100000}"/>
    <cellStyle name="Normal 19 2 4 5 3 3" xfId="24862" xr:uid="{00000000-0005-0000-0000-000040100000}"/>
    <cellStyle name="Normal 19 2 4 5 4" xfId="35082" xr:uid="{00000000-0005-0000-0000-000041100000}"/>
    <cellStyle name="Normal 19 2 4 5 5" xfId="19849" xr:uid="{00000000-0005-0000-0000-000042100000}"/>
    <cellStyle name="Normal 19 2 4 6" xfId="11439" xr:uid="{00000000-0005-0000-0000-000043100000}"/>
    <cellStyle name="Normal 19 2 4 6 2" xfId="41770" xr:uid="{00000000-0005-0000-0000-000044100000}"/>
    <cellStyle name="Normal 19 2 4 6 3" xfId="26537" xr:uid="{00000000-0005-0000-0000-000045100000}"/>
    <cellStyle name="Normal 19 2 4 7" xfId="6418" xr:uid="{00000000-0005-0000-0000-000046100000}"/>
    <cellStyle name="Normal 19 2 4 7 2" xfId="36753" xr:uid="{00000000-0005-0000-0000-000047100000}"/>
    <cellStyle name="Normal 19 2 4 7 3" xfId="21520" xr:uid="{00000000-0005-0000-0000-000048100000}"/>
    <cellStyle name="Normal 19 2 4 8" xfId="31741" xr:uid="{00000000-0005-0000-0000-000049100000}"/>
    <cellStyle name="Normal 19 2 4 9" xfId="16507" xr:uid="{00000000-0005-0000-0000-00004A100000}"/>
    <cellStyle name="Normal 19 2 5" xfId="1552" xr:uid="{00000000-0005-0000-0000-00004B100000}"/>
    <cellStyle name="Normal 19 2 5 2" xfId="2393" xr:uid="{00000000-0005-0000-0000-00004C100000}"/>
    <cellStyle name="Normal 19 2 5 2 2" xfId="4083" xr:uid="{00000000-0005-0000-0000-00004D100000}"/>
    <cellStyle name="Normal 19 2 5 2 2 2" xfId="14156" xr:uid="{00000000-0005-0000-0000-00004E100000}"/>
    <cellStyle name="Normal 19 2 5 2 2 2 2" xfId="44487" xr:uid="{00000000-0005-0000-0000-00004F100000}"/>
    <cellStyle name="Normal 19 2 5 2 2 2 3" xfId="29254" xr:uid="{00000000-0005-0000-0000-000050100000}"/>
    <cellStyle name="Normal 19 2 5 2 2 3" xfId="9136" xr:uid="{00000000-0005-0000-0000-000051100000}"/>
    <cellStyle name="Normal 19 2 5 2 2 3 2" xfId="39470" xr:uid="{00000000-0005-0000-0000-000052100000}"/>
    <cellStyle name="Normal 19 2 5 2 2 3 3" xfId="24237" xr:uid="{00000000-0005-0000-0000-000053100000}"/>
    <cellStyle name="Normal 19 2 5 2 2 4" xfId="34457" xr:uid="{00000000-0005-0000-0000-000054100000}"/>
    <cellStyle name="Normal 19 2 5 2 2 5" xfId="19224" xr:uid="{00000000-0005-0000-0000-000055100000}"/>
    <cellStyle name="Normal 19 2 5 2 3" xfId="5775" xr:uid="{00000000-0005-0000-0000-000056100000}"/>
    <cellStyle name="Normal 19 2 5 2 3 2" xfId="15827" xr:uid="{00000000-0005-0000-0000-000057100000}"/>
    <cellStyle name="Normal 19 2 5 2 3 2 2" xfId="46158" xr:uid="{00000000-0005-0000-0000-000058100000}"/>
    <cellStyle name="Normal 19 2 5 2 3 2 3" xfId="30925" xr:uid="{00000000-0005-0000-0000-000059100000}"/>
    <cellStyle name="Normal 19 2 5 2 3 3" xfId="10807" xr:uid="{00000000-0005-0000-0000-00005A100000}"/>
    <cellStyle name="Normal 19 2 5 2 3 3 2" xfId="41141" xr:uid="{00000000-0005-0000-0000-00005B100000}"/>
    <cellStyle name="Normal 19 2 5 2 3 3 3" xfId="25908" xr:uid="{00000000-0005-0000-0000-00005C100000}"/>
    <cellStyle name="Normal 19 2 5 2 3 4" xfId="36128" xr:uid="{00000000-0005-0000-0000-00005D100000}"/>
    <cellStyle name="Normal 19 2 5 2 3 5" xfId="20895" xr:uid="{00000000-0005-0000-0000-00005E100000}"/>
    <cellStyle name="Normal 19 2 5 2 4" xfId="12485" xr:uid="{00000000-0005-0000-0000-00005F100000}"/>
    <cellStyle name="Normal 19 2 5 2 4 2" xfId="42816" xr:uid="{00000000-0005-0000-0000-000060100000}"/>
    <cellStyle name="Normal 19 2 5 2 4 3" xfId="27583" xr:uid="{00000000-0005-0000-0000-000061100000}"/>
    <cellStyle name="Normal 19 2 5 2 5" xfId="7464" xr:uid="{00000000-0005-0000-0000-000062100000}"/>
    <cellStyle name="Normal 19 2 5 2 5 2" xfId="37799" xr:uid="{00000000-0005-0000-0000-000063100000}"/>
    <cellStyle name="Normal 19 2 5 2 5 3" xfId="22566" xr:uid="{00000000-0005-0000-0000-000064100000}"/>
    <cellStyle name="Normal 19 2 5 2 6" xfId="32787" xr:uid="{00000000-0005-0000-0000-000065100000}"/>
    <cellStyle name="Normal 19 2 5 2 7" xfId="17553" xr:uid="{00000000-0005-0000-0000-000066100000}"/>
    <cellStyle name="Normal 19 2 5 3" xfId="3246" xr:uid="{00000000-0005-0000-0000-000067100000}"/>
    <cellStyle name="Normal 19 2 5 3 2" xfId="13320" xr:uid="{00000000-0005-0000-0000-000068100000}"/>
    <cellStyle name="Normal 19 2 5 3 2 2" xfId="43651" xr:uid="{00000000-0005-0000-0000-000069100000}"/>
    <cellStyle name="Normal 19 2 5 3 2 3" xfId="28418" xr:uid="{00000000-0005-0000-0000-00006A100000}"/>
    <cellStyle name="Normal 19 2 5 3 3" xfId="8300" xr:uid="{00000000-0005-0000-0000-00006B100000}"/>
    <cellStyle name="Normal 19 2 5 3 3 2" xfId="38634" xr:uid="{00000000-0005-0000-0000-00006C100000}"/>
    <cellStyle name="Normal 19 2 5 3 3 3" xfId="23401" xr:uid="{00000000-0005-0000-0000-00006D100000}"/>
    <cellStyle name="Normal 19 2 5 3 4" xfId="33621" xr:uid="{00000000-0005-0000-0000-00006E100000}"/>
    <cellStyle name="Normal 19 2 5 3 5" xfId="18388" xr:uid="{00000000-0005-0000-0000-00006F100000}"/>
    <cellStyle name="Normal 19 2 5 4" xfId="4939" xr:uid="{00000000-0005-0000-0000-000070100000}"/>
    <cellStyle name="Normal 19 2 5 4 2" xfId="14991" xr:uid="{00000000-0005-0000-0000-000071100000}"/>
    <cellStyle name="Normal 19 2 5 4 2 2" xfId="45322" xr:uid="{00000000-0005-0000-0000-000072100000}"/>
    <cellStyle name="Normal 19 2 5 4 2 3" xfId="30089" xr:uid="{00000000-0005-0000-0000-000073100000}"/>
    <cellStyle name="Normal 19 2 5 4 3" xfId="9971" xr:uid="{00000000-0005-0000-0000-000074100000}"/>
    <cellStyle name="Normal 19 2 5 4 3 2" xfId="40305" xr:uid="{00000000-0005-0000-0000-000075100000}"/>
    <cellStyle name="Normal 19 2 5 4 3 3" xfId="25072" xr:uid="{00000000-0005-0000-0000-000076100000}"/>
    <cellStyle name="Normal 19 2 5 4 4" xfId="35292" xr:uid="{00000000-0005-0000-0000-000077100000}"/>
    <cellStyle name="Normal 19 2 5 4 5" xfId="20059" xr:uid="{00000000-0005-0000-0000-000078100000}"/>
    <cellStyle name="Normal 19 2 5 5" xfId="11649" xr:uid="{00000000-0005-0000-0000-000079100000}"/>
    <cellStyle name="Normal 19 2 5 5 2" xfId="41980" xr:uid="{00000000-0005-0000-0000-00007A100000}"/>
    <cellStyle name="Normal 19 2 5 5 3" xfId="26747" xr:uid="{00000000-0005-0000-0000-00007B100000}"/>
    <cellStyle name="Normal 19 2 5 6" xfId="6628" xr:uid="{00000000-0005-0000-0000-00007C100000}"/>
    <cellStyle name="Normal 19 2 5 6 2" xfId="36963" xr:uid="{00000000-0005-0000-0000-00007D100000}"/>
    <cellStyle name="Normal 19 2 5 6 3" xfId="21730" xr:uid="{00000000-0005-0000-0000-00007E100000}"/>
    <cellStyle name="Normal 19 2 5 7" xfId="31951" xr:uid="{00000000-0005-0000-0000-00007F100000}"/>
    <cellStyle name="Normal 19 2 5 8" xfId="16717" xr:uid="{00000000-0005-0000-0000-000080100000}"/>
    <cellStyle name="Normal 19 2 6" xfId="1973" xr:uid="{00000000-0005-0000-0000-000081100000}"/>
    <cellStyle name="Normal 19 2 6 2" xfId="3665" xr:uid="{00000000-0005-0000-0000-000082100000}"/>
    <cellStyle name="Normal 19 2 6 2 2" xfId="13738" xr:uid="{00000000-0005-0000-0000-000083100000}"/>
    <cellStyle name="Normal 19 2 6 2 2 2" xfId="44069" xr:uid="{00000000-0005-0000-0000-000084100000}"/>
    <cellStyle name="Normal 19 2 6 2 2 3" xfId="28836" xr:uid="{00000000-0005-0000-0000-000085100000}"/>
    <cellStyle name="Normal 19 2 6 2 3" xfId="8718" xr:uid="{00000000-0005-0000-0000-000086100000}"/>
    <cellStyle name="Normal 19 2 6 2 3 2" xfId="39052" xr:uid="{00000000-0005-0000-0000-000087100000}"/>
    <cellStyle name="Normal 19 2 6 2 3 3" xfId="23819" xr:uid="{00000000-0005-0000-0000-000088100000}"/>
    <cellStyle name="Normal 19 2 6 2 4" xfId="34039" xr:uid="{00000000-0005-0000-0000-000089100000}"/>
    <cellStyle name="Normal 19 2 6 2 5" xfId="18806" xr:uid="{00000000-0005-0000-0000-00008A100000}"/>
    <cellStyle name="Normal 19 2 6 3" xfId="5357" xr:uid="{00000000-0005-0000-0000-00008B100000}"/>
    <cellStyle name="Normal 19 2 6 3 2" xfId="15409" xr:uid="{00000000-0005-0000-0000-00008C100000}"/>
    <cellStyle name="Normal 19 2 6 3 2 2" xfId="45740" xr:uid="{00000000-0005-0000-0000-00008D100000}"/>
    <cellStyle name="Normal 19 2 6 3 2 3" xfId="30507" xr:uid="{00000000-0005-0000-0000-00008E100000}"/>
    <cellStyle name="Normal 19 2 6 3 3" xfId="10389" xr:uid="{00000000-0005-0000-0000-00008F100000}"/>
    <cellStyle name="Normal 19 2 6 3 3 2" xfId="40723" xr:uid="{00000000-0005-0000-0000-000090100000}"/>
    <cellStyle name="Normal 19 2 6 3 3 3" xfId="25490" xr:uid="{00000000-0005-0000-0000-000091100000}"/>
    <cellStyle name="Normal 19 2 6 3 4" xfId="35710" xr:uid="{00000000-0005-0000-0000-000092100000}"/>
    <cellStyle name="Normal 19 2 6 3 5" xfId="20477" xr:uid="{00000000-0005-0000-0000-000093100000}"/>
    <cellStyle name="Normal 19 2 6 4" xfId="12067" xr:uid="{00000000-0005-0000-0000-000094100000}"/>
    <cellStyle name="Normal 19 2 6 4 2" xfId="42398" xr:uid="{00000000-0005-0000-0000-000095100000}"/>
    <cellStyle name="Normal 19 2 6 4 3" xfId="27165" xr:uid="{00000000-0005-0000-0000-000096100000}"/>
    <cellStyle name="Normal 19 2 6 5" xfId="7046" xr:uid="{00000000-0005-0000-0000-000097100000}"/>
    <cellStyle name="Normal 19 2 6 5 2" xfId="37381" xr:uid="{00000000-0005-0000-0000-000098100000}"/>
    <cellStyle name="Normal 19 2 6 5 3" xfId="22148" xr:uid="{00000000-0005-0000-0000-000099100000}"/>
    <cellStyle name="Normal 19 2 6 6" xfId="32369" xr:uid="{00000000-0005-0000-0000-00009A100000}"/>
    <cellStyle name="Normal 19 2 6 7" xfId="17135" xr:uid="{00000000-0005-0000-0000-00009B100000}"/>
    <cellStyle name="Normal 19 2 7" xfId="2824" xr:uid="{00000000-0005-0000-0000-00009C100000}"/>
    <cellStyle name="Normal 19 2 7 2" xfId="12902" xr:uid="{00000000-0005-0000-0000-00009D100000}"/>
    <cellStyle name="Normal 19 2 7 2 2" xfId="43233" xr:uid="{00000000-0005-0000-0000-00009E100000}"/>
    <cellStyle name="Normal 19 2 7 2 3" xfId="28000" xr:uid="{00000000-0005-0000-0000-00009F100000}"/>
    <cellStyle name="Normal 19 2 7 3" xfId="7882" xr:uid="{00000000-0005-0000-0000-0000A0100000}"/>
    <cellStyle name="Normal 19 2 7 3 2" xfId="38216" xr:uid="{00000000-0005-0000-0000-0000A1100000}"/>
    <cellStyle name="Normal 19 2 7 3 3" xfId="22983" xr:uid="{00000000-0005-0000-0000-0000A2100000}"/>
    <cellStyle name="Normal 19 2 7 4" xfId="33203" xr:uid="{00000000-0005-0000-0000-0000A3100000}"/>
    <cellStyle name="Normal 19 2 7 5" xfId="17970" xr:uid="{00000000-0005-0000-0000-0000A4100000}"/>
    <cellStyle name="Normal 19 2 8" xfId="4518" xr:uid="{00000000-0005-0000-0000-0000A5100000}"/>
    <cellStyle name="Normal 19 2 8 2" xfId="14573" xr:uid="{00000000-0005-0000-0000-0000A6100000}"/>
    <cellStyle name="Normal 19 2 8 2 2" xfId="44904" xr:uid="{00000000-0005-0000-0000-0000A7100000}"/>
    <cellStyle name="Normal 19 2 8 2 3" xfId="29671" xr:uid="{00000000-0005-0000-0000-0000A8100000}"/>
    <cellStyle name="Normal 19 2 8 3" xfId="9553" xr:uid="{00000000-0005-0000-0000-0000A9100000}"/>
    <cellStyle name="Normal 19 2 8 3 2" xfId="39887" xr:uid="{00000000-0005-0000-0000-0000AA100000}"/>
    <cellStyle name="Normal 19 2 8 3 3" xfId="24654" xr:uid="{00000000-0005-0000-0000-0000AB100000}"/>
    <cellStyle name="Normal 19 2 8 4" xfId="34874" xr:uid="{00000000-0005-0000-0000-0000AC100000}"/>
    <cellStyle name="Normal 19 2 8 5" xfId="19641" xr:uid="{00000000-0005-0000-0000-0000AD100000}"/>
    <cellStyle name="Normal 19 2 9" xfId="11229" xr:uid="{00000000-0005-0000-0000-0000AE100000}"/>
    <cellStyle name="Normal 19 2 9 2" xfId="41562" xr:uid="{00000000-0005-0000-0000-0000AF100000}"/>
    <cellStyle name="Normal 19 2 9 3" xfId="26329" xr:uid="{00000000-0005-0000-0000-0000B0100000}"/>
    <cellStyle name="Normal 2" xfId="133" xr:uid="{00000000-0005-0000-0000-0000B1100000}"/>
    <cellStyle name="Normal 2 2" xfId="134" xr:uid="{00000000-0005-0000-0000-0000B2100000}"/>
    <cellStyle name="Normal 2 2 2" xfId="525" xr:uid="{00000000-0005-0000-0000-0000B3100000}"/>
    <cellStyle name="Normal 2 2 3" xfId="838" xr:uid="{00000000-0005-0000-0000-0000B4100000}"/>
    <cellStyle name="Normal 2 2 3 10" xfId="6209" xr:uid="{00000000-0005-0000-0000-0000B5100000}"/>
    <cellStyle name="Normal 2 2 3 10 2" xfId="36546" xr:uid="{00000000-0005-0000-0000-0000B6100000}"/>
    <cellStyle name="Normal 2 2 3 10 3" xfId="21313" xr:uid="{00000000-0005-0000-0000-0000B7100000}"/>
    <cellStyle name="Normal 2 2 3 11" xfId="31537" xr:uid="{00000000-0005-0000-0000-0000B8100000}"/>
    <cellStyle name="Normal 2 2 3 12" xfId="16298" xr:uid="{00000000-0005-0000-0000-0000B9100000}"/>
    <cellStyle name="Normal 2 2 3 2" xfId="1173" xr:uid="{00000000-0005-0000-0000-0000BA100000}"/>
    <cellStyle name="Normal 2 2 3 2 10" xfId="31589" xr:uid="{00000000-0005-0000-0000-0000BB100000}"/>
    <cellStyle name="Normal 2 2 3 2 11" xfId="16352" xr:uid="{00000000-0005-0000-0000-0000BC100000}"/>
    <cellStyle name="Normal 2 2 3 2 2" xfId="1281" xr:uid="{00000000-0005-0000-0000-0000BD100000}"/>
    <cellStyle name="Normal 2 2 3 2 2 10" xfId="16456" xr:uid="{00000000-0005-0000-0000-0000BE100000}"/>
    <cellStyle name="Normal 2 2 3 2 2 2" xfId="1498" xr:uid="{00000000-0005-0000-0000-0000BF100000}"/>
    <cellStyle name="Normal 2 2 3 2 2 2 2" xfId="1919" xr:uid="{00000000-0005-0000-0000-0000C0100000}"/>
    <cellStyle name="Normal 2 2 3 2 2 2 2 2" xfId="2758" xr:uid="{00000000-0005-0000-0000-0000C1100000}"/>
    <cellStyle name="Normal 2 2 3 2 2 2 2 2 2" xfId="4448" xr:uid="{00000000-0005-0000-0000-0000C2100000}"/>
    <cellStyle name="Normal 2 2 3 2 2 2 2 2 2 2" xfId="14521" xr:uid="{00000000-0005-0000-0000-0000C3100000}"/>
    <cellStyle name="Normal 2 2 3 2 2 2 2 2 2 2 2" xfId="44852" xr:uid="{00000000-0005-0000-0000-0000C4100000}"/>
    <cellStyle name="Normal 2 2 3 2 2 2 2 2 2 2 3" xfId="29619" xr:uid="{00000000-0005-0000-0000-0000C5100000}"/>
    <cellStyle name="Normal 2 2 3 2 2 2 2 2 2 3" xfId="9501" xr:uid="{00000000-0005-0000-0000-0000C6100000}"/>
    <cellStyle name="Normal 2 2 3 2 2 2 2 2 2 3 2" xfId="39835" xr:uid="{00000000-0005-0000-0000-0000C7100000}"/>
    <cellStyle name="Normal 2 2 3 2 2 2 2 2 2 3 3" xfId="24602" xr:uid="{00000000-0005-0000-0000-0000C8100000}"/>
    <cellStyle name="Normal 2 2 3 2 2 2 2 2 2 4" xfId="34822" xr:uid="{00000000-0005-0000-0000-0000C9100000}"/>
    <cellStyle name="Normal 2 2 3 2 2 2 2 2 2 5" xfId="19589" xr:uid="{00000000-0005-0000-0000-0000CA100000}"/>
    <cellStyle name="Normal 2 2 3 2 2 2 2 2 3" xfId="6140" xr:uid="{00000000-0005-0000-0000-0000CB100000}"/>
    <cellStyle name="Normal 2 2 3 2 2 2 2 2 3 2" xfId="16192" xr:uid="{00000000-0005-0000-0000-0000CC100000}"/>
    <cellStyle name="Normal 2 2 3 2 2 2 2 2 3 2 2" xfId="46523" xr:uid="{00000000-0005-0000-0000-0000CD100000}"/>
    <cellStyle name="Normal 2 2 3 2 2 2 2 2 3 2 3" xfId="31290" xr:uid="{00000000-0005-0000-0000-0000CE100000}"/>
    <cellStyle name="Normal 2 2 3 2 2 2 2 2 3 3" xfId="11172" xr:uid="{00000000-0005-0000-0000-0000CF100000}"/>
    <cellStyle name="Normal 2 2 3 2 2 2 2 2 3 3 2" xfId="41506" xr:uid="{00000000-0005-0000-0000-0000D0100000}"/>
    <cellStyle name="Normal 2 2 3 2 2 2 2 2 3 3 3" xfId="26273" xr:uid="{00000000-0005-0000-0000-0000D1100000}"/>
    <cellStyle name="Normal 2 2 3 2 2 2 2 2 3 4" xfId="36493" xr:uid="{00000000-0005-0000-0000-0000D2100000}"/>
    <cellStyle name="Normal 2 2 3 2 2 2 2 2 3 5" xfId="21260" xr:uid="{00000000-0005-0000-0000-0000D3100000}"/>
    <cellStyle name="Normal 2 2 3 2 2 2 2 2 4" xfId="12850" xr:uid="{00000000-0005-0000-0000-0000D4100000}"/>
    <cellStyle name="Normal 2 2 3 2 2 2 2 2 4 2" xfId="43181" xr:uid="{00000000-0005-0000-0000-0000D5100000}"/>
    <cellStyle name="Normal 2 2 3 2 2 2 2 2 4 3" xfId="27948" xr:uid="{00000000-0005-0000-0000-0000D6100000}"/>
    <cellStyle name="Normal 2 2 3 2 2 2 2 2 5" xfId="7829" xr:uid="{00000000-0005-0000-0000-0000D7100000}"/>
    <cellStyle name="Normal 2 2 3 2 2 2 2 2 5 2" xfId="38164" xr:uid="{00000000-0005-0000-0000-0000D8100000}"/>
    <cellStyle name="Normal 2 2 3 2 2 2 2 2 5 3" xfId="22931" xr:uid="{00000000-0005-0000-0000-0000D9100000}"/>
    <cellStyle name="Normal 2 2 3 2 2 2 2 2 6" xfId="33152" xr:uid="{00000000-0005-0000-0000-0000DA100000}"/>
    <cellStyle name="Normal 2 2 3 2 2 2 2 2 7" xfId="17918" xr:uid="{00000000-0005-0000-0000-0000DB100000}"/>
    <cellStyle name="Normal 2 2 3 2 2 2 2 3" xfId="3611" xr:uid="{00000000-0005-0000-0000-0000DC100000}"/>
    <cellStyle name="Normal 2 2 3 2 2 2 2 3 2" xfId="13685" xr:uid="{00000000-0005-0000-0000-0000DD100000}"/>
    <cellStyle name="Normal 2 2 3 2 2 2 2 3 2 2" xfId="44016" xr:uid="{00000000-0005-0000-0000-0000DE100000}"/>
    <cellStyle name="Normal 2 2 3 2 2 2 2 3 2 3" xfId="28783" xr:uid="{00000000-0005-0000-0000-0000DF100000}"/>
    <cellStyle name="Normal 2 2 3 2 2 2 2 3 3" xfId="8665" xr:uid="{00000000-0005-0000-0000-0000E0100000}"/>
    <cellStyle name="Normal 2 2 3 2 2 2 2 3 3 2" xfId="38999" xr:uid="{00000000-0005-0000-0000-0000E1100000}"/>
    <cellStyle name="Normal 2 2 3 2 2 2 2 3 3 3" xfId="23766" xr:uid="{00000000-0005-0000-0000-0000E2100000}"/>
    <cellStyle name="Normal 2 2 3 2 2 2 2 3 4" xfId="33986" xr:uid="{00000000-0005-0000-0000-0000E3100000}"/>
    <cellStyle name="Normal 2 2 3 2 2 2 2 3 5" xfId="18753" xr:uid="{00000000-0005-0000-0000-0000E4100000}"/>
    <cellStyle name="Normal 2 2 3 2 2 2 2 4" xfId="5304" xr:uid="{00000000-0005-0000-0000-0000E5100000}"/>
    <cellStyle name="Normal 2 2 3 2 2 2 2 4 2" xfId="15356" xr:uid="{00000000-0005-0000-0000-0000E6100000}"/>
    <cellStyle name="Normal 2 2 3 2 2 2 2 4 2 2" xfId="45687" xr:uid="{00000000-0005-0000-0000-0000E7100000}"/>
    <cellStyle name="Normal 2 2 3 2 2 2 2 4 2 3" xfId="30454" xr:uid="{00000000-0005-0000-0000-0000E8100000}"/>
    <cellStyle name="Normal 2 2 3 2 2 2 2 4 3" xfId="10336" xr:uid="{00000000-0005-0000-0000-0000E9100000}"/>
    <cellStyle name="Normal 2 2 3 2 2 2 2 4 3 2" xfId="40670" xr:uid="{00000000-0005-0000-0000-0000EA100000}"/>
    <cellStyle name="Normal 2 2 3 2 2 2 2 4 3 3" xfId="25437" xr:uid="{00000000-0005-0000-0000-0000EB100000}"/>
    <cellStyle name="Normal 2 2 3 2 2 2 2 4 4" xfId="35657" xr:uid="{00000000-0005-0000-0000-0000EC100000}"/>
    <cellStyle name="Normal 2 2 3 2 2 2 2 4 5" xfId="20424" xr:uid="{00000000-0005-0000-0000-0000ED100000}"/>
    <cellStyle name="Normal 2 2 3 2 2 2 2 5" xfId="12014" xr:uid="{00000000-0005-0000-0000-0000EE100000}"/>
    <cellStyle name="Normal 2 2 3 2 2 2 2 5 2" xfId="42345" xr:uid="{00000000-0005-0000-0000-0000EF100000}"/>
    <cellStyle name="Normal 2 2 3 2 2 2 2 5 3" xfId="27112" xr:uid="{00000000-0005-0000-0000-0000F0100000}"/>
    <cellStyle name="Normal 2 2 3 2 2 2 2 6" xfId="6993" xr:uid="{00000000-0005-0000-0000-0000F1100000}"/>
    <cellStyle name="Normal 2 2 3 2 2 2 2 6 2" xfId="37328" xr:uid="{00000000-0005-0000-0000-0000F2100000}"/>
    <cellStyle name="Normal 2 2 3 2 2 2 2 6 3" xfId="22095" xr:uid="{00000000-0005-0000-0000-0000F3100000}"/>
    <cellStyle name="Normal 2 2 3 2 2 2 2 7" xfId="32316" xr:uid="{00000000-0005-0000-0000-0000F4100000}"/>
    <cellStyle name="Normal 2 2 3 2 2 2 2 8" xfId="17082" xr:uid="{00000000-0005-0000-0000-0000F5100000}"/>
    <cellStyle name="Normal 2 2 3 2 2 2 3" xfId="2340" xr:uid="{00000000-0005-0000-0000-0000F6100000}"/>
    <cellStyle name="Normal 2 2 3 2 2 2 3 2" xfId="4030" xr:uid="{00000000-0005-0000-0000-0000F7100000}"/>
    <cellStyle name="Normal 2 2 3 2 2 2 3 2 2" xfId="14103" xr:uid="{00000000-0005-0000-0000-0000F8100000}"/>
    <cellStyle name="Normal 2 2 3 2 2 2 3 2 2 2" xfId="44434" xr:uid="{00000000-0005-0000-0000-0000F9100000}"/>
    <cellStyle name="Normal 2 2 3 2 2 2 3 2 2 3" xfId="29201" xr:uid="{00000000-0005-0000-0000-0000FA100000}"/>
    <cellStyle name="Normal 2 2 3 2 2 2 3 2 3" xfId="9083" xr:uid="{00000000-0005-0000-0000-0000FB100000}"/>
    <cellStyle name="Normal 2 2 3 2 2 2 3 2 3 2" xfId="39417" xr:uid="{00000000-0005-0000-0000-0000FC100000}"/>
    <cellStyle name="Normal 2 2 3 2 2 2 3 2 3 3" xfId="24184" xr:uid="{00000000-0005-0000-0000-0000FD100000}"/>
    <cellStyle name="Normal 2 2 3 2 2 2 3 2 4" xfId="34404" xr:uid="{00000000-0005-0000-0000-0000FE100000}"/>
    <cellStyle name="Normal 2 2 3 2 2 2 3 2 5" xfId="19171" xr:uid="{00000000-0005-0000-0000-0000FF100000}"/>
    <cellStyle name="Normal 2 2 3 2 2 2 3 3" xfId="5722" xr:uid="{00000000-0005-0000-0000-000000110000}"/>
    <cellStyle name="Normal 2 2 3 2 2 2 3 3 2" xfId="15774" xr:uid="{00000000-0005-0000-0000-000001110000}"/>
    <cellStyle name="Normal 2 2 3 2 2 2 3 3 2 2" xfId="46105" xr:uid="{00000000-0005-0000-0000-000002110000}"/>
    <cellStyle name="Normal 2 2 3 2 2 2 3 3 2 3" xfId="30872" xr:uid="{00000000-0005-0000-0000-000003110000}"/>
    <cellStyle name="Normal 2 2 3 2 2 2 3 3 3" xfId="10754" xr:uid="{00000000-0005-0000-0000-000004110000}"/>
    <cellStyle name="Normal 2 2 3 2 2 2 3 3 3 2" xfId="41088" xr:uid="{00000000-0005-0000-0000-000005110000}"/>
    <cellStyle name="Normal 2 2 3 2 2 2 3 3 3 3" xfId="25855" xr:uid="{00000000-0005-0000-0000-000006110000}"/>
    <cellStyle name="Normal 2 2 3 2 2 2 3 3 4" xfId="36075" xr:uid="{00000000-0005-0000-0000-000007110000}"/>
    <cellStyle name="Normal 2 2 3 2 2 2 3 3 5" xfId="20842" xr:uid="{00000000-0005-0000-0000-000008110000}"/>
    <cellStyle name="Normal 2 2 3 2 2 2 3 4" xfId="12432" xr:uid="{00000000-0005-0000-0000-000009110000}"/>
    <cellStyle name="Normal 2 2 3 2 2 2 3 4 2" xfId="42763" xr:uid="{00000000-0005-0000-0000-00000A110000}"/>
    <cellStyle name="Normal 2 2 3 2 2 2 3 4 3" xfId="27530" xr:uid="{00000000-0005-0000-0000-00000B110000}"/>
    <cellStyle name="Normal 2 2 3 2 2 2 3 5" xfId="7411" xr:uid="{00000000-0005-0000-0000-00000C110000}"/>
    <cellStyle name="Normal 2 2 3 2 2 2 3 5 2" xfId="37746" xr:uid="{00000000-0005-0000-0000-00000D110000}"/>
    <cellStyle name="Normal 2 2 3 2 2 2 3 5 3" xfId="22513" xr:uid="{00000000-0005-0000-0000-00000E110000}"/>
    <cellStyle name="Normal 2 2 3 2 2 2 3 6" xfId="32734" xr:uid="{00000000-0005-0000-0000-00000F110000}"/>
    <cellStyle name="Normal 2 2 3 2 2 2 3 7" xfId="17500" xr:uid="{00000000-0005-0000-0000-000010110000}"/>
    <cellStyle name="Normal 2 2 3 2 2 2 4" xfId="3193" xr:uid="{00000000-0005-0000-0000-000011110000}"/>
    <cellStyle name="Normal 2 2 3 2 2 2 4 2" xfId="13267" xr:uid="{00000000-0005-0000-0000-000012110000}"/>
    <cellStyle name="Normal 2 2 3 2 2 2 4 2 2" xfId="43598" xr:uid="{00000000-0005-0000-0000-000013110000}"/>
    <cellStyle name="Normal 2 2 3 2 2 2 4 2 3" xfId="28365" xr:uid="{00000000-0005-0000-0000-000014110000}"/>
    <cellStyle name="Normal 2 2 3 2 2 2 4 3" xfId="8247" xr:uid="{00000000-0005-0000-0000-000015110000}"/>
    <cellStyle name="Normal 2 2 3 2 2 2 4 3 2" xfId="38581" xr:uid="{00000000-0005-0000-0000-000016110000}"/>
    <cellStyle name="Normal 2 2 3 2 2 2 4 3 3" xfId="23348" xr:uid="{00000000-0005-0000-0000-000017110000}"/>
    <cellStyle name="Normal 2 2 3 2 2 2 4 4" xfId="33568" xr:uid="{00000000-0005-0000-0000-000018110000}"/>
    <cellStyle name="Normal 2 2 3 2 2 2 4 5" xfId="18335" xr:uid="{00000000-0005-0000-0000-000019110000}"/>
    <cellStyle name="Normal 2 2 3 2 2 2 5" xfId="4886" xr:uid="{00000000-0005-0000-0000-00001A110000}"/>
    <cellStyle name="Normal 2 2 3 2 2 2 5 2" xfId="14938" xr:uid="{00000000-0005-0000-0000-00001B110000}"/>
    <cellStyle name="Normal 2 2 3 2 2 2 5 2 2" xfId="45269" xr:uid="{00000000-0005-0000-0000-00001C110000}"/>
    <cellStyle name="Normal 2 2 3 2 2 2 5 2 3" xfId="30036" xr:uid="{00000000-0005-0000-0000-00001D110000}"/>
    <cellStyle name="Normal 2 2 3 2 2 2 5 3" xfId="9918" xr:uid="{00000000-0005-0000-0000-00001E110000}"/>
    <cellStyle name="Normal 2 2 3 2 2 2 5 3 2" xfId="40252" xr:uid="{00000000-0005-0000-0000-00001F110000}"/>
    <cellStyle name="Normal 2 2 3 2 2 2 5 3 3" xfId="25019" xr:uid="{00000000-0005-0000-0000-000020110000}"/>
    <cellStyle name="Normal 2 2 3 2 2 2 5 4" xfId="35239" xr:uid="{00000000-0005-0000-0000-000021110000}"/>
    <cellStyle name="Normal 2 2 3 2 2 2 5 5" xfId="20006" xr:uid="{00000000-0005-0000-0000-000022110000}"/>
    <cellStyle name="Normal 2 2 3 2 2 2 6" xfId="11596" xr:uid="{00000000-0005-0000-0000-000023110000}"/>
    <cellStyle name="Normal 2 2 3 2 2 2 6 2" xfId="41927" xr:uid="{00000000-0005-0000-0000-000024110000}"/>
    <cellStyle name="Normal 2 2 3 2 2 2 6 3" xfId="26694" xr:uid="{00000000-0005-0000-0000-000025110000}"/>
    <cellStyle name="Normal 2 2 3 2 2 2 7" xfId="6575" xr:uid="{00000000-0005-0000-0000-000026110000}"/>
    <cellStyle name="Normal 2 2 3 2 2 2 7 2" xfId="36910" xr:uid="{00000000-0005-0000-0000-000027110000}"/>
    <cellStyle name="Normal 2 2 3 2 2 2 7 3" xfId="21677" xr:uid="{00000000-0005-0000-0000-000028110000}"/>
    <cellStyle name="Normal 2 2 3 2 2 2 8" xfId="31898" xr:uid="{00000000-0005-0000-0000-000029110000}"/>
    <cellStyle name="Normal 2 2 3 2 2 2 9" xfId="16664" xr:uid="{00000000-0005-0000-0000-00002A110000}"/>
    <cellStyle name="Normal 2 2 3 2 2 3" xfId="1711" xr:uid="{00000000-0005-0000-0000-00002B110000}"/>
    <cellStyle name="Normal 2 2 3 2 2 3 2" xfId="2550" xr:uid="{00000000-0005-0000-0000-00002C110000}"/>
    <cellStyle name="Normal 2 2 3 2 2 3 2 2" xfId="4240" xr:uid="{00000000-0005-0000-0000-00002D110000}"/>
    <cellStyle name="Normal 2 2 3 2 2 3 2 2 2" xfId="14313" xr:uid="{00000000-0005-0000-0000-00002E110000}"/>
    <cellStyle name="Normal 2 2 3 2 2 3 2 2 2 2" xfId="44644" xr:uid="{00000000-0005-0000-0000-00002F110000}"/>
    <cellStyle name="Normal 2 2 3 2 2 3 2 2 2 3" xfId="29411" xr:uid="{00000000-0005-0000-0000-000030110000}"/>
    <cellStyle name="Normal 2 2 3 2 2 3 2 2 3" xfId="9293" xr:uid="{00000000-0005-0000-0000-000031110000}"/>
    <cellStyle name="Normal 2 2 3 2 2 3 2 2 3 2" xfId="39627" xr:uid="{00000000-0005-0000-0000-000032110000}"/>
    <cellStyle name="Normal 2 2 3 2 2 3 2 2 3 3" xfId="24394" xr:uid="{00000000-0005-0000-0000-000033110000}"/>
    <cellStyle name="Normal 2 2 3 2 2 3 2 2 4" xfId="34614" xr:uid="{00000000-0005-0000-0000-000034110000}"/>
    <cellStyle name="Normal 2 2 3 2 2 3 2 2 5" xfId="19381" xr:uid="{00000000-0005-0000-0000-000035110000}"/>
    <cellStyle name="Normal 2 2 3 2 2 3 2 3" xfId="5932" xr:uid="{00000000-0005-0000-0000-000036110000}"/>
    <cellStyle name="Normal 2 2 3 2 2 3 2 3 2" xfId="15984" xr:uid="{00000000-0005-0000-0000-000037110000}"/>
    <cellStyle name="Normal 2 2 3 2 2 3 2 3 2 2" xfId="46315" xr:uid="{00000000-0005-0000-0000-000038110000}"/>
    <cellStyle name="Normal 2 2 3 2 2 3 2 3 2 3" xfId="31082" xr:uid="{00000000-0005-0000-0000-000039110000}"/>
    <cellStyle name="Normal 2 2 3 2 2 3 2 3 3" xfId="10964" xr:uid="{00000000-0005-0000-0000-00003A110000}"/>
    <cellStyle name="Normal 2 2 3 2 2 3 2 3 3 2" xfId="41298" xr:uid="{00000000-0005-0000-0000-00003B110000}"/>
    <cellStyle name="Normal 2 2 3 2 2 3 2 3 3 3" xfId="26065" xr:uid="{00000000-0005-0000-0000-00003C110000}"/>
    <cellStyle name="Normal 2 2 3 2 2 3 2 3 4" xfId="36285" xr:uid="{00000000-0005-0000-0000-00003D110000}"/>
    <cellStyle name="Normal 2 2 3 2 2 3 2 3 5" xfId="21052" xr:uid="{00000000-0005-0000-0000-00003E110000}"/>
    <cellStyle name="Normal 2 2 3 2 2 3 2 4" xfId="12642" xr:uid="{00000000-0005-0000-0000-00003F110000}"/>
    <cellStyle name="Normal 2 2 3 2 2 3 2 4 2" xfId="42973" xr:uid="{00000000-0005-0000-0000-000040110000}"/>
    <cellStyle name="Normal 2 2 3 2 2 3 2 4 3" xfId="27740" xr:uid="{00000000-0005-0000-0000-000041110000}"/>
    <cellStyle name="Normal 2 2 3 2 2 3 2 5" xfId="7621" xr:uid="{00000000-0005-0000-0000-000042110000}"/>
    <cellStyle name="Normal 2 2 3 2 2 3 2 5 2" xfId="37956" xr:uid="{00000000-0005-0000-0000-000043110000}"/>
    <cellStyle name="Normal 2 2 3 2 2 3 2 5 3" xfId="22723" xr:uid="{00000000-0005-0000-0000-000044110000}"/>
    <cellStyle name="Normal 2 2 3 2 2 3 2 6" xfId="32944" xr:uid="{00000000-0005-0000-0000-000045110000}"/>
    <cellStyle name="Normal 2 2 3 2 2 3 2 7" xfId="17710" xr:uid="{00000000-0005-0000-0000-000046110000}"/>
    <cellStyle name="Normal 2 2 3 2 2 3 3" xfId="3403" xr:uid="{00000000-0005-0000-0000-000047110000}"/>
    <cellStyle name="Normal 2 2 3 2 2 3 3 2" xfId="13477" xr:uid="{00000000-0005-0000-0000-000048110000}"/>
    <cellStyle name="Normal 2 2 3 2 2 3 3 2 2" xfId="43808" xr:uid="{00000000-0005-0000-0000-000049110000}"/>
    <cellStyle name="Normal 2 2 3 2 2 3 3 2 3" xfId="28575" xr:uid="{00000000-0005-0000-0000-00004A110000}"/>
    <cellStyle name="Normal 2 2 3 2 2 3 3 3" xfId="8457" xr:uid="{00000000-0005-0000-0000-00004B110000}"/>
    <cellStyle name="Normal 2 2 3 2 2 3 3 3 2" xfId="38791" xr:uid="{00000000-0005-0000-0000-00004C110000}"/>
    <cellStyle name="Normal 2 2 3 2 2 3 3 3 3" xfId="23558" xr:uid="{00000000-0005-0000-0000-00004D110000}"/>
    <cellStyle name="Normal 2 2 3 2 2 3 3 4" xfId="33778" xr:uid="{00000000-0005-0000-0000-00004E110000}"/>
    <cellStyle name="Normal 2 2 3 2 2 3 3 5" xfId="18545" xr:uid="{00000000-0005-0000-0000-00004F110000}"/>
    <cellStyle name="Normal 2 2 3 2 2 3 4" xfId="5096" xr:uid="{00000000-0005-0000-0000-000050110000}"/>
    <cellStyle name="Normal 2 2 3 2 2 3 4 2" xfId="15148" xr:uid="{00000000-0005-0000-0000-000051110000}"/>
    <cellStyle name="Normal 2 2 3 2 2 3 4 2 2" xfId="45479" xr:uid="{00000000-0005-0000-0000-000052110000}"/>
    <cellStyle name="Normal 2 2 3 2 2 3 4 2 3" xfId="30246" xr:uid="{00000000-0005-0000-0000-000053110000}"/>
    <cellStyle name="Normal 2 2 3 2 2 3 4 3" xfId="10128" xr:uid="{00000000-0005-0000-0000-000054110000}"/>
    <cellStyle name="Normal 2 2 3 2 2 3 4 3 2" xfId="40462" xr:uid="{00000000-0005-0000-0000-000055110000}"/>
    <cellStyle name="Normal 2 2 3 2 2 3 4 3 3" xfId="25229" xr:uid="{00000000-0005-0000-0000-000056110000}"/>
    <cellStyle name="Normal 2 2 3 2 2 3 4 4" xfId="35449" xr:uid="{00000000-0005-0000-0000-000057110000}"/>
    <cellStyle name="Normal 2 2 3 2 2 3 4 5" xfId="20216" xr:uid="{00000000-0005-0000-0000-000058110000}"/>
    <cellStyle name="Normal 2 2 3 2 2 3 5" xfId="11806" xr:uid="{00000000-0005-0000-0000-000059110000}"/>
    <cellStyle name="Normal 2 2 3 2 2 3 5 2" xfId="42137" xr:uid="{00000000-0005-0000-0000-00005A110000}"/>
    <cellStyle name="Normal 2 2 3 2 2 3 5 3" xfId="26904" xr:uid="{00000000-0005-0000-0000-00005B110000}"/>
    <cellStyle name="Normal 2 2 3 2 2 3 6" xfId="6785" xr:uid="{00000000-0005-0000-0000-00005C110000}"/>
    <cellStyle name="Normal 2 2 3 2 2 3 6 2" xfId="37120" xr:uid="{00000000-0005-0000-0000-00005D110000}"/>
    <cellStyle name="Normal 2 2 3 2 2 3 6 3" xfId="21887" xr:uid="{00000000-0005-0000-0000-00005E110000}"/>
    <cellStyle name="Normal 2 2 3 2 2 3 7" xfId="32108" xr:uid="{00000000-0005-0000-0000-00005F110000}"/>
    <cellStyle name="Normal 2 2 3 2 2 3 8" xfId="16874" xr:uid="{00000000-0005-0000-0000-000060110000}"/>
    <cellStyle name="Normal 2 2 3 2 2 4" xfId="2132" xr:uid="{00000000-0005-0000-0000-000061110000}"/>
    <cellStyle name="Normal 2 2 3 2 2 4 2" xfId="3822" xr:uid="{00000000-0005-0000-0000-000062110000}"/>
    <cellStyle name="Normal 2 2 3 2 2 4 2 2" xfId="13895" xr:uid="{00000000-0005-0000-0000-000063110000}"/>
    <cellStyle name="Normal 2 2 3 2 2 4 2 2 2" xfId="44226" xr:uid="{00000000-0005-0000-0000-000064110000}"/>
    <cellStyle name="Normal 2 2 3 2 2 4 2 2 3" xfId="28993" xr:uid="{00000000-0005-0000-0000-000065110000}"/>
    <cellStyle name="Normal 2 2 3 2 2 4 2 3" xfId="8875" xr:uid="{00000000-0005-0000-0000-000066110000}"/>
    <cellStyle name="Normal 2 2 3 2 2 4 2 3 2" xfId="39209" xr:uid="{00000000-0005-0000-0000-000067110000}"/>
    <cellStyle name="Normal 2 2 3 2 2 4 2 3 3" xfId="23976" xr:uid="{00000000-0005-0000-0000-000068110000}"/>
    <cellStyle name="Normal 2 2 3 2 2 4 2 4" xfId="34196" xr:uid="{00000000-0005-0000-0000-000069110000}"/>
    <cellStyle name="Normal 2 2 3 2 2 4 2 5" xfId="18963" xr:uid="{00000000-0005-0000-0000-00006A110000}"/>
    <cellStyle name="Normal 2 2 3 2 2 4 3" xfId="5514" xr:uid="{00000000-0005-0000-0000-00006B110000}"/>
    <cellStyle name="Normal 2 2 3 2 2 4 3 2" xfId="15566" xr:uid="{00000000-0005-0000-0000-00006C110000}"/>
    <cellStyle name="Normal 2 2 3 2 2 4 3 2 2" xfId="45897" xr:uid="{00000000-0005-0000-0000-00006D110000}"/>
    <cellStyle name="Normal 2 2 3 2 2 4 3 2 3" xfId="30664" xr:uid="{00000000-0005-0000-0000-00006E110000}"/>
    <cellStyle name="Normal 2 2 3 2 2 4 3 3" xfId="10546" xr:uid="{00000000-0005-0000-0000-00006F110000}"/>
    <cellStyle name="Normal 2 2 3 2 2 4 3 3 2" xfId="40880" xr:uid="{00000000-0005-0000-0000-000070110000}"/>
    <cellStyle name="Normal 2 2 3 2 2 4 3 3 3" xfId="25647" xr:uid="{00000000-0005-0000-0000-000071110000}"/>
    <cellStyle name="Normal 2 2 3 2 2 4 3 4" xfId="35867" xr:uid="{00000000-0005-0000-0000-000072110000}"/>
    <cellStyle name="Normal 2 2 3 2 2 4 3 5" xfId="20634" xr:uid="{00000000-0005-0000-0000-000073110000}"/>
    <cellStyle name="Normal 2 2 3 2 2 4 4" xfId="12224" xr:uid="{00000000-0005-0000-0000-000074110000}"/>
    <cellStyle name="Normal 2 2 3 2 2 4 4 2" xfId="42555" xr:uid="{00000000-0005-0000-0000-000075110000}"/>
    <cellStyle name="Normal 2 2 3 2 2 4 4 3" xfId="27322" xr:uid="{00000000-0005-0000-0000-000076110000}"/>
    <cellStyle name="Normal 2 2 3 2 2 4 5" xfId="7203" xr:uid="{00000000-0005-0000-0000-000077110000}"/>
    <cellStyle name="Normal 2 2 3 2 2 4 5 2" xfId="37538" xr:uid="{00000000-0005-0000-0000-000078110000}"/>
    <cellStyle name="Normal 2 2 3 2 2 4 5 3" xfId="22305" xr:uid="{00000000-0005-0000-0000-000079110000}"/>
    <cellStyle name="Normal 2 2 3 2 2 4 6" xfId="32526" xr:uid="{00000000-0005-0000-0000-00007A110000}"/>
    <cellStyle name="Normal 2 2 3 2 2 4 7" xfId="17292" xr:uid="{00000000-0005-0000-0000-00007B110000}"/>
    <cellStyle name="Normal 2 2 3 2 2 5" xfId="2985" xr:uid="{00000000-0005-0000-0000-00007C110000}"/>
    <cellStyle name="Normal 2 2 3 2 2 5 2" xfId="13059" xr:uid="{00000000-0005-0000-0000-00007D110000}"/>
    <cellStyle name="Normal 2 2 3 2 2 5 2 2" xfId="43390" xr:uid="{00000000-0005-0000-0000-00007E110000}"/>
    <cellStyle name="Normal 2 2 3 2 2 5 2 3" xfId="28157" xr:uid="{00000000-0005-0000-0000-00007F110000}"/>
    <cellStyle name="Normal 2 2 3 2 2 5 3" xfId="8039" xr:uid="{00000000-0005-0000-0000-000080110000}"/>
    <cellStyle name="Normal 2 2 3 2 2 5 3 2" xfId="38373" xr:uid="{00000000-0005-0000-0000-000081110000}"/>
    <cellStyle name="Normal 2 2 3 2 2 5 3 3" xfId="23140" xr:uid="{00000000-0005-0000-0000-000082110000}"/>
    <cellStyle name="Normal 2 2 3 2 2 5 4" xfId="33360" xr:uid="{00000000-0005-0000-0000-000083110000}"/>
    <cellStyle name="Normal 2 2 3 2 2 5 5" xfId="18127" xr:uid="{00000000-0005-0000-0000-000084110000}"/>
    <cellStyle name="Normal 2 2 3 2 2 6" xfId="4678" xr:uid="{00000000-0005-0000-0000-000085110000}"/>
    <cellStyle name="Normal 2 2 3 2 2 6 2" xfId="14730" xr:uid="{00000000-0005-0000-0000-000086110000}"/>
    <cellStyle name="Normal 2 2 3 2 2 6 2 2" xfId="45061" xr:uid="{00000000-0005-0000-0000-000087110000}"/>
    <cellStyle name="Normal 2 2 3 2 2 6 2 3" xfId="29828" xr:uid="{00000000-0005-0000-0000-000088110000}"/>
    <cellStyle name="Normal 2 2 3 2 2 6 3" xfId="9710" xr:uid="{00000000-0005-0000-0000-000089110000}"/>
    <cellStyle name="Normal 2 2 3 2 2 6 3 2" xfId="40044" xr:uid="{00000000-0005-0000-0000-00008A110000}"/>
    <cellStyle name="Normal 2 2 3 2 2 6 3 3" xfId="24811" xr:uid="{00000000-0005-0000-0000-00008B110000}"/>
    <cellStyle name="Normal 2 2 3 2 2 6 4" xfId="35031" xr:uid="{00000000-0005-0000-0000-00008C110000}"/>
    <cellStyle name="Normal 2 2 3 2 2 6 5" xfId="19798" xr:uid="{00000000-0005-0000-0000-00008D110000}"/>
    <cellStyle name="Normal 2 2 3 2 2 7" xfId="11388" xr:uid="{00000000-0005-0000-0000-00008E110000}"/>
    <cellStyle name="Normal 2 2 3 2 2 7 2" xfId="41719" xr:uid="{00000000-0005-0000-0000-00008F110000}"/>
    <cellStyle name="Normal 2 2 3 2 2 7 3" xfId="26486" xr:uid="{00000000-0005-0000-0000-000090110000}"/>
    <cellStyle name="Normal 2 2 3 2 2 8" xfId="6367" xr:uid="{00000000-0005-0000-0000-000091110000}"/>
    <cellStyle name="Normal 2 2 3 2 2 8 2" xfId="36702" xr:uid="{00000000-0005-0000-0000-000092110000}"/>
    <cellStyle name="Normal 2 2 3 2 2 8 3" xfId="21469" xr:uid="{00000000-0005-0000-0000-000093110000}"/>
    <cellStyle name="Normal 2 2 3 2 2 9" xfId="31690" xr:uid="{00000000-0005-0000-0000-000094110000}"/>
    <cellStyle name="Normal 2 2 3 2 3" xfId="1394" xr:uid="{00000000-0005-0000-0000-000095110000}"/>
    <cellStyle name="Normal 2 2 3 2 3 2" xfId="1815" xr:uid="{00000000-0005-0000-0000-000096110000}"/>
    <cellStyle name="Normal 2 2 3 2 3 2 2" xfId="2654" xr:uid="{00000000-0005-0000-0000-000097110000}"/>
    <cellStyle name="Normal 2 2 3 2 3 2 2 2" xfId="4344" xr:uid="{00000000-0005-0000-0000-000098110000}"/>
    <cellStyle name="Normal 2 2 3 2 3 2 2 2 2" xfId="14417" xr:uid="{00000000-0005-0000-0000-000099110000}"/>
    <cellStyle name="Normal 2 2 3 2 3 2 2 2 2 2" xfId="44748" xr:uid="{00000000-0005-0000-0000-00009A110000}"/>
    <cellStyle name="Normal 2 2 3 2 3 2 2 2 2 3" xfId="29515" xr:uid="{00000000-0005-0000-0000-00009B110000}"/>
    <cellStyle name="Normal 2 2 3 2 3 2 2 2 3" xfId="9397" xr:uid="{00000000-0005-0000-0000-00009C110000}"/>
    <cellStyle name="Normal 2 2 3 2 3 2 2 2 3 2" xfId="39731" xr:uid="{00000000-0005-0000-0000-00009D110000}"/>
    <cellStyle name="Normal 2 2 3 2 3 2 2 2 3 3" xfId="24498" xr:uid="{00000000-0005-0000-0000-00009E110000}"/>
    <cellStyle name="Normal 2 2 3 2 3 2 2 2 4" xfId="34718" xr:uid="{00000000-0005-0000-0000-00009F110000}"/>
    <cellStyle name="Normal 2 2 3 2 3 2 2 2 5" xfId="19485" xr:uid="{00000000-0005-0000-0000-0000A0110000}"/>
    <cellStyle name="Normal 2 2 3 2 3 2 2 3" xfId="6036" xr:uid="{00000000-0005-0000-0000-0000A1110000}"/>
    <cellStyle name="Normal 2 2 3 2 3 2 2 3 2" xfId="16088" xr:uid="{00000000-0005-0000-0000-0000A2110000}"/>
    <cellStyle name="Normal 2 2 3 2 3 2 2 3 2 2" xfId="46419" xr:uid="{00000000-0005-0000-0000-0000A3110000}"/>
    <cellStyle name="Normal 2 2 3 2 3 2 2 3 2 3" xfId="31186" xr:uid="{00000000-0005-0000-0000-0000A4110000}"/>
    <cellStyle name="Normal 2 2 3 2 3 2 2 3 3" xfId="11068" xr:uid="{00000000-0005-0000-0000-0000A5110000}"/>
    <cellStyle name="Normal 2 2 3 2 3 2 2 3 3 2" xfId="41402" xr:uid="{00000000-0005-0000-0000-0000A6110000}"/>
    <cellStyle name="Normal 2 2 3 2 3 2 2 3 3 3" xfId="26169" xr:uid="{00000000-0005-0000-0000-0000A7110000}"/>
    <cellStyle name="Normal 2 2 3 2 3 2 2 3 4" xfId="36389" xr:uid="{00000000-0005-0000-0000-0000A8110000}"/>
    <cellStyle name="Normal 2 2 3 2 3 2 2 3 5" xfId="21156" xr:uid="{00000000-0005-0000-0000-0000A9110000}"/>
    <cellStyle name="Normal 2 2 3 2 3 2 2 4" xfId="12746" xr:uid="{00000000-0005-0000-0000-0000AA110000}"/>
    <cellStyle name="Normal 2 2 3 2 3 2 2 4 2" xfId="43077" xr:uid="{00000000-0005-0000-0000-0000AB110000}"/>
    <cellStyle name="Normal 2 2 3 2 3 2 2 4 3" xfId="27844" xr:uid="{00000000-0005-0000-0000-0000AC110000}"/>
    <cellStyle name="Normal 2 2 3 2 3 2 2 5" xfId="7725" xr:uid="{00000000-0005-0000-0000-0000AD110000}"/>
    <cellStyle name="Normal 2 2 3 2 3 2 2 5 2" xfId="38060" xr:uid="{00000000-0005-0000-0000-0000AE110000}"/>
    <cellStyle name="Normal 2 2 3 2 3 2 2 5 3" xfId="22827" xr:uid="{00000000-0005-0000-0000-0000AF110000}"/>
    <cellStyle name="Normal 2 2 3 2 3 2 2 6" xfId="33048" xr:uid="{00000000-0005-0000-0000-0000B0110000}"/>
    <cellStyle name="Normal 2 2 3 2 3 2 2 7" xfId="17814" xr:uid="{00000000-0005-0000-0000-0000B1110000}"/>
    <cellStyle name="Normal 2 2 3 2 3 2 3" xfId="3507" xr:uid="{00000000-0005-0000-0000-0000B2110000}"/>
    <cellStyle name="Normal 2 2 3 2 3 2 3 2" xfId="13581" xr:uid="{00000000-0005-0000-0000-0000B3110000}"/>
    <cellStyle name="Normal 2 2 3 2 3 2 3 2 2" xfId="43912" xr:uid="{00000000-0005-0000-0000-0000B4110000}"/>
    <cellStyle name="Normal 2 2 3 2 3 2 3 2 3" xfId="28679" xr:uid="{00000000-0005-0000-0000-0000B5110000}"/>
    <cellStyle name="Normal 2 2 3 2 3 2 3 3" xfId="8561" xr:uid="{00000000-0005-0000-0000-0000B6110000}"/>
    <cellStyle name="Normal 2 2 3 2 3 2 3 3 2" xfId="38895" xr:uid="{00000000-0005-0000-0000-0000B7110000}"/>
    <cellStyle name="Normal 2 2 3 2 3 2 3 3 3" xfId="23662" xr:uid="{00000000-0005-0000-0000-0000B8110000}"/>
    <cellStyle name="Normal 2 2 3 2 3 2 3 4" xfId="33882" xr:uid="{00000000-0005-0000-0000-0000B9110000}"/>
    <cellStyle name="Normal 2 2 3 2 3 2 3 5" xfId="18649" xr:uid="{00000000-0005-0000-0000-0000BA110000}"/>
    <cellStyle name="Normal 2 2 3 2 3 2 4" xfId="5200" xr:uid="{00000000-0005-0000-0000-0000BB110000}"/>
    <cellStyle name="Normal 2 2 3 2 3 2 4 2" xfId="15252" xr:uid="{00000000-0005-0000-0000-0000BC110000}"/>
    <cellStyle name="Normal 2 2 3 2 3 2 4 2 2" xfId="45583" xr:uid="{00000000-0005-0000-0000-0000BD110000}"/>
    <cellStyle name="Normal 2 2 3 2 3 2 4 2 3" xfId="30350" xr:uid="{00000000-0005-0000-0000-0000BE110000}"/>
    <cellStyle name="Normal 2 2 3 2 3 2 4 3" xfId="10232" xr:uid="{00000000-0005-0000-0000-0000BF110000}"/>
    <cellStyle name="Normal 2 2 3 2 3 2 4 3 2" xfId="40566" xr:uid="{00000000-0005-0000-0000-0000C0110000}"/>
    <cellStyle name="Normal 2 2 3 2 3 2 4 3 3" xfId="25333" xr:uid="{00000000-0005-0000-0000-0000C1110000}"/>
    <cellStyle name="Normal 2 2 3 2 3 2 4 4" xfId="35553" xr:uid="{00000000-0005-0000-0000-0000C2110000}"/>
    <cellStyle name="Normal 2 2 3 2 3 2 4 5" xfId="20320" xr:uid="{00000000-0005-0000-0000-0000C3110000}"/>
    <cellStyle name="Normal 2 2 3 2 3 2 5" xfId="11910" xr:uid="{00000000-0005-0000-0000-0000C4110000}"/>
    <cellStyle name="Normal 2 2 3 2 3 2 5 2" xfId="42241" xr:uid="{00000000-0005-0000-0000-0000C5110000}"/>
    <cellStyle name="Normal 2 2 3 2 3 2 5 3" xfId="27008" xr:uid="{00000000-0005-0000-0000-0000C6110000}"/>
    <cellStyle name="Normal 2 2 3 2 3 2 6" xfId="6889" xr:uid="{00000000-0005-0000-0000-0000C7110000}"/>
    <cellStyle name="Normal 2 2 3 2 3 2 6 2" xfId="37224" xr:uid="{00000000-0005-0000-0000-0000C8110000}"/>
    <cellStyle name="Normal 2 2 3 2 3 2 6 3" xfId="21991" xr:uid="{00000000-0005-0000-0000-0000C9110000}"/>
    <cellStyle name="Normal 2 2 3 2 3 2 7" xfId="32212" xr:uid="{00000000-0005-0000-0000-0000CA110000}"/>
    <cellStyle name="Normal 2 2 3 2 3 2 8" xfId="16978" xr:uid="{00000000-0005-0000-0000-0000CB110000}"/>
    <cellStyle name="Normal 2 2 3 2 3 3" xfId="2236" xr:uid="{00000000-0005-0000-0000-0000CC110000}"/>
    <cellStyle name="Normal 2 2 3 2 3 3 2" xfId="3926" xr:uid="{00000000-0005-0000-0000-0000CD110000}"/>
    <cellStyle name="Normal 2 2 3 2 3 3 2 2" xfId="13999" xr:uid="{00000000-0005-0000-0000-0000CE110000}"/>
    <cellStyle name="Normal 2 2 3 2 3 3 2 2 2" xfId="44330" xr:uid="{00000000-0005-0000-0000-0000CF110000}"/>
    <cellStyle name="Normal 2 2 3 2 3 3 2 2 3" xfId="29097" xr:uid="{00000000-0005-0000-0000-0000D0110000}"/>
    <cellStyle name="Normal 2 2 3 2 3 3 2 3" xfId="8979" xr:uid="{00000000-0005-0000-0000-0000D1110000}"/>
    <cellStyle name="Normal 2 2 3 2 3 3 2 3 2" xfId="39313" xr:uid="{00000000-0005-0000-0000-0000D2110000}"/>
    <cellStyle name="Normal 2 2 3 2 3 3 2 3 3" xfId="24080" xr:uid="{00000000-0005-0000-0000-0000D3110000}"/>
    <cellStyle name="Normal 2 2 3 2 3 3 2 4" xfId="34300" xr:uid="{00000000-0005-0000-0000-0000D4110000}"/>
    <cellStyle name="Normal 2 2 3 2 3 3 2 5" xfId="19067" xr:uid="{00000000-0005-0000-0000-0000D5110000}"/>
    <cellStyle name="Normal 2 2 3 2 3 3 3" xfId="5618" xr:uid="{00000000-0005-0000-0000-0000D6110000}"/>
    <cellStyle name="Normal 2 2 3 2 3 3 3 2" xfId="15670" xr:uid="{00000000-0005-0000-0000-0000D7110000}"/>
    <cellStyle name="Normal 2 2 3 2 3 3 3 2 2" xfId="46001" xr:uid="{00000000-0005-0000-0000-0000D8110000}"/>
    <cellStyle name="Normal 2 2 3 2 3 3 3 2 3" xfId="30768" xr:uid="{00000000-0005-0000-0000-0000D9110000}"/>
    <cellStyle name="Normal 2 2 3 2 3 3 3 3" xfId="10650" xr:uid="{00000000-0005-0000-0000-0000DA110000}"/>
    <cellStyle name="Normal 2 2 3 2 3 3 3 3 2" xfId="40984" xr:uid="{00000000-0005-0000-0000-0000DB110000}"/>
    <cellStyle name="Normal 2 2 3 2 3 3 3 3 3" xfId="25751" xr:uid="{00000000-0005-0000-0000-0000DC110000}"/>
    <cellStyle name="Normal 2 2 3 2 3 3 3 4" xfId="35971" xr:uid="{00000000-0005-0000-0000-0000DD110000}"/>
    <cellStyle name="Normal 2 2 3 2 3 3 3 5" xfId="20738" xr:uid="{00000000-0005-0000-0000-0000DE110000}"/>
    <cellStyle name="Normal 2 2 3 2 3 3 4" xfId="12328" xr:uid="{00000000-0005-0000-0000-0000DF110000}"/>
    <cellStyle name="Normal 2 2 3 2 3 3 4 2" xfId="42659" xr:uid="{00000000-0005-0000-0000-0000E0110000}"/>
    <cellStyle name="Normal 2 2 3 2 3 3 4 3" xfId="27426" xr:uid="{00000000-0005-0000-0000-0000E1110000}"/>
    <cellStyle name="Normal 2 2 3 2 3 3 5" xfId="7307" xr:uid="{00000000-0005-0000-0000-0000E2110000}"/>
    <cellStyle name="Normal 2 2 3 2 3 3 5 2" xfId="37642" xr:uid="{00000000-0005-0000-0000-0000E3110000}"/>
    <cellStyle name="Normal 2 2 3 2 3 3 5 3" xfId="22409" xr:uid="{00000000-0005-0000-0000-0000E4110000}"/>
    <cellStyle name="Normal 2 2 3 2 3 3 6" xfId="32630" xr:uid="{00000000-0005-0000-0000-0000E5110000}"/>
    <cellStyle name="Normal 2 2 3 2 3 3 7" xfId="17396" xr:uid="{00000000-0005-0000-0000-0000E6110000}"/>
    <cellStyle name="Normal 2 2 3 2 3 4" xfId="3089" xr:uid="{00000000-0005-0000-0000-0000E7110000}"/>
    <cellStyle name="Normal 2 2 3 2 3 4 2" xfId="13163" xr:uid="{00000000-0005-0000-0000-0000E8110000}"/>
    <cellStyle name="Normal 2 2 3 2 3 4 2 2" xfId="43494" xr:uid="{00000000-0005-0000-0000-0000E9110000}"/>
    <cellStyle name="Normal 2 2 3 2 3 4 2 3" xfId="28261" xr:uid="{00000000-0005-0000-0000-0000EA110000}"/>
    <cellStyle name="Normal 2 2 3 2 3 4 3" xfId="8143" xr:uid="{00000000-0005-0000-0000-0000EB110000}"/>
    <cellStyle name="Normal 2 2 3 2 3 4 3 2" xfId="38477" xr:uid="{00000000-0005-0000-0000-0000EC110000}"/>
    <cellStyle name="Normal 2 2 3 2 3 4 3 3" xfId="23244" xr:uid="{00000000-0005-0000-0000-0000ED110000}"/>
    <cellStyle name="Normal 2 2 3 2 3 4 4" xfId="33464" xr:uid="{00000000-0005-0000-0000-0000EE110000}"/>
    <cellStyle name="Normal 2 2 3 2 3 4 5" xfId="18231" xr:uid="{00000000-0005-0000-0000-0000EF110000}"/>
    <cellStyle name="Normal 2 2 3 2 3 5" xfId="4782" xr:uid="{00000000-0005-0000-0000-0000F0110000}"/>
    <cellStyle name="Normal 2 2 3 2 3 5 2" xfId="14834" xr:uid="{00000000-0005-0000-0000-0000F1110000}"/>
    <cellStyle name="Normal 2 2 3 2 3 5 2 2" xfId="45165" xr:uid="{00000000-0005-0000-0000-0000F2110000}"/>
    <cellStyle name="Normal 2 2 3 2 3 5 2 3" xfId="29932" xr:uid="{00000000-0005-0000-0000-0000F3110000}"/>
    <cellStyle name="Normal 2 2 3 2 3 5 3" xfId="9814" xr:uid="{00000000-0005-0000-0000-0000F4110000}"/>
    <cellStyle name="Normal 2 2 3 2 3 5 3 2" xfId="40148" xr:uid="{00000000-0005-0000-0000-0000F5110000}"/>
    <cellStyle name="Normal 2 2 3 2 3 5 3 3" xfId="24915" xr:uid="{00000000-0005-0000-0000-0000F6110000}"/>
    <cellStyle name="Normal 2 2 3 2 3 5 4" xfId="35135" xr:uid="{00000000-0005-0000-0000-0000F7110000}"/>
    <cellStyle name="Normal 2 2 3 2 3 5 5" xfId="19902" xr:uid="{00000000-0005-0000-0000-0000F8110000}"/>
    <cellStyle name="Normal 2 2 3 2 3 6" xfId="11492" xr:uid="{00000000-0005-0000-0000-0000F9110000}"/>
    <cellStyle name="Normal 2 2 3 2 3 6 2" xfId="41823" xr:uid="{00000000-0005-0000-0000-0000FA110000}"/>
    <cellStyle name="Normal 2 2 3 2 3 6 3" xfId="26590" xr:uid="{00000000-0005-0000-0000-0000FB110000}"/>
    <cellStyle name="Normal 2 2 3 2 3 7" xfId="6471" xr:uid="{00000000-0005-0000-0000-0000FC110000}"/>
    <cellStyle name="Normal 2 2 3 2 3 7 2" xfId="36806" xr:uid="{00000000-0005-0000-0000-0000FD110000}"/>
    <cellStyle name="Normal 2 2 3 2 3 7 3" xfId="21573" xr:uid="{00000000-0005-0000-0000-0000FE110000}"/>
    <cellStyle name="Normal 2 2 3 2 3 8" xfId="31794" xr:uid="{00000000-0005-0000-0000-0000FF110000}"/>
    <cellStyle name="Normal 2 2 3 2 3 9" xfId="16560" xr:uid="{00000000-0005-0000-0000-000000120000}"/>
    <cellStyle name="Normal 2 2 3 2 4" xfId="1607" xr:uid="{00000000-0005-0000-0000-000001120000}"/>
    <cellStyle name="Normal 2 2 3 2 4 2" xfId="2446" xr:uid="{00000000-0005-0000-0000-000002120000}"/>
    <cellStyle name="Normal 2 2 3 2 4 2 2" xfId="4136" xr:uid="{00000000-0005-0000-0000-000003120000}"/>
    <cellStyle name="Normal 2 2 3 2 4 2 2 2" xfId="14209" xr:uid="{00000000-0005-0000-0000-000004120000}"/>
    <cellStyle name="Normal 2 2 3 2 4 2 2 2 2" xfId="44540" xr:uid="{00000000-0005-0000-0000-000005120000}"/>
    <cellStyle name="Normal 2 2 3 2 4 2 2 2 3" xfId="29307" xr:uid="{00000000-0005-0000-0000-000006120000}"/>
    <cellStyle name="Normal 2 2 3 2 4 2 2 3" xfId="9189" xr:uid="{00000000-0005-0000-0000-000007120000}"/>
    <cellStyle name="Normal 2 2 3 2 4 2 2 3 2" xfId="39523" xr:uid="{00000000-0005-0000-0000-000008120000}"/>
    <cellStyle name="Normal 2 2 3 2 4 2 2 3 3" xfId="24290" xr:uid="{00000000-0005-0000-0000-000009120000}"/>
    <cellStyle name="Normal 2 2 3 2 4 2 2 4" xfId="34510" xr:uid="{00000000-0005-0000-0000-00000A120000}"/>
    <cellStyle name="Normal 2 2 3 2 4 2 2 5" xfId="19277" xr:uid="{00000000-0005-0000-0000-00000B120000}"/>
    <cellStyle name="Normal 2 2 3 2 4 2 3" xfId="5828" xr:uid="{00000000-0005-0000-0000-00000C120000}"/>
    <cellStyle name="Normal 2 2 3 2 4 2 3 2" xfId="15880" xr:uid="{00000000-0005-0000-0000-00000D120000}"/>
    <cellStyle name="Normal 2 2 3 2 4 2 3 2 2" xfId="46211" xr:uid="{00000000-0005-0000-0000-00000E120000}"/>
    <cellStyle name="Normal 2 2 3 2 4 2 3 2 3" xfId="30978" xr:uid="{00000000-0005-0000-0000-00000F120000}"/>
    <cellStyle name="Normal 2 2 3 2 4 2 3 3" xfId="10860" xr:uid="{00000000-0005-0000-0000-000010120000}"/>
    <cellStyle name="Normal 2 2 3 2 4 2 3 3 2" xfId="41194" xr:uid="{00000000-0005-0000-0000-000011120000}"/>
    <cellStyle name="Normal 2 2 3 2 4 2 3 3 3" xfId="25961" xr:uid="{00000000-0005-0000-0000-000012120000}"/>
    <cellStyle name="Normal 2 2 3 2 4 2 3 4" xfId="36181" xr:uid="{00000000-0005-0000-0000-000013120000}"/>
    <cellStyle name="Normal 2 2 3 2 4 2 3 5" xfId="20948" xr:uid="{00000000-0005-0000-0000-000014120000}"/>
    <cellStyle name="Normal 2 2 3 2 4 2 4" xfId="12538" xr:uid="{00000000-0005-0000-0000-000015120000}"/>
    <cellStyle name="Normal 2 2 3 2 4 2 4 2" xfId="42869" xr:uid="{00000000-0005-0000-0000-000016120000}"/>
    <cellStyle name="Normal 2 2 3 2 4 2 4 3" xfId="27636" xr:uid="{00000000-0005-0000-0000-000017120000}"/>
    <cellStyle name="Normal 2 2 3 2 4 2 5" xfId="7517" xr:uid="{00000000-0005-0000-0000-000018120000}"/>
    <cellStyle name="Normal 2 2 3 2 4 2 5 2" xfId="37852" xr:uid="{00000000-0005-0000-0000-000019120000}"/>
    <cellStyle name="Normal 2 2 3 2 4 2 5 3" xfId="22619" xr:uid="{00000000-0005-0000-0000-00001A120000}"/>
    <cellStyle name="Normal 2 2 3 2 4 2 6" xfId="32840" xr:uid="{00000000-0005-0000-0000-00001B120000}"/>
    <cellStyle name="Normal 2 2 3 2 4 2 7" xfId="17606" xr:uid="{00000000-0005-0000-0000-00001C120000}"/>
    <cellStyle name="Normal 2 2 3 2 4 3" xfId="3299" xr:uid="{00000000-0005-0000-0000-00001D120000}"/>
    <cellStyle name="Normal 2 2 3 2 4 3 2" xfId="13373" xr:uid="{00000000-0005-0000-0000-00001E120000}"/>
    <cellStyle name="Normal 2 2 3 2 4 3 2 2" xfId="43704" xr:uid="{00000000-0005-0000-0000-00001F120000}"/>
    <cellStyle name="Normal 2 2 3 2 4 3 2 3" xfId="28471" xr:uid="{00000000-0005-0000-0000-000020120000}"/>
    <cellStyle name="Normal 2 2 3 2 4 3 3" xfId="8353" xr:uid="{00000000-0005-0000-0000-000021120000}"/>
    <cellStyle name="Normal 2 2 3 2 4 3 3 2" xfId="38687" xr:uid="{00000000-0005-0000-0000-000022120000}"/>
    <cellStyle name="Normal 2 2 3 2 4 3 3 3" xfId="23454" xr:uid="{00000000-0005-0000-0000-000023120000}"/>
    <cellStyle name="Normal 2 2 3 2 4 3 4" xfId="33674" xr:uid="{00000000-0005-0000-0000-000024120000}"/>
    <cellStyle name="Normal 2 2 3 2 4 3 5" xfId="18441" xr:uid="{00000000-0005-0000-0000-000025120000}"/>
    <cellStyle name="Normal 2 2 3 2 4 4" xfId="4992" xr:uid="{00000000-0005-0000-0000-000026120000}"/>
    <cellStyle name="Normal 2 2 3 2 4 4 2" xfId="15044" xr:uid="{00000000-0005-0000-0000-000027120000}"/>
    <cellStyle name="Normal 2 2 3 2 4 4 2 2" xfId="45375" xr:uid="{00000000-0005-0000-0000-000028120000}"/>
    <cellStyle name="Normal 2 2 3 2 4 4 2 3" xfId="30142" xr:uid="{00000000-0005-0000-0000-000029120000}"/>
    <cellStyle name="Normal 2 2 3 2 4 4 3" xfId="10024" xr:uid="{00000000-0005-0000-0000-00002A120000}"/>
    <cellStyle name="Normal 2 2 3 2 4 4 3 2" xfId="40358" xr:uid="{00000000-0005-0000-0000-00002B120000}"/>
    <cellStyle name="Normal 2 2 3 2 4 4 3 3" xfId="25125" xr:uid="{00000000-0005-0000-0000-00002C120000}"/>
    <cellStyle name="Normal 2 2 3 2 4 4 4" xfId="35345" xr:uid="{00000000-0005-0000-0000-00002D120000}"/>
    <cellStyle name="Normal 2 2 3 2 4 4 5" xfId="20112" xr:uid="{00000000-0005-0000-0000-00002E120000}"/>
    <cellStyle name="Normal 2 2 3 2 4 5" xfId="11702" xr:uid="{00000000-0005-0000-0000-00002F120000}"/>
    <cellStyle name="Normal 2 2 3 2 4 5 2" xfId="42033" xr:uid="{00000000-0005-0000-0000-000030120000}"/>
    <cellStyle name="Normal 2 2 3 2 4 5 3" xfId="26800" xr:uid="{00000000-0005-0000-0000-000031120000}"/>
    <cellStyle name="Normal 2 2 3 2 4 6" xfId="6681" xr:uid="{00000000-0005-0000-0000-000032120000}"/>
    <cellStyle name="Normal 2 2 3 2 4 6 2" xfId="37016" xr:uid="{00000000-0005-0000-0000-000033120000}"/>
    <cellStyle name="Normal 2 2 3 2 4 6 3" xfId="21783" xr:uid="{00000000-0005-0000-0000-000034120000}"/>
    <cellStyle name="Normal 2 2 3 2 4 7" xfId="32004" xr:uid="{00000000-0005-0000-0000-000035120000}"/>
    <cellStyle name="Normal 2 2 3 2 4 8" xfId="16770" xr:uid="{00000000-0005-0000-0000-000036120000}"/>
    <cellStyle name="Normal 2 2 3 2 5" xfId="2028" xr:uid="{00000000-0005-0000-0000-000037120000}"/>
    <cellStyle name="Normal 2 2 3 2 5 2" xfId="3718" xr:uid="{00000000-0005-0000-0000-000038120000}"/>
    <cellStyle name="Normal 2 2 3 2 5 2 2" xfId="13791" xr:uid="{00000000-0005-0000-0000-000039120000}"/>
    <cellStyle name="Normal 2 2 3 2 5 2 2 2" xfId="44122" xr:uid="{00000000-0005-0000-0000-00003A120000}"/>
    <cellStyle name="Normal 2 2 3 2 5 2 2 3" xfId="28889" xr:uid="{00000000-0005-0000-0000-00003B120000}"/>
    <cellStyle name="Normal 2 2 3 2 5 2 3" xfId="8771" xr:uid="{00000000-0005-0000-0000-00003C120000}"/>
    <cellStyle name="Normal 2 2 3 2 5 2 3 2" xfId="39105" xr:uid="{00000000-0005-0000-0000-00003D120000}"/>
    <cellStyle name="Normal 2 2 3 2 5 2 3 3" xfId="23872" xr:uid="{00000000-0005-0000-0000-00003E120000}"/>
    <cellStyle name="Normal 2 2 3 2 5 2 4" xfId="34092" xr:uid="{00000000-0005-0000-0000-00003F120000}"/>
    <cellStyle name="Normal 2 2 3 2 5 2 5" xfId="18859" xr:uid="{00000000-0005-0000-0000-000040120000}"/>
    <cellStyle name="Normal 2 2 3 2 5 3" xfId="5410" xr:uid="{00000000-0005-0000-0000-000041120000}"/>
    <cellStyle name="Normal 2 2 3 2 5 3 2" xfId="15462" xr:uid="{00000000-0005-0000-0000-000042120000}"/>
    <cellStyle name="Normal 2 2 3 2 5 3 2 2" xfId="45793" xr:uid="{00000000-0005-0000-0000-000043120000}"/>
    <cellStyle name="Normal 2 2 3 2 5 3 2 3" xfId="30560" xr:uid="{00000000-0005-0000-0000-000044120000}"/>
    <cellStyle name="Normal 2 2 3 2 5 3 3" xfId="10442" xr:uid="{00000000-0005-0000-0000-000045120000}"/>
    <cellStyle name="Normal 2 2 3 2 5 3 3 2" xfId="40776" xr:uid="{00000000-0005-0000-0000-000046120000}"/>
    <cellStyle name="Normal 2 2 3 2 5 3 3 3" xfId="25543" xr:uid="{00000000-0005-0000-0000-000047120000}"/>
    <cellStyle name="Normal 2 2 3 2 5 3 4" xfId="35763" xr:uid="{00000000-0005-0000-0000-000048120000}"/>
    <cellStyle name="Normal 2 2 3 2 5 3 5" xfId="20530" xr:uid="{00000000-0005-0000-0000-000049120000}"/>
    <cellStyle name="Normal 2 2 3 2 5 4" xfId="12120" xr:uid="{00000000-0005-0000-0000-00004A120000}"/>
    <cellStyle name="Normal 2 2 3 2 5 4 2" xfId="42451" xr:uid="{00000000-0005-0000-0000-00004B120000}"/>
    <cellStyle name="Normal 2 2 3 2 5 4 3" xfId="27218" xr:uid="{00000000-0005-0000-0000-00004C120000}"/>
    <cellStyle name="Normal 2 2 3 2 5 5" xfId="7099" xr:uid="{00000000-0005-0000-0000-00004D120000}"/>
    <cellStyle name="Normal 2 2 3 2 5 5 2" xfId="37434" xr:uid="{00000000-0005-0000-0000-00004E120000}"/>
    <cellStyle name="Normal 2 2 3 2 5 5 3" xfId="22201" xr:uid="{00000000-0005-0000-0000-00004F120000}"/>
    <cellStyle name="Normal 2 2 3 2 5 6" xfId="32422" xr:uid="{00000000-0005-0000-0000-000050120000}"/>
    <cellStyle name="Normal 2 2 3 2 5 7" xfId="17188" xr:uid="{00000000-0005-0000-0000-000051120000}"/>
    <cellStyle name="Normal 2 2 3 2 6" xfId="2881" xr:uid="{00000000-0005-0000-0000-000052120000}"/>
    <cellStyle name="Normal 2 2 3 2 6 2" xfId="12955" xr:uid="{00000000-0005-0000-0000-000053120000}"/>
    <cellStyle name="Normal 2 2 3 2 6 2 2" xfId="43286" xr:uid="{00000000-0005-0000-0000-000054120000}"/>
    <cellStyle name="Normal 2 2 3 2 6 2 3" xfId="28053" xr:uid="{00000000-0005-0000-0000-000055120000}"/>
    <cellStyle name="Normal 2 2 3 2 6 3" xfId="7935" xr:uid="{00000000-0005-0000-0000-000056120000}"/>
    <cellStyle name="Normal 2 2 3 2 6 3 2" xfId="38269" xr:uid="{00000000-0005-0000-0000-000057120000}"/>
    <cellStyle name="Normal 2 2 3 2 6 3 3" xfId="23036" xr:uid="{00000000-0005-0000-0000-000058120000}"/>
    <cellStyle name="Normal 2 2 3 2 6 4" xfId="33256" xr:uid="{00000000-0005-0000-0000-000059120000}"/>
    <cellStyle name="Normal 2 2 3 2 6 5" xfId="18023" xr:uid="{00000000-0005-0000-0000-00005A120000}"/>
    <cellStyle name="Normal 2 2 3 2 7" xfId="4574" xr:uid="{00000000-0005-0000-0000-00005B120000}"/>
    <cellStyle name="Normal 2 2 3 2 7 2" xfId="14626" xr:uid="{00000000-0005-0000-0000-00005C120000}"/>
    <cellStyle name="Normal 2 2 3 2 7 2 2" xfId="44957" xr:uid="{00000000-0005-0000-0000-00005D120000}"/>
    <cellStyle name="Normal 2 2 3 2 7 2 3" xfId="29724" xr:uid="{00000000-0005-0000-0000-00005E120000}"/>
    <cellStyle name="Normal 2 2 3 2 7 3" xfId="9606" xr:uid="{00000000-0005-0000-0000-00005F120000}"/>
    <cellStyle name="Normal 2 2 3 2 7 3 2" xfId="39940" xr:uid="{00000000-0005-0000-0000-000060120000}"/>
    <cellStyle name="Normal 2 2 3 2 7 3 3" xfId="24707" xr:uid="{00000000-0005-0000-0000-000061120000}"/>
    <cellStyle name="Normal 2 2 3 2 7 4" xfId="34927" xr:uid="{00000000-0005-0000-0000-000062120000}"/>
    <cellStyle name="Normal 2 2 3 2 7 5" xfId="19694" xr:uid="{00000000-0005-0000-0000-000063120000}"/>
    <cellStyle name="Normal 2 2 3 2 8" xfId="11284" xr:uid="{00000000-0005-0000-0000-000064120000}"/>
    <cellStyle name="Normal 2 2 3 2 8 2" xfId="41615" xr:uid="{00000000-0005-0000-0000-000065120000}"/>
    <cellStyle name="Normal 2 2 3 2 8 3" xfId="26382" xr:uid="{00000000-0005-0000-0000-000066120000}"/>
    <cellStyle name="Normal 2 2 3 2 9" xfId="6263" xr:uid="{00000000-0005-0000-0000-000067120000}"/>
    <cellStyle name="Normal 2 2 3 2 9 2" xfId="36598" xr:uid="{00000000-0005-0000-0000-000068120000}"/>
    <cellStyle name="Normal 2 2 3 2 9 3" xfId="21365" xr:uid="{00000000-0005-0000-0000-000069120000}"/>
    <cellStyle name="Normal 2 2 3 3" xfId="1227" xr:uid="{00000000-0005-0000-0000-00006A120000}"/>
    <cellStyle name="Normal 2 2 3 3 10" xfId="16404" xr:uid="{00000000-0005-0000-0000-00006B120000}"/>
    <cellStyle name="Normal 2 2 3 3 2" xfId="1446" xr:uid="{00000000-0005-0000-0000-00006C120000}"/>
    <cellStyle name="Normal 2 2 3 3 2 2" xfId="1867" xr:uid="{00000000-0005-0000-0000-00006D120000}"/>
    <cellStyle name="Normal 2 2 3 3 2 2 2" xfId="2706" xr:uid="{00000000-0005-0000-0000-00006E120000}"/>
    <cellStyle name="Normal 2 2 3 3 2 2 2 2" xfId="4396" xr:uid="{00000000-0005-0000-0000-00006F120000}"/>
    <cellStyle name="Normal 2 2 3 3 2 2 2 2 2" xfId="14469" xr:uid="{00000000-0005-0000-0000-000070120000}"/>
    <cellStyle name="Normal 2 2 3 3 2 2 2 2 2 2" xfId="44800" xr:uid="{00000000-0005-0000-0000-000071120000}"/>
    <cellStyle name="Normal 2 2 3 3 2 2 2 2 2 3" xfId="29567" xr:uid="{00000000-0005-0000-0000-000072120000}"/>
    <cellStyle name="Normal 2 2 3 3 2 2 2 2 3" xfId="9449" xr:uid="{00000000-0005-0000-0000-000073120000}"/>
    <cellStyle name="Normal 2 2 3 3 2 2 2 2 3 2" xfId="39783" xr:uid="{00000000-0005-0000-0000-000074120000}"/>
    <cellStyle name="Normal 2 2 3 3 2 2 2 2 3 3" xfId="24550" xr:uid="{00000000-0005-0000-0000-000075120000}"/>
    <cellStyle name="Normal 2 2 3 3 2 2 2 2 4" xfId="34770" xr:uid="{00000000-0005-0000-0000-000076120000}"/>
    <cellStyle name="Normal 2 2 3 3 2 2 2 2 5" xfId="19537" xr:uid="{00000000-0005-0000-0000-000077120000}"/>
    <cellStyle name="Normal 2 2 3 3 2 2 2 3" xfId="6088" xr:uid="{00000000-0005-0000-0000-000078120000}"/>
    <cellStyle name="Normal 2 2 3 3 2 2 2 3 2" xfId="16140" xr:uid="{00000000-0005-0000-0000-000079120000}"/>
    <cellStyle name="Normal 2 2 3 3 2 2 2 3 2 2" xfId="46471" xr:uid="{00000000-0005-0000-0000-00007A120000}"/>
    <cellStyle name="Normal 2 2 3 3 2 2 2 3 2 3" xfId="31238" xr:uid="{00000000-0005-0000-0000-00007B120000}"/>
    <cellStyle name="Normal 2 2 3 3 2 2 2 3 3" xfId="11120" xr:uid="{00000000-0005-0000-0000-00007C120000}"/>
    <cellStyle name="Normal 2 2 3 3 2 2 2 3 3 2" xfId="41454" xr:uid="{00000000-0005-0000-0000-00007D120000}"/>
    <cellStyle name="Normal 2 2 3 3 2 2 2 3 3 3" xfId="26221" xr:uid="{00000000-0005-0000-0000-00007E120000}"/>
    <cellStyle name="Normal 2 2 3 3 2 2 2 3 4" xfId="36441" xr:uid="{00000000-0005-0000-0000-00007F120000}"/>
    <cellStyle name="Normal 2 2 3 3 2 2 2 3 5" xfId="21208" xr:uid="{00000000-0005-0000-0000-000080120000}"/>
    <cellStyle name="Normal 2 2 3 3 2 2 2 4" xfId="12798" xr:uid="{00000000-0005-0000-0000-000081120000}"/>
    <cellStyle name="Normal 2 2 3 3 2 2 2 4 2" xfId="43129" xr:uid="{00000000-0005-0000-0000-000082120000}"/>
    <cellStyle name="Normal 2 2 3 3 2 2 2 4 3" xfId="27896" xr:uid="{00000000-0005-0000-0000-000083120000}"/>
    <cellStyle name="Normal 2 2 3 3 2 2 2 5" xfId="7777" xr:uid="{00000000-0005-0000-0000-000084120000}"/>
    <cellStyle name="Normal 2 2 3 3 2 2 2 5 2" xfId="38112" xr:uid="{00000000-0005-0000-0000-000085120000}"/>
    <cellStyle name="Normal 2 2 3 3 2 2 2 5 3" xfId="22879" xr:uid="{00000000-0005-0000-0000-000086120000}"/>
    <cellStyle name="Normal 2 2 3 3 2 2 2 6" xfId="33100" xr:uid="{00000000-0005-0000-0000-000087120000}"/>
    <cellStyle name="Normal 2 2 3 3 2 2 2 7" xfId="17866" xr:uid="{00000000-0005-0000-0000-000088120000}"/>
    <cellStyle name="Normal 2 2 3 3 2 2 3" xfId="3559" xr:uid="{00000000-0005-0000-0000-000089120000}"/>
    <cellStyle name="Normal 2 2 3 3 2 2 3 2" xfId="13633" xr:uid="{00000000-0005-0000-0000-00008A120000}"/>
    <cellStyle name="Normal 2 2 3 3 2 2 3 2 2" xfId="43964" xr:uid="{00000000-0005-0000-0000-00008B120000}"/>
    <cellStyle name="Normal 2 2 3 3 2 2 3 2 3" xfId="28731" xr:uid="{00000000-0005-0000-0000-00008C120000}"/>
    <cellStyle name="Normal 2 2 3 3 2 2 3 3" xfId="8613" xr:uid="{00000000-0005-0000-0000-00008D120000}"/>
    <cellStyle name="Normal 2 2 3 3 2 2 3 3 2" xfId="38947" xr:uid="{00000000-0005-0000-0000-00008E120000}"/>
    <cellStyle name="Normal 2 2 3 3 2 2 3 3 3" xfId="23714" xr:uid="{00000000-0005-0000-0000-00008F120000}"/>
    <cellStyle name="Normal 2 2 3 3 2 2 3 4" xfId="33934" xr:uid="{00000000-0005-0000-0000-000090120000}"/>
    <cellStyle name="Normal 2 2 3 3 2 2 3 5" xfId="18701" xr:uid="{00000000-0005-0000-0000-000091120000}"/>
    <cellStyle name="Normal 2 2 3 3 2 2 4" xfId="5252" xr:uid="{00000000-0005-0000-0000-000092120000}"/>
    <cellStyle name="Normal 2 2 3 3 2 2 4 2" xfId="15304" xr:uid="{00000000-0005-0000-0000-000093120000}"/>
    <cellStyle name="Normal 2 2 3 3 2 2 4 2 2" xfId="45635" xr:uid="{00000000-0005-0000-0000-000094120000}"/>
    <cellStyle name="Normal 2 2 3 3 2 2 4 2 3" xfId="30402" xr:uid="{00000000-0005-0000-0000-000095120000}"/>
    <cellStyle name="Normal 2 2 3 3 2 2 4 3" xfId="10284" xr:uid="{00000000-0005-0000-0000-000096120000}"/>
    <cellStyle name="Normal 2 2 3 3 2 2 4 3 2" xfId="40618" xr:uid="{00000000-0005-0000-0000-000097120000}"/>
    <cellStyle name="Normal 2 2 3 3 2 2 4 3 3" xfId="25385" xr:uid="{00000000-0005-0000-0000-000098120000}"/>
    <cellStyle name="Normal 2 2 3 3 2 2 4 4" xfId="35605" xr:uid="{00000000-0005-0000-0000-000099120000}"/>
    <cellStyle name="Normal 2 2 3 3 2 2 4 5" xfId="20372" xr:uid="{00000000-0005-0000-0000-00009A120000}"/>
    <cellStyle name="Normal 2 2 3 3 2 2 5" xfId="11962" xr:uid="{00000000-0005-0000-0000-00009B120000}"/>
    <cellStyle name="Normal 2 2 3 3 2 2 5 2" xfId="42293" xr:uid="{00000000-0005-0000-0000-00009C120000}"/>
    <cellStyle name="Normal 2 2 3 3 2 2 5 3" xfId="27060" xr:uid="{00000000-0005-0000-0000-00009D120000}"/>
    <cellStyle name="Normal 2 2 3 3 2 2 6" xfId="6941" xr:uid="{00000000-0005-0000-0000-00009E120000}"/>
    <cellStyle name="Normal 2 2 3 3 2 2 6 2" xfId="37276" xr:uid="{00000000-0005-0000-0000-00009F120000}"/>
    <cellStyle name="Normal 2 2 3 3 2 2 6 3" xfId="22043" xr:uid="{00000000-0005-0000-0000-0000A0120000}"/>
    <cellStyle name="Normal 2 2 3 3 2 2 7" xfId="32264" xr:uid="{00000000-0005-0000-0000-0000A1120000}"/>
    <cellStyle name="Normal 2 2 3 3 2 2 8" xfId="17030" xr:uid="{00000000-0005-0000-0000-0000A2120000}"/>
    <cellStyle name="Normal 2 2 3 3 2 3" xfId="2288" xr:uid="{00000000-0005-0000-0000-0000A3120000}"/>
    <cellStyle name="Normal 2 2 3 3 2 3 2" xfId="3978" xr:uid="{00000000-0005-0000-0000-0000A4120000}"/>
    <cellStyle name="Normal 2 2 3 3 2 3 2 2" xfId="14051" xr:uid="{00000000-0005-0000-0000-0000A5120000}"/>
    <cellStyle name="Normal 2 2 3 3 2 3 2 2 2" xfId="44382" xr:uid="{00000000-0005-0000-0000-0000A6120000}"/>
    <cellStyle name="Normal 2 2 3 3 2 3 2 2 3" xfId="29149" xr:uid="{00000000-0005-0000-0000-0000A7120000}"/>
    <cellStyle name="Normal 2 2 3 3 2 3 2 3" xfId="9031" xr:uid="{00000000-0005-0000-0000-0000A8120000}"/>
    <cellStyle name="Normal 2 2 3 3 2 3 2 3 2" xfId="39365" xr:uid="{00000000-0005-0000-0000-0000A9120000}"/>
    <cellStyle name="Normal 2 2 3 3 2 3 2 3 3" xfId="24132" xr:uid="{00000000-0005-0000-0000-0000AA120000}"/>
    <cellStyle name="Normal 2 2 3 3 2 3 2 4" xfId="34352" xr:uid="{00000000-0005-0000-0000-0000AB120000}"/>
    <cellStyle name="Normal 2 2 3 3 2 3 2 5" xfId="19119" xr:uid="{00000000-0005-0000-0000-0000AC120000}"/>
    <cellStyle name="Normal 2 2 3 3 2 3 3" xfId="5670" xr:uid="{00000000-0005-0000-0000-0000AD120000}"/>
    <cellStyle name="Normal 2 2 3 3 2 3 3 2" xfId="15722" xr:uid="{00000000-0005-0000-0000-0000AE120000}"/>
    <cellStyle name="Normal 2 2 3 3 2 3 3 2 2" xfId="46053" xr:uid="{00000000-0005-0000-0000-0000AF120000}"/>
    <cellStyle name="Normal 2 2 3 3 2 3 3 2 3" xfId="30820" xr:uid="{00000000-0005-0000-0000-0000B0120000}"/>
    <cellStyle name="Normal 2 2 3 3 2 3 3 3" xfId="10702" xr:uid="{00000000-0005-0000-0000-0000B1120000}"/>
    <cellStyle name="Normal 2 2 3 3 2 3 3 3 2" xfId="41036" xr:uid="{00000000-0005-0000-0000-0000B2120000}"/>
    <cellStyle name="Normal 2 2 3 3 2 3 3 3 3" xfId="25803" xr:uid="{00000000-0005-0000-0000-0000B3120000}"/>
    <cellStyle name="Normal 2 2 3 3 2 3 3 4" xfId="36023" xr:uid="{00000000-0005-0000-0000-0000B4120000}"/>
    <cellStyle name="Normal 2 2 3 3 2 3 3 5" xfId="20790" xr:uid="{00000000-0005-0000-0000-0000B5120000}"/>
    <cellStyle name="Normal 2 2 3 3 2 3 4" xfId="12380" xr:uid="{00000000-0005-0000-0000-0000B6120000}"/>
    <cellStyle name="Normal 2 2 3 3 2 3 4 2" xfId="42711" xr:uid="{00000000-0005-0000-0000-0000B7120000}"/>
    <cellStyle name="Normal 2 2 3 3 2 3 4 3" xfId="27478" xr:uid="{00000000-0005-0000-0000-0000B8120000}"/>
    <cellStyle name="Normal 2 2 3 3 2 3 5" xfId="7359" xr:uid="{00000000-0005-0000-0000-0000B9120000}"/>
    <cellStyle name="Normal 2 2 3 3 2 3 5 2" xfId="37694" xr:uid="{00000000-0005-0000-0000-0000BA120000}"/>
    <cellStyle name="Normal 2 2 3 3 2 3 5 3" xfId="22461" xr:uid="{00000000-0005-0000-0000-0000BB120000}"/>
    <cellStyle name="Normal 2 2 3 3 2 3 6" xfId="32682" xr:uid="{00000000-0005-0000-0000-0000BC120000}"/>
    <cellStyle name="Normal 2 2 3 3 2 3 7" xfId="17448" xr:uid="{00000000-0005-0000-0000-0000BD120000}"/>
    <cellStyle name="Normal 2 2 3 3 2 4" xfId="3141" xr:uid="{00000000-0005-0000-0000-0000BE120000}"/>
    <cellStyle name="Normal 2 2 3 3 2 4 2" xfId="13215" xr:uid="{00000000-0005-0000-0000-0000BF120000}"/>
    <cellStyle name="Normal 2 2 3 3 2 4 2 2" xfId="43546" xr:uid="{00000000-0005-0000-0000-0000C0120000}"/>
    <cellStyle name="Normal 2 2 3 3 2 4 2 3" xfId="28313" xr:uid="{00000000-0005-0000-0000-0000C1120000}"/>
    <cellStyle name="Normal 2 2 3 3 2 4 3" xfId="8195" xr:uid="{00000000-0005-0000-0000-0000C2120000}"/>
    <cellStyle name="Normal 2 2 3 3 2 4 3 2" xfId="38529" xr:uid="{00000000-0005-0000-0000-0000C3120000}"/>
    <cellStyle name="Normal 2 2 3 3 2 4 3 3" xfId="23296" xr:uid="{00000000-0005-0000-0000-0000C4120000}"/>
    <cellStyle name="Normal 2 2 3 3 2 4 4" xfId="33516" xr:uid="{00000000-0005-0000-0000-0000C5120000}"/>
    <cellStyle name="Normal 2 2 3 3 2 4 5" xfId="18283" xr:uid="{00000000-0005-0000-0000-0000C6120000}"/>
    <cellStyle name="Normal 2 2 3 3 2 5" xfId="4834" xr:uid="{00000000-0005-0000-0000-0000C7120000}"/>
    <cellStyle name="Normal 2 2 3 3 2 5 2" xfId="14886" xr:uid="{00000000-0005-0000-0000-0000C8120000}"/>
    <cellStyle name="Normal 2 2 3 3 2 5 2 2" xfId="45217" xr:uid="{00000000-0005-0000-0000-0000C9120000}"/>
    <cellStyle name="Normal 2 2 3 3 2 5 2 3" xfId="29984" xr:uid="{00000000-0005-0000-0000-0000CA120000}"/>
    <cellStyle name="Normal 2 2 3 3 2 5 3" xfId="9866" xr:uid="{00000000-0005-0000-0000-0000CB120000}"/>
    <cellStyle name="Normal 2 2 3 3 2 5 3 2" xfId="40200" xr:uid="{00000000-0005-0000-0000-0000CC120000}"/>
    <cellStyle name="Normal 2 2 3 3 2 5 3 3" xfId="24967" xr:uid="{00000000-0005-0000-0000-0000CD120000}"/>
    <cellStyle name="Normal 2 2 3 3 2 5 4" xfId="35187" xr:uid="{00000000-0005-0000-0000-0000CE120000}"/>
    <cellStyle name="Normal 2 2 3 3 2 5 5" xfId="19954" xr:uid="{00000000-0005-0000-0000-0000CF120000}"/>
    <cellStyle name="Normal 2 2 3 3 2 6" xfId="11544" xr:uid="{00000000-0005-0000-0000-0000D0120000}"/>
    <cellStyle name="Normal 2 2 3 3 2 6 2" xfId="41875" xr:uid="{00000000-0005-0000-0000-0000D1120000}"/>
    <cellStyle name="Normal 2 2 3 3 2 6 3" xfId="26642" xr:uid="{00000000-0005-0000-0000-0000D2120000}"/>
    <cellStyle name="Normal 2 2 3 3 2 7" xfId="6523" xr:uid="{00000000-0005-0000-0000-0000D3120000}"/>
    <cellStyle name="Normal 2 2 3 3 2 7 2" xfId="36858" xr:uid="{00000000-0005-0000-0000-0000D4120000}"/>
    <cellStyle name="Normal 2 2 3 3 2 7 3" xfId="21625" xr:uid="{00000000-0005-0000-0000-0000D5120000}"/>
    <cellStyle name="Normal 2 2 3 3 2 8" xfId="31846" xr:uid="{00000000-0005-0000-0000-0000D6120000}"/>
    <cellStyle name="Normal 2 2 3 3 2 9" xfId="16612" xr:uid="{00000000-0005-0000-0000-0000D7120000}"/>
    <cellStyle name="Normal 2 2 3 3 3" xfId="1659" xr:uid="{00000000-0005-0000-0000-0000D8120000}"/>
    <cellStyle name="Normal 2 2 3 3 3 2" xfId="2498" xr:uid="{00000000-0005-0000-0000-0000D9120000}"/>
    <cellStyle name="Normal 2 2 3 3 3 2 2" xfId="4188" xr:uid="{00000000-0005-0000-0000-0000DA120000}"/>
    <cellStyle name="Normal 2 2 3 3 3 2 2 2" xfId="14261" xr:uid="{00000000-0005-0000-0000-0000DB120000}"/>
    <cellStyle name="Normal 2 2 3 3 3 2 2 2 2" xfId="44592" xr:uid="{00000000-0005-0000-0000-0000DC120000}"/>
    <cellStyle name="Normal 2 2 3 3 3 2 2 2 3" xfId="29359" xr:uid="{00000000-0005-0000-0000-0000DD120000}"/>
    <cellStyle name="Normal 2 2 3 3 3 2 2 3" xfId="9241" xr:uid="{00000000-0005-0000-0000-0000DE120000}"/>
    <cellStyle name="Normal 2 2 3 3 3 2 2 3 2" xfId="39575" xr:uid="{00000000-0005-0000-0000-0000DF120000}"/>
    <cellStyle name="Normal 2 2 3 3 3 2 2 3 3" xfId="24342" xr:uid="{00000000-0005-0000-0000-0000E0120000}"/>
    <cellStyle name="Normal 2 2 3 3 3 2 2 4" xfId="34562" xr:uid="{00000000-0005-0000-0000-0000E1120000}"/>
    <cellStyle name="Normal 2 2 3 3 3 2 2 5" xfId="19329" xr:uid="{00000000-0005-0000-0000-0000E2120000}"/>
    <cellStyle name="Normal 2 2 3 3 3 2 3" xfId="5880" xr:uid="{00000000-0005-0000-0000-0000E3120000}"/>
    <cellStyle name="Normal 2 2 3 3 3 2 3 2" xfId="15932" xr:uid="{00000000-0005-0000-0000-0000E4120000}"/>
    <cellStyle name="Normal 2 2 3 3 3 2 3 2 2" xfId="46263" xr:uid="{00000000-0005-0000-0000-0000E5120000}"/>
    <cellStyle name="Normal 2 2 3 3 3 2 3 2 3" xfId="31030" xr:uid="{00000000-0005-0000-0000-0000E6120000}"/>
    <cellStyle name="Normal 2 2 3 3 3 2 3 3" xfId="10912" xr:uid="{00000000-0005-0000-0000-0000E7120000}"/>
    <cellStyle name="Normal 2 2 3 3 3 2 3 3 2" xfId="41246" xr:uid="{00000000-0005-0000-0000-0000E8120000}"/>
    <cellStyle name="Normal 2 2 3 3 3 2 3 3 3" xfId="26013" xr:uid="{00000000-0005-0000-0000-0000E9120000}"/>
    <cellStyle name="Normal 2 2 3 3 3 2 3 4" xfId="36233" xr:uid="{00000000-0005-0000-0000-0000EA120000}"/>
    <cellStyle name="Normal 2 2 3 3 3 2 3 5" xfId="21000" xr:uid="{00000000-0005-0000-0000-0000EB120000}"/>
    <cellStyle name="Normal 2 2 3 3 3 2 4" xfId="12590" xr:uid="{00000000-0005-0000-0000-0000EC120000}"/>
    <cellStyle name="Normal 2 2 3 3 3 2 4 2" xfId="42921" xr:uid="{00000000-0005-0000-0000-0000ED120000}"/>
    <cellStyle name="Normal 2 2 3 3 3 2 4 3" xfId="27688" xr:uid="{00000000-0005-0000-0000-0000EE120000}"/>
    <cellStyle name="Normal 2 2 3 3 3 2 5" xfId="7569" xr:uid="{00000000-0005-0000-0000-0000EF120000}"/>
    <cellStyle name="Normal 2 2 3 3 3 2 5 2" xfId="37904" xr:uid="{00000000-0005-0000-0000-0000F0120000}"/>
    <cellStyle name="Normal 2 2 3 3 3 2 5 3" xfId="22671" xr:uid="{00000000-0005-0000-0000-0000F1120000}"/>
    <cellStyle name="Normal 2 2 3 3 3 2 6" xfId="32892" xr:uid="{00000000-0005-0000-0000-0000F2120000}"/>
    <cellStyle name="Normal 2 2 3 3 3 2 7" xfId="17658" xr:uid="{00000000-0005-0000-0000-0000F3120000}"/>
    <cellStyle name="Normal 2 2 3 3 3 3" xfId="3351" xr:uid="{00000000-0005-0000-0000-0000F4120000}"/>
    <cellStyle name="Normal 2 2 3 3 3 3 2" xfId="13425" xr:uid="{00000000-0005-0000-0000-0000F5120000}"/>
    <cellStyle name="Normal 2 2 3 3 3 3 2 2" xfId="43756" xr:uid="{00000000-0005-0000-0000-0000F6120000}"/>
    <cellStyle name="Normal 2 2 3 3 3 3 2 3" xfId="28523" xr:uid="{00000000-0005-0000-0000-0000F7120000}"/>
    <cellStyle name="Normal 2 2 3 3 3 3 3" xfId="8405" xr:uid="{00000000-0005-0000-0000-0000F8120000}"/>
    <cellStyle name="Normal 2 2 3 3 3 3 3 2" xfId="38739" xr:uid="{00000000-0005-0000-0000-0000F9120000}"/>
    <cellStyle name="Normal 2 2 3 3 3 3 3 3" xfId="23506" xr:uid="{00000000-0005-0000-0000-0000FA120000}"/>
    <cellStyle name="Normal 2 2 3 3 3 3 4" xfId="33726" xr:uid="{00000000-0005-0000-0000-0000FB120000}"/>
    <cellStyle name="Normal 2 2 3 3 3 3 5" xfId="18493" xr:uid="{00000000-0005-0000-0000-0000FC120000}"/>
    <cellStyle name="Normal 2 2 3 3 3 4" xfId="5044" xr:uid="{00000000-0005-0000-0000-0000FD120000}"/>
    <cellStyle name="Normal 2 2 3 3 3 4 2" xfId="15096" xr:uid="{00000000-0005-0000-0000-0000FE120000}"/>
    <cellStyle name="Normal 2 2 3 3 3 4 2 2" xfId="45427" xr:uid="{00000000-0005-0000-0000-0000FF120000}"/>
    <cellStyle name="Normal 2 2 3 3 3 4 2 3" xfId="30194" xr:uid="{00000000-0005-0000-0000-000000130000}"/>
    <cellStyle name="Normal 2 2 3 3 3 4 3" xfId="10076" xr:uid="{00000000-0005-0000-0000-000001130000}"/>
    <cellStyle name="Normal 2 2 3 3 3 4 3 2" xfId="40410" xr:uid="{00000000-0005-0000-0000-000002130000}"/>
    <cellStyle name="Normal 2 2 3 3 3 4 3 3" xfId="25177" xr:uid="{00000000-0005-0000-0000-000003130000}"/>
    <cellStyle name="Normal 2 2 3 3 3 4 4" xfId="35397" xr:uid="{00000000-0005-0000-0000-000004130000}"/>
    <cellStyle name="Normal 2 2 3 3 3 4 5" xfId="20164" xr:uid="{00000000-0005-0000-0000-000005130000}"/>
    <cellStyle name="Normal 2 2 3 3 3 5" xfId="11754" xr:uid="{00000000-0005-0000-0000-000006130000}"/>
    <cellStyle name="Normal 2 2 3 3 3 5 2" xfId="42085" xr:uid="{00000000-0005-0000-0000-000007130000}"/>
    <cellStyle name="Normal 2 2 3 3 3 5 3" xfId="26852" xr:uid="{00000000-0005-0000-0000-000008130000}"/>
    <cellStyle name="Normal 2 2 3 3 3 6" xfId="6733" xr:uid="{00000000-0005-0000-0000-000009130000}"/>
    <cellStyle name="Normal 2 2 3 3 3 6 2" xfId="37068" xr:uid="{00000000-0005-0000-0000-00000A130000}"/>
    <cellStyle name="Normal 2 2 3 3 3 6 3" xfId="21835" xr:uid="{00000000-0005-0000-0000-00000B130000}"/>
    <cellStyle name="Normal 2 2 3 3 3 7" xfId="32056" xr:uid="{00000000-0005-0000-0000-00000C130000}"/>
    <cellStyle name="Normal 2 2 3 3 3 8" xfId="16822" xr:uid="{00000000-0005-0000-0000-00000D130000}"/>
    <cellStyle name="Normal 2 2 3 3 4" xfId="2080" xr:uid="{00000000-0005-0000-0000-00000E130000}"/>
    <cellStyle name="Normal 2 2 3 3 4 2" xfId="3770" xr:uid="{00000000-0005-0000-0000-00000F130000}"/>
    <cellStyle name="Normal 2 2 3 3 4 2 2" xfId="13843" xr:uid="{00000000-0005-0000-0000-000010130000}"/>
    <cellStyle name="Normal 2 2 3 3 4 2 2 2" xfId="44174" xr:uid="{00000000-0005-0000-0000-000011130000}"/>
    <cellStyle name="Normal 2 2 3 3 4 2 2 3" xfId="28941" xr:uid="{00000000-0005-0000-0000-000012130000}"/>
    <cellStyle name="Normal 2 2 3 3 4 2 3" xfId="8823" xr:uid="{00000000-0005-0000-0000-000013130000}"/>
    <cellStyle name="Normal 2 2 3 3 4 2 3 2" xfId="39157" xr:uid="{00000000-0005-0000-0000-000014130000}"/>
    <cellStyle name="Normal 2 2 3 3 4 2 3 3" xfId="23924" xr:uid="{00000000-0005-0000-0000-000015130000}"/>
    <cellStyle name="Normal 2 2 3 3 4 2 4" xfId="34144" xr:uid="{00000000-0005-0000-0000-000016130000}"/>
    <cellStyle name="Normal 2 2 3 3 4 2 5" xfId="18911" xr:uid="{00000000-0005-0000-0000-000017130000}"/>
    <cellStyle name="Normal 2 2 3 3 4 3" xfId="5462" xr:uid="{00000000-0005-0000-0000-000018130000}"/>
    <cellStyle name="Normal 2 2 3 3 4 3 2" xfId="15514" xr:uid="{00000000-0005-0000-0000-000019130000}"/>
    <cellStyle name="Normal 2 2 3 3 4 3 2 2" xfId="45845" xr:uid="{00000000-0005-0000-0000-00001A130000}"/>
    <cellStyle name="Normal 2 2 3 3 4 3 2 3" xfId="30612" xr:uid="{00000000-0005-0000-0000-00001B130000}"/>
    <cellStyle name="Normal 2 2 3 3 4 3 3" xfId="10494" xr:uid="{00000000-0005-0000-0000-00001C130000}"/>
    <cellStyle name="Normal 2 2 3 3 4 3 3 2" xfId="40828" xr:uid="{00000000-0005-0000-0000-00001D130000}"/>
    <cellStyle name="Normal 2 2 3 3 4 3 3 3" xfId="25595" xr:uid="{00000000-0005-0000-0000-00001E130000}"/>
    <cellStyle name="Normal 2 2 3 3 4 3 4" xfId="35815" xr:uid="{00000000-0005-0000-0000-00001F130000}"/>
    <cellStyle name="Normal 2 2 3 3 4 3 5" xfId="20582" xr:uid="{00000000-0005-0000-0000-000020130000}"/>
    <cellStyle name="Normal 2 2 3 3 4 4" xfId="12172" xr:uid="{00000000-0005-0000-0000-000021130000}"/>
    <cellStyle name="Normal 2 2 3 3 4 4 2" xfId="42503" xr:uid="{00000000-0005-0000-0000-000022130000}"/>
    <cellStyle name="Normal 2 2 3 3 4 4 3" xfId="27270" xr:uid="{00000000-0005-0000-0000-000023130000}"/>
    <cellStyle name="Normal 2 2 3 3 4 5" xfId="7151" xr:uid="{00000000-0005-0000-0000-000024130000}"/>
    <cellStyle name="Normal 2 2 3 3 4 5 2" xfId="37486" xr:uid="{00000000-0005-0000-0000-000025130000}"/>
    <cellStyle name="Normal 2 2 3 3 4 5 3" xfId="22253" xr:uid="{00000000-0005-0000-0000-000026130000}"/>
    <cellStyle name="Normal 2 2 3 3 4 6" xfId="32474" xr:uid="{00000000-0005-0000-0000-000027130000}"/>
    <cellStyle name="Normal 2 2 3 3 4 7" xfId="17240" xr:uid="{00000000-0005-0000-0000-000028130000}"/>
    <cellStyle name="Normal 2 2 3 3 5" xfId="2933" xr:uid="{00000000-0005-0000-0000-000029130000}"/>
    <cellStyle name="Normal 2 2 3 3 5 2" xfId="13007" xr:uid="{00000000-0005-0000-0000-00002A130000}"/>
    <cellStyle name="Normal 2 2 3 3 5 2 2" xfId="43338" xr:uid="{00000000-0005-0000-0000-00002B130000}"/>
    <cellStyle name="Normal 2 2 3 3 5 2 3" xfId="28105" xr:uid="{00000000-0005-0000-0000-00002C130000}"/>
    <cellStyle name="Normal 2 2 3 3 5 3" xfId="7987" xr:uid="{00000000-0005-0000-0000-00002D130000}"/>
    <cellStyle name="Normal 2 2 3 3 5 3 2" xfId="38321" xr:uid="{00000000-0005-0000-0000-00002E130000}"/>
    <cellStyle name="Normal 2 2 3 3 5 3 3" xfId="23088" xr:uid="{00000000-0005-0000-0000-00002F130000}"/>
    <cellStyle name="Normal 2 2 3 3 5 4" xfId="33308" xr:uid="{00000000-0005-0000-0000-000030130000}"/>
    <cellStyle name="Normal 2 2 3 3 5 5" xfId="18075" xr:uid="{00000000-0005-0000-0000-000031130000}"/>
    <cellStyle name="Normal 2 2 3 3 6" xfId="4626" xr:uid="{00000000-0005-0000-0000-000032130000}"/>
    <cellStyle name="Normal 2 2 3 3 6 2" xfId="14678" xr:uid="{00000000-0005-0000-0000-000033130000}"/>
    <cellStyle name="Normal 2 2 3 3 6 2 2" xfId="45009" xr:uid="{00000000-0005-0000-0000-000034130000}"/>
    <cellStyle name="Normal 2 2 3 3 6 2 3" xfId="29776" xr:uid="{00000000-0005-0000-0000-000035130000}"/>
    <cellStyle name="Normal 2 2 3 3 6 3" xfId="9658" xr:uid="{00000000-0005-0000-0000-000036130000}"/>
    <cellStyle name="Normal 2 2 3 3 6 3 2" xfId="39992" xr:uid="{00000000-0005-0000-0000-000037130000}"/>
    <cellStyle name="Normal 2 2 3 3 6 3 3" xfId="24759" xr:uid="{00000000-0005-0000-0000-000038130000}"/>
    <cellStyle name="Normal 2 2 3 3 6 4" xfId="34979" xr:uid="{00000000-0005-0000-0000-000039130000}"/>
    <cellStyle name="Normal 2 2 3 3 6 5" xfId="19746" xr:uid="{00000000-0005-0000-0000-00003A130000}"/>
    <cellStyle name="Normal 2 2 3 3 7" xfId="11336" xr:uid="{00000000-0005-0000-0000-00003B130000}"/>
    <cellStyle name="Normal 2 2 3 3 7 2" xfId="41667" xr:uid="{00000000-0005-0000-0000-00003C130000}"/>
    <cellStyle name="Normal 2 2 3 3 7 3" xfId="26434" xr:uid="{00000000-0005-0000-0000-00003D130000}"/>
    <cellStyle name="Normal 2 2 3 3 8" xfId="6315" xr:uid="{00000000-0005-0000-0000-00003E130000}"/>
    <cellStyle name="Normal 2 2 3 3 8 2" xfId="36650" xr:uid="{00000000-0005-0000-0000-00003F130000}"/>
    <cellStyle name="Normal 2 2 3 3 8 3" xfId="21417" xr:uid="{00000000-0005-0000-0000-000040130000}"/>
    <cellStyle name="Normal 2 2 3 3 9" xfId="31639" xr:uid="{00000000-0005-0000-0000-000041130000}"/>
    <cellStyle name="Normal 2 2 3 4" xfId="1340" xr:uid="{00000000-0005-0000-0000-000042130000}"/>
    <cellStyle name="Normal 2 2 3 4 2" xfId="1763" xr:uid="{00000000-0005-0000-0000-000043130000}"/>
    <cellStyle name="Normal 2 2 3 4 2 2" xfId="2602" xr:uid="{00000000-0005-0000-0000-000044130000}"/>
    <cellStyle name="Normal 2 2 3 4 2 2 2" xfId="4292" xr:uid="{00000000-0005-0000-0000-000045130000}"/>
    <cellStyle name="Normal 2 2 3 4 2 2 2 2" xfId="14365" xr:uid="{00000000-0005-0000-0000-000046130000}"/>
    <cellStyle name="Normal 2 2 3 4 2 2 2 2 2" xfId="44696" xr:uid="{00000000-0005-0000-0000-000047130000}"/>
    <cellStyle name="Normal 2 2 3 4 2 2 2 2 3" xfId="29463" xr:uid="{00000000-0005-0000-0000-000048130000}"/>
    <cellStyle name="Normal 2 2 3 4 2 2 2 3" xfId="9345" xr:uid="{00000000-0005-0000-0000-000049130000}"/>
    <cellStyle name="Normal 2 2 3 4 2 2 2 3 2" xfId="39679" xr:uid="{00000000-0005-0000-0000-00004A130000}"/>
    <cellStyle name="Normal 2 2 3 4 2 2 2 3 3" xfId="24446" xr:uid="{00000000-0005-0000-0000-00004B130000}"/>
    <cellStyle name="Normal 2 2 3 4 2 2 2 4" xfId="34666" xr:uid="{00000000-0005-0000-0000-00004C130000}"/>
    <cellStyle name="Normal 2 2 3 4 2 2 2 5" xfId="19433" xr:uid="{00000000-0005-0000-0000-00004D130000}"/>
    <cellStyle name="Normal 2 2 3 4 2 2 3" xfId="5984" xr:uid="{00000000-0005-0000-0000-00004E130000}"/>
    <cellStyle name="Normal 2 2 3 4 2 2 3 2" xfId="16036" xr:uid="{00000000-0005-0000-0000-00004F130000}"/>
    <cellStyle name="Normal 2 2 3 4 2 2 3 2 2" xfId="46367" xr:uid="{00000000-0005-0000-0000-000050130000}"/>
    <cellStyle name="Normal 2 2 3 4 2 2 3 2 3" xfId="31134" xr:uid="{00000000-0005-0000-0000-000051130000}"/>
    <cellStyle name="Normal 2 2 3 4 2 2 3 3" xfId="11016" xr:uid="{00000000-0005-0000-0000-000052130000}"/>
    <cellStyle name="Normal 2 2 3 4 2 2 3 3 2" xfId="41350" xr:uid="{00000000-0005-0000-0000-000053130000}"/>
    <cellStyle name="Normal 2 2 3 4 2 2 3 3 3" xfId="26117" xr:uid="{00000000-0005-0000-0000-000054130000}"/>
    <cellStyle name="Normal 2 2 3 4 2 2 3 4" xfId="36337" xr:uid="{00000000-0005-0000-0000-000055130000}"/>
    <cellStyle name="Normal 2 2 3 4 2 2 3 5" xfId="21104" xr:uid="{00000000-0005-0000-0000-000056130000}"/>
    <cellStyle name="Normal 2 2 3 4 2 2 4" xfId="12694" xr:uid="{00000000-0005-0000-0000-000057130000}"/>
    <cellStyle name="Normal 2 2 3 4 2 2 4 2" xfId="43025" xr:uid="{00000000-0005-0000-0000-000058130000}"/>
    <cellStyle name="Normal 2 2 3 4 2 2 4 3" xfId="27792" xr:uid="{00000000-0005-0000-0000-000059130000}"/>
    <cellStyle name="Normal 2 2 3 4 2 2 5" xfId="7673" xr:uid="{00000000-0005-0000-0000-00005A130000}"/>
    <cellStyle name="Normal 2 2 3 4 2 2 5 2" xfId="38008" xr:uid="{00000000-0005-0000-0000-00005B130000}"/>
    <cellStyle name="Normal 2 2 3 4 2 2 5 3" xfId="22775" xr:uid="{00000000-0005-0000-0000-00005C130000}"/>
    <cellStyle name="Normal 2 2 3 4 2 2 6" xfId="32996" xr:uid="{00000000-0005-0000-0000-00005D130000}"/>
    <cellStyle name="Normal 2 2 3 4 2 2 7" xfId="17762" xr:uid="{00000000-0005-0000-0000-00005E130000}"/>
    <cellStyle name="Normal 2 2 3 4 2 3" xfId="3455" xr:uid="{00000000-0005-0000-0000-00005F130000}"/>
    <cellStyle name="Normal 2 2 3 4 2 3 2" xfId="13529" xr:uid="{00000000-0005-0000-0000-000060130000}"/>
    <cellStyle name="Normal 2 2 3 4 2 3 2 2" xfId="43860" xr:uid="{00000000-0005-0000-0000-000061130000}"/>
    <cellStyle name="Normal 2 2 3 4 2 3 2 3" xfId="28627" xr:uid="{00000000-0005-0000-0000-000062130000}"/>
    <cellStyle name="Normal 2 2 3 4 2 3 3" xfId="8509" xr:uid="{00000000-0005-0000-0000-000063130000}"/>
    <cellStyle name="Normal 2 2 3 4 2 3 3 2" xfId="38843" xr:uid="{00000000-0005-0000-0000-000064130000}"/>
    <cellStyle name="Normal 2 2 3 4 2 3 3 3" xfId="23610" xr:uid="{00000000-0005-0000-0000-000065130000}"/>
    <cellStyle name="Normal 2 2 3 4 2 3 4" xfId="33830" xr:uid="{00000000-0005-0000-0000-000066130000}"/>
    <cellStyle name="Normal 2 2 3 4 2 3 5" xfId="18597" xr:uid="{00000000-0005-0000-0000-000067130000}"/>
    <cellStyle name="Normal 2 2 3 4 2 4" xfId="5148" xr:uid="{00000000-0005-0000-0000-000068130000}"/>
    <cellStyle name="Normal 2 2 3 4 2 4 2" xfId="15200" xr:uid="{00000000-0005-0000-0000-000069130000}"/>
    <cellStyle name="Normal 2 2 3 4 2 4 2 2" xfId="45531" xr:uid="{00000000-0005-0000-0000-00006A130000}"/>
    <cellStyle name="Normal 2 2 3 4 2 4 2 3" xfId="30298" xr:uid="{00000000-0005-0000-0000-00006B130000}"/>
    <cellStyle name="Normal 2 2 3 4 2 4 3" xfId="10180" xr:uid="{00000000-0005-0000-0000-00006C130000}"/>
    <cellStyle name="Normal 2 2 3 4 2 4 3 2" xfId="40514" xr:uid="{00000000-0005-0000-0000-00006D130000}"/>
    <cellStyle name="Normal 2 2 3 4 2 4 3 3" xfId="25281" xr:uid="{00000000-0005-0000-0000-00006E130000}"/>
    <cellStyle name="Normal 2 2 3 4 2 4 4" xfId="35501" xr:uid="{00000000-0005-0000-0000-00006F130000}"/>
    <cellStyle name="Normal 2 2 3 4 2 4 5" xfId="20268" xr:uid="{00000000-0005-0000-0000-000070130000}"/>
    <cellStyle name="Normal 2 2 3 4 2 5" xfId="11858" xr:uid="{00000000-0005-0000-0000-000071130000}"/>
    <cellStyle name="Normal 2 2 3 4 2 5 2" xfId="42189" xr:uid="{00000000-0005-0000-0000-000072130000}"/>
    <cellStyle name="Normal 2 2 3 4 2 5 3" xfId="26956" xr:uid="{00000000-0005-0000-0000-000073130000}"/>
    <cellStyle name="Normal 2 2 3 4 2 6" xfId="6837" xr:uid="{00000000-0005-0000-0000-000074130000}"/>
    <cellStyle name="Normal 2 2 3 4 2 6 2" xfId="37172" xr:uid="{00000000-0005-0000-0000-000075130000}"/>
    <cellStyle name="Normal 2 2 3 4 2 6 3" xfId="21939" xr:uid="{00000000-0005-0000-0000-000076130000}"/>
    <cellStyle name="Normal 2 2 3 4 2 7" xfId="32160" xr:uid="{00000000-0005-0000-0000-000077130000}"/>
    <cellStyle name="Normal 2 2 3 4 2 8" xfId="16926" xr:uid="{00000000-0005-0000-0000-000078130000}"/>
    <cellStyle name="Normal 2 2 3 4 3" xfId="2184" xr:uid="{00000000-0005-0000-0000-000079130000}"/>
    <cellStyle name="Normal 2 2 3 4 3 2" xfId="3874" xr:uid="{00000000-0005-0000-0000-00007A130000}"/>
    <cellStyle name="Normal 2 2 3 4 3 2 2" xfId="13947" xr:uid="{00000000-0005-0000-0000-00007B130000}"/>
    <cellStyle name="Normal 2 2 3 4 3 2 2 2" xfId="44278" xr:uid="{00000000-0005-0000-0000-00007C130000}"/>
    <cellStyle name="Normal 2 2 3 4 3 2 2 3" xfId="29045" xr:uid="{00000000-0005-0000-0000-00007D130000}"/>
    <cellStyle name="Normal 2 2 3 4 3 2 3" xfId="8927" xr:uid="{00000000-0005-0000-0000-00007E130000}"/>
    <cellStyle name="Normal 2 2 3 4 3 2 3 2" xfId="39261" xr:uid="{00000000-0005-0000-0000-00007F130000}"/>
    <cellStyle name="Normal 2 2 3 4 3 2 3 3" xfId="24028" xr:uid="{00000000-0005-0000-0000-000080130000}"/>
    <cellStyle name="Normal 2 2 3 4 3 2 4" xfId="34248" xr:uid="{00000000-0005-0000-0000-000081130000}"/>
    <cellStyle name="Normal 2 2 3 4 3 2 5" xfId="19015" xr:uid="{00000000-0005-0000-0000-000082130000}"/>
    <cellStyle name="Normal 2 2 3 4 3 3" xfId="5566" xr:uid="{00000000-0005-0000-0000-000083130000}"/>
    <cellStyle name="Normal 2 2 3 4 3 3 2" xfId="15618" xr:uid="{00000000-0005-0000-0000-000084130000}"/>
    <cellStyle name="Normal 2 2 3 4 3 3 2 2" xfId="45949" xr:uid="{00000000-0005-0000-0000-000085130000}"/>
    <cellStyle name="Normal 2 2 3 4 3 3 2 3" xfId="30716" xr:uid="{00000000-0005-0000-0000-000086130000}"/>
    <cellStyle name="Normal 2 2 3 4 3 3 3" xfId="10598" xr:uid="{00000000-0005-0000-0000-000087130000}"/>
    <cellStyle name="Normal 2 2 3 4 3 3 3 2" xfId="40932" xr:uid="{00000000-0005-0000-0000-000088130000}"/>
    <cellStyle name="Normal 2 2 3 4 3 3 3 3" xfId="25699" xr:uid="{00000000-0005-0000-0000-000089130000}"/>
    <cellStyle name="Normal 2 2 3 4 3 3 4" xfId="35919" xr:uid="{00000000-0005-0000-0000-00008A130000}"/>
    <cellStyle name="Normal 2 2 3 4 3 3 5" xfId="20686" xr:uid="{00000000-0005-0000-0000-00008B130000}"/>
    <cellStyle name="Normal 2 2 3 4 3 4" xfId="12276" xr:uid="{00000000-0005-0000-0000-00008C130000}"/>
    <cellStyle name="Normal 2 2 3 4 3 4 2" xfId="42607" xr:uid="{00000000-0005-0000-0000-00008D130000}"/>
    <cellStyle name="Normal 2 2 3 4 3 4 3" xfId="27374" xr:uid="{00000000-0005-0000-0000-00008E130000}"/>
    <cellStyle name="Normal 2 2 3 4 3 5" xfId="7255" xr:uid="{00000000-0005-0000-0000-00008F130000}"/>
    <cellStyle name="Normal 2 2 3 4 3 5 2" xfId="37590" xr:uid="{00000000-0005-0000-0000-000090130000}"/>
    <cellStyle name="Normal 2 2 3 4 3 5 3" xfId="22357" xr:uid="{00000000-0005-0000-0000-000091130000}"/>
    <cellStyle name="Normal 2 2 3 4 3 6" xfId="32578" xr:uid="{00000000-0005-0000-0000-000092130000}"/>
    <cellStyle name="Normal 2 2 3 4 3 7" xfId="17344" xr:uid="{00000000-0005-0000-0000-000093130000}"/>
    <cellStyle name="Normal 2 2 3 4 4" xfId="3037" xr:uid="{00000000-0005-0000-0000-000094130000}"/>
    <cellStyle name="Normal 2 2 3 4 4 2" xfId="13111" xr:uid="{00000000-0005-0000-0000-000095130000}"/>
    <cellStyle name="Normal 2 2 3 4 4 2 2" xfId="43442" xr:uid="{00000000-0005-0000-0000-000096130000}"/>
    <cellStyle name="Normal 2 2 3 4 4 2 3" xfId="28209" xr:uid="{00000000-0005-0000-0000-000097130000}"/>
    <cellStyle name="Normal 2 2 3 4 4 3" xfId="8091" xr:uid="{00000000-0005-0000-0000-000098130000}"/>
    <cellStyle name="Normal 2 2 3 4 4 3 2" xfId="38425" xr:uid="{00000000-0005-0000-0000-000099130000}"/>
    <cellStyle name="Normal 2 2 3 4 4 3 3" xfId="23192" xr:uid="{00000000-0005-0000-0000-00009A130000}"/>
    <cellStyle name="Normal 2 2 3 4 4 4" xfId="33412" xr:uid="{00000000-0005-0000-0000-00009B130000}"/>
    <cellStyle name="Normal 2 2 3 4 4 5" xfId="18179" xr:uid="{00000000-0005-0000-0000-00009C130000}"/>
    <cellStyle name="Normal 2 2 3 4 5" xfId="4730" xr:uid="{00000000-0005-0000-0000-00009D130000}"/>
    <cellStyle name="Normal 2 2 3 4 5 2" xfId="14782" xr:uid="{00000000-0005-0000-0000-00009E130000}"/>
    <cellStyle name="Normal 2 2 3 4 5 2 2" xfId="45113" xr:uid="{00000000-0005-0000-0000-00009F130000}"/>
    <cellStyle name="Normal 2 2 3 4 5 2 3" xfId="29880" xr:uid="{00000000-0005-0000-0000-0000A0130000}"/>
    <cellStyle name="Normal 2 2 3 4 5 3" xfId="9762" xr:uid="{00000000-0005-0000-0000-0000A1130000}"/>
    <cellStyle name="Normal 2 2 3 4 5 3 2" xfId="40096" xr:uid="{00000000-0005-0000-0000-0000A2130000}"/>
    <cellStyle name="Normal 2 2 3 4 5 3 3" xfId="24863" xr:uid="{00000000-0005-0000-0000-0000A3130000}"/>
    <cellStyle name="Normal 2 2 3 4 5 4" xfId="35083" xr:uid="{00000000-0005-0000-0000-0000A4130000}"/>
    <cellStyle name="Normal 2 2 3 4 5 5" xfId="19850" xr:uid="{00000000-0005-0000-0000-0000A5130000}"/>
    <cellStyle name="Normal 2 2 3 4 6" xfId="11440" xr:uid="{00000000-0005-0000-0000-0000A6130000}"/>
    <cellStyle name="Normal 2 2 3 4 6 2" xfId="41771" xr:uid="{00000000-0005-0000-0000-0000A7130000}"/>
    <cellStyle name="Normal 2 2 3 4 6 3" xfId="26538" xr:uid="{00000000-0005-0000-0000-0000A8130000}"/>
    <cellStyle name="Normal 2 2 3 4 7" xfId="6419" xr:uid="{00000000-0005-0000-0000-0000A9130000}"/>
    <cellStyle name="Normal 2 2 3 4 7 2" xfId="36754" xr:uid="{00000000-0005-0000-0000-0000AA130000}"/>
    <cellStyle name="Normal 2 2 3 4 7 3" xfId="21521" xr:uid="{00000000-0005-0000-0000-0000AB130000}"/>
    <cellStyle name="Normal 2 2 3 4 8" xfId="31742" xr:uid="{00000000-0005-0000-0000-0000AC130000}"/>
    <cellStyle name="Normal 2 2 3 4 9" xfId="16508" xr:uid="{00000000-0005-0000-0000-0000AD130000}"/>
    <cellStyle name="Normal 2 2 3 5" xfId="1553" xr:uid="{00000000-0005-0000-0000-0000AE130000}"/>
    <cellStyle name="Normal 2 2 3 5 2" xfId="2394" xr:uid="{00000000-0005-0000-0000-0000AF130000}"/>
    <cellStyle name="Normal 2 2 3 5 2 2" xfId="4084" xr:uid="{00000000-0005-0000-0000-0000B0130000}"/>
    <cellStyle name="Normal 2 2 3 5 2 2 2" xfId="14157" xr:uid="{00000000-0005-0000-0000-0000B1130000}"/>
    <cellStyle name="Normal 2 2 3 5 2 2 2 2" xfId="44488" xr:uid="{00000000-0005-0000-0000-0000B2130000}"/>
    <cellStyle name="Normal 2 2 3 5 2 2 2 3" xfId="29255" xr:uid="{00000000-0005-0000-0000-0000B3130000}"/>
    <cellStyle name="Normal 2 2 3 5 2 2 3" xfId="9137" xr:uid="{00000000-0005-0000-0000-0000B4130000}"/>
    <cellStyle name="Normal 2 2 3 5 2 2 3 2" xfId="39471" xr:uid="{00000000-0005-0000-0000-0000B5130000}"/>
    <cellStyle name="Normal 2 2 3 5 2 2 3 3" xfId="24238" xr:uid="{00000000-0005-0000-0000-0000B6130000}"/>
    <cellStyle name="Normal 2 2 3 5 2 2 4" xfId="34458" xr:uid="{00000000-0005-0000-0000-0000B7130000}"/>
    <cellStyle name="Normal 2 2 3 5 2 2 5" xfId="19225" xr:uid="{00000000-0005-0000-0000-0000B8130000}"/>
    <cellStyle name="Normal 2 2 3 5 2 3" xfId="5776" xr:uid="{00000000-0005-0000-0000-0000B9130000}"/>
    <cellStyle name="Normal 2 2 3 5 2 3 2" xfId="15828" xr:uid="{00000000-0005-0000-0000-0000BA130000}"/>
    <cellStyle name="Normal 2 2 3 5 2 3 2 2" xfId="46159" xr:uid="{00000000-0005-0000-0000-0000BB130000}"/>
    <cellStyle name="Normal 2 2 3 5 2 3 2 3" xfId="30926" xr:uid="{00000000-0005-0000-0000-0000BC130000}"/>
    <cellStyle name="Normal 2 2 3 5 2 3 3" xfId="10808" xr:uid="{00000000-0005-0000-0000-0000BD130000}"/>
    <cellStyle name="Normal 2 2 3 5 2 3 3 2" xfId="41142" xr:uid="{00000000-0005-0000-0000-0000BE130000}"/>
    <cellStyle name="Normal 2 2 3 5 2 3 3 3" xfId="25909" xr:uid="{00000000-0005-0000-0000-0000BF130000}"/>
    <cellStyle name="Normal 2 2 3 5 2 3 4" xfId="36129" xr:uid="{00000000-0005-0000-0000-0000C0130000}"/>
    <cellStyle name="Normal 2 2 3 5 2 3 5" xfId="20896" xr:uid="{00000000-0005-0000-0000-0000C1130000}"/>
    <cellStyle name="Normal 2 2 3 5 2 4" xfId="12486" xr:uid="{00000000-0005-0000-0000-0000C2130000}"/>
    <cellStyle name="Normal 2 2 3 5 2 4 2" xfId="42817" xr:uid="{00000000-0005-0000-0000-0000C3130000}"/>
    <cellStyle name="Normal 2 2 3 5 2 4 3" xfId="27584" xr:uid="{00000000-0005-0000-0000-0000C4130000}"/>
    <cellStyle name="Normal 2 2 3 5 2 5" xfId="7465" xr:uid="{00000000-0005-0000-0000-0000C5130000}"/>
    <cellStyle name="Normal 2 2 3 5 2 5 2" xfId="37800" xr:uid="{00000000-0005-0000-0000-0000C6130000}"/>
    <cellStyle name="Normal 2 2 3 5 2 5 3" xfId="22567" xr:uid="{00000000-0005-0000-0000-0000C7130000}"/>
    <cellStyle name="Normal 2 2 3 5 2 6" xfId="32788" xr:uid="{00000000-0005-0000-0000-0000C8130000}"/>
    <cellStyle name="Normal 2 2 3 5 2 7" xfId="17554" xr:uid="{00000000-0005-0000-0000-0000C9130000}"/>
    <cellStyle name="Normal 2 2 3 5 3" xfId="3247" xr:uid="{00000000-0005-0000-0000-0000CA130000}"/>
    <cellStyle name="Normal 2 2 3 5 3 2" xfId="13321" xr:uid="{00000000-0005-0000-0000-0000CB130000}"/>
    <cellStyle name="Normal 2 2 3 5 3 2 2" xfId="43652" xr:uid="{00000000-0005-0000-0000-0000CC130000}"/>
    <cellStyle name="Normal 2 2 3 5 3 2 3" xfId="28419" xr:uid="{00000000-0005-0000-0000-0000CD130000}"/>
    <cellStyle name="Normal 2 2 3 5 3 3" xfId="8301" xr:uid="{00000000-0005-0000-0000-0000CE130000}"/>
    <cellStyle name="Normal 2 2 3 5 3 3 2" xfId="38635" xr:uid="{00000000-0005-0000-0000-0000CF130000}"/>
    <cellStyle name="Normal 2 2 3 5 3 3 3" xfId="23402" xr:uid="{00000000-0005-0000-0000-0000D0130000}"/>
    <cellStyle name="Normal 2 2 3 5 3 4" xfId="33622" xr:uid="{00000000-0005-0000-0000-0000D1130000}"/>
    <cellStyle name="Normal 2 2 3 5 3 5" xfId="18389" xr:uid="{00000000-0005-0000-0000-0000D2130000}"/>
    <cellStyle name="Normal 2 2 3 5 4" xfId="4940" xr:uid="{00000000-0005-0000-0000-0000D3130000}"/>
    <cellStyle name="Normal 2 2 3 5 4 2" xfId="14992" xr:uid="{00000000-0005-0000-0000-0000D4130000}"/>
    <cellStyle name="Normal 2 2 3 5 4 2 2" xfId="45323" xr:uid="{00000000-0005-0000-0000-0000D5130000}"/>
    <cellStyle name="Normal 2 2 3 5 4 2 3" xfId="30090" xr:uid="{00000000-0005-0000-0000-0000D6130000}"/>
    <cellStyle name="Normal 2 2 3 5 4 3" xfId="9972" xr:uid="{00000000-0005-0000-0000-0000D7130000}"/>
    <cellStyle name="Normal 2 2 3 5 4 3 2" xfId="40306" xr:uid="{00000000-0005-0000-0000-0000D8130000}"/>
    <cellStyle name="Normal 2 2 3 5 4 3 3" xfId="25073" xr:uid="{00000000-0005-0000-0000-0000D9130000}"/>
    <cellStyle name="Normal 2 2 3 5 4 4" xfId="35293" xr:uid="{00000000-0005-0000-0000-0000DA130000}"/>
    <cellStyle name="Normal 2 2 3 5 4 5" xfId="20060" xr:uid="{00000000-0005-0000-0000-0000DB130000}"/>
    <cellStyle name="Normal 2 2 3 5 5" xfId="11650" xr:uid="{00000000-0005-0000-0000-0000DC130000}"/>
    <cellStyle name="Normal 2 2 3 5 5 2" xfId="41981" xr:uid="{00000000-0005-0000-0000-0000DD130000}"/>
    <cellStyle name="Normal 2 2 3 5 5 3" xfId="26748" xr:uid="{00000000-0005-0000-0000-0000DE130000}"/>
    <cellStyle name="Normal 2 2 3 5 6" xfId="6629" xr:uid="{00000000-0005-0000-0000-0000DF130000}"/>
    <cellStyle name="Normal 2 2 3 5 6 2" xfId="36964" xr:uid="{00000000-0005-0000-0000-0000E0130000}"/>
    <cellStyle name="Normal 2 2 3 5 6 3" xfId="21731" xr:uid="{00000000-0005-0000-0000-0000E1130000}"/>
    <cellStyle name="Normal 2 2 3 5 7" xfId="31952" xr:uid="{00000000-0005-0000-0000-0000E2130000}"/>
    <cellStyle name="Normal 2 2 3 5 8" xfId="16718" xr:uid="{00000000-0005-0000-0000-0000E3130000}"/>
    <cellStyle name="Normal 2 2 3 6" xfId="1974" xr:uid="{00000000-0005-0000-0000-0000E4130000}"/>
    <cellStyle name="Normal 2 2 3 6 2" xfId="3666" xr:uid="{00000000-0005-0000-0000-0000E5130000}"/>
    <cellStyle name="Normal 2 2 3 6 2 2" xfId="13739" xr:uid="{00000000-0005-0000-0000-0000E6130000}"/>
    <cellStyle name="Normal 2 2 3 6 2 2 2" xfId="44070" xr:uid="{00000000-0005-0000-0000-0000E7130000}"/>
    <cellStyle name="Normal 2 2 3 6 2 2 3" xfId="28837" xr:uid="{00000000-0005-0000-0000-0000E8130000}"/>
    <cellStyle name="Normal 2 2 3 6 2 3" xfId="8719" xr:uid="{00000000-0005-0000-0000-0000E9130000}"/>
    <cellStyle name="Normal 2 2 3 6 2 3 2" xfId="39053" xr:uid="{00000000-0005-0000-0000-0000EA130000}"/>
    <cellStyle name="Normal 2 2 3 6 2 3 3" xfId="23820" xr:uid="{00000000-0005-0000-0000-0000EB130000}"/>
    <cellStyle name="Normal 2 2 3 6 2 4" xfId="34040" xr:uid="{00000000-0005-0000-0000-0000EC130000}"/>
    <cellStyle name="Normal 2 2 3 6 2 5" xfId="18807" xr:uid="{00000000-0005-0000-0000-0000ED130000}"/>
    <cellStyle name="Normal 2 2 3 6 3" xfId="5358" xr:uid="{00000000-0005-0000-0000-0000EE130000}"/>
    <cellStyle name="Normal 2 2 3 6 3 2" xfId="15410" xr:uid="{00000000-0005-0000-0000-0000EF130000}"/>
    <cellStyle name="Normal 2 2 3 6 3 2 2" xfId="45741" xr:uid="{00000000-0005-0000-0000-0000F0130000}"/>
    <cellStyle name="Normal 2 2 3 6 3 2 3" xfId="30508" xr:uid="{00000000-0005-0000-0000-0000F1130000}"/>
    <cellStyle name="Normal 2 2 3 6 3 3" xfId="10390" xr:uid="{00000000-0005-0000-0000-0000F2130000}"/>
    <cellStyle name="Normal 2 2 3 6 3 3 2" xfId="40724" xr:uid="{00000000-0005-0000-0000-0000F3130000}"/>
    <cellStyle name="Normal 2 2 3 6 3 3 3" xfId="25491" xr:uid="{00000000-0005-0000-0000-0000F4130000}"/>
    <cellStyle name="Normal 2 2 3 6 3 4" xfId="35711" xr:uid="{00000000-0005-0000-0000-0000F5130000}"/>
    <cellStyle name="Normal 2 2 3 6 3 5" xfId="20478" xr:uid="{00000000-0005-0000-0000-0000F6130000}"/>
    <cellStyle name="Normal 2 2 3 6 4" xfId="12068" xr:uid="{00000000-0005-0000-0000-0000F7130000}"/>
    <cellStyle name="Normal 2 2 3 6 4 2" xfId="42399" xr:uid="{00000000-0005-0000-0000-0000F8130000}"/>
    <cellStyle name="Normal 2 2 3 6 4 3" xfId="27166" xr:uid="{00000000-0005-0000-0000-0000F9130000}"/>
    <cellStyle name="Normal 2 2 3 6 5" xfId="7047" xr:uid="{00000000-0005-0000-0000-0000FA130000}"/>
    <cellStyle name="Normal 2 2 3 6 5 2" xfId="37382" xr:uid="{00000000-0005-0000-0000-0000FB130000}"/>
    <cellStyle name="Normal 2 2 3 6 5 3" xfId="22149" xr:uid="{00000000-0005-0000-0000-0000FC130000}"/>
    <cellStyle name="Normal 2 2 3 6 6" xfId="32370" xr:uid="{00000000-0005-0000-0000-0000FD130000}"/>
    <cellStyle name="Normal 2 2 3 6 7" xfId="17136" xr:uid="{00000000-0005-0000-0000-0000FE130000}"/>
    <cellStyle name="Normal 2 2 3 7" xfId="2825" xr:uid="{00000000-0005-0000-0000-0000FF130000}"/>
    <cellStyle name="Normal 2 2 3 7 2" xfId="12903" xr:uid="{00000000-0005-0000-0000-000000140000}"/>
    <cellStyle name="Normal 2 2 3 7 2 2" xfId="43234" xr:uid="{00000000-0005-0000-0000-000001140000}"/>
    <cellStyle name="Normal 2 2 3 7 2 3" xfId="28001" xr:uid="{00000000-0005-0000-0000-000002140000}"/>
    <cellStyle name="Normal 2 2 3 7 3" xfId="7883" xr:uid="{00000000-0005-0000-0000-000003140000}"/>
    <cellStyle name="Normal 2 2 3 7 3 2" xfId="38217" xr:uid="{00000000-0005-0000-0000-000004140000}"/>
    <cellStyle name="Normal 2 2 3 7 3 3" xfId="22984" xr:uid="{00000000-0005-0000-0000-000005140000}"/>
    <cellStyle name="Normal 2 2 3 7 4" xfId="33204" xr:uid="{00000000-0005-0000-0000-000006140000}"/>
    <cellStyle name="Normal 2 2 3 7 5" xfId="17971" xr:uid="{00000000-0005-0000-0000-000007140000}"/>
    <cellStyle name="Normal 2 2 3 8" xfId="4519" xr:uid="{00000000-0005-0000-0000-000008140000}"/>
    <cellStyle name="Normal 2 2 3 8 2" xfId="14574" xr:uid="{00000000-0005-0000-0000-000009140000}"/>
    <cellStyle name="Normal 2 2 3 8 2 2" xfId="44905" xr:uid="{00000000-0005-0000-0000-00000A140000}"/>
    <cellStyle name="Normal 2 2 3 8 2 3" xfId="29672" xr:uid="{00000000-0005-0000-0000-00000B140000}"/>
    <cellStyle name="Normal 2 2 3 8 3" xfId="9554" xr:uid="{00000000-0005-0000-0000-00000C140000}"/>
    <cellStyle name="Normal 2 2 3 8 3 2" xfId="39888" xr:uid="{00000000-0005-0000-0000-00000D140000}"/>
    <cellStyle name="Normal 2 2 3 8 3 3" xfId="24655" xr:uid="{00000000-0005-0000-0000-00000E140000}"/>
    <cellStyle name="Normal 2 2 3 8 4" xfId="34875" xr:uid="{00000000-0005-0000-0000-00000F140000}"/>
    <cellStyle name="Normal 2 2 3 8 5" xfId="19642" xr:uid="{00000000-0005-0000-0000-000010140000}"/>
    <cellStyle name="Normal 2 2 3 9" xfId="11230" xr:uid="{00000000-0005-0000-0000-000011140000}"/>
    <cellStyle name="Normal 2 2 3 9 2" xfId="41563" xr:uid="{00000000-0005-0000-0000-000012140000}"/>
    <cellStyle name="Normal 2 2 3 9 3" xfId="26330" xr:uid="{00000000-0005-0000-0000-000013140000}"/>
    <cellStyle name="Normal 2 2 4" xfId="426" xr:uid="{00000000-0005-0000-0000-000014140000}"/>
    <cellStyle name="Normal 2 2 5" xfId="31437" xr:uid="{00000000-0005-0000-0000-000015140000}"/>
    <cellStyle name="Normal 2 3" xfId="135" xr:uid="{00000000-0005-0000-0000-000016140000}"/>
    <cellStyle name="Normal 2 3 2" xfId="840" xr:uid="{00000000-0005-0000-0000-000017140000}"/>
    <cellStyle name="Normal 2 3 2 10" xfId="6211" xr:uid="{00000000-0005-0000-0000-000018140000}"/>
    <cellStyle name="Normal 2 3 2 10 2" xfId="36548" xr:uid="{00000000-0005-0000-0000-000019140000}"/>
    <cellStyle name="Normal 2 3 2 10 3" xfId="21315" xr:uid="{00000000-0005-0000-0000-00001A140000}"/>
    <cellStyle name="Normal 2 3 2 11" xfId="31539" xr:uid="{00000000-0005-0000-0000-00001B140000}"/>
    <cellStyle name="Normal 2 3 2 12" xfId="16300" xr:uid="{00000000-0005-0000-0000-00001C140000}"/>
    <cellStyle name="Normal 2 3 2 2" xfId="1175" xr:uid="{00000000-0005-0000-0000-00001D140000}"/>
    <cellStyle name="Normal 2 3 2 2 10" xfId="31591" xr:uid="{00000000-0005-0000-0000-00001E140000}"/>
    <cellStyle name="Normal 2 3 2 2 11" xfId="16354" xr:uid="{00000000-0005-0000-0000-00001F140000}"/>
    <cellStyle name="Normal 2 3 2 2 2" xfId="1283" xr:uid="{00000000-0005-0000-0000-000020140000}"/>
    <cellStyle name="Normal 2 3 2 2 2 10" xfId="16458" xr:uid="{00000000-0005-0000-0000-000021140000}"/>
    <cellStyle name="Normal 2 3 2 2 2 2" xfId="1500" xr:uid="{00000000-0005-0000-0000-000022140000}"/>
    <cellStyle name="Normal 2 3 2 2 2 2 2" xfId="1921" xr:uid="{00000000-0005-0000-0000-000023140000}"/>
    <cellStyle name="Normal 2 3 2 2 2 2 2 2" xfId="2760" xr:uid="{00000000-0005-0000-0000-000024140000}"/>
    <cellStyle name="Normal 2 3 2 2 2 2 2 2 2" xfId="4450" xr:uid="{00000000-0005-0000-0000-000025140000}"/>
    <cellStyle name="Normal 2 3 2 2 2 2 2 2 2 2" xfId="14523" xr:uid="{00000000-0005-0000-0000-000026140000}"/>
    <cellStyle name="Normal 2 3 2 2 2 2 2 2 2 2 2" xfId="44854" xr:uid="{00000000-0005-0000-0000-000027140000}"/>
    <cellStyle name="Normal 2 3 2 2 2 2 2 2 2 2 3" xfId="29621" xr:uid="{00000000-0005-0000-0000-000028140000}"/>
    <cellStyle name="Normal 2 3 2 2 2 2 2 2 2 3" xfId="9503" xr:uid="{00000000-0005-0000-0000-000029140000}"/>
    <cellStyle name="Normal 2 3 2 2 2 2 2 2 2 3 2" xfId="39837" xr:uid="{00000000-0005-0000-0000-00002A140000}"/>
    <cellStyle name="Normal 2 3 2 2 2 2 2 2 2 3 3" xfId="24604" xr:uid="{00000000-0005-0000-0000-00002B140000}"/>
    <cellStyle name="Normal 2 3 2 2 2 2 2 2 2 4" xfId="34824" xr:uid="{00000000-0005-0000-0000-00002C140000}"/>
    <cellStyle name="Normal 2 3 2 2 2 2 2 2 2 5" xfId="19591" xr:uid="{00000000-0005-0000-0000-00002D140000}"/>
    <cellStyle name="Normal 2 3 2 2 2 2 2 2 3" xfId="6142" xr:uid="{00000000-0005-0000-0000-00002E140000}"/>
    <cellStyle name="Normal 2 3 2 2 2 2 2 2 3 2" xfId="16194" xr:uid="{00000000-0005-0000-0000-00002F140000}"/>
    <cellStyle name="Normal 2 3 2 2 2 2 2 2 3 2 2" xfId="46525" xr:uid="{00000000-0005-0000-0000-000030140000}"/>
    <cellStyle name="Normal 2 3 2 2 2 2 2 2 3 2 3" xfId="31292" xr:uid="{00000000-0005-0000-0000-000031140000}"/>
    <cellStyle name="Normal 2 3 2 2 2 2 2 2 3 3" xfId="11174" xr:uid="{00000000-0005-0000-0000-000032140000}"/>
    <cellStyle name="Normal 2 3 2 2 2 2 2 2 3 3 2" xfId="41508" xr:uid="{00000000-0005-0000-0000-000033140000}"/>
    <cellStyle name="Normal 2 3 2 2 2 2 2 2 3 3 3" xfId="26275" xr:uid="{00000000-0005-0000-0000-000034140000}"/>
    <cellStyle name="Normal 2 3 2 2 2 2 2 2 3 4" xfId="36495" xr:uid="{00000000-0005-0000-0000-000035140000}"/>
    <cellStyle name="Normal 2 3 2 2 2 2 2 2 3 5" xfId="21262" xr:uid="{00000000-0005-0000-0000-000036140000}"/>
    <cellStyle name="Normal 2 3 2 2 2 2 2 2 4" xfId="12852" xr:uid="{00000000-0005-0000-0000-000037140000}"/>
    <cellStyle name="Normal 2 3 2 2 2 2 2 2 4 2" xfId="43183" xr:uid="{00000000-0005-0000-0000-000038140000}"/>
    <cellStyle name="Normal 2 3 2 2 2 2 2 2 4 3" xfId="27950" xr:uid="{00000000-0005-0000-0000-000039140000}"/>
    <cellStyle name="Normal 2 3 2 2 2 2 2 2 5" xfId="7831" xr:uid="{00000000-0005-0000-0000-00003A140000}"/>
    <cellStyle name="Normal 2 3 2 2 2 2 2 2 5 2" xfId="38166" xr:uid="{00000000-0005-0000-0000-00003B140000}"/>
    <cellStyle name="Normal 2 3 2 2 2 2 2 2 5 3" xfId="22933" xr:uid="{00000000-0005-0000-0000-00003C140000}"/>
    <cellStyle name="Normal 2 3 2 2 2 2 2 2 6" xfId="33154" xr:uid="{00000000-0005-0000-0000-00003D140000}"/>
    <cellStyle name="Normal 2 3 2 2 2 2 2 2 7" xfId="17920" xr:uid="{00000000-0005-0000-0000-00003E140000}"/>
    <cellStyle name="Normal 2 3 2 2 2 2 2 3" xfId="3613" xr:uid="{00000000-0005-0000-0000-00003F140000}"/>
    <cellStyle name="Normal 2 3 2 2 2 2 2 3 2" xfId="13687" xr:uid="{00000000-0005-0000-0000-000040140000}"/>
    <cellStyle name="Normal 2 3 2 2 2 2 2 3 2 2" xfId="44018" xr:uid="{00000000-0005-0000-0000-000041140000}"/>
    <cellStyle name="Normal 2 3 2 2 2 2 2 3 2 3" xfId="28785" xr:uid="{00000000-0005-0000-0000-000042140000}"/>
    <cellStyle name="Normal 2 3 2 2 2 2 2 3 3" xfId="8667" xr:uid="{00000000-0005-0000-0000-000043140000}"/>
    <cellStyle name="Normal 2 3 2 2 2 2 2 3 3 2" xfId="39001" xr:uid="{00000000-0005-0000-0000-000044140000}"/>
    <cellStyle name="Normal 2 3 2 2 2 2 2 3 3 3" xfId="23768" xr:uid="{00000000-0005-0000-0000-000045140000}"/>
    <cellStyle name="Normal 2 3 2 2 2 2 2 3 4" xfId="33988" xr:uid="{00000000-0005-0000-0000-000046140000}"/>
    <cellStyle name="Normal 2 3 2 2 2 2 2 3 5" xfId="18755" xr:uid="{00000000-0005-0000-0000-000047140000}"/>
    <cellStyle name="Normal 2 3 2 2 2 2 2 4" xfId="5306" xr:uid="{00000000-0005-0000-0000-000048140000}"/>
    <cellStyle name="Normal 2 3 2 2 2 2 2 4 2" xfId="15358" xr:uid="{00000000-0005-0000-0000-000049140000}"/>
    <cellStyle name="Normal 2 3 2 2 2 2 2 4 2 2" xfId="45689" xr:uid="{00000000-0005-0000-0000-00004A140000}"/>
    <cellStyle name="Normal 2 3 2 2 2 2 2 4 2 3" xfId="30456" xr:uid="{00000000-0005-0000-0000-00004B140000}"/>
    <cellStyle name="Normal 2 3 2 2 2 2 2 4 3" xfId="10338" xr:uid="{00000000-0005-0000-0000-00004C140000}"/>
    <cellStyle name="Normal 2 3 2 2 2 2 2 4 3 2" xfId="40672" xr:uid="{00000000-0005-0000-0000-00004D140000}"/>
    <cellStyle name="Normal 2 3 2 2 2 2 2 4 3 3" xfId="25439" xr:uid="{00000000-0005-0000-0000-00004E140000}"/>
    <cellStyle name="Normal 2 3 2 2 2 2 2 4 4" xfId="35659" xr:uid="{00000000-0005-0000-0000-00004F140000}"/>
    <cellStyle name="Normal 2 3 2 2 2 2 2 4 5" xfId="20426" xr:uid="{00000000-0005-0000-0000-000050140000}"/>
    <cellStyle name="Normal 2 3 2 2 2 2 2 5" xfId="12016" xr:uid="{00000000-0005-0000-0000-000051140000}"/>
    <cellStyle name="Normal 2 3 2 2 2 2 2 5 2" xfId="42347" xr:uid="{00000000-0005-0000-0000-000052140000}"/>
    <cellStyle name="Normal 2 3 2 2 2 2 2 5 3" xfId="27114" xr:uid="{00000000-0005-0000-0000-000053140000}"/>
    <cellStyle name="Normal 2 3 2 2 2 2 2 6" xfId="6995" xr:uid="{00000000-0005-0000-0000-000054140000}"/>
    <cellStyle name="Normal 2 3 2 2 2 2 2 6 2" xfId="37330" xr:uid="{00000000-0005-0000-0000-000055140000}"/>
    <cellStyle name="Normal 2 3 2 2 2 2 2 6 3" xfId="22097" xr:uid="{00000000-0005-0000-0000-000056140000}"/>
    <cellStyle name="Normal 2 3 2 2 2 2 2 7" xfId="32318" xr:uid="{00000000-0005-0000-0000-000057140000}"/>
    <cellStyle name="Normal 2 3 2 2 2 2 2 8" xfId="17084" xr:uid="{00000000-0005-0000-0000-000058140000}"/>
    <cellStyle name="Normal 2 3 2 2 2 2 3" xfId="2342" xr:uid="{00000000-0005-0000-0000-000059140000}"/>
    <cellStyle name="Normal 2 3 2 2 2 2 3 2" xfId="4032" xr:uid="{00000000-0005-0000-0000-00005A140000}"/>
    <cellStyle name="Normal 2 3 2 2 2 2 3 2 2" xfId="14105" xr:uid="{00000000-0005-0000-0000-00005B140000}"/>
    <cellStyle name="Normal 2 3 2 2 2 2 3 2 2 2" xfId="44436" xr:uid="{00000000-0005-0000-0000-00005C140000}"/>
    <cellStyle name="Normal 2 3 2 2 2 2 3 2 2 3" xfId="29203" xr:uid="{00000000-0005-0000-0000-00005D140000}"/>
    <cellStyle name="Normal 2 3 2 2 2 2 3 2 3" xfId="9085" xr:uid="{00000000-0005-0000-0000-00005E140000}"/>
    <cellStyle name="Normal 2 3 2 2 2 2 3 2 3 2" xfId="39419" xr:uid="{00000000-0005-0000-0000-00005F140000}"/>
    <cellStyle name="Normal 2 3 2 2 2 2 3 2 3 3" xfId="24186" xr:uid="{00000000-0005-0000-0000-000060140000}"/>
    <cellStyle name="Normal 2 3 2 2 2 2 3 2 4" xfId="34406" xr:uid="{00000000-0005-0000-0000-000061140000}"/>
    <cellStyle name="Normal 2 3 2 2 2 2 3 2 5" xfId="19173" xr:uid="{00000000-0005-0000-0000-000062140000}"/>
    <cellStyle name="Normal 2 3 2 2 2 2 3 3" xfId="5724" xr:uid="{00000000-0005-0000-0000-000063140000}"/>
    <cellStyle name="Normal 2 3 2 2 2 2 3 3 2" xfId="15776" xr:uid="{00000000-0005-0000-0000-000064140000}"/>
    <cellStyle name="Normal 2 3 2 2 2 2 3 3 2 2" xfId="46107" xr:uid="{00000000-0005-0000-0000-000065140000}"/>
    <cellStyle name="Normal 2 3 2 2 2 2 3 3 2 3" xfId="30874" xr:uid="{00000000-0005-0000-0000-000066140000}"/>
    <cellStyle name="Normal 2 3 2 2 2 2 3 3 3" xfId="10756" xr:uid="{00000000-0005-0000-0000-000067140000}"/>
    <cellStyle name="Normal 2 3 2 2 2 2 3 3 3 2" xfId="41090" xr:uid="{00000000-0005-0000-0000-000068140000}"/>
    <cellStyle name="Normal 2 3 2 2 2 2 3 3 3 3" xfId="25857" xr:uid="{00000000-0005-0000-0000-000069140000}"/>
    <cellStyle name="Normal 2 3 2 2 2 2 3 3 4" xfId="36077" xr:uid="{00000000-0005-0000-0000-00006A140000}"/>
    <cellStyle name="Normal 2 3 2 2 2 2 3 3 5" xfId="20844" xr:uid="{00000000-0005-0000-0000-00006B140000}"/>
    <cellStyle name="Normal 2 3 2 2 2 2 3 4" xfId="12434" xr:uid="{00000000-0005-0000-0000-00006C140000}"/>
    <cellStyle name="Normal 2 3 2 2 2 2 3 4 2" xfId="42765" xr:uid="{00000000-0005-0000-0000-00006D140000}"/>
    <cellStyle name="Normal 2 3 2 2 2 2 3 4 3" xfId="27532" xr:uid="{00000000-0005-0000-0000-00006E140000}"/>
    <cellStyle name="Normal 2 3 2 2 2 2 3 5" xfId="7413" xr:uid="{00000000-0005-0000-0000-00006F140000}"/>
    <cellStyle name="Normal 2 3 2 2 2 2 3 5 2" xfId="37748" xr:uid="{00000000-0005-0000-0000-000070140000}"/>
    <cellStyle name="Normal 2 3 2 2 2 2 3 5 3" xfId="22515" xr:uid="{00000000-0005-0000-0000-000071140000}"/>
    <cellStyle name="Normal 2 3 2 2 2 2 3 6" xfId="32736" xr:uid="{00000000-0005-0000-0000-000072140000}"/>
    <cellStyle name="Normal 2 3 2 2 2 2 3 7" xfId="17502" xr:uid="{00000000-0005-0000-0000-000073140000}"/>
    <cellStyle name="Normal 2 3 2 2 2 2 4" xfId="3195" xr:uid="{00000000-0005-0000-0000-000074140000}"/>
    <cellStyle name="Normal 2 3 2 2 2 2 4 2" xfId="13269" xr:uid="{00000000-0005-0000-0000-000075140000}"/>
    <cellStyle name="Normal 2 3 2 2 2 2 4 2 2" xfId="43600" xr:uid="{00000000-0005-0000-0000-000076140000}"/>
    <cellStyle name="Normal 2 3 2 2 2 2 4 2 3" xfId="28367" xr:uid="{00000000-0005-0000-0000-000077140000}"/>
    <cellStyle name="Normal 2 3 2 2 2 2 4 3" xfId="8249" xr:uid="{00000000-0005-0000-0000-000078140000}"/>
    <cellStyle name="Normal 2 3 2 2 2 2 4 3 2" xfId="38583" xr:uid="{00000000-0005-0000-0000-000079140000}"/>
    <cellStyle name="Normal 2 3 2 2 2 2 4 3 3" xfId="23350" xr:uid="{00000000-0005-0000-0000-00007A140000}"/>
    <cellStyle name="Normal 2 3 2 2 2 2 4 4" xfId="33570" xr:uid="{00000000-0005-0000-0000-00007B140000}"/>
    <cellStyle name="Normal 2 3 2 2 2 2 4 5" xfId="18337" xr:uid="{00000000-0005-0000-0000-00007C140000}"/>
    <cellStyle name="Normal 2 3 2 2 2 2 5" xfId="4888" xr:uid="{00000000-0005-0000-0000-00007D140000}"/>
    <cellStyle name="Normal 2 3 2 2 2 2 5 2" xfId="14940" xr:uid="{00000000-0005-0000-0000-00007E140000}"/>
    <cellStyle name="Normal 2 3 2 2 2 2 5 2 2" xfId="45271" xr:uid="{00000000-0005-0000-0000-00007F140000}"/>
    <cellStyle name="Normal 2 3 2 2 2 2 5 2 3" xfId="30038" xr:uid="{00000000-0005-0000-0000-000080140000}"/>
    <cellStyle name="Normal 2 3 2 2 2 2 5 3" xfId="9920" xr:uid="{00000000-0005-0000-0000-000081140000}"/>
    <cellStyle name="Normal 2 3 2 2 2 2 5 3 2" xfId="40254" xr:uid="{00000000-0005-0000-0000-000082140000}"/>
    <cellStyle name="Normal 2 3 2 2 2 2 5 3 3" xfId="25021" xr:uid="{00000000-0005-0000-0000-000083140000}"/>
    <cellStyle name="Normal 2 3 2 2 2 2 5 4" xfId="35241" xr:uid="{00000000-0005-0000-0000-000084140000}"/>
    <cellStyle name="Normal 2 3 2 2 2 2 5 5" xfId="20008" xr:uid="{00000000-0005-0000-0000-000085140000}"/>
    <cellStyle name="Normal 2 3 2 2 2 2 6" xfId="11598" xr:uid="{00000000-0005-0000-0000-000086140000}"/>
    <cellStyle name="Normal 2 3 2 2 2 2 6 2" xfId="41929" xr:uid="{00000000-0005-0000-0000-000087140000}"/>
    <cellStyle name="Normal 2 3 2 2 2 2 6 3" xfId="26696" xr:uid="{00000000-0005-0000-0000-000088140000}"/>
    <cellStyle name="Normal 2 3 2 2 2 2 7" xfId="6577" xr:uid="{00000000-0005-0000-0000-000089140000}"/>
    <cellStyle name="Normal 2 3 2 2 2 2 7 2" xfId="36912" xr:uid="{00000000-0005-0000-0000-00008A140000}"/>
    <cellStyle name="Normal 2 3 2 2 2 2 7 3" xfId="21679" xr:uid="{00000000-0005-0000-0000-00008B140000}"/>
    <cellStyle name="Normal 2 3 2 2 2 2 8" xfId="31900" xr:uid="{00000000-0005-0000-0000-00008C140000}"/>
    <cellStyle name="Normal 2 3 2 2 2 2 9" xfId="16666" xr:uid="{00000000-0005-0000-0000-00008D140000}"/>
    <cellStyle name="Normal 2 3 2 2 2 3" xfId="1713" xr:uid="{00000000-0005-0000-0000-00008E140000}"/>
    <cellStyle name="Normal 2 3 2 2 2 3 2" xfId="2552" xr:uid="{00000000-0005-0000-0000-00008F140000}"/>
    <cellStyle name="Normal 2 3 2 2 2 3 2 2" xfId="4242" xr:uid="{00000000-0005-0000-0000-000090140000}"/>
    <cellStyle name="Normal 2 3 2 2 2 3 2 2 2" xfId="14315" xr:uid="{00000000-0005-0000-0000-000091140000}"/>
    <cellStyle name="Normal 2 3 2 2 2 3 2 2 2 2" xfId="44646" xr:uid="{00000000-0005-0000-0000-000092140000}"/>
    <cellStyle name="Normal 2 3 2 2 2 3 2 2 2 3" xfId="29413" xr:uid="{00000000-0005-0000-0000-000093140000}"/>
    <cellStyle name="Normal 2 3 2 2 2 3 2 2 3" xfId="9295" xr:uid="{00000000-0005-0000-0000-000094140000}"/>
    <cellStyle name="Normal 2 3 2 2 2 3 2 2 3 2" xfId="39629" xr:uid="{00000000-0005-0000-0000-000095140000}"/>
    <cellStyle name="Normal 2 3 2 2 2 3 2 2 3 3" xfId="24396" xr:uid="{00000000-0005-0000-0000-000096140000}"/>
    <cellStyle name="Normal 2 3 2 2 2 3 2 2 4" xfId="34616" xr:uid="{00000000-0005-0000-0000-000097140000}"/>
    <cellStyle name="Normal 2 3 2 2 2 3 2 2 5" xfId="19383" xr:uid="{00000000-0005-0000-0000-000098140000}"/>
    <cellStyle name="Normal 2 3 2 2 2 3 2 3" xfId="5934" xr:uid="{00000000-0005-0000-0000-000099140000}"/>
    <cellStyle name="Normal 2 3 2 2 2 3 2 3 2" xfId="15986" xr:uid="{00000000-0005-0000-0000-00009A140000}"/>
    <cellStyle name="Normal 2 3 2 2 2 3 2 3 2 2" xfId="46317" xr:uid="{00000000-0005-0000-0000-00009B140000}"/>
    <cellStyle name="Normal 2 3 2 2 2 3 2 3 2 3" xfId="31084" xr:uid="{00000000-0005-0000-0000-00009C140000}"/>
    <cellStyle name="Normal 2 3 2 2 2 3 2 3 3" xfId="10966" xr:uid="{00000000-0005-0000-0000-00009D140000}"/>
    <cellStyle name="Normal 2 3 2 2 2 3 2 3 3 2" xfId="41300" xr:uid="{00000000-0005-0000-0000-00009E140000}"/>
    <cellStyle name="Normal 2 3 2 2 2 3 2 3 3 3" xfId="26067" xr:uid="{00000000-0005-0000-0000-00009F140000}"/>
    <cellStyle name="Normal 2 3 2 2 2 3 2 3 4" xfId="36287" xr:uid="{00000000-0005-0000-0000-0000A0140000}"/>
    <cellStyle name="Normal 2 3 2 2 2 3 2 3 5" xfId="21054" xr:uid="{00000000-0005-0000-0000-0000A1140000}"/>
    <cellStyle name="Normal 2 3 2 2 2 3 2 4" xfId="12644" xr:uid="{00000000-0005-0000-0000-0000A2140000}"/>
    <cellStyle name="Normal 2 3 2 2 2 3 2 4 2" xfId="42975" xr:uid="{00000000-0005-0000-0000-0000A3140000}"/>
    <cellStyle name="Normal 2 3 2 2 2 3 2 4 3" xfId="27742" xr:uid="{00000000-0005-0000-0000-0000A4140000}"/>
    <cellStyle name="Normal 2 3 2 2 2 3 2 5" xfId="7623" xr:uid="{00000000-0005-0000-0000-0000A5140000}"/>
    <cellStyle name="Normal 2 3 2 2 2 3 2 5 2" xfId="37958" xr:uid="{00000000-0005-0000-0000-0000A6140000}"/>
    <cellStyle name="Normal 2 3 2 2 2 3 2 5 3" xfId="22725" xr:uid="{00000000-0005-0000-0000-0000A7140000}"/>
    <cellStyle name="Normal 2 3 2 2 2 3 2 6" xfId="32946" xr:uid="{00000000-0005-0000-0000-0000A8140000}"/>
    <cellStyle name="Normal 2 3 2 2 2 3 2 7" xfId="17712" xr:uid="{00000000-0005-0000-0000-0000A9140000}"/>
    <cellStyle name="Normal 2 3 2 2 2 3 3" xfId="3405" xr:uid="{00000000-0005-0000-0000-0000AA140000}"/>
    <cellStyle name="Normal 2 3 2 2 2 3 3 2" xfId="13479" xr:uid="{00000000-0005-0000-0000-0000AB140000}"/>
    <cellStyle name="Normal 2 3 2 2 2 3 3 2 2" xfId="43810" xr:uid="{00000000-0005-0000-0000-0000AC140000}"/>
    <cellStyle name="Normal 2 3 2 2 2 3 3 2 3" xfId="28577" xr:uid="{00000000-0005-0000-0000-0000AD140000}"/>
    <cellStyle name="Normal 2 3 2 2 2 3 3 3" xfId="8459" xr:uid="{00000000-0005-0000-0000-0000AE140000}"/>
    <cellStyle name="Normal 2 3 2 2 2 3 3 3 2" xfId="38793" xr:uid="{00000000-0005-0000-0000-0000AF140000}"/>
    <cellStyle name="Normal 2 3 2 2 2 3 3 3 3" xfId="23560" xr:uid="{00000000-0005-0000-0000-0000B0140000}"/>
    <cellStyle name="Normal 2 3 2 2 2 3 3 4" xfId="33780" xr:uid="{00000000-0005-0000-0000-0000B1140000}"/>
    <cellStyle name="Normal 2 3 2 2 2 3 3 5" xfId="18547" xr:uid="{00000000-0005-0000-0000-0000B2140000}"/>
    <cellStyle name="Normal 2 3 2 2 2 3 4" xfId="5098" xr:uid="{00000000-0005-0000-0000-0000B3140000}"/>
    <cellStyle name="Normal 2 3 2 2 2 3 4 2" xfId="15150" xr:uid="{00000000-0005-0000-0000-0000B4140000}"/>
    <cellStyle name="Normal 2 3 2 2 2 3 4 2 2" xfId="45481" xr:uid="{00000000-0005-0000-0000-0000B5140000}"/>
    <cellStyle name="Normal 2 3 2 2 2 3 4 2 3" xfId="30248" xr:uid="{00000000-0005-0000-0000-0000B6140000}"/>
    <cellStyle name="Normal 2 3 2 2 2 3 4 3" xfId="10130" xr:uid="{00000000-0005-0000-0000-0000B7140000}"/>
    <cellStyle name="Normal 2 3 2 2 2 3 4 3 2" xfId="40464" xr:uid="{00000000-0005-0000-0000-0000B8140000}"/>
    <cellStyle name="Normal 2 3 2 2 2 3 4 3 3" xfId="25231" xr:uid="{00000000-0005-0000-0000-0000B9140000}"/>
    <cellStyle name="Normal 2 3 2 2 2 3 4 4" xfId="35451" xr:uid="{00000000-0005-0000-0000-0000BA140000}"/>
    <cellStyle name="Normal 2 3 2 2 2 3 4 5" xfId="20218" xr:uid="{00000000-0005-0000-0000-0000BB140000}"/>
    <cellStyle name="Normal 2 3 2 2 2 3 5" xfId="11808" xr:uid="{00000000-0005-0000-0000-0000BC140000}"/>
    <cellStyle name="Normal 2 3 2 2 2 3 5 2" xfId="42139" xr:uid="{00000000-0005-0000-0000-0000BD140000}"/>
    <cellStyle name="Normal 2 3 2 2 2 3 5 3" xfId="26906" xr:uid="{00000000-0005-0000-0000-0000BE140000}"/>
    <cellStyle name="Normal 2 3 2 2 2 3 6" xfId="6787" xr:uid="{00000000-0005-0000-0000-0000BF140000}"/>
    <cellStyle name="Normal 2 3 2 2 2 3 6 2" xfId="37122" xr:uid="{00000000-0005-0000-0000-0000C0140000}"/>
    <cellStyle name="Normal 2 3 2 2 2 3 6 3" xfId="21889" xr:uid="{00000000-0005-0000-0000-0000C1140000}"/>
    <cellStyle name="Normal 2 3 2 2 2 3 7" xfId="32110" xr:uid="{00000000-0005-0000-0000-0000C2140000}"/>
    <cellStyle name="Normal 2 3 2 2 2 3 8" xfId="16876" xr:uid="{00000000-0005-0000-0000-0000C3140000}"/>
    <cellStyle name="Normal 2 3 2 2 2 4" xfId="2134" xr:uid="{00000000-0005-0000-0000-0000C4140000}"/>
    <cellStyle name="Normal 2 3 2 2 2 4 2" xfId="3824" xr:uid="{00000000-0005-0000-0000-0000C5140000}"/>
    <cellStyle name="Normal 2 3 2 2 2 4 2 2" xfId="13897" xr:uid="{00000000-0005-0000-0000-0000C6140000}"/>
    <cellStyle name="Normal 2 3 2 2 2 4 2 2 2" xfId="44228" xr:uid="{00000000-0005-0000-0000-0000C7140000}"/>
    <cellStyle name="Normal 2 3 2 2 2 4 2 2 3" xfId="28995" xr:uid="{00000000-0005-0000-0000-0000C8140000}"/>
    <cellStyle name="Normal 2 3 2 2 2 4 2 3" xfId="8877" xr:uid="{00000000-0005-0000-0000-0000C9140000}"/>
    <cellStyle name="Normal 2 3 2 2 2 4 2 3 2" xfId="39211" xr:uid="{00000000-0005-0000-0000-0000CA140000}"/>
    <cellStyle name="Normal 2 3 2 2 2 4 2 3 3" xfId="23978" xr:uid="{00000000-0005-0000-0000-0000CB140000}"/>
    <cellStyle name="Normal 2 3 2 2 2 4 2 4" xfId="34198" xr:uid="{00000000-0005-0000-0000-0000CC140000}"/>
    <cellStyle name="Normal 2 3 2 2 2 4 2 5" xfId="18965" xr:uid="{00000000-0005-0000-0000-0000CD140000}"/>
    <cellStyle name="Normal 2 3 2 2 2 4 3" xfId="5516" xr:uid="{00000000-0005-0000-0000-0000CE140000}"/>
    <cellStyle name="Normal 2 3 2 2 2 4 3 2" xfId="15568" xr:uid="{00000000-0005-0000-0000-0000CF140000}"/>
    <cellStyle name="Normal 2 3 2 2 2 4 3 2 2" xfId="45899" xr:uid="{00000000-0005-0000-0000-0000D0140000}"/>
    <cellStyle name="Normal 2 3 2 2 2 4 3 2 3" xfId="30666" xr:uid="{00000000-0005-0000-0000-0000D1140000}"/>
    <cellStyle name="Normal 2 3 2 2 2 4 3 3" xfId="10548" xr:uid="{00000000-0005-0000-0000-0000D2140000}"/>
    <cellStyle name="Normal 2 3 2 2 2 4 3 3 2" xfId="40882" xr:uid="{00000000-0005-0000-0000-0000D3140000}"/>
    <cellStyle name="Normal 2 3 2 2 2 4 3 3 3" xfId="25649" xr:uid="{00000000-0005-0000-0000-0000D4140000}"/>
    <cellStyle name="Normal 2 3 2 2 2 4 3 4" xfId="35869" xr:uid="{00000000-0005-0000-0000-0000D5140000}"/>
    <cellStyle name="Normal 2 3 2 2 2 4 3 5" xfId="20636" xr:uid="{00000000-0005-0000-0000-0000D6140000}"/>
    <cellStyle name="Normal 2 3 2 2 2 4 4" xfId="12226" xr:uid="{00000000-0005-0000-0000-0000D7140000}"/>
    <cellStyle name="Normal 2 3 2 2 2 4 4 2" xfId="42557" xr:uid="{00000000-0005-0000-0000-0000D8140000}"/>
    <cellStyle name="Normal 2 3 2 2 2 4 4 3" xfId="27324" xr:uid="{00000000-0005-0000-0000-0000D9140000}"/>
    <cellStyle name="Normal 2 3 2 2 2 4 5" xfId="7205" xr:uid="{00000000-0005-0000-0000-0000DA140000}"/>
    <cellStyle name="Normal 2 3 2 2 2 4 5 2" xfId="37540" xr:uid="{00000000-0005-0000-0000-0000DB140000}"/>
    <cellStyle name="Normal 2 3 2 2 2 4 5 3" xfId="22307" xr:uid="{00000000-0005-0000-0000-0000DC140000}"/>
    <cellStyle name="Normal 2 3 2 2 2 4 6" xfId="32528" xr:uid="{00000000-0005-0000-0000-0000DD140000}"/>
    <cellStyle name="Normal 2 3 2 2 2 4 7" xfId="17294" xr:uid="{00000000-0005-0000-0000-0000DE140000}"/>
    <cellStyle name="Normal 2 3 2 2 2 5" xfId="2987" xr:uid="{00000000-0005-0000-0000-0000DF140000}"/>
    <cellStyle name="Normal 2 3 2 2 2 5 2" xfId="13061" xr:uid="{00000000-0005-0000-0000-0000E0140000}"/>
    <cellStyle name="Normal 2 3 2 2 2 5 2 2" xfId="43392" xr:uid="{00000000-0005-0000-0000-0000E1140000}"/>
    <cellStyle name="Normal 2 3 2 2 2 5 2 3" xfId="28159" xr:uid="{00000000-0005-0000-0000-0000E2140000}"/>
    <cellStyle name="Normal 2 3 2 2 2 5 3" xfId="8041" xr:uid="{00000000-0005-0000-0000-0000E3140000}"/>
    <cellStyle name="Normal 2 3 2 2 2 5 3 2" xfId="38375" xr:uid="{00000000-0005-0000-0000-0000E4140000}"/>
    <cellStyle name="Normal 2 3 2 2 2 5 3 3" xfId="23142" xr:uid="{00000000-0005-0000-0000-0000E5140000}"/>
    <cellStyle name="Normal 2 3 2 2 2 5 4" xfId="33362" xr:uid="{00000000-0005-0000-0000-0000E6140000}"/>
    <cellStyle name="Normal 2 3 2 2 2 5 5" xfId="18129" xr:uid="{00000000-0005-0000-0000-0000E7140000}"/>
    <cellStyle name="Normal 2 3 2 2 2 6" xfId="4680" xr:uid="{00000000-0005-0000-0000-0000E8140000}"/>
    <cellStyle name="Normal 2 3 2 2 2 6 2" xfId="14732" xr:uid="{00000000-0005-0000-0000-0000E9140000}"/>
    <cellStyle name="Normal 2 3 2 2 2 6 2 2" xfId="45063" xr:uid="{00000000-0005-0000-0000-0000EA140000}"/>
    <cellStyle name="Normal 2 3 2 2 2 6 2 3" xfId="29830" xr:uid="{00000000-0005-0000-0000-0000EB140000}"/>
    <cellStyle name="Normal 2 3 2 2 2 6 3" xfId="9712" xr:uid="{00000000-0005-0000-0000-0000EC140000}"/>
    <cellStyle name="Normal 2 3 2 2 2 6 3 2" xfId="40046" xr:uid="{00000000-0005-0000-0000-0000ED140000}"/>
    <cellStyle name="Normal 2 3 2 2 2 6 3 3" xfId="24813" xr:uid="{00000000-0005-0000-0000-0000EE140000}"/>
    <cellStyle name="Normal 2 3 2 2 2 6 4" xfId="35033" xr:uid="{00000000-0005-0000-0000-0000EF140000}"/>
    <cellStyle name="Normal 2 3 2 2 2 6 5" xfId="19800" xr:uid="{00000000-0005-0000-0000-0000F0140000}"/>
    <cellStyle name="Normal 2 3 2 2 2 7" xfId="11390" xr:uid="{00000000-0005-0000-0000-0000F1140000}"/>
    <cellStyle name="Normal 2 3 2 2 2 7 2" xfId="41721" xr:uid="{00000000-0005-0000-0000-0000F2140000}"/>
    <cellStyle name="Normal 2 3 2 2 2 7 3" xfId="26488" xr:uid="{00000000-0005-0000-0000-0000F3140000}"/>
    <cellStyle name="Normal 2 3 2 2 2 8" xfId="6369" xr:uid="{00000000-0005-0000-0000-0000F4140000}"/>
    <cellStyle name="Normal 2 3 2 2 2 8 2" xfId="36704" xr:uid="{00000000-0005-0000-0000-0000F5140000}"/>
    <cellStyle name="Normal 2 3 2 2 2 8 3" xfId="21471" xr:uid="{00000000-0005-0000-0000-0000F6140000}"/>
    <cellStyle name="Normal 2 3 2 2 2 9" xfId="31692" xr:uid="{00000000-0005-0000-0000-0000F7140000}"/>
    <cellStyle name="Normal 2 3 2 2 3" xfId="1396" xr:uid="{00000000-0005-0000-0000-0000F8140000}"/>
    <cellStyle name="Normal 2 3 2 2 3 2" xfId="1817" xr:uid="{00000000-0005-0000-0000-0000F9140000}"/>
    <cellStyle name="Normal 2 3 2 2 3 2 2" xfId="2656" xr:uid="{00000000-0005-0000-0000-0000FA140000}"/>
    <cellStyle name="Normal 2 3 2 2 3 2 2 2" xfId="4346" xr:uid="{00000000-0005-0000-0000-0000FB140000}"/>
    <cellStyle name="Normal 2 3 2 2 3 2 2 2 2" xfId="14419" xr:uid="{00000000-0005-0000-0000-0000FC140000}"/>
    <cellStyle name="Normal 2 3 2 2 3 2 2 2 2 2" xfId="44750" xr:uid="{00000000-0005-0000-0000-0000FD140000}"/>
    <cellStyle name="Normal 2 3 2 2 3 2 2 2 2 3" xfId="29517" xr:uid="{00000000-0005-0000-0000-0000FE140000}"/>
    <cellStyle name="Normal 2 3 2 2 3 2 2 2 3" xfId="9399" xr:uid="{00000000-0005-0000-0000-0000FF140000}"/>
    <cellStyle name="Normal 2 3 2 2 3 2 2 2 3 2" xfId="39733" xr:uid="{00000000-0005-0000-0000-000000150000}"/>
    <cellStyle name="Normal 2 3 2 2 3 2 2 2 3 3" xfId="24500" xr:uid="{00000000-0005-0000-0000-000001150000}"/>
    <cellStyle name="Normal 2 3 2 2 3 2 2 2 4" xfId="34720" xr:uid="{00000000-0005-0000-0000-000002150000}"/>
    <cellStyle name="Normal 2 3 2 2 3 2 2 2 5" xfId="19487" xr:uid="{00000000-0005-0000-0000-000003150000}"/>
    <cellStyle name="Normal 2 3 2 2 3 2 2 3" xfId="6038" xr:uid="{00000000-0005-0000-0000-000004150000}"/>
    <cellStyle name="Normal 2 3 2 2 3 2 2 3 2" xfId="16090" xr:uid="{00000000-0005-0000-0000-000005150000}"/>
    <cellStyle name="Normal 2 3 2 2 3 2 2 3 2 2" xfId="46421" xr:uid="{00000000-0005-0000-0000-000006150000}"/>
    <cellStyle name="Normal 2 3 2 2 3 2 2 3 2 3" xfId="31188" xr:uid="{00000000-0005-0000-0000-000007150000}"/>
    <cellStyle name="Normal 2 3 2 2 3 2 2 3 3" xfId="11070" xr:uid="{00000000-0005-0000-0000-000008150000}"/>
    <cellStyle name="Normal 2 3 2 2 3 2 2 3 3 2" xfId="41404" xr:uid="{00000000-0005-0000-0000-000009150000}"/>
    <cellStyle name="Normal 2 3 2 2 3 2 2 3 3 3" xfId="26171" xr:uid="{00000000-0005-0000-0000-00000A150000}"/>
    <cellStyle name="Normal 2 3 2 2 3 2 2 3 4" xfId="36391" xr:uid="{00000000-0005-0000-0000-00000B150000}"/>
    <cellStyle name="Normal 2 3 2 2 3 2 2 3 5" xfId="21158" xr:uid="{00000000-0005-0000-0000-00000C150000}"/>
    <cellStyle name="Normal 2 3 2 2 3 2 2 4" xfId="12748" xr:uid="{00000000-0005-0000-0000-00000D150000}"/>
    <cellStyle name="Normal 2 3 2 2 3 2 2 4 2" xfId="43079" xr:uid="{00000000-0005-0000-0000-00000E150000}"/>
    <cellStyle name="Normal 2 3 2 2 3 2 2 4 3" xfId="27846" xr:uid="{00000000-0005-0000-0000-00000F150000}"/>
    <cellStyle name="Normal 2 3 2 2 3 2 2 5" xfId="7727" xr:uid="{00000000-0005-0000-0000-000010150000}"/>
    <cellStyle name="Normal 2 3 2 2 3 2 2 5 2" xfId="38062" xr:uid="{00000000-0005-0000-0000-000011150000}"/>
    <cellStyle name="Normal 2 3 2 2 3 2 2 5 3" xfId="22829" xr:uid="{00000000-0005-0000-0000-000012150000}"/>
    <cellStyle name="Normal 2 3 2 2 3 2 2 6" xfId="33050" xr:uid="{00000000-0005-0000-0000-000013150000}"/>
    <cellStyle name="Normal 2 3 2 2 3 2 2 7" xfId="17816" xr:uid="{00000000-0005-0000-0000-000014150000}"/>
    <cellStyle name="Normal 2 3 2 2 3 2 3" xfId="3509" xr:uid="{00000000-0005-0000-0000-000015150000}"/>
    <cellStyle name="Normal 2 3 2 2 3 2 3 2" xfId="13583" xr:uid="{00000000-0005-0000-0000-000016150000}"/>
    <cellStyle name="Normal 2 3 2 2 3 2 3 2 2" xfId="43914" xr:uid="{00000000-0005-0000-0000-000017150000}"/>
    <cellStyle name="Normal 2 3 2 2 3 2 3 2 3" xfId="28681" xr:uid="{00000000-0005-0000-0000-000018150000}"/>
    <cellStyle name="Normal 2 3 2 2 3 2 3 3" xfId="8563" xr:uid="{00000000-0005-0000-0000-000019150000}"/>
    <cellStyle name="Normal 2 3 2 2 3 2 3 3 2" xfId="38897" xr:uid="{00000000-0005-0000-0000-00001A150000}"/>
    <cellStyle name="Normal 2 3 2 2 3 2 3 3 3" xfId="23664" xr:uid="{00000000-0005-0000-0000-00001B150000}"/>
    <cellStyle name="Normal 2 3 2 2 3 2 3 4" xfId="33884" xr:uid="{00000000-0005-0000-0000-00001C150000}"/>
    <cellStyle name="Normal 2 3 2 2 3 2 3 5" xfId="18651" xr:uid="{00000000-0005-0000-0000-00001D150000}"/>
    <cellStyle name="Normal 2 3 2 2 3 2 4" xfId="5202" xr:uid="{00000000-0005-0000-0000-00001E150000}"/>
    <cellStyle name="Normal 2 3 2 2 3 2 4 2" xfId="15254" xr:uid="{00000000-0005-0000-0000-00001F150000}"/>
    <cellStyle name="Normal 2 3 2 2 3 2 4 2 2" xfId="45585" xr:uid="{00000000-0005-0000-0000-000020150000}"/>
    <cellStyle name="Normal 2 3 2 2 3 2 4 2 3" xfId="30352" xr:uid="{00000000-0005-0000-0000-000021150000}"/>
    <cellStyle name="Normal 2 3 2 2 3 2 4 3" xfId="10234" xr:uid="{00000000-0005-0000-0000-000022150000}"/>
    <cellStyle name="Normal 2 3 2 2 3 2 4 3 2" xfId="40568" xr:uid="{00000000-0005-0000-0000-000023150000}"/>
    <cellStyle name="Normal 2 3 2 2 3 2 4 3 3" xfId="25335" xr:uid="{00000000-0005-0000-0000-000024150000}"/>
    <cellStyle name="Normal 2 3 2 2 3 2 4 4" xfId="35555" xr:uid="{00000000-0005-0000-0000-000025150000}"/>
    <cellStyle name="Normal 2 3 2 2 3 2 4 5" xfId="20322" xr:uid="{00000000-0005-0000-0000-000026150000}"/>
    <cellStyle name="Normal 2 3 2 2 3 2 5" xfId="11912" xr:uid="{00000000-0005-0000-0000-000027150000}"/>
    <cellStyle name="Normal 2 3 2 2 3 2 5 2" xfId="42243" xr:uid="{00000000-0005-0000-0000-000028150000}"/>
    <cellStyle name="Normal 2 3 2 2 3 2 5 3" xfId="27010" xr:uid="{00000000-0005-0000-0000-000029150000}"/>
    <cellStyle name="Normal 2 3 2 2 3 2 6" xfId="6891" xr:uid="{00000000-0005-0000-0000-00002A150000}"/>
    <cellStyle name="Normal 2 3 2 2 3 2 6 2" xfId="37226" xr:uid="{00000000-0005-0000-0000-00002B150000}"/>
    <cellStyle name="Normal 2 3 2 2 3 2 6 3" xfId="21993" xr:uid="{00000000-0005-0000-0000-00002C150000}"/>
    <cellStyle name="Normal 2 3 2 2 3 2 7" xfId="32214" xr:uid="{00000000-0005-0000-0000-00002D150000}"/>
    <cellStyle name="Normal 2 3 2 2 3 2 8" xfId="16980" xr:uid="{00000000-0005-0000-0000-00002E150000}"/>
    <cellStyle name="Normal 2 3 2 2 3 3" xfId="2238" xr:uid="{00000000-0005-0000-0000-00002F150000}"/>
    <cellStyle name="Normal 2 3 2 2 3 3 2" xfId="3928" xr:uid="{00000000-0005-0000-0000-000030150000}"/>
    <cellStyle name="Normal 2 3 2 2 3 3 2 2" xfId="14001" xr:uid="{00000000-0005-0000-0000-000031150000}"/>
    <cellStyle name="Normal 2 3 2 2 3 3 2 2 2" xfId="44332" xr:uid="{00000000-0005-0000-0000-000032150000}"/>
    <cellStyle name="Normal 2 3 2 2 3 3 2 2 3" xfId="29099" xr:uid="{00000000-0005-0000-0000-000033150000}"/>
    <cellStyle name="Normal 2 3 2 2 3 3 2 3" xfId="8981" xr:uid="{00000000-0005-0000-0000-000034150000}"/>
    <cellStyle name="Normal 2 3 2 2 3 3 2 3 2" xfId="39315" xr:uid="{00000000-0005-0000-0000-000035150000}"/>
    <cellStyle name="Normal 2 3 2 2 3 3 2 3 3" xfId="24082" xr:uid="{00000000-0005-0000-0000-000036150000}"/>
    <cellStyle name="Normal 2 3 2 2 3 3 2 4" xfId="34302" xr:uid="{00000000-0005-0000-0000-000037150000}"/>
    <cellStyle name="Normal 2 3 2 2 3 3 2 5" xfId="19069" xr:uid="{00000000-0005-0000-0000-000038150000}"/>
    <cellStyle name="Normal 2 3 2 2 3 3 3" xfId="5620" xr:uid="{00000000-0005-0000-0000-000039150000}"/>
    <cellStyle name="Normal 2 3 2 2 3 3 3 2" xfId="15672" xr:uid="{00000000-0005-0000-0000-00003A150000}"/>
    <cellStyle name="Normal 2 3 2 2 3 3 3 2 2" xfId="46003" xr:uid="{00000000-0005-0000-0000-00003B150000}"/>
    <cellStyle name="Normal 2 3 2 2 3 3 3 2 3" xfId="30770" xr:uid="{00000000-0005-0000-0000-00003C150000}"/>
    <cellStyle name="Normal 2 3 2 2 3 3 3 3" xfId="10652" xr:uid="{00000000-0005-0000-0000-00003D150000}"/>
    <cellStyle name="Normal 2 3 2 2 3 3 3 3 2" xfId="40986" xr:uid="{00000000-0005-0000-0000-00003E150000}"/>
    <cellStyle name="Normal 2 3 2 2 3 3 3 3 3" xfId="25753" xr:uid="{00000000-0005-0000-0000-00003F150000}"/>
    <cellStyle name="Normal 2 3 2 2 3 3 3 4" xfId="35973" xr:uid="{00000000-0005-0000-0000-000040150000}"/>
    <cellStyle name="Normal 2 3 2 2 3 3 3 5" xfId="20740" xr:uid="{00000000-0005-0000-0000-000041150000}"/>
    <cellStyle name="Normal 2 3 2 2 3 3 4" xfId="12330" xr:uid="{00000000-0005-0000-0000-000042150000}"/>
    <cellStyle name="Normal 2 3 2 2 3 3 4 2" xfId="42661" xr:uid="{00000000-0005-0000-0000-000043150000}"/>
    <cellStyle name="Normal 2 3 2 2 3 3 4 3" xfId="27428" xr:uid="{00000000-0005-0000-0000-000044150000}"/>
    <cellStyle name="Normal 2 3 2 2 3 3 5" xfId="7309" xr:uid="{00000000-0005-0000-0000-000045150000}"/>
    <cellStyle name="Normal 2 3 2 2 3 3 5 2" xfId="37644" xr:uid="{00000000-0005-0000-0000-000046150000}"/>
    <cellStyle name="Normal 2 3 2 2 3 3 5 3" xfId="22411" xr:uid="{00000000-0005-0000-0000-000047150000}"/>
    <cellStyle name="Normal 2 3 2 2 3 3 6" xfId="32632" xr:uid="{00000000-0005-0000-0000-000048150000}"/>
    <cellStyle name="Normal 2 3 2 2 3 3 7" xfId="17398" xr:uid="{00000000-0005-0000-0000-000049150000}"/>
    <cellStyle name="Normal 2 3 2 2 3 4" xfId="3091" xr:uid="{00000000-0005-0000-0000-00004A150000}"/>
    <cellStyle name="Normal 2 3 2 2 3 4 2" xfId="13165" xr:uid="{00000000-0005-0000-0000-00004B150000}"/>
    <cellStyle name="Normal 2 3 2 2 3 4 2 2" xfId="43496" xr:uid="{00000000-0005-0000-0000-00004C150000}"/>
    <cellStyle name="Normal 2 3 2 2 3 4 2 3" xfId="28263" xr:uid="{00000000-0005-0000-0000-00004D150000}"/>
    <cellStyle name="Normal 2 3 2 2 3 4 3" xfId="8145" xr:uid="{00000000-0005-0000-0000-00004E150000}"/>
    <cellStyle name="Normal 2 3 2 2 3 4 3 2" xfId="38479" xr:uid="{00000000-0005-0000-0000-00004F150000}"/>
    <cellStyle name="Normal 2 3 2 2 3 4 3 3" xfId="23246" xr:uid="{00000000-0005-0000-0000-000050150000}"/>
    <cellStyle name="Normal 2 3 2 2 3 4 4" xfId="33466" xr:uid="{00000000-0005-0000-0000-000051150000}"/>
    <cellStyle name="Normal 2 3 2 2 3 4 5" xfId="18233" xr:uid="{00000000-0005-0000-0000-000052150000}"/>
    <cellStyle name="Normal 2 3 2 2 3 5" xfId="4784" xr:uid="{00000000-0005-0000-0000-000053150000}"/>
    <cellStyle name="Normal 2 3 2 2 3 5 2" xfId="14836" xr:uid="{00000000-0005-0000-0000-000054150000}"/>
    <cellStyle name="Normal 2 3 2 2 3 5 2 2" xfId="45167" xr:uid="{00000000-0005-0000-0000-000055150000}"/>
    <cellStyle name="Normal 2 3 2 2 3 5 2 3" xfId="29934" xr:uid="{00000000-0005-0000-0000-000056150000}"/>
    <cellStyle name="Normal 2 3 2 2 3 5 3" xfId="9816" xr:uid="{00000000-0005-0000-0000-000057150000}"/>
    <cellStyle name="Normal 2 3 2 2 3 5 3 2" xfId="40150" xr:uid="{00000000-0005-0000-0000-000058150000}"/>
    <cellStyle name="Normal 2 3 2 2 3 5 3 3" xfId="24917" xr:uid="{00000000-0005-0000-0000-000059150000}"/>
    <cellStyle name="Normal 2 3 2 2 3 5 4" xfId="35137" xr:uid="{00000000-0005-0000-0000-00005A150000}"/>
    <cellStyle name="Normal 2 3 2 2 3 5 5" xfId="19904" xr:uid="{00000000-0005-0000-0000-00005B150000}"/>
    <cellStyle name="Normal 2 3 2 2 3 6" xfId="11494" xr:uid="{00000000-0005-0000-0000-00005C150000}"/>
    <cellStyle name="Normal 2 3 2 2 3 6 2" xfId="41825" xr:uid="{00000000-0005-0000-0000-00005D150000}"/>
    <cellStyle name="Normal 2 3 2 2 3 6 3" xfId="26592" xr:uid="{00000000-0005-0000-0000-00005E150000}"/>
    <cellStyle name="Normal 2 3 2 2 3 7" xfId="6473" xr:uid="{00000000-0005-0000-0000-00005F150000}"/>
    <cellStyle name="Normal 2 3 2 2 3 7 2" xfId="36808" xr:uid="{00000000-0005-0000-0000-000060150000}"/>
    <cellStyle name="Normal 2 3 2 2 3 7 3" xfId="21575" xr:uid="{00000000-0005-0000-0000-000061150000}"/>
    <cellStyle name="Normal 2 3 2 2 3 8" xfId="31796" xr:uid="{00000000-0005-0000-0000-000062150000}"/>
    <cellStyle name="Normal 2 3 2 2 3 9" xfId="16562" xr:uid="{00000000-0005-0000-0000-000063150000}"/>
    <cellStyle name="Normal 2 3 2 2 4" xfId="1609" xr:uid="{00000000-0005-0000-0000-000064150000}"/>
    <cellStyle name="Normal 2 3 2 2 4 2" xfId="2448" xr:uid="{00000000-0005-0000-0000-000065150000}"/>
    <cellStyle name="Normal 2 3 2 2 4 2 2" xfId="4138" xr:uid="{00000000-0005-0000-0000-000066150000}"/>
    <cellStyle name="Normal 2 3 2 2 4 2 2 2" xfId="14211" xr:uid="{00000000-0005-0000-0000-000067150000}"/>
    <cellStyle name="Normal 2 3 2 2 4 2 2 2 2" xfId="44542" xr:uid="{00000000-0005-0000-0000-000068150000}"/>
    <cellStyle name="Normal 2 3 2 2 4 2 2 2 3" xfId="29309" xr:uid="{00000000-0005-0000-0000-000069150000}"/>
    <cellStyle name="Normal 2 3 2 2 4 2 2 3" xfId="9191" xr:uid="{00000000-0005-0000-0000-00006A150000}"/>
    <cellStyle name="Normal 2 3 2 2 4 2 2 3 2" xfId="39525" xr:uid="{00000000-0005-0000-0000-00006B150000}"/>
    <cellStyle name="Normal 2 3 2 2 4 2 2 3 3" xfId="24292" xr:uid="{00000000-0005-0000-0000-00006C150000}"/>
    <cellStyle name="Normal 2 3 2 2 4 2 2 4" xfId="34512" xr:uid="{00000000-0005-0000-0000-00006D150000}"/>
    <cellStyle name="Normal 2 3 2 2 4 2 2 5" xfId="19279" xr:uid="{00000000-0005-0000-0000-00006E150000}"/>
    <cellStyle name="Normal 2 3 2 2 4 2 3" xfId="5830" xr:uid="{00000000-0005-0000-0000-00006F150000}"/>
    <cellStyle name="Normal 2 3 2 2 4 2 3 2" xfId="15882" xr:uid="{00000000-0005-0000-0000-000070150000}"/>
    <cellStyle name="Normal 2 3 2 2 4 2 3 2 2" xfId="46213" xr:uid="{00000000-0005-0000-0000-000071150000}"/>
    <cellStyle name="Normal 2 3 2 2 4 2 3 2 3" xfId="30980" xr:uid="{00000000-0005-0000-0000-000072150000}"/>
    <cellStyle name="Normal 2 3 2 2 4 2 3 3" xfId="10862" xr:uid="{00000000-0005-0000-0000-000073150000}"/>
    <cellStyle name="Normal 2 3 2 2 4 2 3 3 2" xfId="41196" xr:uid="{00000000-0005-0000-0000-000074150000}"/>
    <cellStyle name="Normal 2 3 2 2 4 2 3 3 3" xfId="25963" xr:uid="{00000000-0005-0000-0000-000075150000}"/>
    <cellStyle name="Normal 2 3 2 2 4 2 3 4" xfId="36183" xr:uid="{00000000-0005-0000-0000-000076150000}"/>
    <cellStyle name="Normal 2 3 2 2 4 2 3 5" xfId="20950" xr:uid="{00000000-0005-0000-0000-000077150000}"/>
    <cellStyle name="Normal 2 3 2 2 4 2 4" xfId="12540" xr:uid="{00000000-0005-0000-0000-000078150000}"/>
    <cellStyle name="Normal 2 3 2 2 4 2 4 2" xfId="42871" xr:uid="{00000000-0005-0000-0000-000079150000}"/>
    <cellStyle name="Normal 2 3 2 2 4 2 4 3" xfId="27638" xr:uid="{00000000-0005-0000-0000-00007A150000}"/>
    <cellStyle name="Normal 2 3 2 2 4 2 5" xfId="7519" xr:uid="{00000000-0005-0000-0000-00007B150000}"/>
    <cellStyle name="Normal 2 3 2 2 4 2 5 2" xfId="37854" xr:uid="{00000000-0005-0000-0000-00007C150000}"/>
    <cellStyle name="Normal 2 3 2 2 4 2 5 3" xfId="22621" xr:uid="{00000000-0005-0000-0000-00007D150000}"/>
    <cellStyle name="Normal 2 3 2 2 4 2 6" xfId="32842" xr:uid="{00000000-0005-0000-0000-00007E150000}"/>
    <cellStyle name="Normal 2 3 2 2 4 2 7" xfId="17608" xr:uid="{00000000-0005-0000-0000-00007F150000}"/>
    <cellStyle name="Normal 2 3 2 2 4 3" xfId="3301" xr:uid="{00000000-0005-0000-0000-000080150000}"/>
    <cellStyle name="Normal 2 3 2 2 4 3 2" xfId="13375" xr:uid="{00000000-0005-0000-0000-000081150000}"/>
    <cellStyle name="Normal 2 3 2 2 4 3 2 2" xfId="43706" xr:uid="{00000000-0005-0000-0000-000082150000}"/>
    <cellStyle name="Normal 2 3 2 2 4 3 2 3" xfId="28473" xr:uid="{00000000-0005-0000-0000-000083150000}"/>
    <cellStyle name="Normal 2 3 2 2 4 3 3" xfId="8355" xr:uid="{00000000-0005-0000-0000-000084150000}"/>
    <cellStyle name="Normal 2 3 2 2 4 3 3 2" xfId="38689" xr:uid="{00000000-0005-0000-0000-000085150000}"/>
    <cellStyle name="Normal 2 3 2 2 4 3 3 3" xfId="23456" xr:uid="{00000000-0005-0000-0000-000086150000}"/>
    <cellStyle name="Normal 2 3 2 2 4 3 4" xfId="33676" xr:uid="{00000000-0005-0000-0000-000087150000}"/>
    <cellStyle name="Normal 2 3 2 2 4 3 5" xfId="18443" xr:uid="{00000000-0005-0000-0000-000088150000}"/>
    <cellStyle name="Normal 2 3 2 2 4 4" xfId="4994" xr:uid="{00000000-0005-0000-0000-000089150000}"/>
    <cellStyle name="Normal 2 3 2 2 4 4 2" xfId="15046" xr:uid="{00000000-0005-0000-0000-00008A150000}"/>
    <cellStyle name="Normal 2 3 2 2 4 4 2 2" xfId="45377" xr:uid="{00000000-0005-0000-0000-00008B150000}"/>
    <cellStyle name="Normal 2 3 2 2 4 4 2 3" xfId="30144" xr:uid="{00000000-0005-0000-0000-00008C150000}"/>
    <cellStyle name="Normal 2 3 2 2 4 4 3" xfId="10026" xr:uid="{00000000-0005-0000-0000-00008D150000}"/>
    <cellStyle name="Normal 2 3 2 2 4 4 3 2" xfId="40360" xr:uid="{00000000-0005-0000-0000-00008E150000}"/>
    <cellStyle name="Normal 2 3 2 2 4 4 3 3" xfId="25127" xr:uid="{00000000-0005-0000-0000-00008F150000}"/>
    <cellStyle name="Normal 2 3 2 2 4 4 4" xfId="35347" xr:uid="{00000000-0005-0000-0000-000090150000}"/>
    <cellStyle name="Normal 2 3 2 2 4 4 5" xfId="20114" xr:uid="{00000000-0005-0000-0000-000091150000}"/>
    <cellStyle name="Normal 2 3 2 2 4 5" xfId="11704" xr:uid="{00000000-0005-0000-0000-000092150000}"/>
    <cellStyle name="Normal 2 3 2 2 4 5 2" xfId="42035" xr:uid="{00000000-0005-0000-0000-000093150000}"/>
    <cellStyle name="Normal 2 3 2 2 4 5 3" xfId="26802" xr:uid="{00000000-0005-0000-0000-000094150000}"/>
    <cellStyle name="Normal 2 3 2 2 4 6" xfId="6683" xr:uid="{00000000-0005-0000-0000-000095150000}"/>
    <cellStyle name="Normal 2 3 2 2 4 6 2" xfId="37018" xr:uid="{00000000-0005-0000-0000-000096150000}"/>
    <cellStyle name="Normal 2 3 2 2 4 6 3" xfId="21785" xr:uid="{00000000-0005-0000-0000-000097150000}"/>
    <cellStyle name="Normal 2 3 2 2 4 7" xfId="32006" xr:uid="{00000000-0005-0000-0000-000098150000}"/>
    <cellStyle name="Normal 2 3 2 2 4 8" xfId="16772" xr:uid="{00000000-0005-0000-0000-000099150000}"/>
    <cellStyle name="Normal 2 3 2 2 5" xfId="2030" xr:uid="{00000000-0005-0000-0000-00009A150000}"/>
    <cellStyle name="Normal 2 3 2 2 5 2" xfId="3720" xr:uid="{00000000-0005-0000-0000-00009B150000}"/>
    <cellStyle name="Normal 2 3 2 2 5 2 2" xfId="13793" xr:uid="{00000000-0005-0000-0000-00009C150000}"/>
    <cellStyle name="Normal 2 3 2 2 5 2 2 2" xfId="44124" xr:uid="{00000000-0005-0000-0000-00009D150000}"/>
    <cellStyle name="Normal 2 3 2 2 5 2 2 3" xfId="28891" xr:uid="{00000000-0005-0000-0000-00009E150000}"/>
    <cellStyle name="Normal 2 3 2 2 5 2 3" xfId="8773" xr:uid="{00000000-0005-0000-0000-00009F150000}"/>
    <cellStyle name="Normal 2 3 2 2 5 2 3 2" xfId="39107" xr:uid="{00000000-0005-0000-0000-0000A0150000}"/>
    <cellStyle name="Normal 2 3 2 2 5 2 3 3" xfId="23874" xr:uid="{00000000-0005-0000-0000-0000A1150000}"/>
    <cellStyle name="Normal 2 3 2 2 5 2 4" xfId="34094" xr:uid="{00000000-0005-0000-0000-0000A2150000}"/>
    <cellStyle name="Normal 2 3 2 2 5 2 5" xfId="18861" xr:uid="{00000000-0005-0000-0000-0000A3150000}"/>
    <cellStyle name="Normal 2 3 2 2 5 3" xfId="5412" xr:uid="{00000000-0005-0000-0000-0000A4150000}"/>
    <cellStyle name="Normal 2 3 2 2 5 3 2" xfId="15464" xr:uid="{00000000-0005-0000-0000-0000A5150000}"/>
    <cellStyle name="Normal 2 3 2 2 5 3 2 2" xfId="45795" xr:uid="{00000000-0005-0000-0000-0000A6150000}"/>
    <cellStyle name="Normal 2 3 2 2 5 3 2 3" xfId="30562" xr:uid="{00000000-0005-0000-0000-0000A7150000}"/>
    <cellStyle name="Normal 2 3 2 2 5 3 3" xfId="10444" xr:uid="{00000000-0005-0000-0000-0000A8150000}"/>
    <cellStyle name="Normal 2 3 2 2 5 3 3 2" xfId="40778" xr:uid="{00000000-0005-0000-0000-0000A9150000}"/>
    <cellStyle name="Normal 2 3 2 2 5 3 3 3" xfId="25545" xr:uid="{00000000-0005-0000-0000-0000AA150000}"/>
    <cellStyle name="Normal 2 3 2 2 5 3 4" xfId="35765" xr:uid="{00000000-0005-0000-0000-0000AB150000}"/>
    <cellStyle name="Normal 2 3 2 2 5 3 5" xfId="20532" xr:uid="{00000000-0005-0000-0000-0000AC150000}"/>
    <cellStyle name="Normal 2 3 2 2 5 4" xfId="12122" xr:uid="{00000000-0005-0000-0000-0000AD150000}"/>
    <cellStyle name="Normal 2 3 2 2 5 4 2" xfId="42453" xr:uid="{00000000-0005-0000-0000-0000AE150000}"/>
    <cellStyle name="Normal 2 3 2 2 5 4 3" xfId="27220" xr:uid="{00000000-0005-0000-0000-0000AF150000}"/>
    <cellStyle name="Normal 2 3 2 2 5 5" xfId="7101" xr:uid="{00000000-0005-0000-0000-0000B0150000}"/>
    <cellStyle name="Normal 2 3 2 2 5 5 2" xfId="37436" xr:uid="{00000000-0005-0000-0000-0000B1150000}"/>
    <cellStyle name="Normal 2 3 2 2 5 5 3" xfId="22203" xr:uid="{00000000-0005-0000-0000-0000B2150000}"/>
    <cellStyle name="Normal 2 3 2 2 5 6" xfId="32424" xr:uid="{00000000-0005-0000-0000-0000B3150000}"/>
    <cellStyle name="Normal 2 3 2 2 5 7" xfId="17190" xr:uid="{00000000-0005-0000-0000-0000B4150000}"/>
    <cellStyle name="Normal 2 3 2 2 6" xfId="2883" xr:uid="{00000000-0005-0000-0000-0000B5150000}"/>
    <cellStyle name="Normal 2 3 2 2 6 2" xfId="12957" xr:uid="{00000000-0005-0000-0000-0000B6150000}"/>
    <cellStyle name="Normal 2 3 2 2 6 2 2" xfId="43288" xr:uid="{00000000-0005-0000-0000-0000B7150000}"/>
    <cellStyle name="Normal 2 3 2 2 6 2 3" xfId="28055" xr:uid="{00000000-0005-0000-0000-0000B8150000}"/>
    <cellStyle name="Normal 2 3 2 2 6 3" xfId="7937" xr:uid="{00000000-0005-0000-0000-0000B9150000}"/>
    <cellStyle name="Normal 2 3 2 2 6 3 2" xfId="38271" xr:uid="{00000000-0005-0000-0000-0000BA150000}"/>
    <cellStyle name="Normal 2 3 2 2 6 3 3" xfId="23038" xr:uid="{00000000-0005-0000-0000-0000BB150000}"/>
    <cellStyle name="Normal 2 3 2 2 6 4" xfId="33258" xr:uid="{00000000-0005-0000-0000-0000BC150000}"/>
    <cellStyle name="Normal 2 3 2 2 6 5" xfId="18025" xr:uid="{00000000-0005-0000-0000-0000BD150000}"/>
    <cellStyle name="Normal 2 3 2 2 7" xfId="4576" xr:uid="{00000000-0005-0000-0000-0000BE150000}"/>
    <cellStyle name="Normal 2 3 2 2 7 2" xfId="14628" xr:uid="{00000000-0005-0000-0000-0000BF150000}"/>
    <cellStyle name="Normal 2 3 2 2 7 2 2" xfId="44959" xr:uid="{00000000-0005-0000-0000-0000C0150000}"/>
    <cellStyle name="Normal 2 3 2 2 7 2 3" xfId="29726" xr:uid="{00000000-0005-0000-0000-0000C1150000}"/>
    <cellStyle name="Normal 2 3 2 2 7 3" xfId="9608" xr:uid="{00000000-0005-0000-0000-0000C2150000}"/>
    <cellStyle name="Normal 2 3 2 2 7 3 2" xfId="39942" xr:uid="{00000000-0005-0000-0000-0000C3150000}"/>
    <cellStyle name="Normal 2 3 2 2 7 3 3" xfId="24709" xr:uid="{00000000-0005-0000-0000-0000C4150000}"/>
    <cellStyle name="Normal 2 3 2 2 7 4" xfId="34929" xr:uid="{00000000-0005-0000-0000-0000C5150000}"/>
    <cellStyle name="Normal 2 3 2 2 7 5" xfId="19696" xr:uid="{00000000-0005-0000-0000-0000C6150000}"/>
    <cellStyle name="Normal 2 3 2 2 8" xfId="11286" xr:uid="{00000000-0005-0000-0000-0000C7150000}"/>
    <cellStyle name="Normal 2 3 2 2 8 2" xfId="41617" xr:uid="{00000000-0005-0000-0000-0000C8150000}"/>
    <cellStyle name="Normal 2 3 2 2 8 3" xfId="26384" xr:uid="{00000000-0005-0000-0000-0000C9150000}"/>
    <cellStyle name="Normal 2 3 2 2 9" xfId="6265" xr:uid="{00000000-0005-0000-0000-0000CA150000}"/>
    <cellStyle name="Normal 2 3 2 2 9 2" xfId="36600" xr:uid="{00000000-0005-0000-0000-0000CB150000}"/>
    <cellStyle name="Normal 2 3 2 2 9 3" xfId="21367" xr:uid="{00000000-0005-0000-0000-0000CC150000}"/>
    <cellStyle name="Normal 2 3 2 3" xfId="1229" xr:uid="{00000000-0005-0000-0000-0000CD150000}"/>
    <cellStyle name="Normal 2 3 2 3 10" xfId="16406" xr:uid="{00000000-0005-0000-0000-0000CE150000}"/>
    <cellStyle name="Normal 2 3 2 3 2" xfId="1448" xr:uid="{00000000-0005-0000-0000-0000CF150000}"/>
    <cellStyle name="Normal 2 3 2 3 2 2" xfId="1869" xr:uid="{00000000-0005-0000-0000-0000D0150000}"/>
    <cellStyle name="Normal 2 3 2 3 2 2 2" xfId="2708" xr:uid="{00000000-0005-0000-0000-0000D1150000}"/>
    <cellStyle name="Normal 2 3 2 3 2 2 2 2" xfId="4398" xr:uid="{00000000-0005-0000-0000-0000D2150000}"/>
    <cellStyle name="Normal 2 3 2 3 2 2 2 2 2" xfId="14471" xr:uid="{00000000-0005-0000-0000-0000D3150000}"/>
    <cellStyle name="Normal 2 3 2 3 2 2 2 2 2 2" xfId="44802" xr:uid="{00000000-0005-0000-0000-0000D4150000}"/>
    <cellStyle name="Normal 2 3 2 3 2 2 2 2 2 3" xfId="29569" xr:uid="{00000000-0005-0000-0000-0000D5150000}"/>
    <cellStyle name="Normal 2 3 2 3 2 2 2 2 3" xfId="9451" xr:uid="{00000000-0005-0000-0000-0000D6150000}"/>
    <cellStyle name="Normal 2 3 2 3 2 2 2 2 3 2" xfId="39785" xr:uid="{00000000-0005-0000-0000-0000D7150000}"/>
    <cellStyle name="Normal 2 3 2 3 2 2 2 2 3 3" xfId="24552" xr:uid="{00000000-0005-0000-0000-0000D8150000}"/>
    <cellStyle name="Normal 2 3 2 3 2 2 2 2 4" xfId="34772" xr:uid="{00000000-0005-0000-0000-0000D9150000}"/>
    <cellStyle name="Normal 2 3 2 3 2 2 2 2 5" xfId="19539" xr:uid="{00000000-0005-0000-0000-0000DA150000}"/>
    <cellStyle name="Normal 2 3 2 3 2 2 2 3" xfId="6090" xr:uid="{00000000-0005-0000-0000-0000DB150000}"/>
    <cellStyle name="Normal 2 3 2 3 2 2 2 3 2" xfId="16142" xr:uid="{00000000-0005-0000-0000-0000DC150000}"/>
    <cellStyle name="Normal 2 3 2 3 2 2 2 3 2 2" xfId="46473" xr:uid="{00000000-0005-0000-0000-0000DD150000}"/>
    <cellStyle name="Normal 2 3 2 3 2 2 2 3 2 3" xfId="31240" xr:uid="{00000000-0005-0000-0000-0000DE150000}"/>
    <cellStyle name="Normal 2 3 2 3 2 2 2 3 3" xfId="11122" xr:uid="{00000000-0005-0000-0000-0000DF150000}"/>
    <cellStyle name="Normal 2 3 2 3 2 2 2 3 3 2" xfId="41456" xr:uid="{00000000-0005-0000-0000-0000E0150000}"/>
    <cellStyle name="Normal 2 3 2 3 2 2 2 3 3 3" xfId="26223" xr:uid="{00000000-0005-0000-0000-0000E1150000}"/>
    <cellStyle name="Normal 2 3 2 3 2 2 2 3 4" xfId="36443" xr:uid="{00000000-0005-0000-0000-0000E2150000}"/>
    <cellStyle name="Normal 2 3 2 3 2 2 2 3 5" xfId="21210" xr:uid="{00000000-0005-0000-0000-0000E3150000}"/>
    <cellStyle name="Normal 2 3 2 3 2 2 2 4" xfId="12800" xr:uid="{00000000-0005-0000-0000-0000E4150000}"/>
    <cellStyle name="Normal 2 3 2 3 2 2 2 4 2" xfId="43131" xr:uid="{00000000-0005-0000-0000-0000E5150000}"/>
    <cellStyle name="Normal 2 3 2 3 2 2 2 4 3" xfId="27898" xr:uid="{00000000-0005-0000-0000-0000E6150000}"/>
    <cellStyle name="Normal 2 3 2 3 2 2 2 5" xfId="7779" xr:uid="{00000000-0005-0000-0000-0000E7150000}"/>
    <cellStyle name="Normal 2 3 2 3 2 2 2 5 2" xfId="38114" xr:uid="{00000000-0005-0000-0000-0000E8150000}"/>
    <cellStyle name="Normal 2 3 2 3 2 2 2 5 3" xfId="22881" xr:uid="{00000000-0005-0000-0000-0000E9150000}"/>
    <cellStyle name="Normal 2 3 2 3 2 2 2 6" xfId="33102" xr:uid="{00000000-0005-0000-0000-0000EA150000}"/>
    <cellStyle name="Normal 2 3 2 3 2 2 2 7" xfId="17868" xr:uid="{00000000-0005-0000-0000-0000EB150000}"/>
    <cellStyle name="Normal 2 3 2 3 2 2 3" xfId="3561" xr:uid="{00000000-0005-0000-0000-0000EC150000}"/>
    <cellStyle name="Normal 2 3 2 3 2 2 3 2" xfId="13635" xr:uid="{00000000-0005-0000-0000-0000ED150000}"/>
    <cellStyle name="Normal 2 3 2 3 2 2 3 2 2" xfId="43966" xr:uid="{00000000-0005-0000-0000-0000EE150000}"/>
    <cellStyle name="Normal 2 3 2 3 2 2 3 2 3" xfId="28733" xr:uid="{00000000-0005-0000-0000-0000EF150000}"/>
    <cellStyle name="Normal 2 3 2 3 2 2 3 3" xfId="8615" xr:uid="{00000000-0005-0000-0000-0000F0150000}"/>
    <cellStyle name="Normal 2 3 2 3 2 2 3 3 2" xfId="38949" xr:uid="{00000000-0005-0000-0000-0000F1150000}"/>
    <cellStyle name="Normal 2 3 2 3 2 2 3 3 3" xfId="23716" xr:uid="{00000000-0005-0000-0000-0000F2150000}"/>
    <cellStyle name="Normal 2 3 2 3 2 2 3 4" xfId="33936" xr:uid="{00000000-0005-0000-0000-0000F3150000}"/>
    <cellStyle name="Normal 2 3 2 3 2 2 3 5" xfId="18703" xr:uid="{00000000-0005-0000-0000-0000F4150000}"/>
    <cellStyle name="Normal 2 3 2 3 2 2 4" xfId="5254" xr:uid="{00000000-0005-0000-0000-0000F5150000}"/>
    <cellStyle name="Normal 2 3 2 3 2 2 4 2" xfId="15306" xr:uid="{00000000-0005-0000-0000-0000F6150000}"/>
    <cellStyle name="Normal 2 3 2 3 2 2 4 2 2" xfId="45637" xr:uid="{00000000-0005-0000-0000-0000F7150000}"/>
    <cellStyle name="Normal 2 3 2 3 2 2 4 2 3" xfId="30404" xr:uid="{00000000-0005-0000-0000-0000F8150000}"/>
    <cellStyle name="Normal 2 3 2 3 2 2 4 3" xfId="10286" xr:uid="{00000000-0005-0000-0000-0000F9150000}"/>
    <cellStyle name="Normal 2 3 2 3 2 2 4 3 2" xfId="40620" xr:uid="{00000000-0005-0000-0000-0000FA150000}"/>
    <cellStyle name="Normal 2 3 2 3 2 2 4 3 3" xfId="25387" xr:uid="{00000000-0005-0000-0000-0000FB150000}"/>
    <cellStyle name="Normal 2 3 2 3 2 2 4 4" xfId="35607" xr:uid="{00000000-0005-0000-0000-0000FC150000}"/>
    <cellStyle name="Normal 2 3 2 3 2 2 4 5" xfId="20374" xr:uid="{00000000-0005-0000-0000-0000FD150000}"/>
    <cellStyle name="Normal 2 3 2 3 2 2 5" xfId="11964" xr:uid="{00000000-0005-0000-0000-0000FE150000}"/>
    <cellStyle name="Normal 2 3 2 3 2 2 5 2" xfId="42295" xr:uid="{00000000-0005-0000-0000-0000FF150000}"/>
    <cellStyle name="Normal 2 3 2 3 2 2 5 3" xfId="27062" xr:uid="{00000000-0005-0000-0000-000000160000}"/>
    <cellStyle name="Normal 2 3 2 3 2 2 6" xfId="6943" xr:uid="{00000000-0005-0000-0000-000001160000}"/>
    <cellStyle name="Normal 2 3 2 3 2 2 6 2" xfId="37278" xr:uid="{00000000-0005-0000-0000-000002160000}"/>
    <cellStyle name="Normal 2 3 2 3 2 2 6 3" xfId="22045" xr:uid="{00000000-0005-0000-0000-000003160000}"/>
    <cellStyle name="Normal 2 3 2 3 2 2 7" xfId="32266" xr:uid="{00000000-0005-0000-0000-000004160000}"/>
    <cellStyle name="Normal 2 3 2 3 2 2 8" xfId="17032" xr:uid="{00000000-0005-0000-0000-000005160000}"/>
    <cellStyle name="Normal 2 3 2 3 2 3" xfId="2290" xr:uid="{00000000-0005-0000-0000-000006160000}"/>
    <cellStyle name="Normal 2 3 2 3 2 3 2" xfId="3980" xr:uid="{00000000-0005-0000-0000-000007160000}"/>
    <cellStyle name="Normal 2 3 2 3 2 3 2 2" xfId="14053" xr:uid="{00000000-0005-0000-0000-000008160000}"/>
    <cellStyle name="Normal 2 3 2 3 2 3 2 2 2" xfId="44384" xr:uid="{00000000-0005-0000-0000-000009160000}"/>
    <cellStyle name="Normal 2 3 2 3 2 3 2 2 3" xfId="29151" xr:uid="{00000000-0005-0000-0000-00000A160000}"/>
    <cellStyle name="Normal 2 3 2 3 2 3 2 3" xfId="9033" xr:uid="{00000000-0005-0000-0000-00000B160000}"/>
    <cellStyle name="Normal 2 3 2 3 2 3 2 3 2" xfId="39367" xr:uid="{00000000-0005-0000-0000-00000C160000}"/>
    <cellStyle name="Normal 2 3 2 3 2 3 2 3 3" xfId="24134" xr:uid="{00000000-0005-0000-0000-00000D160000}"/>
    <cellStyle name="Normal 2 3 2 3 2 3 2 4" xfId="34354" xr:uid="{00000000-0005-0000-0000-00000E160000}"/>
    <cellStyle name="Normal 2 3 2 3 2 3 2 5" xfId="19121" xr:uid="{00000000-0005-0000-0000-00000F160000}"/>
    <cellStyle name="Normal 2 3 2 3 2 3 3" xfId="5672" xr:uid="{00000000-0005-0000-0000-000010160000}"/>
    <cellStyle name="Normal 2 3 2 3 2 3 3 2" xfId="15724" xr:uid="{00000000-0005-0000-0000-000011160000}"/>
    <cellStyle name="Normal 2 3 2 3 2 3 3 2 2" xfId="46055" xr:uid="{00000000-0005-0000-0000-000012160000}"/>
    <cellStyle name="Normal 2 3 2 3 2 3 3 2 3" xfId="30822" xr:uid="{00000000-0005-0000-0000-000013160000}"/>
    <cellStyle name="Normal 2 3 2 3 2 3 3 3" xfId="10704" xr:uid="{00000000-0005-0000-0000-000014160000}"/>
    <cellStyle name="Normal 2 3 2 3 2 3 3 3 2" xfId="41038" xr:uid="{00000000-0005-0000-0000-000015160000}"/>
    <cellStyle name="Normal 2 3 2 3 2 3 3 3 3" xfId="25805" xr:uid="{00000000-0005-0000-0000-000016160000}"/>
    <cellStyle name="Normal 2 3 2 3 2 3 3 4" xfId="36025" xr:uid="{00000000-0005-0000-0000-000017160000}"/>
    <cellStyle name="Normal 2 3 2 3 2 3 3 5" xfId="20792" xr:uid="{00000000-0005-0000-0000-000018160000}"/>
    <cellStyle name="Normal 2 3 2 3 2 3 4" xfId="12382" xr:uid="{00000000-0005-0000-0000-000019160000}"/>
    <cellStyle name="Normal 2 3 2 3 2 3 4 2" xfId="42713" xr:uid="{00000000-0005-0000-0000-00001A160000}"/>
    <cellStyle name="Normal 2 3 2 3 2 3 4 3" xfId="27480" xr:uid="{00000000-0005-0000-0000-00001B160000}"/>
    <cellStyle name="Normal 2 3 2 3 2 3 5" xfId="7361" xr:uid="{00000000-0005-0000-0000-00001C160000}"/>
    <cellStyle name="Normal 2 3 2 3 2 3 5 2" xfId="37696" xr:uid="{00000000-0005-0000-0000-00001D160000}"/>
    <cellStyle name="Normal 2 3 2 3 2 3 5 3" xfId="22463" xr:uid="{00000000-0005-0000-0000-00001E160000}"/>
    <cellStyle name="Normal 2 3 2 3 2 3 6" xfId="32684" xr:uid="{00000000-0005-0000-0000-00001F160000}"/>
    <cellStyle name="Normal 2 3 2 3 2 3 7" xfId="17450" xr:uid="{00000000-0005-0000-0000-000020160000}"/>
    <cellStyle name="Normal 2 3 2 3 2 4" xfId="3143" xr:uid="{00000000-0005-0000-0000-000021160000}"/>
    <cellStyle name="Normal 2 3 2 3 2 4 2" xfId="13217" xr:uid="{00000000-0005-0000-0000-000022160000}"/>
    <cellStyle name="Normal 2 3 2 3 2 4 2 2" xfId="43548" xr:uid="{00000000-0005-0000-0000-000023160000}"/>
    <cellStyle name="Normal 2 3 2 3 2 4 2 3" xfId="28315" xr:uid="{00000000-0005-0000-0000-000024160000}"/>
    <cellStyle name="Normal 2 3 2 3 2 4 3" xfId="8197" xr:uid="{00000000-0005-0000-0000-000025160000}"/>
    <cellStyle name="Normal 2 3 2 3 2 4 3 2" xfId="38531" xr:uid="{00000000-0005-0000-0000-000026160000}"/>
    <cellStyle name="Normal 2 3 2 3 2 4 3 3" xfId="23298" xr:uid="{00000000-0005-0000-0000-000027160000}"/>
    <cellStyle name="Normal 2 3 2 3 2 4 4" xfId="33518" xr:uid="{00000000-0005-0000-0000-000028160000}"/>
    <cellStyle name="Normal 2 3 2 3 2 4 5" xfId="18285" xr:uid="{00000000-0005-0000-0000-000029160000}"/>
    <cellStyle name="Normal 2 3 2 3 2 5" xfId="4836" xr:uid="{00000000-0005-0000-0000-00002A160000}"/>
    <cellStyle name="Normal 2 3 2 3 2 5 2" xfId="14888" xr:uid="{00000000-0005-0000-0000-00002B160000}"/>
    <cellStyle name="Normal 2 3 2 3 2 5 2 2" xfId="45219" xr:uid="{00000000-0005-0000-0000-00002C160000}"/>
    <cellStyle name="Normal 2 3 2 3 2 5 2 3" xfId="29986" xr:uid="{00000000-0005-0000-0000-00002D160000}"/>
    <cellStyle name="Normal 2 3 2 3 2 5 3" xfId="9868" xr:uid="{00000000-0005-0000-0000-00002E160000}"/>
    <cellStyle name="Normal 2 3 2 3 2 5 3 2" xfId="40202" xr:uid="{00000000-0005-0000-0000-00002F160000}"/>
    <cellStyle name="Normal 2 3 2 3 2 5 3 3" xfId="24969" xr:uid="{00000000-0005-0000-0000-000030160000}"/>
    <cellStyle name="Normal 2 3 2 3 2 5 4" xfId="35189" xr:uid="{00000000-0005-0000-0000-000031160000}"/>
    <cellStyle name="Normal 2 3 2 3 2 5 5" xfId="19956" xr:uid="{00000000-0005-0000-0000-000032160000}"/>
    <cellStyle name="Normal 2 3 2 3 2 6" xfId="11546" xr:uid="{00000000-0005-0000-0000-000033160000}"/>
    <cellStyle name="Normal 2 3 2 3 2 6 2" xfId="41877" xr:uid="{00000000-0005-0000-0000-000034160000}"/>
    <cellStyle name="Normal 2 3 2 3 2 6 3" xfId="26644" xr:uid="{00000000-0005-0000-0000-000035160000}"/>
    <cellStyle name="Normal 2 3 2 3 2 7" xfId="6525" xr:uid="{00000000-0005-0000-0000-000036160000}"/>
    <cellStyle name="Normal 2 3 2 3 2 7 2" xfId="36860" xr:uid="{00000000-0005-0000-0000-000037160000}"/>
    <cellStyle name="Normal 2 3 2 3 2 7 3" xfId="21627" xr:uid="{00000000-0005-0000-0000-000038160000}"/>
    <cellStyle name="Normal 2 3 2 3 2 8" xfId="31848" xr:uid="{00000000-0005-0000-0000-000039160000}"/>
    <cellStyle name="Normal 2 3 2 3 2 9" xfId="16614" xr:uid="{00000000-0005-0000-0000-00003A160000}"/>
    <cellStyle name="Normal 2 3 2 3 3" xfId="1661" xr:uid="{00000000-0005-0000-0000-00003B160000}"/>
    <cellStyle name="Normal 2 3 2 3 3 2" xfId="2500" xr:uid="{00000000-0005-0000-0000-00003C160000}"/>
    <cellStyle name="Normal 2 3 2 3 3 2 2" xfId="4190" xr:uid="{00000000-0005-0000-0000-00003D160000}"/>
    <cellStyle name="Normal 2 3 2 3 3 2 2 2" xfId="14263" xr:uid="{00000000-0005-0000-0000-00003E160000}"/>
    <cellStyle name="Normal 2 3 2 3 3 2 2 2 2" xfId="44594" xr:uid="{00000000-0005-0000-0000-00003F160000}"/>
    <cellStyle name="Normal 2 3 2 3 3 2 2 2 3" xfId="29361" xr:uid="{00000000-0005-0000-0000-000040160000}"/>
    <cellStyle name="Normal 2 3 2 3 3 2 2 3" xfId="9243" xr:uid="{00000000-0005-0000-0000-000041160000}"/>
    <cellStyle name="Normal 2 3 2 3 3 2 2 3 2" xfId="39577" xr:uid="{00000000-0005-0000-0000-000042160000}"/>
    <cellStyle name="Normal 2 3 2 3 3 2 2 3 3" xfId="24344" xr:uid="{00000000-0005-0000-0000-000043160000}"/>
    <cellStyle name="Normal 2 3 2 3 3 2 2 4" xfId="34564" xr:uid="{00000000-0005-0000-0000-000044160000}"/>
    <cellStyle name="Normal 2 3 2 3 3 2 2 5" xfId="19331" xr:uid="{00000000-0005-0000-0000-000045160000}"/>
    <cellStyle name="Normal 2 3 2 3 3 2 3" xfId="5882" xr:uid="{00000000-0005-0000-0000-000046160000}"/>
    <cellStyle name="Normal 2 3 2 3 3 2 3 2" xfId="15934" xr:uid="{00000000-0005-0000-0000-000047160000}"/>
    <cellStyle name="Normal 2 3 2 3 3 2 3 2 2" xfId="46265" xr:uid="{00000000-0005-0000-0000-000048160000}"/>
    <cellStyle name="Normal 2 3 2 3 3 2 3 2 3" xfId="31032" xr:uid="{00000000-0005-0000-0000-000049160000}"/>
    <cellStyle name="Normal 2 3 2 3 3 2 3 3" xfId="10914" xr:uid="{00000000-0005-0000-0000-00004A160000}"/>
    <cellStyle name="Normal 2 3 2 3 3 2 3 3 2" xfId="41248" xr:uid="{00000000-0005-0000-0000-00004B160000}"/>
    <cellStyle name="Normal 2 3 2 3 3 2 3 3 3" xfId="26015" xr:uid="{00000000-0005-0000-0000-00004C160000}"/>
    <cellStyle name="Normal 2 3 2 3 3 2 3 4" xfId="36235" xr:uid="{00000000-0005-0000-0000-00004D160000}"/>
    <cellStyle name="Normal 2 3 2 3 3 2 3 5" xfId="21002" xr:uid="{00000000-0005-0000-0000-00004E160000}"/>
    <cellStyle name="Normal 2 3 2 3 3 2 4" xfId="12592" xr:uid="{00000000-0005-0000-0000-00004F160000}"/>
    <cellStyle name="Normal 2 3 2 3 3 2 4 2" xfId="42923" xr:uid="{00000000-0005-0000-0000-000050160000}"/>
    <cellStyle name="Normal 2 3 2 3 3 2 4 3" xfId="27690" xr:uid="{00000000-0005-0000-0000-000051160000}"/>
    <cellStyle name="Normal 2 3 2 3 3 2 5" xfId="7571" xr:uid="{00000000-0005-0000-0000-000052160000}"/>
    <cellStyle name="Normal 2 3 2 3 3 2 5 2" xfId="37906" xr:uid="{00000000-0005-0000-0000-000053160000}"/>
    <cellStyle name="Normal 2 3 2 3 3 2 5 3" xfId="22673" xr:uid="{00000000-0005-0000-0000-000054160000}"/>
    <cellStyle name="Normal 2 3 2 3 3 2 6" xfId="32894" xr:uid="{00000000-0005-0000-0000-000055160000}"/>
    <cellStyle name="Normal 2 3 2 3 3 2 7" xfId="17660" xr:uid="{00000000-0005-0000-0000-000056160000}"/>
    <cellStyle name="Normal 2 3 2 3 3 3" xfId="3353" xr:uid="{00000000-0005-0000-0000-000057160000}"/>
    <cellStyle name="Normal 2 3 2 3 3 3 2" xfId="13427" xr:uid="{00000000-0005-0000-0000-000058160000}"/>
    <cellStyle name="Normal 2 3 2 3 3 3 2 2" xfId="43758" xr:uid="{00000000-0005-0000-0000-000059160000}"/>
    <cellStyle name="Normal 2 3 2 3 3 3 2 3" xfId="28525" xr:uid="{00000000-0005-0000-0000-00005A160000}"/>
    <cellStyle name="Normal 2 3 2 3 3 3 3" xfId="8407" xr:uid="{00000000-0005-0000-0000-00005B160000}"/>
    <cellStyle name="Normal 2 3 2 3 3 3 3 2" xfId="38741" xr:uid="{00000000-0005-0000-0000-00005C160000}"/>
    <cellStyle name="Normal 2 3 2 3 3 3 3 3" xfId="23508" xr:uid="{00000000-0005-0000-0000-00005D160000}"/>
    <cellStyle name="Normal 2 3 2 3 3 3 4" xfId="33728" xr:uid="{00000000-0005-0000-0000-00005E160000}"/>
    <cellStyle name="Normal 2 3 2 3 3 3 5" xfId="18495" xr:uid="{00000000-0005-0000-0000-00005F160000}"/>
    <cellStyle name="Normal 2 3 2 3 3 4" xfId="5046" xr:uid="{00000000-0005-0000-0000-000060160000}"/>
    <cellStyle name="Normal 2 3 2 3 3 4 2" xfId="15098" xr:uid="{00000000-0005-0000-0000-000061160000}"/>
    <cellStyle name="Normal 2 3 2 3 3 4 2 2" xfId="45429" xr:uid="{00000000-0005-0000-0000-000062160000}"/>
    <cellStyle name="Normal 2 3 2 3 3 4 2 3" xfId="30196" xr:uid="{00000000-0005-0000-0000-000063160000}"/>
    <cellStyle name="Normal 2 3 2 3 3 4 3" xfId="10078" xr:uid="{00000000-0005-0000-0000-000064160000}"/>
    <cellStyle name="Normal 2 3 2 3 3 4 3 2" xfId="40412" xr:uid="{00000000-0005-0000-0000-000065160000}"/>
    <cellStyle name="Normal 2 3 2 3 3 4 3 3" xfId="25179" xr:uid="{00000000-0005-0000-0000-000066160000}"/>
    <cellStyle name="Normal 2 3 2 3 3 4 4" xfId="35399" xr:uid="{00000000-0005-0000-0000-000067160000}"/>
    <cellStyle name="Normal 2 3 2 3 3 4 5" xfId="20166" xr:uid="{00000000-0005-0000-0000-000068160000}"/>
    <cellStyle name="Normal 2 3 2 3 3 5" xfId="11756" xr:uid="{00000000-0005-0000-0000-000069160000}"/>
    <cellStyle name="Normal 2 3 2 3 3 5 2" xfId="42087" xr:uid="{00000000-0005-0000-0000-00006A160000}"/>
    <cellStyle name="Normal 2 3 2 3 3 5 3" xfId="26854" xr:uid="{00000000-0005-0000-0000-00006B160000}"/>
    <cellStyle name="Normal 2 3 2 3 3 6" xfId="6735" xr:uid="{00000000-0005-0000-0000-00006C160000}"/>
    <cellStyle name="Normal 2 3 2 3 3 6 2" xfId="37070" xr:uid="{00000000-0005-0000-0000-00006D160000}"/>
    <cellStyle name="Normal 2 3 2 3 3 6 3" xfId="21837" xr:uid="{00000000-0005-0000-0000-00006E160000}"/>
    <cellStyle name="Normal 2 3 2 3 3 7" xfId="32058" xr:uid="{00000000-0005-0000-0000-00006F160000}"/>
    <cellStyle name="Normal 2 3 2 3 3 8" xfId="16824" xr:uid="{00000000-0005-0000-0000-000070160000}"/>
    <cellStyle name="Normal 2 3 2 3 4" xfId="2082" xr:uid="{00000000-0005-0000-0000-000071160000}"/>
    <cellStyle name="Normal 2 3 2 3 4 2" xfId="3772" xr:uid="{00000000-0005-0000-0000-000072160000}"/>
    <cellStyle name="Normal 2 3 2 3 4 2 2" xfId="13845" xr:uid="{00000000-0005-0000-0000-000073160000}"/>
    <cellStyle name="Normal 2 3 2 3 4 2 2 2" xfId="44176" xr:uid="{00000000-0005-0000-0000-000074160000}"/>
    <cellStyle name="Normal 2 3 2 3 4 2 2 3" xfId="28943" xr:uid="{00000000-0005-0000-0000-000075160000}"/>
    <cellStyle name="Normal 2 3 2 3 4 2 3" xfId="8825" xr:uid="{00000000-0005-0000-0000-000076160000}"/>
    <cellStyle name="Normal 2 3 2 3 4 2 3 2" xfId="39159" xr:uid="{00000000-0005-0000-0000-000077160000}"/>
    <cellStyle name="Normal 2 3 2 3 4 2 3 3" xfId="23926" xr:uid="{00000000-0005-0000-0000-000078160000}"/>
    <cellStyle name="Normal 2 3 2 3 4 2 4" xfId="34146" xr:uid="{00000000-0005-0000-0000-000079160000}"/>
    <cellStyle name="Normal 2 3 2 3 4 2 5" xfId="18913" xr:uid="{00000000-0005-0000-0000-00007A160000}"/>
    <cellStyle name="Normal 2 3 2 3 4 3" xfId="5464" xr:uid="{00000000-0005-0000-0000-00007B160000}"/>
    <cellStyle name="Normal 2 3 2 3 4 3 2" xfId="15516" xr:uid="{00000000-0005-0000-0000-00007C160000}"/>
    <cellStyle name="Normal 2 3 2 3 4 3 2 2" xfId="45847" xr:uid="{00000000-0005-0000-0000-00007D160000}"/>
    <cellStyle name="Normal 2 3 2 3 4 3 2 3" xfId="30614" xr:uid="{00000000-0005-0000-0000-00007E160000}"/>
    <cellStyle name="Normal 2 3 2 3 4 3 3" xfId="10496" xr:uid="{00000000-0005-0000-0000-00007F160000}"/>
    <cellStyle name="Normal 2 3 2 3 4 3 3 2" xfId="40830" xr:uid="{00000000-0005-0000-0000-000080160000}"/>
    <cellStyle name="Normal 2 3 2 3 4 3 3 3" xfId="25597" xr:uid="{00000000-0005-0000-0000-000081160000}"/>
    <cellStyle name="Normal 2 3 2 3 4 3 4" xfId="35817" xr:uid="{00000000-0005-0000-0000-000082160000}"/>
    <cellStyle name="Normal 2 3 2 3 4 3 5" xfId="20584" xr:uid="{00000000-0005-0000-0000-000083160000}"/>
    <cellStyle name="Normal 2 3 2 3 4 4" xfId="12174" xr:uid="{00000000-0005-0000-0000-000084160000}"/>
    <cellStyle name="Normal 2 3 2 3 4 4 2" xfId="42505" xr:uid="{00000000-0005-0000-0000-000085160000}"/>
    <cellStyle name="Normal 2 3 2 3 4 4 3" xfId="27272" xr:uid="{00000000-0005-0000-0000-000086160000}"/>
    <cellStyle name="Normal 2 3 2 3 4 5" xfId="7153" xr:uid="{00000000-0005-0000-0000-000087160000}"/>
    <cellStyle name="Normal 2 3 2 3 4 5 2" xfId="37488" xr:uid="{00000000-0005-0000-0000-000088160000}"/>
    <cellStyle name="Normal 2 3 2 3 4 5 3" xfId="22255" xr:uid="{00000000-0005-0000-0000-000089160000}"/>
    <cellStyle name="Normal 2 3 2 3 4 6" xfId="32476" xr:uid="{00000000-0005-0000-0000-00008A160000}"/>
    <cellStyle name="Normal 2 3 2 3 4 7" xfId="17242" xr:uid="{00000000-0005-0000-0000-00008B160000}"/>
    <cellStyle name="Normal 2 3 2 3 5" xfId="2935" xr:uid="{00000000-0005-0000-0000-00008C160000}"/>
    <cellStyle name="Normal 2 3 2 3 5 2" xfId="13009" xr:uid="{00000000-0005-0000-0000-00008D160000}"/>
    <cellStyle name="Normal 2 3 2 3 5 2 2" xfId="43340" xr:uid="{00000000-0005-0000-0000-00008E160000}"/>
    <cellStyle name="Normal 2 3 2 3 5 2 3" xfId="28107" xr:uid="{00000000-0005-0000-0000-00008F160000}"/>
    <cellStyle name="Normal 2 3 2 3 5 3" xfId="7989" xr:uid="{00000000-0005-0000-0000-000090160000}"/>
    <cellStyle name="Normal 2 3 2 3 5 3 2" xfId="38323" xr:uid="{00000000-0005-0000-0000-000091160000}"/>
    <cellStyle name="Normal 2 3 2 3 5 3 3" xfId="23090" xr:uid="{00000000-0005-0000-0000-000092160000}"/>
    <cellStyle name="Normal 2 3 2 3 5 4" xfId="33310" xr:uid="{00000000-0005-0000-0000-000093160000}"/>
    <cellStyle name="Normal 2 3 2 3 5 5" xfId="18077" xr:uid="{00000000-0005-0000-0000-000094160000}"/>
    <cellStyle name="Normal 2 3 2 3 6" xfId="4628" xr:uid="{00000000-0005-0000-0000-000095160000}"/>
    <cellStyle name="Normal 2 3 2 3 6 2" xfId="14680" xr:uid="{00000000-0005-0000-0000-000096160000}"/>
    <cellStyle name="Normal 2 3 2 3 6 2 2" xfId="45011" xr:uid="{00000000-0005-0000-0000-000097160000}"/>
    <cellStyle name="Normal 2 3 2 3 6 2 3" xfId="29778" xr:uid="{00000000-0005-0000-0000-000098160000}"/>
    <cellStyle name="Normal 2 3 2 3 6 3" xfId="9660" xr:uid="{00000000-0005-0000-0000-000099160000}"/>
    <cellStyle name="Normal 2 3 2 3 6 3 2" xfId="39994" xr:uid="{00000000-0005-0000-0000-00009A160000}"/>
    <cellStyle name="Normal 2 3 2 3 6 3 3" xfId="24761" xr:uid="{00000000-0005-0000-0000-00009B160000}"/>
    <cellStyle name="Normal 2 3 2 3 6 4" xfId="34981" xr:uid="{00000000-0005-0000-0000-00009C160000}"/>
    <cellStyle name="Normal 2 3 2 3 6 5" xfId="19748" xr:uid="{00000000-0005-0000-0000-00009D160000}"/>
    <cellStyle name="Normal 2 3 2 3 7" xfId="11338" xr:uid="{00000000-0005-0000-0000-00009E160000}"/>
    <cellStyle name="Normal 2 3 2 3 7 2" xfId="41669" xr:uid="{00000000-0005-0000-0000-00009F160000}"/>
    <cellStyle name="Normal 2 3 2 3 7 3" xfId="26436" xr:uid="{00000000-0005-0000-0000-0000A0160000}"/>
    <cellStyle name="Normal 2 3 2 3 8" xfId="6317" xr:uid="{00000000-0005-0000-0000-0000A1160000}"/>
    <cellStyle name="Normal 2 3 2 3 8 2" xfId="36652" xr:uid="{00000000-0005-0000-0000-0000A2160000}"/>
    <cellStyle name="Normal 2 3 2 3 8 3" xfId="21419" xr:uid="{00000000-0005-0000-0000-0000A3160000}"/>
    <cellStyle name="Normal 2 3 2 3 9" xfId="31641" xr:uid="{00000000-0005-0000-0000-0000A4160000}"/>
    <cellStyle name="Normal 2 3 2 4" xfId="1342" xr:uid="{00000000-0005-0000-0000-0000A5160000}"/>
    <cellStyle name="Normal 2 3 2 4 2" xfId="1765" xr:uid="{00000000-0005-0000-0000-0000A6160000}"/>
    <cellStyle name="Normal 2 3 2 4 2 2" xfId="2604" xr:uid="{00000000-0005-0000-0000-0000A7160000}"/>
    <cellStyle name="Normal 2 3 2 4 2 2 2" xfId="4294" xr:uid="{00000000-0005-0000-0000-0000A8160000}"/>
    <cellStyle name="Normal 2 3 2 4 2 2 2 2" xfId="14367" xr:uid="{00000000-0005-0000-0000-0000A9160000}"/>
    <cellStyle name="Normal 2 3 2 4 2 2 2 2 2" xfId="44698" xr:uid="{00000000-0005-0000-0000-0000AA160000}"/>
    <cellStyle name="Normal 2 3 2 4 2 2 2 2 3" xfId="29465" xr:uid="{00000000-0005-0000-0000-0000AB160000}"/>
    <cellStyle name="Normal 2 3 2 4 2 2 2 3" xfId="9347" xr:uid="{00000000-0005-0000-0000-0000AC160000}"/>
    <cellStyle name="Normal 2 3 2 4 2 2 2 3 2" xfId="39681" xr:uid="{00000000-0005-0000-0000-0000AD160000}"/>
    <cellStyle name="Normal 2 3 2 4 2 2 2 3 3" xfId="24448" xr:uid="{00000000-0005-0000-0000-0000AE160000}"/>
    <cellStyle name="Normal 2 3 2 4 2 2 2 4" xfId="34668" xr:uid="{00000000-0005-0000-0000-0000AF160000}"/>
    <cellStyle name="Normal 2 3 2 4 2 2 2 5" xfId="19435" xr:uid="{00000000-0005-0000-0000-0000B0160000}"/>
    <cellStyle name="Normal 2 3 2 4 2 2 3" xfId="5986" xr:uid="{00000000-0005-0000-0000-0000B1160000}"/>
    <cellStyle name="Normal 2 3 2 4 2 2 3 2" xfId="16038" xr:uid="{00000000-0005-0000-0000-0000B2160000}"/>
    <cellStyle name="Normal 2 3 2 4 2 2 3 2 2" xfId="46369" xr:uid="{00000000-0005-0000-0000-0000B3160000}"/>
    <cellStyle name="Normal 2 3 2 4 2 2 3 2 3" xfId="31136" xr:uid="{00000000-0005-0000-0000-0000B4160000}"/>
    <cellStyle name="Normal 2 3 2 4 2 2 3 3" xfId="11018" xr:uid="{00000000-0005-0000-0000-0000B5160000}"/>
    <cellStyle name="Normal 2 3 2 4 2 2 3 3 2" xfId="41352" xr:uid="{00000000-0005-0000-0000-0000B6160000}"/>
    <cellStyle name="Normal 2 3 2 4 2 2 3 3 3" xfId="26119" xr:uid="{00000000-0005-0000-0000-0000B7160000}"/>
    <cellStyle name="Normal 2 3 2 4 2 2 3 4" xfId="36339" xr:uid="{00000000-0005-0000-0000-0000B8160000}"/>
    <cellStyle name="Normal 2 3 2 4 2 2 3 5" xfId="21106" xr:uid="{00000000-0005-0000-0000-0000B9160000}"/>
    <cellStyle name="Normal 2 3 2 4 2 2 4" xfId="12696" xr:uid="{00000000-0005-0000-0000-0000BA160000}"/>
    <cellStyle name="Normal 2 3 2 4 2 2 4 2" xfId="43027" xr:uid="{00000000-0005-0000-0000-0000BB160000}"/>
    <cellStyle name="Normal 2 3 2 4 2 2 4 3" xfId="27794" xr:uid="{00000000-0005-0000-0000-0000BC160000}"/>
    <cellStyle name="Normal 2 3 2 4 2 2 5" xfId="7675" xr:uid="{00000000-0005-0000-0000-0000BD160000}"/>
    <cellStyle name="Normal 2 3 2 4 2 2 5 2" xfId="38010" xr:uid="{00000000-0005-0000-0000-0000BE160000}"/>
    <cellStyle name="Normal 2 3 2 4 2 2 5 3" xfId="22777" xr:uid="{00000000-0005-0000-0000-0000BF160000}"/>
    <cellStyle name="Normal 2 3 2 4 2 2 6" xfId="32998" xr:uid="{00000000-0005-0000-0000-0000C0160000}"/>
    <cellStyle name="Normal 2 3 2 4 2 2 7" xfId="17764" xr:uid="{00000000-0005-0000-0000-0000C1160000}"/>
    <cellStyle name="Normal 2 3 2 4 2 3" xfId="3457" xr:uid="{00000000-0005-0000-0000-0000C2160000}"/>
    <cellStyle name="Normal 2 3 2 4 2 3 2" xfId="13531" xr:uid="{00000000-0005-0000-0000-0000C3160000}"/>
    <cellStyle name="Normal 2 3 2 4 2 3 2 2" xfId="43862" xr:uid="{00000000-0005-0000-0000-0000C4160000}"/>
    <cellStyle name="Normal 2 3 2 4 2 3 2 3" xfId="28629" xr:uid="{00000000-0005-0000-0000-0000C5160000}"/>
    <cellStyle name="Normal 2 3 2 4 2 3 3" xfId="8511" xr:uid="{00000000-0005-0000-0000-0000C6160000}"/>
    <cellStyle name="Normal 2 3 2 4 2 3 3 2" xfId="38845" xr:uid="{00000000-0005-0000-0000-0000C7160000}"/>
    <cellStyle name="Normal 2 3 2 4 2 3 3 3" xfId="23612" xr:uid="{00000000-0005-0000-0000-0000C8160000}"/>
    <cellStyle name="Normal 2 3 2 4 2 3 4" xfId="33832" xr:uid="{00000000-0005-0000-0000-0000C9160000}"/>
    <cellStyle name="Normal 2 3 2 4 2 3 5" xfId="18599" xr:uid="{00000000-0005-0000-0000-0000CA160000}"/>
    <cellStyle name="Normal 2 3 2 4 2 4" xfId="5150" xr:uid="{00000000-0005-0000-0000-0000CB160000}"/>
    <cellStyle name="Normal 2 3 2 4 2 4 2" xfId="15202" xr:uid="{00000000-0005-0000-0000-0000CC160000}"/>
    <cellStyle name="Normal 2 3 2 4 2 4 2 2" xfId="45533" xr:uid="{00000000-0005-0000-0000-0000CD160000}"/>
    <cellStyle name="Normal 2 3 2 4 2 4 2 3" xfId="30300" xr:uid="{00000000-0005-0000-0000-0000CE160000}"/>
    <cellStyle name="Normal 2 3 2 4 2 4 3" xfId="10182" xr:uid="{00000000-0005-0000-0000-0000CF160000}"/>
    <cellStyle name="Normal 2 3 2 4 2 4 3 2" xfId="40516" xr:uid="{00000000-0005-0000-0000-0000D0160000}"/>
    <cellStyle name="Normal 2 3 2 4 2 4 3 3" xfId="25283" xr:uid="{00000000-0005-0000-0000-0000D1160000}"/>
    <cellStyle name="Normal 2 3 2 4 2 4 4" xfId="35503" xr:uid="{00000000-0005-0000-0000-0000D2160000}"/>
    <cellStyle name="Normal 2 3 2 4 2 4 5" xfId="20270" xr:uid="{00000000-0005-0000-0000-0000D3160000}"/>
    <cellStyle name="Normal 2 3 2 4 2 5" xfId="11860" xr:uid="{00000000-0005-0000-0000-0000D4160000}"/>
    <cellStyle name="Normal 2 3 2 4 2 5 2" xfId="42191" xr:uid="{00000000-0005-0000-0000-0000D5160000}"/>
    <cellStyle name="Normal 2 3 2 4 2 5 3" xfId="26958" xr:uid="{00000000-0005-0000-0000-0000D6160000}"/>
    <cellStyle name="Normal 2 3 2 4 2 6" xfId="6839" xr:uid="{00000000-0005-0000-0000-0000D7160000}"/>
    <cellStyle name="Normal 2 3 2 4 2 6 2" xfId="37174" xr:uid="{00000000-0005-0000-0000-0000D8160000}"/>
    <cellStyle name="Normal 2 3 2 4 2 6 3" xfId="21941" xr:uid="{00000000-0005-0000-0000-0000D9160000}"/>
    <cellStyle name="Normal 2 3 2 4 2 7" xfId="32162" xr:uid="{00000000-0005-0000-0000-0000DA160000}"/>
    <cellStyle name="Normal 2 3 2 4 2 8" xfId="16928" xr:uid="{00000000-0005-0000-0000-0000DB160000}"/>
    <cellStyle name="Normal 2 3 2 4 3" xfId="2186" xr:uid="{00000000-0005-0000-0000-0000DC160000}"/>
    <cellStyle name="Normal 2 3 2 4 3 2" xfId="3876" xr:uid="{00000000-0005-0000-0000-0000DD160000}"/>
    <cellStyle name="Normal 2 3 2 4 3 2 2" xfId="13949" xr:uid="{00000000-0005-0000-0000-0000DE160000}"/>
    <cellStyle name="Normal 2 3 2 4 3 2 2 2" xfId="44280" xr:uid="{00000000-0005-0000-0000-0000DF160000}"/>
    <cellStyle name="Normal 2 3 2 4 3 2 2 3" xfId="29047" xr:uid="{00000000-0005-0000-0000-0000E0160000}"/>
    <cellStyle name="Normal 2 3 2 4 3 2 3" xfId="8929" xr:uid="{00000000-0005-0000-0000-0000E1160000}"/>
    <cellStyle name="Normal 2 3 2 4 3 2 3 2" xfId="39263" xr:uid="{00000000-0005-0000-0000-0000E2160000}"/>
    <cellStyle name="Normal 2 3 2 4 3 2 3 3" xfId="24030" xr:uid="{00000000-0005-0000-0000-0000E3160000}"/>
    <cellStyle name="Normal 2 3 2 4 3 2 4" xfId="34250" xr:uid="{00000000-0005-0000-0000-0000E4160000}"/>
    <cellStyle name="Normal 2 3 2 4 3 2 5" xfId="19017" xr:uid="{00000000-0005-0000-0000-0000E5160000}"/>
    <cellStyle name="Normal 2 3 2 4 3 3" xfId="5568" xr:uid="{00000000-0005-0000-0000-0000E6160000}"/>
    <cellStyle name="Normal 2 3 2 4 3 3 2" xfId="15620" xr:uid="{00000000-0005-0000-0000-0000E7160000}"/>
    <cellStyle name="Normal 2 3 2 4 3 3 2 2" xfId="45951" xr:uid="{00000000-0005-0000-0000-0000E8160000}"/>
    <cellStyle name="Normal 2 3 2 4 3 3 2 3" xfId="30718" xr:uid="{00000000-0005-0000-0000-0000E9160000}"/>
    <cellStyle name="Normal 2 3 2 4 3 3 3" xfId="10600" xr:uid="{00000000-0005-0000-0000-0000EA160000}"/>
    <cellStyle name="Normal 2 3 2 4 3 3 3 2" xfId="40934" xr:uid="{00000000-0005-0000-0000-0000EB160000}"/>
    <cellStyle name="Normal 2 3 2 4 3 3 3 3" xfId="25701" xr:uid="{00000000-0005-0000-0000-0000EC160000}"/>
    <cellStyle name="Normal 2 3 2 4 3 3 4" xfId="35921" xr:uid="{00000000-0005-0000-0000-0000ED160000}"/>
    <cellStyle name="Normal 2 3 2 4 3 3 5" xfId="20688" xr:uid="{00000000-0005-0000-0000-0000EE160000}"/>
    <cellStyle name="Normal 2 3 2 4 3 4" xfId="12278" xr:uid="{00000000-0005-0000-0000-0000EF160000}"/>
    <cellStyle name="Normal 2 3 2 4 3 4 2" xfId="42609" xr:uid="{00000000-0005-0000-0000-0000F0160000}"/>
    <cellStyle name="Normal 2 3 2 4 3 4 3" xfId="27376" xr:uid="{00000000-0005-0000-0000-0000F1160000}"/>
    <cellStyle name="Normal 2 3 2 4 3 5" xfId="7257" xr:uid="{00000000-0005-0000-0000-0000F2160000}"/>
    <cellStyle name="Normal 2 3 2 4 3 5 2" xfId="37592" xr:uid="{00000000-0005-0000-0000-0000F3160000}"/>
    <cellStyle name="Normal 2 3 2 4 3 5 3" xfId="22359" xr:uid="{00000000-0005-0000-0000-0000F4160000}"/>
    <cellStyle name="Normal 2 3 2 4 3 6" xfId="32580" xr:uid="{00000000-0005-0000-0000-0000F5160000}"/>
    <cellStyle name="Normal 2 3 2 4 3 7" xfId="17346" xr:uid="{00000000-0005-0000-0000-0000F6160000}"/>
    <cellStyle name="Normal 2 3 2 4 4" xfId="3039" xr:uid="{00000000-0005-0000-0000-0000F7160000}"/>
    <cellStyle name="Normal 2 3 2 4 4 2" xfId="13113" xr:uid="{00000000-0005-0000-0000-0000F8160000}"/>
    <cellStyle name="Normal 2 3 2 4 4 2 2" xfId="43444" xr:uid="{00000000-0005-0000-0000-0000F9160000}"/>
    <cellStyle name="Normal 2 3 2 4 4 2 3" xfId="28211" xr:uid="{00000000-0005-0000-0000-0000FA160000}"/>
    <cellStyle name="Normal 2 3 2 4 4 3" xfId="8093" xr:uid="{00000000-0005-0000-0000-0000FB160000}"/>
    <cellStyle name="Normal 2 3 2 4 4 3 2" xfId="38427" xr:uid="{00000000-0005-0000-0000-0000FC160000}"/>
    <cellStyle name="Normal 2 3 2 4 4 3 3" xfId="23194" xr:uid="{00000000-0005-0000-0000-0000FD160000}"/>
    <cellStyle name="Normal 2 3 2 4 4 4" xfId="33414" xr:uid="{00000000-0005-0000-0000-0000FE160000}"/>
    <cellStyle name="Normal 2 3 2 4 4 5" xfId="18181" xr:uid="{00000000-0005-0000-0000-0000FF160000}"/>
    <cellStyle name="Normal 2 3 2 4 5" xfId="4732" xr:uid="{00000000-0005-0000-0000-000000170000}"/>
    <cellStyle name="Normal 2 3 2 4 5 2" xfId="14784" xr:uid="{00000000-0005-0000-0000-000001170000}"/>
    <cellStyle name="Normal 2 3 2 4 5 2 2" xfId="45115" xr:uid="{00000000-0005-0000-0000-000002170000}"/>
    <cellStyle name="Normal 2 3 2 4 5 2 3" xfId="29882" xr:uid="{00000000-0005-0000-0000-000003170000}"/>
    <cellStyle name="Normal 2 3 2 4 5 3" xfId="9764" xr:uid="{00000000-0005-0000-0000-000004170000}"/>
    <cellStyle name="Normal 2 3 2 4 5 3 2" xfId="40098" xr:uid="{00000000-0005-0000-0000-000005170000}"/>
    <cellStyle name="Normal 2 3 2 4 5 3 3" xfId="24865" xr:uid="{00000000-0005-0000-0000-000006170000}"/>
    <cellStyle name="Normal 2 3 2 4 5 4" xfId="35085" xr:uid="{00000000-0005-0000-0000-000007170000}"/>
    <cellStyle name="Normal 2 3 2 4 5 5" xfId="19852" xr:uid="{00000000-0005-0000-0000-000008170000}"/>
    <cellStyle name="Normal 2 3 2 4 6" xfId="11442" xr:uid="{00000000-0005-0000-0000-000009170000}"/>
    <cellStyle name="Normal 2 3 2 4 6 2" xfId="41773" xr:uid="{00000000-0005-0000-0000-00000A170000}"/>
    <cellStyle name="Normal 2 3 2 4 6 3" xfId="26540" xr:uid="{00000000-0005-0000-0000-00000B170000}"/>
    <cellStyle name="Normal 2 3 2 4 7" xfId="6421" xr:uid="{00000000-0005-0000-0000-00000C170000}"/>
    <cellStyle name="Normal 2 3 2 4 7 2" xfId="36756" xr:uid="{00000000-0005-0000-0000-00000D170000}"/>
    <cellStyle name="Normal 2 3 2 4 7 3" xfId="21523" xr:uid="{00000000-0005-0000-0000-00000E170000}"/>
    <cellStyle name="Normal 2 3 2 4 8" xfId="31744" xr:uid="{00000000-0005-0000-0000-00000F170000}"/>
    <cellStyle name="Normal 2 3 2 4 9" xfId="16510" xr:uid="{00000000-0005-0000-0000-000010170000}"/>
    <cellStyle name="Normal 2 3 2 5" xfId="1555" xr:uid="{00000000-0005-0000-0000-000011170000}"/>
    <cellStyle name="Normal 2 3 2 5 2" xfId="2396" xr:uid="{00000000-0005-0000-0000-000012170000}"/>
    <cellStyle name="Normal 2 3 2 5 2 2" xfId="4086" xr:uid="{00000000-0005-0000-0000-000013170000}"/>
    <cellStyle name="Normal 2 3 2 5 2 2 2" xfId="14159" xr:uid="{00000000-0005-0000-0000-000014170000}"/>
    <cellStyle name="Normal 2 3 2 5 2 2 2 2" xfId="44490" xr:uid="{00000000-0005-0000-0000-000015170000}"/>
    <cellStyle name="Normal 2 3 2 5 2 2 2 3" xfId="29257" xr:uid="{00000000-0005-0000-0000-000016170000}"/>
    <cellStyle name="Normal 2 3 2 5 2 2 3" xfId="9139" xr:uid="{00000000-0005-0000-0000-000017170000}"/>
    <cellStyle name="Normal 2 3 2 5 2 2 3 2" xfId="39473" xr:uid="{00000000-0005-0000-0000-000018170000}"/>
    <cellStyle name="Normal 2 3 2 5 2 2 3 3" xfId="24240" xr:uid="{00000000-0005-0000-0000-000019170000}"/>
    <cellStyle name="Normal 2 3 2 5 2 2 4" xfId="34460" xr:uid="{00000000-0005-0000-0000-00001A170000}"/>
    <cellStyle name="Normal 2 3 2 5 2 2 5" xfId="19227" xr:uid="{00000000-0005-0000-0000-00001B170000}"/>
    <cellStyle name="Normal 2 3 2 5 2 3" xfId="5778" xr:uid="{00000000-0005-0000-0000-00001C170000}"/>
    <cellStyle name="Normal 2 3 2 5 2 3 2" xfId="15830" xr:uid="{00000000-0005-0000-0000-00001D170000}"/>
    <cellStyle name="Normal 2 3 2 5 2 3 2 2" xfId="46161" xr:uid="{00000000-0005-0000-0000-00001E170000}"/>
    <cellStyle name="Normal 2 3 2 5 2 3 2 3" xfId="30928" xr:uid="{00000000-0005-0000-0000-00001F170000}"/>
    <cellStyle name="Normal 2 3 2 5 2 3 3" xfId="10810" xr:uid="{00000000-0005-0000-0000-000020170000}"/>
    <cellStyle name="Normal 2 3 2 5 2 3 3 2" xfId="41144" xr:uid="{00000000-0005-0000-0000-000021170000}"/>
    <cellStyle name="Normal 2 3 2 5 2 3 3 3" xfId="25911" xr:uid="{00000000-0005-0000-0000-000022170000}"/>
    <cellStyle name="Normal 2 3 2 5 2 3 4" xfId="36131" xr:uid="{00000000-0005-0000-0000-000023170000}"/>
    <cellStyle name="Normal 2 3 2 5 2 3 5" xfId="20898" xr:uid="{00000000-0005-0000-0000-000024170000}"/>
    <cellStyle name="Normal 2 3 2 5 2 4" xfId="12488" xr:uid="{00000000-0005-0000-0000-000025170000}"/>
    <cellStyle name="Normal 2 3 2 5 2 4 2" xfId="42819" xr:uid="{00000000-0005-0000-0000-000026170000}"/>
    <cellStyle name="Normal 2 3 2 5 2 4 3" xfId="27586" xr:uid="{00000000-0005-0000-0000-000027170000}"/>
    <cellStyle name="Normal 2 3 2 5 2 5" xfId="7467" xr:uid="{00000000-0005-0000-0000-000028170000}"/>
    <cellStyle name="Normal 2 3 2 5 2 5 2" xfId="37802" xr:uid="{00000000-0005-0000-0000-000029170000}"/>
    <cellStyle name="Normal 2 3 2 5 2 5 3" xfId="22569" xr:uid="{00000000-0005-0000-0000-00002A170000}"/>
    <cellStyle name="Normal 2 3 2 5 2 6" xfId="32790" xr:uid="{00000000-0005-0000-0000-00002B170000}"/>
    <cellStyle name="Normal 2 3 2 5 2 7" xfId="17556" xr:uid="{00000000-0005-0000-0000-00002C170000}"/>
    <cellStyle name="Normal 2 3 2 5 3" xfId="3249" xr:uid="{00000000-0005-0000-0000-00002D170000}"/>
    <cellStyle name="Normal 2 3 2 5 3 2" xfId="13323" xr:uid="{00000000-0005-0000-0000-00002E170000}"/>
    <cellStyle name="Normal 2 3 2 5 3 2 2" xfId="43654" xr:uid="{00000000-0005-0000-0000-00002F170000}"/>
    <cellStyle name="Normal 2 3 2 5 3 2 3" xfId="28421" xr:uid="{00000000-0005-0000-0000-000030170000}"/>
    <cellStyle name="Normal 2 3 2 5 3 3" xfId="8303" xr:uid="{00000000-0005-0000-0000-000031170000}"/>
    <cellStyle name="Normal 2 3 2 5 3 3 2" xfId="38637" xr:uid="{00000000-0005-0000-0000-000032170000}"/>
    <cellStyle name="Normal 2 3 2 5 3 3 3" xfId="23404" xr:uid="{00000000-0005-0000-0000-000033170000}"/>
    <cellStyle name="Normal 2 3 2 5 3 4" xfId="33624" xr:uid="{00000000-0005-0000-0000-000034170000}"/>
    <cellStyle name="Normal 2 3 2 5 3 5" xfId="18391" xr:uid="{00000000-0005-0000-0000-000035170000}"/>
    <cellStyle name="Normal 2 3 2 5 4" xfId="4942" xr:uid="{00000000-0005-0000-0000-000036170000}"/>
    <cellStyle name="Normal 2 3 2 5 4 2" xfId="14994" xr:uid="{00000000-0005-0000-0000-000037170000}"/>
    <cellStyle name="Normal 2 3 2 5 4 2 2" xfId="45325" xr:uid="{00000000-0005-0000-0000-000038170000}"/>
    <cellStyle name="Normal 2 3 2 5 4 2 3" xfId="30092" xr:uid="{00000000-0005-0000-0000-000039170000}"/>
    <cellStyle name="Normal 2 3 2 5 4 3" xfId="9974" xr:uid="{00000000-0005-0000-0000-00003A170000}"/>
    <cellStyle name="Normal 2 3 2 5 4 3 2" xfId="40308" xr:uid="{00000000-0005-0000-0000-00003B170000}"/>
    <cellStyle name="Normal 2 3 2 5 4 3 3" xfId="25075" xr:uid="{00000000-0005-0000-0000-00003C170000}"/>
    <cellStyle name="Normal 2 3 2 5 4 4" xfId="35295" xr:uid="{00000000-0005-0000-0000-00003D170000}"/>
    <cellStyle name="Normal 2 3 2 5 4 5" xfId="20062" xr:uid="{00000000-0005-0000-0000-00003E170000}"/>
    <cellStyle name="Normal 2 3 2 5 5" xfId="11652" xr:uid="{00000000-0005-0000-0000-00003F170000}"/>
    <cellStyle name="Normal 2 3 2 5 5 2" xfId="41983" xr:uid="{00000000-0005-0000-0000-000040170000}"/>
    <cellStyle name="Normal 2 3 2 5 5 3" xfId="26750" xr:uid="{00000000-0005-0000-0000-000041170000}"/>
    <cellStyle name="Normal 2 3 2 5 6" xfId="6631" xr:uid="{00000000-0005-0000-0000-000042170000}"/>
    <cellStyle name="Normal 2 3 2 5 6 2" xfId="36966" xr:uid="{00000000-0005-0000-0000-000043170000}"/>
    <cellStyle name="Normal 2 3 2 5 6 3" xfId="21733" xr:uid="{00000000-0005-0000-0000-000044170000}"/>
    <cellStyle name="Normal 2 3 2 5 7" xfId="31954" xr:uid="{00000000-0005-0000-0000-000045170000}"/>
    <cellStyle name="Normal 2 3 2 5 8" xfId="16720" xr:uid="{00000000-0005-0000-0000-000046170000}"/>
    <cellStyle name="Normal 2 3 2 6" xfId="1976" xr:uid="{00000000-0005-0000-0000-000047170000}"/>
    <cellStyle name="Normal 2 3 2 6 2" xfId="3668" xr:uid="{00000000-0005-0000-0000-000048170000}"/>
    <cellStyle name="Normal 2 3 2 6 2 2" xfId="13741" xr:uid="{00000000-0005-0000-0000-000049170000}"/>
    <cellStyle name="Normal 2 3 2 6 2 2 2" xfId="44072" xr:uid="{00000000-0005-0000-0000-00004A170000}"/>
    <cellStyle name="Normal 2 3 2 6 2 2 3" xfId="28839" xr:uid="{00000000-0005-0000-0000-00004B170000}"/>
    <cellStyle name="Normal 2 3 2 6 2 3" xfId="8721" xr:uid="{00000000-0005-0000-0000-00004C170000}"/>
    <cellStyle name="Normal 2 3 2 6 2 3 2" xfId="39055" xr:uid="{00000000-0005-0000-0000-00004D170000}"/>
    <cellStyle name="Normal 2 3 2 6 2 3 3" xfId="23822" xr:uid="{00000000-0005-0000-0000-00004E170000}"/>
    <cellStyle name="Normal 2 3 2 6 2 4" xfId="34042" xr:uid="{00000000-0005-0000-0000-00004F170000}"/>
    <cellStyle name="Normal 2 3 2 6 2 5" xfId="18809" xr:uid="{00000000-0005-0000-0000-000050170000}"/>
    <cellStyle name="Normal 2 3 2 6 3" xfId="5360" xr:uid="{00000000-0005-0000-0000-000051170000}"/>
    <cellStyle name="Normal 2 3 2 6 3 2" xfId="15412" xr:uid="{00000000-0005-0000-0000-000052170000}"/>
    <cellStyle name="Normal 2 3 2 6 3 2 2" xfId="45743" xr:uid="{00000000-0005-0000-0000-000053170000}"/>
    <cellStyle name="Normal 2 3 2 6 3 2 3" xfId="30510" xr:uid="{00000000-0005-0000-0000-000054170000}"/>
    <cellStyle name="Normal 2 3 2 6 3 3" xfId="10392" xr:uid="{00000000-0005-0000-0000-000055170000}"/>
    <cellStyle name="Normal 2 3 2 6 3 3 2" xfId="40726" xr:uid="{00000000-0005-0000-0000-000056170000}"/>
    <cellStyle name="Normal 2 3 2 6 3 3 3" xfId="25493" xr:uid="{00000000-0005-0000-0000-000057170000}"/>
    <cellStyle name="Normal 2 3 2 6 3 4" xfId="35713" xr:uid="{00000000-0005-0000-0000-000058170000}"/>
    <cellStyle name="Normal 2 3 2 6 3 5" xfId="20480" xr:uid="{00000000-0005-0000-0000-000059170000}"/>
    <cellStyle name="Normal 2 3 2 6 4" xfId="12070" xr:uid="{00000000-0005-0000-0000-00005A170000}"/>
    <cellStyle name="Normal 2 3 2 6 4 2" xfId="42401" xr:uid="{00000000-0005-0000-0000-00005B170000}"/>
    <cellStyle name="Normal 2 3 2 6 4 3" xfId="27168" xr:uid="{00000000-0005-0000-0000-00005C170000}"/>
    <cellStyle name="Normal 2 3 2 6 5" xfId="7049" xr:uid="{00000000-0005-0000-0000-00005D170000}"/>
    <cellStyle name="Normal 2 3 2 6 5 2" xfId="37384" xr:uid="{00000000-0005-0000-0000-00005E170000}"/>
    <cellStyle name="Normal 2 3 2 6 5 3" xfId="22151" xr:uid="{00000000-0005-0000-0000-00005F170000}"/>
    <cellStyle name="Normal 2 3 2 6 6" xfId="32372" xr:uid="{00000000-0005-0000-0000-000060170000}"/>
    <cellStyle name="Normal 2 3 2 6 7" xfId="17138" xr:uid="{00000000-0005-0000-0000-000061170000}"/>
    <cellStyle name="Normal 2 3 2 7" xfId="2827" xr:uid="{00000000-0005-0000-0000-000062170000}"/>
    <cellStyle name="Normal 2 3 2 7 2" xfId="12905" xr:uid="{00000000-0005-0000-0000-000063170000}"/>
    <cellStyle name="Normal 2 3 2 7 2 2" xfId="43236" xr:uid="{00000000-0005-0000-0000-000064170000}"/>
    <cellStyle name="Normal 2 3 2 7 2 3" xfId="28003" xr:uid="{00000000-0005-0000-0000-000065170000}"/>
    <cellStyle name="Normal 2 3 2 7 3" xfId="7885" xr:uid="{00000000-0005-0000-0000-000066170000}"/>
    <cellStyle name="Normal 2 3 2 7 3 2" xfId="38219" xr:uid="{00000000-0005-0000-0000-000067170000}"/>
    <cellStyle name="Normal 2 3 2 7 3 3" xfId="22986" xr:uid="{00000000-0005-0000-0000-000068170000}"/>
    <cellStyle name="Normal 2 3 2 7 4" xfId="33206" xr:uid="{00000000-0005-0000-0000-000069170000}"/>
    <cellStyle name="Normal 2 3 2 7 5" xfId="17973" xr:uid="{00000000-0005-0000-0000-00006A170000}"/>
    <cellStyle name="Normal 2 3 2 8" xfId="4521" xr:uid="{00000000-0005-0000-0000-00006B170000}"/>
    <cellStyle name="Normal 2 3 2 8 2" xfId="14576" xr:uid="{00000000-0005-0000-0000-00006C170000}"/>
    <cellStyle name="Normal 2 3 2 8 2 2" xfId="44907" xr:uid="{00000000-0005-0000-0000-00006D170000}"/>
    <cellStyle name="Normal 2 3 2 8 2 3" xfId="29674" xr:uid="{00000000-0005-0000-0000-00006E170000}"/>
    <cellStyle name="Normal 2 3 2 8 3" xfId="9556" xr:uid="{00000000-0005-0000-0000-00006F170000}"/>
    <cellStyle name="Normal 2 3 2 8 3 2" xfId="39890" xr:uid="{00000000-0005-0000-0000-000070170000}"/>
    <cellStyle name="Normal 2 3 2 8 3 3" xfId="24657" xr:uid="{00000000-0005-0000-0000-000071170000}"/>
    <cellStyle name="Normal 2 3 2 8 4" xfId="34877" xr:uid="{00000000-0005-0000-0000-000072170000}"/>
    <cellStyle name="Normal 2 3 2 8 5" xfId="19644" xr:uid="{00000000-0005-0000-0000-000073170000}"/>
    <cellStyle name="Normal 2 3 2 9" xfId="11232" xr:uid="{00000000-0005-0000-0000-000074170000}"/>
    <cellStyle name="Normal 2 3 2 9 2" xfId="41565" xr:uid="{00000000-0005-0000-0000-000075170000}"/>
    <cellStyle name="Normal 2 3 2 9 3" xfId="26332" xr:uid="{00000000-0005-0000-0000-000076170000}"/>
    <cellStyle name="Normal 2 3 3" xfId="841" xr:uid="{00000000-0005-0000-0000-000077170000}"/>
    <cellStyle name="Normal 2 3 4" xfId="842" xr:uid="{00000000-0005-0000-0000-000078170000}"/>
    <cellStyle name="Normal 2 3 4 10" xfId="6212" xr:uid="{00000000-0005-0000-0000-000079170000}"/>
    <cellStyle name="Normal 2 3 4 10 2" xfId="36549" xr:uid="{00000000-0005-0000-0000-00007A170000}"/>
    <cellStyle name="Normal 2 3 4 10 3" xfId="21316" xr:uid="{00000000-0005-0000-0000-00007B170000}"/>
    <cellStyle name="Normal 2 3 4 11" xfId="31540" xr:uid="{00000000-0005-0000-0000-00007C170000}"/>
    <cellStyle name="Normal 2 3 4 12" xfId="16301" xr:uid="{00000000-0005-0000-0000-00007D170000}"/>
    <cellStyle name="Normal 2 3 4 2" xfId="1176" xr:uid="{00000000-0005-0000-0000-00007E170000}"/>
    <cellStyle name="Normal 2 3 4 2 10" xfId="31592" xr:uid="{00000000-0005-0000-0000-00007F170000}"/>
    <cellStyle name="Normal 2 3 4 2 11" xfId="16355" xr:uid="{00000000-0005-0000-0000-000080170000}"/>
    <cellStyle name="Normal 2 3 4 2 2" xfId="1284" xr:uid="{00000000-0005-0000-0000-000081170000}"/>
    <cellStyle name="Normal 2 3 4 2 2 10" xfId="16459" xr:uid="{00000000-0005-0000-0000-000082170000}"/>
    <cellStyle name="Normal 2 3 4 2 2 2" xfId="1501" xr:uid="{00000000-0005-0000-0000-000083170000}"/>
    <cellStyle name="Normal 2 3 4 2 2 2 2" xfId="1922" xr:uid="{00000000-0005-0000-0000-000084170000}"/>
    <cellStyle name="Normal 2 3 4 2 2 2 2 2" xfId="2761" xr:uid="{00000000-0005-0000-0000-000085170000}"/>
    <cellStyle name="Normal 2 3 4 2 2 2 2 2 2" xfId="4451" xr:uid="{00000000-0005-0000-0000-000086170000}"/>
    <cellStyle name="Normal 2 3 4 2 2 2 2 2 2 2" xfId="14524" xr:uid="{00000000-0005-0000-0000-000087170000}"/>
    <cellStyle name="Normal 2 3 4 2 2 2 2 2 2 2 2" xfId="44855" xr:uid="{00000000-0005-0000-0000-000088170000}"/>
    <cellStyle name="Normal 2 3 4 2 2 2 2 2 2 2 3" xfId="29622" xr:uid="{00000000-0005-0000-0000-000089170000}"/>
    <cellStyle name="Normal 2 3 4 2 2 2 2 2 2 3" xfId="9504" xr:uid="{00000000-0005-0000-0000-00008A170000}"/>
    <cellStyle name="Normal 2 3 4 2 2 2 2 2 2 3 2" xfId="39838" xr:uid="{00000000-0005-0000-0000-00008B170000}"/>
    <cellStyle name="Normal 2 3 4 2 2 2 2 2 2 3 3" xfId="24605" xr:uid="{00000000-0005-0000-0000-00008C170000}"/>
    <cellStyle name="Normal 2 3 4 2 2 2 2 2 2 4" xfId="34825" xr:uid="{00000000-0005-0000-0000-00008D170000}"/>
    <cellStyle name="Normal 2 3 4 2 2 2 2 2 2 5" xfId="19592" xr:uid="{00000000-0005-0000-0000-00008E170000}"/>
    <cellStyle name="Normal 2 3 4 2 2 2 2 2 3" xfId="6143" xr:uid="{00000000-0005-0000-0000-00008F170000}"/>
    <cellStyle name="Normal 2 3 4 2 2 2 2 2 3 2" xfId="16195" xr:uid="{00000000-0005-0000-0000-000090170000}"/>
    <cellStyle name="Normal 2 3 4 2 2 2 2 2 3 2 2" xfId="46526" xr:uid="{00000000-0005-0000-0000-000091170000}"/>
    <cellStyle name="Normal 2 3 4 2 2 2 2 2 3 2 3" xfId="31293" xr:uid="{00000000-0005-0000-0000-000092170000}"/>
    <cellStyle name="Normal 2 3 4 2 2 2 2 2 3 3" xfId="11175" xr:uid="{00000000-0005-0000-0000-000093170000}"/>
    <cellStyle name="Normal 2 3 4 2 2 2 2 2 3 3 2" xfId="41509" xr:uid="{00000000-0005-0000-0000-000094170000}"/>
    <cellStyle name="Normal 2 3 4 2 2 2 2 2 3 3 3" xfId="26276" xr:uid="{00000000-0005-0000-0000-000095170000}"/>
    <cellStyle name="Normal 2 3 4 2 2 2 2 2 3 4" xfId="36496" xr:uid="{00000000-0005-0000-0000-000096170000}"/>
    <cellStyle name="Normal 2 3 4 2 2 2 2 2 3 5" xfId="21263" xr:uid="{00000000-0005-0000-0000-000097170000}"/>
    <cellStyle name="Normal 2 3 4 2 2 2 2 2 4" xfId="12853" xr:uid="{00000000-0005-0000-0000-000098170000}"/>
    <cellStyle name="Normal 2 3 4 2 2 2 2 2 4 2" xfId="43184" xr:uid="{00000000-0005-0000-0000-000099170000}"/>
    <cellStyle name="Normal 2 3 4 2 2 2 2 2 4 3" xfId="27951" xr:uid="{00000000-0005-0000-0000-00009A170000}"/>
    <cellStyle name="Normal 2 3 4 2 2 2 2 2 5" xfId="7832" xr:uid="{00000000-0005-0000-0000-00009B170000}"/>
    <cellStyle name="Normal 2 3 4 2 2 2 2 2 5 2" xfId="38167" xr:uid="{00000000-0005-0000-0000-00009C170000}"/>
    <cellStyle name="Normal 2 3 4 2 2 2 2 2 5 3" xfId="22934" xr:uid="{00000000-0005-0000-0000-00009D170000}"/>
    <cellStyle name="Normal 2 3 4 2 2 2 2 2 6" xfId="33155" xr:uid="{00000000-0005-0000-0000-00009E170000}"/>
    <cellStyle name="Normal 2 3 4 2 2 2 2 2 7" xfId="17921" xr:uid="{00000000-0005-0000-0000-00009F170000}"/>
    <cellStyle name="Normal 2 3 4 2 2 2 2 3" xfId="3614" xr:uid="{00000000-0005-0000-0000-0000A0170000}"/>
    <cellStyle name="Normal 2 3 4 2 2 2 2 3 2" xfId="13688" xr:uid="{00000000-0005-0000-0000-0000A1170000}"/>
    <cellStyle name="Normal 2 3 4 2 2 2 2 3 2 2" xfId="44019" xr:uid="{00000000-0005-0000-0000-0000A2170000}"/>
    <cellStyle name="Normal 2 3 4 2 2 2 2 3 2 3" xfId="28786" xr:uid="{00000000-0005-0000-0000-0000A3170000}"/>
    <cellStyle name="Normal 2 3 4 2 2 2 2 3 3" xfId="8668" xr:uid="{00000000-0005-0000-0000-0000A4170000}"/>
    <cellStyle name="Normal 2 3 4 2 2 2 2 3 3 2" xfId="39002" xr:uid="{00000000-0005-0000-0000-0000A5170000}"/>
    <cellStyle name="Normal 2 3 4 2 2 2 2 3 3 3" xfId="23769" xr:uid="{00000000-0005-0000-0000-0000A6170000}"/>
    <cellStyle name="Normal 2 3 4 2 2 2 2 3 4" xfId="33989" xr:uid="{00000000-0005-0000-0000-0000A7170000}"/>
    <cellStyle name="Normal 2 3 4 2 2 2 2 3 5" xfId="18756" xr:uid="{00000000-0005-0000-0000-0000A8170000}"/>
    <cellStyle name="Normal 2 3 4 2 2 2 2 4" xfId="5307" xr:uid="{00000000-0005-0000-0000-0000A9170000}"/>
    <cellStyle name="Normal 2 3 4 2 2 2 2 4 2" xfId="15359" xr:uid="{00000000-0005-0000-0000-0000AA170000}"/>
    <cellStyle name="Normal 2 3 4 2 2 2 2 4 2 2" xfId="45690" xr:uid="{00000000-0005-0000-0000-0000AB170000}"/>
    <cellStyle name="Normal 2 3 4 2 2 2 2 4 2 3" xfId="30457" xr:uid="{00000000-0005-0000-0000-0000AC170000}"/>
    <cellStyle name="Normal 2 3 4 2 2 2 2 4 3" xfId="10339" xr:uid="{00000000-0005-0000-0000-0000AD170000}"/>
    <cellStyle name="Normal 2 3 4 2 2 2 2 4 3 2" xfId="40673" xr:uid="{00000000-0005-0000-0000-0000AE170000}"/>
    <cellStyle name="Normal 2 3 4 2 2 2 2 4 3 3" xfId="25440" xr:uid="{00000000-0005-0000-0000-0000AF170000}"/>
    <cellStyle name="Normal 2 3 4 2 2 2 2 4 4" xfId="35660" xr:uid="{00000000-0005-0000-0000-0000B0170000}"/>
    <cellStyle name="Normal 2 3 4 2 2 2 2 4 5" xfId="20427" xr:uid="{00000000-0005-0000-0000-0000B1170000}"/>
    <cellStyle name="Normal 2 3 4 2 2 2 2 5" xfId="12017" xr:uid="{00000000-0005-0000-0000-0000B2170000}"/>
    <cellStyle name="Normal 2 3 4 2 2 2 2 5 2" xfId="42348" xr:uid="{00000000-0005-0000-0000-0000B3170000}"/>
    <cellStyle name="Normal 2 3 4 2 2 2 2 5 3" xfId="27115" xr:uid="{00000000-0005-0000-0000-0000B4170000}"/>
    <cellStyle name="Normal 2 3 4 2 2 2 2 6" xfId="6996" xr:uid="{00000000-0005-0000-0000-0000B5170000}"/>
    <cellStyle name="Normal 2 3 4 2 2 2 2 6 2" xfId="37331" xr:uid="{00000000-0005-0000-0000-0000B6170000}"/>
    <cellStyle name="Normal 2 3 4 2 2 2 2 6 3" xfId="22098" xr:uid="{00000000-0005-0000-0000-0000B7170000}"/>
    <cellStyle name="Normal 2 3 4 2 2 2 2 7" xfId="32319" xr:uid="{00000000-0005-0000-0000-0000B8170000}"/>
    <cellStyle name="Normal 2 3 4 2 2 2 2 8" xfId="17085" xr:uid="{00000000-0005-0000-0000-0000B9170000}"/>
    <cellStyle name="Normal 2 3 4 2 2 2 3" xfId="2343" xr:uid="{00000000-0005-0000-0000-0000BA170000}"/>
    <cellStyle name="Normal 2 3 4 2 2 2 3 2" xfId="4033" xr:uid="{00000000-0005-0000-0000-0000BB170000}"/>
    <cellStyle name="Normal 2 3 4 2 2 2 3 2 2" xfId="14106" xr:uid="{00000000-0005-0000-0000-0000BC170000}"/>
    <cellStyle name="Normal 2 3 4 2 2 2 3 2 2 2" xfId="44437" xr:uid="{00000000-0005-0000-0000-0000BD170000}"/>
    <cellStyle name="Normal 2 3 4 2 2 2 3 2 2 3" xfId="29204" xr:uid="{00000000-0005-0000-0000-0000BE170000}"/>
    <cellStyle name="Normal 2 3 4 2 2 2 3 2 3" xfId="9086" xr:uid="{00000000-0005-0000-0000-0000BF170000}"/>
    <cellStyle name="Normal 2 3 4 2 2 2 3 2 3 2" xfId="39420" xr:uid="{00000000-0005-0000-0000-0000C0170000}"/>
    <cellStyle name="Normal 2 3 4 2 2 2 3 2 3 3" xfId="24187" xr:uid="{00000000-0005-0000-0000-0000C1170000}"/>
    <cellStyle name="Normal 2 3 4 2 2 2 3 2 4" xfId="34407" xr:uid="{00000000-0005-0000-0000-0000C2170000}"/>
    <cellStyle name="Normal 2 3 4 2 2 2 3 2 5" xfId="19174" xr:uid="{00000000-0005-0000-0000-0000C3170000}"/>
    <cellStyle name="Normal 2 3 4 2 2 2 3 3" xfId="5725" xr:uid="{00000000-0005-0000-0000-0000C4170000}"/>
    <cellStyle name="Normal 2 3 4 2 2 2 3 3 2" xfId="15777" xr:uid="{00000000-0005-0000-0000-0000C5170000}"/>
    <cellStyle name="Normal 2 3 4 2 2 2 3 3 2 2" xfId="46108" xr:uid="{00000000-0005-0000-0000-0000C6170000}"/>
    <cellStyle name="Normal 2 3 4 2 2 2 3 3 2 3" xfId="30875" xr:uid="{00000000-0005-0000-0000-0000C7170000}"/>
    <cellStyle name="Normal 2 3 4 2 2 2 3 3 3" xfId="10757" xr:uid="{00000000-0005-0000-0000-0000C8170000}"/>
    <cellStyle name="Normal 2 3 4 2 2 2 3 3 3 2" xfId="41091" xr:uid="{00000000-0005-0000-0000-0000C9170000}"/>
    <cellStyle name="Normal 2 3 4 2 2 2 3 3 3 3" xfId="25858" xr:uid="{00000000-0005-0000-0000-0000CA170000}"/>
    <cellStyle name="Normal 2 3 4 2 2 2 3 3 4" xfId="36078" xr:uid="{00000000-0005-0000-0000-0000CB170000}"/>
    <cellStyle name="Normal 2 3 4 2 2 2 3 3 5" xfId="20845" xr:uid="{00000000-0005-0000-0000-0000CC170000}"/>
    <cellStyle name="Normal 2 3 4 2 2 2 3 4" xfId="12435" xr:uid="{00000000-0005-0000-0000-0000CD170000}"/>
    <cellStyle name="Normal 2 3 4 2 2 2 3 4 2" xfId="42766" xr:uid="{00000000-0005-0000-0000-0000CE170000}"/>
    <cellStyle name="Normal 2 3 4 2 2 2 3 4 3" xfId="27533" xr:uid="{00000000-0005-0000-0000-0000CF170000}"/>
    <cellStyle name="Normal 2 3 4 2 2 2 3 5" xfId="7414" xr:uid="{00000000-0005-0000-0000-0000D0170000}"/>
    <cellStyle name="Normal 2 3 4 2 2 2 3 5 2" xfId="37749" xr:uid="{00000000-0005-0000-0000-0000D1170000}"/>
    <cellStyle name="Normal 2 3 4 2 2 2 3 5 3" xfId="22516" xr:uid="{00000000-0005-0000-0000-0000D2170000}"/>
    <cellStyle name="Normal 2 3 4 2 2 2 3 6" xfId="32737" xr:uid="{00000000-0005-0000-0000-0000D3170000}"/>
    <cellStyle name="Normal 2 3 4 2 2 2 3 7" xfId="17503" xr:uid="{00000000-0005-0000-0000-0000D4170000}"/>
    <cellStyle name="Normal 2 3 4 2 2 2 4" xfId="3196" xr:uid="{00000000-0005-0000-0000-0000D5170000}"/>
    <cellStyle name="Normal 2 3 4 2 2 2 4 2" xfId="13270" xr:uid="{00000000-0005-0000-0000-0000D6170000}"/>
    <cellStyle name="Normal 2 3 4 2 2 2 4 2 2" xfId="43601" xr:uid="{00000000-0005-0000-0000-0000D7170000}"/>
    <cellStyle name="Normal 2 3 4 2 2 2 4 2 3" xfId="28368" xr:uid="{00000000-0005-0000-0000-0000D8170000}"/>
    <cellStyle name="Normal 2 3 4 2 2 2 4 3" xfId="8250" xr:uid="{00000000-0005-0000-0000-0000D9170000}"/>
    <cellStyle name="Normal 2 3 4 2 2 2 4 3 2" xfId="38584" xr:uid="{00000000-0005-0000-0000-0000DA170000}"/>
    <cellStyle name="Normal 2 3 4 2 2 2 4 3 3" xfId="23351" xr:uid="{00000000-0005-0000-0000-0000DB170000}"/>
    <cellStyle name="Normal 2 3 4 2 2 2 4 4" xfId="33571" xr:uid="{00000000-0005-0000-0000-0000DC170000}"/>
    <cellStyle name="Normal 2 3 4 2 2 2 4 5" xfId="18338" xr:uid="{00000000-0005-0000-0000-0000DD170000}"/>
    <cellStyle name="Normal 2 3 4 2 2 2 5" xfId="4889" xr:uid="{00000000-0005-0000-0000-0000DE170000}"/>
    <cellStyle name="Normal 2 3 4 2 2 2 5 2" xfId="14941" xr:uid="{00000000-0005-0000-0000-0000DF170000}"/>
    <cellStyle name="Normal 2 3 4 2 2 2 5 2 2" xfId="45272" xr:uid="{00000000-0005-0000-0000-0000E0170000}"/>
    <cellStyle name="Normal 2 3 4 2 2 2 5 2 3" xfId="30039" xr:uid="{00000000-0005-0000-0000-0000E1170000}"/>
    <cellStyle name="Normal 2 3 4 2 2 2 5 3" xfId="9921" xr:uid="{00000000-0005-0000-0000-0000E2170000}"/>
    <cellStyle name="Normal 2 3 4 2 2 2 5 3 2" xfId="40255" xr:uid="{00000000-0005-0000-0000-0000E3170000}"/>
    <cellStyle name="Normal 2 3 4 2 2 2 5 3 3" xfId="25022" xr:uid="{00000000-0005-0000-0000-0000E4170000}"/>
    <cellStyle name="Normal 2 3 4 2 2 2 5 4" xfId="35242" xr:uid="{00000000-0005-0000-0000-0000E5170000}"/>
    <cellStyle name="Normal 2 3 4 2 2 2 5 5" xfId="20009" xr:uid="{00000000-0005-0000-0000-0000E6170000}"/>
    <cellStyle name="Normal 2 3 4 2 2 2 6" xfId="11599" xr:uid="{00000000-0005-0000-0000-0000E7170000}"/>
    <cellStyle name="Normal 2 3 4 2 2 2 6 2" xfId="41930" xr:uid="{00000000-0005-0000-0000-0000E8170000}"/>
    <cellStyle name="Normal 2 3 4 2 2 2 6 3" xfId="26697" xr:uid="{00000000-0005-0000-0000-0000E9170000}"/>
    <cellStyle name="Normal 2 3 4 2 2 2 7" xfId="6578" xr:uid="{00000000-0005-0000-0000-0000EA170000}"/>
    <cellStyle name="Normal 2 3 4 2 2 2 7 2" xfId="36913" xr:uid="{00000000-0005-0000-0000-0000EB170000}"/>
    <cellStyle name="Normal 2 3 4 2 2 2 7 3" xfId="21680" xr:uid="{00000000-0005-0000-0000-0000EC170000}"/>
    <cellStyle name="Normal 2 3 4 2 2 2 8" xfId="31901" xr:uid="{00000000-0005-0000-0000-0000ED170000}"/>
    <cellStyle name="Normal 2 3 4 2 2 2 9" xfId="16667" xr:uid="{00000000-0005-0000-0000-0000EE170000}"/>
    <cellStyle name="Normal 2 3 4 2 2 3" xfId="1714" xr:uid="{00000000-0005-0000-0000-0000EF170000}"/>
    <cellStyle name="Normal 2 3 4 2 2 3 2" xfId="2553" xr:uid="{00000000-0005-0000-0000-0000F0170000}"/>
    <cellStyle name="Normal 2 3 4 2 2 3 2 2" xfId="4243" xr:uid="{00000000-0005-0000-0000-0000F1170000}"/>
    <cellStyle name="Normal 2 3 4 2 2 3 2 2 2" xfId="14316" xr:uid="{00000000-0005-0000-0000-0000F2170000}"/>
    <cellStyle name="Normal 2 3 4 2 2 3 2 2 2 2" xfId="44647" xr:uid="{00000000-0005-0000-0000-0000F3170000}"/>
    <cellStyle name="Normal 2 3 4 2 2 3 2 2 2 3" xfId="29414" xr:uid="{00000000-0005-0000-0000-0000F4170000}"/>
    <cellStyle name="Normal 2 3 4 2 2 3 2 2 3" xfId="9296" xr:uid="{00000000-0005-0000-0000-0000F5170000}"/>
    <cellStyle name="Normal 2 3 4 2 2 3 2 2 3 2" xfId="39630" xr:uid="{00000000-0005-0000-0000-0000F6170000}"/>
    <cellStyle name="Normal 2 3 4 2 2 3 2 2 3 3" xfId="24397" xr:uid="{00000000-0005-0000-0000-0000F7170000}"/>
    <cellStyle name="Normal 2 3 4 2 2 3 2 2 4" xfId="34617" xr:uid="{00000000-0005-0000-0000-0000F8170000}"/>
    <cellStyle name="Normal 2 3 4 2 2 3 2 2 5" xfId="19384" xr:uid="{00000000-0005-0000-0000-0000F9170000}"/>
    <cellStyle name="Normal 2 3 4 2 2 3 2 3" xfId="5935" xr:uid="{00000000-0005-0000-0000-0000FA170000}"/>
    <cellStyle name="Normal 2 3 4 2 2 3 2 3 2" xfId="15987" xr:uid="{00000000-0005-0000-0000-0000FB170000}"/>
    <cellStyle name="Normal 2 3 4 2 2 3 2 3 2 2" xfId="46318" xr:uid="{00000000-0005-0000-0000-0000FC170000}"/>
    <cellStyle name="Normal 2 3 4 2 2 3 2 3 2 3" xfId="31085" xr:uid="{00000000-0005-0000-0000-0000FD170000}"/>
    <cellStyle name="Normal 2 3 4 2 2 3 2 3 3" xfId="10967" xr:uid="{00000000-0005-0000-0000-0000FE170000}"/>
    <cellStyle name="Normal 2 3 4 2 2 3 2 3 3 2" xfId="41301" xr:uid="{00000000-0005-0000-0000-0000FF170000}"/>
    <cellStyle name="Normal 2 3 4 2 2 3 2 3 3 3" xfId="26068" xr:uid="{00000000-0005-0000-0000-000000180000}"/>
    <cellStyle name="Normal 2 3 4 2 2 3 2 3 4" xfId="36288" xr:uid="{00000000-0005-0000-0000-000001180000}"/>
    <cellStyle name="Normal 2 3 4 2 2 3 2 3 5" xfId="21055" xr:uid="{00000000-0005-0000-0000-000002180000}"/>
    <cellStyle name="Normal 2 3 4 2 2 3 2 4" xfId="12645" xr:uid="{00000000-0005-0000-0000-000003180000}"/>
    <cellStyle name="Normal 2 3 4 2 2 3 2 4 2" xfId="42976" xr:uid="{00000000-0005-0000-0000-000004180000}"/>
    <cellStyle name="Normal 2 3 4 2 2 3 2 4 3" xfId="27743" xr:uid="{00000000-0005-0000-0000-000005180000}"/>
    <cellStyle name="Normal 2 3 4 2 2 3 2 5" xfId="7624" xr:uid="{00000000-0005-0000-0000-000006180000}"/>
    <cellStyle name="Normal 2 3 4 2 2 3 2 5 2" xfId="37959" xr:uid="{00000000-0005-0000-0000-000007180000}"/>
    <cellStyle name="Normal 2 3 4 2 2 3 2 5 3" xfId="22726" xr:uid="{00000000-0005-0000-0000-000008180000}"/>
    <cellStyle name="Normal 2 3 4 2 2 3 2 6" xfId="32947" xr:uid="{00000000-0005-0000-0000-000009180000}"/>
    <cellStyle name="Normal 2 3 4 2 2 3 2 7" xfId="17713" xr:uid="{00000000-0005-0000-0000-00000A180000}"/>
    <cellStyle name="Normal 2 3 4 2 2 3 3" xfId="3406" xr:uid="{00000000-0005-0000-0000-00000B180000}"/>
    <cellStyle name="Normal 2 3 4 2 2 3 3 2" xfId="13480" xr:uid="{00000000-0005-0000-0000-00000C180000}"/>
    <cellStyle name="Normal 2 3 4 2 2 3 3 2 2" xfId="43811" xr:uid="{00000000-0005-0000-0000-00000D180000}"/>
    <cellStyle name="Normal 2 3 4 2 2 3 3 2 3" xfId="28578" xr:uid="{00000000-0005-0000-0000-00000E180000}"/>
    <cellStyle name="Normal 2 3 4 2 2 3 3 3" xfId="8460" xr:uid="{00000000-0005-0000-0000-00000F180000}"/>
    <cellStyle name="Normal 2 3 4 2 2 3 3 3 2" xfId="38794" xr:uid="{00000000-0005-0000-0000-000010180000}"/>
    <cellStyle name="Normal 2 3 4 2 2 3 3 3 3" xfId="23561" xr:uid="{00000000-0005-0000-0000-000011180000}"/>
    <cellStyle name="Normal 2 3 4 2 2 3 3 4" xfId="33781" xr:uid="{00000000-0005-0000-0000-000012180000}"/>
    <cellStyle name="Normal 2 3 4 2 2 3 3 5" xfId="18548" xr:uid="{00000000-0005-0000-0000-000013180000}"/>
    <cellStyle name="Normal 2 3 4 2 2 3 4" xfId="5099" xr:uid="{00000000-0005-0000-0000-000014180000}"/>
    <cellStyle name="Normal 2 3 4 2 2 3 4 2" xfId="15151" xr:uid="{00000000-0005-0000-0000-000015180000}"/>
    <cellStyle name="Normal 2 3 4 2 2 3 4 2 2" xfId="45482" xr:uid="{00000000-0005-0000-0000-000016180000}"/>
    <cellStyle name="Normal 2 3 4 2 2 3 4 2 3" xfId="30249" xr:uid="{00000000-0005-0000-0000-000017180000}"/>
    <cellStyle name="Normal 2 3 4 2 2 3 4 3" xfId="10131" xr:uid="{00000000-0005-0000-0000-000018180000}"/>
    <cellStyle name="Normal 2 3 4 2 2 3 4 3 2" xfId="40465" xr:uid="{00000000-0005-0000-0000-000019180000}"/>
    <cellStyle name="Normal 2 3 4 2 2 3 4 3 3" xfId="25232" xr:uid="{00000000-0005-0000-0000-00001A180000}"/>
    <cellStyle name="Normal 2 3 4 2 2 3 4 4" xfId="35452" xr:uid="{00000000-0005-0000-0000-00001B180000}"/>
    <cellStyle name="Normal 2 3 4 2 2 3 4 5" xfId="20219" xr:uid="{00000000-0005-0000-0000-00001C180000}"/>
    <cellStyle name="Normal 2 3 4 2 2 3 5" xfId="11809" xr:uid="{00000000-0005-0000-0000-00001D180000}"/>
    <cellStyle name="Normal 2 3 4 2 2 3 5 2" xfId="42140" xr:uid="{00000000-0005-0000-0000-00001E180000}"/>
    <cellStyle name="Normal 2 3 4 2 2 3 5 3" xfId="26907" xr:uid="{00000000-0005-0000-0000-00001F180000}"/>
    <cellStyle name="Normal 2 3 4 2 2 3 6" xfId="6788" xr:uid="{00000000-0005-0000-0000-000020180000}"/>
    <cellStyle name="Normal 2 3 4 2 2 3 6 2" xfId="37123" xr:uid="{00000000-0005-0000-0000-000021180000}"/>
    <cellStyle name="Normal 2 3 4 2 2 3 6 3" xfId="21890" xr:uid="{00000000-0005-0000-0000-000022180000}"/>
    <cellStyle name="Normal 2 3 4 2 2 3 7" xfId="32111" xr:uid="{00000000-0005-0000-0000-000023180000}"/>
    <cellStyle name="Normal 2 3 4 2 2 3 8" xfId="16877" xr:uid="{00000000-0005-0000-0000-000024180000}"/>
    <cellStyle name="Normal 2 3 4 2 2 4" xfId="2135" xr:uid="{00000000-0005-0000-0000-000025180000}"/>
    <cellStyle name="Normal 2 3 4 2 2 4 2" xfId="3825" xr:uid="{00000000-0005-0000-0000-000026180000}"/>
    <cellStyle name="Normal 2 3 4 2 2 4 2 2" xfId="13898" xr:uid="{00000000-0005-0000-0000-000027180000}"/>
    <cellStyle name="Normal 2 3 4 2 2 4 2 2 2" xfId="44229" xr:uid="{00000000-0005-0000-0000-000028180000}"/>
    <cellStyle name="Normal 2 3 4 2 2 4 2 2 3" xfId="28996" xr:uid="{00000000-0005-0000-0000-000029180000}"/>
    <cellStyle name="Normal 2 3 4 2 2 4 2 3" xfId="8878" xr:uid="{00000000-0005-0000-0000-00002A180000}"/>
    <cellStyle name="Normal 2 3 4 2 2 4 2 3 2" xfId="39212" xr:uid="{00000000-0005-0000-0000-00002B180000}"/>
    <cellStyle name="Normal 2 3 4 2 2 4 2 3 3" xfId="23979" xr:uid="{00000000-0005-0000-0000-00002C180000}"/>
    <cellStyle name="Normal 2 3 4 2 2 4 2 4" xfId="34199" xr:uid="{00000000-0005-0000-0000-00002D180000}"/>
    <cellStyle name="Normal 2 3 4 2 2 4 2 5" xfId="18966" xr:uid="{00000000-0005-0000-0000-00002E180000}"/>
    <cellStyle name="Normal 2 3 4 2 2 4 3" xfId="5517" xr:uid="{00000000-0005-0000-0000-00002F180000}"/>
    <cellStyle name="Normal 2 3 4 2 2 4 3 2" xfId="15569" xr:uid="{00000000-0005-0000-0000-000030180000}"/>
    <cellStyle name="Normal 2 3 4 2 2 4 3 2 2" xfId="45900" xr:uid="{00000000-0005-0000-0000-000031180000}"/>
    <cellStyle name="Normal 2 3 4 2 2 4 3 2 3" xfId="30667" xr:uid="{00000000-0005-0000-0000-000032180000}"/>
    <cellStyle name="Normal 2 3 4 2 2 4 3 3" xfId="10549" xr:uid="{00000000-0005-0000-0000-000033180000}"/>
    <cellStyle name="Normal 2 3 4 2 2 4 3 3 2" xfId="40883" xr:uid="{00000000-0005-0000-0000-000034180000}"/>
    <cellStyle name="Normal 2 3 4 2 2 4 3 3 3" xfId="25650" xr:uid="{00000000-0005-0000-0000-000035180000}"/>
    <cellStyle name="Normal 2 3 4 2 2 4 3 4" xfId="35870" xr:uid="{00000000-0005-0000-0000-000036180000}"/>
    <cellStyle name="Normal 2 3 4 2 2 4 3 5" xfId="20637" xr:uid="{00000000-0005-0000-0000-000037180000}"/>
    <cellStyle name="Normal 2 3 4 2 2 4 4" xfId="12227" xr:uid="{00000000-0005-0000-0000-000038180000}"/>
    <cellStyle name="Normal 2 3 4 2 2 4 4 2" xfId="42558" xr:uid="{00000000-0005-0000-0000-000039180000}"/>
    <cellStyle name="Normal 2 3 4 2 2 4 4 3" xfId="27325" xr:uid="{00000000-0005-0000-0000-00003A180000}"/>
    <cellStyle name="Normal 2 3 4 2 2 4 5" xfId="7206" xr:uid="{00000000-0005-0000-0000-00003B180000}"/>
    <cellStyle name="Normal 2 3 4 2 2 4 5 2" xfId="37541" xr:uid="{00000000-0005-0000-0000-00003C180000}"/>
    <cellStyle name="Normal 2 3 4 2 2 4 5 3" xfId="22308" xr:uid="{00000000-0005-0000-0000-00003D180000}"/>
    <cellStyle name="Normal 2 3 4 2 2 4 6" xfId="32529" xr:uid="{00000000-0005-0000-0000-00003E180000}"/>
    <cellStyle name="Normal 2 3 4 2 2 4 7" xfId="17295" xr:uid="{00000000-0005-0000-0000-00003F180000}"/>
    <cellStyle name="Normal 2 3 4 2 2 5" xfId="2988" xr:uid="{00000000-0005-0000-0000-000040180000}"/>
    <cellStyle name="Normal 2 3 4 2 2 5 2" xfId="13062" xr:uid="{00000000-0005-0000-0000-000041180000}"/>
    <cellStyle name="Normal 2 3 4 2 2 5 2 2" xfId="43393" xr:uid="{00000000-0005-0000-0000-000042180000}"/>
    <cellStyle name="Normal 2 3 4 2 2 5 2 3" xfId="28160" xr:uid="{00000000-0005-0000-0000-000043180000}"/>
    <cellStyle name="Normal 2 3 4 2 2 5 3" xfId="8042" xr:uid="{00000000-0005-0000-0000-000044180000}"/>
    <cellStyle name="Normal 2 3 4 2 2 5 3 2" xfId="38376" xr:uid="{00000000-0005-0000-0000-000045180000}"/>
    <cellStyle name="Normal 2 3 4 2 2 5 3 3" xfId="23143" xr:uid="{00000000-0005-0000-0000-000046180000}"/>
    <cellStyle name="Normal 2 3 4 2 2 5 4" xfId="33363" xr:uid="{00000000-0005-0000-0000-000047180000}"/>
    <cellStyle name="Normal 2 3 4 2 2 5 5" xfId="18130" xr:uid="{00000000-0005-0000-0000-000048180000}"/>
    <cellStyle name="Normal 2 3 4 2 2 6" xfId="4681" xr:uid="{00000000-0005-0000-0000-000049180000}"/>
    <cellStyle name="Normal 2 3 4 2 2 6 2" xfId="14733" xr:uid="{00000000-0005-0000-0000-00004A180000}"/>
    <cellStyle name="Normal 2 3 4 2 2 6 2 2" xfId="45064" xr:uid="{00000000-0005-0000-0000-00004B180000}"/>
    <cellStyle name="Normal 2 3 4 2 2 6 2 3" xfId="29831" xr:uid="{00000000-0005-0000-0000-00004C180000}"/>
    <cellStyle name="Normal 2 3 4 2 2 6 3" xfId="9713" xr:uid="{00000000-0005-0000-0000-00004D180000}"/>
    <cellStyle name="Normal 2 3 4 2 2 6 3 2" xfId="40047" xr:uid="{00000000-0005-0000-0000-00004E180000}"/>
    <cellStyle name="Normal 2 3 4 2 2 6 3 3" xfId="24814" xr:uid="{00000000-0005-0000-0000-00004F180000}"/>
    <cellStyle name="Normal 2 3 4 2 2 6 4" xfId="35034" xr:uid="{00000000-0005-0000-0000-000050180000}"/>
    <cellStyle name="Normal 2 3 4 2 2 6 5" xfId="19801" xr:uid="{00000000-0005-0000-0000-000051180000}"/>
    <cellStyle name="Normal 2 3 4 2 2 7" xfId="11391" xr:uid="{00000000-0005-0000-0000-000052180000}"/>
    <cellStyle name="Normal 2 3 4 2 2 7 2" xfId="41722" xr:uid="{00000000-0005-0000-0000-000053180000}"/>
    <cellStyle name="Normal 2 3 4 2 2 7 3" xfId="26489" xr:uid="{00000000-0005-0000-0000-000054180000}"/>
    <cellStyle name="Normal 2 3 4 2 2 8" xfId="6370" xr:uid="{00000000-0005-0000-0000-000055180000}"/>
    <cellStyle name="Normal 2 3 4 2 2 8 2" xfId="36705" xr:uid="{00000000-0005-0000-0000-000056180000}"/>
    <cellStyle name="Normal 2 3 4 2 2 8 3" xfId="21472" xr:uid="{00000000-0005-0000-0000-000057180000}"/>
    <cellStyle name="Normal 2 3 4 2 2 9" xfId="31693" xr:uid="{00000000-0005-0000-0000-000058180000}"/>
    <cellStyle name="Normal 2 3 4 2 3" xfId="1397" xr:uid="{00000000-0005-0000-0000-000059180000}"/>
    <cellStyle name="Normal 2 3 4 2 3 2" xfId="1818" xr:uid="{00000000-0005-0000-0000-00005A180000}"/>
    <cellStyle name="Normal 2 3 4 2 3 2 2" xfId="2657" xr:uid="{00000000-0005-0000-0000-00005B180000}"/>
    <cellStyle name="Normal 2 3 4 2 3 2 2 2" xfId="4347" xr:uid="{00000000-0005-0000-0000-00005C180000}"/>
    <cellStyle name="Normal 2 3 4 2 3 2 2 2 2" xfId="14420" xr:uid="{00000000-0005-0000-0000-00005D180000}"/>
    <cellStyle name="Normal 2 3 4 2 3 2 2 2 2 2" xfId="44751" xr:uid="{00000000-0005-0000-0000-00005E180000}"/>
    <cellStyle name="Normal 2 3 4 2 3 2 2 2 2 3" xfId="29518" xr:uid="{00000000-0005-0000-0000-00005F180000}"/>
    <cellStyle name="Normal 2 3 4 2 3 2 2 2 3" xfId="9400" xr:uid="{00000000-0005-0000-0000-000060180000}"/>
    <cellStyle name="Normal 2 3 4 2 3 2 2 2 3 2" xfId="39734" xr:uid="{00000000-0005-0000-0000-000061180000}"/>
    <cellStyle name="Normal 2 3 4 2 3 2 2 2 3 3" xfId="24501" xr:uid="{00000000-0005-0000-0000-000062180000}"/>
    <cellStyle name="Normal 2 3 4 2 3 2 2 2 4" xfId="34721" xr:uid="{00000000-0005-0000-0000-000063180000}"/>
    <cellStyle name="Normal 2 3 4 2 3 2 2 2 5" xfId="19488" xr:uid="{00000000-0005-0000-0000-000064180000}"/>
    <cellStyle name="Normal 2 3 4 2 3 2 2 3" xfId="6039" xr:uid="{00000000-0005-0000-0000-000065180000}"/>
    <cellStyle name="Normal 2 3 4 2 3 2 2 3 2" xfId="16091" xr:uid="{00000000-0005-0000-0000-000066180000}"/>
    <cellStyle name="Normal 2 3 4 2 3 2 2 3 2 2" xfId="46422" xr:uid="{00000000-0005-0000-0000-000067180000}"/>
    <cellStyle name="Normal 2 3 4 2 3 2 2 3 2 3" xfId="31189" xr:uid="{00000000-0005-0000-0000-000068180000}"/>
    <cellStyle name="Normal 2 3 4 2 3 2 2 3 3" xfId="11071" xr:uid="{00000000-0005-0000-0000-000069180000}"/>
    <cellStyle name="Normal 2 3 4 2 3 2 2 3 3 2" xfId="41405" xr:uid="{00000000-0005-0000-0000-00006A180000}"/>
    <cellStyle name="Normal 2 3 4 2 3 2 2 3 3 3" xfId="26172" xr:uid="{00000000-0005-0000-0000-00006B180000}"/>
    <cellStyle name="Normal 2 3 4 2 3 2 2 3 4" xfId="36392" xr:uid="{00000000-0005-0000-0000-00006C180000}"/>
    <cellStyle name="Normal 2 3 4 2 3 2 2 3 5" xfId="21159" xr:uid="{00000000-0005-0000-0000-00006D180000}"/>
    <cellStyle name="Normal 2 3 4 2 3 2 2 4" xfId="12749" xr:uid="{00000000-0005-0000-0000-00006E180000}"/>
    <cellStyle name="Normal 2 3 4 2 3 2 2 4 2" xfId="43080" xr:uid="{00000000-0005-0000-0000-00006F180000}"/>
    <cellStyle name="Normal 2 3 4 2 3 2 2 4 3" xfId="27847" xr:uid="{00000000-0005-0000-0000-000070180000}"/>
    <cellStyle name="Normal 2 3 4 2 3 2 2 5" xfId="7728" xr:uid="{00000000-0005-0000-0000-000071180000}"/>
    <cellStyle name="Normal 2 3 4 2 3 2 2 5 2" xfId="38063" xr:uid="{00000000-0005-0000-0000-000072180000}"/>
    <cellStyle name="Normal 2 3 4 2 3 2 2 5 3" xfId="22830" xr:uid="{00000000-0005-0000-0000-000073180000}"/>
    <cellStyle name="Normal 2 3 4 2 3 2 2 6" xfId="33051" xr:uid="{00000000-0005-0000-0000-000074180000}"/>
    <cellStyle name="Normal 2 3 4 2 3 2 2 7" xfId="17817" xr:uid="{00000000-0005-0000-0000-000075180000}"/>
    <cellStyle name="Normal 2 3 4 2 3 2 3" xfId="3510" xr:uid="{00000000-0005-0000-0000-000076180000}"/>
    <cellStyle name="Normal 2 3 4 2 3 2 3 2" xfId="13584" xr:uid="{00000000-0005-0000-0000-000077180000}"/>
    <cellStyle name="Normal 2 3 4 2 3 2 3 2 2" xfId="43915" xr:uid="{00000000-0005-0000-0000-000078180000}"/>
    <cellStyle name="Normal 2 3 4 2 3 2 3 2 3" xfId="28682" xr:uid="{00000000-0005-0000-0000-000079180000}"/>
    <cellStyle name="Normal 2 3 4 2 3 2 3 3" xfId="8564" xr:uid="{00000000-0005-0000-0000-00007A180000}"/>
    <cellStyle name="Normal 2 3 4 2 3 2 3 3 2" xfId="38898" xr:uid="{00000000-0005-0000-0000-00007B180000}"/>
    <cellStyle name="Normal 2 3 4 2 3 2 3 3 3" xfId="23665" xr:uid="{00000000-0005-0000-0000-00007C180000}"/>
    <cellStyle name="Normal 2 3 4 2 3 2 3 4" xfId="33885" xr:uid="{00000000-0005-0000-0000-00007D180000}"/>
    <cellStyle name="Normal 2 3 4 2 3 2 3 5" xfId="18652" xr:uid="{00000000-0005-0000-0000-00007E180000}"/>
    <cellStyle name="Normal 2 3 4 2 3 2 4" xfId="5203" xr:uid="{00000000-0005-0000-0000-00007F180000}"/>
    <cellStyle name="Normal 2 3 4 2 3 2 4 2" xfId="15255" xr:uid="{00000000-0005-0000-0000-000080180000}"/>
    <cellStyle name="Normal 2 3 4 2 3 2 4 2 2" xfId="45586" xr:uid="{00000000-0005-0000-0000-000081180000}"/>
    <cellStyle name="Normal 2 3 4 2 3 2 4 2 3" xfId="30353" xr:uid="{00000000-0005-0000-0000-000082180000}"/>
    <cellStyle name="Normal 2 3 4 2 3 2 4 3" xfId="10235" xr:uid="{00000000-0005-0000-0000-000083180000}"/>
    <cellStyle name="Normal 2 3 4 2 3 2 4 3 2" xfId="40569" xr:uid="{00000000-0005-0000-0000-000084180000}"/>
    <cellStyle name="Normal 2 3 4 2 3 2 4 3 3" xfId="25336" xr:uid="{00000000-0005-0000-0000-000085180000}"/>
    <cellStyle name="Normal 2 3 4 2 3 2 4 4" xfId="35556" xr:uid="{00000000-0005-0000-0000-000086180000}"/>
    <cellStyle name="Normal 2 3 4 2 3 2 4 5" xfId="20323" xr:uid="{00000000-0005-0000-0000-000087180000}"/>
    <cellStyle name="Normal 2 3 4 2 3 2 5" xfId="11913" xr:uid="{00000000-0005-0000-0000-000088180000}"/>
    <cellStyle name="Normal 2 3 4 2 3 2 5 2" xfId="42244" xr:uid="{00000000-0005-0000-0000-000089180000}"/>
    <cellStyle name="Normal 2 3 4 2 3 2 5 3" xfId="27011" xr:uid="{00000000-0005-0000-0000-00008A180000}"/>
    <cellStyle name="Normal 2 3 4 2 3 2 6" xfId="6892" xr:uid="{00000000-0005-0000-0000-00008B180000}"/>
    <cellStyle name="Normal 2 3 4 2 3 2 6 2" xfId="37227" xr:uid="{00000000-0005-0000-0000-00008C180000}"/>
    <cellStyle name="Normal 2 3 4 2 3 2 6 3" xfId="21994" xr:uid="{00000000-0005-0000-0000-00008D180000}"/>
    <cellStyle name="Normal 2 3 4 2 3 2 7" xfId="32215" xr:uid="{00000000-0005-0000-0000-00008E180000}"/>
    <cellStyle name="Normal 2 3 4 2 3 2 8" xfId="16981" xr:uid="{00000000-0005-0000-0000-00008F180000}"/>
    <cellStyle name="Normal 2 3 4 2 3 3" xfId="2239" xr:uid="{00000000-0005-0000-0000-000090180000}"/>
    <cellStyle name="Normal 2 3 4 2 3 3 2" xfId="3929" xr:uid="{00000000-0005-0000-0000-000091180000}"/>
    <cellStyle name="Normal 2 3 4 2 3 3 2 2" xfId="14002" xr:uid="{00000000-0005-0000-0000-000092180000}"/>
    <cellStyle name="Normal 2 3 4 2 3 3 2 2 2" xfId="44333" xr:uid="{00000000-0005-0000-0000-000093180000}"/>
    <cellStyle name="Normal 2 3 4 2 3 3 2 2 3" xfId="29100" xr:uid="{00000000-0005-0000-0000-000094180000}"/>
    <cellStyle name="Normal 2 3 4 2 3 3 2 3" xfId="8982" xr:uid="{00000000-0005-0000-0000-000095180000}"/>
    <cellStyle name="Normal 2 3 4 2 3 3 2 3 2" xfId="39316" xr:uid="{00000000-0005-0000-0000-000096180000}"/>
    <cellStyle name="Normal 2 3 4 2 3 3 2 3 3" xfId="24083" xr:uid="{00000000-0005-0000-0000-000097180000}"/>
    <cellStyle name="Normal 2 3 4 2 3 3 2 4" xfId="34303" xr:uid="{00000000-0005-0000-0000-000098180000}"/>
    <cellStyle name="Normal 2 3 4 2 3 3 2 5" xfId="19070" xr:uid="{00000000-0005-0000-0000-000099180000}"/>
    <cellStyle name="Normal 2 3 4 2 3 3 3" xfId="5621" xr:uid="{00000000-0005-0000-0000-00009A180000}"/>
    <cellStyle name="Normal 2 3 4 2 3 3 3 2" xfId="15673" xr:uid="{00000000-0005-0000-0000-00009B180000}"/>
    <cellStyle name="Normal 2 3 4 2 3 3 3 2 2" xfId="46004" xr:uid="{00000000-0005-0000-0000-00009C180000}"/>
    <cellStyle name="Normal 2 3 4 2 3 3 3 2 3" xfId="30771" xr:uid="{00000000-0005-0000-0000-00009D180000}"/>
    <cellStyle name="Normal 2 3 4 2 3 3 3 3" xfId="10653" xr:uid="{00000000-0005-0000-0000-00009E180000}"/>
    <cellStyle name="Normal 2 3 4 2 3 3 3 3 2" xfId="40987" xr:uid="{00000000-0005-0000-0000-00009F180000}"/>
    <cellStyle name="Normal 2 3 4 2 3 3 3 3 3" xfId="25754" xr:uid="{00000000-0005-0000-0000-0000A0180000}"/>
    <cellStyle name="Normal 2 3 4 2 3 3 3 4" xfId="35974" xr:uid="{00000000-0005-0000-0000-0000A1180000}"/>
    <cellStyle name="Normal 2 3 4 2 3 3 3 5" xfId="20741" xr:uid="{00000000-0005-0000-0000-0000A2180000}"/>
    <cellStyle name="Normal 2 3 4 2 3 3 4" xfId="12331" xr:uid="{00000000-0005-0000-0000-0000A3180000}"/>
    <cellStyle name="Normal 2 3 4 2 3 3 4 2" xfId="42662" xr:uid="{00000000-0005-0000-0000-0000A4180000}"/>
    <cellStyle name="Normal 2 3 4 2 3 3 4 3" xfId="27429" xr:uid="{00000000-0005-0000-0000-0000A5180000}"/>
    <cellStyle name="Normal 2 3 4 2 3 3 5" xfId="7310" xr:uid="{00000000-0005-0000-0000-0000A6180000}"/>
    <cellStyle name="Normal 2 3 4 2 3 3 5 2" xfId="37645" xr:uid="{00000000-0005-0000-0000-0000A7180000}"/>
    <cellStyle name="Normal 2 3 4 2 3 3 5 3" xfId="22412" xr:uid="{00000000-0005-0000-0000-0000A8180000}"/>
    <cellStyle name="Normal 2 3 4 2 3 3 6" xfId="32633" xr:uid="{00000000-0005-0000-0000-0000A9180000}"/>
    <cellStyle name="Normal 2 3 4 2 3 3 7" xfId="17399" xr:uid="{00000000-0005-0000-0000-0000AA180000}"/>
    <cellStyle name="Normal 2 3 4 2 3 4" xfId="3092" xr:uid="{00000000-0005-0000-0000-0000AB180000}"/>
    <cellStyle name="Normal 2 3 4 2 3 4 2" xfId="13166" xr:uid="{00000000-0005-0000-0000-0000AC180000}"/>
    <cellStyle name="Normal 2 3 4 2 3 4 2 2" xfId="43497" xr:uid="{00000000-0005-0000-0000-0000AD180000}"/>
    <cellStyle name="Normal 2 3 4 2 3 4 2 3" xfId="28264" xr:uid="{00000000-0005-0000-0000-0000AE180000}"/>
    <cellStyle name="Normal 2 3 4 2 3 4 3" xfId="8146" xr:uid="{00000000-0005-0000-0000-0000AF180000}"/>
    <cellStyle name="Normal 2 3 4 2 3 4 3 2" xfId="38480" xr:uid="{00000000-0005-0000-0000-0000B0180000}"/>
    <cellStyle name="Normal 2 3 4 2 3 4 3 3" xfId="23247" xr:uid="{00000000-0005-0000-0000-0000B1180000}"/>
    <cellStyle name="Normal 2 3 4 2 3 4 4" xfId="33467" xr:uid="{00000000-0005-0000-0000-0000B2180000}"/>
    <cellStyle name="Normal 2 3 4 2 3 4 5" xfId="18234" xr:uid="{00000000-0005-0000-0000-0000B3180000}"/>
    <cellStyle name="Normal 2 3 4 2 3 5" xfId="4785" xr:uid="{00000000-0005-0000-0000-0000B4180000}"/>
    <cellStyle name="Normal 2 3 4 2 3 5 2" xfId="14837" xr:uid="{00000000-0005-0000-0000-0000B5180000}"/>
    <cellStyle name="Normal 2 3 4 2 3 5 2 2" xfId="45168" xr:uid="{00000000-0005-0000-0000-0000B6180000}"/>
    <cellStyle name="Normal 2 3 4 2 3 5 2 3" xfId="29935" xr:uid="{00000000-0005-0000-0000-0000B7180000}"/>
    <cellStyle name="Normal 2 3 4 2 3 5 3" xfId="9817" xr:uid="{00000000-0005-0000-0000-0000B8180000}"/>
    <cellStyle name="Normal 2 3 4 2 3 5 3 2" xfId="40151" xr:uid="{00000000-0005-0000-0000-0000B9180000}"/>
    <cellStyle name="Normal 2 3 4 2 3 5 3 3" xfId="24918" xr:uid="{00000000-0005-0000-0000-0000BA180000}"/>
    <cellStyle name="Normal 2 3 4 2 3 5 4" xfId="35138" xr:uid="{00000000-0005-0000-0000-0000BB180000}"/>
    <cellStyle name="Normal 2 3 4 2 3 5 5" xfId="19905" xr:uid="{00000000-0005-0000-0000-0000BC180000}"/>
    <cellStyle name="Normal 2 3 4 2 3 6" xfId="11495" xr:uid="{00000000-0005-0000-0000-0000BD180000}"/>
    <cellStyle name="Normal 2 3 4 2 3 6 2" xfId="41826" xr:uid="{00000000-0005-0000-0000-0000BE180000}"/>
    <cellStyle name="Normal 2 3 4 2 3 6 3" xfId="26593" xr:uid="{00000000-0005-0000-0000-0000BF180000}"/>
    <cellStyle name="Normal 2 3 4 2 3 7" xfId="6474" xr:uid="{00000000-0005-0000-0000-0000C0180000}"/>
    <cellStyle name="Normal 2 3 4 2 3 7 2" xfId="36809" xr:uid="{00000000-0005-0000-0000-0000C1180000}"/>
    <cellStyle name="Normal 2 3 4 2 3 7 3" xfId="21576" xr:uid="{00000000-0005-0000-0000-0000C2180000}"/>
    <cellStyle name="Normal 2 3 4 2 3 8" xfId="31797" xr:uid="{00000000-0005-0000-0000-0000C3180000}"/>
    <cellStyle name="Normal 2 3 4 2 3 9" xfId="16563" xr:uid="{00000000-0005-0000-0000-0000C4180000}"/>
    <cellStyle name="Normal 2 3 4 2 4" xfId="1610" xr:uid="{00000000-0005-0000-0000-0000C5180000}"/>
    <cellStyle name="Normal 2 3 4 2 4 2" xfId="2449" xr:uid="{00000000-0005-0000-0000-0000C6180000}"/>
    <cellStyle name="Normal 2 3 4 2 4 2 2" xfId="4139" xr:uid="{00000000-0005-0000-0000-0000C7180000}"/>
    <cellStyle name="Normal 2 3 4 2 4 2 2 2" xfId="14212" xr:uid="{00000000-0005-0000-0000-0000C8180000}"/>
    <cellStyle name="Normal 2 3 4 2 4 2 2 2 2" xfId="44543" xr:uid="{00000000-0005-0000-0000-0000C9180000}"/>
    <cellStyle name="Normal 2 3 4 2 4 2 2 2 3" xfId="29310" xr:uid="{00000000-0005-0000-0000-0000CA180000}"/>
    <cellStyle name="Normal 2 3 4 2 4 2 2 3" xfId="9192" xr:uid="{00000000-0005-0000-0000-0000CB180000}"/>
    <cellStyle name="Normal 2 3 4 2 4 2 2 3 2" xfId="39526" xr:uid="{00000000-0005-0000-0000-0000CC180000}"/>
    <cellStyle name="Normal 2 3 4 2 4 2 2 3 3" xfId="24293" xr:uid="{00000000-0005-0000-0000-0000CD180000}"/>
    <cellStyle name="Normal 2 3 4 2 4 2 2 4" xfId="34513" xr:uid="{00000000-0005-0000-0000-0000CE180000}"/>
    <cellStyle name="Normal 2 3 4 2 4 2 2 5" xfId="19280" xr:uid="{00000000-0005-0000-0000-0000CF180000}"/>
    <cellStyle name="Normal 2 3 4 2 4 2 3" xfId="5831" xr:uid="{00000000-0005-0000-0000-0000D0180000}"/>
    <cellStyle name="Normal 2 3 4 2 4 2 3 2" xfId="15883" xr:uid="{00000000-0005-0000-0000-0000D1180000}"/>
    <cellStyle name="Normal 2 3 4 2 4 2 3 2 2" xfId="46214" xr:uid="{00000000-0005-0000-0000-0000D2180000}"/>
    <cellStyle name="Normal 2 3 4 2 4 2 3 2 3" xfId="30981" xr:uid="{00000000-0005-0000-0000-0000D3180000}"/>
    <cellStyle name="Normal 2 3 4 2 4 2 3 3" xfId="10863" xr:uid="{00000000-0005-0000-0000-0000D4180000}"/>
    <cellStyle name="Normal 2 3 4 2 4 2 3 3 2" xfId="41197" xr:uid="{00000000-0005-0000-0000-0000D5180000}"/>
    <cellStyle name="Normal 2 3 4 2 4 2 3 3 3" xfId="25964" xr:uid="{00000000-0005-0000-0000-0000D6180000}"/>
    <cellStyle name="Normal 2 3 4 2 4 2 3 4" xfId="36184" xr:uid="{00000000-0005-0000-0000-0000D7180000}"/>
    <cellStyle name="Normal 2 3 4 2 4 2 3 5" xfId="20951" xr:uid="{00000000-0005-0000-0000-0000D8180000}"/>
    <cellStyle name="Normal 2 3 4 2 4 2 4" xfId="12541" xr:uid="{00000000-0005-0000-0000-0000D9180000}"/>
    <cellStyle name="Normal 2 3 4 2 4 2 4 2" xfId="42872" xr:uid="{00000000-0005-0000-0000-0000DA180000}"/>
    <cellStyle name="Normal 2 3 4 2 4 2 4 3" xfId="27639" xr:uid="{00000000-0005-0000-0000-0000DB180000}"/>
    <cellStyle name="Normal 2 3 4 2 4 2 5" xfId="7520" xr:uid="{00000000-0005-0000-0000-0000DC180000}"/>
    <cellStyle name="Normal 2 3 4 2 4 2 5 2" xfId="37855" xr:uid="{00000000-0005-0000-0000-0000DD180000}"/>
    <cellStyle name="Normal 2 3 4 2 4 2 5 3" xfId="22622" xr:uid="{00000000-0005-0000-0000-0000DE180000}"/>
    <cellStyle name="Normal 2 3 4 2 4 2 6" xfId="32843" xr:uid="{00000000-0005-0000-0000-0000DF180000}"/>
    <cellStyle name="Normal 2 3 4 2 4 2 7" xfId="17609" xr:uid="{00000000-0005-0000-0000-0000E0180000}"/>
    <cellStyle name="Normal 2 3 4 2 4 3" xfId="3302" xr:uid="{00000000-0005-0000-0000-0000E1180000}"/>
    <cellStyle name="Normal 2 3 4 2 4 3 2" xfId="13376" xr:uid="{00000000-0005-0000-0000-0000E2180000}"/>
    <cellStyle name="Normal 2 3 4 2 4 3 2 2" xfId="43707" xr:uid="{00000000-0005-0000-0000-0000E3180000}"/>
    <cellStyle name="Normal 2 3 4 2 4 3 2 3" xfId="28474" xr:uid="{00000000-0005-0000-0000-0000E4180000}"/>
    <cellStyle name="Normal 2 3 4 2 4 3 3" xfId="8356" xr:uid="{00000000-0005-0000-0000-0000E5180000}"/>
    <cellStyle name="Normal 2 3 4 2 4 3 3 2" xfId="38690" xr:uid="{00000000-0005-0000-0000-0000E6180000}"/>
    <cellStyle name="Normal 2 3 4 2 4 3 3 3" xfId="23457" xr:uid="{00000000-0005-0000-0000-0000E7180000}"/>
    <cellStyle name="Normal 2 3 4 2 4 3 4" xfId="33677" xr:uid="{00000000-0005-0000-0000-0000E8180000}"/>
    <cellStyle name="Normal 2 3 4 2 4 3 5" xfId="18444" xr:uid="{00000000-0005-0000-0000-0000E9180000}"/>
    <cellStyle name="Normal 2 3 4 2 4 4" xfId="4995" xr:uid="{00000000-0005-0000-0000-0000EA180000}"/>
    <cellStyle name="Normal 2 3 4 2 4 4 2" xfId="15047" xr:uid="{00000000-0005-0000-0000-0000EB180000}"/>
    <cellStyle name="Normal 2 3 4 2 4 4 2 2" xfId="45378" xr:uid="{00000000-0005-0000-0000-0000EC180000}"/>
    <cellStyle name="Normal 2 3 4 2 4 4 2 3" xfId="30145" xr:uid="{00000000-0005-0000-0000-0000ED180000}"/>
    <cellStyle name="Normal 2 3 4 2 4 4 3" xfId="10027" xr:uid="{00000000-0005-0000-0000-0000EE180000}"/>
    <cellStyle name="Normal 2 3 4 2 4 4 3 2" xfId="40361" xr:uid="{00000000-0005-0000-0000-0000EF180000}"/>
    <cellStyle name="Normal 2 3 4 2 4 4 3 3" xfId="25128" xr:uid="{00000000-0005-0000-0000-0000F0180000}"/>
    <cellStyle name="Normal 2 3 4 2 4 4 4" xfId="35348" xr:uid="{00000000-0005-0000-0000-0000F1180000}"/>
    <cellStyle name="Normal 2 3 4 2 4 4 5" xfId="20115" xr:uid="{00000000-0005-0000-0000-0000F2180000}"/>
    <cellStyle name="Normal 2 3 4 2 4 5" xfId="11705" xr:uid="{00000000-0005-0000-0000-0000F3180000}"/>
    <cellStyle name="Normal 2 3 4 2 4 5 2" xfId="42036" xr:uid="{00000000-0005-0000-0000-0000F4180000}"/>
    <cellStyle name="Normal 2 3 4 2 4 5 3" xfId="26803" xr:uid="{00000000-0005-0000-0000-0000F5180000}"/>
    <cellStyle name="Normal 2 3 4 2 4 6" xfId="6684" xr:uid="{00000000-0005-0000-0000-0000F6180000}"/>
    <cellStyle name="Normal 2 3 4 2 4 6 2" xfId="37019" xr:uid="{00000000-0005-0000-0000-0000F7180000}"/>
    <cellStyle name="Normal 2 3 4 2 4 6 3" xfId="21786" xr:uid="{00000000-0005-0000-0000-0000F8180000}"/>
    <cellStyle name="Normal 2 3 4 2 4 7" xfId="32007" xr:uid="{00000000-0005-0000-0000-0000F9180000}"/>
    <cellStyle name="Normal 2 3 4 2 4 8" xfId="16773" xr:uid="{00000000-0005-0000-0000-0000FA180000}"/>
    <cellStyle name="Normal 2 3 4 2 5" xfId="2031" xr:uid="{00000000-0005-0000-0000-0000FB180000}"/>
    <cellStyle name="Normal 2 3 4 2 5 2" xfId="3721" xr:uid="{00000000-0005-0000-0000-0000FC180000}"/>
    <cellStyle name="Normal 2 3 4 2 5 2 2" xfId="13794" xr:uid="{00000000-0005-0000-0000-0000FD180000}"/>
    <cellStyle name="Normal 2 3 4 2 5 2 2 2" xfId="44125" xr:uid="{00000000-0005-0000-0000-0000FE180000}"/>
    <cellStyle name="Normal 2 3 4 2 5 2 2 3" xfId="28892" xr:uid="{00000000-0005-0000-0000-0000FF180000}"/>
    <cellStyle name="Normal 2 3 4 2 5 2 3" xfId="8774" xr:uid="{00000000-0005-0000-0000-000000190000}"/>
    <cellStyle name="Normal 2 3 4 2 5 2 3 2" xfId="39108" xr:uid="{00000000-0005-0000-0000-000001190000}"/>
    <cellStyle name="Normal 2 3 4 2 5 2 3 3" xfId="23875" xr:uid="{00000000-0005-0000-0000-000002190000}"/>
    <cellStyle name="Normal 2 3 4 2 5 2 4" xfId="34095" xr:uid="{00000000-0005-0000-0000-000003190000}"/>
    <cellStyle name="Normal 2 3 4 2 5 2 5" xfId="18862" xr:uid="{00000000-0005-0000-0000-000004190000}"/>
    <cellStyle name="Normal 2 3 4 2 5 3" xfId="5413" xr:uid="{00000000-0005-0000-0000-000005190000}"/>
    <cellStyle name="Normal 2 3 4 2 5 3 2" xfId="15465" xr:uid="{00000000-0005-0000-0000-000006190000}"/>
    <cellStyle name="Normal 2 3 4 2 5 3 2 2" xfId="45796" xr:uid="{00000000-0005-0000-0000-000007190000}"/>
    <cellStyle name="Normal 2 3 4 2 5 3 2 3" xfId="30563" xr:uid="{00000000-0005-0000-0000-000008190000}"/>
    <cellStyle name="Normal 2 3 4 2 5 3 3" xfId="10445" xr:uid="{00000000-0005-0000-0000-000009190000}"/>
    <cellStyle name="Normal 2 3 4 2 5 3 3 2" xfId="40779" xr:uid="{00000000-0005-0000-0000-00000A190000}"/>
    <cellStyle name="Normal 2 3 4 2 5 3 3 3" xfId="25546" xr:uid="{00000000-0005-0000-0000-00000B190000}"/>
    <cellStyle name="Normal 2 3 4 2 5 3 4" xfId="35766" xr:uid="{00000000-0005-0000-0000-00000C190000}"/>
    <cellStyle name="Normal 2 3 4 2 5 3 5" xfId="20533" xr:uid="{00000000-0005-0000-0000-00000D190000}"/>
    <cellStyle name="Normal 2 3 4 2 5 4" xfId="12123" xr:uid="{00000000-0005-0000-0000-00000E190000}"/>
    <cellStyle name="Normal 2 3 4 2 5 4 2" xfId="42454" xr:uid="{00000000-0005-0000-0000-00000F190000}"/>
    <cellStyle name="Normal 2 3 4 2 5 4 3" xfId="27221" xr:uid="{00000000-0005-0000-0000-000010190000}"/>
    <cellStyle name="Normal 2 3 4 2 5 5" xfId="7102" xr:uid="{00000000-0005-0000-0000-000011190000}"/>
    <cellStyle name="Normal 2 3 4 2 5 5 2" xfId="37437" xr:uid="{00000000-0005-0000-0000-000012190000}"/>
    <cellStyle name="Normal 2 3 4 2 5 5 3" xfId="22204" xr:uid="{00000000-0005-0000-0000-000013190000}"/>
    <cellStyle name="Normal 2 3 4 2 5 6" xfId="32425" xr:uid="{00000000-0005-0000-0000-000014190000}"/>
    <cellStyle name="Normal 2 3 4 2 5 7" xfId="17191" xr:uid="{00000000-0005-0000-0000-000015190000}"/>
    <cellStyle name="Normal 2 3 4 2 6" xfId="2884" xr:uid="{00000000-0005-0000-0000-000016190000}"/>
    <cellStyle name="Normal 2 3 4 2 6 2" xfId="12958" xr:uid="{00000000-0005-0000-0000-000017190000}"/>
    <cellStyle name="Normal 2 3 4 2 6 2 2" xfId="43289" xr:uid="{00000000-0005-0000-0000-000018190000}"/>
    <cellStyle name="Normal 2 3 4 2 6 2 3" xfId="28056" xr:uid="{00000000-0005-0000-0000-000019190000}"/>
    <cellStyle name="Normal 2 3 4 2 6 3" xfId="7938" xr:uid="{00000000-0005-0000-0000-00001A190000}"/>
    <cellStyle name="Normal 2 3 4 2 6 3 2" xfId="38272" xr:uid="{00000000-0005-0000-0000-00001B190000}"/>
    <cellStyle name="Normal 2 3 4 2 6 3 3" xfId="23039" xr:uid="{00000000-0005-0000-0000-00001C190000}"/>
    <cellStyle name="Normal 2 3 4 2 6 4" xfId="33259" xr:uid="{00000000-0005-0000-0000-00001D190000}"/>
    <cellStyle name="Normal 2 3 4 2 6 5" xfId="18026" xr:uid="{00000000-0005-0000-0000-00001E190000}"/>
    <cellStyle name="Normal 2 3 4 2 7" xfId="4577" xr:uid="{00000000-0005-0000-0000-00001F190000}"/>
    <cellStyle name="Normal 2 3 4 2 7 2" xfId="14629" xr:uid="{00000000-0005-0000-0000-000020190000}"/>
    <cellStyle name="Normal 2 3 4 2 7 2 2" xfId="44960" xr:uid="{00000000-0005-0000-0000-000021190000}"/>
    <cellStyle name="Normal 2 3 4 2 7 2 3" xfId="29727" xr:uid="{00000000-0005-0000-0000-000022190000}"/>
    <cellStyle name="Normal 2 3 4 2 7 3" xfId="9609" xr:uid="{00000000-0005-0000-0000-000023190000}"/>
    <cellStyle name="Normal 2 3 4 2 7 3 2" xfId="39943" xr:uid="{00000000-0005-0000-0000-000024190000}"/>
    <cellStyle name="Normal 2 3 4 2 7 3 3" xfId="24710" xr:uid="{00000000-0005-0000-0000-000025190000}"/>
    <cellStyle name="Normal 2 3 4 2 7 4" xfId="34930" xr:uid="{00000000-0005-0000-0000-000026190000}"/>
    <cellStyle name="Normal 2 3 4 2 7 5" xfId="19697" xr:uid="{00000000-0005-0000-0000-000027190000}"/>
    <cellStyle name="Normal 2 3 4 2 8" xfId="11287" xr:uid="{00000000-0005-0000-0000-000028190000}"/>
    <cellStyle name="Normal 2 3 4 2 8 2" xfId="41618" xr:uid="{00000000-0005-0000-0000-000029190000}"/>
    <cellStyle name="Normal 2 3 4 2 8 3" xfId="26385" xr:uid="{00000000-0005-0000-0000-00002A190000}"/>
    <cellStyle name="Normal 2 3 4 2 9" xfId="6266" xr:uid="{00000000-0005-0000-0000-00002B190000}"/>
    <cellStyle name="Normal 2 3 4 2 9 2" xfId="36601" xr:uid="{00000000-0005-0000-0000-00002C190000}"/>
    <cellStyle name="Normal 2 3 4 2 9 3" xfId="21368" xr:uid="{00000000-0005-0000-0000-00002D190000}"/>
    <cellStyle name="Normal 2 3 4 3" xfId="1230" xr:uid="{00000000-0005-0000-0000-00002E190000}"/>
    <cellStyle name="Normal 2 3 4 3 10" xfId="16407" xr:uid="{00000000-0005-0000-0000-00002F190000}"/>
    <cellStyle name="Normal 2 3 4 3 2" xfId="1449" xr:uid="{00000000-0005-0000-0000-000030190000}"/>
    <cellStyle name="Normal 2 3 4 3 2 2" xfId="1870" xr:uid="{00000000-0005-0000-0000-000031190000}"/>
    <cellStyle name="Normal 2 3 4 3 2 2 2" xfId="2709" xr:uid="{00000000-0005-0000-0000-000032190000}"/>
    <cellStyle name="Normal 2 3 4 3 2 2 2 2" xfId="4399" xr:uid="{00000000-0005-0000-0000-000033190000}"/>
    <cellStyle name="Normal 2 3 4 3 2 2 2 2 2" xfId="14472" xr:uid="{00000000-0005-0000-0000-000034190000}"/>
    <cellStyle name="Normal 2 3 4 3 2 2 2 2 2 2" xfId="44803" xr:uid="{00000000-0005-0000-0000-000035190000}"/>
    <cellStyle name="Normal 2 3 4 3 2 2 2 2 2 3" xfId="29570" xr:uid="{00000000-0005-0000-0000-000036190000}"/>
    <cellStyle name="Normal 2 3 4 3 2 2 2 2 3" xfId="9452" xr:uid="{00000000-0005-0000-0000-000037190000}"/>
    <cellStyle name="Normal 2 3 4 3 2 2 2 2 3 2" xfId="39786" xr:uid="{00000000-0005-0000-0000-000038190000}"/>
    <cellStyle name="Normal 2 3 4 3 2 2 2 2 3 3" xfId="24553" xr:uid="{00000000-0005-0000-0000-000039190000}"/>
    <cellStyle name="Normal 2 3 4 3 2 2 2 2 4" xfId="34773" xr:uid="{00000000-0005-0000-0000-00003A190000}"/>
    <cellStyle name="Normal 2 3 4 3 2 2 2 2 5" xfId="19540" xr:uid="{00000000-0005-0000-0000-00003B190000}"/>
    <cellStyle name="Normal 2 3 4 3 2 2 2 3" xfId="6091" xr:uid="{00000000-0005-0000-0000-00003C190000}"/>
    <cellStyle name="Normal 2 3 4 3 2 2 2 3 2" xfId="16143" xr:uid="{00000000-0005-0000-0000-00003D190000}"/>
    <cellStyle name="Normal 2 3 4 3 2 2 2 3 2 2" xfId="46474" xr:uid="{00000000-0005-0000-0000-00003E190000}"/>
    <cellStyle name="Normal 2 3 4 3 2 2 2 3 2 3" xfId="31241" xr:uid="{00000000-0005-0000-0000-00003F190000}"/>
    <cellStyle name="Normal 2 3 4 3 2 2 2 3 3" xfId="11123" xr:uid="{00000000-0005-0000-0000-000040190000}"/>
    <cellStyle name="Normal 2 3 4 3 2 2 2 3 3 2" xfId="41457" xr:uid="{00000000-0005-0000-0000-000041190000}"/>
    <cellStyle name="Normal 2 3 4 3 2 2 2 3 3 3" xfId="26224" xr:uid="{00000000-0005-0000-0000-000042190000}"/>
    <cellStyle name="Normal 2 3 4 3 2 2 2 3 4" xfId="36444" xr:uid="{00000000-0005-0000-0000-000043190000}"/>
    <cellStyle name="Normal 2 3 4 3 2 2 2 3 5" xfId="21211" xr:uid="{00000000-0005-0000-0000-000044190000}"/>
    <cellStyle name="Normal 2 3 4 3 2 2 2 4" xfId="12801" xr:uid="{00000000-0005-0000-0000-000045190000}"/>
    <cellStyle name="Normal 2 3 4 3 2 2 2 4 2" xfId="43132" xr:uid="{00000000-0005-0000-0000-000046190000}"/>
    <cellStyle name="Normal 2 3 4 3 2 2 2 4 3" xfId="27899" xr:uid="{00000000-0005-0000-0000-000047190000}"/>
    <cellStyle name="Normal 2 3 4 3 2 2 2 5" xfId="7780" xr:uid="{00000000-0005-0000-0000-000048190000}"/>
    <cellStyle name="Normal 2 3 4 3 2 2 2 5 2" xfId="38115" xr:uid="{00000000-0005-0000-0000-000049190000}"/>
    <cellStyle name="Normal 2 3 4 3 2 2 2 5 3" xfId="22882" xr:uid="{00000000-0005-0000-0000-00004A190000}"/>
    <cellStyle name="Normal 2 3 4 3 2 2 2 6" xfId="33103" xr:uid="{00000000-0005-0000-0000-00004B190000}"/>
    <cellStyle name="Normal 2 3 4 3 2 2 2 7" xfId="17869" xr:uid="{00000000-0005-0000-0000-00004C190000}"/>
    <cellStyle name="Normal 2 3 4 3 2 2 3" xfId="3562" xr:uid="{00000000-0005-0000-0000-00004D190000}"/>
    <cellStyle name="Normal 2 3 4 3 2 2 3 2" xfId="13636" xr:uid="{00000000-0005-0000-0000-00004E190000}"/>
    <cellStyle name="Normal 2 3 4 3 2 2 3 2 2" xfId="43967" xr:uid="{00000000-0005-0000-0000-00004F190000}"/>
    <cellStyle name="Normal 2 3 4 3 2 2 3 2 3" xfId="28734" xr:uid="{00000000-0005-0000-0000-000050190000}"/>
    <cellStyle name="Normal 2 3 4 3 2 2 3 3" xfId="8616" xr:uid="{00000000-0005-0000-0000-000051190000}"/>
    <cellStyle name="Normal 2 3 4 3 2 2 3 3 2" xfId="38950" xr:uid="{00000000-0005-0000-0000-000052190000}"/>
    <cellStyle name="Normal 2 3 4 3 2 2 3 3 3" xfId="23717" xr:uid="{00000000-0005-0000-0000-000053190000}"/>
    <cellStyle name="Normal 2 3 4 3 2 2 3 4" xfId="33937" xr:uid="{00000000-0005-0000-0000-000054190000}"/>
    <cellStyle name="Normal 2 3 4 3 2 2 3 5" xfId="18704" xr:uid="{00000000-0005-0000-0000-000055190000}"/>
    <cellStyle name="Normal 2 3 4 3 2 2 4" xfId="5255" xr:uid="{00000000-0005-0000-0000-000056190000}"/>
    <cellStyle name="Normal 2 3 4 3 2 2 4 2" xfId="15307" xr:uid="{00000000-0005-0000-0000-000057190000}"/>
    <cellStyle name="Normal 2 3 4 3 2 2 4 2 2" xfId="45638" xr:uid="{00000000-0005-0000-0000-000058190000}"/>
    <cellStyle name="Normal 2 3 4 3 2 2 4 2 3" xfId="30405" xr:uid="{00000000-0005-0000-0000-000059190000}"/>
    <cellStyle name="Normal 2 3 4 3 2 2 4 3" xfId="10287" xr:uid="{00000000-0005-0000-0000-00005A190000}"/>
    <cellStyle name="Normal 2 3 4 3 2 2 4 3 2" xfId="40621" xr:uid="{00000000-0005-0000-0000-00005B190000}"/>
    <cellStyle name="Normal 2 3 4 3 2 2 4 3 3" xfId="25388" xr:uid="{00000000-0005-0000-0000-00005C190000}"/>
    <cellStyle name="Normal 2 3 4 3 2 2 4 4" xfId="35608" xr:uid="{00000000-0005-0000-0000-00005D190000}"/>
    <cellStyle name="Normal 2 3 4 3 2 2 4 5" xfId="20375" xr:uid="{00000000-0005-0000-0000-00005E190000}"/>
    <cellStyle name="Normal 2 3 4 3 2 2 5" xfId="11965" xr:uid="{00000000-0005-0000-0000-00005F190000}"/>
    <cellStyle name="Normal 2 3 4 3 2 2 5 2" xfId="42296" xr:uid="{00000000-0005-0000-0000-000060190000}"/>
    <cellStyle name="Normal 2 3 4 3 2 2 5 3" xfId="27063" xr:uid="{00000000-0005-0000-0000-000061190000}"/>
    <cellStyle name="Normal 2 3 4 3 2 2 6" xfId="6944" xr:uid="{00000000-0005-0000-0000-000062190000}"/>
    <cellStyle name="Normal 2 3 4 3 2 2 6 2" xfId="37279" xr:uid="{00000000-0005-0000-0000-000063190000}"/>
    <cellStyle name="Normal 2 3 4 3 2 2 6 3" xfId="22046" xr:uid="{00000000-0005-0000-0000-000064190000}"/>
    <cellStyle name="Normal 2 3 4 3 2 2 7" xfId="32267" xr:uid="{00000000-0005-0000-0000-000065190000}"/>
    <cellStyle name="Normal 2 3 4 3 2 2 8" xfId="17033" xr:uid="{00000000-0005-0000-0000-000066190000}"/>
    <cellStyle name="Normal 2 3 4 3 2 3" xfId="2291" xr:uid="{00000000-0005-0000-0000-000067190000}"/>
    <cellStyle name="Normal 2 3 4 3 2 3 2" xfId="3981" xr:uid="{00000000-0005-0000-0000-000068190000}"/>
    <cellStyle name="Normal 2 3 4 3 2 3 2 2" xfId="14054" xr:uid="{00000000-0005-0000-0000-000069190000}"/>
    <cellStyle name="Normal 2 3 4 3 2 3 2 2 2" xfId="44385" xr:uid="{00000000-0005-0000-0000-00006A190000}"/>
    <cellStyle name="Normal 2 3 4 3 2 3 2 2 3" xfId="29152" xr:uid="{00000000-0005-0000-0000-00006B190000}"/>
    <cellStyle name="Normal 2 3 4 3 2 3 2 3" xfId="9034" xr:uid="{00000000-0005-0000-0000-00006C190000}"/>
    <cellStyle name="Normal 2 3 4 3 2 3 2 3 2" xfId="39368" xr:uid="{00000000-0005-0000-0000-00006D190000}"/>
    <cellStyle name="Normal 2 3 4 3 2 3 2 3 3" xfId="24135" xr:uid="{00000000-0005-0000-0000-00006E190000}"/>
    <cellStyle name="Normal 2 3 4 3 2 3 2 4" xfId="34355" xr:uid="{00000000-0005-0000-0000-00006F190000}"/>
    <cellStyle name="Normal 2 3 4 3 2 3 2 5" xfId="19122" xr:uid="{00000000-0005-0000-0000-000070190000}"/>
    <cellStyle name="Normal 2 3 4 3 2 3 3" xfId="5673" xr:uid="{00000000-0005-0000-0000-000071190000}"/>
    <cellStyle name="Normal 2 3 4 3 2 3 3 2" xfId="15725" xr:uid="{00000000-0005-0000-0000-000072190000}"/>
    <cellStyle name="Normal 2 3 4 3 2 3 3 2 2" xfId="46056" xr:uid="{00000000-0005-0000-0000-000073190000}"/>
    <cellStyle name="Normal 2 3 4 3 2 3 3 2 3" xfId="30823" xr:uid="{00000000-0005-0000-0000-000074190000}"/>
    <cellStyle name="Normal 2 3 4 3 2 3 3 3" xfId="10705" xr:uid="{00000000-0005-0000-0000-000075190000}"/>
    <cellStyle name="Normal 2 3 4 3 2 3 3 3 2" xfId="41039" xr:uid="{00000000-0005-0000-0000-000076190000}"/>
    <cellStyle name="Normal 2 3 4 3 2 3 3 3 3" xfId="25806" xr:uid="{00000000-0005-0000-0000-000077190000}"/>
    <cellStyle name="Normal 2 3 4 3 2 3 3 4" xfId="36026" xr:uid="{00000000-0005-0000-0000-000078190000}"/>
    <cellStyle name="Normal 2 3 4 3 2 3 3 5" xfId="20793" xr:uid="{00000000-0005-0000-0000-000079190000}"/>
    <cellStyle name="Normal 2 3 4 3 2 3 4" xfId="12383" xr:uid="{00000000-0005-0000-0000-00007A190000}"/>
    <cellStyle name="Normal 2 3 4 3 2 3 4 2" xfId="42714" xr:uid="{00000000-0005-0000-0000-00007B190000}"/>
    <cellStyle name="Normal 2 3 4 3 2 3 4 3" xfId="27481" xr:uid="{00000000-0005-0000-0000-00007C190000}"/>
    <cellStyle name="Normal 2 3 4 3 2 3 5" xfId="7362" xr:uid="{00000000-0005-0000-0000-00007D190000}"/>
    <cellStyle name="Normal 2 3 4 3 2 3 5 2" xfId="37697" xr:uid="{00000000-0005-0000-0000-00007E190000}"/>
    <cellStyle name="Normal 2 3 4 3 2 3 5 3" xfId="22464" xr:uid="{00000000-0005-0000-0000-00007F190000}"/>
    <cellStyle name="Normal 2 3 4 3 2 3 6" xfId="32685" xr:uid="{00000000-0005-0000-0000-000080190000}"/>
    <cellStyle name="Normal 2 3 4 3 2 3 7" xfId="17451" xr:uid="{00000000-0005-0000-0000-000081190000}"/>
    <cellStyle name="Normal 2 3 4 3 2 4" xfId="3144" xr:uid="{00000000-0005-0000-0000-000082190000}"/>
    <cellStyle name="Normal 2 3 4 3 2 4 2" xfId="13218" xr:uid="{00000000-0005-0000-0000-000083190000}"/>
    <cellStyle name="Normal 2 3 4 3 2 4 2 2" xfId="43549" xr:uid="{00000000-0005-0000-0000-000084190000}"/>
    <cellStyle name="Normal 2 3 4 3 2 4 2 3" xfId="28316" xr:uid="{00000000-0005-0000-0000-000085190000}"/>
    <cellStyle name="Normal 2 3 4 3 2 4 3" xfId="8198" xr:uid="{00000000-0005-0000-0000-000086190000}"/>
    <cellStyle name="Normal 2 3 4 3 2 4 3 2" xfId="38532" xr:uid="{00000000-0005-0000-0000-000087190000}"/>
    <cellStyle name="Normal 2 3 4 3 2 4 3 3" xfId="23299" xr:uid="{00000000-0005-0000-0000-000088190000}"/>
    <cellStyle name="Normal 2 3 4 3 2 4 4" xfId="33519" xr:uid="{00000000-0005-0000-0000-000089190000}"/>
    <cellStyle name="Normal 2 3 4 3 2 4 5" xfId="18286" xr:uid="{00000000-0005-0000-0000-00008A190000}"/>
    <cellStyle name="Normal 2 3 4 3 2 5" xfId="4837" xr:uid="{00000000-0005-0000-0000-00008B190000}"/>
    <cellStyle name="Normal 2 3 4 3 2 5 2" xfId="14889" xr:uid="{00000000-0005-0000-0000-00008C190000}"/>
    <cellStyle name="Normal 2 3 4 3 2 5 2 2" xfId="45220" xr:uid="{00000000-0005-0000-0000-00008D190000}"/>
    <cellStyle name="Normal 2 3 4 3 2 5 2 3" xfId="29987" xr:uid="{00000000-0005-0000-0000-00008E190000}"/>
    <cellStyle name="Normal 2 3 4 3 2 5 3" xfId="9869" xr:uid="{00000000-0005-0000-0000-00008F190000}"/>
    <cellStyle name="Normal 2 3 4 3 2 5 3 2" xfId="40203" xr:uid="{00000000-0005-0000-0000-000090190000}"/>
    <cellStyle name="Normal 2 3 4 3 2 5 3 3" xfId="24970" xr:uid="{00000000-0005-0000-0000-000091190000}"/>
    <cellStyle name="Normal 2 3 4 3 2 5 4" xfId="35190" xr:uid="{00000000-0005-0000-0000-000092190000}"/>
    <cellStyle name="Normal 2 3 4 3 2 5 5" xfId="19957" xr:uid="{00000000-0005-0000-0000-000093190000}"/>
    <cellStyle name="Normal 2 3 4 3 2 6" xfId="11547" xr:uid="{00000000-0005-0000-0000-000094190000}"/>
    <cellStyle name="Normal 2 3 4 3 2 6 2" xfId="41878" xr:uid="{00000000-0005-0000-0000-000095190000}"/>
    <cellStyle name="Normal 2 3 4 3 2 6 3" xfId="26645" xr:uid="{00000000-0005-0000-0000-000096190000}"/>
    <cellStyle name="Normal 2 3 4 3 2 7" xfId="6526" xr:uid="{00000000-0005-0000-0000-000097190000}"/>
    <cellStyle name="Normal 2 3 4 3 2 7 2" xfId="36861" xr:uid="{00000000-0005-0000-0000-000098190000}"/>
    <cellStyle name="Normal 2 3 4 3 2 7 3" xfId="21628" xr:uid="{00000000-0005-0000-0000-000099190000}"/>
    <cellStyle name="Normal 2 3 4 3 2 8" xfId="31849" xr:uid="{00000000-0005-0000-0000-00009A190000}"/>
    <cellStyle name="Normal 2 3 4 3 2 9" xfId="16615" xr:uid="{00000000-0005-0000-0000-00009B190000}"/>
    <cellStyle name="Normal 2 3 4 3 3" xfId="1662" xr:uid="{00000000-0005-0000-0000-00009C190000}"/>
    <cellStyle name="Normal 2 3 4 3 3 2" xfId="2501" xr:uid="{00000000-0005-0000-0000-00009D190000}"/>
    <cellStyle name="Normal 2 3 4 3 3 2 2" xfId="4191" xr:uid="{00000000-0005-0000-0000-00009E190000}"/>
    <cellStyle name="Normal 2 3 4 3 3 2 2 2" xfId="14264" xr:uid="{00000000-0005-0000-0000-00009F190000}"/>
    <cellStyle name="Normal 2 3 4 3 3 2 2 2 2" xfId="44595" xr:uid="{00000000-0005-0000-0000-0000A0190000}"/>
    <cellStyle name="Normal 2 3 4 3 3 2 2 2 3" xfId="29362" xr:uid="{00000000-0005-0000-0000-0000A1190000}"/>
    <cellStyle name="Normal 2 3 4 3 3 2 2 3" xfId="9244" xr:uid="{00000000-0005-0000-0000-0000A2190000}"/>
    <cellStyle name="Normal 2 3 4 3 3 2 2 3 2" xfId="39578" xr:uid="{00000000-0005-0000-0000-0000A3190000}"/>
    <cellStyle name="Normal 2 3 4 3 3 2 2 3 3" xfId="24345" xr:uid="{00000000-0005-0000-0000-0000A4190000}"/>
    <cellStyle name="Normal 2 3 4 3 3 2 2 4" xfId="34565" xr:uid="{00000000-0005-0000-0000-0000A5190000}"/>
    <cellStyle name="Normal 2 3 4 3 3 2 2 5" xfId="19332" xr:uid="{00000000-0005-0000-0000-0000A6190000}"/>
    <cellStyle name="Normal 2 3 4 3 3 2 3" xfId="5883" xr:uid="{00000000-0005-0000-0000-0000A7190000}"/>
    <cellStyle name="Normal 2 3 4 3 3 2 3 2" xfId="15935" xr:uid="{00000000-0005-0000-0000-0000A8190000}"/>
    <cellStyle name="Normal 2 3 4 3 3 2 3 2 2" xfId="46266" xr:uid="{00000000-0005-0000-0000-0000A9190000}"/>
    <cellStyle name="Normal 2 3 4 3 3 2 3 2 3" xfId="31033" xr:uid="{00000000-0005-0000-0000-0000AA190000}"/>
    <cellStyle name="Normal 2 3 4 3 3 2 3 3" xfId="10915" xr:uid="{00000000-0005-0000-0000-0000AB190000}"/>
    <cellStyle name="Normal 2 3 4 3 3 2 3 3 2" xfId="41249" xr:uid="{00000000-0005-0000-0000-0000AC190000}"/>
    <cellStyle name="Normal 2 3 4 3 3 2 3 3 3" xfId="26016" xr:uid="{00000000-0005-0000-0000-0000AD190000}"/>
    <cellStyle name="Normal 2 3 4 3 3 2 3 4" xfId="36236" xr:uid="{00000000-0005-0000-0000-0000AE190000}"/>
    <cellStyle name="Normal 2 3 4 3 3 2 3 5" xfId="21003" xr:uid="{00000000-0005-0000-0000-0000AF190000}"/>
    <cellStyle name="Normal 2 3 4 3 3 2 4" xfId="12593" xr:uid="{00000000-0005-0000-0000-0000B0190000}"/>
    <cellStyle name="Normal 2 3 4 3 3 2 4 2" xfId="42924" xr:uid="{00000000-0005-0000-0000-0000B1190000}"/>
    <cellStyle name="Normal 2 3 4 3 3 2 4 3" xfId="27691" xr:uid="{00000000-0005-0000-0000-0000B2190000}"/>
    <cellStyle name="Normal 2 3 4 3 3 2 5" xfId="7572" xr:uid="{00000000-0005-0000-0000-0000B3190000}"/>
    <cellStyle name="Normal 2 3 4 3 3 2 5 2" xfId="37907" xr:uid="{00000000-0005-0000-0000-0000B4190000}"/>
    <cellStyle name="Normal 2 3 4 3 3 2 5 3" xfId="22674" xr:uid="{00000000-0005-0000-0000-0000B5190000}"/>
    <cellStyle name="Normal 2 3 4 3 3 2 6" xfId="32895" xr:uid="{00000000-0005-0000-0000-0000B6190000}"/>
    <cellStyle name="Normal 2 3 4 3 3 2 7" xfId="17661" xr:uid="{00000000-0005-0000-0000-0000B7190000}"/>
    <cellStyle name="Normal 2 3 4 3 3 3" xfId="3354" xr:uid="{00000000-0005-0000-0000-0000B8190000}"/>
    <cellStyle name="Normal 2 3 4 3 3 3 2" xfId="13428" xr:uid="{00000000-0005-0000-0000-0000B9190000}"/>
    <cellStyle name="Normal 2 3 4 3 3 3 2 2" xfId="43759" xr:uid="{00000000-0005-0000-0000-0000BA190000}"/>
    <cellStyle name="Normal 2 3 4 3 3 3 2 3" xfId="28526" xr:uid="{00000000-0005-0000-0000-0000BB190000}"/>
    <cellStyle name="Normal 2 3 4 3 3 3 3" xfId="8408" xr:uid="{00000000-0005-0000-0000-0000BC190000}"/>
    <cellStyle name="Normal 2 3 4 3 3 3 3 2" xfId="38742" xr:uid="{00000000-0005-0000-0000-0000BD190000}"/>
    <cellStyle name="Normal 2 3 4 3 3 3 3 3" xfId="23509" xr:uid="{00000000-0005-0000-0000-0000BE190000}"/>
    <cellStyle name="Normal 2 3 4 3 3 3 4" xfId="33729" xr:uid="{00000000-0005-0000-0000-0000BF190000}"/>
    <cellStyle name="Normal 2 3 4 3 3 3 5" xfId="18496" xr:uid="{00000000-0005-0000-0000-0000C0190000}"/>
    <cellStyle name="Normal 2 3 4 3 3 4" xfId="5047" xr:uid="{00000000-0005-0000-0000-0000C1190000}"/>
    <cellStyle name="Normal 2 3 4 3 3 4 2" xfId="15099" xr:uid="{00000000-0005-0000-0000-0000C2190000}"/>
    <cellStyle name="Normal 2 3 4 3 3 4 2 2" xfId="45430" xr:uid="{00000000-0005-0000-0000-0000C3190000}"/>
    <cellStyle name="Normal 2 3 4 3 3 4 2 3" xfId="30197" xr:uid="{00000000-0005-0000-0000-0000C4190000}"/>
    <cellStyle name="Normal 2 3 4 3 3 4 3" xfId="10079" xr:uid="{00000000-0005-0000-0000-0000C5190000}"/>
    <cellStyle name="Normal 2 3 4 3 3 4 3 2" xfId="40413" xr:uid="{00000000-0005-0000-0000-0000C6190000}"/>
    <cellStyle name="Normal 2 3 4 3 3 4 3 3" xfId="25180" xr:uid="{00000000-0005-0000-0000-0000C7190000}"/>
    <cellStyle name="Normal 2 3 4 3 3 4 4" xfId="35400" xr:uid="{00000000-0005-0000-0000-0000C8190000}"/>
    <cellStyle name="Normal 2 3 4 3 3 4 5" xfId="20167" xr:uid="{00000000-0005-0000-0000-0000C9190000}"/>
    <cellStyle name="Normal 2 3 4 3 3 5" xfId="11757" xr:uid="{00000000-0005-0000-0000-0000CA190000}"/>
    <cellStyle name="Normal 2 3 4 3 3 5 2" xfId="42088" xr:uid="{00000000-0005-0000-0000-0000CB190000}"/>
    <cellStyle name="Normal 2 3 4 3 3 5 3" xfId="26855" xr:uid="{00000000-0005-0000-0000-0000CC190000}"/>
    <cellStyle name="Normal 2 3 4 3 3 6" xfId="6736" xr:uid="{00000000-0005-0000-0000-0000CD190000}"/>
    <cellStyle name="Normal 2 3 4 3 3 6 2" xfId="37071" xr:uid="{00000000-0005-0000-0000-0000CE190000}"/>
    <cellStyle name="Normal 2 3 4 3 3 6 3" xfId="21838" xr:uid="{00000000-0005-0000-0000-0000CF190000}"/>
    <cellStyle name="Normal 2 3 4 3 3 7" xfId="32059" xr:uid="{00000000-0005-0000-0000-0000D0190000}"/>
    <cellStyle name="Normal 2 3 4 3 3 8" xfId="16825" xr:uid="{00000000-0005-0000-0000-0000D1190000}"/>
    <cellStyle name="Normal 2 3 4 3 4" xfId="2083" xr:uid="{00000000-0005-0000-0000-0000D2190000}"/>
    <cellStyle name="Normal 2 3 4 3 4 2" xfId="3773" xr:uid="{00000000-0005-0000-0000-0000D3190000}"/>
    <cellStyle name="Normal 2 3 4 3 4 2 2" xfId="13846" xr:uid="{00000000-0005-0000-0000-0000D4190000}"/>
    <cellStyle name="Normal 2 3 4 3 4 2 2 2" xfId="44177" xr:uid="{00000000-0005-0000-0000-0000D5190000}"/>
    <cellStyle name="Normal 2 3 4 3 4 2 2 3" xfId="28944" xr:uid="{00000000-0005-0000-0000-0000D6190000}"/>
    <cellStyle name="Normal 2 3 4 3 4 2 3" xfId="8826" xr:uid="{00000000-0005-0000-0000-0000D7190000}"/>
    <cellStyle name="Normal 2 3 4 3 4 2 3 2" xfId="39160" xr:uid="{00000000-0005-0000-0000-0000D8190000}"/>
    <cellStyle name="Normal 2 3 4 3 4 2 3 3" xfId="23927" xr:uid="{00000000-0005-0000-0000-0000D9190000}"/>
    <cellStyle name="Normal 2 3 4 3 4 2 4" xfId="34147" xr:uid="{00000000-0005-0000-0000-0000DA190000}"/>
    <cellStyle name="Normal 2 3 4 3 4 2 5" xfId="18914" xr:uid="{00000000-0005-0000-0000-0000DB190000}"/>
    <cellStyle name="Normal 2 3 4 3 4 3" xfId="5465" xr:uid="{00000000-0005-0000-0000-0000DC190000}"/>
    <cellStyle name="Normal 2 3 4 3 4 3 2" xfId="15517" xr:uid="{00000000-0005-0000-0000-0000DD190000}"/>
    <cellStyle name="Normal 2 3 4 3 4 3 2 2" xfId="45848" xr:uid="{00000000-0005-0000-0000-0000DE190000}"/>
    <cellStyle name="Normal 2 3 4 3 4 3 2 3" xfId="30615" xr:uid="{00000000-0005-0000-0000-0000DF190000}"/>
    <cellStyle name="Normal 2 3 4 3 4 3 3" xfId="10497" xr:uid="{00000000-0005-0000-0000-0000E0190000}"/>
    <cellStyle name="Normal 2 3 4 3 4 3 3 2" xfId="40831" xr:uid="{00000000-0005-0000-0000-0000E1190000}"/>
    <cellStyle name="Normal 2 3 4 3 4 3 3 3" xfId="25598" xr:uid="{00000000-0005-0000-0000-0000E2190000}"/>
    <cellStyle name="Normal 2 3 4 3 4 3 4" xfId="35818" xr:uid="{00000000-0005-0000-0000-0000E3190000}"/>
    <cellStyle name="Normal 2 3 4 3 4 3 5" xfId="20585" xr:uid="{00000000-0005-0000-0000-0000E4190000}"/>
    <cellStyle name="Normal 2 3 4 3 4 4" xfId="12175" xr:uid="{00000000-0005-0000-0000-0000E5190000}"/>
    <cellStyle name="Normal 2 3 4 3 4 4 2" xfId="42506" xr:uid="{00000000-0005-0000-0000-0000E6190000}"/>
    <cellStyle name="Normal 2 3 4 3 4 4 3" xfId="27273" xr:uid="{00000000-0005-0000-0000-0000E7190000}"/>
    <cellStyle name="Normal 2 3 4 3 4 5" xfId="7154" xr:uid="{00000000-0005-0000-0000-0000E8190000}"/>
    <cellStyle name="Normal 2 3 4 3 4 5 2" xfId="37489" xr:uid="{00000000-0005-0000-0000-0000E9190000}"/>
    <cellStyle name="Normal 2 3 4 3 4 5 3" xfId="22256" xr:uid="{00000000-0005-0000-0000-0000EA190000}"/>
    <cellStyle name="Normal 2 3 4 3 4 6" xfId="32477" xr:uid="{00000000-0005-0000-0000-0000EB190000}"/>
    <cellStyle name="Normal 2 3 4 3 4 7" xfId="17243" xr:uid="{00000000-0005-0000-0000-0000EC190000}"/>
    <cellStyle name="Normal 2 3 4 3 5" xfId="2936" xr:uid="{00000000-0005-0000-0000-0000ED190000}"/>
    <cellStyle name="Normal 2 3 4 3 5 2" xfId="13010" xr:uid="{00000000-0005-0000-0000-0000EE190000}"/>
    <cellStyle name="Normal 2 3 4 3 5 2 2" xfId="43341" xr:uid="{00000000-0005-0000-0000-0000EF190000}"/>
    <cellStyle name="Normal 2 3 4 3 5 2 3" xfId="28108" xr:uid="{00000000-0005-0000-0000-0000F0190000}"/>
    <cellStyle name="Normal 2 3 4 3 5 3" xfId="7990" xr:uid="{00000000-0005-0000-0000-0000F1190000}"/>
    <cellStyle name="Normal 2 3 4 3 5 3 2" xfId="38324" xr:uid="{00000000-0005-0000-0000-0000F2190000}"/>
    <cellStyle name="Normal 2 3 4 3 5 3 3" xfId="23091" xr:uid="{00000000-0005-0000-0000-0000F3190000}"/>
    <cellStyle name="Normal 2 3 4 3 5 4" xfId="33311" xr:uid="{00000000-0005-0000-0000-0000F4190000}"/>
    <cellStyle name="Normal 2 3 4 3 5 5" xfId="18078" xr:uid="{00000000-0005-0000-0000-0000F5190000}"/>
    <cellStyle name="Normal 2 3 4 3 6" xfId="4629" xr:uid="{00000000-0005-0000-0000-0000F6190000}"/>
    <cellStyle name="Normal 2 3 4 3 6 2" xfId="14681" xr:uid="{00000000-0005-0000-0000-0000F7190000}"/>
    <cellStyle name="Normal 2 3 4 3 6 2 2" xfId="45012" xr:uid="{00000000-0005-0000-0000-0000F8190000}"/>
    <cellStyle name="Normal 2 3 4 3 6 2 3" xfId="29779" xr:uid="{00000000-0005-0000-0000-0000F9190000}"/>
    <cellStyle name="Normal 2 3 4 3 6 3" xfId="9661" xr:uid="{00000000-0005-0000-0000-0000FA190000}"/>
    <cellStyle name="Normal 2 3 4 3 6 3 2" xfId="39995" xr:uid="{00000000-0005-0000-0000-0000FB190000}"/>
    <cellStyle name="Normal 2 3 4 3 6 3 3" xfId="24762" xr:uid="{00000000-0005-0000-0000-0000FC190000}"/>
    <cellStyle name="Normal 2 3 4 3 6 4" xfId="34982" xr:uid="{00000000-0005-0000-0000-0000FD190000}"/>
    <cellStyle name="Normal 2 3 4 3 6 5" xfId="19749" xr:uid="{00000000-0005-0000-0000-0000FE190000}"/>
    <cellStyle name="Normal 2 3 4 3 7" xfId="11339" xr:uid="{00000000-0005-0000-0000-0000FF190000}"/>
    <cellStyle name="Normal 2 3 4 3 7 2" xfId="41670" xr:uid="{00000000-0005-0000-0000-0000001A0000}"/>
    <cellStyle name="Normal 2 3 4 3 7 3" xfId="26437" xr:uid="{00000000-0005-0000-0000-0000011A0000}"/>
    <cellStyle name="Normal 2 3 4 3 8" xfId="6318" xr:uid="{00000000-0005-0000-0000-0000021A0000}"/>
    <cellStyle name="Normal 2 3 4 3 8 2" xfId="36653" xr:uid="{00000000-0005-0000-0000-0000031A0000}"/>
    <cellStyle name="Normal 2 3 4 3 8 3" xfId="21420" xr:uid="{00000000-0005-0000-0000-0000041A0000}"/>
    <cellStyle name="Normal 2 3 4 3 9" xfId="31642" xr:uid="{00000000-0005-0000-0000-0000051A0000}"/>
    <cellStyle name="Normal 2 3 4 4" xfId="1343" xr:uid="{00000000-0005-0000-0000-0000061A0000}"/>
    <cellStyle name="Normal 2 3 4 4 2" xfId="1766" xr:uid="{00000000-0005-0000-0000-0000071A0000}"/>
    <cellStyle name="Normal 2 3 4 4 2 2" xfId="2605" xr:uid="{00000000-0005-0000-0000-0000081A0000}"/>
    <cellStyle name="Normal 2 3 4 4 2 2 2" xfId="4295" xr:uid="{00000000-0005-0000-0000-0000091A0000}"/>
    <cellStyle name="Normal 2 3 4 4 2 2 2 2" xfId="14368" xr:uid="{00000000-0005-0000-0000-00000A1A0000}"/>
    <cellStyle name="Normal 2 3 4 4 2 2 2 2 2" xfId="44699" xr:uid="{00000000-0005-0000-0000-00000B1A0000}"/>
    <cellStyle name="Normal 2 3 4 4 2 2 2 2 3" xfId="29466" xr:uid="{00000000-0005-0000-0000-00000C1A0000}"/>
    <cellStyle name="Normal 2 3 4 4 2 2 2 3" xfId="9348" xr:uid="{00000000-0005-0000-0000-00000D1A0000}"/>
    <cellStyle name="Normal 2 3 4 4 2 2 2 3 2" xfId="39682" xr:uid="{00000000-0005-0000-0000-00000E1A0000}"/>
    <cellStyle name="Normal 2 3 4 4 2 2 2 3 3" xfId="24449" xr:uid="{00000000-0005-0000-0000-00000F1A0000}"/>
    <cellStyle name="Normal 2 3 4 4 2 2 2 4" xfId="34669" xr:uid="{00000000-0005-0000-0000-0000101A0000}"/>
    <cellStyle name="Normal 2 3 4 4 2 2 2 5" xfId="19436" xr:uid="{00000000-0005-0000-0000-0000111A0000}"/>
    <cellStyle name="Normal 2 3 4 4 2 2 3" xfId="5987" xr:uid="{00000000-0005-0000-0000-0000121A0000}"/>
    <cellStyle name="Normal 2 3 4 4 2 2 3 2" xfId="16039" xr:uid="{00000000-0005-0000-0000-0000131A0000}"/>
    <cellStyle name="Normal 2 3 4 4 2 2 3 2 2" xfId="46370" xr:uid="{00000000-0005-0000-0000-0000141A0000}"/>
    <cellStyle name="Normal 2 3 4 4 2 2 3 2 3" xfId="31137" xr:uid="{00000000-0005-0000-0000-0000151A0000}"/>
    <cellStyle name="Normal 2 3 4 4 2 2 3 3" xfId="11019" xr:uid="{00000000-0005-0000-0000-0000161A0000}"/>
    <cellStyle name="Normal 2 3 4 4 2 2 3 3 2" xfId="41353" xr:uid="{00000000-0005-0000-0000-0000171A0000}"/>
    <cellStyle name="Normal 2 3 4 4 2 2 3 3 3" xfId="26120" xr:uid="{00000000-0005-0000-0000-0000181A0000}"/>
    <cellStyle name="Normal 2 3 4 4 2 2 3 4" xfId="36340" xr:uid="{00000000-0005-0000-0000-0000191A0000}"/>
    <cellStyle name="Normal 2 3 4 4 2 2 3 5" xfId="21107" xr:uid="{00000000-0005-0000-0000-00001A1A0000}"/>
    <cellStyle name="Normal 2 3 4 4 2 2 4" xfId="12697" xr:uid="{00000000-0005-0000-0000-00001B1A0000}"/>
    <cellStyle name="Normal 2 3 4 4 2 2 4 2" xfId="43028" xr:uid="{00000000-0005-0000-0000-00001C1A0000}"/>
    <cellStyle name="Normal 2 3 4 4 2 2 4 3" xfId="27795" xr:uid="{00000000-0005-0000-0000-00001D1A0000}"/>
    <cellStyle name="Normal 2 3 4 4 2 2 5" xfId="7676" xr:uid="{00000000-0005-0000-0000-00001E1A0000}"/>
    <cellStyle name="Normal 2 3 4 4 2 2 5 2" xfId="38011" xr:uid="{00000000-0005-0000-0000-00001F1A0000}"/>
    <cellStyle name="Normal 2 3 4 4 2 2 5 3" xfId="22778" xr:uid="{00000000-0005-0000-0000-0000201A0000}"/>
    <cellStyle name="Normal 2 3 4 4 2 2 6" xfId="32999" xr:uid="{00000000-0005-0000-0000-0000211A0000}"/>
    <cellStyle name="Normal 2 3 4 4 2 2 7" xfId="17765" xr:uid="{00000000-0005-0000-0000-0000221A0000}"/>
    <cellStyle name="Normal 2 3 4 4 2 3" xfId="3458" xr:uid="{00000000-0005-0000-0000-0000231A0000}"/>
    <cellStyle name="Normal 2 3 4 4 2 3 2" xfId="13532" xr:uid="{00000000-0005-0000-0000-0000241A0000}"/>
    <cellStyle name="Normal 2 3 4 4 2 3 2 2" xfId="43863" xr:uid="{00000000-0005-0000-0000-0000251A0000}"/>
    <cellStyle name="Normal 2 3 4 4 2 3 2 3" xfId="28630" xr:uid="{00000000-0005-0000-0000-0000261A0000}"/>
    <cellStyle name="Normal 2 3 4 4 2 3 3" xfId="8512" xr:uid="{00000000-0005-0000-0000-0000271A0000}"/>
    <cellStyle name="Normal 2 3 4 4 2 3 3 2" xfId="38846" xr:uid="{00000000-0005-0000-0000-0000281A0000}"/>
    <cellStyle name="Normal 2 3 4 4 2 3 3 3" xfId="23613" xr:uid="{00000000-0005-0000-0000-0000291A0000}"/>
    <cellStyle name="Normal 2 3 4 4 2 3 4" xfId="33833" xr:uid="{00000000-0005-0000-0000-00002A1A0000}"/>
    <cellStyle name="Normal 2 3 4 4 2 3 5" xfId="18600" xr:uid="{00000000-0005-0000-0000-00002B1A0000}"/>
    <cellStyle name="Normal 2 3 4 4 2 4" xfId="5151" xr:uid="{00000000-0005-0000-0000-00002C1A0000}"/>
    <cellStyle name="Normal 2 3 4 4 2 4 2" xfId="15203" xr:uid="{00000000-0005-0000-0000-00002D1A0000}"/>
    <cellStyle name="Normal 2 3 4 4 2 4 2 2" xfId="45534" xr:uid="{00000000-0005-0000-0000-00002E1A0000}"/>
    <cellStyle name="Normal 2 3 4 4 2 4 2 3" xfId="30301" xr:uid="{00000000-0005-0000-0000-00002F1A0000}"/>
    <cellStyle name="Normal 2 3 4 4 2 4 3" xfId="10183" xr:uid="{00000000-0005-0000-0000-0000301A0000}"/>
    <cellStyle name="Normal 2 3 4 4 2 4 3 2" xfId="40517" xr:uid="{00000000-0005-0000-0000-0000311A0000}"/>
    <cellStyle name="Normal 2 3 4 4 2 4 3 3" xfId="25284" xr:uid="{00000000-0005-0000-0000-0000321A0000}"/>
    <cellStyle name="Normal 2 3 4 4 2 4 4" xfId="35504" xr:uid="{00000000-0005-0000-0000-0000331A0000}"/>
    <cellStyle name="Normal 2 3 4 4 2 4 5" xfId="20271" xr:uid="{00000000-0005-0000-0000-0000341A0000}"/>
    <cellStyle name="Normal 2 3 4 4 2 5" xfId="11861" xr:uid="{00000000-0005-0000-0000-0000351A0000}"/>
    <cellStyle name="Normal 2 3 4 4 2 5 2" xfId="42192" xr:uid="{00000000-0005-0000-0000-0000361A0000}"/>
    <cellStyle name="Normal 2 3 4 4 2 5 3" xfId="26959" xr:uid="{00000000-0005-0000-0000-0000371A0000}"/>
    <cellStyle name="Normal 2 3 4 4 2 6" xfId="6840" xr:uid="{00000000-0005-0000-0000-0000381A0000}"/>
    <cellStyle name="Normal 2 3 4 4 2 6 2" xfId="37175" xr:uid="{00000000-0005-0000-0000-0000391A0000}"/>
    <cellStyle name="Normal 2 3 4 4 2 6 3" xfId="21942" xr:uid="{00000000-0005-0000-0000-00003A1A0000}"/>
    <cellStyle name="Normal 2 3 4 4 2 7" xfId="32163" xr:uid="{00000000-0005-0000-0000-00003B1A0000}"/>
    <cellStyle name="Normal 2 3 4 4 2 8" xfId="16929" xr:uid="{00000000-0005-0000-0000-00003C1A0000}"/>
    <cellStyle name="Normal 2 3 4 4 3" xfId="2187" xr:uid="{00000000-0005-0000-0000-00003D1A0000}"/>
    <cellStyle name="Normal 2 3 4 4 3 2" xfId="3877" xr:uid="{00000000-0005-0000-0000-00003E1A0000}"/>
    <cellStyle name="Normal 2 3 4 4 3 2 2" xfId="13950" xr:uid="{00000000-0005-0000-0000-00003F1A0000}"/>
    <cellStyle name="Normal 2 3 4 4 3 2 2 2" xfId="44281" xr:uid="{00000000-0005-0000-0000-0000401A0000}"/>
    <cellStyle name="Normal 2 3 4 4 3 2 2 3" xfId="29048" xr:uid="{00000000-0005-0000-0000-0000411A0000}"/>
    <cellStyle name="Normal 2 3 4 4 3 2 3" xfId="8930" xr:uid="{00000000-0005-0000-0000-0000421A0000}"/>
    <cellStyle name="Normal 2 3 4 4 3 2 3 2" xfId="39264" xr:uid="{00000000-0005-0000-0000-0000431A0000}"/>
    <cellStyle name="Normal 2 3 4 4 3 2 3 3" xfId="24031" xr:uid="{00000000-0005-0000-0000-0000441A0000}"/>
    <cellStyle name="Normal 2 3 4 4 3 2 4" xfId="34251" xr:uid="{00000000-0005-0000-0000-0000451A0000}"/>
    <cellStyle name="Normal 2 3 4 4 3 2 5" xfId="19018" xr:uid="{00000000-0005-0000-0000-0000461A0000}"/>
    <cellStyle name="Normal 2 3 4 4 3 3" xfId="5569" xr:uid="{00000000-0005-0000-0000-0000471A0000}"/>
    <cellStyle name="Normal 2 3 4 4 3 3 2" xfId="15621" xr:uid="{00000000-0005-0000-0000-0000481A0000}"/>
    <cellStyle name="Normal 2 3 4 4 3 3 2 2" xfId="45952" xr:uid="{00000000-0005-0000-0000-0000491A0000}"/>
    <cellStyle name="Normal 2 3 4 4 3 3 2 3" xfId="30719" xr:uid="{00000000-0005-0000-0000-00004A1A0000}"/>
    <cellStyle name="Normal 2 3 4 4 3 3 3" xfId="10601" xr:uid="{00000000-0005-0000-0000-00004B1A0000}"/>
    <cellStyle name="Normal 2 3 4 4 3 3 3 2" xfId="40935" xr:uid="{00000000-0005-0000-0000-00004C1A0000}"/>
    <cellStyle name="Normal 2 3 4 4 3 3 3 3" xfId="25702" xr:uid="{00000000-0005-0000-0000-00004D1A0000}"/>
    <cellStyle name="Normal 2 3 4 4 3 3 4" xfId="35922" xr:uid="{00000000-0005-0000-0000-00004E1A0000}"/>
    <cellStyle name="Normal 2 3 4 4 3 3 5" xfId="20689" xr:uid="{00000000-0005-0000-0000-00004F1A0000}"/>
    <cellStyle name="Normal 2 3 4 4 3 4" xfId="12279" xr:uid="{00000000-0005-0000-0000-0000501A0000}"/>
    <cellStyle name="Normal 2 3 4 4 3 4 2" xfId="42610" xr:uid="{00000000-0005-0000-0000-0000511A0000}"/>
    <cellStyle name="Normal 2 3 4 4 3 4 3" xfId="27377" xr:uid="{00000000-0005-0000-0000-0000521A0000}"/>
    <cellStyle name="Normal 2 3 4 4 3 5" xfId="7258" xr:uid="{00000000-0005-0000-0000-0000531A0000}"/>
    <cellStyle name="Normal 2 3 4 4 3 5 2" xfId="37593" xr:uid="{00000000-0005-0000-0000-0000541A0000}"/>
    <cellStyle name="Normal 2 3 4 4 3 5 3" xfId="22360" xr:uid="{00000000-0005-0000-0000-0000551A0000}"/>
    <cellStyle name="Normal 2 3 4 4 3 6" xfId="32581" xr:uid="{00000000-0005-0000-0000-0000561A0000}"/>
    <cellStyle name="Normal 2 3 4 4 3 7" xfId="17347" xr:uid="{00000000-0005-0000-0000-0000571A0000}"/>
    <cellStyle name="Normal 2 3 4 4 4" xfId="3040" xr:uid="{00000000-0005-0000-0000-0000581A0000}"/>
    <cellStyle name="Normal 2 3 4 4 4 2" xfId="13114" xr:uid="{00000000-0005-0000-0000-0000591A0000}"/>
    <cellStyle name="Normal 2 3 4 4 4 2 2" xfId="43445" xr:uid="{00000000-0005-0000-0000-00005A1A0000}"/>
    <cellStyle name="Normal 2 3 4 4 4 2 3" xfId="28212" xr:uid="{00000000-0005-0000-0000-00005B1A0000}"/>
    <cellStyle name="Normal 2 3 4 4 4 3" xfId="8094" xr:uid="{00000000-0005-0000-0000-00005C1A0000}"/>
    <cellStyle name="Normal 2 3 4 4 4 3 2" xfId="38428" xr:uid="{00000000-0005-0000-0000-00005D1A0000}"/>
    <cellStyle name="Normal 2 3 4 4 4 3 3" xfId="23195" xr:uid="{00000000-0005-0000-0000-00005E1A0000}"/>
    <cellStyle name="Normal 2 3 4 4 4 4" xfId="33415" xr:uid="{00000000-0005-0000-0000-00005F1A0000}"/>
    <cellStyle name="Normal 2 3 4 4 4 5" xfId="18182" xr:uid="{00000000-0005-0000-0000-0000601A0000}"/>
    <cellStyle name="Normal 2 3 4 4 5" xfId="4733" xr:uid="{00000000-0005-0000-0000-0000611A0000}"/>
    <cellStyle name="Normal 2 3 4 4 5 2" xfId="14785" xr:uid="{00000000-0005-0000-0000-0000621A0000}"/>
    <cellStyle name="Normal 2 3 4 4 5 2 2" xfId="45116" xr:uid="{00000000-0005-0000-0000-0000631A0000}"/>
    <cellStyle name="Normal 2 3 4 4 5 2 3" xfId="29883" xr:uid="{00000000-0005-0000-0000-0000641A0000}"/>
    <cellStyle name="Normal 2 3 4 4 5 3" xfId="9765" xr:uid="{00000000-0005-0000-0000-0000651A0000}"/>
    <cellStyle name="Normal 2 3 4 4 5 3 2" xfId="40099" xr:uid="{00000000-0005-0000-0000-0000661A0000}"/>
    <cellStyle name="Normal 2 3 4 4 5 3 3" xfId="24866" xr:uid="{00000000-0005-0000-0000-0000671A0000}"/>
    <cellStyle name="Normal 2 3 4 4 5 4" xfId="35086" xr:uid="{00000000-0005-0000-0000-0000681A0000}"/>
    <cellStyle name="Normal 2 3 4 4 5 5" xfId="19853" xr:uid="{00000000-0005-0000-0000-0000691A0000}"/>
    <cellStyle name="Normal 2 3 4 4 6" xfId="11443" xr:uid="{00000000-0005-0000-0000-00006A1A0000}"/>
    <cellStyle name="Normal 2 3 4 4 6 2" xfId="41774" xr:uid="{00000000-0005-0000-0000-00006B1A0000}"/>
    <cellStyle name="Normal 2 3 4 4 6 3" xfId="26541" xr:uid="{00000000-0005-0000-0000-00006C1A0000}"/>
    <cellStyle name="Normal 2 3 4 4 7" xfId="6422" xr:uid="{00000000-0005-0000-0000-00006D1A0000}"/>
    <cellStyle name="Normal 2 3 4 4 7 2" xfId="36757" xr:uid="{00000000-0005-0000-0000-00006E1A0000}"/>
    <cellStyle name="Normal 2 3 4 4 7 3" xfId="21524" xr:uid="{00000000-0005-0000-0000-00006F1A0000}"/>
    <cellStyle name="Normal 2 3 4 4 8" xfId="31745" xr:uid="{00000000-0005-0000-0000-0000701A0000}"/>
    <cellStyle name="Normal 2 3 4 4 9" xfId="16511" xr:uid="{00000000-0005-0000-0000-0000711A0000}"/>
    <cellStyle name="Normal 2 3 4 5" xfId="1556" xr:uid="{00000000-0005-0000-0000-0000721A0000}"/>
    <cellStyle name="Normal 2 3 4 5 2" xfId="2397" xr:uid="{00000000-0005-0000-0000-0000731A0000}"/>
    <cellStyle name="Normal 2 3 4 5 2 2" xfId="4087" xr:uid="{00000000-0005-0000-0000-0000741A0000}"/>
    <cellStyle name="Normal 2 3 4 5 2 2 2" xfId="14160" xr:uid="{00000000-0005-0000-0000-0000751A0000}"/>
    <cellStyle name="Normal 2 3 4 5 2 2 2 2" xfId="44491" xr:uid="{00000000-0005-0000-0000-0000761A0000}"/>
    <cellStyle name="Normal 2 3 4 5 2 2 2 3" xfId="29258" xr:uid="{00000000-0005-0000-0000-0000771A0000}"/>
    <cellStyle name="Normal 2 3 4 5 2 2 3" xfId="9140" xr:uid="{00000000-0005-0000-0000-0000781A0000}"/>
    <cellStyle name="Normal 2 3 4 5 2 2 3 2" xfId="39474" xr:uid="{00000000-0005-0000-0000-0000791A0000}"/>
    <cellStyle name="Normal 2 3 4 5 2 2 3 3" xfId="24241" xr:uid="{00000000-0005-0000-0000-00007A1A0000}"/>
    <cellStyle name="Normal 2 3 4 5 2 2 4" xfId="34461" xr:uid="{00000000-0005-0000-0000-00007B1A0000}"/>
    <cellStyle name="Normal 2 3 4 5 2 2 5" xfId="19228" xr:uid="{00000000-0005-0000-0000-00007C1A0000}"/>
    <cellStyle name="Normal 2 3 4 5 2 3" xfId="5779" xr:uid="{00000000-0005-0000-0000-00007D1A0000}"/>
    <cellStyle name="Normal 2 3 4 5 2 3 2" xfId="15831" xr:uid="{00000000-0005-0000-0000-00007E1A0000}"/>
    <cellStyle name="Normal 2 3 4 5 2 3 2 2" xfId="46162" xr:uid="{00000000-0005-0000-0000-00007F1A0000}"/>
    <cellStyle name="Normal 2 3 4 5 2 3 2 3" xfId="30929" xr:uid="{00000000-0005-0000-0000-0000801A0000}"/>
    <cellStyle name="Normal 2 3 4 5 2 3 3" xfId="10811" xr:uid="{00000000-0005-0000-0000-0000811A0000}"/>
    <cellStyle name="Normal 2 3 4 5 2 3 3 2" xfId="41145" xr:uid="{00000000-0005-0000-0000-0000821A0000}"/>
    <cellStyle name="Normal 2 3 4 5 2 3 3 3" xfId="25912" xr:uid="{00000000-0005-0000-0000-0000831A0000}"/>
    <cellStyle name="Normal 2 3 4 5 2 3 4" xfId="36132" xr:uid="{00000000-0005-0000-0000-0000841A0000}"/>
    <cellStyle name="Normal 2 3 4 5 2 3 5" xfId="20899" xr:uid="{00000000-0005-0000-0000-0000851A0000}"/>
    <cellStyle name="Normal 2 3 4 5 2 4" xfId="12489" xr:uid="{00000000-0005-0000-0000-0000861A0000}"/>
    <cellStyle name="Normal 2 3 4 5 2 4 2" xfId="42820" xr:uid="{00000000-0005-0000-0000-0000871A0000}"/>
    <cellStyle name="Normal 2 3 4 5 2 4 3" xfId="27587" xr:uid="{00000000-0005-0000-0000-0000881A0000}"/>
    <cellStyle name="Normal 2 3 4 5 2 5" xfId="7468" xr:uid="{00000000-0005-0000-0000-0000891A0000}"/>
    <cellStyle name="Normal 2 3 4 5 2 5 2" xfId="37803" xr:uid="{00000000-0005-0000-0000-00008A1A0000}"/>
    <cellStyle name="Normal 2 3 4 5 2 5 3" xfId="22570" xr:uid="{00000000-0005-0000-0000-00008B1A0000}"/>
    <cellStyle name="Normal 2 3 4 5 2 6" xfId="32791" xr:uid="{00000000-0005-0000-0000-00008C1A0000}"/>
    <cellStyle name="Normal 2 3 4 5 2 7" xfId="17557" xr:uid="{00000000-0005-0000-0000-00008D1A0000}"/>
    <cellStyle name="Normal 2 3 4 5 3" xfId="3250" xr:uid="{00000000-0005-0000-0000-00008E1A0000}"/>
    <cellStyle name="Normal 2 3 4 5 3 2" xfId="13324" xr:uid="{00000000-0005-0000-0000-00008F1A0000}"/>
    <cellStyle name="Normal 2 3 4 5 3 2 2" xfId="43655" xr:uid="{00000000-0005-0000-0000-0000901A0000}"/>
    <cellStyle name="Normal 2 3 4 5 3 2 3" xfId="28422" xr:uid="{00000000-0005-0000-0000-0000911A0000}"/>
    <cellStyle name="Normal 2 3 4 5 3 3" xfId="8304" xr:uid="{00000000-0005-0000-0000-0000921A0000}"/>
    <cellStyle name="Normal 2 3 4 5 3 3 2" xfId="38638" xr:uid="{00000000-0005-0000-0000-0000931A0000}"/>
    <cellStyle name="Normal 2 3 4 5 3 3 3" xfId="23405" xr:uid="{00000000-0005-0000-0000-0000941A0000}"/>
    <cellStyle name="Normal 2 3 4 5 3 4" xfId="33625" xr:uid="{00000000-0005-0000-0000-0000951A0000}"/>
    <cellStyle name="Normal 2 3 4 5 3 5" xfId="18392" xr:uid="{00000000-0005-0000-0000-0000961A0000}"/>
    <cellStyle name="Normal 2 3 4 5 4" xfId="4943" xr:uid="{00000000-0005-0000-0000-0000971A0000}"/>
    <cellStyle name="Normal 2 3 4 5 4 2" xfId="14995" xr:uid="{00000000-0005-0000-0000-0000981A0000}"/>
    <cellStyle name="Normal 2 3 4 5 4 2 2" xfId="45326" xr:uid="{00000000-0005-0000-0000-0000991A0000}"/>
    <cellStyle name="Normal 2 3 4 5 4 2 3" xfId="30093" xr:uid="{00000000-0005-0000-0000-00009A1A0000}"/>
    <cellStyle name="Normal 2 3 4 5 4 3" xfId="9975" xr:uid="{00000000-0005-0000-0000-00009B1A0000}"/>
    <cellStyle name="Normal 2 3 4 5 4 3 2" xfId="40309" xr:uid="{00000000-0005-0000-0000-00009C1A0000}"/>
    <cellStyle name="Normal 2 3 4 5 4 3 3" xfId="25076" xr:uid="{00000000-0005-0000-0000-00009D1A0000}"/>
    <cellStyle name="Normal 2 3 4 5 4 4" xfId="35296" xr:uid="{00000000-0005-0000-0000-00009E1A0000}"/>
    <cellStyle name="Normal 2 3 4 5 4 5" xfId="20063" xr:uid="{00000000-0005-0000-0000-00009F1A0000}"/>
    <cellStyle name="Normal 2 3 4 5 5" xfId="11653" xr:uid="{00000000-0005-0000-0000-0000A01A0000}"/>
    <cellStyle name="Normal 2 3 4 5 5 2" xfId="41984" xr:uid="{00000000-0005-0000-0000-0000A11A0000}"/>
    <cellStyle name="Normal 2 3 4 5 5 3" xfId="26751" xr:uid="{00000000-0005-0000-0000-0000A21A0000}"/>
    <cellStyle name="Normal 2 3 4 5 6" xfId="6632" xr:uid="{00000000-0005-0000-0000-0000A31A0000}"/>
    <cellStyle name="Normal 2 3 4 5 6 2" xfId="36967" xr:uid="{00000000-0005-0000-0000-0000A41A0000}"/>
    <cellStyle name="Normal 2 3 4 5 6 3" xfId="21734" xr:uid="{00000000-0005-0000-0000-0000A51A0000}"/>
    <cellStyle name="Normal 2 3 4 5 7" xfId="31955" xr:uid="{00000000-0005-0000-0000-0000A61A0000}"/>
    <cellStyle name="Normal 2 3 4 5 8" xfId="16721" xr:uid="{00000000-0005-0000-0000-0000A71A0000}"/>
    <cellStyle name="Normal 2 3 4 6" xfId="1977" xr:uid="{00000000-0005-0000-0000-0000A81A0000}"/>
    <cellStyle name="Normal 2 3 4 6 2" xfId="3669" xr:uid="{00000000-0005-0000-0000-0000A91A0000}"/>
    <cellStyle name="Normal 2 3 4 6 2 2" xfId="13742" xr:uid="{00000000-0005-0000-0000-0000AA1A0000}"/>
    <cellStyle name="Normal 2 3 4 6 2 2 2" xfId="44073" xr:uid="{00000000-0005-0000-0000-0000AB1A0000}"/>
    <cellStyle name="Normal 2 3 4 6 2 2 3" xfId="28840" xr:uid="{00000000-0005-0000-0000-0000AC1A0000}"/>
    <cellStyle name="Normal 2 3 4 6 2 3" xfId="8722" xr:uid="{00000000-0005-0000-0000-0000AD1A0000}"/>
    <cellStyle name="Normal 2 3 4 6 2 3 2" xfId="39056" xr:uid="{00000000-0005-0000-0000-0000AE1A0000}"/>
    <cellStyle name="Normal 2 3 4 6 2 3 3" xfId="23823" xr:uid="{00000000-0005-0000-0000-0000AF1A0000}"/>
    <cellStyle name="Normal 2 3 4 6 2 4" xfId="34043" xr:uid="{00000000-0005-0000-0000-0000B01A0000}"/>
    <cellStyle name="Normal 2 3 4 6 2 5" xfId="18810" xr:uid="{00000000-0005-0000-0000-0000B11A0000}"/>
    <cellStyle name="Normal 2 3 4 6 3" xfId="5361" xr:uid="{00000000-0005-0000-0000-0000B21A0000}"/>
    <cellStyle name="Normal 2 3 4 6 3 2" xfId="15413" xr:uid="{00000000-0005-0000-0000-0000B31A0000}"/>
    <cellStyle name="Normal 2 3 4 6 3 2 2" xfId="45744" xr:uid="{00000000-0005-0000-0000-0000B41A0000}"/>
    <cellStyle name="Normal 2 3 4 6 3 2 3" xfId="30511" xr:uid="{00000000-0005-0000-0000-0000B51A0000}"/>
    <cellStyle name="Normal 2 3 4 6 3 3" xfId="10393" xr:uid="{00000000-0005-0000-0000-0000B61A0000}"/>
    <cellStyle name="Normal 2 3 4 6 3 3 2" xfId="40727" xr:uid="{00000000-0005-0000-0000-0000B71A0000}"/>
    <cellStyle name="Normal 2 3 4 6 3 3 3" xfId="25494" xr:uid="{00000000-0005-0000-0000-0000B81A0000}"/>
    <cellStyle name="Normal 2 3 4 6 3 4" xfId="35714" xr:uid="{00000000-0005-0000-0000-0000B91A0000}"/>
    <cellStyle name="Normal 2 3 4 6 3 5" xfId="20481" xr:uid="{00000000-0005-0000-0000-0000BA1A0000}"/>
    <cellStyle name="Normal 2 3 4 6 4" xfId="12071" xr:uid="{00000000-0005-0000-0000-0000BB1A0000}"/>
    <cellStyle name="Normal 2 3 4 6 4 2" xfId="42402" xr:uid="{00000000-0005-0000-0000-0000BC1A0000}"/>
    <cellStyle name="Normal 2 3 4 6 4 3" xfId="27169" xr:uid="{00000000-0005-0000-0000-0000BD1A0000}"/>
    <cellStyle name="Normal 2 3 4 6 5" xfId="7050" xr:uid="{00000000-0005-0000-0000-0000BE1A0000}"/>
    <cellStyle name="Normal 2 3 4 6 5 2" xfId="37385" xr:uid="{00000000-0005-0000-0000-0000BF1A0000}"/>
    <cellStyle name="Normal 2 3 4 6 5 3" xfId="22152" xr:uid="{00000000-0005-0000-0000-0000C01A0000}"/>
    <cellStyle name="Normal 2 3 4 6 6" xfId="32373" xr:uid="{00000000-0005-0000-0000-0000C11A0000}"/>
    <cellStyle name="Normal 2 3 4 6 7" xfId="17139" xr:uid="{00000000-0005-0000-0000-0000C21A0000}"/>
    <cellStyle name="Normal 2 3 4 7" xfId="2828" xr:uid="{00000000-0005-0000-0000-0000C31A0000}"/>
    <cellStyle name="Normal 2 3 4 7 2" xfId="12906" xr:uid="{00000000-0005-0000-0000-0000C41A0000}"/>
    <cellStyle name="Normal 2 3 4 7 2 2" xfId="43237" xr:uid="{00000000-0005-0000-0000-0000C51A0000}"/>
    <cellStyle name="Normal 2 3 4 7 2 3" xfId="28004" xr:uid="{00000000-0005-0000-0000-0000C61A0000}"/>
    <cellStyle name="Normal 2 3 4 7 3" xfId="7886" xr:uid="{00000000-0005-0000-0000-0000C71A0000}"/>
    <cellStyle name="Normal 2 3 4 7 3 2" xfId="38220" xr:uid="{00000000-0005-0000-0000-0000C81A0000}"/>
    <cellStyle name="Normal 2 3 4 7 3 3" xfId="22987" xr:uid="{00000000-0005-0000-0000-0000C91A0000}"/>
    <cellStyle name="Normal 2 3 4 7 4" xfId="33207" xr:uid="{00000000-0005-0000-0000-0000CA1A0000}"/>
    <cellStyle name="Normal 2 3 4 7 5" xfId="17974" xr:uid="{00000000-0005-0000-0000-0000CB1A0000}"/>
    <cellStyle name="Normal 2 3 4 8" xfId="4522" xr:uid="{00000000-0005-0000-0000-0000CC1A0000}"/>
    <cellStyle name="Normal 2 3 4 8 2" xfId="14577" xr:uid="{00000000-0005-0000-0000-0000CD1A0000}"/>
    <cellStyle name="Normal 2 3 4 8 2 2" xfId="44908" xr:uid="{00000000-0005-0000-0000-0000CE1A0000}"/>
    <cellStyle name="Normal 2 3 4 8 2 3" xfId="29675" xr:uid="{00000000-0005-0000-0000-0000CF1A0000}"/>
    <cellStyle name="Normal 2 3 4 8 3" xfId="9557" xr:uid="{00000000-0005-0000-0000-0000D01A0000}"/>
    <cellStyle name="Normal 2 3 4 8 3 2" xfId="39891" xr:uid="{00000000-0005-0000-0000-0000D11A0000}"/>
    <cellStyle name="Normal 2 3 4 8 3 3" xfId="24658" xr:uid="{00000000-0005-0000-0000-0000D21A0000}"/>
    <cellStyle name="Normal 2 3 4 8 4" xfId="34878" xr:uid="{00000000-0005-0000-0000-0000D31A0000}"/>
    <cellStyle name="Normal 2 3 4 8 5" xfId="19645" xr:uid="{00000000-0005-0000-0000-0000D41A0000}"/>
    <cellStyle name="Normal 2 3 4 9" xfId="11233" xr:uid="{00000000-0005-0000-0000-0000D51A0000}"/>
    <cellStyle name="Normal 2 3 4 9 2" xfId="41566" xr:uid="{00000000-0005-0000-0000-0000D61A0000}"/>
    <cellStyle name="Normal 2 3 4 9 3" xfId="26333" xr:uid="{00000000-0005-0000-0000-0000D71A0000}"/>
    <cellStyle name="Normal 2 3 5" xfId="843" xr:uid="{00000000-0005-0000-0000-0000D81A0000}"/>
    <cellStyle name="Normal 2 3 5 10" xfId="6213" xr:uid="{00000000-0005-0000-0000-0000D91A0000}"/>
    <cellStyle name="Normal 2 3 5 10 2" xfId="36550" xr:uid="{00000000-0005-0000-0000-0000DA1A0000}"/>
    <cellStyle name="Normal 2 3 5 10 3" xfId="21317" xr:uid="{00000000-0005-0000-0000-0000DB1A0000}"/>
    <cellStyle name="Normal 2 3 5 11" xfId="31541" xr:uid="{00000000-0005-0000-0000-0000DC1A0000}"/>
    <cellStyle name="Normal 2 3 5 12" xfId="16302" xr:uid="{00000000-0005-0000-0000-0000DD1A0000}"/>
    <cellStyle name="Normal 2 3 5 2" xfId="1177" xr:uid="{00000000-0005-0000-0000-0000DE1A0000}"/>
    <cellStyle name="Normal 2 3 5 2 10" xfId="31593" xr:uid="{00000000-0005-0000-0000-0000DF1A0000}"/>
    <cellStyle name="Normal 2 3 5 2 11" xfId="16356" xr:uid="{00000000-0005-0000-0000-0000E01A0000}"/>
    <cellStyle name="Normal 2 3 5 2 2" xfId="1285" xr:uid="{00000000-0005-0000-0000-0000E11A0000}"/>
    <cellStyle name="Normal 2 3 5 2 2 10" xfId="16460" xr:uid="{00000000-0005-0000-0000-0000E21A0000}"/>
    <cellStyle name="Normal 2 3 5 2 2 2" xfId="1502" xr:uid="{00000000-0005-0000-0000-0000E31A0000}"/>
    <cellStyle name="Normal 2 3 5 2 2 2 2" xfId="1923" xr:uid="{00000000-0005-0000-0000-0000E41A0000}"/>
    <cellStyle name="Normal 2 3 5 2 2 2 2 2" xfId="2762" xr:uid="{00000000-0005-0000-0000-0000E51A0000}"/>
    <cellStyle name="Normal 2 3 5 2 2 2 2 2 2" xfId="4452" xr:uid="{00000000-0005-0000-0000-0000E61A0000}"/>
    <cellStyle name="Normal 2 3 5 2 2 2 2 2 2 2" xfId="14525" xr:uid="{00000000-0005-0000-0000-0000E71A0000}"/>
    <cellStyle name="Normal 2 3 5 2 2 2 2 2 2 2 2" xfId="44856" xr:uid="{00000000-0005-0000-0000-0000E81A0000}"/>
    <cellStyle name="Normal 2 3 5 2 2 2 2 2 2 2 3" xfId="29623" xr:uid="{00000000-0005-0000-0000-0000E91A0000}"/>
    <cellStyle name="Normal 2 3 5 2 2 2 2 2 2 3" xfId="9505" xr:uid="{00000000-0005-0000-0000-0000EA1A0000}"/>
    <cellStyle name="Normal 2 3 5 2 2 2 2 2 2 3 2" xfId="39839" xr:uid="{00000000-0005-0000-0000-0000EB1A0000}"/>
    <cellStyle name="Normal 2 3 5 2 2 2 2 2 2 3 3" xfId="24606" xr:uid="{00000000-0005-0000-0000-0000EC1A0000}"/>
    <cellStyle name="Normal 2 3 5 2 2 2 2 2 2 4" xfId="34826" xr:uid="{00000000-0005-0000-0000-0000ED1A0000}"/>
    <cellStyle name="Normal 2 3 5 2 2 2 2 2 2 5" xfId="19593" xr:uid="{00000000-0005-0000-0000-0000EE1A0000}"/>
    <cellStyle name="Normal 2 3 5 2 2 2 2 2 3" xfId="6144" xr:uid="{00000000-0005-0000-0000-0000EF1A0000}"/>
    <cellStyle name="Normal 2 3 5 2 2 2 2 2 3 2" xfId="16196" xr:uid="{00000000-0005-0000-0000-0000F01A0000}"/>
    <cellStyle name="Normal 2 3 5 2 2 2 2 2 3 2 2" xfId="46527" xr:uid="{00000000-0005-0000-0000-0000F11A0000}"/>
    <cellStyle name="Normal 2 3 5 2 2 2 2 2 3 2 3" xfId="31294" xr:uid="{00000000-0005-0000-0000-0000F21A0000}"/>
    <cellStyle name="Normal 2 3 5 2 2 2 2 2 3 3" xfId="11176" xr:uid="{00000000-0005-0000-0000-0000F31A0000}"/>
    <cellStyle name="Normal 2 3 5 2 2 2 2 2 3 3 2" xfId="41510" xr:uid="{00000000-0005-0000-0000-0000F41A0000}"/>
    <cellStyle name="Normal 2 3 5 2 2 2 2 2 3 3 3" xfId="26277" xr:uid="{00000000-0005-0000-0000-0000F51A0000}"/>
    <cellStyle name="Normal 2 3 5 2 2 2 2 2 3 4" xfId="36497" xr:uid="{00000000-0005-0000-0000-0000F61A0000}"/>
    <cellStyle name="Normal 2 3 5 2 2 2 2 2 3 5" xfId="21264" xr:uid="{00000000-0005-0000-0000-0000F71A0000}"/>
    <cellStyle name="Normal 2 3 5 2 2 2 2 2 4" xfId="12854" xr:uid="{00000000-0005-0000-0000-0000F81A0000}"/>
    <cellStyle name="Normal 2 3 5 2 2 2 2 2 4 2" xfId="43185" xr:uid="{00000000-0005-0000-0000-0000F91A0000}"/>
    <cellStyle name="Normal 2 3 5 2 2 2 2 2 4 3" xfId="27952" xr:uid="{00000000-0005-0000-0000-0000FA1A0000}"/>
    <cellStyle name="Normal 2 3 5 2 2 2 2 2 5" xfId="7833" xr:uid="{00000000-0005-0000-0000-0000FB1A0000}"/>
    <cellStyle name="Normal 2 3 5 2 2 2 2 2 5 2" xfId="38168" xr:uid="{00000000-0005-0000-0000-0000FC1A0000}"/>
    <cellStyle name="Normal 2 3 5 2 2 2 2 2 5 3" xfId="22935" xr:uid="{00000000-0005-0000-0000-0000FD1A0000}"/>
    <cellStyle name="Normal 2 3 5 2 2 2 2 2 6" xfId="33156" xr:uid="{00000000-0005-0000-0000-0000FE1A0000}"/>
    <cellStyle name="Normal 2 3 5 2 2 2 2 2 7" xfId="17922" xr:uid="{00000000-0005-0000-0000-0000FF1A0000}"/>
    <cellStyle name="Normal 2 3 5 2 2 2 2 3" xfId="3615" xr:uid="{00000000-0005-0000-0000-0000001B0000}"/>
    <cellStyle name="Normal 2 3 5 2 2 2 2 3 2" xfId="13689" xr:uid="{00000000-0005-0000-0000-0000011B0000}"/>
    <cellStyle name="Normal 2 3 5 2 2 2 2 3 2 2" xfId="44020" xr:uid="{00000000-0005-0000-0000-0000021B0000}"/>
    <cellStyle name="Normal 2 3 5 2 2 2 2 3 2 3" xfId="28787" xr:uid="{00000000-0005-0000-0000-0000031B0000}"/>
    <cellStyle name="Normal 2 3 5 2 2 2 2 3 3" xfId="8669" xr:uid="{00000000-0005-0000-0000-0000041B0000}"/>
    <cellStyle name="Normal 2 3 5 2 2 2 2 3 3 2" xfId="39003" xr:uid="{00000000-0005-0000-0000-0000051B0000}"/>
    <cellStyle name="Normal 2 3 5 2 2 2 2 3 3 3" xfId="23770" xr:uid="{00000000-0005-0000-0000-0000061B0000}"/>
    <cellStyle name="Normal 2 3 5 2 2 2 2 3 4" xfId="33990" xr:uid="{00000000-0005-0000-0000-0000071B0000}"/>
    <cellStyle name="Normal 2 3 5 2 2 2 2 3 5" xfId="18757" xr:uid="{00000000-0005-0000-0000-0000081B0000}"/>
    <cellStyle name="Normal 2 3 5 2 2 2 2 4" xfId="5308" xr:uid="{00000000-0005-0000-0000-0000091B0000}"/>
    <cellStyle name="Normal 2 3 5 2 2 2 2 4 2" xfId="15360" xr:uid="{00000000-0005-0000-0000-00000A1B0000}"/>
    <cellStyle name="Normal 2 3 5 2 2 2 2 4 2 2" xfId="45691" xr:uid="{00000000-0005-0000-0000-00000B1B0000}"/>
    <cellStyle name="Normal 2 3 5 2 2 2 2 4 2 3" xfId="30458" xr:uid="{00000000-0005-0000-0000-00000C1B0000}"/>
    <cellStyle name="Normal 2 3 5 2 2 2 2 4 3" xfId="10340" xr:uid="{00000000-0005-0000-0000-00000D1B0000}"/>
    <cellStyle name="Normal 2 3 5 2 2 2 2 4 3 2" xfId="40674" xr:uid="{00000000-0005-0000-0000-00000E1B0000}"/>
    <cellStyle name="Normal 2 3 5 2 2 2 2 4 3 3" xfId="25441" xr:uid="{00000000-0005-0000-0000-00000F1B0000}"/>
    <cellStyle name="Normal 2 3 5 2 2 2 2 4 4" xfId="35661" xr:uid="{00000000-0005-0000-0000-0000101B0000}"/>
    <cellStyle name="Normal 2 3 5 2 2 2 2 4 5" xfId="20428" xr:uid="{00000000-0005-0000-0000-0000111B0000}"/>
    <cellStyle name="Normal 2 3 5 2 2 2 2 5" xfId="12018" xr:uid="{00000000-0005-0000-0000-0000121B0000}"/>
    <cellStyle name="Normal 2 3 5 2 2 2 2 5 2" xfId="42349" xr:uid="{00000000-0005-0000-0000-0000131B0000}"/>
    <cellStyle name="Normal 2 3 5 2 2 2 2 5 3" xfId="27116" xr:uid="{00000000-0005-0000-0000-0000141B0000}"/>
    <cellStyle name="Normal 2 3 5 2 2 2 2 6" xfId="6997" xr:uid="{00000000-0005-0000-0000-0000151B0000}"/>
    <cellStyle name="Normal 2 3 5 2 2 2 2 6 2" xfId="37332" xr:uid="{00000000-0005-0000-0000-0000161B0000}"/>
    <cellStyle name="Normal 2 3 5 2 2 2 2 6 3" xfId="22099" xr:uid="{00000000-0005-0000-0000-0000171B0000}"/>
    <cellStyle name="Normal 2 3 5 2 2 2 2 7" xfId="32320" xr:uid="{00000000-0005-0000-0000-0000181B0000}"/>
    <cellStyle name="Normal 2 3 5 2 2 2 2 8" xfId="17086" xr:uid="{00000000-0005-0000-0000-0000191B0000}"/>
    <cellStyle name="Normal 2 3 5 2 2 2 3" xfId="2344" xr:uid="{00000000-0005-0000-0000-00001A1B0000}"/>
    <cellStyle name="Normal 2 3 5 2 2 2 3 2" xfId="4034" xr:uid="{00000000-0005-0000-0000-00001B1B0000}"/>
    <cellStyle name="Normal 2 3 5 2 2 2 3 2 2" xfId="14107" xr:uid="{00000000-0005-0000-0000-00001C1B0000}"/>
    <cellStyle name="Normal 2 3 5 2 2 2 3 2 2 2" xfId="44438" xr:uid="{00000000-0005-0000-0000-00001D1B0000}"/>
    <cellStyle name="Normal 2 3 5 2 2 2 3 2 2 3" xfId="29205" xr:uid="{00000000-0005-0000-0000-00001E1B0000}"/>
    <cellStyle name="Normal 2 3 5 2 2 2 3 2 3" xfId="9087" xr:uid="{00000000-0005-0000-0000-00001F1B0000}"/>
    <cellStyle name="Normal 2 3 5 2 2 2 3 2 3 2" xfId="39421" xr:uid="{00000000-0005-0000-0000-0000201B0000}"/>
    <cellStyle name="Normal 2 3 5 2 2 2 3 2 3 3" xfId="24188" xr:uid="{00000000-0005-0000-0000-0000211B0000}"/>
    <cellStyle name="Normal 2 3 5 2 2 2 3 2 4" xfId="34408" xr:uid="{00000000-0005-0000-0000-0000221B0000}"/>
    <cellStyle name="Normal 2 3 5 2 2 2 3 2 5" xfId="19175" xr:uid="{00000000-0005-0000-0000-0000231B0000}"/>
    <cellStyle name="Normal 2 3 5 2 2 2 3 3" xfId="5726" xr:uid="{00000000-0005-0000-0000-0000241B0000}"/>
    <cellStyle name="Normal 2 3 5 2 2 2 3 3 2" xfId="15778" xr:uid="{00000000-0005-0000-0000-0000251B0000}"/>
    <cellStyle name="Normal 2 3 5 2 2 2 3 3 2 2" xfId="46109" xr:uid="{00000000-0005-0000-0000-0000261B0000}"/>
    <cellStyle name="Normal 2 3 5 2 2 2 3 3 2 3" xfId="30876" xr:uid="{00000000-0005-0000-0000-0000271B0000}"/>
    <cellStyle name="Normal 2 3 5 2 2 2 3 3 3" xfId="10758" xr:uid="{00000000-0005-0000-0000-0000281B0000}"/>
    <cellStyle name="Normal 2 3 5 2 2 2 3 3 3 2" xfId="41092" xr:uid="{00000000-0005-0000-0000-0000291B0000}"/>
    <cellStyle name="Normal 2 3 5 2 2 2 3 3 3 3" xfId="25859" xr:uid="{00000000-0005-0000-0000-00002A1B0000}"/>
    <cellStyle name="Normal 2 3 5 2 2 2 3 3 4" xfId="36079" xr:uid="{00000000-0005-0000-0000-00002B1B0000}"/>
    <cellStyle name="Normal 2 3 5 2 2 2 3 3 5" xfId="20846" xr:uid="{00000000-0005-0000-0000-00002C1B0000}"/>
    <cellStyle name="Normal 2 3 5 2 2 2 3 4" xfId="12436" xr:uid="{00000000-0005-0000-0000-00002D1B0000}"/>
    <cellStyle name="Normal 2 3 5 2 2 2 3 4 2" xfId="42767" xr:uid="{00000000-0005-0000-0000-00002E1B0000}"/>
    <cellStyle name="Normal 2 3 5 2 2 2 3 4 3" xfId="27534" xr:uid="{00000000-0005-0000-0000-00002F1B0000}"/>
    <cellStyle name="Normal 2 3 5 2 2 2 3 5" xfId="7415" xr:uid="{00000000-0005-0000-0000-0000301B0000}"/>
    <cellStyle name="Normal 2 3 5 2 2 2 3 5 2" xfId="37750" xr:uid="{00000000-0005-0000-0000-0000311B0000}"/>
    <cellStyle name="Normal 2 3 5 2 2 2 3 5 3" xfId="22517" xr:uid="{00000000-0005-0000-0000-0000321B0000}"/>
    <cellStyle name="Normal 2 3 5 2 2 2 3 6" xfId="32738" xr:uid="{00000000-0005-0000-0000-0000331B0000}"/>
    <cellStyle name="Normal 2 3 5 2 2 2 3 7" xfId="17504" xr:uid="{00000000-0005-0000-0000-0000341B0000}"/>
    <cellStyle name="Normal 2 3 5 2 2 2 4" xfId="3197" xr:uid="{00000000-0005-0000-0000-0000351B0000}"/>
    <cellStyle name="Normal 2 3 5 2 2 2 4 2" xfId="13271" xr:uid="{00000000-0005-0000-0000-0000361B0000}"/>
    <cellStyle name="Normal 2 3 5 2 2 2 4 2 2" xfId="43602" xr:uid="{00000000-0005-0000-0000-0000371B0000}"/>
    <cellStyle name="Normal 2 3 5 2 2 2 4 2 3" xfId="28369" xr:uid="{00000000-0005-0000-0000-0000381B0000}"/>
    <cellStyle name="Normal 2 3 5 2 2 2 4 3" xfId="8251" xr:uid="{00000000-0005-0000-0000-0000391B0000}"/>
    <cellStyle name="Normal 2 3 5 2 2 2 4 3 2" xfId="38585" xr:uid="{00000000-0005-0000-0000-00003A1B0000}"/>
    <cellStyle name="Normal 2 3 5 2 2 2 4 3 3" xfId="23352" xr:uid="{00000000-0005-0000-0000-00003B1B0000}"/>
    <cellStyle name="Normal 2 3 5 2 2 2 4 4" xfId="33572" xr:uid="{00000000-0005-0000-0000-00003C1B0000}"/>
    <cellStyle name="Normal 2 3 5 2 2 2 4 5" xfId="18339" xr:uid="{00000000-0005-0000-0000-00003D1B0000}"/>
    <cellStyle name="Normal 2 3 5 2 2 2 5" xfId="4890" xr:uid="{00000000-0005-0000-0000-00003E1B0000}"/>
    <cellStyle name="Normal 2 3 5 2 2 2 5 2" xfId="14942" xr:uid="{00000000-0005-0000-0000-00003F1B0000}"/>
    <cellStyle name="Normal 2 3 5 2 2 2 5 2 2" xfId="45273" xr:uid="{00000000-0005-0000-0000-0000401B0000}"/>
    <cellStyle name="Normal 2 3 5 2 2 2 5 2 3" xfId="30040" xr:uid="{00000000-0005-0000-0000-0000411B0000}"/>
    <cellStyle name="Normal 2 3 5 2 2 2 5 3" xfId="9922" xr:uid="{00000000-0005-0000-0000-0000421B0000}"/>
    <cellStyle name="Normal 2 3 5 2 2 2 5 3 2" xfId="40256" xr:uid="{00000000-0005-0000-0000-0000431B0000}"/>
    <cellStyle name="Normal 2 3 5 2 2 2 5 3 3" xfId="25023" xr:uid="{00000000-0005-0000-0000-0000441B0000}"/>
    <cellStyle name="Normal 2 3 5 2 2 2 5 4" xfId="35243" xr:uid="{00000000-0005-0000-0000-0000451B0000}"/>
    <cellStyle name="Normal 2 3 5 2 2 2 5 5" xfId="20010" xr:uid="{00000000-0005-0000-0000-0000461B0000}"/>
    <cellStyle name="Normal 2 3 5 2 2 2 6" xfId="11600" xr:uid="{00000000-0005-0000-0000-0000471B0000}"/>
    <cellStyle name="Normal 2 3 5 2 2 2 6 2" xfId="41931" xr:uid="{00000000-0005-0000-0000-0000481B0000}"/>
    <cellStyle name="Normal 2 3 5 2 2 2 6 3" xfId="26698" xr:uid="{00000000-0005-0000-0000-0000491B0000}"/>
    <cellStyle name="Normal 2 3 5 2 2 2 7" xfId="6579" xr:uid="{00000000-0005-0000-0000-00004A1B0000}"/>
    <cellStyle name="Normal 2 3 5 2 2 2 7 2" xfId="36914" xr:uid="{00000000-0005-0000-0000-00004B1B0000}"/>
    <cellStyle name="Normal 2 3 5 2 2 2 7 3" xfId="21681" xr:uid="{00000000-0005-0000-0000-00004C1B0000}"/>
    <cellStyle name="Normal 2 3 5 2 2 2 8" xfId="31902" xr:uid="{00000000-0005-0000-0000-00004D1B0000}"/>
    <cellStyle name="Normal 2 3 5 2 2 2 9" xfId="16668" xr:uid="{00000000-0005-0000-0000-00004E1B0000}"/>
    <cellStyle name="Normal 2 3 5 2 2 3" xfId="1715" xr:uid="{00000000-0005-0000-0000-00004F1B0000}"/>
    <cellStyle name="Normal 2 3 5 2 2 3 2" xfId="2554" xr:uid="{00000000-0005-0000-0000-0000501B0000}"/>
    <cellStyle name="Normal 2 3 5 2 2 3 2 2" xfId="4244" xr:uid="{00000000-0005-0000-0000-0000511B0000}"/>
    <cellStyle name="Normal 2 3 5 2 2 3 2 2 2" xfId="14317" xr:uid="{00000000-0005-0000-0000-0000521B0000}"/>
    <cellStyle name="Normal 2 3 5 2 2 3 2 2 2 2" xfId="44648" xr:uid="{00000000-0005-0000-0000-0000531B0000}"/>
    <cellStyle name="Normal 2 3 5 2 2 3 2 2 2 3" xfId="29415" xr:uid="{00000000-0005-0000-0000-0000541B0000}"/>
    <cellStyle name="Normal 2 3 5 2 2 3 2 2 3" xfId="9297" xr:uid="{00000000-0005-0000-0000-0000551B0000}"/>
    <cellStyle name="Normal 2 3 5 2 2 3 2 2 3 2" xfId="39631" xr:uid="{00000000-0005-0000-0000-0000561B0000}"/>
    <cellStyle name="Normal 2 3 5 2 2 3 2 2 3 3" xfId="24398" xr:uid="{00000000-0005-0000-0000-0000571B0000}"/>
    <cellStyle name="Normal 2 3 5 2 2 3 2 2 4" xfId="34618" xr:uid="{00000000-0005-0000-0000-0000581B0000}"/>
    <cellStyle name="Normal 2 3 5 2 2 3 2 2 5" xfId="19385" xr:uid="{00000000-0005-0000-0000-0000591B0000}"/>
    <cellStyle name="Normal 2 3 5 2 2 3 2 3" xfId="5936" xr:uid="{00000000-0005-0000-0000-00005A1B0000}"/>
    <cellStyle name="Normal 2 3 5 2 2 3 2 3 2" xfId="15988" xr:uid="{00000000-0005-0000-0000-00005B1B0000}"/>
    <cellStyle name="Normal 2 3 5 2 2 3 2 3 2 2" xfId="46319" xr:uid="{00000000-0005-0000-0000-00005C1B0000}"/>
    <cellStyle name="Normal 2 3 5 2 2 3 2 3 2 3" xfId="31086" xr:uid="{00000000-0005-0000-0000-00005D1B0000}"/>
    <cellStyle name="Normal 2 3 5 2 2 3 2 3 3" xfId="10968" xr:uid="{00000000-0005-0000-0000-00005E1B0000}"/>
    <cellStyle name="Normal 2 3 5 2 2 3 2 3 3 2" xfId="41302" xr:uid="{00000000-0005-0000-0000-00005F1B0000}"/>
    <cellStyle name="Normal 2 3 5 2 2 3 2 3 3 3" xfId="26069" xr:uid="{00000000-0005-0000-0000-0000601B0000}"/>
    <cellStyle name="Normal 2 3 5 2 2 3 2 3 4" xfId="36289" xr:uid="{00000000-0005-0000-0000-0000611B0000}"/>
    <cellStyle name="Normal 2 3 5 2 2 3 2 3 5" xfId="21056" xr:uid="{00000000-0005-0000-0000-0000621B0000}"/>
    <cellStyle name="Normal 2 3 5 2 2 3 2 4" xfId="12646" xr:uid="{00000000-0005-0000-0000-0000631B0000}"/>
    <cellStyle name="Normal 2 3 5 2 2 3 2 4 2" xfId="42977" xr:uid="{00000000-0005-0000-0000-0000641B0000}"/>
    <cellStyle name="Normal 2 3 5 2 2 3 2 4 3" xfId="27744" xr:uid="{00000000-0005-0000-0000-0000651B0000}"/>
    <cellStyle name="Normal 2 3 5 2 2 3 2 5" xfId="7625" xr:uid="{00000000-0005-0000-0000-0000661B0000}"/>
    <cellStyle name="Normal 2 3 5 2 2 3 2 5 2" xfId="37960" xr:uid="{00000000-0005-0000-0000-0000671B0000}"/>
    <cellStyle name="Normal 2 3 5 2 2 3 2 5 3" xfId="22727" xr:uid="{00000000-0005-0000-0000-0000681B0000}"/>
    <cellStyle name="Normal 2 3 5 2 2 3 2 6" xfId="32948" xr:uid="{00000000-0005-0000-0000-0000691B0000}"/>
    <cellStyle name="Normal 2 3 5 2 2 3 2 7" xfId="17714" xr:uid="{00000000-0005-0000-0000-00006A1B0000}"/>
    <cellStyle name="Normal 2 3 5 2 2 3 3" xfId="3407" xr:uid="{00000000-0005-0000-0000-00006B1B0000}"/>
    <cellStyle name="Normal 2 3 5 2 2 3 3 2" xfId="13481" xr:uid="{00000000-0005-0000-0000-00006C1B0000}"/>
    <cellStyle name="Normal 2 3 5 2 2 3 3 2 2" xfId="43812" xr:uid="{00000000-0005-0000-0000-00006D1B0000}"/>
    <cellStyle name="Normal 2 3 5 2 2 3 3 2 3" xfId="28579" xr:uid="{00000000-0005-0000-0000-00006E1B0000}"/>
    <cellStyle name="Normal 2 3 5 2 2 3 3 3" xfId="8461" xr:uid="{00000000-0005-0000-0000-00006F1B0000}"/>
    <cellStyle name="Normal 2 3 5 2 2 3 3 3 2" xfId="38795" xr:uid="{00000000-0005-0000-0000-0000701B0000}"/>
    <cellStyle name="Normal 2 3 5 2 2 3 3 3 3" xfId="23562" xr:uid="{00000000-0005-0000-0000-0000711B0000}"/>
    <cellStyle name="Normal 2 3 5 2 2 3 3 4" xfId="33782" xr:uid="{00000000-0005-0000-0000-0000721B0000}"/>
    <cellStyle name="Normal 2 3 5 2 2 3 3 5" xfId="18549" xr:uid="{00000000-0005-0000-0000-0000731B0000}"/>
    <cellStyle name="Normal 2 3 5 2 2 3 4" xfId="5100" xr:uid="{00000000-0005-0000-0000-0000741B0000}"/>
    <cellStyle name="Normal 2 3 5 2 2 3 4 2" xfId="15152" xr:uid="{00000000-0005-0000-0000-0000751B0000}"/>
    <cellStyle name="Normal 2 3 5 2 2 3 4 2 2" xfId="45483" xr:uid="{00000000-0005-0000-0000-0000761B0000}"/>
    <cellStyle name="Normal 2 3 5 2 2 3 4 2 3" xfId="30250" xr:uid="{00000000-0005-0000-0000-0000771B0000}"/>
    <cellStyle name="Normal 2 3 5 2 2 3 4 3" xfId="10132" xr:uid="{00000000-0005-0000-0000-0000781B0000}"/>
    <cellStyle name="Normal 2 3 5 2 2 3 4 3 2" xfId="40466" xr:uid="{00000000-0005-0000-0000-0000791B0000}"/>
    <cellStyle name="Normal 2 3 5 2 2 3 4 3 3" xfId="25233" xr:uid="{00000000-0005-0000-0000-00007A1B0000}"/>
    <cellStyle name="Normal 2 3 5 2 2 3 4 4" xfId="35453" xr:uid="{00000000-0005-0000-0000-00007B1B0000}"/>
    <cellStyle name="Normal 2 3 5 2 2 3 4 5" xfId="20220" xr:uid="{00000000-0005-0000-0000-00007C1B0000}"/>
    <cellStyle name="Normal 2 3 5 2 2 3 5" xfId="11810" xr:uid="{00000000-0005-0000-0000-00007D1B0000}"/>
    <cellStyle name="Normal 2 3 5 2 2 3 5 2" xfId="42141" xr:uid="{00000000-0005-0000-0000-00007E1B0000}"/>
    <cellStyle name="Normal 2 3 5 2 2 3 5 3" xfId="26908" xr:uid="{00000000-0005-0000-0000-00007F1B0000}"/>
    <cellStyle name="Normal 2 3 5 2 2 3 6" xfId="6789" xr:uid="{00000000-0005-0000-0000-0000801B0000}"/>
    <cellStyle name="Normal 2 3 5 2 2 3 6 2" xfId="37124" xr:uid="{00000000-0005-0000-0000-0000811B0000}"/>
    <cellStyle name="Normal 2 3 5 2 2 3 6 3" xfId="21891" xr:uid="{00000000-0005-0000-0000-0000821B0000}"/>
    <cellStyle name="Normal 2 3 5 2 2 3 7" xfId="32112" xr:uid="{00000000-0005-0000-0000-0000831B0000}"/>
    <cellStyle name="Normal 2 3 5 2 2 3 8" xfId="16878" xr:uid="{00000000-0005-0000-0000-0000841B0000}"/>
    <cellStyle name="Normal 2 3 5 2 2 4" xfId="2136" xr:uid="{00000000-0005-0000-0000-0000851B0000}"/>
    <cellStyle name="Normal 2 3 5 2 2 4 2" xfId="3826" xr:uid="{00000000-0005-0000-0000-0000861B0000}"/>
    <cellStyle name="Normal 2 3 5 2 2 4 2 2" xfId="13899" xr:uid="{00000000-0005-0000-0000-0000871B0000}"/>
    <cellStyle name="Normal 2 3 5 2 2 4 2 2 2" xfId="44230" xr:uid="{00000000-0005-0000-0000-0000881B0000}"/>
    <cellStyle name="Normal 2 3 5 2 2 4 2 2 3" xfId="28997" xr:uid="{00000000-0005-0000-0000-0000891B0000}"/>
    <cellStyle name="Normal 2 3 5 2 2 4 2 3" xfId="8879" xr:uid="{00000000-0005-0000-0000-00008A1B0000}"/>
    <cellStyle name="Normal 2 3 5 2 2 4 2 3 2" xfId="39213" xr:uid="{00000000-0005-0000-0000-00008B1B0000}"/>
    <cellStyle name="Normal 2 3 5 2 2 4 2 3 3" xfId="23980" xr:uid="{00000000-0005-0000-0000-00008C1B0000}"/>
    <cellStyle name="Normal 2 3 5 2 2 4 2 4" xfId="34200" xr:uid="{00000000-0005-0000-0000-00008D1B0000}"/>
    <cellStyle name="Normal 2 3 5 2 2 4 2 5" xfId="18967" xr:uid="{00000000-0005-0000-0000-00008E1B0000}"/>
    <cellStyle name="Normal 2 3 5 2 2 4 3" xfId="5518" xr:uid="{00000000-0005-0000-0000-00008F1B0000}"/>
    <cellStyle name="Normal 2 3 5 2 2 4 3 2" xfId="15570" xr:uid="{00000000-0005-0000-0000-0000901B0000}"/>
    <cellStyle name="Normal 2 3 5 2 2 4 3 2 2" xfId="45901" xr:uid="{00000000-0005-0000-0000-0000911B0000}"/>
    <cellStyle name="Normal 2 3 5 2 2 4 3 2 3" xfId="30668" xr:uid="{00000000-0005-0000-0000-0000921B0000}"/>
    <cellStyle name="Normal 2 3 5 2 2 4 3 3" xfId="10550" xr:uid="{00000000-0005-0000-0000-0000931B0000}"/>
    <cellStyle name="Normal 2 3 5 2 2 4 3 3 2" xfId="40884" xr:uid="{00000000-0005-0000-0000-0000941B0000}"/>
    <cellStyle name="Normal 2 3 5 2 2 4 3 3 3" xfId="25651" xr:uid="{00000000-0005-0000-0000-0000951B0000}"/>
    <cellStyle name="Normal 2 3 5 2 2 4 3 4" xfId="35871" xr:uid="{00000000-0005-0000-0000-0000961B0000}"/>
    <cellStyle name="Normal 2 3 5 2 2 4 3 5" xfId="20638" xr:uid="{00000000-0005-0000-0000-0000971B0000}"/>
    <cellStyle name="Normal 2 3 5 2 2 4 4" xfId="12228" xr:uid="{00000000-0005-0000-0000-0000981B0000}"/>
    <cellStyle name="Normal 2 3 5 2 2 4 4 2" xfId="42559" xr:uid="{00000000-0005-0000-0000-0000991B0000}"/>
    <cellStyle name="Normal 2 3 5 2 2 4 4 3" xfId="27326" xr:uid="{00000000-0005-0000-0000-00009A1B0000}"/>
    <cellStyle name="Normal 2 3 5 2 2 4 5" xfId="7207" xr:uid="{00000000-0005-0000-0000-00009B1B0000}"/>
    <cellStyle name="Normal 2 3 5 2 2 4 5 2" xfId="37542" xr:uid="{00000000-0005-0000-0000-00009C1B0000}"/>
    <cellStyle name="Normal 2 3 5 2 2 4 5 3" xfId="22309" xr:uid="{00000000-0005-0000-0000-00009D1B0000}"/>
    <cellStyle name="Normal 2 3 5 2 2 4 6" xfId="32530" xr:uid="{00000000-0005-0000-0000-00009E1B0000}"/>
    <cellStyle name="Normal 2 3 5 2 2 4 7" xfId="17296" xr:uid="{00000000-0005-0000-0000-00009F1B0000}"/>
    <cellStyle name="Normal 2 3 5 2 2 5" xfId="2989" xr:uid="{00000000-0005-0000-0000-0000A01B0000}"/>
    <cellStyle name="Normal 2 3 5 2 2 5 2" xfId="13063" xr:uid="{00000000-0005-0000-0000-0000A11B0000}"/>
    <cellStyle name="Normal 2 3 5 2 2 5 2 2" xfId="43394" xr:uid="{00000000-0005-0000-0000-0000A21B0000}"/>
    <cellStyle name="Normal 2 3 5 2 2 5 2 3" xfId="28161" xr:uid="{00000000-0005-0000-0000-0000A31B0000}"/>
    <cellStyle name="Normal 2 3 5 2 2 5 3" xfId="8043" xr:uid="{00000000-0005-0000-0000-0000A41B0000}"/>
    <cellStyle name="Normal 2 3 5 2 2 5 3 2" xfId="38377" xr:uid="{00000000-0005-0000-0000-0000A51B0000}"/>
    <cellStyle name="Normal 2 3 5 2 2 5 3 3" xfId="23144" xr:uid="{00000000-0005-0000-0000-0000A61B0000}"/>
    <cellStyle name="Normal 2 3 5 2 2 5 4" xfId="33364" xr:uid="{00000000-0005-0000-0000-0000A71B0000}"/>
    <cellStyle name="Normal 2 3 5 2 2 5 5" xfId="18131" xr:uid="{00000000-0005-0000-0000-0000A81B0000}"/>
    <cellStyle name="Normal 2 3 5 2 2 6" xfId="4682" xr:uid="{00000000-0005-0000-0000-0000A91B0000}"/>
    <cellStyle name="Normal 2 3 5 2 2 6 2" xfId="14734" xr:uid="{00000000-0005-0000-0000-0000AA1B0000}"/>
    <cellStyle name="Normal 2 3 5 2 2 6 2 2" xfId="45065" xr:uid="{00000000-0005-0000-0000-0000AB1B0000}"/>
    <cellStyle name="Normal 2 3 5 2 2 6 2 3" xfId="29832" xr:uid="{00000000-0005-0000-0000-0000AC1B0000}"/>
    <cellStyle name="Normal 2 3 5 2 2 6 3" xfId="9714" xr:uid="{00000000-0005-0000-0000-0000AD1B0000}"/>
    <cellStyle name="Normal 2 3 5 2 2 6 3 2" xfId="40048" xr:uid="{00000000-0005-0000-0000-0000AE1B0000}"/>
    <cellStyle name="Normal 2 3 5 2 2 6 3 3" xfId="24815" xr:uid="{00000000-0005-0000-0000-0000AF1B0000}"/>
    <cellStyle name="Normal 2 3 5 2 2 6 4" xfId="35035" xr:uid="{00000000-0005-0000-0000-0000B01B0000}"/>
    <cellStyle name="Normal 2 3 5 2 2 6 5" xfId="19802" xr:uid="{00000000-0005-0000-0000-0000B11B0000}"/>
    <cellStyle name="Normal 2 3 5 2 2 7" xfId="11392" xr:uid="{00000000-0005-0000-0000-0000B21B0000}"/>
    <cellStyle name="Normal 2 3 5 2 2 7 2" xfId="41723" xr:uid="{00000000-0005-0000-0000-0000B31B0000}"/>
    <cellStyle name="Normal 2 3 5 2 2 7 3" xfId="26490" xr:uid="{00000000-0005-0000-0000-0000B41B0000}"/>
    <cellStyle name="Normal 2 3 5 2 2 8" xfId="6371" xr:uid="{00000000-0005-0000-0000-0000B51B0000}"/>
    <cellStyle name="Normal 2 3 5 2 2 8 2" xfId="36706" xr:uid="{00000000-0005-0000-0000-0000B61B0000}"/>
    <cellStyle name="Normal 2 3 5 2 2 8 3" xfId="21473" xr:uid="{00000000-0005-0000-0000-0000B71B0000}"/>
    <cellStyle name="Normal 2 3 5 2 2 9" xfId="31694" xr:uid="{00000000-0005-0000-0000-0000B81B0000}"/>
    <cellStyle name="Normal 2 3 5 2 3" xfId="1398" xr:uid="{00000000-0005-0000-0000-0000B91B0000}"/>
    <cellStyle name="Normal 2 3 5 2 3 2" xfId="1819" xr:uid="{00000000-0005-0000-0000-0000BA1B0000}"/>
    <cellStyle name="Normal 2 3 5 2 3 2 2" xfId="2658" xr:uid="{00000000-0005-0000-0000-0000BB1B0000}"/>
    <cellStyle name="Normal 2 3 5 2 3 2 2 2" xfId="4348" xr:uid="{00000000-0005-0000-0000-0000BC1B0000}"/>
    <cellStyle name="Normal 2 3 5 2 3 2 2 2 2" xfId="14421" xr:uid="{00000000-0005-0000-0000-0000BD1B0000}"/>
    <cellStyle name="Normal 2 3 5 2 3 2 2 2 2 2" xfId="44752" xr:uid="{00000000-0005-0000-0000-0000BE1B0000}"/>
    <cellStyle name="Normal 2 3 5 2 3 2 2 2 2 3" xfId="29519" xr:uid="{00000000-0005-0000-0000-0000BF1B0000}"/>
    <cellStyle name="Normal 2 3 5 2 3 2 2 2 3" xfId="9401" xr:uid="{00000000-0005-0000-0000-0000C01B0000}"/>
    <cellStyle name="Normal 2 3 5 2 3 2 2 2 3 2" xfId="39735" xr:uid="{00000000-0005-0000-0000-0000C11B0000}"/>
    <cellStyle name="Normal 2 3 5 2 3 2 2 2 3 3" xfId="24502" xr:uid="{00000000-0005-0000-0000-0000C21B0000}"/>
    <cellStyle name="Normal 2 3 5 2 3 2 2 2 4" xfId="34722" xr:uid="{00000000-0005-0000-0000-0000C31B0000}"/>
    <cellStyle name="Normal 2 3 5 2 3 2 2 2 5" xfId="19489" xr:uid="{00000000-0005-0000-0000-0000C41B0000}"/>
    <cellStyle name="Normal 2 3 5 2 3 2 2 3" xfId="6040" xr:uid="{00000000-0005-0000-0000-0000C51B0000}"/>
    <cellStyle name="Normal 2 3 5 2 3 2 2 3 2" xfId="16092" xr:uid="{00000000-0005-0000-0000-0000C61B0000}"/>
    <cellStyle name="Normal 2 3 5 2 3 2 2 3 2 2" xfId="46423" xr:uid="{00000000-0005-0000-0000-0000C71B0000}"/>
    <cellStyle name="Normal 2 3 5 2 3 2 2 3 2 3" xfId="31190" xr:uid="{00000000-0005-0000-0000-0000C81B0000}"/>
    <cellStyle name="Normal 2 3 5 2 3 2 2 3 3" xfId="11072" xr:uid="{00000000-0005-0000-0000-0000C91B0000}"/>
    <cellStyle name="Normal 2 3 5 2 3 2 2 3 3 2" xfId="41406" xr:uid="{00000000-0005-0000-0000-0000CA1B0000}"/>
    <cellStyle name="Normal 2 3 5 2 3 2 2 3 3 3" xfId="26173" xr:uid="{00000000-0005-0000-0000-0000CB1B0000}"/>
    <cellStyle name="Normal 2 3 5 2 3 2 2 3 4" xfId="36393" xr:uid="{00000000-0005-0000-0000-0000CC1B0000}"/>
    <cellStyle name="Normal 2 3 5 2 3 2 2 3 5" xfId="21160" xr:uid="{00000000-0005-0000-0000-0000CD1B0000}"/>
    <cellStyle name="Normal 2 3 5 2 3 2 2 4" xfId="12750" xr:uid="{00000000-0005-0000-0000-0000CE1B0000}"/>
    <cellStyle name="Normal 2 3 5 2 3 2 2 4 2" xfId="43081" xr:uid="{00000000-0005-0000-0000-0000CF1B0000}"/>
    <cellStyle name="Normal 2 3 5 2 3 2 2 4 3" xfId="27848" xr:uid="{00000000-0005-0000-0000-0000D01B0000}"/>
    <cellStyle name="Normal 2 3 5 2 3 2 2 5" xfId="7729" xr:uid="{00000000-0005-0000-0000-0000D11B0000}"/>
    <cellStyle name="Normal 2 3 5 2 3 2 2 5 2" xfId="38064" xr:uid="{00000000-0005-0000-0000-0000D21B0000}"/>
    <cellStyle name="Normal 2 3 5 2 3 2 2 5 3" xfId="22831" xr:uid="{00000000-0005-0000-0000-0000D31B0000}"/>
    <cellStyle name="Normal 2 3 5 2 3 2 2 6" xfId="33052" xr:uid="{00000000-0005-0000-0000-0000D41B0000}"/>
    <cellStyle name="Normal 2 3 5 2 3 2 2 7" xfId="17818" xr:uid="{00000000-0005-0000-0000-0000D51B0000}"/>
    <cellStyle name="Normal 2 3 5 2 3 2 3" xfId="3511" xr:uid="{00000000-0005-0000-0000-0000D61B0000}"/>
    <cellStyle name="Normal 2 3 5 2 3 2 3 2" xfId="13585" xr:uid="{00000000-0005-0000-0000-0000D71B0000}"/>
    <cellStyle name="Normal 2 3 5 2 3 2 3 2 2" xfId="43916" xr:uid="{00000000-0005-0000-0000-0000D81B0000}"/>
    <cellStyle name="Normal 2 3 5 2 3 2 3 2 3" xfId="28683" xr:uid="{00000000-0005-0000-0000-0000D91B0000}"/>
    <cellStyle name="Normal 2 3 5 2 3 2 3 3" xfId="8565" xr:uid="{00000000-0005-0000-0000-0000DA1B0000}"/>
    <cellStyle name="Normal 2 3 5 2 3 2 3 3 2" xfId="38899" xr:uid="{00000000-0005-0000-0000-0000DB1B0000}"/>
    <cellStyle name="Normal 2 3 5 2 3 2 3 3 3" xfId="23666" xr:uid="{00000000-0005-0000-0000-0000DC1B0000}"/>
    <cellStyle name="Normal 2 3 5 2 3 2 3 4" xfId="33886" xr:uid="{00000000-0005-0000-0000-0000DD1B0000}"/>
    <cellStyle name="Normal 2 3 5 2 3 2 3 5" xfId="18653" xr:uid="{00000000-0005-0000-0000-0000DE1B0000}"/>
    <cellStyle name="Normal 2 3 5 2 3 2 4" xfId="5204" xr:uid="{00000000-0005-0000-0000-0000DF1B0000}"/>
    <cellStyle name="Normal 2 3 5 2 3 2 4 2" xfId="15256" xr:uid="{00000000-0005-0000-0000-0000E01B0000}"/>
    <cellStyle name="Normal 2 3 5 2 3 2 4 2 2" xfId="45587" xr:uid="{00000000-0005-0000-0000-0000E11B0000}"/>
    <cellStyle name="Normal 2 3 5 2 3 2 4 2 3" xfId="30354" xr:uid="{00000000-0005-0000-0000-0000E21B0000}"/>
    <cellStyle name="Normal 2 3 5 2 3 2 4 3" xfId="10236" xr:uid="{00000000-0005-0000-0000-0000E31B0000}"/>
    <cellStyle name="Normal 2 3 5 2 3 2 4 3 2" xfId="40570" xr:uid="{00000000-0005-0000-0000-0000E41B0000}"/>
    <cellStyle name="Normal 2 3 5 2 3 2 4 3 3" xfId="25337" xr:uid="{00000000-0005-0000-0000-0000E51B0000}"/>
    <cellStyle name="Normal 2 3 5 2 3 2 4 4" xfId="35557" xr:uid="{00000000-0005-0000-0000-0000E61B0000}"/>
    <cellStyle name="Normal 2 3 5 2 3 2 4 5" xfId="20324" xr:uid="{00000000-0005-0000-0000-0000E71B0000}"/>
    <cellStyle name="Normal 2 3 5 2 3 2 5" xfId="11914" xr:uid="{00000000-0005-0000-0000-0000E81B0000}"/>
    <cellStyle name="Normal 2 3 5 2 3 2 5 2" xfId="42245" xr:uid="{00000000-0005-0000-0000-0000E91B0000}"/>
    <cellStyle name="Normal 2 3 5 2 3 2 5 3" xfId="27012" xr:uid="{00000000-0005-0000-0000-0000EA1B0000}"/>
    <cellStyle name="Normal 2 3 5 2 3 2 6" xfId="6893" xr:uid="{00000000-0005-0000-0000-0000EB1B0000}"/>
    <cellStyle name="Normal 2 3 5 2 3 2 6 2" xfId="37228" xr:uid="{00000000-0005-0000-0000-0000EC1B0000}"/>
    <cellStyle name="Normal 2 3 5 2 3 2 6 3" xfId="21995" xr:uid="{00000000-0005-0000-0000-0000ED1B0000}"/>
    <cellStyle name="Normal 2 3 5 2 3 2 7" xfId="32216" xr:uid="{00000000-0005-0000-0000-0000EE1B0000}"/>
    <cellStyle name="Normal 2 3 5 2 3 2 8" xfId="16982" xr:uid="{00000000-0005-0000-0000-0000EF1B0000}"/>
    <cellStyle name="Normal 2 3 5 2 3 3" xfId="2240" xr:uid="{00000000-0005-0000-0000-0000F01B0000}"/>
    <cellStyle name="Normal 2 3 5 2 3 3 2" xfId="3930" xr:uid="{00000000-0005-0000-0000-0000F11B0000}"/>
    <cellStyle name="Normal 2 3 5 2 3 3 2 2" xfId="14003" xr:uid="{00000000-0005-0000-0000-0000F21B0000}"/>
    <cellStyle name="Normal 2 3 5 2 3 3 2 2 2" xfId="44334" xr:uid="{00000000-0005-0000-0000-0000F31B0000}"/>
    <cellStyle name="Normal 2 3 5 2 3 3 2 2 3" xfId="29101" xr:uid="{00000000-0005-0000-0000-0000F41B0000}"/>
    <cellStyle name="Normal 2 3 5 2 3 3 2 3" xfId="8983" xr:uid="{00000000-0005-0000-0000-0000F51B0000}"/>
    <cellStyle name="Normal 2 3 5 2 3 3 2 3 2" xfId="39317" xr:uid="{00000000-0005-0000-0000-0000F61B0000}"/>
    <cellStyle name="Normal 2 3 5 2 3 3 2 3 3" xfId="24084" xr:uid="{00000000-0005-0000-0000-0000F71B0000}"/>
    <cellStyle name="Normal 2 3 5 2 3 3 2 4" xfId="34304" xr:uid="{00000000-0005-0000-0000-0000F81B0000}"/>
    <cellStyle name="Normal 2 3 5 2 3 3 2 5" xfId="19071" xr:uid="{00000000-0005-0000-0000-0000F91B0000}"/>
    <cellStyle name="Normal 2 3 5 2 3 3 3" xfId="5622" xr:uid="{00000000-0005-0000-0000-0000FA1B0000}"/>
    <cellStyle name="Normal 2 3 5 2 3 3 3 2" xfId="15674" xr:uid="{00000000-0005-0000-0000-0000FB1B0000}"/>
    <cellStyle name="Normal 2 3 5 2 3 3 3 2 2" xfId="46005" xr:uid="{00000000-0005-0000-0000-0000FC1B0000}"/>
    <cellStyle name="Normal 2 3 5 2 3 3 3 2 3" xfId="30772" xr:uid="{00000000-0005-0000-0000-0000FD1B0000}"/>
    <cellStyle name="Normal 2 3 5 2 3 3 3 3" xfId="10654" xr:uid="{00000000-0005-0000-0000-0000FE1B0000}"/>
    <cellStyle name="Normal 2 3 5 2 3 3 3 3 2" xfId="40988" xr:uid="{00000000-0005-0000-0000-0000FF1B0000}"/>
    <cellStyle name="Normal 2 3 5 2 3 3 3 3 3" xfId="25755" xr:uid="{00000000-0005-0000-0000-0000001C0000}"/>
    <cellStyle name="Normal 2 3 5 2 3 3 3 4" xfId="35975" xr:uid="{00000000-0005-0000-0000-0000011C0000}"/>
    <cellStyle name="Normal 2 3 5 2 3 3 3 5" xfId="20742" xr:uid="{00000000-0005-0000-0000-0000021C0000}"/>
    <cellStyle name="Normal 2 3 5 2 3 3 4" xfId="12332" xr:uid="{00000000-0005-0000-0000-0000031C0000}"/>
    <cellStyle name="Normal 2 3 5 2 3 3 4 2" xfId="42663" xr:uid="{00000000-0005-0000-0000-0000041C0000}"/>
    <cellStyle name="Normal 2 3 5 2 3 3 4 3" xfId="27430" xr:uid="{00000000-0005-0000-0000-0000051C0000}"/>
    <cellStyle name="Normal 2 3 5 2 3 3 5" xfId="7311" xr:uid="{00000000-0005-0000-0000-0000061C0000}"/>
    <cellStyle name="Normal 2 3 5 2 3 3 5 2" xfId="37646" xr:uid="{00000000-0005-0000-0000-0000071C0000}"/>
    <cellStyle name="Normal 2 3 5 2 3 3 5 3" xfId="22413" xr:uid="{00000000-0005-0000-0000-0000081C0000}"/>
    <cellStyle name="Normal 2 3 5 2 3 3 6" xfId="32634" xr:uid="{00000000-0005-0000-0000-0000091C0000}"/>
    <cellStyle name="Normal 2 3 5 2 3 3 7" xfId="17400" xr:uid="{00000000-0005-0000-0000-00000A1C0000}"/>
    <cellStyle name="Normal 2 3 5 2 3 4" xfId="3093" xr:uid="{00000000-0005-0000-0000-00000B1C0000}"/>
    <cellStyle name="Normal 2 3 5 2 3 4 2" xfId="13167" xr:uid="{00000000-0005-0000-0000-00000C1C0000}"/>
    <cellStyle name="Normal 2 3 5 2 3 4 2 2" xfId="43498" xr:uid="{00000000-0005-0000-0000-00000D1C0000}"/>
    <cellStyle name="Normal 2 3 5 2 3 4 2 3" xfId="28265" xr:uid="{00000000-0005-0000-0000-00000E1C0000}"/>
    <cellStyle name="Normal 2 3 5 2 3 4 3" xfId="8147" xr:uid="{00000000-0005-0000-0000-00000F1C0000}"/>
    <cellStyle name="Normal 2 3 5 2 3 4 3 2" xfId="38481" xr:uid="{00000000-0005-0000-0000-0000101C0000}"/>
    <cellStyle name="Normal 2 3 5 2 3 4 3 3" xfId="23248" xr:uid="{00000000-0005-0000-0000-0000111C0000}"/>
    <cellStyle name="Normal 2 3 5 2 3 4 4" xfId="33468" xr:uid="{00000000-0005-0000-0000-0000121C0000}"/>
    <cellStyle name="Normal 2 3 5 2 3 4 5" xfId="18235" xr:uid="{00000000-0005-0000-0000-0000131C0000}"/>
    <cellStyle name="Normal 2 3 5 2 3 5" xfId="4786" xr:uid="{00000000-0005-0000-0000-0000141C0000}"/>
    <cellStyle name="Normal 2 3 5 2 3 5 2" xfId="14838" xr:uid="{00000000-0005-0000-0000-0000151C0000}"/>
    <cellStyle name="Normal 2 3 5 2 3 5 2 2" xfId="45169" xr:uid="{00000000-0005-0000-0000-0000161C0000}"/>
    <cellStyle name="Normal 2 3 5 2 3 5 2 3" xfId="29936" xr:uid="{00000000-0005-0000-0000-0000171C0000}"/>
    <cellStyle name="Normal 2 3 5 2 3 5 3" xfId="9818" xr:uid="{00000000-0005-0000-0000-0000181C0000}"/>
    <cellStyle name="Normal 2 3 5 2 3 5 3 2" xfId="40152" xr:uid="{00000000-0005-0000-0000-0000191C0000}"/>
    <cellStyle name="Normal 2 3 5 2 3 5 3 3" xfId="24919" xr:uid="{00000000-0005-0000-0000-00001A1C0000}"/>
    <cellStyle name="Normal 2 3 5 2 3 5 4" xfId="35139" xr:uid="{00000000-0005-0000-0000-00001B1C0000}"/>
    <cellStyle name="Normal 2 3 5 2 3 5 5" xfId="19906" xr:uid="{00000000-0005-0000-0000-00001C1C0000}"/>
    <cellStyle name="Normal 2 3 5 2 3 6" xfId="11496" xr:uid="{00000000-0005-0000-0000-00001D1C0000}"/>
    <cellStyle name="Normal 2 3 5 2 3 6 2" xfId="41827" xr:uid="{00000000-0005-0000-0000-00001E1C0000}"/>
    <cellStyle name="Normal 2 3 5 2 3 6 3" xfId="26594" xr:uid="{00000000-0005-0000-0000-00001F1C0000}"/>
    <cellStyle name="Normal 2 3 5 2 3 7" xfId="6475" xr:uid="{00000000-0005-0000-0000-0000201C0000}"/>
    <cellStyle name="Normal 2 3 5 2 3 7 2" xfId="36810" xr:uid="{00000000-0005-0000-0000-0000211C0000}"/>
    <cellStyle name="Normal 2 3 5 2 3 7 3" xfId="21577" xr:uid="{00000000-0005-0000-0000-0000221C0000}"/>
    <cellStyle name="Normal 2 3 5 2 3 8" xfId="31798" xr:uid="{00000000-0005-0000-0000-0000231C0000}"/>
    <cellStyle name="Normal 2 3 5 2 3 9" xfId="16564" xr:uid="{00000000-0005-0000-0000-0000241C0000}"/>
    <cellStyle name="Normal 2 3 5 2 4" xfId="1611" xr:uid="{00000000-0005-0000-0000-0000251C0000}"/>
    <cellStyle name="Normal 2 3 5 2 4 2" xfId="2450" xr:uid="{00000000-0005-0000-0000-0000261C0000}"/>
    <cellStyle name="Normal 2 3 5 2 4 2 2" xfId="4140" xr:uid="{00000000-0005-0000-0000-0000271C0000}"/>
    <cellStyle name="Normal 2 3 5 2 4 2 2 2" xfId="14213" xr:uid="{00000000-0005-0000-0000-0000281C0000}"/>
    <cellStyle name="Normal 2 3 5 2 4 2 2 2 2" xfId="44544" xr:uid="{00000000-0005-0000-0000-0000291C0000}"/>
    <cellStyle name="Normal 2 3 5 2 4 2 2 2 3" xfId="29311" xr:uid="{00000000-0005-0000-0000-00002A1C0000}"/>
    <cellStyle name="Normal 2 3 5 2 4 2 2 3" xfId="9193" xr:uid="{00000000-0005-0000-0000-00002B1C0000}"/>
    <cellStyle name="Normal 2 3 5 2 4 2 2 3 2" xfId="39527" xr:uid="{00000000-0005-0000-0000-00002C1C0000}"/>
    <cellStyle name="Normal 2 3 5 2 4 2 2 3 3" xfId="24294" xr:uid="{00000000-0005-0000-0000-00002D1C0000}"/>
    <cellStyle name="Normal 2 3 5 2 4 2 2 4" xfId="34514" xr:uid="{00000000-0005-0000-0000-00002E1C0000}"/>
    <cellStyle name="Normal 2 3 5 2 4 2 2 5" xfId="19281" xr:uid="{00000000-0005-0000-0000-00002F1C0000}"/>
    <cellStyle name="Normal 2 3 5 2 4 2 3" xfId="5832" xr:uid="{00000000-0005-0000-0000-0000301C0000}"/>
    <cellStyle name="Normal 2 3 5 2 4 2 3 2" xfId="15884" xr:uid="{00000000-0005-0000-0000-0000311C0000}"/>
    <cellStyle name="Normal 2 3 5 2 4 2 3 2 2" xfId="46215" xr:uid="{00000000-0005-0000-0000-0000321C0000}"/>
    <cellStyle name="Normal 2 3 5 2 4 2 3 2 3" xfId="30982" xr:uid="{00000000-0005-0000-0000-0000331C0000}"/>
    <cellStyle name="Normal 2 3 5 2 4 2 3 3" xfId="10864" xr:uid="{00000000-0005-0000-0000-0000341C0000}"/>
    <cellStyle name="Normal 2 3 5 2 4 2 3 3 2" xfId="41198" xr:uid="{00000000-0005-0000-0000-0000351C0000}"/>
    <cellStyle name="Normal 2 3 5 2 4 2 3 3 3" xfId="25965" xr:uid="{00000000-0005-0000-0000-0000361C0000}"/>
    <cellStyle name="Normal 2 3 5 2 4 2 3 4" xfId="36185" xr:uid="{00000000-0005-0000-0000-0000371C0000}"/>
    <cellStyle name="Normal 2 3 5 2 4 2 3 5" xfId="20952" xr:uid="{00000000-0005-0000-0000-0000381C0000}"/>
    <cellStyle name="Normal 2 3 5 2 4 2 4" xfId="12542" xr:uid="{00000000-0005-0000-0000-0000391C0000}"/>
    <cellStyle name="Normal 2 3 5 2 4 2 4 2" xfId="42873" xr:uid="{00000000-0005-0000-0000-00003A1C0000}"/>
    <cellStyle name="Normal 2 3 5 2 4 2 4 3" xfId="27640" xr:uid="{00000000-0005-0000-0000-00003B1C0000}"/>
    <cellStyle name="Normal 2 3 5 2 4 2 5" xfId="7521" xr:uid="{00000000-0005-0000-0000-00003C1C0000}"/>
    <cellStyle name="Normal 2 3 5 2 4 2 5 2" xfId="37856" xr:uid="{00000000-0005-0000-0000-00003D1C0000}"/>
    <cellStyle name="Normal 2 3 5 2 4 2 5 3" xfId="22623" xr:uid="{00000000-0005-0000-0000-00003E1C0000}"/>
    <cellStyle name="Normal 2 3 5 2 4 2 6" xfId="32844" xr:uid="{00000000-0005-0000-0000-00003F1C0000}"/>
    <cellStyle name="Normal 2 3 5 2 4 2 7" xfId="17610" xr:uid="{00000000-0005-0000-0000-0000401C0000}"/>
    <cellStyle name="Normal 2 3 5 2 4 3" xfId="3303" xr:uid="{00000000-0005-0000-0000-0000411C0000}"/>
    <cellStyle name="Normal 2 3 5 2 4 3 2" xfId="13377" xr:uid="{00000000-0005-0000-0000-0000421C0000}"/>
    <cellStyle name="Normal 2 3 5 2 4 3 2 2" xfId="43708" xr:uid="{00000000-0005-0000-0000-0000431C0000}"/>
    <cellStyle name="Normal 2 3 5 2 4 3 2 3" xfId="28475" xr:uid="{00000000-0005-0000-0000-0000441C0000}"/>
    <cellStyle name="Normal 2 3 5 2 4 3 3" xfId="8357" xr:uid="{00000000-0005-0000-0000-0000451C0000}"/>
    <cellStyle name="Normal 2 3 5 2 4 3 3 2" xfId="38691" xr:uid="{00000000-0005-0000-0000-0000461C0000}"/>
    <cellStyle name="Normal 2 3 5 2 4 3 3 3" xfId="23458" xr:uid="{00000000-0005-0000-0000-0000471C0000}"/>
    <cellStyle name="Normal 2 3 5 2 4 3 4" xfId="33678" xr:uid="{00000000-0005-0000-0000-0000481C0000}"/>
    <cellStyle name="Normal 2 3 5 2 4 3 5" xfId="18445" xr:uid="{00000000-0005-0000-0000-0000491C0000}"/>
    <cellStyle name="Normal 2 3 5 2 4 4" xfId="4996" xr:uid="{00000000-0005-0000-0000-00004A1C0000}"/>
    <cellStyle name="Normal 2 3 5 2 4 4 2" xfId="15048" xr:uid="{00000000-0005-0000-0000-00004B1C0000}"/>
    <cellStyle name="Normal 2 3 5 2 4 4 2 2" xfId="45379" xr:uid="{00000000-0005-0000-0000-00004C1C0000}"/>
    <cellStyle name="Normal 2 3 5 2 4 4 2 3" xfId="30146" xr:uid="{00000000-0005-0000-0000-00004D1C0000}"/>
    <cellStyle name="Normal 2 3 5 2 4 4 3" xfId="10028" xr:uid="{00000000-0005-0000-0000-00004E1C0000}"/>
    <cellStyle name="Normal 2 3 5 2 4 4 3 2" xfId="40362" xr:uid="{00000000-0005-0000-0000-00004F1C0000}"/>
    <cellStyle name="Normal 2 3 5 2 4 4 3 3" xfId="25129" xr:uid="{00000000-0005-0000-0000-0000501C0000}"/>
    <cellStyle name="Normal 2 3 5 2 4 4 4" xfId="35349" xr:uid="{00000000-0005-0000-0000-0000511C0000}"/>
    <cellStyle name="Normal 2 3 5 2 4 4 5" xfId="20116" xr:uid="{00000000-0005-0000-0000-0000521C0000}"/>
    <cellStyle name="Normal 2 3 5 2 4 5" xfId="11706" xr:uid="{00000000-0005-0000-0000-0000531C0000}"/>
    <cellStyle name="Normal 2 3 5 2 4 5 2" xfId="42037" xr:uid="{00000000-0005-0000-0000-0000541C0000}"/>
    <cellStyle name="Normal 2 3 5 2 4 5 3" xfId="26804" xr:uid="{00000000-0005-0000-0000-0000551C0000}"/>
    <cellStyle name="Normal 2 3 5 2 4 6" xfId="6685" xr:uid="{00000000-0005-0000-0000-0000561C0000}"/>
    <cellStyle name="Normal 2 3 5 2 4 6 2" xfId="37020" xr:uid="{00000000-0005-0000-0000-0000571C0000}"/>
    <cellStyle name="Normal 2 3 5 2 4 6 3" xfId="21787" xr:uid="{00000000-0005-0000-0000-0000581C0000}"/>
    <cellStyle name="Normal 2 3 5 2 4 7" xfId="32008" xr:uid="{00000000-0005-0000-0000-0000591C0000}"/>
    <cellStyle name="Normal 2 3 5 2 4 8" xfId="16774" xr:uid="{00000000-0005-0000-0000-00005A1C0000}"/>
    <cellStyle name="Normal 2 3 5 2 5" xfId="2032" xr:uid="{00000000-0005-0000-0000-00005B1C0000}"/>
    <cellStyle name="Normal 2 3 5 2 5 2" xfId="3722" xr:uid="{00000000-0005-0000-0000-00005C1C0000}"/>
    <cellStyle name="Normal 2 3 5 2 5 2 2" xfId="13795" xr:uid="{00000000-0005-0000-0000-00005D1C0000}"/>
    <cellStyle name="Normal 2 3 5 2 5 2 2 2" xfId="44126" xr:uid="{00000000-0005-0000-0000-00005E1C0000}"/>
    <cellStyle name="Normal 2 3 5 2 5 2 2 3" xfId="28893" xr:uid="{00000000-0005-0000-0000-00005F1C0000}"/>
    <cellStyle name="Normal 2 3 5 2 5 2 3" xfId="8775" xr:uid="{00000000-0005-0000-0000-0000601C0000}"/>
    <cellStyle name="Normal 2 3 5 2 5 2 3 2" xfId="39109" xr:uid="{00000000-0005-0000-0000-0000611C0000}"/>
    <cellStyle name="Normal 2 3 5 2 5 2 3 3" xfId="23876" xr:uid="{00000000-0005-0000-0000-0000621C0000}"/>
    <cellStyle name="Normal 2 3 5 2 5 2 4" xfId="34096" xr:uid="{00000000-0005-0000-0000-0000631C0000}"/>
    <cellStyle name="Normal 2 3 5 2 5 2 5" xfId="18863" xr:uid="{00000000-0005-0000-0000-0000641C0000}"/>
    <cellStyle name="Normal 2 3 5 2 5 3" xfId="5414" xr:uid="{00000000-0005-0000-0000-0000651C0000}"/>
    <cellStyle name="Normal 2 3 5 2 5 3 2" xfId="15466" xr:uid="{00000000-0005-0000-0000-0000661C0000}"/>
    <cellStyle name="Normal 2 3 5 2 5 3 2 2" xfId="45797" xr:uid="{00000000-0005-0000-0000-0000671C0000}"/>
    <cellStyle name="Normal 2 3 5 2 5 3 2 3" xfId="30564" xr:uid="{00000000-0005-0000-0000-0000681C0000}"/>
    <cellStyle name="Normal 2 3 5 2 5 3 3" xfId="10446" xr:uid="{00000000-0005-0000-0000-0000691C0000}"/>
    <cellStyle name="Normal 2 3 5 2 5 3 3 2" xfId="40780" xr:uid="{00000000-0005-0000-0000-00006A1C0000}"/>
    <cellStyle name="Normal 2 3 5 2 5 3 3 3" xfId="25547" xr:uid="{00000000-0005-0000-0000-00006B1C0000}"/>
    <cellStyle name="Normal 2 3 5 2 5 3 4" xfId="35767" xr:uid="{00000000-0005-0000-0000-00006C1C0000}"/>
    <cellStyle name="Normal 2 3 5 2 5 3 5" xfId="20534" xr:uid="{00000000-0005-0000-0000-00006D1C0000}"/>
    <cellStyle name="Normal 2 3 5 2 5 4" xfId="12124" xr:uid="{00000000-0005-0000-0000-00006E1C0000}"/>
    <cellStyle name="Normal 2 3 5 2 5 4 2" xfId="42455" xr:uid="{00000000-0005-0000-0000-00006F1C0000}"/>
    <cellStyle name="Normal 2 3 5 2 5 4 3" xfId="27222" xr:uid="{00000000-0005-0000-0000-0000701C0000}"/>
    <cellStyle name="Normal 2 3 5 2 5 5" xfId="7103" xr:uid="{00000000-0005-0000-0000-0000711C0000}"/>
    <cellStyle name="Normal 2 3 5 2 5 5 2" xfId="37438" xr:uid="{00000000-0005-0000-0000-0000721C0000}"/>
    <cellStyle name="Normal 2 3 5 2 5 5 3" xfId="22205" xr:uid="{00000000-0005-0000-0000-0000731C0000}"/>
    <cellStyle name="Normal 2 3 5 2 5 6" xfId="32426" xr:uid="{00000000-0005-0000-0000-0000741C0000}"/>
    <cellStyle name="Normal 2 3 5 2 5 7" xfId="17192" xr:uid="{00000000-0005-0000-0000-0000751C0000}"/>
    <cellStyle name="Normal 2 3 5 2 6" xfId="2885" xr:uid="{00000000-0005-0000-0000-0000761C0000}"/>
    <cellStyle name="Normal 2 3 5 2 6 2" xfId="12959" xr:uid="{00000000-0005-0000-0000-0000771C0000}"/>
    <cellStyle name="Normal 2 3 5 2 6 2 2" xfId="43290" xr:uid="{00000000-0005-0000-0000-0000781C0000}"/>
    <cellStyle name="Normal 2 3 5 2 6 2 3" xfId="28057" xr:uid="{00000000-0005-0000-0000-0000791C0000}"/>
    <cellStyle name="Normal 2 3 5 2 6 3" xfId="7939" xr:uid="{00000000-0005-0000-0000-00007A1C0000}"/>
    <cellStyle name="Normal 2 3 5 2 6 3 2" xfId="38273" xr:uid="{00000000-0005-0000-0000-00007B1C0000}"/>
    <cellStyle name="Normal 2 3 5 2 6 3 3" xfId="23040" xr:uid="{00000000-0005-0000-0000-00007C1C0000}"/>
    <cellStyle name="Normal 2 3 5 2 6 4" xfId="33260" xr:uid="{00000000-0005-0000-0000-00007D1C0000}"/>
    <cellStyle name="Normal 2 3 5 2 6 5" xfId="18027" xr:uid="{00000000-0005-0000-0000-00007E1C0000}"/>
    <cellStyle name="Normal 2 3 5 2 7" xfId="4578" xr:uid="{00000000-0005-0000-0000-00007F1C0000}"/>
    <cellStyle name="Normal 2 3 5 2 7 2" xfId="14630" xr:uid="{00000000-0005-0000-0000-0000801C0000}"/>
    <cellStyle name="Normal 2 3 5 2 7 2 2" xfId="44961" xr:uid="{00000000-0005-0000-0000-0000811C0000}"/>
    <cellStyle name="Normal 2 3 5 2 7 2 3" xfId="29728" xr:uid="{00000000-0005-0000-0000-0000821C0000}"/>
    <cellStyle name="Normal 2 3 5 2 7 3" xfId="9610" xr:uid="{00000000-0005-0000-0000-0000831C0000}"/>
    <cellStyle name="Normal 2 3 5 2 7 3 2" xfId="39944" xr:uid="{00000000-0005-0000-0000-0000841C0000}"/>
    <cellStyle name="Normal 2 3 5 2 7 3 3" xfId="24711" xr:uid="{00000000-0005-0000-0000-0000851C0000}"/>
    <cellStyle name="Normal 2 3 5 2 7 4" xfId="34931" xr:uid="{00000000-0005-0000-0000-0000861C0000}"/>
    <cellStyle name="Normal 2 3 5 2 7 5" xfId="19698" xr:uid="{00000000-0005-0000-0000-0000871C0000}"/>
    <cellStyle name="Normal 2 3 5 2 8" xfId="11288" xr:uid="{00000000-0005-0000-0000-0000881C0000}"/>
    <cellStyle name="Normal 2 3 5 2 8 2" xfId="41619" xr:uid="{00000000-0005-0000-0000-0000891C0000}"/>
    <cellStyle name="Normal 2 3 5 2 8 3" xfId="26386" xr:uid="{00000000-0005-0000-0000-00008A1C0000}"/>
    <cellStyle name="Normal 2 3 5 2 9" xfId="6267" xr:uid="{00000000-0005-0000-0000-00008B1C0000}"/>
    <cellStyle name="Normal 2 3 5 2 9 2" xfId="36602" xr:uid="{00000000-0005-0000-0000-00008C1C0000}"/>
    <cellStyle name="Normal 2 3 5 2 9 3" xfId="21369" xr:uid="{00000000-0005-0000-0000-00008D1C0000}"/>
    <cellStyle name="Normal 2 3 5 3" xfId="1231" xr:uid="{00000000-0005-0000-0000-00008E1C0000}"/>
    <cellStyle name="Normal 2 3 5 3 10" xfId="16408" xr:uid="{00000000-0005-0000-0000-00008F1C0000}"/>
    <cellStyle name="Normal 2 3 5 3 2" xfId="1450" xr:uid="{00000000-0005-0000-0000-0000901C0000}"/>
    <cellStyle name="Normal 2 3 5 3 2 2" xfId="1871" xr:uid="{00000000-0005-0000-0000-0000911C0000}"/>
    <cellStyle name="Normal 2 3 5 3 2 2 2" xfId="2710" xr:uid="{00000000-0005-0000-0000-0000921C0000}"/>
    <cellStyle name="Normal 2 3 5 3 2 2 2 2" xfId="4400" xr:uid="{00000000-0005-0000-0000-0000931C0000}"/>
    <cellStyle name="Normal 2 3 5 3 2 2 2 2 2" xfId="14473" xr:uid="{00000000-0005-0000-0000-0000941C0000}"/>
    <cellStyle name="Normal 2 3 5 3 2 2 2 2 2 2" xfId="44804" xr:uid="{00000000-0005-0000-0000-0000951C0000}"/>
    <cellStyle name="Normal 2 3 5 3 2 2 2 2 2 3" xfId="29571" xr:uid="{00000000-0005-0000-0000-0000961C0000}"/>
    <cellStyle name="Normal 2 3 5 3 2 2 2 2 3" xfId="9453" xr:uid="{00000000-0005-0000-0000-0000971C0000}"/>
    <cellStyle name="Normal 2 3 5 3 2 2 2 2 3 2" xfId="39787" xr:uid="{00000000-0005-0000-0000-0000981C0000}"/>
    <cellStyle name="Normal 2 3 5 3 2 2 2 2 3 3" xfId="24554" xr:uid="{00000000-0005-0000-0000-0000991C0000}"/>
    <cellStyle name="Normal 2 3 5 3 2 2 2 2 4" xfId="34774" xr:uid="{00000000-0005-0000-0000-00009A1C0000}"/>
    <cellStyle name="Normal 2 3 5 3 2 2 2 2 5" xfId="19541" xr:uid="{00000000-0005-0000-0000-00009B1C0000}"/>
    <cellStyle name="Normal 2 3 5 3 2 2 2 3" xfId="6092" xr:uid="{00000000-0005-0000-0000-00009C1C0000}"/>
    <cellStyle name="Normal 2 3 5 3 2 2 2 3 2" xfId="16144" xr:uid="{00000000-0005-0000-0000-00009D1C0000}"/>
    <cellStyle name="Normal 2 3 5 3 2 2 2 3 2 2" xfId="46475" xr:uid="{00000000-0005-0000-0000-00009E1C0000}"/>
    <cellStyle name="Normal 2 3 5 3 2 2 2 3 2 3" xfId="31242" xr:uid="{00000000-0005-0000-0000-00009F1C0000}"/>
    <cellStyle name="Normal 2 3 5 3 2 2 2 3 3" xfId="11124" xr:uid="{00000000-0005-0000-0000-0000A01C0000}"/>
    <cellStyle name="Normal 2 3 5 3 2 2 2 3 3 2" xfId="41458" xr:uid="{00000000-0005-0000-0000-0000A11C0000}"/>
    <cellStyle name="Normal 2 3 5 3 2 2 2 3 3 3" xfId="26225" xr:uid="{00000000-0005-0000-0000-0000A21C0000}"/>
    <cellStyle name="Normal 2 3 5 3 2 2 2 3 4" xfId="36445" xr:uid="{00000000-0005-0000-0000-0000A31C0000}"/>
    <cellStyle name="Normal 2 3 5 3 2 2 2 3 5" xfId="21212" xr:uid="{00000000-0005-0000-0000-0000A41C0000}"/>
    <cellStyle name="Normal 2 3 5 3 2 2 2 4" xfId="12802" xr:uid="{00000000-0005-0000-0000-0000A51C0000}"/>
    <cellStyle name="Normal 2 3 5 3 2 2 2 4 2" xfId="43133" xr:uid="{00000000-0005-0000-0000-0000A61C0000}"/>
    <cellStyle name="Normal 2 3 5 3 2 2 2 4 3" xfId="27900" xr:uid="{00000000-0005-0000-0000-0000A71C0000}"/>
    <cellStyle name="Normal 2 3 5 3 2 2 2 5" xfId="7781" xr:uid="{00000000-0005-0000-0000-0000A81C0000}"/>
    <cellStyle name="Normal 2 3 5 3 2 2 2 5 2" xfId="38116" xr:uid="{00000000-0005-0000-0000-0000A91C0000}"/>
    <cellStyle name="Normal 2 3 5 3 2 2 2 5 3" xfId="22883" xr:uid="{00000000-0005-0000-0000-0000AA1C0000}"/>
    <cellStyle name="Normal 2 3 5 3 2 2 2 6" xfId="33104" xr:uid="{00000000-0005-0000-0000-0000AB1C0000}"/>
    <cellStyle name="Normal 2 3 5 3 2 2 2 7" xfId="17870" xr:uid="{00000000-0005-0000-0000-0000AC1C0000}"/>
    <cellStyle name="Normal 2 3 5 3 2 2 3" xfId="3563" xr:uid="{00000000-0005-0000-0000-0000AD1C0000}"/>
    <cellStyle name="Normal 2 3 5 3 2 2 3 2" xfId="13637" xr:uid="{00000000-0005-0000-0000-0000AE1C0000}"/>
    <cellStyle name="Normal 2 3 5 3 2 2 3 2 2" xfId="43968" xr:uid="{00000000-0005-0000-0000-0000AF1C0000}"/>
    <cellStyle name="Normal 2 3 5 3 2 2 3 2 3" xfId="28735" xr:uid="{00000000-0005-0000-0000-0000B01C0000}"/>
    <cellStyle name="Normal 2 3 5 3 2 2 3 3" xfId="8617" xr:uid="{00000000-0005-0000-0000-0000B11C0000}"/>
    <cellStyle name="Normal 2 3 5 3 2 2 3 3 2" xfId="38951" xr:uid="{00000000-0005-0000-0000-0000B21C0000}"/>
    <cellStyle name="Normal 2 3 5 3 2 2 3 3 3" xfId="23718" xr:uid="{00000000-0005-0000-0000-0000B31C0000}"/>
    <cellStyle name="Normal 2 3 5 3 2 2 3 4" xfId="33938" xr:uid="{00000000-0005-0000-0000-0000B41C0000}"/>
    <cellStyle name="Normal 2 3 5 3 2 2 3 5" xfId="18705" xr:uid="{00000000-0005-0000-0000-0000B51C0000}"/>
    <cellStyle name="Normal 2 3 5 3 2 2 4" xfId="5256" xr:uid="{00000000-0005-0000-0000-0000B61C0000}"/>
    <cellStyle name="Normal 2 3 5 3 2 2 4 2" xfId="15308" xr:uid="{00000000-0005-0000-0000-0000B71C0000}"/>
    <cellStyle name="Normal 2 3 5 3 2 2 4 2 2" xfId="45639" xr:uid="{00000000-0005-0000-0000-0000B81C0000}"/>
    <cellStyle name="Normal 2 3 5 3 2 2 4 2 3" xfId="30406" xr:uid="{00000000-0005-0000-0000-0000B91C0000}"/>
    <cellStyle name="Normal 2 3 5 3 2 2 4 3" xfId="10288" xr:uid="{00000000-0005-0000-0000-0000BA1C0000}"/>
    <cellStyle name="Normal 2 3 5 3 2 2 4 3 2" xfId="40622" xr:uid="{00000000-0005-0000-0000-0000BB1C0000}"/>
    <cellStyle name="Normal 2 3 5 3 2 2 4 3 3" xfId="25389" xr:uid="{00000000-0005-0000-0000-0000BC1C0000}"/>
    <cellStyle name="Normal 2 3 5 3 2 2 4 4" xfId="35609" xr:uid="{00000000-0005-0000-0000-0000BD1C0000}"/>
    <cellStyle name="Normal 2 3 5 3 2 2 4 5" xfId="20376" xr:uid="{00000000-0005-0000-0000-0000BE1C0000}"/>
    <cellStyle name="Normal 2 3 5 3 2 2 5" xfId="11966" xr:uid="{00000000-0005-0000-0000-0000BF1C0000}"/>
    <cellStyle name="Normal 2 3 5 3 2 2 5 2" xfId="42297" xr:uid="{00000000-0005-0000-0000-0000C01C0000}"/>
    <cellStyle name="Normal 2 3 5 3 2 2 5 3" xfId="27064" xr:uid="{00000000-0005-0000-0000-0000C11C0000}"/>
    <cellStyle name="Normal 2 3 5 3 2 2 6" xfId="6945" xr:uid="{00000000-0005-0000-0000-0000C21C0000}"/>
    <cellStyle name="Normal 2 3 5 3 2 2 6 2" xfId="37280" xr:uid="{00000000-0005-0000-0000-0000C31C0000}"/>
    <cellStyle name="Normal 2 3 5 3 2 2 6 3" xfId="22047" xr:uid="{00000000-0005-0000-0000-0000C41C0000}"/>
    <cellStyle name="Normal 2 3 5 3 2 2 7" xfId="32268" xr:uid="{00000000-0005-0000-0000-0000C51C0000}"/>
    <cellStyle name="Normal 2 3 5 3 2 2 8" xfId="17034" xr:uid="{00000000-0005-0000-0000-0000C61C0000}"/>
    <cellStyle name="Normal 2 3 5 3 2 3" xfId="2292" xr:uid="{00000000-0005-0000-0000-0000C71C0000}"/>
    <cellStyle name="Normal 2 3 5 3 2 3 2" xfId="3982" xr:uid="{00000000-0005-0000-0000-0000C81C0000}"/>
    <cellStyle name="Normal 2 3 5 3 2 3 2 2" xfId="14055" xr:uid="{00000000-0005-0000-0000-0000C91C0000}"/>
    <cellStyle name="Normal 2 3 5 3 2 3 2 2 2" xfId="44386" xr:uid="{00000000-0005-0000-0000-0000CA1C0000}"/>
    <cellStyle name="Normal 2 3 5 3 2 3 2 2 3" xfId="29153" xr:uid="{00000000-0005-0000-0000-0000CB1C0000}"/>
    <cellStyle name="Normal 2 3 5 3 2 3 2 3" xfId="9035" xr:uid="{00000000-0005-0000-0000-0000CC1C0000}"/>
    <cellStyle name="Normal 2 3 5 3 2 3 2 3 2" xfId="39369" xr:uid="{00000000-0005-0000-0000-0000CD1C0000}"/>
    <cellStyle name="Normal 2 3 5 3 2 3 2 3 3" xfId="24136" xr:uid="{00000000-0005-0000-0000-0000CE1C0000}"/>
    <cellStyle name="Normal 2 3 5 3 2 3 2 4" xfId="34356" xr:uid="{00000000-0005-0000-0000-0000CF1C0000}"/>
    <cellStyle name="Normal 2 3 5 3 2 3 2 5" xfId="19123" xr:uid="{00000000-0005-0000-0000-0000D01C0000}"/>
    <cellStyle name="Normal 2 3 5 3 2 3 3" xfId="5674" xr:uid="{00000000-0005-0000-0000-0000D11C0000}"/>
    <cellStyle name="Normal 2 3 5 3 2 3 3 2" xfId="15726" xr:uid="{00000000-0005-0000-0000-0000D21C0000}"/>
    <cellStyle name="Normal 2 3 5 3 2 3 3 2 2" xfId="46057" xr:uid="{00000000-0005-0000-0000-0000D31C0000}"/>
    <cellStyle name="Normal 2 3 5 3 2 3 3 2 3" xfId="30824" xr:uid="{00000000-0005-0000-0000-0000D41C0000}"/>
    <cellStyle name="Normal 2 3 5 3 2 3 3 3" xfId="10706" xr:uid="{00000000-0005-0000-0000-0000D51C0000}"/>
    <cellStyle name="Normal 2 3 5 3 2 3 3 3 2" xfId="41040" xr:uid="{00000000-0005-0000-0000-0000D61C0000}"/>
    <cellStyle name="Normal 2 3 5 3 2 3 3 3 3" xfId="25807" xr:uid="{00000000-0005-0000-0000-0000D71C0000}"/>
    <cellStyle name="Normal 2 3 5 3 2 3 3 4" xfId="36027" xr:uid="{00000000-0005-0000-0000-0000D81C0000}"/>
    <cellStyle name="Normal 2 3 5 3 2 3 3 5" xfId="20794" xr:uid="{00000000-0005-0000-0000-0000D91C0000}"/>
    <cellStyle name="Normal 2 3 5 3 2 3 4" xfId="12384" xr:uid="{00000000-0005-0000-0000-0000DA1C0000}"/>
    <cellStyle name="Normal 2 3 5 3 2 3 4 2" xfId="42715" xr:uid="{00000000-0005-0000-0000-0000DB1C0000}"/>
    <cellStyle name="Normal 2 3 5 3 2 3 4 3" xfId="27482" xr:uid="{00000000-0005-0000-0000-0000DC1C0000}"/>
    <cellStyle name="Normal 2 3 5 3 2 3 5" xfId="7363" xr:uid="{00000000-0005-0000-0000-0000DD1C0000}"/>
    <cellStyle name="Normal 2 3 5 3 2 3 5 2" xfId="37698" xr:uid="{00000000-0005-0000-0000-0000DE1C0000}"/>
    <cellStyle name="Normal 2 3 5 3 2 3 5 3" xfId="22465" xr:uid="{00000000-0005-0000-0000-0000DF1C0000}"/>
    <cellStyle name="Normal 2 3 5 3 2 3 6" xfId="32686" xr:uid="{00000000-0005-0000-0000-0000E01C0000}"/>
    <cellStyle name="Normal 2 3 5 3 2 3 7" xfId="17452" xr:uid="{00000000-0005-0000-0000-0000E11C0000}"/>
    <cellStyle name="Normal 2 3 5 3 2 4" xfId="3145" xr:uid="{00000000-0005-0000-0000-0000E21C0000}"/>
    <cellStyle name="Normal 2 3 5 3 2 4 2" xfId="13219" xr:uid="{00000000-0005-0000-0000-0000E31C0000}"/>
    <cellStyle name="Normal 2 3 5 3 2 4 2 2" xfId="43550" xr:uid="{00000000-0005-0000-0000-0000E41C0000}"/>
    <cellStyle name="Normal 2 3 5 3 2 4 2 3" xfId="28317" xr:uid="{00000000-0005-0000-0000-0000E51C0000}"/>
    <cellStyle name="Normal 2 3 5 3 2 4 3" xfId="8199" xr:uid="{00000000-0005-0000-0000-0000E61C0000}"/>
    <cellStyle name="Normal 2 3 5 3 2 4 3 2" xfId="38533" xr:uid="{00000000-0005-0000-0000-0000E71C0000}"/>
    <cellStyle name="Normal 2 3 5 3 2 4 3 3" xfId="23300" xr:uid="{00000000-0005-0000-0000-0000E81C0000}"/>
    <cellStyle name="Normal 2 3 5 3 2 4 4" xfId="33520" xr:uid="{00000000-0005-0000-0000-0000E91C0000}"/>
    <cellStyle name="Normal 2 3 5 3 2 4 5" xfId="18287" xr:uid="{00000000-0005-0000-0000-0000EA1C0000}"/>
    <cellStyle name="Normal 2 3 5 3 2 5" xfId="4838" xr:uid="{00000000-0005-0000-0000-0000EB1C0000}"/>
    <cellStyle name="Normal 2 3 5 3 2 5 2" xfId="14890" xr:uid="{00000000-0005-0000-0000-0000EC1C0000}"/>
    <cellStyle name="Normal 2 3 5 3 2 5 2 2" xfId="45221" xr:uid="{00000000-0005-0000-0000-0000ED1C0000}"/>
    <cellStyle name="Normal 2 3 5 3 2 5 2 3" xfId="29988" xr:uid="{00000000-0005-0000-0000-0000EE1C0000}"/>
    <cellStyle name="Normal 2 3 5 3 2 5 3" xfId="9870" xr:uid="{00000000-0005-0000-0000-0000EF1C0000}"/>
    <cellStyle name="Normal 2 3 5 3 2 5 3 2" xfId="40204" xr:uid="{00000000-0005-0000-0000-0000F01C0000}"/>
    <cellStyle name="Normal 2 3 5 3 2 5 3 3" xfId="24971" xr:uid="{00000000-0005-0000-0000-0000F11C0000}"/>
    <cellStyle name="Normal 2 3 5 3 2 5 4" xfId="35191" xr:uid="{00000000-0005-0000-0000-0000F21C0000}"/>
    <cellStyle name="Normal 2 3 5 3 2 5 5" xfId="19958" xr:uid="{00000000-0005-0000-0000-0000F31C0000}"/>
    <cellStyle name="Normal 2 3 5 3 2 6" xfId="11548" xr:uid="{00000000-0005-0000-0000-0000F41C0000}"/>
    <cellStyle name="Normal 2 3 5 3 2 6 2" xfId="41879" xr:uid="{00000000-0005-0000-0000-0000F51C0000}"/>
    <cellStyle name="Normal 2 3 5 3 2 6 3" xfId="26646" xr:uid="{00000000-0005-0000-0000-0000F61C0000}"/>
    <cellStyle name="Normal 2 3 5 3 2 7" xfId="6527" xr:uid="{00000000-0005-0000-0000-0000F71C0000}"/>
    <cellStyle name="Normal 2 3 5 3 2 7 2" xfId="36862" xr:uid="{00000000-0005-0000-0000-0000F81C0000}"/>
    <cellStyle name="Normal 2 3 5 3 2 7 3" xfId="21629" xr:uid="{00000000-0005-0000-0000-0000F91C0000}"/>
    <cellStyle name="Normal 2 3 5 3 2 8" xfId="31850" xr:uid="{00000000-0005-0000-0000-0000FA1C0000}"/>
    <cellStyle name="Normal 2 3 5 3 2 9" xfId="16616" xr:uid="{00000000-0005-0000-0000-0000FB1C0000}"/>
    <cellStyle name="Normal 2 3 5 3 3" xfId="1663" xr:uid="{00000000-0005-0000-0000-0000FC1C0000}"/>
    <cellStyle name="Normal 2 3 5 3 3 2" xfId="2502" xr:uid="{00000000-0005-0000-0000-0000FD1C0000}"/>
    <cellStyle name="Normal 2 3 5 3 3 2 2" xfId="4192" xr:uid="{00000000-0005-0000-0000-0000FE1C0000}"/>
    <cellStyle name="Normal 2 3 5 3 3 2 2 2" xfId="14265" xr:uid="{00000000-0005-0000-0000-0000FF1C0000}"/>
    <cellStyle name="Normal 2 3 5 3 3 2 2 2 2" xfId="44596" xr:uid="{00000000-0005-0000-0000-0000001D0000}"/>
    <cellStyle name="Normal 2 3 5 3 3 2 2 2 3" xfId="29363" xr:uid="{00000000-0005-0000-0000-0000011D0000}"/>
    <cellStyle name="Normal 2 3 5 3 3 2 2 3" xfId="9245" xr:uid="{00000000-0005-0000-0000-0000021D0000}"/>
    <cellStyle name="Normal 2 3 5 3 3 2 2 3 2" xfId="39579" xr:uid="{00000000-0005-0000-0000-0000031D0000}"/>
    <cellStyle name="Normal 2 3 5 3 3 2 2 3 3" xfId="24346" xr:uid="{00000000-0005-0000-0000-0000041D0000}"/>
    <cellStyle name="Normal 2 3 5 3 3 2 2 4" xfId="34566" xr:uid="{00000000-0005-0000-0000-0000051D0000}"/>
    <cellStyle name="Normal 2 3 5 3 3 2 2 5" xfId="19333" xr:uid="{00000000-0005-0000-0000-0000061D0000}"/>
    <cellStyle name="Normal 2 3 5 3 3 2 3" xfId="5884" xr:uid="{00000000-0005-0000-0000-0000071D0000}"/>
    <cellStyle name="Normal 2 3 5 3 3 2 3 2" xfId="15936" xr:uid="{00000000-0005-0000-0000-0000081D0000}"/>
    <cellStyle name="Normal 2 3 5 3 3 2 3 2 2" xfId="46267" xr:uid="{00000000-0005-0000-0000-0000091D0000}"/>
    <cellStyle name="Normal 2 3 5 3 3 2 3 2 3" xfId="31034" xr:uid="{00000000-0005-0000-0000-00000A1D0000}"/>
    <cellStyle name="Normal 2 3 5 3 3 2 3 3" xfId="10916" xr:uid="{00000000-0005-0000-0000-00000B1D0000}"/>
    <cellStyle name="Normal 2 3 5 3 3 2 3 3 2" xfId="41250" xr:uid="{00000000-0005-0000-0000-00000C1D0000}"/>
    <cellStyle name="Normal 2 3 5 3 3 2 3 3 3" xfId="26017" xr:uid="{00000000-0005-0000-0000-00000D1D0000}"/>
    <cellStyle name="Normal 2 3 5 3 3 2 3 4" xfId="36237" xr:uid="{00000000-0005-0000-0000-00000E1D0000}"/>
    <cellStyle name="Normal 2 3 5 3 3 2 3 5" xfId="21004" xr:uid="{00000000-0005-0000-0000-00000F1D0000}"/>
    <cellStyle name="Normal 2 3 5 3 3 2 4" xfId="12594" xr:uid="{00000000-0005-0000-0000-0000101D0000}"/>
    <cellStyle name="Normal 2 3 5 3 3 2 4 2" xfId="42925" xr:uid="{00000000-0005-0000-0000-0000111D0000}"/>
    <cellStyle name="Normal 2 3 5 3 3 2 4 3" xfId="27692" xr:uid="{00000000-0005-0000-0000-0000121D0000}"/>
    <cellStyle name="Normal 2 3 5 3 3 2 5" xfId="7573" xr:uid="{00000000-0005-0000-0000-0000131D0000}"/>
    <cellStyle name="Normal 2 3 5 3 3 2 5 2" xfId="37908" xr:uid="{00000000-0005-0000-0000-0000141D0000}"/>
    <cellStyle name="Normal 2 3 5 3 3 2 5 3" xfId="22675" xr:uid="{00000000-0005-0000-0000-0000151D0000}"/>
    <cellStyle name="Normal 2 3 5 3 3 2 6" xfId="32896" xr:uid="{00000000-0005-0000-0000-0000161D0000}"/>
    <cellStyle name="Normal 2 3 5 3 3 2 7" xfId="17662" xr:uid="{00000000-0005-0000-0000-0000171D0000}"/>
    <cellStyle name="Normal 2 3 5 3 3 3" xfId="3355" xr:uid="{00000000-0005-0000-0000-0000181D0000}"/>
    <cellStyle name="Normal 2 3 5 3 3 3 2" xfId="13429" xr:uid="{00000000-0005-0000-0000-0000191D0000}"/>
    <cellStyle name="Normal 2 3 5 3 3 3 2 2" xfId="43760" xr:uid="{00000000-0005-0000-0000-00001A1D0000}"/>
    <cellStyle name="Normal 2 3 5 3 3 3 2 3" xfId="28527" xr:uid="{00000000-0005-0000-0000-00001B1D0000}"/>
    <cellStyle name="Normal 2 3 5 3 3 3 3" xfId="8409" xr:uid="{00000000-0005-0000-0000-00001C1D0000}"/>
    <cellStyle name="Normal 2 3 5 3 3 3 3 2" xfId="38743" xr:uid="{00000000-0005-0000-0000-00001D1D0000}"/>
    <cellStyle name="Normal 2 3 5 3 3 3 3 3" xfId="23510" xr:uid="{00000000-0005-0000-0000-00001E1D0000}"/>
    <cellStyle name="Normal 2 3 5 3 3 3 4" xfId="33730" xr:uid="{00000000-0005-0000-0000-00001F1D0000}"/>
    <cellStyle name="Normal 2 3 5 3 3 3 5" xfId="18497" xr:uid="{00000000-0005-0000-0000-0000201D0000}"/>
    <cellStyle name="Normal 2 3 5 3 3 4" xfId="5048" xr:uid="{00000000-0005-0000-0000-0000211D0000}"/>
    <cellStyle name="Normal 2 3 5 3 3 4 2" xfId="15100" xr:uid="{00000000-0005-0000-0000-0000221D0000}"/>
    <cellStyle name="Normal 2 3 5 3 3 4 2 2" xfId="45431" xr:uid="{00000000-0005-0000-0000-0000231D0000}"/>
    <cellStyle name="Normal 2 3 5 3 3 4 2 3" xfId="30198" xr:uid="{00000000-0005-0000-0000-0000241D0000}"/>
    <cellStyle name="Normal 2 3 5 3 3 4 3" xfId="10080" xr:uid="{00000000-0005-0000-0000-0000251D0000}"/>
    <cellStyle name="Normal 2 3 5 3 3 4 3 2" xfId="40414" xr:uid="{00000000-0005-0000-0000-0000261D0000}"/>
    <cellStyle name="Normal 2 3 5 3 3 4 3 3" xfId="25181" xr:uid="{00000000-0005-0000-0000-0000271D0000}"/>
    <cellStyle name="Normal 2 3 5 3 3 4 4" xfId="35401" xr:uid="{00000000-0005-0000-0000-0000281D0000}"/>
    <cellStyle name="Normal 2 3 5 3 3 4 5" xfId="20168" xr:uid="{00000000-0005-0000-0000-0000291D0000}"/>
    <cellStyle name="Normal 2 3 5 3 3 5" xfId="11758" xr:uid="{00000000-0005-0000-0000-00002A1D0000}"/>
    <cellStyle name="Normal 2 3 5 3 3 5 2" xfId="42089" xr:uid="{00000000-0005-0000-0000-00002B1D0000}"/>
    <cellStyle name="Normal 2 3 5 3 3 5 3" xfId="26856" xr:uid="{00000000-0005-0000-0000-00002C1D0000}"/>
    <cellStyle name="Normal 2 3 5 3 3 6" xfId="6737" xr:uid="{00000000-0005-0000-0000-00002D1D0000}"/>
    <cellStyle name="Normal 2 3 5 3 3 6 2" xfId="37072" xr:uid="{00000000-0005-0000-0000-00002E1D0000}"/>
    <cellStyle name="Normal 2 3 5 3 3 6 3" xfId="21839" xr:uid="{00000000-0005-0000-0000-00002F1D0000}"/>
    <cellStyle name="Normal 2 3 5 3 3 7" xfId="32060" xr:uid="{00000000-0005-0000-0000-0000301D0000}"/>
    <cellStyle name="Normal 2 3 5 3 3 8" xfId="16826" xr:uid="{00000000-0005-0000-0000-0000311D0000}"/>
    <cellStyle name="Normal 2 3 5 3 4" xfId="2084" xr:uid="{00000000-0005-0000-0000-0000321D0000}"/>
    <cellStyle name="Normal 2 3 5 3 4 2" xfId="3774" xr:uid="{00000000-0005-0000-0000-0000331D0000}"/>
    <cellStyle name="Normal 2 3 5 3 4 2 2" xfId="13847" xr:uid="{00000000-0005-0000-0000-0000341D0000}"/>
    <cellStyle name="Normal 2 3 5 3 4 2 2 2" xfId="44178" xr:uid="{00000000-0005-0000-0000-0000351D0000}"/>
    <cellStyle name="Normal 2 3 5 3 4 2 2 3" xfId="28945" xr:uid="{00000000-0005-0000-0000-0000361D0000}"/>
    <cellStyle name="Normal 2 3 5 3 4 2 3" xfId="8827" xr:uid="{00000000-0005-0000-0000-0000371D0000}"/>
    <cellStyle name="Normal 2 3 5 3 4 2 3 2" xfId="39161" xr:uid="{00000000-0005-0000-0000-0000381D0000}"/>
    <cellStyle name="Normal 2 3 5 3 4 2 3 3" xfId="23928" xr:uid="{00000000-0005-0000-0000-0000391D0000}"/>
    <cellStyle name="Normal 2 3 5 3 4 2 4" xfId="34148" xr:uid="{00000000-0005-0000-0000-00003A1D0000}"/>
    <cellStyle name="Normal 2 3 5 3 4 2 5" xfId="18915" xr:uid="{00000000-0005-0000-0000-00003B1D0000}"/>
    <cellStyle name="Normal 2 3 5 3 4 3" xfId="5466" xr:uid="{00000000-0005-0000-0000-00003C1D0000}"/>
    <cellStyle name="Normal 2 3 5 3 4 3 2" xfId="15518" xr:uid="{00000000-0005-0000-0000-00003D1D0000}"/>
    <cellStyle name="Normal 2 3 5 3 4 3 2 2" xfId="45849" xr:uid="{00000000-0005-0000-0000-00003E1D0000}"/>
    <cellStyle name="Normal 2 3 5 3 4 3 2 3" xfId="30616" xr:uid="{00000000-0005-0000-0000-00003F1D0000}"/>
    <cellStyle name="Normal 2 3 5 3 4 3 3" xfId="10498" xr:uid="{00000000-0005-0000-0000-0000401D0000}"/>
    <cellStyle name="Normal 2 3 5 3 4 3 3 2" xfId="40832" xr:uid="{00000000-0005-0000-0000-0000411D0000}"/>
    <cellStyle name="Normal 2 3 5 3 4 3 3 3" xfId="25599" xr:uid="{00000000-0005-0000-0000-0000421D0000}"/>
    <cellStyle name="Normal 2 3 5 3 4 3 4" xfId="35819" xr:uid="{00000000-0005-0000-0000-0000431D0000}"/>
    <cellStyle name="Normal 2 3 5 3 4 3 5" xfId="20586" xr:uid="{00000000-0005-0000-0000-0000441D0000}"/>
    <cellStyle name="Normal 2 3 5 3 4 4" xfId="12176" xr:uid="{00000000-0005-0000-0000-0000451D0000}"/>
    <cellStyle name="Normal 2 3 5 3 4 4 2" xfId="42507" xr:uid="{00000000-0005-0000-0000-0000461D0000}"/>
    <cellStyle name="Normal 2 3 5 3 4 4 3" xfId="27274" xr:uid="{00000000-0005-0000-0000-0000471D0000}"/>
    <cellStyle name="Normal 2 3 5 3 4 5" xfId="7155" xr:uid="{00000000-0005-0000-0000-0000481D0000}"/>
    <cellStyle name="Normal 2 3 5 3 4 5 2" xfId="37490" xr:uid="{00000000-0005-0000-0000-0000491D0000}"/>
    <cellStyle name="Normal 2 3 5 3 4 5 3" xfId="22257" xr:uid="{00000000-0005-0000-0000-00004A1D0000}"/>
    <cellStyle name="Normal 2 3 5 3 4 6" xfId="32478" xr:uid="{00000000-0005-0000-0000-00004B1D0000}"/>
    <cellStyle name="Normal 2 3 5 3 4 7" xfId="17244" xr:uid="{00000000-0005-0000-0000-00004C1D0000}"/>
    <cellStyle name="Normal 2 3 5 3 5" xfId="2937" xr:uid="{00000000-0005-0000-0000-00004D1D0000}"/>
    <cellStyle name="Normal 2 3 5 3 5 2" xfId="13011" xr:uid="{00000000-0005-0000-0000-00004E1D0000}"/>
    <cellStyle name="Normal 2 3 5 3 5 2 2" xfId="43342" xr:uid="{00000000-0005-0000-0000-00004F1D0000}"/>
    <cellStyle name="Normal 2 3 5 3 5 2 3" xfId="28109" xr:uid="{00000000-0005-0000-0000-0000501D0000}"/>
    <cellStyle name="Normal 2 3 5 3 5 3" xfId="7991" xr:uid="{00000000-0005-0000-0000-0000511D0000}"/>
    <cellStyle name="Normal 2 3 5 3 5 3 2" xfId="38325" xr:uid="{00000000-0005-0000-0000-0000521D0000}"/>
    <cellStyle name="Normal 2 3 5 3 5 3 3" xfId="23092" xr:uid="{00000000-0005-0000-0000-0000531D0000}"/>
    <cellStyle name="Normal 2 3 5 3 5 4" xfId="33312" xr:uid="{00000000-0005-0000-0000-0000541D0000}"/>
    <cellStyle name="Normal 2 3 5 3 5 5" xfId="18079" xr:uid="{00000000-0005-0000-0000-0000551D0000}"/>
    <cellStyle name="Normal 2 3 5 3 6" xfId="4630" xr:uid="{00000000-0005-0000-0000-0000561D0000}"/>
    <cellStyle name="Normal 2 3 5 3 6 2" xfId="14682" xr:uid="{00000000-0005-0000-0000-0000571D0000}"/>
    <cellStyle name="Normal 2 3 5 3 6 2 2" xfId="45013" xr:uid="{00000000-0005-0000-0000-0000581D0000}"/>
    <cellStyle name="Normal 2 3 5 3 6 2 3" xfId="29780" xr:uid="{00000000-0005-0000-0000-0000591D0000}"/>
    <cellStyle name="Normal 2 3 5 3 6 3" xfId="9662" xr:uid="{00000000-0005-0000-0000-00005A1D0000}"/>
    <cellStyle name="Normal 2 3 5 3 6 3 2" xfId="39996" xr:uid="{00000000-0005-0000-0000-00005B1D0000}"/>
    <cellStyle name="Normal 2 3 5 3 6 3 3" xfId="24763" xr:uid="{00000000-0005-0000-0000-00005C1D0000}"/>
    <cellStyle name="Normal 2 3 5 3 6 4" xfId="34983" xr:uid="{00000000-0005-0000-0000-00005D1D0000}"/>
    <cellStyle name="Normal 2 3 5 3 6 5" xfId="19750" xr:uid="{00000000-0005-0000-0000-00005E1D0000}"/>
    <cellStyle name="Normal 2 3 5 3 7" xfId="11340" xr:uid="{00000000-0005-0000-0000-00005F1D0000}"/>
    <cellStyle name="Normal 2 3 5 3 7 2" xfId="41671" xr:uid="{00000000-0005-0000-0000-0000601D0000}"/>
    <cellStyle name="Normal 2 3 5 3 7 3" xfId="26438" xr:uid="{00000000-0005-0000-0000-0000611D0000}"/>
    <cellStyle name="Normal 2 3 5 3 8" xfId="6319" xr:uid="{00000000-0005-0000-0000-0000621D0000}"/>
    <cellStyle name="Normal 2 3 5 3 8 2" xfId="36654" xr:uid="{00000000-0005-0000-0000-0000631D0000}"/>
    <cellStyle name="Normal 2 3 5 3 8 3" xfId="21421" xr:uid="{00000000-0005-0000-0000-0000641D0000}"/>
    <cellStyle name="Normal 2 3 5 3 9" xfId="31643" xr:uid="{00000000-0005-0000-0000-0000651D0000}"/>
    <cellStyle name="Normal 2 3 5 4" xfId="1344" xr:uid="{00000000-0005-0000-0000-0000661D0000}"/>
    <cellStyle name="Normal 2 3 5 4 2" xfId="1767" xr:uid="{00000000-0005-0000-0000-0000671D0000}"/>
    <cellStyle name="Normal 2 3 5 4 2 2" xfId="2606" xr:uid="{00000000-0005-0000-0000-0000681D0000}"/>
    <cellStyle name="Normal 2 3 5 4 2 2 2" xfId="4296" xr:uid="{00000000-0005-0000-0000-0000691D0000}"/>
    <cellStyle name="Normal 2 3 5 4 2 2 2 2" xfId="14369" xr:uid="{00000000-0005-0000-0000-00006A1D0000}"/>
    <cellStyle name="Normal 2 3 5 4 2 2 2 2 2" xfId="44700" xr:uid="{00000000-0005-0000-0000-00006B1D0000}"/>
    <cellStyle name="Normal 2 3 5 4 2 2 2 2 3" xfId="29467" xr:uid="{00000000-0005-0000-0000-00006C1D0000}"/>
    <cellStyle name="Normal 2 3 5 4 2 2 2 3" xfId="9349" xr:uid="{00000000-0005-0000-0000-00006D1D0000}"/>
    <cellStyle name="Normal 2 3 5 4 2 2 2 3 2" xfId="39683" xr:uid="{00000000-0005-0000-0000-00006E1D0000}"/>
    <cellStyle name="Normal 2 3 5 4 2 2 2 3 3" xfId="24450" xr:uid="{00000000-0005-0000-0000-00006F1D0000}"/>
    <cellStyle name="Normal 2 3 5 4 2 2 2 4" xfId="34670" xr:uid="{00000000-0005-0000-0000-0000701D0000}"/>
    <cellStyle name="Normal 2 3 5 4 2 2 2 5" xfId="19437" xr:uid="{00000000-0005-0000-0000-0000711D0000}"/>
    <cellStyle name="Normal 2 3 5 4 2 2 3" xfId="5988" xr:uid="{00000000-0005-0000-0000-0000721D0000}"/>
    <cellStyle name="Normal 2 3 5 4 2 2 3 2" xfId="16040" xr:uid="{00000000-0005-0000-0000-0000731D0000}"/>
    <cellStyle name="Normal 2 3 5 4 2 2 3 2 2" xfId="46371" xr:uid="{00000000-0005-0000-0000-0000741D0000}"/>
    <cellStyle name="Normal 2 3 5 4 2 2 3 2 3" xfId="31138" xr:uid="{00000000-0005-0000-0000-0000751D0000}"/>
    <cellStyle name="Normal 2 3 5 4 2 2 3 3" xfId="11020" xr:uid="{00000000-0005-0000-0000-0000761D0000}"/>
    <cellStyle name="Normal 2 3 5 4 2 2 3 3 2" xfId="41354" xr:uid="{00000000-0005-0000-0000-0000771D0000}"/>
    <cellStyle name="Normal 2 3 5 4 2 2 3 3 3" xfId="26121" xr:uid="{00000000-0005-0000-0000-0000781D0000}"/>
    <cellStyle name="Normal 2 3 5 4 2 2 3 4" xfId="36341" xr:uid="{00000000-0005-0000-0000-0000791D0000}"/>
    <cellStyle name="Normal 2 3 5 4 2 2 3 5" xfId="21108" xr:uid="{00000000-0005-0000-0000-00007A1D0000}"/>
    <cellStyle name="Normal 2 3 5 4 2 2 4" xfId="12698" xr:uid="{00000000-0005-0000-0000-00007B1D0000}"/>
    <cellStyle name="Normal 2 3 5 4 2 2 4 2" xfId="43029" xr:uid="{00000000-0005-0000-0000-00007C1D0000}"/>
    <cellStyle name="Normal 2 3 5 4 2 2 4 3" xfId="27796" xr:uid="{00000000-0005-0000-0000-00007D1D0000}"/>
    <cellStyle name="Normal 2 3 5 4 2 2 5" xfId="7677" xr:uid="{00000000-0005-0000-0000-00007E1D0000}"/>
    <cellStyle name="Normal 2 3 5 4 2 2 5 2" xfId="38012" xr:uid="{00000000-0005-0000-0000-00007F1D0000}"/>
    <cellStyle name="Normal 2 3 5 4 2 2 5 3" xfId="22779" xr:uid="{00000000-0005-0000-0000-0000801D0000}"/>
    <cellStyle name="Normal 2 3 5 4 2 2 6" xfId="33000" xr:uid="{00000000-0005-0000-0000-0000811D0000}"/>
    <cellStyle name="Normal 2 3 5 4 2 2 7" xfId="17766" xr:uid="{00000000-0005-0000-0000-0000821D0000}"/>
    <cellStyle name="Normal 2 3 5 4 2 3" xfId="3459" xr:uid="{00000000-0005-0000-0000-0000831D0000}"/>
    <cellStyle name="Normal 2 3 5 4 2 3 2" xfId="13533" xr:uid="{00000000-0005-0000-0000-0000841D0000}"/>
    <cellStyle name="Normal 2 3 5 4 2 3 2 2" xfId="43864" xr:uid="{00000000-0005-0000-0000-0000851D0000}"/>
    <cellStyle name="Normal 2 3 5 4 2 3 2 3" xfId="28631" xr:uid="{00000000-0005-0000-0000-0000861D0000}"/>
    <cellStyle name="Normal 2 3 5 4 2 3 3" xfId="8513" xr:uid="{00000000-0005-0000-0000-0000871D0000}"/>
    <cellStyle name="Normal 2 3 5 4 2 3 3 2" xfId="38847" xr:uid="{00000000-0005-0000-0000-0000881D0000}"/>
    <cellStyle name="Normal 2 3 5 4 2 3 3 3" xfId="23614" xr:uid="{00000000-0005-0000-0000-0000891D0000}"/>
    <cellStyle name="Normal 2 3 5 4 2 3 4" xfId="33834" xr:uid="{00000000-0005-0000-0000-00008A1D0000}"/>
    <cellStyle name="Normal 2 3 5 4 2 3 5" xfId="18601" xr:uid="{00000000-0005-0000-0000-00008B1D0000}"/>
    <cellStyle name="Normal 2 3 5 4 2 4" xfId="5152" xr:uid="{00000000-0005-0000-0000-00008C1D0000}"/>
    <cellStyle name="Normal 2 3 5 4 2 4 2" xfId="15204" xr:uid="{00000000-0005-0000-0000-00008D1D0000}"/>
    <cellStyle name="Normal 2 3 5 4 2 4 2 2" xfId="45535" xr:uid="{00000000-0005-0000-0000-00008E1D0000}"/>
    <cellStyle name="Normal 2 3 5 4 2 4 2 3" xfId="30302" xr:uid="{00000000-0005-0000-0000-00008F1D0000}"/>
    <cellStyle name="Normal 2 3 5 4 2 4 3" xfId="10184" xr:uid="{00000000-0005-0000-0000-0000901D0000}"/>
    <cellStyle name="Normal 2 3 5 4 2 4 3 2" xfId="40518" xr:uid="{00000000-0005-0000-0000-0000911D0000}"/>
    <cellStyle name="Normal 2 3 5 4 2 4 3 3" xfId="25285" xr:uid="{00000000-0005-0000-0000-0000921D0000}"/>
    <cellStyle name="Normal 2 3 5 4 2 4 4" xfId="35505" xr:uid="{00000000-0005-0000-0000-0000931D0000}"/>
    <cellStyle name="Normal 2 3 5 4 2 4 5" xfId="20272" xr:uid="{00000000-0005-0000-0000-0000941D0000}"/>
    <cellStyle name="Normal 2 3 5 4 2 5" xfId="11862" xr:uid="{00000000-0005-0000-0000-0000951D0000}"/>
    <cellStyle name="Normal 2 3 5 4 2 5 2" xfId="42193" xr:uid="{00000000-0005-0000-0000-0000961D0000}"/>
    <cellStyle name="Normal 2 3 5 4 2 5 3" xfId="26960" xr:uid="{00000000-0005-0000-0000-0000971D0000}"/>
    <cellStyle name="Normal 2 3 5 4 2 6" xfId="6841" xr:uid="{00000000-0005-0000-0000-0000981D0000}"/>
    <cellStyle name="Normal 2 3 5 4 2 6 2" xfId="37176" xr:uid="{00000000-0005-0000-0000-0000991D0000}"/>
    <cellStyle name="Normal 2 3 5 4 2 6 3" xfId="21943" xr:uid="{00000000-0005-0000-0000-00009A1D0000}"/>
    <cellStyle name="Normal 2 3 5 4 2 7" xfId="32164" xr:uid="{00000000-0005-0000-0000-00009B1D0000}"/>
    <cellStyle name="Normal 2 3 5 4 2 8" xfId="16930" xr:uid="{00000000-0005-0000-0000-00009C1D0000}"/>
    <cellStyle name="Normal 2 3 5 4 3" xfId="2188" xr:uid="{00000000-0005-0000-0000-00009D1D0000}"/>
    <cellStyle name="Normal 2 3 5 4 3 2" xfId="3878" xr:uid="{00000000-0005-0000-0000-00009E1D0000}"/>
    <cellStyle name="Normal 2 3 5 4 3 2 2" xfId="13951" xr:uid="{00000000-0005-0000-0000-00009F1D0000}"/>
    <cellStyle name="Normal 2 3 5 4 3 2 2 2" xfId="44282" xr:uid="{00000000-0005-0000-0000-0000A01D0000}"/>
    <cellStyle name="Normal 2 3 5 4 3 2 2 3" xfId="29049" xr:uid="{00000000-0005-0000-0000-0000A11D0000}"/>
    <cellStyle name="Normal 2 3 5 4 3 2 3" xfId="8931" xr:uid="{00000000-0005-0000-0000-0000A21D0000}"/>
    <cellStyle name="Normal 2 3 5 4 3 2 3 2" xfId="39265" xr:uid="{00000000-0005-0000-0000-0000A31D0000}"/>
    <cellStyle name="Normal 2 3 5 4 3 2 3 3" xfId="24032" xr:uid="{00000000-0005-0000-0000-0000A41D0000}"/>
    <cellStyle name="Normal 2 3 5 4 3 2 4" xfId="34252" xr:uid="{00000000-0005-0000-0000-0000A51D0000}"/>
    <cellStyle name="Normal 2 3 5 4 3 2 5" xfId="19019" xr:uid="{00000000-0005-0000-0000-0000A61D0000}"/>
    <cellStyle name="Normal 2 3 5 4 3 3" xfId="5570" xr:uid="{00000000-0005-0000-0000-0000A71D0000}"/>
    <cellStyle name="Normal 2 3 5 4 3 3 2" xfId="15622" xr:uid="{00000000-0005-0000-0000-0000A81D0000}"/>
    <cellStyle name="Normal 2 3 5 4 3 3 2 2" xfId="45953" xr:uid="{00000000-0005-0000-0000-0000A91D0000}"/>
    <cellStyle name="Normal 2 3 5 4 3 3 2 3" xfId="30720" xr:uid="{00000000-0005-0000-0000-0000AA1D0000}"/>
    <cellStyle name="Normal 2 3 5 4 3 3 3" xfId="10602" xr:uid="{00000000-0005-0000-0000-0000AB1D0000}"/>
    <cellStyle name="Normal 2 3 5 4 3 3 3 2" xfId="40936" xr:uid="{00000000-0005-0000-0000-0000AC1D0000}"/>
    <cellStyle name="Normal 2 3 5 4 3 3 3 3" xfId="25703" xr:uid="{00000000-0005-0000-0000-0000AD1D0000}"/>
    <cellStyle name="Normal 2 3 5 4 3 3 4" xfId="35923" xr:uid="{00000000-0005-0000-0000-0000AE1D0000}"/>
    <cellStyle name="Normal 2 3 5 4 3 3 5" xfId="20690" xr:uid="{00000000-0005-0000-0000-0000AF1D0000}"/>
    <cellStyle name="Normal 2 3 5 4 3 4" xfId="12280" xr:uid="{00000000-0005-0000-0000-0000B01D0000}"/>
    <cellStyle name="Normal 2 3 5 4 3 4 2" xfId="42611" xr:uid="{00000000-0005-0000-0000-0000B11D0000}"/>
    <cellStyle name="Normal 2 3 5 4 3 4 3" xfId="27378" xr:uid="{00000000-0005-0000-0000-0000B21D0000}"/>
    <cellStyle name="Normal 2 3 5 4 3 5" xfId="7259" xr:uid="{00000000-0005-0000-0000-0000B31D0000}"/>
    <cellStyle name="Normal 2 3 5 4 3 5 2" xfId="37594" xr:uid="{00000000-0005-0000-0000-0000B41D0000}"/>
    <cellStyle name="Normal 2 3 5 4 3 5 3" xfId="22361" xr:uid="{00000000-0005-0000-0000-0000B51D0000}"/>
    <cellStyle name="Normal 2 3 5 4 3 6" xfId="32582" xr:uid="{00000000-0005-0000-0000-0000B61D0000}"/>
    <cellStyle name="Normal 2 3 5 4 3 7" xfId="17348" xr:uid="{00000000-0005-0000-0000-0000B71D0000}"/>
    <cellStyle name="Normal 2 3 5 4 4" xfId="3041" xr:uid="{00000000-0005-0000-0000-0000B81D0000}"/>
    <cellStyle name="Normal 2 3 5 4 4 2" xfId="13115" xr:uid="{00000000-0005-0000-0000-0000B91D0000}"/>
    <cellStyle name="Normal 2 3 5 4 4 2 2" xfId="43446" xr:uid="{00000000-0005-0000-0000-0000BA1D0000}"/>
    <cellStyle name="Normal 2 3 5 4 4 2 3" xfId="28213" xr:uid="{00000000-0005-0000-0000-0000BB1D0000}"/>
    <cellStyle name="Normal 2 3 5 4 4 3" xfId="8095" xr:uid="{00000000-0005-0000-0000-0000BC1D0000}"/>
    <cellStyle name="Normal 2 3 5 4 4 3 2" xfId="38429" xr:uid="{00000000-0005-0000-0000-0000BD1D0000}"/>
    <cellStyle name="Normal 2 3 5 4 4 3 3" xfId="23196" xr:uid="{00000000-0005-0000-0000-0000BE1D0000}"/>
    <cellStyle name="Normal 2 3 5 4 4 4" xfId="33416" xr:uid="{00000000-0005-0000-0000-0000BF1D0000}"/>
    <cellStyle name="Normal 2 3 5 4 4 5" xfId="18183" xr:uid="{00000000-0005-0000-0000-0000C01D0000}"/>
    <cellStyle name="Normal 2 3 5 4 5" xfId="4734" xr:uid="{00000000-0005-0000-0000-0000C11D0000}"/>
    <cellStyle name="Normal 2 3 5 4 5 2" xfId="14786" xr:uid="{00000000-0005-0000-0000-0000C21D0000}"/>
    <cellStyle name="Normal 2 3 5 4 5 2 2" xfId="45117" xr:uid="{00000000-0005-0000-0000-0000C31D0000}"/>
    <cellStyle name="Normal 2 3 5 4 5 2 3" xfId="29884" xr:uid="{00000000-0005-0000-0000-0000C41D0000}"/>
    <cellStyle name="Normal 2 3 5 4 5 3" xfId="9766" xr:uid="{00000000-0005-0000-0000-0000C51D0000}"/>
    <cellStyle name="Normal 2 3 5 4 5 3 2" xfId="40100" xr:uid="{00000000-0005-0000-0000-0000C61D0000}"/>
    <cellStyle name="Normal 2 3 5 4 5 3 3" xfId="24867" xr:uid="{00000000-0005-0000-0000-0000C71D0000}"/>
    <cellStyle name="Normal 2 3 5 4 5 4" xfId="35087" xr:uid="{00000000-0005-0000-0000-0000C81D0000}"/>
    <cellStyle name="Normal 2 3 5 4 5 5" xfId="19854" xr:uid="{00000000-0005-0000-0000-0000C91D0000}"/>
    <cellStyle name="Normal 2 3 5 4 6" xfId="11444" xr:uid="{00000000-0005-0000-0000-0000CA1D0000}"/>
    <cellStyle name="Normal 2 3 5 4 6 2" xfId="41775" xr:uid="{00000000-0005-0000-0000-0000CB1D0000}"/>
    <cellStyle name="Normal 2 3 5 4 6 3" xfId="26542" xr:uid="{00000000-0005-0000-0000-0000CC1D0000}"/>
    <cellStyle name="Normal 2 3 5 4 7" xfId="6423" xr:uid="{00000000-0005-0000-0000-0000CD1D0000}"/>
    <cellStyle name="Normal 2 3 5 4 7 2" xfId="36758" xr:uid="{00000000-0005-0000-0000-0000CE1D0000}"/>
    <cellStyle name="Normal 2 3 5 4 7 3" xfId="21525" xr:uid="{00000000-0005-0000-0000-0000CF1D0000}"/>
    <cellStyle name="Normal 2 3 5 4 8" xfId="31746" xr:uid="{00000000-0005-0000-0000-0000D01D0000}"/>
    <cellStyle name="Normal 2 3 5 4 9" xfId="16512" xr:uid="{00000000-0005-0000-0000-0000D11D0000}"/>
    <cellStyle name="Normal 2 3 5 5" xfId="1557" xr:uid="{00000000-0005-0000-0000-0000D21D0000}"/>
    <cellStyle name="Normal 2 3 5 5 2" xfId="2398" xr:uid="{00000000-0005-0000-0000-0000D31D0000}"/>
    <cellStyle name="Normal 2 3 5 5 2 2" xfId="4088" xr:uid="{00000000-0005-0000-0000-0000D41D0000}"/>
    <cellStyle name="Normal 2 3 5 5 2 2 2" xfId="14161" xr:uid="{00000000-0005-0000-0000-0000D51D0000}"/>
    <cellStyle name="Normal 2 3 5 5 2 2 2 2" xfId="44492" xr:uid="{00000000-0005-0000-0000-0000D61D0000}"/>
    <cellStyle name="Normal 2 3 5 5 2 2 2 3" xfId="29259" xr:uid="{00000000-0005-0000-0000-0000D71D0000}"/>
    <cellStyle name="Normal 2 3 5 5 2 2 3" xfId="9141" xr:uid="{00000000-0005-0000-0000-0000D81D0000}"/>
    <cellStyle name="Normal 2 3 5 5 2 2 3 2" xfId="39475" xr:uid="{00000000-0005-0000-0000-0000D91D0000}"/>
    <cellStyle name="Normal 2 3 5 5 2 2 3 3" xfId="24242" xr:uid="{00000000-0005-0000-0000-0000DA1D0000}"/>
    <cellStyle name="Normal 2 3 5 5 2 2 4" xfId="34462" xr:uid="{00000000-0005-0000-0000-0000DB1D0000}"/>
    <cellStyle name="Normal 2 3 5 5 2 2 5" xfId="19229" xr:uid="{00000000-0005-0000-0000-0000DC1D0000}"/>
    <cellStyle name="Normal 2 3 5 5 2 3" xfId="5780" xr:uid="{00000000-0005-0000-0000-0000DD1D0000}"/>
    <cellStyle name="Normal 2 3 5 5 2 3 2" xfId="15832" xr:uid="{00000000-0005-0000-0000-0000DE1D0000}"/>
    <cellStyle name="Normal 2 3 5 5 2 3 2 2" xfId="46163" xr:uid="{00000000-0005-0000-0000-0000DF1D0000}"/>
    <cellStyle name="Normal 2 3 5 5 2 3 2 3" xfId="30930" xr:uid="{00000000-0005-0000-0000-0000E01D0000}"/>
    <cellStyle name="Normal 2 3 5 5 2 3 3" xfId="10812" xr:uid="{00000000-0005-0000-0000-0000E11D0000}"/>
    <cellStyle name="Normal 2 3 5 5 2 3 3 2" xfId="41146" xr:uid="{00000000-0005-0000-0000-0000E21D0000}"/>
    <cellStyle name="Normal 2 3 5 5 2 3 3 3" xfId="25913" xr:uid="{00000000-0005-0000-0000-0000E31D0000}"/>
    <cellStyle name="Normal 2 3 5 5 2 3 4" xfId="36133" xr:uid="{00000000-0005-0000-0000-0000E41D0000}"/>
    <cellStyle name="Normal 2 3 5 5 2 3 5" xfId="20900" xr:uid="{00000000-0005-0000-0000-0000E51D0000}"/>
    <cellStyle name="Normal 2 3 5 5 2 4" xfId="12490" xr:uid="{00000000-0005-0000-0000-0000E61D0000}"/>
    <cellStyle name="Normal 2 3 5 5 2 4 2" xfId="42821" xr:uid="{00000000-0005-0000-0000-0000E71D0000}"/>
    <cellStyle name="Normal 2 3 5 5 2 4 3" xfId="27588" xr:uid="{00000000-0005-0000-0000-0000E81D0000}"/>
    <cellStyle name="Normal 2 3 5 5 2 5" xfId="7469" xr:uid="{00000000-0005-0000-0000-0000E91D0000}"/>
    <cellStyle name="Normal 2 3 5 5 2 5 2" xfId="37804" xr:uid="{00000000-0005-0000-0000-0000EA1D0000}"/>
    <cellStyle name="Normal 2 3 5 5 2 5 3" xfId="22571" xr:uid="{00000000-0005-0000-0000-0000EB1D0000}"/>
    <cellStyle name="Normal 2 3 5 5 2 6" xfId="32792" xr:uid="{00000000-0005-0000-0000-0000EC1D0000}"/>
    <cellStyle name="Normal 2 3 5 5 2 7" xfId="17558" xr:uid="{00000000-0005-0000-0000-0000ED1D0000}"/>
    <cellStyle name="Normal 2 3 5 5 3" xfId="3251" xr:uid="{00000000-0005-0000-0000-0000EE1D0000}"/>
    <cellStyle name="Normal 2 3 5 5 3 2" xfId="13325" xr:uid="{00000000-0005-0000-0000-0000EF1D0000}"/>
    <cellStyle name="Normal 2 3 5 5 3 2 2" xfId="43656" xr:uid="{00000000-0005-0000-0000-0000F01D0000}"/>
    <cellStyle name="Normal 2 3 5 5 3 2 3" xfId="28423" xr:uid="{00000000-0005-0000-0000-0000F11D0000}"/>
    <cellStyle name="Normal 2 3 5 5 3 3" xfId="8305" xr:uid="{00000000-0005-0000-0000-0000F21D0000}"/>
    <cellStyle name="Normal 2 3 5 5 3 3 2" xfId="38639" xr:uid="{00000000-0005-0000-0000-0000F31D0000}"/>
    <cellStyle name="Normal 2 3 5 5 3 3 3" xfId="23406" xr:uid="{00000000-0005-0000-0000-0000F41D0000}"/>
    <cellStyle name="Normal 2 3 5 5 3 4" xfId="33626" xr:uid="{00000000-0005-0000-0000-0000F51D0000}"/>
    <cellStyle name="Normal 2 3 5 5 3 5" xfId="18393" xr:uid="{00000000-0005-0000-0000-0000F61D0000}"/>
    <cellStyle name="Normal 2 3 5 5 4" xfId="4944" xr:uid="{00000000-0005-0000-0000-0000F71D0000}"/>
    <cellStyle name="Normal 2 3 5 5 4 2" xfId="14996" xr:uid="{00000000-0005-0000-0000-0000F81D0000}"/>
    <cellStyle name="Normal 2 3 5 5 4 2 2" xfId="45327" xr:uid="{00000000-0005-0000-0000-0000F91D0000}"/>
    <cellStyle name="Normal 2 3 5 5 4 2 3" xfId="30094" xr:uid="{00000000-0005-0000-0000-0000FA1D0000}"/>
    <cellStyle name="Normal 2 3 5 5 4 3" xfId="9976" xr:uid="{00000000-0005-0000-0000-0000FB1D0000}"/>
    <cellStyle name="Normal 2 3 5 5 4 3 2" xfId="40310" xr:uid="{00000000-0005-0000-0000-0000FC1D0000}"/>
    <cellStyle name="Normal 2 3 5 5 4 3 3" xfId="25077" xr:uid="{00000000-0005-0000-0000-0000FD1D0000}"/>
    <cellStyle name="Normal 2 3 5 5 4 4" xfId="35297" xr:uid="{00000000-0005-0000-0000-0000FE1D0000}"/>
    <cellStyle name="Normal 2 3 5 5 4 5" xfId="20064" xr:uid="{00000000-0005-0000-0000-0000FF1D0000}"/>
    <cellStyle name="Normal 2 3 5 5 5" xfId="11654" xr:uid="{00000000-0005-0000-0000-0000001E0000}"/>
    <cellStyle name="Normal 2 3 5 5 5 2" xfId="41985" xr:uid="{00000000-0005-0000-0000-0000011E0000}"/>
    <cellStyle name="Normal 2 3 5 5 5 3" xfId="26752" xr:uid="{00000000-0005-0000-0000-0000021E0000}"/>
    <cellStyle name="Normal 2 3 5 5 6" xfId="6633" xr:uid="{00000000-0005-0000-0000-0000031E0000}"/>
    <cellStyle name="Normal 2 3 5 5 6 2" xfId="36968" xr:uid="{00000000-0005-0000-0000-0000041E0000}"/>
    <cellStyle name="Normal 2 3 5 5 6 3" xfId="21735" xr:uid="{00000000-0005-0000-0000-0000051E0000}"/>
    <cellStyle name="Normal 2 3 5 5 7" xfId="31956" xr:uid="{00000000-0005-0000-0000-0000061E0000}"/>
    <cellStyle name="Normal 2 3 5 5 8" xfId="16722" xr:uid="{00000000-0005-0000-0000-0000071E0000}"/>
    <cellStyle name="Normal 2 3 5 6" xfId="1978" xr:uid="{00000000-0005-0000-0000-0000081E0000}"/>
    <cellStyle name="Normal 2 3 5 6 2" xfId="3670" xr:uid="{00000000-0005-0000-0000-0000091E0000}"/>
    <cellStyle name="Normal 2 3 5 6 2 2" xfId="13743" xr:uid="{00000000-0005-0000-0000-00000A1E0000}"/>
    <cellStyle name="Normal 2 3 5 6 2 2 2" xfId="44074" xr:uid="{00000000-0005-0000-0000-00000B1E0000}"/>
    <cellStyle name="Normal 2 3 5 6 2 2 3" xfId="28841" xr:uid="{00000000-0005-0000-0000-00000C1E0000}"/>
    <cellStyle name="Normal 2 3 5 6 2 3" xfId="8723" xr:uid="{00000000-0005-0000-0000-00000D1E0000}"/>
    <cellStyle name="Normal 2 3 5 6 2 3 2" xfId="39057" xr:uid="{00000000-0005-0000-0000-00000E1E0000}"/>
    <cellStyle name="Normal 2 3 5 6 2 3 3" xfId="23824" xr:uid="{00000000-0005-0000-0000-00000F1E0000}"/>
    <cellStyle name="Normal 2 3 5 6 2 4" xfId="34044" xr:uid="{00000000-0005-0000-0000-0000101E0000}"/>
    <cellStyle name="Normal 2 3 5 6 2 5" xfId="18811" xr:uid="{00000000-0005-0000-0000-0000111E0000}"/>
    <cellStyle name="Normal 2 3 5 6 3" xfId="5362" xr:uid="{00000000-0005-0000-0000-0000121E0000}"/>
    <cellStyle name="Normal 2 3 5 6 3 2" xfId="15414" xr:uid="{00000000-0005-0000-0000-0000131E0000}"/>
    <cellStyle name="Normal 2 3 5 6 3 2 2" xfId="45745" xr:uid="{00000000-0005-0000-0000-0000141E0000}"/>
    <cellStyle name="Normal 2 3 5 6 3 2 3" xfId="30512" xr:uid="{00000000-0005-0000-0000-0000151E0000}"/>
    <cellStyle name="Normal 2 3 5 6 3 3" xfId="10394" xr:uid="{00000000-0005-0000-0000-0000161E0000}"/>
    <cellStyle name="Normal 2 3 5 6 3 3 2" xfId="40728" xr:uid="{00000000-0005-0000-0000-0000171E0000}"/>
    <cellStyle name="Normal 2 3 5 6 3 3 3" xfId="25495" xr:uid="{00000000-0005-0000-0000-0000181E0000}"/>
    <cellStyle name="Normal 2 3 5 6 3 4" xfId="35715" xr:uid="{00000000-0005-0000-0000-0000191E0000}"/>
    <cellStyle name="Normal 2 3 5 6 3 5" xfId="20482" xr:uid="{00000000-0005-0000-0000-00001A1E0000}"/>
    <cellStyle name="Normal 2 3 5 6 4" xfId="12072" xr:uid="{00000000-0005-0000-0000-00001B1E0000}"/>
    <cellStyle name="Normal 2 3 5 6 4 2" xfId="42403" xr:uid="{00000000-0005-0000-0000-00001C1E0000}"/>
    <cellStyle name="Normal 2 3 5 6 4 3" xfId="27170" xr:uid="{00000000-0005-0000-0000-00001D1E0000}"/>
    <cellStyle name="Normal 2 3 5 6 5" xfId="7051" xr:uid="{00000000-0005-0000-0000-00001E1E0000}"/>
    <cellStyle name="Normal 2 3 5 6 5 2" xfId="37386" xr:uid="{00000000-0005-0000-0000-00001F1E0000}"/>
    <cellStyle name="Normal 2 3 5 6 5 3" xfId="22153" xr:uid="{00000000-0005-0000-0000-0000201E0000}"/>
    <cellStyle name="Normal 2 3 5 6 6" xfId="32374" xr:uid="{00000000-0005-0000-0000-0000211E0000}"/>
    <cellStyle name="Normal 2 3 5 6 7" xfId="17140" xr:uid="{00000000-0005-0000-0000-0000221E0000}"/>
    <cellStyle name="Normal 2 3 5 7" xfId="2829" xr:uid="{00000000-0005-0000-0000-0000231E0000}"/>
    <cellStyle name="Normal 2 3 5 7 2" xfId="12907" xr:uid="{00000000-0005-0000-0000-0000241E0000}"/>
    <cellStyle name="Normal 2 3 5 7 2 2" xfId="43238" xr:uid="{00000000-0005-0000-0000-0000251E0000}"/>
    <cellStyle name="Normal 2 3 5 7 2 3" xfId="28005" xr:uid="{00000000-0005-0000-0000-0000261E0000}"/>
    <cellStyle name="Normal 2 3 5 7 3" xfId="7887" xr:uid="{00000000-0005-0000-0000-0000271E0000}"/>
    <cellStyle name="Normal 2 3 5 7 3 2" xfId="38221" xr:uid="{00000000-0005-0000-0000-0000281E0000}"/>
    <cellStyle name="Normal 2 3 5 7 3 3" xfId="22988" xr:uid="{00000000-0005-0000-0000-0000291E0000}"/>
    <cellStyle name="Normal 2 3 5 7 4" xfId="33208" xr:uid="{00000000-0005-0000-0000-00002A1E0000}"/>
    <cellStyle name="Normal 2 3 5 7 5" xfId="17975" xr:uid="{00000000-0005-0000-0000-00002B1E0000}"/>
    <cellStyle name="Normal 2 3 5 8" xfId="4523" xr:uid="{00000000-0005-0000-0000-00002C1E0000}"/>
    <cellStyle name="Normal 2 3 5 8 2" xfId="14578" xr:uid="{00000000-0005-0000-0000-00002D1E0000}"/>
    <cellStyle name="Normal 2 3 5 8 2 2" xfId="44909" xr:uid="{00000000-0005-0000-0000-00002E1E0000}"/>
    <cellStyle name="Normal 2 3 5 8 2 3" xfId="29676" xr:uid="{00000000-0005-0000-0000-00002F1E0000}"/>
    <cellStyle name="Normal 2 3 5 8 3" xfId="9558" xr:uid="{00000000-0005-0000-0000-0000301E0000}"/>
    <cellStyle name="Normal 2 3 5 8 3 2" xfId="39892" xr:uid="{00000000-0005-0000-0000-0000311E0000}"/>
    <cellStyle name="Normal 2 3 5 8 3 3" xfId="24659" xr:uid="{00000000-0005-0000-0000-0000321E0000}"/>
    <cellStyle name="Normal 2 3 5 8 4" xfId="34879" xr:uid="{00000000-0005-0000-0000-0000331E0000}"/>
    <cellStyle name="Normal 2 3 5 8 5" xfId="19646" xr:uid="{00000000-0005-0000-0000-0000341E0000}"/>
    <cellStyle name="Normal 2 3 5 9" xfId="11234" xr:uid="{00000000-0005-0000-0000-0000351E0000}"/>
    <cellStyle name="Normal 2 3 5 9 2" xfId="41567" xr:uid="{00000000-0005-0000-0000-0000361E0000}"/>
    <cellStyle name="Normal 2 3 5 9 3" xfId="26334" xr:uid="{00000000-0005-0000-0000-0000371E0000}"/>
    <cellStyle name="Normal 2 3 6" xfId="839" xr:uid="{00000000-0005-0000-0000-0000381E0000}"/>
    <cellStyle name="Normal 2 3 6 10" xfId="6210" xr:uid="{00000000-0005-0000-0000-0000391E0000}"/>
    <cellStyle name="Normal 2 3 6 10 2" xfId="36547" xr:uid="{00000000-0005-0000-0000-00003A1E0000}"/>
    <cellStyle name="Normal 2 3 6 10 3" xfId="21314" xr:uid="{00000000-0005-0000-0000-00003B1E0000}"/>
    <cellStyle name="Normal 2 3 6 11" xfId="31538" xr:uid="{00000000-0005-0000-0000-00003C1E0000}"/>
    <cellStyle name="Normal 2 3 6 12" xfId="16299" xr:uid="{00000000-0005-0000-0000-00003D1E0000}"/>
    <cellStyle name="Normal 2 3 6 2" xfId="1174" xr:uid="{00000000-0005-0000-0000-00003E1E0000}"/>
    <cellStyle name="Normal 2 3 6 2 10" xfId="31590" xr:uid="{00000000-0005-0000-0000-00003F1E0000}"/>
    <cellStyle name="Normal 2 3 6 2 11" xfId="16353" xr:uid="{00000000-0005-0000-0000-0000401E0000}"/>
    <cellStyle name="Normal 2 3 6 2 2" xfId="1282" xr:uid="{00000000-0005-0000-0000-0000411E0000}"/>
    <cellStyle name="Normal 2 3 6 2 2 10" xfId="16457" xr:uid="{00000000-0005-0000-0000-0000421E0000}"/>
    <cellStyle name="Normal 2 3 6 2 2 2" xfId="1499" xr:uid="{00000000-0005-0000-0000-0000431E0000}"/>
    <cellStyle name="Normal 2 3 6 2 2 2 2" xfId="1920" xr:uid="{00000000-0005-0000-0000-0000441E0000}"/>
    <cellStyle name="Normal 2 3 6 2 2 2 2 2" xfId="2759" xr:uid="{00000000-0005-0000-0000-0000451E0000}"/>
    <cellStyle name="Normal 2 3 6 2 2 2 2 2 2" xfId="4449" xr:uid="{00000000-0005-0000-0000-0000461E0000}"/>
    <cellStyle name="Normal 2 3 6 2 2 2 2 2 2 2" xfId="14522" xr:uid="{00000000-0005-0000-0000-0000471E0000}"/>
    <cellStyle name="Normal 2 3 6 2 2 2 2 2 2 2 2" xfId="44853" xr:uid="{00000000-0005-0000-0000-0000481E0000}"/>
    <cellStyle name="Normal 2 3 6 2 2 2 2 2 2 2 3" xfId="29620" xr:uid="{00000000-0005-0000-0000-0000491E0000}"/>
    <cellStyle name="Normal 2 3 6 2 2 2 2 2 2 3" xfId="9502" xr:uid="{00000000-0005-0000-0000-00004A1E0000}"/>
    <cellStyle name="Normal 2 3 6 2 2 2 2 2 2 3 2" xfId="39836" xr:uid="{00000000-0005-0000-0000-00004B1E0000}"/>
    <cellStyle name="Normal 2 3 6 2 2 2 2 2 2 3 3" xfId="24603" xr:uid="{00000000-0005-0000-0000-00004C1E0000}"/>
    <cellStyle name="Normal 2 3 6 2 2 2 2 2 2 4" xfId="34823" xr:uid="{00000000-0005-0000-0000-00004D1E0000}"/>
    <cellStyle name="Normal 2 3 6 2 2 2 2 2 2 5" xfId="19590" xr:uid="{00000000-0005-0000-0000-00004E1E0000}"/>
    <cellStyle name="Normal 2 3 6 2 2 2 2 2 3" xfId="6141" xr:uid="{00000000-0005-0000-0000-00004F1E0000}"/>
    <cellStyle name="Normal 2 3 6 2 2 2 2 2 3 2" xfId="16193" xr:uid="{00000000-0005-0000-0000-0000501E0000}"/>
    <cellStyle name="Normal 2 3 6 2 2 2 2 2 3 2 2" xfId="46524" xr:uid="{00000000-0005-0000-0000-0000511E0000}"/>
    <cellStyle name="Normal 2 3 6 2 2 2 2 2 3 2 3" xfId="31291" xr:uid="{00000000-0005-0000-0000-0000521E0000}"/>
    <cellStyle name="Normal 2 3 6 2 2 2 2 2 3 3" xfId="11173" xr:uid="{00000000-0005-0000-0000-0000531E0000}"/>
    <cellStyle name="Normal 2 3 6 2 2 2 2 2 3 3 2" xfId="41507" xr:uid="{00000000-0005-0000-0000-0000541E0000}"/>
    <cellStyle name="Normal 2 3 6 2 2 2 2 2 3 3 3" xfId="26274" xr:uid="{00000000-0005-0000-0000-0000551E0000}"/>
    <cellStyle name="Normal 2 3 6 2 2 2 2 2 3 4" xfId="36494" xr:uid="{00000000-0005-0000-0000-0000561E0000}"/>
    <cellStyle name="Normal 2 3 6 2 2 2 2 2 3 5" xfId="21261" xr:uid="{00000000-0005-0000-0000-0000571E0000}"/>
    <cellStyle name="Normal 2 3 6 2 2 2 2 2 4" xfId="12851" xr:uid="{00000000-0005-0000-0000-0000581E0000}"/>
    <cellStyle name="Normal 2 3 6 2 2 2 2 2 4 2" xfId="43182" xr:uid="{00000000-0005-0000-0000-0000591E0000}"/>
    <cellStyle name="Normal 2 3 6 2 2 2 2 2 4 3" xfId="27949" xr:uid="{00000000-0005-0000-0000-00005A1E0000}"/>
    <cellStyle name="Normal 2 3 6 2 2 2 2 2 5" xfId="7830" xr:uid="{00000000-0005-0000-0000-00005B1E0000}"/>
    <cellStyle name="Normal 2 3 6 2 2 2 2 2 5 2" xfId="38165" xr:uid="{00000000-0005-0000-0000-00005C1E0000}"/>
    <cellStyle name="Normal 2 3 6 2 2 2 2 2 5 3" xfId="22932" xr:uid="{00000000-0005-0000-0000-00005D1E0000}"/>
    <cellStyle name="Normal 2 3 6 2 2 2 2 2 6" xfId="33153" xr:uid="{00000000-0005-0000-0000-00005E1E0000}"/>
    <cellStyle name="Normal 2 3 6 2 2 2 2 2 7" xfId="17919" xr:uid="{00000000-0005-0000-0000-00005F1E0000}"/>
    <cellStyle name="Normal 2 3 6 2 2 2 2 3" xfId="3612" xr:uid="{00000000-0005-0000-0000-0000601E0000}"/>
    <cellStyle name="Normal 2 3 6 2 2 2 2 3 2" xfId="13686" xr:uid="{00000000-0005-0000-0000-0000611E0000}"/>
    <cellStyle name="Normal 2 3 6 2 2 2 2 3 2 2" xfId="44017" xr:uid="{00000000-0005-0000-0000-0000621E0000}"/>
    <cellStyle name="Normal 2 3 6 2 2 2 2 3 2 3" xfId="28784" xr:uid="{00000000-0005-0000-0000-0000631E0000}"/>
    <cellStyle name="Normal 2 3 6 2 2 2 2 3 3" xfId="8666" xr:uid="{00000000-0005-0000-0000-0000641E0000}"/>
    <cellStyle name="Normal 2 3 6 2 2 2 2 3 3 2" xfId="39000" xr:uid="{00000000-0005-0000-0000-0000651E0000}"/>
    <cellStyle name="Normal 2 3 6 2 2 2 2 3 3 3" xfId="23767" xr:uid="{00000000-0005-0000-0000-0000661E0000}"/>
    <cellStyle name="Normal 2 3 6 2 2 2 2 3 4" xfId="33987" xr:uid="{00000000-0005-0000-0000-0000671E0000}"/>
    <cellStyle name="Normal 2 3 6 2 2 2 2 3 5" xfId="18754" xr:uid="{00000000-0005-0000-0000-0000681E0000}"/>
    <cellStyle name="Normal 2 3 6 2 2 2 2 4" xfId="5305" xr:uid="{00000000-0005-0000-0000-0000691E0000}"/>
    <cellStyle name="Normal 2 3 6 2 2 2 2 4 2" xfId="15357" xr:uid="{00000000-0005-0000-0000-00006A1E0000}"/>
    <cellStyle name="Normal 2 3 6 2 2 2 2 4 2 2" xfId="45688" xr:uid="{00000000-0005-0000-0000-00006B1E0000}"/>
    <cellStyle name="Normal 2 3 6 2 2 2 2 4 2 3" xfId="30455" xr:uid="{00000000-0005-0000-0000-00006C1E0000}"/>
    <cellStyle name="Normal 2 3 6 2 2 2 2 4 3" xfId="10337" xr:uid="{00000000-0005-0000-0000-00006D1E0000}"/>
    <cellStyle name="Normal 2 3 6 2 2 2 2 4 3 2" xfId="40671" xr:uid="{00000000-0005-0000-0000-00006E1E0000}"/>
    <cellStyle name="Normal 2 3 6 2 2 2 2 4 3 3" xfId="25438" xr:uid="{00000000-0005-0000-0000-00006F1E0000}"/>
    <cellStyle name="Normal 2 3 6 2 2 2 2 4 4" xfId="35658" xr:uid="{00000000-0005-0000-0000-0000701E0000}"/>
    <cellStyle name="Normal 2 3 6 2 2 2 2 4 5" xfId="20425" xr:uid="{00000000-0005-0000-0000-0000711E0000}"/>
    <cellStyle name="Normal 2 3 6 2 2 2 2 5" xfId="12015" xr:uid="{00000000-0005-0000-0000-0000721E0000}"/>
    <cellStyle name="Normal 2 3 6 2 2 2 2 5 2" xfId="42346" xr:uid="{00000000-0005-0000-0000-0000731E0000}"/>
    <cellStyle name="Normal 2 3 6 2 2 2 2 5 3" xfId="27113" xr:uid="{00000000-0005-0000-0000-0000741E0000}"/>
    <cellStyle name="Normal 2 3 6 2 2 2 2 6" xfId="6994" xr:uid="{00000000-0005-0000-0000-0000751E0000}"/>
    <cellStyle name="Normal 2 3 6 2 2 2 2 6 2" xfId="37329" xr:uid="{00000000-0005-0000-0000-0000761E0000}"/>
    <cellStyle name="Normal 2 3 6 2 2 2 2 6 3" xfId="22096" xr:uid="{00000000-0005-0000-0000-0000771E0000}"/>
    <cellStyle name="Normal 2 3 6 2 2 2 2 7" xfId="32317" xr:uid="{00000000-0005-0000-0000-0000781E0000}"/>
    <cellStyle name="Normal 2 3 6 2 2 2 2 8" xfId="17083" xr:uid="{00000000-0005-0000-0000-0000791E0000}"/>
    <cellStyle name="Normal 2 3 6 2 2 2 3" xfId="2341" xr:uid="{00000000-0005-0000-0000-00007A1E0000}"/>
    <cellStyle name="Normal 2 3 6 2 2 2 3 2" xfId="4031" xr:uid="{00000000-0005-0000-0000-00007B1E0000}"/>
    <cellStyle name="Normal 2 3 6 2 2 2 3 2 2" xfId="14104" xr:uid="{00000000-0005-0000-0000-00007C1E0000}"/>
    <cellStyle name="Normal 2 3 6 2 2 2 3 2 2 2" xfId="44435" xr:uid="{00000000-0005-0000-0000-00007D1E0000}"/>
    <cellStyle name="Normal 2 3 6 2 2 2 3 2 2 3" xfId="29202" xr:uid="{00000000-0005-0000-0000-00007E1E0000}"/>
    <cellStyle name="Normal 2 3 6 2 2 2 3 2 3" xfId="9084" xr:uid="{00000000-0005-0000-0000-00007F1E0000}"/>
    <cellStyle name="Normal 2 3 6 2 2 2 3 2 3 2" xfId="39418" xr:uid="{00000000-0005-0000-0000-0000801E0000}"/>
    <cellStyle name="Normal 2 3 6 2 2 2 3 2 3 3" xfId="24185" xr:uid="{00000000-0005-0000-0000-0000811E0000}"/>
    <cellStyle name="Normal 2 3 6 2 2 2 3 2 4" xfId="34405" xr:uid="{00000000-0005-0000-0000-0000821E0000}"/>
    <cellStyle name="Normal 2 3 6 2 2 2 3 2 5" xfId="19172" xr:uid="{00000000-0005-0000-0000-0000831E0000}"/>
    <cellStyle name="Normal 2 3 6 2 2 2 3 3" xfId="5723" xr:uid="{00000000-0005-0000-0000-0000841E0000}"/>
    <cellStyle name="Normal 2 3 6 2 2 2 3 3 2" xfId="15775" xr:uid="{00000000-0005-0000-0000-0000851E0000}"/>
    <cellStyle name="Normal 2 3 6 2 2 2 3 3 2 2" xfId="46106" xr:uid="{00000000-0005-0000-0000-0000861E0000}"/>
    <cellStyle name="Normal 2 3 6 2 2 2 3 3 2 3" xfId="30873" xr:uid="{00000000-0005-0000-0000-0000871E0000}"/>
    <cellStyle name="Normal 2 3 6 2 2 2 3 3 3" xfId="10755" xr:uid="{00000000-0005-0000-0000-0000881E0000}"/>
    <cellStyle name="Normal 2 3 6 2 2 2 3 3 3 2" xfId="41089" xr:uid="{00000000-0005-0000-0000-0000891E0000}"/>
    <cellStyle name="Normal 2 3 6 2 2 2 3 3 3 3" xfId="25856" xr:uid="{00000000-0005-0000-0000-00008A1E0000}"/>
    <cellStyle name="Normal 2 3 6 2 2 2 3 3 4" xfId="36076" xr:uid="{00000000-0005-0000-0000-00008B1E0000}"/>
    <cellStyle name="Normal 2 3 6 2 2 2 3 3 5" xfId="20843" xr:uid="{00000000-0005-0000-0000-00008C1E0000}"/>
    <cellStyle name="Normal 2 3 6 2 2 2 3 4" xfId="12433" xr:uid="{00000000-0005-0000-0000-00008D1E0000}"/>
    <cellStyle name="Normal 2 3 6 2 2 2 3 4 2" xfId="42764" xr:uid="{00000000-0005-0000-0000-00008E1E0000}"/>
    <cellStyle name="Normal 2 3 6 2 2 2 3 4 3" xfId="27531" xr:uid="{00000000-0005-0000-0000-00008F1E0000}"/>
    <cellStyle name="Normal 2 3 6 2 2 2 3 5" xfId="7412" xr:uid="{00000000-0005-0000-0000-0000901E0000}"/>
    <cellStyle name="Normal 2 3 6 2 2 2 3 5 2" xfId="37747" xr:uid="{00000000-0005-0000-0000-0000911E0000}"/>
    <cellStyle name="Normal 2 3 6 2 2 2 3 5 3" xfId="22514" xr:uid="{00000000-0005-0000-0000-0000921E0000}"/>
    <cellStyle name="Normal 2 3 6 2 2 2 3 6" xfId="32735" xr:uid="{00000000-0005-0000-0000-0000931E0000}"/>
    <cellStyle name="Normal 2 3 6 2 2 2 3 7" xfId="17501" xr:uid="{00000000-0005-0000-0000-0000941E0000}"/>
    <cellStyle name="Normal 2 3 6 2 2 2 4" xfId="3194" xr:uid="{00000000-0005-0000-0000-0000951E0000}"/>
    <cellStyle name="Normal 2 3 6 2 2 2 4 2" xfId="13268" xr:uid="{00000000-0005-0000-0000-0000961E0000}"/>
    <cellStyle name="Normal 2 3 6 2 2 2 4 2 2" xfId="43599" xr:uid="{00000000-0005-0000-0000-0000971E0000}"/>
    <cellStyle name="Normal 2 3 6 2 2 2 4 2 3" xfId="28366" xr:uid="{00000000-0005-0000-0000-0000981E0000}"/>
    <cellStyle name="Normal 2 3 6 2 2 2 4 3" xfId="8248" xr:uid="{00000000-0005-0000-0000-0000991E0000}"/>
    <cellStyle name="Normal 2 3 6 2 2 2 4 3 2" xfId="38582" xr:uid="{00000000-0005-0000-0000-00009A1E0000}"/>
    <cellStyle name="Normal 2 3 6 2 2 2 4 3 3" xfId="23349" xr:uid="{00000000-0005-0000-0000-00009B1E0000}"/>
    <cellStyle name="Normal 2 3 6 2 2 2 4 4" xfId="33569" xr:uid="{00000000-0005-0000-0000-00009C1E0000}"/>
    <cellStyle name="Normal 2 3 6 2 2 2 4 5" xfId="18336" xr:uid="{00000000-0005-0000-0000-00009D1E0000}"/>
    <cellStyle name="Normal 2 3 6 2 2 2 5" xfId="4887" xr:uid="{00000000-0005-0000-0000-00009E1E0000}"/>
    <cellStyle name="Normal 2 3 6 2 2 2 5 2" xfId="14939" xr:uid="{00000000-0005-0000-0000-00009F1E0000}"/>
    <cellStyle name="Normal 2 3 6 2 2 2 5 2 2" xfId="45270" xr:uid="{00000000-0005-0000-0000-0000A01E0000}"/>
    <cellStyle name="Normal 2 3 6 2 2 2 5 2 3" xfId="30037" xr:uid="{00000000-0005-0000-0000-0000A11E0000}"/>
    <cellStyle name="Normal 2 3 6 2 2 2 5 3" xfId="9919" xr:uid="{00000000-0005-0000-0000-0000A21E0000}"/>
    <cellStyle name="Normal 2 3 6 2 2 2 5 3 2" xfId="40253" xr:uid="{00000000-0005-0000-0000-0000A31E0000}"/>
    <cellStyle name="Normal 2 3 6 2 2 2 5 3 3" xfId="25020" xr:uid="{00000000-0005-0000-0000-0000A41E0000}"/>
    <cellStyle name="Normal 2 3 6 2 2 2 5 4" xfId="35240" xr:uid="{00000000-0005-0000-0000-0000A51E0000}"/>
    <cellStyle name="Normal 2 3 6 2 2 2 5 5" xfId="20007" xr:uid="{00000000-0005-0000-0000-0000A61E0000}"/>
    <cellStyle name="Normal 2 3 6 2 2 2 6" xfId="11597" xr:uid="{00000000-0005-0000-0000-0000A71E0000}"/>
    <cellStyle name="Normal 2 3 6 2 2 2 6 2" xfId="41928" xr:uid="{00000000-0005-0000-0000-0000A81E0000}"/>
    <cellStyle name="Normal 2 3 6 2 2 2 6 3" xfId="26695" xr:uid="{00000000-0005-0000-0000-0000A91E0000}"/>
    <cellStyle name="Normal 2 3 6 2 2 2 7" xfId="6576" xr:uid="{00000000-0005-0000-0000-0000AA1E0000}"/>
    <cellStyle name="Normal 2 3 6 2 2 2 7 2" xfId="36911" xr:uid="{00000000-0005-0000-0000-0000AB1E0000}"/>
    <cellStyle name="Normal 2 3 6 2 2 2 7 3" xfId="21678" xr:uid="{00000000-0005-0000-0000-0000AC1E0000}"/>
    <cellStyle name="Normal 2 3 6 2 2 2 8" xfId="31899" xr:uid="{00000000-0005-0000-0000-0000AD1E0000}"/>
    <cellStyle name="Normal 2 3 6 2 2 2 9" xfId="16665" xr:uid="{00000000-0005-0000-0000-0000AE1E0000}"/>
    <cellStyle name="Normal 2 3 6 2 2 3" xfId="1712" xr:uid="{00000000-0005-0000-0000-0000AF1E0000}"/>
    <cellStyle name="Normal 2 3 6 2 2 3 2" xfId="2551" xr:uid="{00000000-0005-0000-0000-0000B01E0000}"/>
    <cellStyle name="Normal 2 3 6 2 2 3 2 2" xfId="4241" xr:uid="{00000000-0005-0000-0000-0000B11E0000}"/>
    <cellStyle name="Normal 2 3 6 2 2 3 2 2 2" xfId="14314" xr:uid="{00000000-0005-0000-0000-0000B21E0000}"/>
    <cellStyle name="Normal 2 3 6 2 2 3 2 2 2 2" xfId="44645" xr:uid="{00000000-0005-0000-0000-0000B31E0000}"/>
    <cellStyle name="Normal 2 3 6 2 2 3 2 2 2 3" xfId="29412" xr:uid="{00000000-0005-0000-0000-0000B41E0000}"/>
    <cellStyle name="Normal 2 3 6 2 2 3 2 2 3" xfId="9294" xr:uid="{00000000-0005-0000-0000-0000B51E0000}"/>
    <cellStyle name="Normal 2 3 6 2 2 3 2 2 3 2" xfId="39628" xr:uid="{00000000-0005-0000-0000-0000B61E0000}"/>
    <cellStyle name="Normal 2 3 6 2 2 3 2 2 3 3" xfId="24395" xr:uid="{00000000-0005-0000-0000-0000B71E0000}"/>
    <cellStyle name="Normal 2 3 6 2 2 3 2 2 4" xfId="34615" xr:uid="{00000000-0005-0000-0000-0000B81E0000}"/>
    <cellStyle name="Normal 2 3 6 2 2 3 2 2 5" xfId="19382" xr:uid="{00000000-0005-0000-0000-0000B91E0000}"/>
    <cellStyle name="Normal 2 3 6 2 2 3 2 3" xfId="5933" xr:uid="{00000000-0005-0000-0000-0000BA1E0000}"/>
    <cellStyle name="Normal 2 3 6 2 2 3 2 3 2" xfId="15985" xr:uid="{00000000-0005-0000-0000-0000BB1E0000}"/>
    <cellStyle name="Normal 2 3 6 2 2 3 2 3 2 2" xfId="46316" xr:uid="{00000000-0005-0000-0000-0000BC1E0000}"/>
    <cellStyle name="Normal 2 3 6 2 2 3 2 3 2 3" xfId="31083" xr:uid="{00000000-0005-0000-0000-0000BD1E0000}"/>
    <cellStyle name="Normal 2 3 6 2 2 3 2 3 3" xfId="10965" xr:uid="{00000000-0005-0000-0000-0000BE1E0000}"/>
    <cellStyle name="Normal 2 3 6 2 2 3 2 3 3 2" xfId="41299" xr:uid="{00000000-0005-0000-0000-0000BF1E0000}"/>
    <cellStyle name="Normal 2 3 6 2 2 3 2 3 3 3" xfId="26066" xr:uid="{00000000-0005-0000-0000-0000C01E0000}"/>
    <cellStyle name="Normal 2 3 6 2 2 3 2 3 4" xfId="36286" xr:uid="{00000000-0005-0000-0000-0000C11E0000}"/>
    <cellStyle name="Normal 2 3 6 2 2 3 2 3 5" xfId="21053" xr:uid="{00000000-0005-0000-0000-0000C21E0000}"/>
    <cellStyle name="Normal 2 3 6 2 2 3 2 4" xfId="12643" xr:uid="{00000000-0005-0000-0000-0000C31E0000}"/>
    <cellStyle name="Normal 2 3 6 2 2 3 2 4 2" xfId="42974" xr:uid="{00000000-0005-0000-0000-0000C41E0000}"/>
    <cellStyle name="Normal 2 3 6 2 2 3 2 4 3" xfId="27741" xr:uid="{00000000-0005-0000-0000-0000C51E0000}"/>
    <cellStyle name="Normal 2 3 6 2 2 3 2 5" xfId="7622" xr:uid="{00000000-0005-0000-0000-0000C61E0000}"/>
    <cellStyle name="Normal 2 3 6 2 2 3 2 5 2" xfId="37957" xr:uid="{00000000-0005-0000-0000-0000C71E0000}"/>
    <cellStyle name="Normal 2 3 6 2 2 3 2 5 3" xfId="22724" xr:uid="{00000000-0005-0000-0000-0000C81E0000}"/>
    <cellStyle name="Normal 2 3 6 2 2 3 2 6" xfId="32945" xr:uid="{00000000-0005-0000-0000-0000C91E0000}"/>
    <cellStyle name="Normal 2 3 6 2 2 3 2 7" xfId="17711" xr:uid="{00000000-0005-0000-0000-0000CA1E0000}"/>
    <cellStyle name="Normal 2 3 6 2 2 3 3" xfId="3404" xr:uid="{00000000-0005-0000-0000-0000CB1E0000}"/>
    <cellStyle name="Normal 2 3 6 2 2 3 3 2" xfId="13478" xr:uid="{00000000-0005-0000-0000-0000CC1E0000}"/>
    <cellStyle name="Normal 2 3 6 2 2 3 3 2 2" xfId="43809" xr:uid="{00000000-0005-0000-0000-0000CD1E0000}"/>
    <cellStyle name="Normal 2 3 6 2 2 3 3 2 3" xfId="28576" xr:uid="{00000000-0005-0000-0000-0000CE1E0000}"/>
    <cellStyle name="Normal 2 3 6 2 2 3 3 3" xfId="8458" xr:uid="{00000000-0005-0000-0000-0000CF1E0000}"/>
    <cellStyle name="Normal 2 3 6 2 2 3 3 3 2" xfId="38792" xr:uid="{00000000-0005-0000-0000-0000D01E0000}"/>
    <cellStyle name="Normal 2 3 6 2 2 3 3 3 3" xfId="23559" xr:uid="{00000000-0005-0000-0000-0000D11E0000}"/>
    <cellStyle name="Normal 2 3 6 2 2 3 3 4" xfId="33779" xr:uid="{00000000-0005-0000-0000-0000D21E0000}"/>
    <cellStyle name="Normal 2 3 6 2 2 3 3 5" xfId="18546" xr:uid="{00000000-0005-0000-0000-0000D31E0000}"/>
    <cellStyle name="Normal 2 3 6 2 2 3 4" xfId="5097" xr:uid="{00000000-0005-0000-0000-0000D41E0000}"/>
    <cellStyle name="Normal 2 3 6 2 2 3 4 2" xfId="15149" xr:uid="{00000000-0005-0000-0000-0000D51E0000}"/>
    <cellStyle name="Normal 2 3 6 2 2 3 4 2 2" xfId="45480" xr:uid="{00000000-0005-0000-0000-0000D61E0000}"/>
    <cellStyle name="Normal 2 3 6 2 2 3 4 2 3" xfId="30247" xr:uid="{00000000-0005-0000-0000-0000D71E0000}"/>
    <cellStyle name="Normal 2 3 6 2 2 3 4 3" xfId="10129" xr:uid="{00000000-0005-0000-0000-0000D81E0000}"/>
    <cellStyle name="Normal 2 3 6 2 2 3 4 3 2" xfId="40463" xr:uid="{00000000-0005-0000-0000-0000D91E0000}"/>
    <cellStyle name="Normal 2 3 6 2 2 3 4 3 3" xfId="25230" xr:uid="{00000000-0005-0000-0000-0000DA1E0000}"/>
    <cellStyle name="Normal 2 3 6 2 2 3 4 4" xfId="35450" xr:uid="{00000000-0005-0000-0000-0000DB1E0000}"/>
    <cellStyle name="Normal 2 3 6 2 2 3 4 5" xfId="20217" xr:uid="{00000000-0005-0000-0000-0000DC1E0000}"/>
    <cellStyle name="Normal 2 3 6 2 2 3 5" xfId="11807" xr:uid="{00000000-0005-0000-0000-0000DD1E0000}"/>
    <cellStyle name="Normal 2 3 6 2 2 3 5 2" xfId="42138" xr:uid="{00000000-0005-0000-0000-0000DE1E0000}"/>
    <cellStyle name="Normal 2 3 6 2 2 3 5 3" xfId="26905" xr:uid="{00000000-0005-0000-0000-0000DF1E0000}"/>
    <cellStyle name="Normal 2 3 6 2 2 3 6" xfId="6786" xr:uid="{00000000-0005-0000-0000-0000E01E0000}"/>
    <cellStyle name="Normal 2 3 6 2 2 3 6 2" xfId="37121" xr:uid="{00000000-0005-0000-0000-0000E11E0000}"/>
    <cellStyle name="Normal 2 3 6 2 2 3 6 3" xfId="21888" xr:uid="{00000000-0005-0000-0000-0000E21E0000}"/>
    <cellStyle name="Normal 2 3 6 2 2 3 7" xfId="32109" xr:uid="{00000000-0005-0000-0000-0000E31E0000}"/>
    <cellStyle name="Normal 2 3 6 2 2 3 8" xfId="16875" xr:uid="{00000000-0005-0000-0000-0000E41E0000}"/>
    <cellStyle name="Normal 2 3 6 2 2 4" xfId="2133" xr:uid="{00000000-0005-0000-0000-0000E51E0000}"/>
    <cellStyle name="Normal 2 3 6 2 2 4 2" xfId="3823" xr:uid="{00000000-0005-0000-0000-0000E61E0000}"/>
    <cellStyle name="Normal 2 3 6 2 2 4 2 2" xfId="13896" xr:uid="{00000000-0005-0000-0000-0000E71E0000}"/>
    <cellStyle name="Normal 2 3 6 2 2 4 2 2 2" xfId="44227" xr:uid="{00000000-0005-0000-0000-0000E81E0000}"/>
    <cellStyle name="Normal 2 3 6 2 2 4 2 2 3" xfId="28994" xr:uid="{00000000-0005-0000-0000-0000E91E0000}"/>
    <cellStyle name="Normal 2 3 6 2 2 4 2 3" xfId="8876" xr:uid="{00000000-0005-0000-0000-0000EA1E0000}"/>
    <cellStyle name="Normal 2 3 6 2 2 4 2 3 2" xfId="39210" xr:uid="{00000000-0005-0000-0000-0000EB1E0000}"/>
    <cellStyle name="Normal 2 3 6 2 2 4 2 3 3" xfId="23977" xr:uid="{00000000-0005-0000-0000-0000EC1E0000}"/>
    <cellStyle name="Normal 2 3 6 2 2 4 2 4" xfId="34197" xr:uid="{00000000-0005-0000-0000-0000ED1E0000}"/>
    <cellStyle name="Normal 2 3 6 2 2 4 2 5" xfId="18964" xr:uid="{00000000-0005-0000-0000-0000EE1E0000}"/>
    <cellStyle name="Normal 2 3 6 2 2 4 3" xfId="5515" xr:uid="{00000000-0005-0000-0000-0000EF1E0000}"/>
    <cellStyle name="Normal 2 3 6 2 2 4 3 2" xfId="15567" xr:uid="{00000000-0005-0000-0000-0000F01E0000}"/>
    <cellStyle name="Normal 2 3 6 2 2 4 3 2 2" xfId="45898" xr:uid="{00000000-0005-0000-0000-0000F11E0000}"/>
    <cellStyle name="Normal 2 3 6 2 2 4 3 2 3" xfId="30665" xr:uid="{00000000-0005-0000-0000-0000F21E0000}"/>
    <cellStyle name="Normal 2 3 6 2 2 4 3 3" xfId="10547" xr:uid="{00000000-0005-0000-0000-0000F31E0000}"/>
    <cellStyle name="Normal 2 3 6 2 2 4 3 3 2" xfId="40881" xr:uid="{00000000-0005-0000-0000-0000F41E0000}"/>
    <cellStyle name="Normal 2 3 6 2 2 4 3 3 3" xfId="25648" xr:uid="{00000000-0005-0000-0000-0000F51E0000}"/>
    <cellStyle name="Normal 2 3 6 2 2 4 3 4" xfId="35868" xr:uid="{00000000-0005-0000-0000-0000F61E0000}"/>
    <cellStyle name="Normal 2 3 6 2 2 4 3 5" xfId="20635" xr:uid="{00000000-0005-0000-0000-0000F71E0000}"/>
    <cellStyle name="Normal 2 3 6 2 2 4 4" xfId="12225" xr:uid="{00000000-0005-0000-0000-0000F81E0000}"/>
    <cellStyle name="Normal 2 3 6 2 2 4 4 2" xfId="42556" xr:uid="{00000000-0005-0000-0000-0000F91E0000}"/>
    <cellStyle name="Normal 2 3 6 2 2 4 4 3" xfId="27323" xr:uid="{00000000-0005-0000-0000-0000FA1E0000}"/>
    <cellStyle name="Normal 2 3 6 2 2 4 5" xfId="7204" xr:uid="{00000000-0005-0000-0000-0000FB1E0000}"/>
    <cellStyle name="Normal 2 3 6 2 2 4 5 2" xfId="37539" xr:uid="{00000000-0005-0000-0000-0000FC1E0000}"/>
    <cellStyle name="Normal 2 3 6 2 2 4 5 3" xfId="22306" xr:uid="{00000000-0005-0000-0000-0000FD1E0000}"/>
    <cellStyle name="Normal 2 3 6 2 2 4 6" xfId="32527" xr:uid="{00000000-0005-0000-0000-0000FE1E0000}"/>
    <cellStyle name="Normal 2 3 6 2 2 4 7" xfId="17293" xr:uid="{00000000-0005-0000-0000-0000FF1E0000}"/>
    <cellStyle name="Normal 2 3 6 2 2 5" xfId="2986" xr:uid="{00000000-0005-0000-0000-0000001F0000}"/>
    <cellStyle name="Normal 2 3 6 2 2 5 2" xfId="13060" xr:uid="{00000000-0005-0000-0000-0000011F0000}"/>
    <cellStyle name="Normal 2 3 6 2 2 5 2 2" xfId="43391" xr:uid="{00000000-0005-0000-0000-0000021F0000}"/>
    <cellStyle name="Normal 2 3 6 2 2 5 2 3" xfId="28158" xr:uid="{00000000-0005-0000-0000-0000031F0000}"/>
    <cellStyle name="Normal 2 3 6 2 2 5 3" xfId="8040" xr:uid="{00000000-0005-0000-0000-0000041F0000}"/>
    <cellStyle name="Normal 2 3 6 2 2 5 3 2" xfId="38374" xr:uid="{00000000-0005-0000-0000-0000051F0000}"/>
    <cellStyle name="Normal 2 3 6 2 2 5 3 3" xfId="23141" xr:uid="{00000000-0005-0000-0000-0000061F0000}"/>
    <cellStyle name="Normal 2 3 6 2 2 5 4" xfId="33361" xr:uid="{00000000-0005-0000-0000-0000071F0000}"/>
    <cellStyle name="Normal 2 3 6 2 2 5 5" xfId="18128" xr:uid="{00000000-0005-0000-0000-0000081F0000}"/>
    <cellStyle name="Normal 2 3 6 2 2 6" xfId="4679" xr:uid="{00000000-0005-0000-0000-0000091F0000}"/>
    <cellStyle name="Normal 2 3 6 2 2 6 2" xfId="14731" xr:uid="{00000000-0005-0000-0000-00000A1F0000}"/>
    <cellStyle name="Normal 2 3 6 2 2 6 2 2" xfId="45062" xr:uid="{00000000-0005-0000-0000-00000B1F0000}"/>
    <cellStyle name="Normal 2 3 6 2 2 6 2 3" xfId="29829" xr:uid="{00000000-0005-0000-0000-00000C1F0000}"/>
    <cellStyle name="Normal 2 3 6 2 2 6 3" xfId="9711" xr:uid="{00000000-0005-0000-0000-00000D1F0000}"/>
    <cellStyle name="Normal 2 3 6 2 2 6 3 2" xfId="40045" xr:uid="{00000000-0005-0000-0000-00000E1F0000}"/>
    <cellStyle name="Normal 2 3 6 2 2 6 3 3" xfId="24812" xr:uid="{00000000-0005-0000-0000-00000F1F0000}"/>
    <cellStyle name="Normal 2 3 6 2 2 6 4" xfId="35032" xr:uid="{00000000-0005-0000-0000-0000101F0000}"/>
    <cellStyle name="Normal 2 3 6 2 2 6 5" xfId="19799" xr:uid="{00000000-0005-0000-0000-0000111F0000}"/>
    <cellStyle name="Normal 2 3 6 2 2 7" xfId="11389" xr:uid="{00000000-0005-0000-0000-0000121F0000}"/>
    <cellStyle name="Normal 2 3 6 2 2 7 2" xfId="41720" xr:uid="{00000000-0005-0000-0000-0000131F0000}"/>
    <cellStyle name="Normal 2 3 6 2 2 7 3" xfId="26487" xr:uid="{00000000-0005-0000-0000-0000141F0000}"/>
    <cellStyle name="Normal 2 3 6 2 2 8" xfId="6368" xr:uid="{00000000-0005-0000-0000-0000151F0000}"/>
    <cellStyle name="Normal 2 3 6 2 2 8 2" xfId="36703" xr:uid="{00000000-0005-0000-0000-0000161F0000}"/>
    <cellStyle name="Normal 2 3 6 2 2 8 3" xfId="21470" xr:uid="{00000000-0005-0000-0000-0000171F0000}"/>
    <cellStyle name="Normal 2 3 6 2 2 9" xfId="31691" xr:uid="{00000000-0005-0000-0000-0000181F0000}"/>
    <cellStyle name="Normal 2 3 6 2 3" xfId="1395" xr:uid="{00000000-0005-0000-0000-0000191F0000}"/>
    <cellStyle name="Normal 2 3 6 2 3 2" xfId="1816" xr:uid="{00000000-0005-0000-0000-00001A1F0000}"/>
    <cellStyle name="Normal 2 3 6 2 3 2 2" xfId="2655" xr:uid="{00000000-0005-0000-0000-00001B1F0000}"/>
    <cellStyle name="Normal 2 3 6 2 3 2 2 2" xfId="4345" xr:uid="{00000000-0005-0000-0000-00001C1F0000}"/>
    <cellStyle name="Normal 2 3 6 2 3 2 2 2 2" xfId="14418" xr:uid="{00000000-0005-0000-0000-00001D1F0000}"/>
    <cellStyle name="Normal 2 3 6 2 3 2 2 2 2 2" xfId="44749" xr:uid="{00000000-0005-0000-0000-00001E1F0000}"/>
    <cellStyle name="Normal 2 3 6 2 3 2 2 2 2 3" xfId="29516" xr:uid="{00000000-0005-0000-0000-00001F1F0000}"/>
    <cellStyle name="Normal 2 3 6 2 3 2 2 2 3" xfId="9398" xr:uid="{00000000-0005-0000-0000-0000201F0000}"/>
    <cellStyle name="Normal 2 3 6 2 3 2 2 2 3 2" xfId="39732" xr:uid="{00000000-0005-0000-0000-0000211F0000}"/>
    <cellStyle name="Normal 2 3 6 2 3 2 2 2 3 3" xfId="24499" xr:uid="{00000000-0005-0000-0000-0000221F0000}"/>
    <cellStyle name="Normal 2 3 6 2 3 2 2 2 4" xfId="34719" xr:uid="{00000000-0005-0000-0000-0000231F0000}"/>
    <cellStyle name="Normal 2 3 6 2 3 2 2 2 5" xfId="19486" xr:uid="{00000000-0005-0000-0000-0000241F0000}"/>
    <cellStyle name="Normal 2 3 6 2 3 2 2 3" xfId="6037" xr:uid="{00000000-0005-0000-0000-0000251F0000}"/>
    <cellStyle name="Normal 2 3 6 2 3 2 2 3 2" xfId="16089" xr:uid="{00000000-0005-0000-0000-0000261F0000}"/>
    <cellStyle name="Normal 2 3 6 2 3 2 2 3 2 2" xfId="46420" xr:uid="{00000000-0005-0000-0000-0000271F0000}"/>
    <cellStyle name="Normal 2 3 6 2 3 2 2 3 2 3" xfId="31187" xr:uid="{00000000-0005-0000-0000-0000281F0000}"/>
    <cellStyle name="Normal 2 3 6 2 3 2 2 3 3" xfId="11069" xr:uid="{00000000-0005-0000-0000-0000291F0000}"/>
    <cellStyle name="Normal 2 3 6 2 3 2 2 3 3 2" xfId="41403" xr:uid="{00000000-0005-0000-0000-00002A1F0000}"/>
    <cellStyle name="Normal 2 3 6 2 3 2 2 3 3 3" xfId="26170" xr:uid="{00000000-0005-0000-0000-00002B1F0000}"/>
    <cellStyle name="Normal 2 3 6 2 3 2 2 3 4" xfId="36390" xr:uid="{00000000-0005-0000-0000-00002C1F0000}"/>
    <cellStyle name="Normal 2 3 6 2 3 2 2 3 5" xfId="21157" xr:uid="{00000000-0005-0000-0000-00002D1F0000}"/>
    <cellStyle name="Normal 2 3 6 2 3 2 2 4" xfId="12747" xr:uid="{00000000-0005-0000-0000-00002E1F0000}"/>
    <cellStyle name="Normal 2 3 6 2 3 2 2 4 2" xfId="43078" xr:uid="{00000000-0005-0000-0000-00002F1F0000}"/>
    <cellStyle name="Normal 2 3 6 2 3 2 2 4 3" xfId="27845" xr:uid="{00000000-0005-0000-0000-0000301F0000}"/>
    <cellStyle name="Normal 2 3 6 2 3 2 2 5" xfId="7726" xr:uid="{00000000-0005-0000-0000-0000311F0000}"/>
    <cellStyle name="Normal 2 3 6 2 3 2 2 5 2" xfId="38061" xr:uid="{00000000-0005-0000-0000-0000321F0000}"/>
    <cellStyle name="Normal 2 3 6 2 3 2 2 5 3" xfId="22828" xr:uid="{00000000-0005-0000-0000-0000331F0000}"/>
    <cellStyle name="Normal 2 3 6 2 3 2 2 6" xfId="33049" xr:uid="{00000000-0005-0000-0000-0000341F0000}"/>
    <cellStyle name="Normal 2 3 6 2 3 2 2 7" xfId="17815" xr:uid="{00000000-0005-0000-0000-0000351F0000}"/>
    <cellStyle name="Normal 2 3 6 2 3 2 3" xfId="3508" xr:uid="{00000000-0005-0000-0000-0000361F0000}"/>
    <cellStyle name="Normal 2 3 6 2 3 2 3 2" xfId="13582" xr:uid="{00000000-0005-0000-0000-0000371F0000}"/>
    <cellStyle name="Normal 2 3 6 2 3 2 3 2 2" xfId="43913" xr:uid="{00000000-0005-0000-0000-0000381F0000}"/>
    <cellStyle name="Normal 2 3 6 2 3 2 3 2 3" xfId="28680" xr:uid="{00000000-0005-0000-0000-0000391F0000}"/>
    <cellStyle name="Normal 2 3 6 2 3 2 3 3" xfId="8562" xr:uid="{00000000-0005-0000-0000-00003A1F0000}"/>
    <cellStyle name="Normal 2 3 6 2 3 2 3 3 2" xfId="38896" xr:uid="{00000000-0005-0000-0000-00003B1F0000}"/>
    <cellStyle name="Normal 2 3 6 2 3 2 3 3 3" xfId="23663" xr:uid="{00000000-0005-0000-0000-00003C1F0000}"/>
    <cellStyle name="Normal 2 3 6 2 3 2 3 4" xfId="33883" xr:uid="{00000000-0005-0000-0000-00003D1F0000}"/>
    <cellStyle name="Normal 2 3 6 2 3 2 3 5" xfId="18650" xr:uid="{00000000-0005-0000-0000-00003E1F0000}"/>
    <cellStyle name="Normal 2 3 6 2 3 2 4" xfId="5201" xr:uid="{00000000-0005-0000-0000-00003F1F0000}"/>
    <cellStyle name="Normal 2 3 6 2 3 2 4 2" xfId="15253" xr:uid="{00000000-0005-0000-0000-0000401F0000}"/>
    <cellStyle name="Normal 2 3 6 2 3 2 4 2 2" xfId="45584" xr:uid="{00000000-0005-0000-0000-0000411F0000}"/>
    <cellStyle name="Normal 2 3 6 2 3 2 4 2 3" xfId="30351" xr:uid="{00000000-0005-0000-0000-0000421F0000}"/>
    <cellStyle name="Normal 2 3 6 2 3 2 4 3" xfId="10233" xr:uid="{00000000-0005-0000-0000-0000431F0000}"/>
    <cellStyle name="Normal 2 3 6 2 3 2 4 3 2" xfId="40567" xr:uid="{00000000-0005-0000-0000-0000441F0000}"/>
    <cellStyle name="Normal 2 3 6 2 3 2 4 3 3" xfId="25334" xr:uid="{00000000-0005-0000-0000-0000451F0000}"/>
    <cellStyle name="Normal 2 3 6 2 3 2 4 4" xfId="35554" xr:uid="{00000000-0005-0000-0000-0000461F0000}"/>
    <cellStyle name="Normal 2 3 6 2 3 2 4 5" xfId="20321" xr:uid="{00000000-0005-0000-0000-0000471F0000}"/>
    <cellStyle name="Normal 2 3 6 2 3 2 5" xfId="11911" xr:uid="{00000000-0005-0000-0000-0000481F0000}"/>
    <cellStyle name="Normal 2 3 6 2 3 2 5 2" xfId="42242" xr:uid="{00000000-0005-0000-0000-0000491F0000}"/>
    <cellStyle name="Normal 2 3 6 2 3 2 5 3" xfId="27009" xr:uid="{00000000-0005-0000-0000-00004A1F0000}"/>
    <cellStyle name="Normal 2 3 6 2 3 2 6" xfId="6890" xr:uid="{00000000-0005-0000-0000-00004B1F0000}"/>
    <cellStyle name="Normal 2 3 6 2 3 2 6 2" xfId="37225" xr:uid="{00000000-0005-0000-0000-00004C1F0000}"/>
    <cellStyle name="Normal 2 3 6 2 3 2 6 3" xfId="21992" xr:uid="{00000000-0005-0000-0000-00004D1F0000}"/>
    <cellStyle name="Normal 2 3 6 2 3 2 7" xfId="32213" xr:uid="{00000000-0005-0000-0000-00004E1F0000}"/>
    <cellStyle name="Normal 2 3 6 2 3 2 8" xfId="16979" xr:uid="{00000000-0005-0000-0000-00004F1F0000}"/>
    <cellStyle name="Normal 2 3 6 2 3 3" xfId="2237" xr:uid="{00000000-0005-0000-0000-0000501F0000}"/>
    <cellStyle name="Normal 2 3 6 2 3 3 2" xfId="3927" xr:uid="{00000000-0005-0000-0000-0000511F0000}"/>
    <cellStyle name="Normal 2 3 6 2 3 3 2 2" xfId="14000" xr:uid="{00000000-0005-0000-0000-0000521F0000}"/>
    <cellStyle name="Normal 2 3 6 2 3 3 2 2 2" xfId="44331" xr:uid="{00000000-0005-0000-0000-0000531F0000}"/>
    <cellStyle name="Normal 2 3 6 2 3 3 2 2 3" xfId="29098" xr:uid="{00000000-0005-0000-0000-0000541F0000}"/>
    <cellStyle name="Normal 2 3 6 2 3 3 2 3" xfId="8980" xr:uid="{00000000-0005-0000-0000-0000551F0000}"/>
    <cellStyle name="Normal 2 3 6 2 3 3 2 3 2" xfId="39314" xr:uid="{00000000-0005-0000-0000-0000561F0000}"/>
    <cellStyle name="Normal 2 3 6 2 3 3 2 3 3" xfId="24081" xr:uid="{00000000-0005-0000-0000-0000571F0000}"/>
    <cellStyle name="Normal 2 3 6 2 3 3 2 4" xfId="34301" xr:uid="{00000000-0005-0000-0000-0000581F0000}"/>
    <cellStyle name="Normal 2 3 6 2 3 3 2 5" xfId="19068" xr:uid="{00000000-0005-0000-0000-0000591F0000}"/>
    <cellStyle name="Normal 2 3 6 2 3 3 3" xfId="5619" xr:uid="{00000000-0005-0000-0000-00005A1F0000}"/>
    <cellStyle name="Normal 2 3 6 2 3 3 3 2" xfId="15671" xr:uid="{00000000-0005-0000-0000-00005B1F0000}"/>
    <cellStyle name="Normal 2 3 6 2 3 3 3 2 2" xfId="46002" xr:uid="{00000000-0005-0000-0000-00005C1F0000}"/>
    <cellStyle name="Normal 2 3 6 2 3 3 3 2 3" xfId="30769" xr:uid="{00000000-0005-0000-0000-00005D1F0000}"/>
    <cellStyle name="Normal 2 3 6 2 3 3 3 3" xfId="10651" xr:uid="{00000000-0005-0000-0000-00005E1F0000}"/>
    <cellStyle name="Normal 2 3 6 2 3 3 3 3 2" xfId="40985" xr:uid="{00000000-0005-0000-0000-00005F1F0000}"/>
    <cellStyle name="Normal 2 3 6 2 3 3 3 3 3" xfId="25752" xr:uid="{00000000-0005-0000-0000-0000601F0000}"/>
    <cellStyle name="Normal 2 3 6 2 3 3 3 4" xfId="35972" xr:uid="{00000000-0005-0000-0000-0000611F0000}"/>
    <cellStyle name="Normal 2 3 6 2 3 3 3 5" xfId="20739" xr:uid="{00000000-0005-0000-0000-0000621F0000}"/>
    <cellStyle name="Normal 2 3 6 2 3 3 4" xfId="12329" xr:uid="{00000000-0005-0000-0000-0000631F0000}"/>
    <cellStyle name="Normal 2 3 6 2 3 3 4 2" xfId="42660" xr:uid="{00000000-0005-0000-0000-0000641F0000}"/>
    <cellStyle name="Normal 2 3 6 2 3 3 4 3" xfId="27427" xr:uid="{00000000-0005-0000-0000-0000651F0000}"/>
    <cellStyle name="Normal 2 3 6 2 3 3 5" xfId="7308" xr:uid="{00000000-0005-0000-0000-0000661F0000}"/>
    <cellStyle name="Normal 2 3 6 2 3 3 5 2" xfId="37643" xr:uid="{00000000-0005-0000-0000-0000671F0000}"/>
    <cellStyle name="Normal 2 3 6 2 3 3 5 3" xfId="22410" xr:uid="{00000000-0005-0000-0000-0000681F0000}"/>
    <cellStyle name="Normal 2 3 6 2 3 3 6" xfId="32631" xr:uid="{00000000-0005-0000-0000-0000691F0000}"/>
    <cellStyle name="Normal 2 3 6 2 3 3 7" xfId="17397" xr:uid="{00000000-0005-0000-0000-00006A1F0000}"/>
    <cellStyle name="Normal 2 3 6 2 3 4" xfId="3090" xr:uid="{00000000-0005-0000-0000-00006B1F0000}"/>
    <cellStyle name="Normal 2 3 6 2 3 4 2" xfId="13164" xr:uid="{00000000-0005-0000-0000-00006C1F0000}"/>
    <cellStyle name="Normal 2 3 6 2 3 4 2 2" xfId="43495" xr:uid="{00000000-0005-0000-0000-00006D1F0000}"/>
    <cellStyle name="Normal 2 3 6 2 3 4 2 3" xfId="28262" xr:uid="{00000000-0005-0000-0000-00006E1F0000}"/>
    <cellStyle name="Normal 2 3 6 2 3 4 3" xfId="8144" xr:uid="{00000000-0005-0000-0000-00006F1F0000}"/>
    <cellStyle name="Normal 2 3 6 2 3 4 3 2" xfId="38478" xr:uid="{00000000-0005-0000-0000-0000701F0000}"/>
    <cellStyle name="Normal 2 3 6 2 3 4 3 3" xfId="23245" xr:uid="{00000000-0005-0000-0000-0000711F0000}"/>
    <cellStyle name="Normal 2 3 6 2 3 4 4" xfId="33465" xr:uid="{00000000-0005-0000-0000-0000721F0000}"/>
    <cellStyle name="Normal 2 3 6 2 3 4 5" xfId="18232" xr:uid="{00000000-0005-0000-0000-0000731F0000}"/>
    <cellStyle name="Normal 2 3 6 2 3 5" xfId="4783" xr:uid="{00000000-0005-0000-0000-0000741F0000}"/>
    <cellStyle name="Normal 2 3 6 2 3 5 2" xfId="14835" xr:uid="{00000000-0005-0000-0000-0000751F0000}"/>
    <cellStyle name="Normal 2 3 6 2 3 5 2 2" xfId="45166" xr:uid="{00000000-0005-0000-0000-0000761F0000}"/>
    <cellStyle name="Normal 2 3 6 2 3 5 2 3" xfId="29933" xr:uid="{00000000-0005-0000-0000-0000771F0000}"/>
    <cellStyle name="Normal 2 3 6 2 3 5 3" xfId="9815" xr:uid="{00000000-0005-0000-0000-0000781F0000}"/>
    <cellStyle name="Normal 2 3 6 2 3 5 3 2" xfId="40149" xr:uid="{00000000-0005-0000-0000-0000791F0000}"/>
    <cellStyle name="Normal 2 3 6 2 3 5 3 3" xfId="24916" xr:uid="{00000000-0005-0000-0000-00007A1F0000}"/>
    <cellStyle name="Normal 2 3 6 2 3 5 4" xfId="35136" xr:uid="{00000000-0005-0000-0000-00007B1F0000}"/>
    <cellStyle name="Normal 2 3 6 2 3 5 5" xfId="19903" xr:uid="{00000000-0005-0000-0000-00007C1F0000}"/>
    <cellStyle name="Normal 2 3 6 2 3 6" xfId="11493" xr:uid="{00000000-0005-0000-0000-00007D1F0000}"/>
    <cellStyle name="Normal 2 3 6 2 3 6 2" xfId="41824" xr:uid="{00000000-0005-0000-0000-00007E1F0000}"/>
    <cellStyle name="Normal 2 3 6 2 3 6 3" xfId="26591" xr:uid="{00000000-0005-0000-0000-00007F1F0000}"/>
    <cellStyle name="Normal 2 3 6 2 3 7" xfId="6472" xr:uid="{00000000-0005-0000-0000-0000801F0000}"/>
    <cellStyle name="Normal 2 3 6 2 3 7 2" xfId="36807" xr:uid="{00000000-0005-0000-0000-0000811F0000}"/>
    <cellStyle name="Normal 2 3 6 2 3 7 3" xfId="21574" xr:uid="{00000000-0005-0000-0000-0000821F0000}"/>
    <cellStyle name="Normal 2 3 6 2 3 8" xfId="31795" xr:uid="{00000000-0005-0000-0000-0000831F0000}"/>
    <cellStyle name="Normal 2 3 6 2 3 9" xfId="16561" xr:uid="{00000000-0005-0000-0000-0000841F0000}"/>
    <cellStyle name="Normal 2 3 6 2 4" xfId="1608" xr:uid="{00000000-0005-0000-0000-0000851F0000}"/>
    <cellStyle name="Normal 2 3 6 2 4 2" xfId="2447" xr:uid="{00000000-0005-0000-0000-0000861F0000}"/>
    <cellStyle name="Normal 2 3 6 2 4 2 2" xfId="4137" xr:uid="{00000000-0005-0000-0000-0000871F0000}"/>
    <cellStyle name="Normal 2 3 6 2 4 2 2 2" xfId="14210" xr:uid="{00000000-0005-0000-0000-0000881F0000}"/>
    <cellStyle name="Normal 2 3 6 2 4 2 2 2 2" xfId="44541" xr:uid="{00000000-0005-0000-0000-0000891F0000}"/>
    <cellStyle name="Normal 2 3 6 2 4 2 2 2 3" xfId="29308" xr:uid="{00000000-0005-0000-0000-00008A1F0000}"/>
    <cellStyle name="Normal 2 3 6 2 4 2 2 3" xfId="9190" xr:uid="{00000000-0005-0000-0000-00008B1F0000}"/>
    <cellStyle name="Normal 2 3 6 2 4 2 2 3 2" xfId="39524" xr:uid="{00000000-0005-0000-0000-00008C1F0000}"/>
    <cellStyle name="Normal 2 3 6 2 4 2 2 3 3" xfId="24291" xr:uid="{00000000-0005-0000-0000-00008D1F0000}"/>
    <cellStyle name="Normal 2 3 6 2 4 2 2 4" xfId="34511" xr:uid="{00000000-0005-0000-0000-00008E1F0000}"/>
    <cellStyle name="Normal 2 3 6 2 4 2 2 5" xfId="19278" xr:uid="{00000000-0005-0000-0000-00008F1F0000}"/>
    <cellStyle name="Normal 2 3 6 2 4 2 3" xfId="5829" xr:uid="{00000000-0005-0000-0000-0000901F0000}"/>
    <cellStyle name="Normal 2 3 6 2 4 2 3 2" xfId="15881" xr:uid="{00000000-0005-0000-0000-0000911F0000}"/>
    <cellStyle name="Normal 2 3 6 2 4 2 3 2 2" xfId="46212" xr:uid="{00000000-0005-0000-0000-0000921F0000}"/>
    <cellStyle name="Normal 2 3 6 2 4 2 3 2 3" xfId="30979" xr:uid="{00000000-0005-0000-0000-0000931F0000}"/>
    <cellStyle name="Normal 2 3 6 2 4 2 3 3" xfId="10861" xr:uid="{00000000-0005-0000-0000-0000941F0000}"/>
    <cellStyle name="Normal 2 3 6 2 4 2 3 3 2" xfId="41195" xr:uid="{00000000-0005-0000-0000-0000951F0000}"/>
    <cellStyle name="Normal 2 3 6 2 4 2 3 3 3" xfId="25962" xr:uid="{00000000-0005-0000-0000-0000961F0000}"/>
    <cellStyle name="Normal 2 3 6 2 4 2 3 4" xfId="36182" xr:uid="{00000000-0005-0000-0000-0000971F0000}"/>
    <cellStyle name="Normal 2 3 6 2 4 2 3 5" xfId="20949" xr:uid="{00000000-0005-0000-0000-0000981F0000}"/>
    <cellStyle name="Normal 2 3 6 2 4 2 4" xfId="12539" xr:uid="{00000000-0005-0000-0000-0000991F0000}"/>
    <cellStyle name="Normal 2 3 6 2 4 2 4 2" xfId="42870" xr:uid="{00000000-0005-0000-0000-00009A1F0000}"/>
    <cellStyle name="Normal 2 3 6 2 4 2 4 3" xfId="27637" xr:uid="{00000000-0005-0000-0000-00009B1F0000}"/>
    <cellStyle name="Normal 2 3 6 2 4 2 5" xfId="7518" xr:uid="{00000000-0005-0000-0000-00009C1F0000}"/>
    <cellStyle name="Normal 2 3 6 2 4 2 5 2" xfId="37853" xr:uid="{00000000-0005-0000-0000-00009D1F0000}"/>
    <cellStyle name="Normal 2 3 6 2 4 2 5 3" xfId="22620" xr:uid="{00000000-0005-0000-0000-00009E1F0000}"/>
    <cellStyle name="Normal 2 3 6 2 4 2 6" xfId="32841" xr:uid="{00000000-0005-0000-0000-00009F1F0000}"/>
    <cellStyle name="Normal 2 3 6 2 4 2 7" xfId="17607" xr:uid="{00000000-0005-0000-0000-0000A01F0000}"/>
    <cellStyle name="Normal 2 3 6 2 4 3" xfId="3300" xr:uid="{00000000-0005-0000-0000-0000A11F0000}"/>
    <cellStyle name="Normal 2 3 6 2 4 3 2" xfId="13374" xr:uid="{00000000-0005-0000-0000-0000A21F0000}"/>
    <cellStyle name="Normal 2 3 6 2 4 3 2 2" xfId="43705" xr:uid="{00000000-0005-0000-0000-0000A31F0000}"/>
    <cellStyle name="Normal 2 3 6 2 4 3 2 3" xfId="28472" xr:uid="{00000000-0005-0000-0000-0000A41F0000}"/>
    <cellStyle name="Normal 2 3 6 2 4 3 3" xfId="8354" xr:uid="{00000000-0005-0000-0000-0000A51F0000}"/>
    <cellStyle name="Normal 2 3 6 2 4 3 3 2" xfId="38688" xr:uid="{00000000-0005-0000-0000-0000A61F0000}"/>
    <cellStyle name="Normal 2 3 6 2 4 3 3 3" xfId="23455" xr:uid="{00000000-0005-0000-0000-0000A71F0000}"/>
    <cellStyle name="Normal 2 3 6 2 4 3 4" xfId="33675" xr:uid="{00000000-0005-0000-0000-0000A81F0000}"/>
    <cellStyle name="Normal 2 3 6 2 4 3 5" xfId="18442" xr:uid="{00000000-0005-0000-0000-0000A91F0000}"/>
    <cellStyle name="Normal 2 3 6 2 4 4" xfId="4993" xr:uid="{00000000-0005-0000-0000-0000AA1F0000}"/>
    <cellStyle name="Normal 2 3 6 2 4 4 2" xfId="15045" xr:uid="{00000000-0005-0000-0000-0000AB1F0000}"/>
    <cellStyle name="Normal 2 3 6 2 4 4 2 2" xfId="45376" xr:uid="{00000000-0005-0000-0000-0000AC1F0000}"/>
    <cellStyle name="Normal 2 3 6 2 4 4 2 3" xfId="30143" xr:uid="{00000000-0005-0000-0000-0000AD1F0000}"/>
    <cellStyle name="Normal 2 3 6 2 4 4 3" xfId="10025" xr:uid="{00000000-0005-0000-0000-0000AE1F0000}"/>
    <cellStyle name="Normal 2 3 6 2 4 4 3 2" xfId="40359" xr:uid="{00000000-0005-0000-0000-0000AF1F0000}"/>
    <cellStyle name="Normal 2 3 6 2 4 4 3 3" xfId="25126" xr:uid="{00000000-0005-0000-0000-0000B01F0000}"/>
    <cellStyle name="Normal 2 3 6 2 4 4 4" xfId="35346" xr:uid="{00000000-0005-0000-0000-0000B11F0000}"/>
    <cellStyle name="Normal 2 3 6 2 4 4 5" xfId="20113" xr:uid="{00000000-0005-0000-0000-0000B21F0000}"/>
    <cellStyle name="Normal 2 3 6 2 4 5" xfId="11703" xr:uid="{00000000-0005-0000-0000-0000B31F0000}"/>
    <cellStyle name="Normal 2 3 6 2 4 5 2" xfId="42034" xr:uid="{00000000-0005-0000-0000-0000B41F0000}"/>
    <cellStyle name="Normal 2 3 6 2 4 5 3" xfId="26801" xr:uid="{00000000-0005-0000-0000-0000B51F0000}"/>
    <cellStyle name="Normal 2 3 6 2 4 6" xfId="6682" xr:uid="{00000000-0005-0000-0000-0000B61F0000}"/>
    <cellStyle name="Normal 2 3 6 2 4 6 2" xfId="37017" xr:uid="{00000000-0005-0000-0000-0000B71F0000}"/>
    <cellStyle name="Normal 2 3 6 2 4 6 3" xfId="21784" xr:uid="{00000000-0005-0000-0000-0000B81F0000}"/>
    <cellStyle name="Normal 2 3 6 2 4 7" xfId="32005" xr:uid="{00000000-0005-0000-0000-0000B91F0000}"/>
    <cellStyle name="Normal 2 3 6 2 4 8" xfId="16771" xr:uid="{00000000-0005-0000-0000-0000BA1F0000}"/>
    <cellStyle name="Normal 2 3 6 2 5" xfId="2029" xr:uid="{00000000-0005-0000-0000-0000BB1F0000}"/>
    <cellStyle name="Normal 2 3 6 2 5 2" xfId="3719" xr:uid="{00000000-0005-0000-0000-0000BC1F0000}"/>
    <cellStyle name="Normal 2 3 6 2 5 2 2" xfId="13792" xr:uid="{00000000-0005-0000-0000-0000BD1F0000}"/>
    <cellStyle name="Normal 2 3 6 2 5 2 2 2" xfId="44123" xr:uid="{00000000-0005-0000-0000-0000BE1F0000}"/>
    <cellStyle name="Normal 2 3 6 2 5 2 2 3" xfId="28890" xr:uid="{00000000-0005-0000-0000-0000BF1F0000}"/>
    <cellStyle name="Normal 2 3 6 2 5 2 3" xfId="8772" xr:uid="{00000000-0005-0000-0000-0000C01F0000}"/>
    <cellStyle name="Normal 2 3 6 2 5 2 3 2" xfId="39106" xr:uid="{00000000-0005-0000-0000-0000C11F0000}"/>
    <cellStyle name="Normal 2 3 6 2 5 2 3 3" xfId="23873" xr:uid="{00000000-0005-0000-0000-0000C21F0000}"/>
    <cellStyle name="Normal 2 3 6 2 5 2 4" xfId="34093" xr:uid="{00000000-0005-0000-0000-0000C31F0000}"/>
    <cellStyle name="Normal 2 3 6 2 5 2 5" xfId="18860" xr:uid="{00000000-0005-0000-0000-0000C41F0000}"/>
    <cellStyle name="Normal 2 3 6 2 5 3" xfId="5411" xr:uid="{00000000-0005-0000-0000-0000C51F0000}"/>
    <cellStyle name="Normal 2 3 6 2 5 3 2" xfId="15463" xr:uid="{00000000-0005-0000-0000-0000C61F0000}"/>
    <cellStyle name="Normal 2 3 6 2 5 3 2 2" xfId="45794" xr:uid="{00000000-0005-0000-0000-0000C71F0000}"/>
    <cellStyle name="Normal 2 3 6 2 5 3 2 3" xfId="30561" xr:uid="{00000000-0005-0000-0000-0000C81F0000}"/>
    <cellStyle name="Normal 2 3 6 2 5 3 3" xfId="10443" xr:uid="{00000000-0005-0000-0000-0000C91F0000}"/>
    <cellStyle name="Normal 2 3 6 2 5 3 3 2" xfId="40777" xr:uid="{00000000-0005-0000-0000-0000CA1F0000}"/>
    <cellStyle name="Normal 2 3 6 2 5 3 3 3" xfId="25544" xr:uid="{00000000-0005-0000-0000-0000CB1F0000}"/>
    <cellStyle name="Normal 2 3 6 2 5 3 4" xfId="35764" xr:uid="{00000000-0005-0000-0000-0000CC1F0000}"/>
    <cellStyle name="Normal 2 3 6 2 5 3 5" xfId="20531" xr:uid="{00000000-0005-0000-0000-0000CD1F0000}"/>
    <cellStyle name="Normal 2 3 6 2 5 4" xfId="12121" xr:uid="{00000000-0005-0000-0000-0000CE1F0000}"/>
    <cellStyle name="Normal 2 3 6 2 5 4 2" xfId="42452" xr:uid="{00000000-0005-0000-0000-0000CF1F0000}"/>
    <cellStyle name="Normal 2 3 6 2 5 4 3" xfId="27219" xr:uid="{00000000-0005-0000-0000-0000D01F0000}"/>
    <cellStyle name="Normal 2 3 6 2 5 5" xfId="7100" xr:uid="{00000000-0005-0000-0000-0000D11F0000}"/>
    <cellStyle name="Normal 2 3 6 2 5 5 2" xfId="37435" xr:uid="{00000000-0005-0000-0000-0000D21F0000}"/>
    <cellStyle name="Normal 2 3 6 2 5 5 3" xfId="22202" xr:uid="{00000000-0005-0000-0000-0000D31F0000}"/>
    <cellStyle name="Normal 2 3 6 2 5 6" xfId="32423" xr:uid="{00000000-0005-0000-0000-0000D41F0000}"/>
    <cellStyle name="Normal 2 3 6 2 5 7" xfId="17189" xr:uid="{00000000-0005-0000-0000-0000D51F0000}"/>
    <cellStyle name="Normal 2 3 6 2 6" xfId="2882" xr:uid="{00000000-0005-0000-0000-0000D61F0000}"/>
    <cellStyle name="Normal 2 3 6 2 6 2" xfId="12956" xr:uid="{00000000-0005-0000-0000-0000D71F0000}"/>
    <cellStyle name="Normal 2 3 6 2 6 2 2" xfId="43287" xr:uid="{00000000-0005-0000-0000-0000D81F0000}"/>
    <cellStyle name="Normal 2 3 6 2 6 2 3" xfId="28054" xr:uid="{00000000-0005-0000-0000-0000D91F0000}"/>
    <cellStyle name="Normal 2 3 6 2 6 3" xfId="7936" xr:uid="{00000000-0005-0000-0000-0000DA1F0000}"/>
    <cellStyle name="Normal 2 3 6 2 6 3 2" xfId="38270" xr:uid="{00000000-0005-0000-0000-0000DB1F0000}"/>
    <cellStyle name="Normal 2 3 6 2 6 3 3" xfId="23037" xr:uid="{00000000-0005-0000-0000-0000DC1F0000}"/>
    <cellStyle name="Normal 2 3 6 2 6 4" xfId="33257" xr:uid="{00000000-0005-0000-0000-0000DD1F0000}"/>
    <cellStyle name="Normal 2 3 6 2 6 5" xfId="18024" xr:uid="{00000000-0005-0000-0000-0000DE1F0000}"/>
    <cellStyle name="Normal 2 3 6 2 7" xfId="4575" xr:uid="{00000000-0005-0000-0000-0000DF1F0000}"/>
    <cellStyle name="Normal 2 3 6 2 7 2" xfId="14627" xr:uid="{00000000-0005-0000-0000-0000E01F0000}"/>
    <cellStyle name="Normal 2 3 6 2 7 2 2" xfId="44958" xr:uid="{00000000-0005-0000-0000-0000E11F0000}"/>
    <cellStyle name="Normal 2 3 6 2 7 2 3" xfId="29725" xr:uid="{00000000-0005-0000-0000-0000E21F0000}"/>
    <cellStyle name="Normal 2 3 6 2 7 3" xfId="9607" xr:uid="{00000000-0005-0000-0000-0000E31F0000}"/>
    <cellStyle name="Normal 2 3 6 2 7 3 2" xfId="39941" xr:uid="{00000000-0005-0000-0000-0000E41F0000}"/>
    <cellStyle name="Normal 2 3 6 2 7 3 3" xfId="24708" xr:uid="{00000000-0005-0000-0000-0000E51F0000}"/>
    <cellStyle name="Normal 2 3 6 2 7 4" xfId="34928" xr:uid="{00000000-0005-0000-0000-0000E61F0000}"/>
    <cellStyle name="Normal 2 3 6 2 7 5" xfId="19695" xr:uid="{00000000-0005-0000-0000-0000E71F0000}"/>
    <cellStyle name="Normal 2 3 6 2 8" xfId="11285" xr:uid="{00000000-0005-0000-0000-0000E81F0000}"/>
    <cellStyle name="Normal 2 3 6 2 8 2" xfId="41616" xr:uid="{00000000-0005-0000-0000-0000E91F0000}"/>
    <cellStyle name="Normal 2 3 6 2 8 3" xfId="26383" xr:uid="{00000000-0005-0000-0000-0000EA1F0000}"/>
    <cellStyle name="Normal 2 3 6 2 9" xfId="6264" xr:uid="{00000000-0005-0000-0000-0000EB1F0000}"/>
    <cellStyle name="Normal 2 3 6 2 9 2" xfId="36599" xr:uid="{00000000-0005-0000-0000-0000EC1F0000}"/>
    <cellStyle name="Normal 2 3 6 2 9 3" xfId="21366" xr:uid="{00000000-0005-0000-0000-0000ED1F0000}"/>
    <cellStyle name="Normal 2 3 6 3" xfId="1228" xr:uid="{00000000-0005-0000-0000-0000EE1F0000}"/>
    <cellStyle name="Normal 2 3 6 3 10" xfId="16405" xr:uid="{00000000-0005-0000-0000-0000EF1F0000}"/>
    <cellStyle name="Normal 2 3 6 3 2" xfId="1447" xr:uid="{00000000-0005-0000-0000-0000F01F0000}"/>
    <cellStyle name="Normal 2 3 6 3 2 2" xfId="1868" xr:uid="{00000000-0005-0000-0000-0000F11F0000}"/>
    <cellStyle name="Normal 2 3 6 3 2 2 2" xfId="2707" xr:uid="{00000000-0005-0000-0000-0000F21F0000}"/>
    <cellStyle name="Normal 2 3 6 3 2 2 2 2" xfId="4397" xr:uid="{00000000-0005-0000-0000-0000F31F0000}"/>
    <cellStyle name="Normal 2 3 6 3 2 2 2 2 2" xfId="14470" xr:uid="{00000000-0005-0000-0000-0000F41F0000}"/>
    <cellStyle name="Normal 2 3 6 3 2 2 2 2 2 2" xfId="44801" xr:uid="{00000000-0005-0000-0000-0000F51F0000}"/>
    <cellStyle name="Normal 2 3 6 3 2 2 2 2 2 3" xfId="29568" xr:uid="{00000000-0005-0000-0000-0000F61F0000}"/>
    <cellStyle name="Normal 2 3 6 3 2 2 2 2 3" xfId="9450" xr:uid="{00000000-0005-0000-0000-0000F71F0000}"/>
    <cellStyle name="Normal 2 3 6 3 2 2 2 2 3 2" xfId="39784" xr:uid="{00000000-0005-0000-0000-0000F81F0000}"/>
    <cellStyle name="Normal 2 3 6 3 2 2 2 2 3 3" xfId="24551" xr:uid="{00000000-0005-0000-0000-0000F91F0000}"/>
    <cellStyle name="Normal 2 3 6 3 2 2 2 2 4" xfId="34771" xr:uid="{00000000-0005-0000-0000-0000FA1F0000}"/>
    <cellStyle name="Normal 2 3 6 3 2 2 2 2 5" xfId="19538" xr:uid="{00000000-0005-0000-0000-0000FB1F0000}"/>
    <cellStyle name="Normal 2 3 6 3 2 2 2 3" xfId="6089" xr:uid="{00000000-0005-0000-0000-0000FC1F0000}"/>
    <cellStyle name="Normal 2 3 6 3 2 2 2 3 2" xfId="16141" xr:uid="{00000000-0005-0000-0000-0000FD1F0000}"/>
    <cellStyle name="Normal 2 3 6 3 2 2 2 3 2 2" xfId="46472" xr:uid="{00000000-0005-0000-0000-0000FE1F0000}"/>
    <cellStyle name="Normal 2 3 6 3 2 2 2 3 2 3" xfId="31239" xr:uid="{00000000-0005-0000-0000-0000FF1F0000}"/>
    <cellStyle name="Normal 2 3 6 3 2 2 2 3 3" xfId="11121" xr:uid="{00000000-0005-0000-0000-000000200000}"/>
    <cellStyle name="Normal 2 3 6 3 2 2 2 3 3 2" xfId="41455" xr:uid="{00000000-0005-0000-0000-000001200000}"/>
    <cellStyle name="Normal 2 3 6 3 2 2 2 3 3 3" xfId="26222" xr:uid="{00000000-0005-0000-0000-000002200000}"/>
    <cellStyle name="Normal 2 3 6 3 2 2 2 3 4" xfId="36442" xr:uid="{00000000-0005-0000-0000-000003200000}"/>
    <cellStyle name="Normal 2 3 6 3 2 2 2 3 5" xfId="21209" xr:uid="{00000000-0005-0000-0000-000004200000}"/>
    <cellStyle name="Normal 2 3 6 3 2 2 2 4" xfId="12799" xr:uid="{00000000-0005-0000-0000-000005200000}"/>
    <cellStyle name="Normal 2 3 6 3 2 2 2 4 2" xfId="43130" xr:uid="{00000000-0005-0000-0000-000006200000}"/>
    <cellStyle name="Normal 2 3 6 3 2 2 2 4 3" xfId="27897" xr:uid="{00000000-0005-0000-0000-000007200000}"/>
    <cellStyle name="Normal 2 3 6 3 2 2 2 5" xfId="7778" xr:uid="{00000000-0005-0000-0000-000008200000}"/>
    <cellStyle name="Normal 2 3 6 3 2 2 2 5 2" xfId="38113" xr:uid="{00000000-0005-0000-0000-000009200000}"/>
    <cellStyle name="Normal 2 3 6 3 2 2 2 5 3" xfId="22880" xr:uid="{00000000-0005-0000-0000-00000A200000}"/>
    <cellStyle name="Normal 2 3 6 3 2 2 2 6" xfId="33101" xr:uid="{00000000-0005-0000-0000-00000B200000}"/>
    <cellStyle name="Normal 2 3 6 3 2 2 2 7" xfId="17867" xr:uid="{00000000-0005-0000-0000-00000C200000}"/>
    <cellStyle name="Normal 2 3 6 3 2 2 3" xfId="3560" xr:uid="{00000000-0005-0000-0000-00000D200000}"/>
    <cellStyle name="Normal 2 3 6 3 2 2 3 2" xfId="13634" xr:uid="{00000000-0005-0000-0000-00000E200000}"/>
    <cellStyle name="Normal 2 3 6 3 2 2 3 2 2" xfId="43965" xr:uid="{00000000-0005-0000-0000-00000F200000}"/>
    <cellStyle name="Normal 2 3 6 3 2 2 3 2 3" xfId="28732" xr:uid="{00000000-0005-0000-0000-000010200000}"/>
    <cellStyle name="Normal 2 3 6 3 2 2 3 3" xfId="8614" xr:uid="{00000000-0005-0000-0000-000011200000}"/>
    <cellStyle name="Normal 2 3 6 3 2 2 3 3 2" xfId="38948" xr:uid="{00000000-0005-0000-0000-000012200000}"/>
    <cellStyle name="Normal 2 3 6 3 2 2 3 3 3" xfId="23715" xr:uid="{00000000-0005-0000-0000-000013200000}"/>
    <cellStyle name="Normal 2 3 6 3 2 2 3 4" xfId="33935" xr:uid="{00000000-0005-0000-0000-000014200000}"/>
    <cellStyle name="Normal 2 3 6 3 2 2 3 5" xfId="18702" xr:uid="{00000000-0005-0000-0000-000015200000}"/>
    <cellStyle name="Normal 2 3 6 3 2 2 4" xfId="5253" xr:uid="{00000000-0005-0000-0000-000016200000}"/>
    <cellStyle name="Normal 2 3 6 3 2 2 4 2" xfId="15305" xr:uid="{00000000-0005-0000-0000-000017200000}"/>
    <cellStyle name="Normal 2 3 6 3 2 2 4 2 2" xfId="45636" xr:uid="{00000000-0005-0000-0000-000018200000}"/>
    <cellStyle name="Normal 2 3 6 3 2 2 4 2 3" xfId="30403" xr:uid="{00000000-0005-0000-0000-000019200000}"/>
    <cellStyle name="Normal 2 3 6 3 2 2 4 3" xfId="10285" xr:uid="{00000000-0005-0000-0000-00001A200000}"/>
    <cellStyle name="Normal 2 3 6 3 2 2 4 3 2" xfId="40619" xr:uid="{00000000-0005-0000-0000-00001B200000}"/>
    <cellStyle name="Normal 2 3 6 3 2 2 4 3 3" xfId="25386" xr:uid="{00000000-0005-0000-0000-00001C200000}"/>
    <cellStyle name="Normal 2 3 6 3 2 2 4 4" xfId="35606" xr:uid="{00000000-0005-0000-0000-00001D200000}"/>
    <cellStyle name="Normal 2 3 6 3 2 2 4 5" xfId="20373" xr:uid="{00000000-0005-0000-0000-00001E200000}"/>
    <cellStyle name="Normal 2 3 6 3 2 2 5" xfId="11963" xr:uid="{00000000-0005-0000-0000-00001F200000}"/>
    <cellStyle name="Normal 2 3 6 3 2 2 5 2" xfId="42294" xr:uid="{00000000-0005-0000-0000-000020200000}"/>
    <cellStyle name="Normal 2 3 6 3 2 2 5 3" xfId="27061" xr:uid="{00000000-0005-0000-0000-000021200000}"/>
    <cellStyle name="Normal 2 3 6 3 2 2 6" xfId="6942" xr:uid="{00000000-0005-0000-0000-000022200000}"/>
    <cellStyle name="Normal 2 3 6 3 2 2 6 2" xfId="37277" xr:uid="{00000000-0005-0000-0000-000023200000}"/>
    <cellStyle name="Normal 2 3 6 3 2 2 6 3" xfId="22044" xr:uid="{00000000-0005-0000-0000-000024200000}"/>
    <cellStyle name="Normal 2 3 6 3 2 2 7" xfId="32265" xr:uid="{00000000-0005-0000-0000-000025200000}"/>
    <cellStyle name="Normal 2 3 6 3 2 2 8" xfId="17031" xr:uid="{00000000-0005-0000-0000-000026200000}"/>
    <cellStyle name="Normal 2 3 6 3 2 3" xfId="2289" xr:uid="{00000000-0005-0000-0000-000027200000}"/>
    <cellStyle name="Normal 2 3 6 3 2 3 2" xfId="3979" xr:uid="{00000000-0005-0000-0000-000028200000}"/>
    <cellStyle name="Normal 2 3 6 3 2 3 2 2" xfId="14052" xr:uid="{00000000-0005-0000-0000-000029200000}"/>
    <cellStyle name="Normal 2 3 6 3 2 3 2 2 2" xfId="44383" xr:uid="{00000000-0005-0000-0000-00002A200000}"/>
    <cellStyle name="Normal 2 3 6 3 2 3 2 2 3" xfId="29150" xr:uid="{00000000-0005-0000-0000-00002B200000}"/>
    <cellStyle name="Normal 2 3 6 3 2 3 2 3" xfId="9032" xr:uid="{00000000-0005-0000-0000-00002C200000}"/>
    <cellStyle name="Normal 2 3 6 3 2 3 2 3 2" xfId="39366" xr:uid="{00000000-0005-0000-0000-00002D200000}"/>
    <cellStyle name="Normal 2 3 6 3 2 3 2 3 3" xfId="24133" xr:uid="{00000000-0005-0000-0000-00002E200000}"/>
    <cellStyle name="Normal 2 3 6 3 2 3 2 4" xfId="34353" xr:uid="{00000000-0005-0000-0000-00002F200000}"/>
    <cellStyle name="Normal 2 3 6 3 2 3 2 5" xfId="19120" xr:uid="{00000000-0005-0000-0000-000030200000}"/>
    <cellStyle name="Normal 2 3 6 3 2 3 3" xfId="5671" xr:uid="{00000000-0005-0000-0000-000031200000}"/>
    <cellStyle name="Normal 2 3 6 3 2 3 3 2" xfId="15723" xr:uid="{00000000-0005-0000-0000-000032200000}"/>
    <cellStyle name="Normal 2 3 6 3 2 3 3 2 2" xfId="46054" xr:uid="{00000000-0005-0000-0000-000033200000}"/>
    <cellStyle name="Normal 2 3 6 3 2 3 3 2 3" xfId="30821" xr:uid="{00000000-0005-0000-0000-000034200000}"/>
    <cellStyle name="Normal 2 3 6 3 2 3 3 3" xfId="10703" xr:uid="{00000000-0005-0000-0000-000035200000}"/>
    <cellStyle name="Normal 2 3 6 3 2 3 3 3 2" xfId="41037" xr:uid="{00000000-0005-0000-0000-000036200000}"/>
    <cellStyle name="Normal 2 3 6 3 2 3 3 3 3" xfId="25804" xr:uid="{00000000-0005-0000-0000-000037200000}"/>
    <cellStyle name="Normal 2 3 6 3 2 3 3 4" xfId="36024" xr:uid="{00000000-0005-0000-0000-000038200000}"/>
    <cellStyle name="Normal 2 3 6 3 2 3 3 5" xfId="20791" xr:uid="{00000000-0005-0000-0000-000039200000}"/>
    <cellStyle name="Normal 2 3 6 3 2 3 4" xfId="12381" xr:uid="{00000000-0005-0000-0000-00003A200000}"/>
    <cellStyle name="Normal 2 3 6 3 2 3 4 2" xfId="42712" xr:uid="{00000000-0005-0000-0000-00003B200000}"/>
    <cellStyle name="Normal 2 3 6 3 2 3 4 3" xfId="27479" xr:uid="{00000000-0005-0000-0000-00003C200000}"/>
    <cellStyle name="Normal 2 3 6 3 2 3 5" xfId="7360" xr:uid="{00000000-0005-0000-0000-00003D200000}"/>
    <cellStyle name="Normal 2 3 6 3 2 3 5 2" xfId="37695" xr:uid="{00000000-0005-0000-0000-00003E200000}"/>
    <cellStyle name="Normal 2 3 6 3 2 3 5 3" xfId="22462" xr:uid="{00000000-0005-0000-0000-00003F200000}"/>
    <cellStyle name="Normal 2 3 6 3 2 3 6" xfId="32683" xr:uid="{00000000-0005-0000-0000-000040200000}"/>
    <cellStyle name="Normal 2 3 6 3 2 3 7" xfId="17449" xr:uid="{00000000-0005-0000-0000-000041200000}"/>
    <cellStyle name="Normal 2 3 6 3 2 4" xfId="3142" xr:uid="{00000000-0005-0000-0000-000042200000}"/>
    <cellStyle name="Normal 2 3 6 3 2 4 2" xfId="13216" xr:uid="{00000000-0005-0000-0000-000043200000}"/>
    <cellStyle name="Normal 2 3 6 3 2 4 2 2" xfId="43547" xr:uid="{00000000-0005-0000-0000-000044200000}"/>
    <cellStyle name="Normal 2 3 6 3 2 4 2 3" xfId="28314" xr:uid="{00000000-0005-0000-0000-000045200000}"/>
    <cellStyle name="Normal 2 3 6 3 2 4 3" xfId="8196" xr:uid="{00000000-0005-0000-0000-000046200000}"/>
    <cellStyle name="Normal 2 3 6 3 2 4 3 2" xfId="38530" xr:uid="{00000000-0005-0000-0000-000047200000}"/>
    <cellStyle name="Normal 2 3 6 3 2 4 3 3" xfId="23297" xr:uid="{00000000-0005-0000-0000-000048200000}"/>
    <cellStyle name="Normal 2 3 6 3 2 4 4" xfId="33517" xr:uid="{00000000-0005-0000-0000-000049200000}"/>
    <cellStyle name="Normal 2 3 6 3 2 4 5" xfId="18284" xr:uid="{00000000-0005-0000-0000-00004A200000}"/>
    <cellStyle name="Normal 2 3 6 3 2 5" xfId="4835" xr:uid="{00000000-0005-0000-0000-00004B200000}"/>
    <cellStyle name="Normal 2 3 6 3 2 5 2" xfId="14887" xr:uid="{00000000-0005-0000-0000-00004C200000}"/>
    <cellStyle name="Normal 2 3 6 3 2 5 2 2" xfId="45218" xr:uid="{00000000-0005-0000-0000-00004D200000}"/>
    <cellStyle name="Normal 2 3 6 3 2 5 2 3" xfId="29985" xr:uid="{00000000-0005-0000-0000-00004E200000}"/>
    <cellStyle name="Normal 2 3 6 3 2 5 3" xfId="9867" xr:uid="{00000000-0005-0000-0000-00004F200000}"/>
    <cellStyle name="Normal 2 3 6 3 2 5 3 2" xfId="40201" xr:uid="{00000000-0005-0000-0000-000050200000}"/>
    <cellStyle name="Normal 2 3 6 3 2 5 3 3" xfId="24968" xr:uid="{00000000-0005-0000-0000-000051200000}"/>
    <cellStyle name="Normal 2 3 6 3 2 5 4" xfId="35188" xr:uid="{00000000-0005-0000-0000-000052200000}"/>
    <cellStyle name="Normal 2 3 6 3 2 5 5" xfId="19955" xr:uid="{00000000-0005-0000-0000-000053200000}"/>
    <cellStyle name="Normal 2 3 6 3 2 6" xfId="11545" xr:uid="{00000000-0005-0000-0000-000054200000}"/>
    <cellStyle name="Normal 2 3 6 3 2 6 2" xfId="41876" xr:uid="{00000000-0005-0000-0000-000055200000}"/>
    <cellStyle name="Normal 2 3 6 3 2 6 3" xfId="26643" xr:uid="{00000000-0005-0000-0000-000056200000}"/>
    <cellStyle name="Normal 2 3 6 3 2 7" xfId="6524" xr:uid="{00000000-0005-0000-0000-000057200000}"/>
    <cellStyle name="Normal 2 3 6 3 2 7 2" xfId="36859" xr:uid="{00000000-0005-0000-0000-000058200000}"/>
    <cellStyle name="Normal 2 3 6 3 2 7 3" xfId="21626" xr:uid="{00000000-0005-0000-0000-000059200000}"/>
    <cellStyle name="Normal 2 3 6 3 2 8" xfId="31847" xr:uid="{00000000-0005-0000-0000-00005A200000}"/>
    <cellStyle name="Normal 2 3 6 3 2 9" xfId="16613" xr:uid="{00000000-0005-0000-0000-00005B200000}"/>
    <cellStyle name="Normal 2 3 6 3 3" xfId="1660" xr:uid="{00000000-0005-0000-0000-00005C200000}"/>
    <cellStyle name="Normal 2 3 6 3 3 2" xfId="2499" xr:uid="{00000000-0005-0000-0000-00005D200000}"/>
    <cellStyle name="Normal 2 3 6 3 3 2 2" xfId="4189" xr:uid="{00000000-0005-0000-0000-00005E200000}"/>
    <cellStyle name="Normal 2 3 6 3 3 2 2 2" xfId="14262" xr:uid="{00000000-0005-0000-0000-00005F200000}"/>
    <cellStyle name="Normal 2 3 6 3 3 2 2 2 2" xfId="44593" xr:uid="{00000000-0005-0000-0000-000060200000}"/>
    <cellStyle name="Normal 2 3 6 3 3 2 2 2 3" xfId="29360" xr:uid="{00000000-0005-0000-0000-000061200000}"/>
    <cellStyle name="Normal 2 3 6 3 3 2 2 3" xfId="9242" xr:uid="{00000000-0005-0000-0000-000062200000}"/>
    <cellStyle name="Normal 2 3 6 3 3 2 2 3 2" xfId="39576" xr:uid="{00000000-0005-0000-0000-000063200000}"/>
    <cellStyle name="Normal 2 3 6 3 3 2 2 3 3" xfId="24343" xr:uid="{00000000-0005-0000-0000-000064200000}"/>
    <cellStyle name="Normal 2 3 6 3 3 2 2 4" xfId="34563" xr:uid="{00000000-0005-0000-0000-000065200000}"/>
    <cellStyle name="Normal 2 3 6 3 3 2 2 5" xfId="19330" xr:uid="{00000000-0005-0000-0000-000066200000}"/>
    <cellStyle name="Normal 2 3 6 3 3 2 3" xfId="5881" xr:uid="{00000000-0005-0000-0000-000067200000}"/>
    <cellStyle name="Normal 2 3 6 3 3 2 3 2" xfId="15933" xr:uid="{00000000-0005-0000-0000-000068200000}"/>
    <cellStyle name="Normal 2 3 6 3 3 2 3 2 2" xfId="46264" xr:uid="{00000000-0005-0000-0000-000069200000}"/>
    <cellStyle name="Normal 2 3 6 3 3 2 3 2 3" xfId="31031" xr:uid="{00000000-0005-0000-0000-00006A200000}"/>
    <cellStyle name="Normal 2 3 6 3 3 2 3 3" xfId="10913" xr:uid="{00000000-0005-0000-0000-00006B200000}"/>
    <cellStyle name="Normal 2 3 6 3 3 2 3 3 2" xfId="41247" xr:uid="{00000000-0005-0000-0000-00006C200000}"/>
    <cellStyle name="Normal 2 3 6 3 3 2 3 3 3" xfId="26014" xr:uid="{00000000-0005-0000-0000-00006D200000}"/>
    <cellStyle name="Normal 2 3 6 3 3 2 3 4" xfId="36234" xr:uid="{00000000-0005-0000-0000-00006E200000}"/>
    <cellStyle name="Normal 2 3 6 3 3 2 3 5" xfId="21001" xr:uid="{00000000-0005-0000-0000-00006F200000}"/>
    <cellStyle name="Normal 2 3 6 3 3 2 4" xfId="12591" xr:uid="{00000000-0005-0000-0000-000070200000}"/>
    <cellStyle name="Normal 2 3 6 3 3 2 4 2" xfId="42922" xr:uid="{00000000-0005-0000-0000-000071200000}"/>
    <cellStyle name="Normal 2 3 6 3 3 2 4 3" xfId="27689" xr:uid="{00000000-0005-0000-0000-000072200000}"/>
    <cellStyle name="Normal 2 3 6 3 3 2 5" xfId="7570" xr:uid="{00000000-0005-0000-0000-000073200000}"/>
    <cellStyle name="Normal 2 3 6 3 3 2 5 2" xfId="37905" xr:uid="{00000000-0005-0000-0000-000074200000}"/>
    <cellStyle name="Normal 2 3 6 3 3 2 5 3" xfId="22672" xr:uid="{00000000-0005-0000-0000-000075200000}"/>
    <cellStyle name="Normal 2 3 6 3 3 2 6" xfId="32893" xr:uid="{00000000-0005-0000-0000-000076200000}"/>
    <cellStyle name="Normal 2 3 6 3 3 2 7" xfId="17659" xr:uid="{00000000-0005-0000-0000-000077200000}"/>
    <cellStyle name="Normal 2 3 6 3 3 3" xfId="3352" xr:uid="{00000000-0005-0000-0000-000078200000}"/>
    <cellStyle name="Normal 2 3 6 3 3 3 2" xfId="13426" xr:uid="{00000000-0005-0000-0000-000079200000}"/>
    <cellStyle name="Normal 2 3 6 3 3 3 2 2" xfId="43757" xr:uid="{00000000-0005-0000-0000-00007A200000}"/>
    <cellStyle name="Normal 2 3 6 3 3 3 2 3" xfId="28524" xr:uid="{00000000-0005-0000-0000-00007B200000}"/>
    <cellStyle name="Normal 2 3 6 3 3 3 3" xfId="8406" xr:uid="{00000000-0005-0000-0000-00007C200000}"/>
    <cellStyle name="Normal 2 3 6 3 3 3 3 2" xfId="38740" xr:uid="{00000000-0005-0000-0000-00007D200000}"/>
    <cellStyle name="Normal 2 3 6 3 3 3 3 3" xfId="23507" xr:uid="{00000000-0005-0000-0000-00007E200000}"/>
    <cellStyle name="Normal 2 3 6 3 3 3 4" xfId="33727" xr:uid="{00000000-0005-0000-0000-00007F200000}"/>
    <cellStyle name="Normal 2 3 6 3 3 3 5" xfId="18494" xr:uid="{00000000-0005-0000-0000-000080200000}"/>
    <cellStyle name="Normal 2 3 6 3 3 4" xfId="5045" xr:uid="{00000000-0005-0000-0000-000081200000}"/>
    <cellStyle name="Normal 2 3 6 3 3 4 2" xfId="15097" xr:uid="{00000000-0005-0000-0000-000082200000}"/>
    <cellStyle name="Normal 2 3 6 3 3 4 2 2" xfId="45428" xr:uid="{00000000-0005-0000-0000-000083200000}"/>
    <cellStyle name="Normal 2 3 6 3 3 4 2 3" xfId="30195" xr:uid="{00000000-0005-0000-0000-000084200000}"/>
    <cellStyle name="Normal 2 3 6 3 3 4 3" xfId="10077" xr:uid="{00000000-0005-0000-0000-000085200000}"/>
    <cellStyle name="Normal 2 3 6 3 3 4 3 2" xfId="40411" xr:uid="{00000000-0005-0000-0000-000086200000}"/>
    <cellStyle name="Normal 2 3 6 3 3 4 3 3" xfId="25178" xr:uid="{00000000-0005-0000-0000-000087200000}"/>
    <cellStyle name="Normal 2 3 6 3 3 4 4" xfId="35398" xr:uid="{00000000-0005-0000-0000-000088200000}"/>
    <cellStyle name="Normal 2 3 6 3 3 4 5" xfId="20165" xr:uid="{00000000-0005-0000-0000-000089200000}"/>
    <cellStyle name="Normal 2 3 6 3 3 5" xfId="11755" xr:uid="{00000000-0005-0000-0000-00008A200000}"/>
    <cellStyle name="Normal 2 3 6 3 3 5 2" xfId="42086" xr:uid="{00000000-0005-0000-0000-00008B200000}"/>
    <cellStyle name="Normal 2 3 6 3 3 5 3" xfId="26853" xr:uid="{00000000-0005-0000-0000-00008C200000}"/>
    <cellStyle name="Normal 2 3 6 3 3 6" xfId="6734" xr:uid="{00000000-0005-0000-0000-00008D200000}"/>
    <cellStyle name="Normal 2 3 6 3 3 6 2" xfId="37069" xr:uid="{00000000-0005-0000-0000-00008E200000}"/>
    <cellStyle name="Normal 2 3 6 3 3 6 3" xfId="21836" xr:uid="{00000000-0005-0000-0000-00008F200000}"/>
    <cellStyle name="Normal 2 3 6 3 3 7" xfId="32057" xr:uid="{00000000-0005-0000-0000-000090200000}"/>
    <cellStyle name="Normal 2 3 6 3 3 8" xfId="16823" xr:uid="{00000000-0005-0000-0000-000091200000}"/>
    <cellStyle name="Normal 2 3 6 3 4" xfId="2081" xr:uid="{00000000-0005-0000-0000-000092200000}"/>
    <cellStyle name="Normal 2 3 6 3 4 2" xfId="3771" xr:uid="{00000000-0005-0000-0000-000093200000}"/>
    <cellStyle name="Normal 2 3 6 3 4 2 2" xfId="13844" xr:uid="{00000000-0005-0000-0000-000094200000}"/>
    <cellStyle name="Normal 2 3 6 3 4 2 2 2" xfId="44175" xr:uid="{00000000-0005-0000-0000-000095200000}"/>
    <cellStyle name="Normal 2 3 6 3 4 2 2 3" xfId="28942" xr:uid="{00000000-0005-0000-0000-000096200000}"/>
    <cellStyle name="Normal 2 3 6 3 4 2 3" xfId="8824" xr:uid="{00000000-0005-0000-0000-000097200000}"/>
    <cellStyle name="Normal 2 3 6 3 4 2 3 2" xfId="39158" xr:uid="{00000000-0005-0000-0000-000098200000}"/>
    <cellStyle name="Normal 2 3 6 3 4 2 3 3" xfId="23925" xr:uid="{00000000-0005-0000-0000-000099200000}"/>
    <cellStyle name="Normal 2 3 6 3 4 2 4" xfId="34145" xr:uid="{00000000-0005-0000-0000-00009A200000}"/>
    <cellStyle name="Normal 2 3 6 3 4 2 5" xfId="18912" xr:uid="{00000000-0005-0000-0000-00009B200000}"/>
    <cellStyle name="Normal 2 3 6 3 4 3" xfId="5463" xr:uid="{00000000-0005-0000-0000-00009C200000}"/>
    <cellStyle name="Normal 2 3 6 3 4 3 2" xfId="15515" xr:uid="{00000000-0005-0000-0000-00009D200000}"/>
    <cellStyle name="Normal 2 3 6 3 4 3 2 2" xfId="45846" xr:uid="{00000000-0005-0000-0000-00009E200000}"/>
    <cellStyle name="Normal 2 3 6 3 4 3 2 3" xfId="30613" xr:uid="{00000000-0005-0000-0000-00009F200000}"/>
    <cellStyle name="Normal 2 3 6 3 4 3 3" xfId="10495" xr:uid="{00000000-0005-0000-0000-0000A0200000}"/>
    <cellStyle name="Normal 2 3 6 3 4 3 3 2" xfId="40829" xr:uid="{00000000-0005-0000-0000-0000A1200000}"/>
    <cellStyle name="Normal 2 3 6 3 4 3 3 3" xfId="25596" xr:uid="{00000000-0005-0000-0000-0000A2200000}"/>
    <cellStyle name="Normal 2 3 6 3 4 3 4" xfId="35816" xr:uid="{00000000-0005-0000-0000-0000A3200000}"/>
    <cellStyle name="Normal 2 3 6 3 4 3 5" xfId="20583" xr:uid="{00000000-0005-0000-0000-0000A4200000}"/>
    <cellStyle name="Normal 2 3 6 3 4 4" xfId="12173" xr:uid="{00000000-0005-0000-0000-0000A5200000}"/>
    <cellStyle name="Normal 2 3 6 3 4 4 2" xfId="42504" xr:uid="{00000000-0005-0000-0000-0000A6200000}"/>
    <cellStyle name="Normal 2 3 6 3 4 4 3" xfId="27271" xr:uid="{00000000-0005-0000-0000-0000A7200000}"/>
    <cellStyle name="Normal 2 3 6 3 4 5" xfId="7152" xr:uid="{00000000-0005-0000-0000-0000A8200000}"/>
    <cellStyle name="Normal 2 3 6 3 4 5 2" xfId="37487" xr:uid="{00000000-0005-0000-0000-0000A9200000}"/>
    <cellStyle name="Normal 2 3 6 3 4 5 3" xfId="22254" xr:uid="{00000000-0005-0000-0000-0000AA200000}"/>
    <cellStyle name="Normal 2 3 6 3 4 6" xfId="32475" xr:uid="{00000000-0005-0000-0000-0000AB200000}"/>
    <cellStyle name="Normal 2 3 6 3 4 7" xfId="17241" xr:uid="{00000000-0005-0000-0000-0000AC200000}"/>
    <cellStyle name="Normal 2 3 6 3 5" xfId="2934" xr:uid="{00000000-0005-0000-0000-0000AD200000}"/>
    <cellStyle name="Normal 2 3 6 3 5 2" xfId="13008" xr:uid="{00000000-0005-0000-0000-0000AE200000}"/>
    <cellStyle name="Normal 2 3 6 3 5 2 2" xfId="43339" xr:uid="{00000000-0005-0000-0000-0000AF200000}"/>
    <cellStyle name="Normal 2 3 6 3 5 2 3" xfId="28106" xr:uid="{00000000-0005-0000-0000-0000B0200000}"/>
    <cellStyle name="Normal 2 3 6 3 5 3" xfId="7988" xr:uid="{00000000-0005-0000-0000-0000B1200000}"/>
    <cellStyle name="Normal 2 3 6 3 5 3 2" xfId="38322" xr:uid="{00000000-0005-0000-0000-0000B2200000}"/>
    <cellStyle name="Normal 2 3 6 3 5 3 3" xfId="23089" xr:uid="{00000000-0005-0000-0000-0000B3200000}"/>
    <cellStyle name="Normal 2 3 6 3 5 4" xfId="33309" xr:uid="{00000000-0005-0000-0000-0000B4200000}"/>
    <cellStyle name="Normal 2 3 6 3 5 5" xfId="18076" xr:uid="{00000000-0005-0000-0000-0000B5200000}"/>
    <cellStyle name="Normal 2 3 6 3 6" xfId="4627" xr:uid="{00000000-0005-0000-0000-0000B6200000}"/>
    <cellStyle name="Normal 2 3 6 3 6 2" xfId="14679" xr:uid="{00000000-0005-0000-0000-0000B7200000}"/>
    <cellStyle name="Normal 2 3 6 3 6 2 2" xfId="45010" xr:uid="{00000000-0005-0000-0000-0000B8200000}"/>
    <cellStyle name="Normal 2 3 6 3 6 2 3" xfId="29777" xr:uid="{00000000-0005-0000-0000-0000B9200000}"/>
    <cellStyle name="Normal 2 3 6 3 6 3" xfId="9659" xr:uid="{00000000-0005-0000-0000-0000BA200000}"/>
    <cellStyle name="Normal 2 3 6 3 6 3 2" xfId="39993" xr:uid="{00000000-0005-0000-0000-0000BB200000}"/>
    <cellStyle name="Normal 2 3 6 3 6 3 3" xfId="24760" xr:uid="{00000000-0005-0000-0000-0000BC200000}"/>
    <cellStyle name="Normal 2 3 6 3 6 4" xfId="34980" xr:uid="{00000000-0005-0000-0000-0000BD200000}"/>
    <cellStyle name="Normal 2 3 6 3 6 5" xfId="19747" xr:uid="{00000000-0005-0000-0000-0000BE200000}"/>
    <cellStyle name="Normal 2 3 6 3 7" xfId="11337" xr:uid="{00000000-0005-0000-0000-0000BF200000}"/>
    <cellStyle name="Normal 2 3 6 3 7 2" xfId="41668" xr:uid="{00000000-0005-0000-0000-0000C0200000}"/>
    <cellStyle name="Normal 2 3 6 3 7 3" xfId="26435" xr:uid="{00000000-0005-0000-0000-0000C1200000}"/>
    <cellStyle name="Normal 2 3 6 3 8" xfId="6316" xr:uid="{00000000-0005-0000-0000-0000C2200000}"/>
    <cellStyle name="Normal 2 3 6 3 8 2" xfId="36651" xr:uid="{00000000-0005-0000-0000-0000C3200000}"/>
    <cellStyle name="Normal 2 3 6 3 8 3" xfId="21418" xr:uid="{00000000-0005-0000-0000-0000C4200000}"/>
    <cellStyle name="Normal 2 3 6 3 9" xfId="31640" xr:uid="{00000000-0005-0000-0000-0000C5200000}"/>
    <cellStyle name="Normal 2 3 6 4" xfId="1341" xr:uid="{00000000-0005-0000-0000-0000C6200000}"/>
    <cellStyle name="Normal 2 3 6 4 2" xfId="1764" xr:uid="{00000000-0005-0000-0000-0000C7200000}"/>
    <cellStyle name="Normal 2 3 6 4 2 2" xfId="2603" xr:uid="{00000000-0005-0000-0000-0000C8200000}"/>
    <cellStyle name="Normal 2 3 6 4 2 2 2" xfId="4293" xr:uid="{00000000-0005-0000-0000-0000C9200000}"/>
    <cellStyle name="Normal 2 3 6 4 2 2 2 2" xfId="14366" xr:uid="{00000000-0005-0000-0000-0000CA200000}"/>
    <cellStyle name="Normal 2 3 6 4 2 2 2 2 2" xfId="44697" xr:uid="{00000000-0005-0000-0000-0000CB200000}"/>
    <cellStyle name="Normal 2 3 6 4 2 2 2 2 3" xfId="29464" xr:uid="{00000000-0005-0000-0000-0000CC200000}"/>
    <cellStyle name="Normal 2 3 6 4 2 2 2 3" xfId="9346" xr:uid="{00000000-0005-0000-0000-0000CD200000}"/>
    <cellStyle name="Normal 2 3 6 4 2 2 2 3 2" xfId="39680" xr:uid="{00000000-0005-0000-0000-0000CE200000}"/>
    <cellStyle name="Normal 2 3 6 4 2 2 2 3 3" xfId="24447" xr:uid="{00000000-0005-0000-0000-0000CF200000}"/>
    <cellStyle name="Normal 2 3 6 4 2 2 2 4" xfId="34667" xr:uid="{00000000-0005-0000-0000-0000D0200000}"/>
    <cellStyle name="Normal 2 3 6 4 2 2 2 5" xfId="19434" xr:uid="{00000000-0005-0000-0000-0000D1200000}"/>
    <cellStyle name="Normal 2 3 6 4 2 2 3" xfId="5985" xr:uid="{00000000-0005-0000-0000-0000D2200000}"/>
    <cellStyle name="Normal 2 3 6 4 2 2 3 2" xfId="16037" xr:uid="{00000000-0005-0000-0000-0000D3200000}"/>
    <cellStyle name="Normal 2 3 6 4 2 2 3 2 2" xfId="46368" xr:uid="{00000000-0005-0000-0000-0000D4200000}"/>
    <cellStyle name="Normal 2 3 6 4 2 2 3 2 3" xfId="31135" xr:uid="{00000000-0005-0000-0000-0000D5200000}"/>
    <cellStyle name="Normal 2 3 6 4 2 2 3 3" xfId="11017" xr:uid="{00000000-0005-0000-0000-0000D6200000}"/>
    <cellStyle name="Normal 2 3 6 4 2 2 3 3 2" xfId="41351" xr:uid="{00000000-0005-0000-0000-0000D7200000}"/>
    <cellStyle name="Normal 2 3 6 4 2 2 3 3 3" xfId="26118" xr:uid="{00000000-0005-0000-0000-0000D8200000}"/>
    <cellStyle name="Normal 2 3 6 4 2 2 3 4" xfId="36338" xr:uid="{00000000-0005-0000-0000-0000D9200000}"/>
    <cellStyle name="Normal 2 3 6 4 2 2 3 5" xfId="21105" xr:uid="{00000000-0005-0000-0000-0000DA200000}"/>
    <cellStyle name="Normal 2 3 6 4 2 2 4" xfId="12695" xr:uid="{00000000-0005-0000-0000-0000DB200000}"/>
    <cellStyle name="Normal 2 3 6 4 2 2 4 2" xfId="43026" xr:uid="{00000000-0005-0000-0000-0000DC200000}"/>
    <cellStyle name="Normal 2 3 6 4 2 2 4 3" xfId="27793" xr:uid="{00000000-0005-0000-0000-0000DD200000}"/>
    <cellStyle name="Normal 2 3 6 4 2 2 5" xfId="7674" xr:uid="{00000000-0005-0000-0000-0000DE200000}"/>
    <cellStyle name="Normal 2 3 6 4 2 2 5 2" xfId="38009" xr:uid="{00000000-0005-0000-0000-0000DF200000}"/>
    <cellStyle name="Normal 2 3 6 4 2 2 5 3" xfId="22776" xr:uid="{00000000-0005-0000-0000-0000E0200000}"/>
    <cellStyle name="Normal 2 3 6 4 2 2 6" xfId="32997" xr:uid="{00000000-0005-0000-0000-0000E1200000}"/>
    <cellStyle name="Normal 2 3 6 4 2 2 7" xfId="17763" xr:uid="{00000000-0005-0000-0000-0000E2200000}"/>
    <cellStyle name="Normal 2 3 6 4 2 3" xfId="3456" xr:uid="{00000000-0005-0000-0000-0000E3200000}"/>
    <cellStyle name="Normal 2 3 6 4 2 3 2" xfId="13530" xr:uid="{00000000-0005-0000-0000-0000E4200000}"/>
    <cellStyle name="Normal 2 3 6 4 2 3 2 2" xfId="43861" xr:uid="{00000000-0005-0000-0000-0000E5200000}"/>
    <cellStyle name="Normal 2 3 6 4 2 3 2 3" xfId="28628" xr:uid="{00000000-0005-0000-0000-0000E6200000}"/>
    <cellStyle name="Normal 2 3 6 4 2 3 3" xfId="8510" xr:uid="{00000000-0005-0000-0000-0000E7200000}"/>
    <cellStyle name="Normal 2 3 6 4 2 3 3 2" xfId="38844" xr:uid="{00000000-0005-0000-0000-0000E8200000}"/>
    <cellStyle name="Normal 2 3 6 4 2 3 3 3" xfId="23611" xr:uid="{00000000-0005-0000-0000-0000E9200000}"/>
    <cellStyle name="Normal 2 3 6 4 2 3 4" xfId="33831" xr:uid="{00000000-0005-0000-0000-0000EA200000}"/>
    <cellStyle name="Normal 2 3 6 4 2 3 5" xfId="18598" xr:uid="{00000000-0005-0000-0000-0000EB200000}"/>
    <cellStyle name="Normal 2 3 6 4 2 4" xfId="5149" xr:uid="{00000000-0005-0000-0000-0000EC200000}"/>
    <cellStyle name="Normal 2 3 6 4 2 4 2" xfId="15201" xr:uid="{00000000-0005-0000-0000-0000ED200000}"/>
    <cellStyle name="Normal 2 3 6 4 2 4 2 2" xfId="45532" xr:uid="{00000000-0005-0000-0000-0000EE200000}"/>
    <cellStyle name="Normal 2 3 6 4 2 4 2 3" xfId="30299" xr:uid="{00000000-0005-0000-0000-0000EF200000}"/>
    <cellStyle name="Normal 2 3 6 4 2 4 3" xfId="10181" xr:uid="{00000000-0005-0000-0000-0000F0200000}"/>
    <cellStyle name="Normal 2 3 6 4 2 4 3 2" xfId="40515" xr:uid="{00000000-0005-0000-0000-0000F1200000}"/>
    <cellStyle name="Normal 2 3 6 4 2 4 3 3" xfId="25282" xr:uid="{00000000-0005-0000-0000-0000F2200000}"/>
    <cellStyle name="Normal 2 3 6 4 2 4 4" xfId="35502" xr:uid="{00000000-0005-0000-0000-0000F3200000}"/>
    <cellStyle name="Normal 2 3 6 4 2 4 5" xfId="20269" xr:uid="{00000000-0005-0000-0000-0000F4200000}"/>
    <cellStyle name="Normal 2 3 6 4 2 5" xfId="11859" xr:uid="{00000000-0005-0000-0000-0000F5200000}"/>
    <cellStyle name="Normal 2 3 6 4 2 5 2" xfId="42190" xr:uid="{00000000-0005-0000-0000-0000F6200000}"/>
    <cellStyle name="Normal 2 3 6 4 2 5 3" xfId="26957" xr:uid="{00000000-0005-0000-0000-0000F7200000}"/>
    <cellStyle name="Normal 2 3 6 4 2 6" xfId="6838" xr:uid="{00000000-0005-0000-0000-0000F8200000}"/>
    <cellStyle name="Normal 2 3 6 4 2 6 2" xfId="37173" xr:uid="{00000000-0005-0000-0000-0000F9200000}"/>
    <cellStyle name="Normal 2 3 6 4 2 6 3" xfId="21940" xr:uid="{00000000-0005-0000-0000-0000FA200000}"/>
    <cellStyle name="Normal 2 3 6 4 2 7" xfId="32161" xr:uid="{00000000-0005-0000-0000-0000FB200000}"/>
    <cellStyle name="Normal 2 3 6 4 2 8" xfId="16927" xr:uid="{00000000-0005-0000-0000-0000FC200000}"/>
    <cellStyle name="Normal 2 3 6 4 3" xfId="2185" xr:uid="{00000000-0005-0000-0000-0000FD200000}"/>
    <cellStyle name="Normal 2 3 6 4 3 2" xfId="3875" xr:uid="{00000000-0005-0000-0000-0000FE200000}"/>
    <cellStyle name="Normal 2 3 6 4 3 2 2" xfId="13948" xr:uid="{00000000-0005-0000-0000-0000FF200000}"/>
    <cellStyle name="Normal 2 3 6 4 3 2 2 2" xfId="44279" xr:uid="{00000000-0005-0000-0000-000000210000}"/>
    <cellStyle name="Normal 2 3 6 4 3 2 2 3" xfId="29046" xr:uid="{00000000-0005-0000-0000-000001210000}"/>
    <cellStyle name="Normal 2 3 6 4 3 2 3" xfId="8928" xr:uid="{00000000-0005-0000-0000-000002210000}"/>
    <cellStyle name="Normal 2 3 6 4 3 2 3 2" xfId="39262" xr:uid="{00000000-0005-0000-0000-000003210000}"/>
    <cellStyle name="Normal 2 3 6 4 3 2 3 3" xfId="24029" xr:uid="{00000000-0005-0000-0000-000004210000}"/>
    <cellStyle name="Normal 2 3 6 4 3 2 4" xfId="34249" xr:uid="{00000000-0005-0000-0000-000005210000}"/>
    <cellStyle name="Normal 2 3 6 4 3 2 5" xfId="19016" xr:uid="{00000000-0005-0000-0000-000006210000}"/>
    <cellStyle name="Normal 2 3 6 4 3 3" xfId="5567" xr:uid="{00000000-0005-0000-0000-000007210000}"/>
    <cellStyle name="Normal 2 3 6 4 3 3 2" xfId="15619" xr:uid="{00000000-0005-0000-0000-000008210000}"/>
    <cellStyle name="Normal 2 3 6 4 3 3 2 2" xfId="45950" xr:uid="{00000000-0005-0000-0000-000009210000}"/>
    <cellStyle name="Normal 2 3 6 4 3 3 2 3" xfId="30717" xr:uid="{00000000-0005-0000-0000-00000A210000}"/>
    <cellStyle name="Normal 2 3 6 4 3 3 3" xfId="10599" xr:uid="{00000000-0005-0000-0000-00000B210000}"/>
    <cellStyle name="Normal 2 3 6 4 3 3 3 2" xfId="40933" xr:uid="{00000000-0005-0000-0000-00000C210000}"/>
    <cellStyle name="Normal 2 3 6 4 3 3 3 3" xfId="25700" xr:uid="{00000000-0005-0000-0000-00000D210000}"/>
    <cellStyle name="Normal 2 3 6 4 3 3 4" xfId="35920" xr:uid="{00000000-0005-0000-0000-00000E210000}"/>
    <cellStyle name="Normal 2 3 6 4 3 3 5" xfId="20687" xr:uid="{00000000-0005-0000-0000-00000F210000}"/>
    <cellStyle name="Normal 2 3 6 4 3 4" xfId="12277" xr:uid="{00000000-0005-0000-0000-000010210000}"/>
    <cellStyle name="Normal 2 3 6 4 3 4 2" xfId="42608" xr:uid="{00000000-0005-0000-0000-000011210000}"/>
    <cellStyle name="Normal 2 3 6 4 3 4 3" xfId="27375" xr:uid="{00000000-0005-0000-0000-000012210000}"/>
    <cellStyle name="Normal 2 3 6 4 3 5" xfId="7256" xr:uid="{00000000-0005-0000-0000-000013210000}"/>
    <cellStyle name="Normal 2 3 6 4 3 5 2" xfId="37591" xr:uid="{00000000-0005-0000-0000-000014210000}"/>
    <cellStyle name="Normal 2 3 6 4 3 5 3" xfId="22358" xr:uid="{00000000-0005-0000-0000-000015210000}"/>
    <cellStyle name="Normal 2 3 6 4 3 6" xfId="32579" xr:uid="{00000000-0005-0000-0000-000016210000}"/>
    <cellStyle name="Normal 2 3 6 4 3 7" xfId="17345" xr:uid="{00000000-0005-0000-0000-000017210000}"/>
    <cellStyle name="Normal 2 3 6 4 4" xfId="3038" xr:uid="{00000000-0005-0000-0000-000018210000}"/>
    <cellStyle name="Normal 2 3 6 4 4 2" xfId="13112" xr:uid="{00000000-0005-0000-0000-000019210000}"/>
    <cellStyle name="Normal 2 3 6 4 4 2 2" xfId="43443" xr:uid="{00000000-0005-0000-0000-00001A210000}"/>
    <cellStyle name="Normal 2 3 6 4 4 2 3" xfId="28210" xr:uid="{00000000-0005-0000-0000-00001B210000}"/>
    <cellStyle name="Normal 2 3 6 4 4 3" xfId="8092" xr:uid="{00000000-0005-0000-0000-00001C210000}"/>
    <cellStyle name="Normal 2 3 6 4 4 3 2" xfId="38426" xr:uid="{00000000-0005-0000-0000-00001D210000}"/>
    <cellStyle name="Normal 2 3 6 4 4 3 3" xfId="23193" xr:uid="{00000000-0005-0000-0000-00001E210000}"/>
    <cellStyle name="Normal 2 3 6 4 4 4" xfId="33413" xr:uid="{00000000-0005-0000-0000-00001F210000}"/>
    <cellStyle name="Normal 2 3 6 4 4 5" xfId="18180" xr:uid="{00000000-0005-0000-0000-000020210000}"/>
    <cellStyle name="Normal 2 3 6 4 5" xfId="4731" xr:uid="{00000000-0005-0000-0000-000021210000}"/>
    <cellStyle name="Normal 2 3 6 4 5 2" xfId="14783" xr:uid="{00000000-0005-0000-0000-000022210000}"/>
    <cellStyle name="Normal 2 3 6 4 5 2 2" xfId="45114" xr:uid="{00000000-0005-0000-0000-000023210000}"/>
    <cellStyle name="Normal 2 3 6 4 5 2 3" xfId="29881" xr:uid="{00000000-0005-0000-0000-000024210000}"/>
    <cellStyle name="Normal 2 3 6 4 5 3" xfId="9763" xr:uid="{00000000-0005-0000-0000-000025210000}"/>
    <cellStyle name="Normal 2 3 6 4 5 3 2" xfId="40097" xr:uid="{00000000-0005-0000-0000-000026210000}"/>
    <cellStyle name="Normal 2 3 6 4 5 3 3" xfId="24864" xr:uid="{00000000-0005-0000-0000-000027210000}"/>
    <cellStyle name="Normal 2 3 6 4 5 4" xfId="35084" xr:uid="{00000000-0005-0000-0000-000028210000}"/>
    <cellStyle name="Normal 2 3 6 4 5 5" xfId="19851" xr:uid="{00000000-0005-0000-0000-000029210000}"/>
    <cellStyle name="Normal 2 3 6 4 6" xfId="11441" xr:uid="{00000000-0005-0000-0000-00002A210000}"/>
    <cellStyle name="Normal 2 3 6 4 6 2" xfId="41772" xr:uid="{00000000-0005-0000-0000-00002B210000}"/>
    <cellStyle name="Normal 2 3 6 4 6 3" xfId="26539" xr:uid="{00000000-0005-0000-0000-00002C210000}"/>
    <cellStyle name="Normal 2 3 6 4 7" xfId="6420" xr:uid="{00000000-0005-0000-0000-00002D210000}"/>
    <cellStyle name="Normal 2 3 6 4 7 2" xfId="36755" xr:uid="{00000000-0005-0000-0000-00002E210000}"/>
    <cellStyle name="Normal 2 3 6 4 7 3" xfId="21522" xr:uid="{00000000-0005-0000-0000-00002F210000}"/>
    <cellStyle name="Normal 2 3 6 4 8" xfId="31743" xr:uid="{00000000-0005-0000-0000-000030210000}"/>
    <cellStyle name="Normal 2 3 6 4 9" xfId="16509" xr:uid="{00000000-0005-0000-0000-000031210000}"/>
    <cellStyle name="Normal 2 3 6 5" xfId="1554" xr:uid="{00000000-0005-0000-0000-000032210000}"/>
    <cellStyle name="Normal 2 3 6 5 2" xfId="2395" xr:uid="{00000000-0005-0000-0000-000033210000}"/>
    <cellStyle name="Normal 2 3 6 5 2 2" xfId="4085" xr:uid="{00000000-0005-0000-0000-000034210000}"/>
    <cellStyle name="Normal 2 3 6 5 2 2 2" xfId="14158" xr:uid="{00000000-0005-0000-0000-000035210000}"/>
    <cellStyle name="Normal 2 3 6 5 2 2 2 2" xfId="44489" xr:uid="{00000000-0005-0000-0000-000036210000}"/>
    <cellStyle name="Normal 2 3 6 5 2 2 2 3" xfId="29256" xr:uid="{00000000-0005-0000-0000-000037210000}"/>
    <cellStyle name="Normal 2 3 6 5 2 2 3" xfId="9138" xr:uid="{00000000-0005-0000-0000-000038210000}"/>
    <cellStyle name="Normal 2 3 6 5 2 2 3 2" xfId="39472" xr:uid="{00000000-0005-0000-0000-000039210000}"/>
    <cellStyle name="Normal 2 3 6 5 2 2 3 3" xfId="24239" xr:uid="{00000000-0005-0000-0000-00003A210000}"/>
    <cellStyle name="Normal 2 3 6 5 2 2 4" xfId="34459" xr:uid="{00000000-0005-0000-0000-00003B210000}"/>
    <cellStyle name="Normal 2 3 6 5 2 2 5" xfId="19226" xr:uid="{00000000-0005-0000-0000-00003C210000}"/>
    <cellStyle name="Normal 2 3 6 5 2 3" xfId="5777" xr:uid="{00000000-0005-0000-0000-00003D210000}"/>
    <cellStyle name="Normal 2 3 6 5 2 3 2" xfId="15829" xr:uid="{00000000-0005-0000-0000-00003E210000}"/>
    <cellStyle name="Normal 2 3 6 5 2 3 2 2" xfId="46160" xr:uid="{00000000-0005-0000-0000-00003F210000}"/>
    <cellStyle name="Normal 2 3 6 5 2 3 2 3" xfId="30927" xr:uid="{00000000-0005-0000-0000-000040210000}"/>
    <cellStyle name="Normal 2 3 6 5 2 3 3" xfId="10809" xr:uid="{00000000-0005-0000-0000-000041210000}"/>
    <cellStyle name="Normal 2 3 6 5 2 3 3 2" xfId="41143" xr:uid="{00000000-0005-0000-0000-000042210000}"/>
    <cellStyle name="Normal 2 3 6 5 2 3 3 3" xfId="25910" xr:uid="{00000000-0005-0000-0000-000043210000}"/>
    <cellStyle name="Normal 2 3 6 5 2 3 4" xfId="36130" xr:uid="{00000000-0005-0000-0000-000044210000}"/>
    <cellStyle name="Normal 2 3 6 5 2 3 5" xfId="20897" xr:uid="{00000000-0005-0000-0000-000045210000}"/>
    <cellStyle name="Normal 2 3 6 5 2 4" xfId="12487" xr:uid="{00000000-0005-0000-0000-000046210000}"/>
    <cellStyle name="Normal 2 3 6 5 2 4 2" xfId="42818" xr:uid="{00000000-0005-0000-0000-000047210000}"/>
    <cellStyle name="Normal 2 3 6 5 2 4 3" xfId="27585" xr:uid="{00000000-0005-0000-0000-000048210000}"/>
    <cellStyle name="Normal 2 3 6 5 2 5" xfId="7466" xr:uid="{00000000-0005-0000-0000-000049210000}"/>
    <cellStyle name="Normal 2 3 6 5 2 5 2" xfId="37801" xr:uid="{00000000-0005-0000-0000-00004A210000}"/>
    <cellStyle name="Normal 2 3 6 5 2 5 3" xfId="22568" xr:uid="{00000000-0005-0000-0000-00004B210000}"/>
    <cellStyle name="Normal 2 3 6 5 2 6" xfId="32789" xr:uid="{00000000-0005-0000-0000-00004C210000}"/>
    <cellStyle name="Normal 2 3 6 5 2 7" xfId="17555" xr:uid="{00000000-0005-0000-0000-00004D210000}"/>
    <cellStyle name="Normal 2 3 6 5 3" xfId="3248" xr:uid="{00000000-0005-0000-0000-00004E210000}"/>
    <cellStyle name="Normal 2 3 6 5 3 2" xfId="13322" xr:uid="{00000000-0005-0000-0000-00004F210000}"/>
    <cellStyle name="Normal 2 3 6 5 3 2 2" xfId="43653" xr:uid="{00000000-0005-0000-0000-000050210000}"/>
    <cellStyle name="Normal 2 3 6 5 3 2 3" xfId="28420" xr:uid="{00000000-0005-0000-0000-000051210000}"/>
    <cellStyle name="Normal 2 3 6 5 3 3" xfId="8302" xr:uid="{00000000-0005-0000-0000-000052210000}"/>
    <cellStyle name="Normal 2 3 6 5 3 3 2" xfId="38636" xr:uid="{00000000-0005-0000-0000-000053210000}"/>
    <cellStyle name="Normal 2 3 6 5 3 3 3" xfId="23403" xr:uid="{00000000-0005-0000-0000-000054210000}"/>
    <cellStyle name="Normal 2 3 6 5 3 4" xfId="33623" xr:uid="{00000000-0005-0000-0000-000055210000}"/>
    <cellStyle name="Normal 2 3 6 5 3 5" xfId="18390" xr:uid="{00000000-0005-0000-0000-000056210000}"/>
    <cellStyle name="Normal 2 3 6 5 4" xfId="4941" xr:uid="{00000000-0005-0000-0000-000057210000}"/>
    <cellStyle name="Normal 2 3 6 5 4 2" xfId="14993" xr:uid="{00000000-0005-0000-0000-000058210000}"/>
    <cellStyle name="Normal 2 3 6 5 4 2 2" xfId="45324" xr:uid="{00000000-0005-0000-0000-000059210000}"/>
    <cellStyle name="Normal 2 3 6 5 4 2 3" xfId="30091" xr:uid="{00000000-0005-0000-0000-00005A210000}"/>
    <cellStyle name="Normal 2 3 6 5 4 3" xfId="9973" xr:uid="{00000000-0005-0000-0000-00005B210000}"/>
    <cellStyle name="Normal 2 3 6 5 4 3 2" xfId="40307" xr:uid="{00000000-0005-0000-0000-00005C210000}"/>
    <cellStyle name="Normal 2 3 6 5 4 3 3" xfId="25074" xr:uid="{00000000-0005-0000-0000-00005D210000}"/>
    <cellStyle name="Normal 2 3 6 5 4 4" xfId="35294" xr:uid="{00000000-0005-0000-0000-00005E210000}"/>
    <cellStyle name="Normal 2 3 6 5 4 5" xfId="20061" xr:uid="{00000000-0005-0000-0000-00005F210000}"/>
    <cellStyle name="Normal 2 3 6 5 5" xfId="11651" xr:uid="{00000000-0005-0000-0000-000060210000}"/>
    <cellStyle name="Normal 2 3 6 5 5 2" xfId="41982" xr:uid="{00000000-0005-0000-0000-000061210000}"/>
    <cellStyle name="Normal 2 3 6 5 5 3" xfId="26749" xr:uid="{00000000-0005-0000-0000-000062210000}"/>
    <cellStyle name="Normal 2 3 6 5 6" xfId="6630" xr:uid="{00000000-0005-0000-0000-000063210000}"/>
    <cellStyle name="Normal 2 3 6 5 6 2" xfId="36965" xr:uid="{00000000-0005-0000-0000-000064210000}"/>
    <cellStyle name="Normal 2 3 6 5 6 3" xfId="21732" xr:uid="{00000000-0005-0000-0000-000065210000}"/>
    <cellStyle name="Normal 2 3 6 5 7" xfId="31953" xr:uid="{00000000-0005-0000-0000-000066210000}"/>
    <cellStyle name="Normal 2 3 6 5 8" xfId="16719" xr:uid="{00000000-0005-0000-0000-000067210000}"/>
    <cellStyle name="Normal 2 3 6 6" xfId="1975" xr:uid="{00000000-0005-0000-0000-000068210000}"/>
    <cellStyle name="Normal 2 3 6 6 2" xfId="3667" xr:uid="{00000000-0005-0000-0000-000069210000}"/>
    <cellStyle name="Normal 2 3 6 6 2 2" xfId="13740" xr:uid="{00000000-0005-0000-0000-00006A210000}"/>
    <cellStyle name="Normal 2 3 6 6 2 2 2" xfId="44071" xr:uid="{00000000-0005-0000-0000-00006B210000}"/>
    <cellStyle name="Normal 2 3 6 6 2 2 3" xfId="28838" xr:uid="{00000000-0005-0000-0000-00006C210000}"/>
    <cellStyle name="Normal 2 3 6 6 2 3" xfId="8720" xr:uid="{00000000-0005-0000-0000-00006D210000}"/>
    <cellStyle name="Normal 2 3 6 6 2 3 2" xfId="39054" xr:uid="{00000000-0005-0000-0000-00006E210000}"/>
    <cellStyle name="Normal 2 3 6 6 2 3 3" xfId="23821" xr:uid="{00000000-0005-0000-0000-00006F210000}"/>
    <cellStyle name="Normal 2 3 6 6 2 4" xfId="34041" xr:uid="{00000000-0005-0000-0000-000070210000}"/>
    <cellStyle name="Normal 2 3 6 6 2 5" xfId="18808" xr:uid="{00000000-0005-0000-0000-000071210000}"/>
    <cellStyle name="Normal 2 3 6 6 3" xfId="5359" xr:uid="{00000000-0005-0000-0000-000072210000}"/>
    <cellStyle name="Normal 2 3 6 6 3 2" xfId="15411" xr:uid="{00000000-0005-0000-0000-000073210000}"/>
    <cellStyle name="Normal 2 3 6 6 3 2 2" xfId="45742" xr:uid="{00000000-0005-0000-0000-000074210000}"/>
    <cellStyle name="Normal 2 3 6 6 3 2 3" xfId="30509" xr:uid="{00000000-0005-0000-0000-000075210000}"/>
    <cellStyle name="Normal 2 3 6 6 3 3" xfId="10391" xr:uid="{00000000-0005-0000-0000-000076210000}"/>
    <cellStyle name="Normal 2 3 6 6 3 3 2" xfId="40725" xr:uid="{00000000-0005-0000-0000-000077210000}"/>
    <cellStyle name="Normal 2 3 6 6 3 3 3" xfId="25492" xr:uid="{00000000-0005-0000-0000-000078210000}"/>
    <cellStyle name="Normal 2 3 6 6 3 4" xfId="35712" xr:uid="{00000000-0005-0000-0000-000079210000}"/>
    <cellStyle name="Normal 2 3 6 6 3 5" xfId="20479" xr:uid="{00000000-0005-0000-0000-00007A210000}"/>
    <cellStyle name="Normal 2 3 6 6 4" xfId="12069" xr:uid="{00000000-0005-0000-0000-00007B210000}"/>
    <cellStyle name="Normal 2 3 6 6 4 2" xfId="42400" xr:uid="{00000000-0005-0000-0000-00007C210000}"/>
    <cellStyle name="Normal 2 3 6 6 4 3" xfId="27167" xr:uid="{00000000-0005-0000-0000-00007D210000}"/>
    <cellStyle name="Normal 2 3 6 6 5" xfId="7048" xr:uid="{00000000-0005-0000-0000-00007E210000}"/>
    <cellStyle name="Normal 2 3 6 6 5 2" xfId="37383" xr:uid="{00000000-0005-0000-0000-00007F210000}"/>
    <cellStyle name="Normal 2 3 6 6 5 3" xfId="22150" xr:uid="{00000000-0005-0000-0000-000080210000}"/>
    <cellStyle name="Normal 2 3 6 6 6" xfId="32371" xr:uid="{00000000-0005-0000-0000-000081210000}"/>
    <cellStyle name="Normal 2 3 6 6 7" xfId="17137" xr:uid="{00000000-0005-0000-0000-000082210000}"/>
    <cellStyle name="Normal 2 3 6 7" xfId="2826" xr:uid="{00000000-0005-0000-0000-000083210000}"/>
    <cellStyle name="Normal 2 3 6 7 2" xfId="12904" xr:uid="{00000000-0005-0000-0000-000084210000}"/>
    <cellStyle name="Normal 2 3 6 7 2 2" xfId="43235" xr:uid="{00000000-0005-0000-0000-000085210000}"/>
    <cellStyle name="Normal 2 3 6 7 2 3" xfId="28002" xr:uid="{00000000-0005-0000-0000-000086210000}"/>
    <cellStyle name="Normal 2 3 6 7 3" xfId="7884" xr:uid="{00000000-0005-0000-0000-000087210000}"/>
    <cellStyle name="Normal 2 3 6 7 3 2" xfId="38218" xr:uid="{00000000-0005-0000-0000-000088210000}"/>
    <cellStyle name="Normal 2 3 6 7 3 3" xfId="22985" xr:uid="{00000000-0005-0000-0000-000089210000}"/>
    <cellStyle name="Normal 2 3 6 7 4" xfId="33205" xr:uid="{00000000-0005-0000-0000-00008A210000}"/>
    <cellStyle name="Normal 2 3 6 7 5" xfId="17972" xr:uid="{00000000-0005-0000-0000-00008B210000}"/>
    <cellStyle name="Normal 2 3 6 8" xfId="4520" xr:uid="{00000000-0005-0000-0000-00008C210000}"/>
    <cellStyle name="Normal 2 3 6 8 2" xfId="14575" xr:uid="{00000000-0005-0000-0000-00008D210000}"/>
    <cellStyle name="Normal 2 3 6 8 2 2" xfId="44906" xr:uid="{00000000-0005-0000-0000-00008E210000}"/>
    <cellStyle name="Normal 2 3 6 8 2 3" xfId="29673" xr:uid="{00000000-0005-0000-0000-00008F210000}"/>
    <cellStyle name="Normal 2 3 6 8 3" xfId="9555" xr:uid="{00000000-0005-0000-0000-000090210000}"/>
    <cellStyle name="Normal 2 3 6 8 3 2" xfId="39889" xr:uid="{00000000-0005-0000-0000-000091210000}"/>
    <cellStyle name="Normal 2 3 6 8 3 3" xfId="24656" xr:uid="{00000000-0005-0000-0000-000092210000}"/>
    <cellStyle name="Normal 2 3 6 8 4" xfId="34876" xr:uid="{00000000-0005-0000-0000-000093210000}"/>
    <cellStyle name="Normal 2 3 6 8 5" xfId="19643" xr:uid="{00000000-0005-0000-0000-000094210000}"/>
    <cellStyle name="Normal 2 3 6 9" xfId="11231" xr:uid="{00000000-0005-0000-0000-000095210000}"/>
    <cellStyle name="Normal 2 3 6 9 2" xfId="41564" xr:uid="{00000000-0005-0000-0000-000096210000}"/>
    <cellStyle name="Normal 2 3 6 9 3" xfId="26331" xr:uid="{00000000-0005-0000-0000-000097210000}"/>
    <cellStyle name="Normal 2 3 7" xfId="524" xr:uid="{00000000-0005-0000-0000-000098210000}"/>
    <cellStyle name="Normal 2 3 8" xfId="31485" xr:uid="{00000000-0005-0000-0000-000099210000}"/>
    <cellStyle name="Normal 2 4" xfId="136" xr:uid="{00000000-0005-0000-0000-00009A210000}"/>
    <cellStyle name="Normal 2 4 2" xfId="844" xr:uid="{00000000-0005-0000-0000-00009B210000}"/>
    <cellStyle name="Normal 2 4 2 10" xfId="6214" xr:uid="{00000000-0005-0000-0000-00009C210000}"/>
    <cellStyle name="Normal 2 4 2 10 2" xfId="36551" xr:uid="{00000000-0005-0000-0000-00009D210000}"/>
    <cellStyle name="Normal 2 4 2 10 3" xfId="21318" xr:uid="{00000000-0005-0000-0000-00009E210000}"/>
    <cellStyle name="Normal 2 4 2 11" xfId="31542" xr:uid="{00000000-0005-0000-0000-00009F210000}"/>
    <cellStyle name="Normal 2 4 2 12" xfId="16303" xr:uid="{00000000-0005-0000-0000-0000A0210000}"/>
    <cellStyle name="Normal 2 4 2 2" xfId="1178" xr:uid="{00000000-0005-0000-0000-0000A1210000}"/>
    <cellStyle name="Normal 2 4 2 2 10" xfId="31594" xr:uid="{00000000-0005-0000-0000-0000A2210000}"/>
    <cellStyle name="Normal 2 4 2 2 11" xfId="16357" xr:uid="{00000000-0005-0000-0000-0000A3210000}"/>
    <cellStyle name="Normal 2 4 2 2 2" xfId="1286" xr:uid="{00000000-0005-0000-0000-0000A4210000}"/>
    <cellStyle name="Normal 2 4 2 2 2 10" xfId="16461" xr:uid="{00000000-0005-0000-0000-0000A5210000}"/>
    <cellStyle name="Normal 2 4 2 2 2 2" xfId="1503" xr:uid="{00000000-0005-0000-0000-0000A6210000}"/>
    <cellStyle name="Normal 2 4 2 2 2 2 2" xfId="1924" xr:uid="{00000000-0005-0000-0000-0000A7210000}"/>
    <cellStyle name="Normal 2 4 2 2 2 2 2 2" xfId="2763" xr:uid="{00000000-0005-0000-0000-0000A8210000}"/>
    <cellStyle name="Normal 2 4 2 2 2 2 2 2 2" xfId="4453" xr:uid="{00000000-0005-0000-0000-0000A9210000}"/>
    <cellStyle name="Normal 2 4 2 2 2 2 2 2 2 2" xfId="14526" xr:uid="{00000000-0005-0000-0000-0000AA210000}"/>
    <cellStyle name="Normal 2 4 2 2 2 2 2 2 2 2 2" xfId="44857" xr:uid="{00000000-0005-0000-0000-0000AB210000}"/>
    <cellStyle name="Normal 2 4 2 2 2 2 2 2 2 2 3" xfId="29624" xr:uid="{00000000-0005-0000-0000-0000AC210000}"/>
    <cellStyle name="Normal 2 4 2 2 2 2 2 2 2 3" xfId="9506" xr:uid="{00000000-0005-0000-0000-0000AD210000}"/>
    <cellStyle name="Normal 2 4 2 2 2 2 2 2 2 3 2" xfId="39840" xr:uid="{00000000-0005-0000-0000-0000AE210000}"/>
    <cellStyle name="Normal 2 4 2 2 2 2 2 2 2 3 3" xfId="24607" xr:uid="{00000000-0005-0000-0000-0000AF210000}"/>
    <cellStyle name="Normal 2 4 2 2 2 2 2 2 2 4" xfId="34827" xr:uid="{00000000-0005-0000-0000-0000B0210000}"/>
    <cellStyle name="Normal 2 4 2 2 2 2 2 2 2 5" xfId="19594" xr:uid="{00000000-0005-0000-0000-0000B1210000}"/>
    <cellStyle name="Normal 2 4 2 2 2 2 2 2 3" xfId="6145" xr:uid="{00000000-0005-0000-0000-0000B2210000}"/>
    <cellStyle name="Normal 2 4 2 2 2 2 2 2 3 2" xfId="16197" xr:uid="{00000000-0005-0000-0000-0000B3210000}"/>
    <cellStyle name="Normal 2 4 2 2 2 2 2 2 3 2 2" xfId="46528" xr:uid="{00000000-0005-0000-0000-0000B4210000}"/>
    <cellStyle name="Normal 2 4 2 2 2 2 2 2 3 2 3" xfId="31295" xr:uid="{00000000-0005-0000-0000-0000B5210000}"/>
    <cellStyle name="Normal 2 4 2 2 2 2 2 2 3 3" xfId="11177" xr:uid="{00000000-0005-0000-0000-0000B6210000}"/>
    <cellStyle name="Normal 2 4 2 2 2 2 2 2 3 3 2" xfId="41511" xr:uid="{00000000-0005-0000-0000-0000B7210000}"/>
    <cellStyle name="Normal 2 4 2 2 2 2 2 2 3 3 3" xfId="26278" xr:uid="{00000000-0005-0000-0000-0000B8210000}"/>
    <cellStyle name="Normal 2 4 2 2 2 2 2 2 3 4" xfId="36498" xr:uid="{00000000-0005-0000-0000-0000B9210000}"/>
    <cellStyle name="Normal 2 4 2 2 2 2 2 2 3 5" xfId="21265" xr:uid="{00000000-0005-0000-0000-0000BA210000}"/>
    <cellStyle name="Normal 2 4 2 2 2 2 2 2 4" xfId="12855" xr:uid="{00000000-0005-0000-0000-0000BB210000}"/>
    <cellStyle name="Normal 2 4 2 2 2 2 2 2 4 2" xfId="43186" xr:uid="{00000000-0005-0000-0000-0000BC210000}"/>
    <cellStyle name="Normal 2 4 2 2 2 2 2 2 4 3" xfId="27953" xr:uid="{00000000-0005-0000-0000-0000BD210000}"/>
    <cellStyle name="Normal 2 4 2 2 2 2 2 2 5" xfId="7834" xr:uid="{00000000-0005-0000-0000-0000BE210000}"/>
    <cellStyle name="Normal 2 4 2 2 2 2 2 2 5 2" xfId="38169" xr:uid="{00000000-0005-0000-0000-0000BF210000}"/>
    <cellStyle name="Normal 2 4 2 2 2 2 2 2 5 3" xfId="22936" xr:uid="{00000000-0005-0000-0000-0000C0210000}"/>
    <cellStyle name="Normal 2 4 2 2 2 2 2 2 6" xfId="33157" xr:uid="{00000000-0005-0000-0000-0000C1210000}"/>
    <cellStyle name="Normal 2 4 2 2 2 2 2 2 7" xfId="17923" xr:uid="{00000000-0005-0000-0000-0000C2210000}"/>
    <cellStyle name="Normal 2 4 2 2 2 2 2 3" xfId="3616" xr:uid="{00000000-0005-0000-0000-0000C3210000}"/>
    <cellStyle name="Normal 2 4 2 2 2 2 2 3 2" xfId="13690" xr:uid="{00000000-0005-0000-0000-0000C4210000}"/>
    <cellStyle name="Normal 2 4 2 2 2 2 2 3 2 2" xfId="44021" xr:uid="{00000000-0005-0000-0000-0000C5210000}"/>
    <cellStyle name="Normal 2 4 2 2 2 2 2 3 2 3" xfId="28788" xr:uid="{00000000-0005-0000-0000-0000C6210000}"/>
    <cellStyle name="Normal 2 4 2 2 2 2 2 3 3" xfId="8670" xr:uid="{00000000-0005-0000-0000-0000C7210000}"/>
    <cellStyle name="Normal 2 4 2 2 2 2 2 3 3 2" xfId="39004" xr:uid="{00000000-0005-0000-0000-0000C8210000}"/>
    <cellStyle name="Normal 2 4 2 2 2 2 2 3 3 3" xfId="23771" xr:uid="{00000000-0005-0000-0000-0000C9210000}"/>
    <cellStyle name="Normal 2 4 2 2 2 2 2 3 4" xfId="33991" xr:uid="{00000000-0005-0000-0000-0000CA210000}"/>
    <cellStyle name="Normal 2 4 2 2 2 2 2 3 5" xfId="18758" xr:uid="{00000000-0005-0000-0000-0000CB210000}"/>
    <cellStyle name="Normal 2 4 2 2 2 2 2 4" xfId="5309" xr:uid="{00000000-0005-0000-0000-0000CC210000}"/>
    <cellStyle name="Normal 2 4 2 2 2 2 2 4 2" xfId="15361" xr:uid="{00000000-0005-0000-0000-0000CD210000}"/>
    <cellStyle name="Normal 2 4 2 2 2 2 2 4 2 2" xfId="45692" xr:uid="{00000000-0005-0000-0000-0000CE210000}"/>
    <cellStyle name="Normal 2 4 2 2 2 2 2 4 2 3" xfId="30459" xr:uid="{00000000-0005-0000-0000-0000CF210000}"/>
    <cellStyle name="Normal 2 4 2 2 2 2 2 4 3" xfId="10341" xr:uid="{00000000-0005-0000-0000-0000D0210000}"/>
    <cellStyle name="Normal 2 4 2 2 2 2 2 4 3 2" xfId="40675" xr:uid="{00000000-0005-0000-0000-0000D1210000}"/>
    <cellStyle name="Normal 2 4 2 2 2 2 2 4 3 3" xfId="25442" xr:uid="{00000000-0005-0000-0000-0000D2210000}"/>
    <cellStyle name="Normal 2 4 2 2 2 2 2 4 4" xfId="35662" xr:uid="{00000000-0005-0000-0000-0000D3210000}"/>
    <cellStyle name="Normal 2 4 2 2 2 2 2 4 5" xfId="20429" xr:uid="{00000000-0005-0000-0000-0000D4210000}"/>
    <cellStyle name="Normal 2 4 2 2 2 2 2 5" xfId="12019" xr:uid="{00000000-0005-0000-0000-0000D5210000}"/>
    <cellStyle name="Normal 2 4 2 2 2 2 2 5 2" xfId="42350" xr:uid="{00000000-0005-0000-0000-0000D6210000}"/>
    <cellStyle name="Normal 2 4 2 2 2 2 2 5 3" xfId="27117" xr:uid="{00000000-0005-0000-0000-0000D7210000}"/>
    <cellStyle name="Normal 2 4 2 2 2 2 2 6" xfId="6998" xr:uid="{00000000-0005-0000-0000-0000D8210000}"/>
    <cellStyle name="Normal 2 4 2 2 2 2 2 6 2" xfId="37333" xr:uid="{00000000-0005-0000-0000-0000D9210000}"/>
    <cellStyle name="Normal 2 4 2 2 2 2 2 6 3" xfId="22100" xr:uid="{00000000-0005-0000-0000-0000DA210000}"/>
    <cellStyle name="Normal 2 4 2 2 2 2 2 7" xfId="32321" xr:uid="{00000000-0005-0000-0000-0000DB210000}"/>
    <cellStyle name="Normal 2 4 2 2 2 2 2 8" xfId="17087" xr:uid="{00000000-0005-0000-0000-0000DC210000}"/>
    <cellStyle name="Normal 2 4 2 2 2 2 3" xfId="2345" xr:uid="{00000000-0005-0000-0000-0000DD210000}"/>
    <cellStyle name="Normal 2 4 2 2 2 2 3 2" xfId="4035" xr:uid="{00000000-0005-0000-0000-0000DE210000}"/>
    <cellStyle name="Normal 2 4 2 2 2 2 3 2 2" xfId="14108" xr:uid="{00000000-0005-0000-0000-0000DF210000}"/>
    <cellStyle name="Normal 2 4 2 2 2 2 3 2 2 2" xfId="44439" xr:uid="{00000000-0005-0000-0000-0000E0210000}"/>
    <cellStyle name="Normal 2 4 2 2 2 2 3 2 2 3" xfId="29206" xr:uid="{00000000-0005-0000-0000-0000E1210000}"/>
    <cellStyle name="Normal 2 4 2 2 2 2 3 2 3" xfId="9088" xr:uid="{00000000-0005-0000-0000-0000E2210000}"/>
    <cellStyle name="Normal 2 4 2 2 2 2 3 2 3 2" xfId="39422" xr:uid="{00000000-0005-0000-0000-0000E3210000}"/>
    <cellStyle name="Normal 2 4 2 2 2 2 3 2 3 3" xfId="24189" xr:uid="{00000000-0005-0000-0000-0000E4210000}"/>
    <cellStyle name="Normal 2 4 2 2 2 2 3 2 4" xfId="34409" xr:uid="{00000000-0005-0000-0000-0000E5210000}"/>
    <cellStyle name="Normal 2 4 2 2 2 2 3 2 5" xfId="19176" xr:uid="{00000000-0005-0000-0000-0000E6210000}"/>
    <cellStyle name="Normal 2 4 2 2 2 2 3 3" xfId="5727" xr:uid="{00000000-0005-0000-0000-0000E7210000}"/>
    <cellStyle name="Normal 2 4 2 2 2 2 3 3 2" xfId="15779" xr:uid="{00000000-0005-0000-0000-0000E8210000}"/>
    <cellStyle name="Normal 2 4 2 2 2 2 3 3 2 2" xfId="46110" xr:uid="{00000000-0005-0000-0000-0000E9210000}"/>
    <cellStyle name="Normal 2 4 2 2 2 2 3 3 2 3" xfId="30877" xr:uid="{00000000-0005-0000-0000-0000EA210000}"/>
    <cellStyle name="Normal 2 4 2 2 2 2 3 3 3" xfId="10759" xr:uid="{00000000-0005-0000-0000-0000EB210000}"/>
    <cellStyle name="Normal 2 4 2 2 2 2 3 3 3 2" xfId="41093" xr:uid="{00000000-0005-0000-0000-0000EC210000}"/>
    <cellStyle name="Normal 2 4 2 2 2 2 3 3 3 3" xfId="25860" xr:uid="{00000000-0005-0000-0000-0000ED210000}"/>
    <cellStyle name="Normal 2 4 2 2 2 2 3 3 4" xfId="36080" xr:uid="{00000000-0005-0000-0000-0000EE210000}"/>
    <cellStyle name="Normal 2 4 2 2 2 2 3 3 5" xfId="20847" xr:uid="{00000000-0005-0000-0000-0000EF210000}"/>
    <cellStyle name="Normal 2 4 2 2 2 2 3 4" xfId="12437" xr:uid="{00000000-0005-0000-0000-0000F0210000}"/>
    <cellStyle name="Normal 2 4 2 2 2 2 3 4 2" xfId="42768" xr:uid="{00000000-0005-0000-0000-0000F1210000}"/>
    <cellStyle name="Normal 2 4 2 2 2 2 3 4 3" xfId="27535" xr:uid="{00000000-0005-0000-0000-0000F2210000}"/>
    <cellStyle name="Normal 2 4 2 2 2 2 3 5" xfId="7416" xr:uid="{00000000-0005-0000-0000-0000F3210000}"/>
    <cellStyle name="Normal 2 4 2 2 2 2 3 5 2" xfId="37751" xr:uid="{00000000-0005-0000-0000-0000F4210000}"/>
    <cellStyle name="Normal 2 4 2 2 2 2 3 5 3" xfId="22518" xr:uid="{00000000-0005-0000-0000-0000F5210000}"/>
    <cellStyle name="Normal 2 4 2 2 2 2 3 6" xfId="32739" xr:uid="{00000000-0005-0000-0000-0000F6210000}"/>
    <cellStyle name="Normal 2 4 2 2 2 2 3 7" xfId="17505" xr:uid="{00000000-0005-0000-0000-0000F7210000}"/>
    <cellStyle name="Normal 2 4 2 2 2 2 4" xfId="3198" xr:uid="{00000000-0005-0000-0000-0000F8210000}"/>
    <cellStyle name="Normal 2 4 2 2 2 2 4 2" xfId="13272" xr:uid="{00000000-0005-0000-0000-0000F9210000}"/>
    <cellStyle name="Normal 2 4 2 2 2 2 4 2 2" xfId="43603" xr:uid="{00000000-0005-0000-0000-0000FA210000}"/>
    <cellStyle name="Normal 2 4 2 2 2 2 4 2 3" xfId="28370" xr:uid="{00000000-0005-0000-0000-0000FB210000}"/>
    <cellStyle name="Normal 2 4 2 2 2 2 4 3" xfId="8252" xr:uid="{00000000-0005-0000-0000-0000FC210000}"/>
    <cellStyle name="Normal 2 4 2 2 2 2 4 3 2" xfId="38586" xr:uid="{00000000-0005-0000-0000-0000FD210000}"/>
    <cellStyle name="Normal 2 4 2 2 2 2 4 3 3" xfId="23353" xr:uid="{00000000-0005-0000-0000-0000FE210000}"/>
    <cellStyle name="Normal 2 4 2 2 2 2 4 4" xfId="33573" xr:uid="{00000000-0005-0000-0000-0000FF210000}"/>
    <cellStyle name="Normal 2 4 2 2 2 2 4 5" xfId="18340" xr:uid="{00000000-0005-0000-0000-000000220000}"/>
    <cellStyle name="Normal 2 4 2 2 2 2 5" xfId="4891" xr:uid="{00000000-0005-0000-0000-000001220000}"/>
    <cellStyle name="Normal 2 4 2 2 2 2 5 2" xfId="14943" xr:uid="{00000000-0005-0000-0000-000002220000}"/>
    <cellStyle name="Normal 2 4 2 2 2 2 5 2 2" xfId="45274" xr:uid="{00000000-0005-0000-0000-000003220000}"/>
    <cellStyle name="Normal 2 4 2 2 2 2 5 2 3" xfId="30041" xr:uid="{00000000-0005-0000-0000-000004220000}"/>
    <cellStyle name="Normal 2 4 2 2 2 2 5 3" xfId="9923" xr:uid="{00000000-0005-0000-0000-000005220000}"/>
    <cellStyle name="Normal 2 4 2 2 2 2 5 3 2" xfId="40257" xr:uid="{00000000-0005-0000-0000-000006220000}"/>
    <cellStyle name="Normal 2 4 2 2 2 2 5 3 3" xfId="25024" xr:uid="{00000000-0005-0000-0000-000007220000}"/>
    <cellStyle name="Normal 2 4 2 2 2 2 5 4" xfId="35244" xr:uid="{00000000-0005-0000-0000-000008220000}"/>
    <cellStyle name="Normal 2 4 2 2 2 2 5 5" xfId="20011" xr:uid="{00000000-0005-0000-0000-000009220000}"/>
    <cellStyle name="Normal 2 4 2 2 2 2 6" xfId="11601" xr:uid="{00000000-0005-0000-0000-00000A220000}"/>
    <cellStyle name="Normal 2 4 2 2 2 2 6 2" xfId="41932" xr:uid="{00000000-0005-0000-0000-00000B220000}"/>
    <cellStyle name="Normal 2 4 2 2 2 2 6 3" xfId="26699" xr:uid="{00000000-0005-0000-0000-00000C220000}"/>
    <cellStyle name="Normal 2 4 2 2 2 2 7" xfId="6580" xr:uid="{00000000-0005-0000-0000-00000D220000}"/>
    <cellStyle name="Normal 2 4 2 2 2 2 7 2" xfId="36915" xr:uid="{00000000-0005-0000-0000-00000E220000}"/>
    <cellStyle name="Normal 2 4 2 2 2 2 7 3" xfId="21682" xr:uid="{00000000-0005-0000-0000-00000F220000}"/>
    <cellStyle name="Normal 2 4 2 2 2 2 8" xfId="31903" xr:uid="{00000000-0005-0000-0000-000010220000}"/>
    <cellStyle name="Normal 2 4 2 2 2 2 9" xfId="16669" xr:uid="{00000000-0005-0000-0000-000011220000}"/>
    <cellStyle name="Normal 2 4 2 2 2 3" xfId="1716" xr:uid="{00000000-0005-0000-0000-000012220000}"/>
    <cellStyle name="Normal 2 4 2 2 2 3 2" xfId="2555" xr:uid="{00000000-0005-0000-0000-000013220000}"/>
    <cellStyle name="Normal 2 4 2 2 2 3 2 2" xfId="4245" xr:uid="{00000000-0005-0000-0000-000014220000}"/>
    <cellStyle name="Normal 2 4 2 2 2 3 2 2 2" xfId="14318" xr:uid="{00000000-0005-0000-0000-000015220000}"/>
    <cellStyle name="Normal 2 4 2 2 2 3 2 2 2 2" xfId="44649" xr:uid="{00000000-0005-0000-0000-000016220000}"/>
    <cellStyle name="Normal 2 4 2 2 2 3 2 2 2 3" xfId="29416" xr:uid="{00000000-0005-0000-0000-000017220000}"/>
    <cellStyle name="Normal 2 4 2 2 2 3 2 2 3" xfId="9298" xr:uid="{00000000-0005-0000-0000-000018220000}"/>
    <cellStyle name="Normal 2 4 2 2 2 3 2 2 3 2" xfId="39632" xr:uid="{00000000-0005-0000-0000-000019220000}"/>
    <cellStyle name="Normal 2 4 2 2 2 3 2 2 3 3" xfId="24399" xr:uid="{00000000-0005-0000-0000-00001A220000}"/>
    <cellStyle name="Normal 2 4 2 2 2 3 2 2 4" xfId="34619" xr:uid="{00000000-0005-0000-0000-00001B220000}"/>
    <cellStyle name="Normal 2 4 2 2 2 3 2 2 5" xfId="19386" xr:uid="{00000000-0005-0000-0000-00001C220000}"/>
    <cellStyle name="Normal 2 4 2 2 2 3 2 3" xfId="5937" xr:uid="{00000000-0005-0000-0000-00001D220000}"/>
    <cellStyle name="Normal 2 4 2 2 2 3 2 3 2" xfId="15989" xr:uid="{00000000-0005-0000-0000-00001E220000}"/>
    <cellStyle name="Normal 2 4 2 2 2 3 2 3 2 2" xfId="46320" xr:uid="{00000000-0005-0000-0000-00001F220000}"/>
    <cellStyle name="Normal 2 4 2 2 2 3 2 3 2 3" xfId="31087" xr:uid="{00000000-0005-0000-0000-000020220000}"/>
    <cellStyle name="Normal 2 4 2 2 2 3 2 3 3" xfId="10969" xr:uid="{00000000-0005-0000-0000-000021220000}"/>
    <cellStyle name="Normal 2 4 2 2 2 3 2 3 3 2" xfId="41303" xr:uid="{00000000-0005-0000-0000-000022220000}"/>
    <cellStyle name="Normal 2 4 2 2 2 3 2 3 3 3" xfId="26070" xr:uid="{00000000-0005-0000-0000-000023220000}"/>
    <cellStyle name="Normal 2 4 2 2 2 3 2 3 4" xfId="36290" xr:uid="{00000000-0005-0000-0000-000024220000}"/>
    <cellStyle name="Normal 2 4 2 2 2 3 2 3 5" xfId="21057" xr:uid="{00000000-0005-0000-0000-000025220000}"/>
    <cellStyle name="Normal 2 4 2 2 2 3 2 4" xfId="12647" xr:uid="{00000000-0005-0000-0000-000026220000}"/>
    <cellStyle name="Normal 2 4 2 2 2 3 2 4 2" xfId="42978" xr:uid="{00000000-0005-0000-0000-000027220000}"/>
    <cellStyle name="Normal 2 4 2 2 2 3 2 4 3" xfId="27745" xr:uid="{00000000-0005-0000-0000-000028220000}"/>
    <cellStyle name="Normal 2 4 2 2 2 3 2 5" xfId="7626" xr:uid="{00000000-0005-0000-0000-000029220000}"/>
    <cellStyle name="Normal 2 4 2 2 2 3 2 5 2" xfId="37961" xr:uid="{00000000-0005-0000-0000-00002A220000}"/>
    <cellStyle name="Normal 2 4 2 2 2 3 2 5 3" xfId="22728" xr:uid="{00000000-0005-0000-0000-00002B220000}"/>
    <cellStyle name="Normal 2 4 2 2 2 3 2 6" xfId="32949" xr:uid="{00000000-0005-0000-0000-00002C220000}"/>
    <cellStyle name="Normal 2 4 2 2 2 3 2 7" xfId="17715" xr:uid="{00000000-0005-0000-0000-00002D220000}"/>
    <cellStyle name="Normal 2 4 2 2 2 3 3" xfId="3408" xr:uid="{00000000-0005-0000-0000-00002E220000}"/>
    <cellStyle name="Normal 2 4 2 2 2 3 3 2" xfId="13482" xr:uid="{00000000-0005-0000-0000-00002F220000}"/>
    <cellStyle name="Normal 2 4 2 2 2 3 3 2 2" xfId="43813" xr:uid="{00000000-0005-0000-0000-000030220000}"/>
    <cellStyle name="Normal 2 4 2 2 2 3 3 2 3" xfId="28580" xr:uid="{00000000-0005-0000-0000-000031220000}"/>
    <cellStyle name="Normal 2 4 2 2 2 3 3 3" xfId="8462" xr:uid="{00000000-0005-0000-0000-000032220000}"/>
    <cellStyle name="Normal 2 4 2 2 2 3 3 3 2" xfId="38796" xr:uid="{00000000-0005-0000-0000-000033220000}"/>
    <cellStyle name="Normal 2 4 2 2 2 3 3 3 3" xfId="23563" xr:uid="{00000000-0005-0000-0000-000034220000}"/>
    <cellStyle name="Normal 2 4 2 2 2 3 3 4" xfId="33783" xr:uid="{00000000-0005-0000-0000-000035220000}"/>
    <cellStyle name="Normal 2 4 2 2 2 3 3 5" xfId="18550" xr:uid="{00000000-0005-0000-0000-000036220000}"/>
    <cellStyle name="Normal 2 4 2 2 2 3 4" xfId="5101" xr:uid="{00000000-0005-0000-0000-000037220000}"/>
    <cellStyle name="Normal 2 4 2 2 2 3 4 2" xfId="15153" xr:uid="{00000000-0005-0000-0000-000038220000}"/>
    <cellStyle name="Normal 2 4 2 2 2 3 4 2 2" xfId="45484" xr:uid="{00000000-0005-0000-0000-000039220000}"/>
    <cellStyle name="Normal 2 4 2 2 2 3 4 2 3" xfId="30251" xr:uid="{00000000-0005-0000-0000-00003A220000}"/>
    <cellStyle name="Normal 2 4 2 2 2 3 4 3" xfId="10133" xr:uid="{00000000-0005-0000-0000-00003B220000}"/>
    <cellStyle name="Normal 2 4 2 2 2 3 4 3 2" xfId="40467" xr:uid="{00000000-0005-0000-0000-00003C220000}"/>
    <cellStyle name="Normal 2 4 2 2 2 3 4 3 3" xfId="25234" xr:uid="{00000000-0005-0000-0000-00003D220000}"/>
    <cellStyle name="Normal 2 4 2 2 2 3 4 4" xfId="35454" xr:uid="{00000000-0005-0000-0000-00003E220000}"/>
    <cellStyle name="Normal 2 4 2 2 2 3 4 5" xfId="20221" xr:uid="{00000000-0005-0000-0000-00003F220000}"/>
    <cellStyle name="Normal 2 4 2 2 2 3 5" xfId="11811" xr:uid="{00000000-0005-0000-0000-000040220000}"/>
    <cellStyle name="Normal 2 4 2 2 2 3 5 2" xfId="42142" xr:uid="{00000000-0005-0000-0000-000041220000}"/>
    <cellStyle name="Normal 2 4 2 2 2 3 5 3" xfId="26909" xr:uid="{00000000-0005-0000-0000-000042220000}"/>
    <cellStyle name="Normal 2 4 2 2 2 3 6" xfId="6790" xr:uid="{00000000-0005-0000-0000-000043220000}"/>
    <cellStyle name="Normal 2 4 2 2 2 3 6 2" xfId="37125" xr:uid="{00000000-0005-0000-0000-000044220000}"/>
    <cellStyle name="Normal 2 4 2 2 2 3 6 3" xfId="21892" xr:uid="{00000000-0005-0000-0000-000045220000}"/>
    <cellStyle name="Normal 2 4 2 2 2 3 7" xfId="32113" xr:uid="{00000000-0005-0000-0000-000046220000}"/>
    <cellStyle name="Normal 2 4 2 2 2 3 8" xfId="16879" xr:uid="{00000000-0005-0000-0000-000047220000}"/>
    <cellStyle name="Normal 2 4 2 2 2 4" xfId="2137" xr:uid="{00000000-0005-0000-0000-000048220000}"/>
    <cellStyle name="Normal 2 4 2 2 2 4 2" xfId="3827" xr:uid="{00000000-0005-0000-0000-000049220000}"/>
    <cellStyle name="Normal 2 4 2 2 2 4 2 2" xfId="13900" xr:uid="{00000000-0005-0000-0000-00004A220000}"/>
    <cellStyle name="Normal 2 4 2 2 2 4 2 2 2" xfId="44231" xr:uid="{00000000-0005-0000-0000-00004B220000}"/>
    <cellStyle name="Normal 2 4 2 2 2 4 2 2 3" xfId="28998" xr:uid="{00000000-0005-0000-0000-00004C220000}"/>
    <cellStyle name="Normal 2 4 2 2 2 4 2 3" xfId="8880" xr:uid="{00000000-0005-0000-0000-00004D220000}"/>
    <cellStyle name="Normal 2 4 2 2 2 4 2 3 2" xfId="39214" xr:uid="{00000000-0005-0000-0000-00004E220000}"/>
    <cellStyle name="Normal 2 4 2 2 2 4 2 3 3" xfId="23981" xr:uid="{00000000-0005-0000-0000-00004F220000}"/>
    <cellStyle name="Normal 2 4 2 2 2 4 2 4" xfId="34201" xr:uid="{00000000-0005-0000-0000-000050220000}"/>
    <cellStyle name="Normal 2 4 2 2 2 4 2 5" xfId="18968" xr:uid="{00000000-0005-0000-0000-000051220000}"/>
    <cellStyle name="Normal 2 4 2 2 2 4 3" xfId="5519" xr:uid="{00000000-0005-0000-0000-000052220000}"/>
    <cellStyle name="Normal 2 4 2 2 2 4 3 2" xfId="15571" xr:uid="{00000000-0005-0000-0000-000053220000}"/>
    <cellStyle name="Normal 2 4 2 2 2 4 3 2 2" xfId="45902" xr:uid="{00000000-0005-0000-0000-000054220000}"/>
    <cellStyle name="Normal 2 4 2 2 2 4 3 2 3" xfId="30669" xr:uid="{00000000-0005-0000-0000-000055220000}"/>
    <cellStyle name="Normal 2 4 2 2 2 4 3 3" xfId="10551" xr:uid="{00000000-0005-0000-0000-000056220000}"/>
    <cellStyle name="Normal 2 4 2 2 2 4 3 3 2" xfId="40885" xr:uid="{00000000-0005-0000-0000-000057220000}"/>
    <cellStyle name="Normal 2 4 2 2 2 4 3 3 3" xfId="25652" xr:uid="{00000000-0005-0000-0000-000058220000}"/>
    <cellStyle name="Normal 2 4 2 2 2 4 3 4" xfId="35872" xr:uid="{00000000-0005-0000-0000-000059220000}"/>
    <cellStyle name="Normal 2 4 2 2 2 4 3 5" xfId="20639" xr:uid="{00000000-0005-0000-0000-00005A220000}"/>
    <cellStyle name="Normal 2 4 2 2 2 4 4" xfId="12229" xr:uid="{00000000-0005-0000-0000-00005B220000}"/>
    <cellStyle name="Normal 2 4 2 2 2 4 4 2" xfId="42560" xr:uid="{00000000-0005-0000-0000-00005C220000}"/>
    <cellStyle name="Normal 2 4 2 2 2 4 4 3" xfId="27327" xr:uid="{00000000-0005-0000-0000-00005D220000}"/>
    <cellStyle name="Normal 2 4 2 2 2 4 5" xfId="7208" xr:uid="{00000000-0005-0000-0000-00005E220000}"/>
    <cellStyle name="Normal 2 4 2 2 2 4 5 2" xfId="37543" xr:uid="{00000000-0005-0000-0000-00005F220000}"/>
    <cellStyle name="Normal 2 4 2 2 2 4 5 3" xfId="22310" xr:uid="{00000000-0005-0000-0000-000060220000}"/>
    <cellStyle name="Normal 2 4 2 2 2 4 6" xfId="32531" xr:uid="{00000000-0005-0000-0000-000061220000}"/>
    <cellStyle name="Normal 2 4 2 2 2 4 7" xfId="17297" xr:uid="{00000000-0005-0000-0000-000062220000}"/>
    <cellStyle name="Normal 2 4 2 2 2 5" xfId="2990" xr:uid="{00000000-0005-0000-0000-000063220000}"/>
    <cellStyle name="Normal 2 4 2 2 2 5 2" xfId="13064" xr:uid="{00000000-0005-0000-0000-000064220000}"/>
    <cellStyle name="Normal 2 4 2 2 2 5 2 2" xfId="43395" xr:uid="{00000000-0005-0000-0000-000065220000}"/>
    <cellStyle name="Normal 2 4 2 2 2 5 2 3" xfId="28162" xr:uid="{00000000-0005-0000-0000-000066220000}"/>
    <cellStyle name="Normal 2 4 2 2 2 5 3" xfId="8044" xr:uid="{00000000-0005-0000-0000-000067220000}"/>
    <cellStyle name="Normal 2 4 2 2 2 5 3 2" xfId="38378" xr:uid="{00000000-0005-0000-0000-000068220000}"/>
    <cellStyle name="Normal 2 4 2 2 2 5 3 3" xfId="23145" xr:uid="{00000000-0005-0000-0000-000069220000}"/>
    <cellStyle name="Normal 2 4 2 2 2 5 4" xfId="33365" xr:uid="{00000000-0005-0000-0000-00006A220000}"/>
    <cellStyle name="Normal 2 4 2 2 2 5 5" xfId="18132" xr:uid="{00000000-0005-0000-0000-00006B220000}"/>
    <cellStyle name="Normal 2 4 2 2 2 6" xfId="4683" xr:uid="{00000000-0005-0000-0000-00006C220000}"/>
    <cellStyle name="Normal 2 4 2 2 2 6 2" xfId="14735" xr:uid="{00000000-0005-0000-0000-00006D220000}"/>
    <cellStyle name="Normal 2 4 2 2 2 6 2 2" xfId="45066" xr:uid="{00000000-0005-0000-0000-00006E220000}"/>
    <cellStyle name="Normal 2 4 2 2 2 6 2 3" xfId="29833" xr:uid="{00000000-0005-0000-0000-00006F220000}"/>
    <cellStyle name="Normal 2 4 2 2 2 6 3" xfId="9715" xr:uid="{00000000-0005-0000-0000-000070220000}"/>
    <cellStyle name="Normal 2 4 2 2 2 6 3 2" xfId="40049" xr:uid="{00000000-0005-0000-0000-000071220000}"/>
    <cellStyle name="Normal 2 4 2 2 2 6 3 3" xfId="24816" xr:uid="{00000000-0005-0000-0000-000072220000}"/>
    <cellStyle name="Normal 2 4 2 2 2 6 4" xfId="35036" xr:uid="{00000000-0005-0000-0000-000073220000}"/>
    <cellStyle name="Normal 2 4 2 2 2 6 5" xfId="19803" xr:uid="{00000000-0005-0000-0000-000074220000}"/>
    <cellStyle name="Normal 2 4 2 2 2 7" xfId="11393" xr:uid="{00000000-0005-0000-0000-000075220000}"/>
    <cellStyle name="Normal 2 4 2 2 2 7 2" xfId="41724" xr:uid="{00000000-0005-0000-0000-000076220000}"/>
    <cellStyle name="Normal 2 4 2 2 2 7 3" xfId="26491" xr:uid="{00000000-0005-0000-0000-000077220000}"/>
    <cellStyle name="Normal 2 4 2 2 2 8" xfId="6372" xr:uid="{00000000-0005-0000-0000-000078220000}"/>
    <cellStyle name="Normal 2 4 2 2 2 8 2" xfId="36707" xr:uid="{00000000-0005-0000-0000-000079220000}"/>
    <cellStyle name="Normal 2 4 2 2 2 8 3" xfId="21474" xr:uid="{00000000-0005-0000-0000-00007A220000}"/>
    <cellStyle name="Normal 2 4 2 2 2 9" xfId="31695" xr:uid="{00000000-0005-0000-0000-00007B220000}"/>
    <cellStyle name="Normal 2 4 2 2 3" xfId="1399" xr:uid="{00000000-0005-0000-0000-00007C220000}"/>
    <cellStyle name="Normal 2 4 2 2 3 2" xfId="1820" xr:uid="{00000000-0005-0000-0000-00007D220000}"/>
    <cellStyle name="Normal 2 4 2 2 3 2 2" xfId="2659" xr:uid="{00000000-0005-0000-0000-00007E220000}"/>
    <cellStyle name="Normal 2 4 2 2 3 2 2 2" xfId="4349" xr:uid="{00000000-0005-0000-0000-00007F220000}"/>
    <cellStyle name="Normal 2 4 2 2 3 2 2 2 2" xfId="14422" xr:uid="{00000000-0005-0000-0000-000080220000}"/>
    <cellStyle name="Normal 2 4 2 2 3 2 2 2 2 2" xfId="44753" xr:uid="{00000000-0005-0000-0000-000081220000}"/>
    <cellStyle name="Normal 2 4 2 2 3 2 2 2 2 3" xfId="29520" xr:uid="{00000000-0005-0000-0000-000082220000}"/>
    <cellStyle name="Normal 2 4 2 2 3 2 2 2 3" xfId="9402" xr:uid="{00000000-0005-0000-0000-000083220000}"/>
    <cellStyle name="Normal 2 4 2 2 3 2 2 2 3 2" xfId="39736" xr:uid="{00000000-0005-0000-0000-000084220000}"/>
    <cellStyle name="Normal 2 4 2 2 3 2 2 2 3 3" xfId="24503" xr:uid="{00000000-0005-0000-0000-000085220000}"/>
    <cellStyle name="Normal 2 4 2 2 3 2 2 2 4" xfId="34723" xr:uid="{00000000-0005-0000-0000-000086220000}"/>
    <cellStyle name="Normal 2 4 2 2 3 2 2 2 5" xfId="19490" xr:uid="{00000000-0005-0000-0000-000087220000}"/>
    <cellStyle name="Normal 2 4 2 2 3 2 2 3" xfId="6041" xr:uid="{00000000-0005-0000-0000-000088220000}"/>
    <cellStyle name="Normal 2 4 2 2 3 2 2 3 2" xfId="16093" xr:uid="{00000000-0005-0000-0000-000089220000}"/>
    <cellStyle name="Normal 2 4 2 2 3 2 2 3 2 2" xfId="46424" xr:uid="{00000000-0005-0000-0000-00008A220000}"/>
    <cellStyle name="Normal 2 4 2 2 3 2 2 3 2 3" xfId="31191" xr:uid="{00000000-0005-0000-0000-00008B220000}"/>
    <cellStyle name="Normal 2 4 2 2 3 2 2 3 3" xfId="11073" xr:uid="{00000000-0005-0000-0000-00008C220000}"/>
    <cellStyle name="Normal 2 4 2 2 3 2 2 3 3 2" xfId="41407" xr:uid="{00000000-0005-0000-0000-00008D220000}"/>
    <cellStyle name="Normal 2 4 2 2 3 2 2 3 3 3" xfId="26174" xr:uid="{00000000-0005-0000-0000-00008E220000}"/>
    <cellStyle name="Normal 2 4 2 2 3 2 2 3 4" xfId="36394" xr:uid="{00000000-0005-0000-0000-00008F220000}"/>
    <cellStyle name="Normal 2 4 2 2 3 2 2 3 5" xfId="21161" xr:uid="{00000000-0005-0000-0000-000090220000}"/>
    <cellStyle name="Normal 2 4 2 2 3 2 2 4" xfId="12751" xr:uid="{00000000-0005-0000-0000-000091220000}"/>
    <cellStyle name="Normal 2 4 2 2 3 2 2 4 2" xfId="43082" xr:uid="{00000000-0005-0000-0000-000092220000}"/>
    <cellStyle name="Normal 2 4 2 2 3 2 2 4 3" xfId="27849" xr:uid="{00000000-0005-0000-0000-000093220000}"/>
    <cellStyle name="Normal 2 4 2 2 3 2 2 5" xfId="7730" xr:uid="{00000000-0005-0000-0000-000094220000}"/>
    <cellStyle name="Normal 2 4 2 2 3 2 2 5 2" xfId="38065" xr:uid="{00000000-0005-0000-0000-000095220000}"/>
    <cellStyle name="Normal 2 4 2 2 3 2 2 5 3" xfId="22832" xr:uid="{00000000-0005-0000-0000-000096220000}"/>
    <cellStyle name="Normal 2 4 2 2 3 2 2 6" xfId="33053" xr:uid="{00000000-0005-0000-0000-000097220000}"/>
    <cellStyle name="Normal 2 4 2 2 3 2 2 7" xfId="17819" xr:uid="{00000000-0005-0000-0000-000098220000}"/>
    <cellStyle name="Normal 2 4 2 2 3 2 3" xfId="3512" xr:uid="{00000000-0005-0000-0000-000099220000}"/>
    <cellStyle name="Normal 2 4 2 2 3 2 3 2" xfId="13586" xr:uid="{00000000-0005-0000-0000-00009A220000}"/>
    <cellStyle name="Normal 2 4 2 2 3 2 3 2 2" xfId="43917" xr:uid="{00000000-0005-0000-0000-00009B220000}"/>
    <cellStyle name="Normal 2 4 2 2 3 2 3 2 3" xfId="28684" xr:uid="{00000000-0005-0000-0000-00009C220000}"/>
    <cellStyle name="Normal 2 4 2 2 3 2 3 3" xfId="8566" xr:uid="{00000000-0005-0000-0000-00009D220000}"/>
    <cellStyle name="Normal 2 4 2 2 3 2 3 3 2" xfId="38900" xr:uid="{00000000-0005-0000-0000-00009E220000}"/>
    <cellStyle name="Normal 2 4 2 2 3 2 3 3 3" xfId="23667" xr:uid="{00000000-0005-0000-0000-00009F220000}"/>
    <cellStyle name="Normal 2 4 2 2 3 2 3 4" xfId="33887" xr:uid="{00000000-0005-0000-0000-0000A0220000}"/>
    <cellStyle name="Normal 2 4 2 2 3 2 3 5" xfId="18654" xr:uid="{00000000-0005-0000-0000-0000A1220000}"/>
    <cellStyle name="Normal 2 4 2 2 3 2 4" xfId="5205" xr:uid="{00000000-0005-0000-0000-0000A2220000}"/>
    <cellStyle name="Normal 2 4 2 2 3 2 4 2" xfId="15257" xr:uid="{00000000-0005-0000-0000-0000A3220000}"/>
    <cellStyle name="Normal 2 4 2 2 3 2 4 2 2" xfId="45588" xr:uid="{00000000-0005-0000-0000-0000A4220000}"/>
    <cellStyle name="Normal 2 4 2 2 3 2 4 2 3" xfId="30355" xr:uid="{00000000-0005-0000-0000-0000A5220000}"/>
    <cellStyle name="Normal 2 4 2 2 3 2 4 3" xfId="10237" xr:uid="{00000000-0005-0000-0000-0000A6220000}"/>
    <cellStyle name="Normal 2 4 2 2 3 2 4 3 2" xfId="40571" xr:uid="{00000000-0005-0000-0000-0000A7220000}"/>
    <cellStyle name="Normal 2 4 2 2 3 2 4 3 3" xfId="25338" xr:uid="{00000000-0005-0000-0000-0000A8220000}"/>
    <cellStyle name="Normal 2 4 2 2 3 2 4 4" xfId="35558" xr:uid="{00000000-0005-0000-0000-0000A9220000}"/>
    <cellStyle name="Normal 2 4 2 2 3 2 4 5" xfId="20325" xr:uid="{00000000-0005-0000-0000-0000AA220000}"/>
    <cellStyle name="Normal 2 4 2 2 3 2 5" xfId="11915" xr:uid="{00000000-0005-0000-0000-0000AB220000}"/>
    <cellStyle name="Normal 2 4 2 2 3 2 5 2" xfId="42246" xr:uid="{00000000-0005-0000-0000-0000AC220000}"/>
    <cellStyle name="Normal 2 4 2 2 3 2 5 3" xfId="27013" xr:uid="{00000000-0005-0000-0000-0000AD220000}"/>
    <cellStyle name="Normal 2 4 2 2 3 2 6" xfId="6894" xr:uid="{00000000-0005-0000-0000-0000AE220000}"/>
    <cellStyle name="Normal 2 4 2 2 3 2 6 2" xfId="37229" xr:uid="{00000000-0005-0000-0000-0000AF220000}"/>
    <cellStyle name="Normal 2 4 2 2 3 2 6 3" xfId="21996" xr:uid="{00000000-0005-0000-0000-0000B0220000}"/>
    <cellStyle name="Normal 2 4 2 2 3 2 7" xfId="32217" xr:uid="{00000000-0005-0000-0000-0000B1220000}"/>
    <cellStyle name="Normal 2 4 2 2 3 2 8" xfId="16983" xr:uid="{00000000-0005-0000-0000-0000B2220000}"/>
    <cellStyle name="Normal 2 4 2 2 3 3" xfId="2241" xr:uid="{00000000-0005-0000-0000-0000B3220000}"/>
    <cellStyle name="Normal 2 4 2 2 3 3 2" xfId="3931" xr:uid="{00000000-0005-0000-0000-0000B4220000}"/>
    <cellStyle name="Normal 2 4 2 2 3 3 2 2" xfId="14004" xr:uid="{00000000-0005-0000-0000-0000B5220000}"/>
    <cellStyle name="Normal 2 4 2 2 3 3 2 2 2" xfId="44335" xr:uid="{00000000-0005-0000-0000-0000B6220000}"/>
    <cellStyle name="Normal 2 4 2 2 3 3 2 2 3" xfId="29102" xr:uid="{00000000-0005-0000-0000-0000B7220000}"/>
    <cellStyle name="Normal 2 4 2 2 3 3 2 3" xfId="8984" xr:uid="{00000000-0005-0000-0000-0000B8220000}"/>
    <cellStyle name="Normal 2 4 2 2 3 3 2 3 2" xfId="39318" xr:uid="{00000000-0005-0000-0000-0000B9220000}"/>
    <cellStyle name="Normal 2 4 2 2 3 3 2 3 3" xfId="24085" xr:uid="{00000000-0005-0000-0000-0000BA220000}"/>
    <cellStyle name="Normal 2 4 2 2 3 3 2 4" xfId="34305" xr:uid="{00000000-0005-0000-0000-0000BB220000}"/>
    <cellStyle name="Normal 2 4 2 2 3 3 2 5" xfId="19072" xr:uid="{00000000-0005-0000-0000-0000BC220000}"/>
    <cellStyle name="Normal 2 4 2 2 3 3 3" xfId="5623" xr:uid="{00000000-0005-0000-0000-0000BD220000}"/>
    <cellStyle name="Normal 2 4 2 2 3 3 3 2" xfId="15675" xr:uid="{00000000-0005-0000-0000-0000BE220000}"/>
    <cellStyle name="Normal 2 4 2 2 3 3 3 2 2" xfId="46006" xr:uid="{00000000-0005-0000-0000-0000BF220000}"/>
    <cellStyle name="Normal 2 4 2 2 3 3 3 2 3" xfId="30773" xr:uid="{00000000-0005-0000-0000-0000C0220000}"/>
    <cellStyle name="Normal 2 4 2 2 3 3 3 3" xfId="10655" xr:uid="{00000000-0005-0000-0000-0000C1220000}"/>
    <cellStyle name="Normal 2 4 2 2 3 3 3 3 2" xfId="40989" xr:uid="{00000000-0005-0000-0000-0000C2220000}"/>
    <cellStyle name="Normal 2 4 2 2 3 3 3 3 3" xfId="25756" xr:uid="{00000000-0005-0000-0000-0000C3220000}"/>
    <cellStyle name="Normal 2 4 2 2 3 3 3 4" xfId="35976" xr:uid="{00000000-0005-0000-0000-0000C4220000}"/>
    <cellStyle name="Normal 2 4 2 2 3 3 3 5" xfId="20743" xr:uid="{00000000-0005-0000-0000-0000C5220000}"/>
    <cellStyle name="Normal 2 4 2 2 3 3 4" xfId="12333" xr:uid="{00000000-0005-0000-0000-0000C6220000}"/>
    <cellStyle name="Normal 2 4 2 2 3 3 4 2" xfId="42664" xr:uid="{00000000-0005-0000-0000-0000C7220000}"/>
    <cellStyle name="Normal 2 4 2 2 3 3 4 3" xfId="27431" xr:uid="{00000000-0005-0000-0000-0000C8220000}"/>
    <cellStyle name="Normal 2 4 2 2 3 3 5" xfId="7312" xr:uid="{00000000-0005-0000-0000-0000C9220000}"/>
    <cellStyle name="Normal 2 4 2 2 3 3 5 2" xfId="37647" xr:uid="{00000000-0005-0000-0000-0000CA220000}"/>
    <cellStyle name="Normal 2 4 2 2 3 3 5 3" xfId="22414" xr:uid="{00000000-0005-0000-0000-0000CB220000}"/>
    <cellStyle name="Normal 2 4 2 2 3 3 6" xfId="32635" xr:uid="{00000000-0005-0000-0000-0000CC220000}"/>
    <cellStyle name="Normal 2 4 2 2 3 3 7" xfId="17401" xr:uid="{00000000-0005-0000-0000-0000CD220000}"/>
    <cellStyle name="Normal 2 4 2 2 3 4" xfId="3094" xr:uid="{00000000-0005-0000-0000-0000CE220000}"/>
    <cellStyle name="Normal 2 4 2 2 3 4 2" xfId="13168" xr:uid="{00000000-0005-0000-0000-0000CF220000}"/>
    <cellStyle name="Normal 2 4 2 2 3 4 2 2" xfId="43499" xr:uid="{00000000-0005-0000-0000-0000D0220000}"/>
    <cellStyle name="Normal 2 4 2 2 3 4 2 3" xfId="28266" xr:uid="{00000000-0005-0000-0000-0000D1220000}"/>
    <cellStyle name="Normal 2 4 2 2 3 4 3" xfId="8148" xr:uid="{00000000-0005-0000-0000-0000D2220000}"/>
    <cellStyle name="Normal 2 4 2 2 3 4 3 2" xfId="38482" xr:uid="{00000000-0005-0000-0000-0000D3220000}"/>
    <cellStyle name="Normal 2 4 2 2 3 4 3 3" xfId="23249" xr:uid="{00000000-0005-0000-0000-0000D4220000}"/>
    <cellStyle name="Normal 2 4 2 2 3 4 4" xfId="33469" xr:uid="{00000000-0005-0000-0000-0000D5220000}"/>
    <cellStyle name="Normal 2 4 2 2 3 4 5" xfId="18236" xr:uid="{00000000-0005-0000-0000-0000D6220000}"/>
    <cellStyle name="Normal 2 4 2 2 3 5" xfId="4787" xr:uid="{00000000-0005-0000-0000-0000D7220000}"/>
    <cellStyle name="Normal 2 4 2 2 3 5 2" xfId="14839" xr:uid="{00000000-0005-0000-0000-0000D8220000}"/>
    <cellStyle name="Normal 2 4 2 2 3 5 2 2" xfId="45170" xr:uid="{00000000-0005-0000-0000-0000D9220000}"/>
    <cellStyle name="Normal 2 4 2 2 3 5 2 3" xfId="29937" xr:uid="{00000000-0005-0000-0000-0000DA220000}"/>
    <cellStyle name="Normal 2 4 2 2 3 5 3" xfId="9819" xr:uid="{00000000-0005-0000-0000-0000DB220000}"/>
    <cellStyle name="Normal 2 4 2 2 3 5 3 2" xfId="40153" xr:uid="{00000000-0005-0000-0000-0000DC220000}"/>
    <cellStyle name="Normal 2 4 2 2 3 5 3 3" xfId="24920" xr:uid="{00000000-0005-0000-0000-0000DD220000}"/>
    <cellStyle name="Normal 2 4 2 2 3 5 4" xfId="35140" xr:uid="{00000000-0005-0000-0000-0000DE220000}"/>
    <cellStyle name="Normal 2 4 2 2 3 5 5" xfId="19907" xr:uid="{00000000-0005-0000-0000-0000DF220000}"/>
    <cellStyle name="Normal 2 4 2 2 3 6" xfId="11497" xr:uid="{00000000-0005-0000-0000-0000E0220000}"/>
    <cellStyle name="Normal 2 4 2 2 3 6 2" xfId="41828" xr:uid="{00000000-0005-0000-0000-0000E1220000}"/>
    <cellStyle name="Normal 2 4 2 2 3 6 3" xfId="26595" xr:uid="{00000000-0005-0000-0000-0000E2220000}"/>
    <cellStyle name="Normal 2 4 2 2 3 7" xfId="6476" xr:uid="{00000000-0005-0000-0000-0000E3220000}"/>
    <cellStyle name="Normal 2 4 2 2 3 7 2" xfId="36811" xr:uid="{00000000-0005-0000-0000-0000E4220000}"/>
    <cellStyle name="Normal 2 4 2 2 3 7 3" xfId="21578" xr:uid="{00000000-0005-0000-0000-0000E5220000}"/>
    <cellStyle name="Normal 2 4 2 2 3 8" xfId="31799" xr:uid="{00000000-0005-0000-0000-0000E6220000}"/>
    <cellStyle name="Normal 2 4 2 2 3 9" xfId="16565" xr:uid="{00000000-0005-0000-0000-0000E7220000}"/>
    <cellStyle name="Normal 2 4 2 2 4" xfId="1612" xr:uid="{00000000-0005-0000-0000-0000E8220000}"/>
    <cellStyle name="Normal 2 4 2 2 4 2" xfId="2451" xr:uid="{00000000-0005-0000-0000-0000E9220000}"/>
    <cellStyle name="Normal 2 4 2 2 4 2 2" xfId="4141" xr:uid="{00000000-0005-0000-0000-0000EA220000}"/>
    <cellStyle name="Normal 2 4 2 2 4 2 2 2" xfId="14214" xr:uid="{00000000-0005-0000-0000-0000EB220000}"/>
    <cellStyle name="Normal 2 4 2 2 4 2 2 2 2" xfId="44545" xr:uid="{00000000-0005-0000-0000-0000EC220000}"/>
    <cellStyle name="Normal 2 4 2 2 4 2 2 2 3" xfId="29312" xr:uid="{00000000-0005-0000-0000-0000ED220000}"/>
    <cellStyle name="Normal 2 4 2 2 4 2 2 3" xfId="9194" xr:uid="{00000000-0005-0000-0000-0000EE220000}"/>
    <cellStyle name="Normal 2 4 2 2 4 2 2 3 2" xfId="39528" xr:uid="{00000000-0005-0000-0000-0000EF220000}"/>
    <cellStyle name="Normal 2 4 2 2 4 2 2 3 3" xfId="24295" xr:uid="{00000000-0005-0000-0000-0000F0220000}"/>
    <cellStyle name="Normal 2 4 2 2 4 2 2 4" xfId="34515" xr:uid="{00000000-0005-0000-0000-0000F1220000}"/>
    <cellStyle name="Normal 2 4 2 2 4 2 2 5" xfId="19282" xr:uid="{00000000-0005-0000-0000-0000F2220000}"/>
    <cellStyle name="Normal 2 4 2 2 4 2 3" xfId="5833" xr:uid="{00000000-0005-0000-0000-0000F3220000}"/>
    <cellStyle name="Normal 2 4 2 2 4 2 3 2" xfId="15885" xr:uid="{00000000-0005-0000-0000-0000F4220000}"/>
    <cellStyle name="Normal 2 4 2 2 4 2 3 2 2" xfId="46216" xr:uid="{00000000-0005-0000-0000-0000F5220000}"/>
    <cellStyle name="Normal 2 4 2 2 4 2 3 2 3" xfId="30983" xr:uid="{00000000-0005-0000-0000-0000F6220000}"/>
    <cellStyle name="Normal 2 4 2 2 4 2 3 3" xfId="10865" xr:uid="{00000000-0005-0000-0000-0000F7220000}"/>
    <cellStyle name="Normal 2 4 2 2 4 2 3 3 2" xfId="41199" xr:uid="{00000000-0005-0000-0000-0000F8220000}"/>
    <cellStyle name="Normal 2 4 2 2 4 2 3 3 3" xfId="25966" xr:uid="{00000000-0005-0000-0000-0000F9220000}"/>
    <cellStyle name="Normal 2 4 2 2 4 2 3 4" xfId="36186" xr:uid="{00000000-0005-0000-0000-0000FA220000}"/>
    <cellStyle name="Normal 2 4 2 2 4 2 3 5" xfId="20953" xr:uid="{00000000-0005-0000-0000-0000FB220000}"/>
    <cellStyle name="Normal 2 4 2 2 4 2 4" xfId="12543" xr:uid="{00000000-0005-0000-0000-0000FC220000}"/>
    <cellStyle name="Normal 2 4 2 2 4 2 4 2" xfId="42874" xr:uid="{00000000-0005-0000-0000-0000FD220000}"/>
    <cellStyle name="Normal 2 4 2 2 4 2 4 3" xfId="27641" xr:uid="{00000000-0005-0000-0000-0000FE220000}"/>
    <cellStyle name="Normal 2 4 2 2 4 2 5" xfId="7522" xr:uid="{00000000-0005-0000-0000-0000FF220000}"/>
    <cellStyle name="Normal 2 4 2 2 4 2 5 2" xfId="37857" xr:uid="{00000000-0005-0000-0000-000000230000}"/>
    <cellStyle name="Normal 2 4 2 2 4 2 5 3" xfId="22624" xr:uid="{00000000-0005-0000-0000-000001230000}"/>
    <cellStyle name="Normal 2 4 2 2 4 2 6" xfId="32845" xr:uid="{00000000-0005-0000-0000-000002230000}"/>
    <cellStyle name="Normal 2 4 2 2 4 2 7" xfId="17611" xr:uid="{00000000-0005-0000-0000-000003230000}"/>
    <cellStyle name="Normal 2 4 2 2 4 3" xfId="3304" xr:uid="{00000000-0005-0000-0000-000004230000}"/>
    <cellStyle name="Normal 2 4 2 2 4 3 2" xfId="13378" xr:uid="{00000000-0005-0000-0000-000005230000}"/>
    <cellStyle name="Normal 2 4 2 2 4 3 2 2" xfId="43709" xr:uid="{00000000-0005-0000-0000-000006230000}"/>
    <cellStyle name="Normal 2 4 2 2 4 3 2 3" xfId="28476" xr:uid="{00000000-0005-0000-0000-000007230000}"/>
    <cellStyle name="Normal 2 4 2 2 4 3 3" xfId="8358" xr:uid="{00000000-0005-0000-0000-000008230000}"/>
    <cellStyle name="Normal 2 4 2 2 4 3 3 2" xfId="38692" xr:uid="{00000000-0005-0000-0000-000009230000}"/>
    <cellStyle name="Normal 2 4 2 2 4 3 3 3" xfId="23459" xr:uid="{00000000-0005-0000-0000-00000A230000}"/>
    <cellStyle name="Normal 2 4 2 2 4 3 4" xfId="33679" xr:uid="{00000000-0005-0000-0000-00000B230000}"/>
    <cellStyle name="Normal 2 4 2 2 4 3 5" xfId="18446" xr:uid="{00000000-0005-0000-0000-00000C230000}"/>
    <cellStyle name="Normal 2 4 2 2 4 4" xfId="4997" xr:uid="{00000000-0005-0000-0000-00000D230000}"/>
    <cellStyle name="Normal 2 4 2 2 4 4 2" xfId="15049" xr:uid="{00000000-0005-0000-0000-00000E230000}"/>
    <cellStyle name="Normal 2 4 2 2 4 4 2 2" xfId="45380" xr:uid="{00000000-0005-0000-0000-00000F230000}"/>
    <cellStyle name="Normal 2 4 2 2 4 4 2 3" xfId="30147" xr:uid="{00000000-0005-0000-0000-000010230000}"/>
    <cellStyle name="Normal 2 4 2 2 4 4 3" xfId="10029" xr:uid="{00000000-0005-0000-0000-000011230000}"/>
    <cellStyle name="Normal 2 4 2 2 4 4 3 2" xfId="40363" xr:uid="{00000000-0005-0000-0000-000012230000}"/>
    <cellStyle name="Normal 2 4 2 2 4 4 3 3" xfId="25130" xr:uid="{00000000-0005-0000-0000-000013230000}"/>
    <cellStyle name="Normal 2 4 2 2 4 4 4" xfId="35350" xr:uid="{00000000-0005-0000-0000-000014230000}"/>
    <cellStyle name="Normal 2 4 2 2 4 4 5" xfId="20117" xr:uid="{00000000-0005-0000-0000-000015230000}"/>
    <cellStyle name="Normal 2 4 2 2 4 5" xfId="11707" xr:uid="{00000000-0005-0000-0000-000016230000}"/>
    <cellStyle name="Normal 2 4 2 2 4 5 2" xfId="42038" xr:uid="{00000000-0005-0000-0000-000017230000}"/>
    <cellStyle name="Normal 2 4 2 2 4 5 3" xfId="26805" xr:uid="{00000000-0005-0000-0000-000018230000}"/>
    <cellStyle name="Normal 2 4 2 2 4 6" xfId="6686" xr:uid="{00000000-0005-0000-0000-000019230000}"/>
    <cellStyle name="Normal 2 4 2 2 4 6 2" xfId="37021" xr:uid="{00000000-0005-0000-0000-00001A230000}"/>
    <cellStyle name="Normal 2 4 2 2 4 6 3" xfId="21788" xr:uid="{00000000-0005-0000-0000-00001B230000}"/>
    <cellStyle name="Normal 2 4 2 2 4 7" xfId="32009" xr:uid="{00000000-0005-0000-0000-00001C230000}"/>
    <cellStyle name="Normal 2 4 2 2 4 8" xfId="16775" xr:uid="{00000000-0005-0000-0000-00001D230000}"/>
    <cellStyle name="Normal 2 4 2 2 5" xfId="2033" xr:uid="{00000000-0005-0000-0000-00001E230000}"/>
    <cellStyle name="Normal 2 4 2 2 5 2" xfId="3723" xr:uid="{00000000-0005-0000-0000-00001F230000}"/>
    <cellStyle name="Normal 2 4 2 2 5 2 2" xfId="13796" xr:uid="{00000000-0005-0000-0000-000020230000}"/>
    <cellStyle name="Normal 2 4 2 2 5 2 2 2" xfId="44127" xr:uid="{00000000-0005-0000-0000-000021230000}"/>
    <cellStyle name="Normal 2 4 2 2 5 2 2 3" xfId="28894" xr:uid="{00000000-0005-0000-0000-000022230000}"/>
    <cellStyle name="Normal 2 4 2 2 5 2 3" xfId="8776" xr:uid="{00000000-0005-0000-0000-000023230000}"/>
    <cellStyle name="Normal 2 4 2 2 5 2 3 2" xfId="39110" xr:uid="{00000000-0005-0000-0000-000024230000}"/>
    <cellStyle name="Normal 2 4 2 2 5 2 3 3" xfId="23877" xr:uid="{00000000-0005-0000-0000-000025230000}"/>
    <cellStyle name="Normal 2 4 2 2 5 2 4" xfId="34097" xr:uid="{00000000-0005-0000-0000-000026230000}"/>
    <cellStyle name="Normal 2 4 2 2 5 2 5" xfId="18864" xr:uid="{00000000-0005-0000-0000-000027230000}"/>
    <cellStyle name="Normal 2 4 2 2 5 3" xfId="5415" xr:uid="{00000000-0005-0000-0000-000028230000}"/>
    <cellStyle name="Normal 2 4 2 2 5 3 2" xfId="15467" xr:uid="{00000000-0005-0000-0000-000029230000}"/>
    <cellStyle name="Normal 2 4 2 2 5 3 2 2" xfId="45798" xr:uid="{00000000-0005-0000-0000-00002A230000}"/>
    <cellStyle name="Normal 2 4 2 2 5 3 2 3" xfId="30565" xr:uid="{00000000-0005-0000-0000-00002B230000}"/>
    <cellStyle name="Normal 2 4 2 2 5 3 3" xfId="10447" xr:uid="{00000000-0005-0000-0000-00002C230000}"/>
    <cellStyle name="Normal 2 4 2 2 5 3 3 2" xfId="40781" xr:uid="{00000000-0005-0000-0000-00002D230000}"/>
    <cellStyle name="Normal 2 4 2 2 5 3 3 3" xfId="25548" xr:uid="{00000000-0005-0000-0000-00002E230000}"/>
    <cellStyle name="Normal 2 4 2 2 5 3 4" xfId="35768" xr:uid="{00000000-0005-0000-0000-00002F230000}"/>
    <cellStyle name="Normal 2 4 2 2 5 3 5" xfId="20535" xr:uid="{00000000-0005-0000-0000-000030230000}"/>
    <cellStyle name="Normal 2 4 2 2 5 4" xfId="12125" xr:uid="{00000000-0005-0000-0000-000031230000}"/>
    <cellStyle name="Normal 2 4 2 2 5 4 2" xfId="42456" xr:uid="{00000000-0005-0000-0000-000032230000}"/>
    <cellStyle name="Normal 2 4 2 2 5 4 3" xfId="27223" xr:uid="{00000000-0005-0000-0000-000033230000}"/>
    <cellStyle name="Normal 2 4 2 2 5 5" xfId="7104" xr:uid="{00000000-0005-0000-0000-000034230000}"/>
    <cellStyle name="Normal 2 4 2 2 5 5 2" xfId="37439" xr:uid="{00000000-0005-0000-0000-000035230000}"/>
    <cellStyle name="Normal 2 4 2 2 5 5 3" xfId="22206" xr:uid="{00000000-0005-0000-0000-000036230000}"/>
    <cellStyle name="Normal 2 4 2 2 5 6" xfId="32427" xr:uid="{00000000-0005-0000-0000-000037230000}"/>
    <cellStyle name="Normal 2 4 2 2 5 7" xfId="17193" xr:uid="{00000000-0005-0000-0000-000038230000}"/>
    <cellStyle name="Normal 2 4 2 2 6" xfId="2886" xr:uid="{00000000-0005-0000-0000-000039230000}"/>
    <cellStyle name="Normal 2 4 2 2 6 2" xfId="12960" xr:uid="{00000000-0005-0000-0000-00003A230000}"/>
    <cellStyle name="Normal 2 4 2 2 6 2 2" xfId="43291" xr:uid="{00000000-0005-0000-0000-00003B230000}"/>
    <cellStyle name="Normal 2 4 2 2 6 2 3" xfId="28058" xr:uid="{00000000-0005-0000-0000-00003C230000}"/>
    <cellStyle name="Normal 2 4 2 2 6 3" xfId="7940" xr:uid="{00000000-0005-0000-0000-00003D230000}"/>
    <cellStyle name="Normal 2 4 2 2 6 3 2" xfId="38274" xr:uid="{00000000-0005-0000-0000-00003E230000}"/>
    <cellStyle name="Normal 2 4 2 2 6 3 3" xfId="23041" xr:uid="{00000000-0005-0000-0000-00003F230000}"/>
    <cellStyle name="Normal 2 4 2 2 6 4" xfId="33261" xr:uid="{00000000-0005-0000-0000-000040230000}"/>
    <cellStyle name="Normal 2 4 2 2 6 5" xfId="18028" xr:uid="{00000000-0005-0000-0000-000041230000}"/>
    <cellStyle name="Normal 2 4 2 2 7" xfId="4579" xr:uid="{00000000-0005-0000-0000-000042230000}"/>
    <cellStyle name="Normal 2 4 2 2 7 2" xfId="14631" xr:uid="{00000000-0005-0000-0000-000043230000}"/>
    <cellStyle name="Normal 2 4 2 2 7 2 2" xfId="44962" xr:uid="{00000000-0005-0000-0000-000044230000}"/>
    <cellStyle name="Normal 2 4 2 2 7 2 3" xfId="29729" xr:uid="{00000000-0005-0000-0000-000045230000}"/>
    <cellStyle name="Normal 2 4 2 2 7 3" xfId="9611" xr:uid="{00000000-0005-0000-0000-000046230000}"/>
    <cellStyle name="Normal 2 4 2 2 7 3 2" xfId="39945" xr:uid="{00000000-0005-0000-0000-000047230000}"/>
    <cellStyle name="Normal 2 4 2 2 7 3 3" xfId="24712" xr:uid="{00000000-0005-0000-0000-000048230000}"/>
    <cellStyle name="Normal 2 4 2 2 7 4" xfId="34932" xr:uid="{00000000-0005-0000-0000-000049230000}"/>
    <cellStyle name="Normal 2 4 2 2 7 5" xfId="19699" xr:uid="{00000000-0005-0000-0000-00004A230000}"/>
    <cellStyle name="Normal 2 4 2 2 8" xfId="11289" xr:uid="{00000000-0005-0000-0000-00004B230000}"/>
    <cellStyle name="Normal 2 4 2 2 8 2" xfId="41620" xr:uid="{00000000-0005-0000-0000-00004C230000}"/>
    <cellStyle name="Normal 2 4 2 2 8 3" xfId="26387" xr:uid="{00000000-0005-0000-0000-00004D230000}"/>
    <cellStyle name="Normal 2 4 2 2 9" xfId="6268" xr:uid="{00000000-0005-0000-0000-00004E230000}"/>
    <cellStyle name="Normal 2 4 2 2 9 2" xfId="36603" xr:uid="{00000000-0005-0000-0000-00004F230000}"/>
    <cellStyle name="Normal 2 4 2 2 9 3" xfId="21370" xr:uid="{00000000-0005-0000-0000-000050230000}"/>
    <cellStyle name="Normal 2 4 2 3" xfId="1232" xr:uid="{00000000-0005-0000-0000-000051230000}"/>
    <cellStyle name="Normal 2 4 2 3 10" xfId="16409" xr:uid="{00000000-0005-0000-0000-000052230000}"/>
    <cellStyle name="Normal 2 4 2 3 2" xfId="1451" xr:uid="{00000000-0005-0000-0000-000053230000}"/>
    <cellStyle name="Normal 2 4 2 3 2 2" xfId="1872" xr:uid="{00000000-0005-0000-0000-000054230000}"/>
    <cellStyle name="Normal 2 4 2 3 2 2 2" xfId="2711" xr:uid="{00000000-0005-0000-0000-000055230000}"/>
    <cellStyle name="Normal 2 4 2 3 2 2 2 2" xfId="4401" xr:uid="{00000000-0005-0000-0000-000056230000}"/>
    <cellStyle name="Normal 2 4 2 3 2 2 2 2 2" xfId="14474" xr:uid="{00000000-0005-0000-0000-000057230000}"/>
    <cellStyle name="Normal 2 4 2 3 2 2 2 2 2 2" xfId="44805" xr:uid="{00000000-0005-0000-0000-000058230000}"/>
    <cellStyle name="Normal 2 4 2 3 2 2 2 2 2 3" xfId="29572" xr:uid="{00000000-0005-0000-0000-000059230000}"/>
    <cellStyle name="Normal 2 4 2 3 2 2 2 2 3" xfId="9454" xr:uid="{00000000-0005-0000-0000-00005A230000}"/>
    <cellStyle name="Normal 2 4 2 3 2 2 2 2 3 2" xfId="39788" xr:uid="{00000000-0005-0000-0000-00005B230000}"/>
    <cellStyle name="Normal 2 4 2 3 2 2 2 2 3 3" xfId="24555" xr:uid="{00000000-0005-0000-0000-00005C230000}"/>
    <cellStyle name="Normal 2 4 2 3 2 2 2 2 4" xfId="34775" xr:uid="{00000000-0005-0000-0000-00005D230000}"/>
    <cellStyle name="Normal 2 4 2 3 2 2 2 2 5" xfId="19542" xr:uid="{00000000-0005-0000-0000-00005E230000}"/>
    <cellStyle name="Normal 2 4 2 3 2 2 2 3" xfId="6093" xr:uid="{00000000-0005-0000-0000-00005F230000}"/>
    <cellStyle name="Normal 2 4 2 3 2 2 2 3 2" xfId="16145" xr:uid="{00000000-0005-0000-0000-000060230000}"/>
    <cellStyle name="Normal 2 4 2 3 2 2 2 3 2 2" xfId="46476" xr:uid="{00000000-0005-0000-0000-000061230000}"/>
    <cellStyle name="Normal 2 4 2 3 2 2 2 3 2 3" xfId="31243" xr:uid="{00000000-0005-0000-0000-000062230000}"/>
    <cellStyle name="Normal 2 4 2 3 2 2 2 3 3" xfId="11125" xr:uid="{00000000-0005-0000-0000-000063230000}"/>
    <cellStyle name="Normal 2 4 2 3 2 2 2 3 3 2" xfId="41459" xr:uid="{00000000-0005-0000-0000-000064230000}"/>
    <cellStyle name="Normal 2 4 2 3 2 2 2 3 3 3" xfId="26226" xr:uid="{00000000-0005-0000-0000-000065230000}"/>
    <cellStyle name="Normal 2 4 2 3 2 2 2 3 4" xfId="36446" xr:uid="{00000000-0005-0000-0000-000066230000}"/>
    <cellStyle name="Normal 2 4 2 3 2 2 2 3 5" xfId="21213" xr:uid="{00000000-0005-0000-0000-000067230000}"/>
    <cellStyle name="Normal 2 4 2 3 2 2 2 4" xfId="12803" xr:uid="{00000000-0005-0000-0000-000068230000}"/>
    <cellStyle name="Normal 2 4 2 3 2 2 2 4 2" xfId="43134" xr:uid="{00000000-0005-0000-0000-000069230000}"/>
    <cellStyle name="Normal 2 4 2 3 2 2 2 4 3" xfId="27901" xr:uid="{00000000-0005-0000-0000-00006A230000}"/>
    <cellStyle name="Normal 2 4 2 3 2 2 2 5" xfId="7782" xr:uid="{00000000-0005-0000-0000-00006B230000}"/>
    <cellStyle name="Normal 2 4 2 3 2 2 2 5 2" xfId="38117" xr:uid="{00000000-0005-0000-0000-00006C230000}"/>
    <cellStyle name="Normal 2 4 2 3 2 2 2 5 3" xfId="22884" xr:uid="{00000000-0005-0000-0000-00006D230000}"/>
    <cellStyle name="Normal 2 4 2 3 2 2 2 6" xfId="33105" xr:uid="{00000000-0005-0000-0000-00006E230000}"/>
    <cellStyle name="Normal 2 4 2 3 2 2 2 7" xfId="17871" xr:uid="{00000000-0005-0000-0000-00006F230000}"/>
    <cellStyle name="Normal 2 4 2 3 2 2 3" xfId="3564" xr:uid="{00000000-0005-0000-0000-000070230000}"/>
    <cellStyle name="Normal 2 4 2 3 2 2 3 2" xfId="13638" xr:uid="{00000000-0005-0000-0000-000071230000}"/>
    <cellStyle name="Normal 2 4 2 3 2 2 3 2 2" xfId="43969" xr:uid="{00000000-0005-0000-0000-000072230000}"/>
    <cellStyle name="Normal 2 4 2 3 2 2 3 2 3" xfId="28736" xr:uid="{00000000-0005-0000-0000-000073230000}"/>
    <cellStyle name="Normal 2 4 2 3 2 2 3 3" xfId="8618" xr:uid="{00000000-0005-0000-0000-000074230000}"/>
    <cellStyle name="Normal 2 4 2 3 2 2 3 3 2" xfId="38952" xr:uid="{00000000-0005-0000-0000-000075230000}"/>
    <cellStyle name="Normal 2 4 2 3 2 2 3 3 3" xfId="23719" xr:uid="{00000000-0005-0000-0000-000076230000}"/>
    <cellStyle name="Normal 2 4 2 3 2 2 3 4" xfId="33939" xr:uid="{00000000-0005-0000-0000-000077230000}"/>
    <cellStyle name="Normal 2 4 2 3 2 2 3 5" xfId="18706" xr:uid="{00000000-0005-0000-0000-000078230000}"/>
    <cellStyle name="Normal 2 4 2 3 2 2 4" xfId="5257" xr:uid="{00000000-0005-0000-0000-000079230000}"/>
    <cellStyle name="Normal 2 4 2 3 2 2 4 2" xfId="15309" xr:uid="{00000000-0005-0000-0000-00007A230000}"/>
    <cellStyle name="Normal 2 4 2 3 2 2 4 2 2" xfId="45640" xr:uid="{00000000-0005-0000-0000-00007B230000}"/>
    <cellStyle name="Normal 2 4 2 3 2 2 4 2 3" xfId="30407" xr:uid="{00000000-0005-0000-0000-00007C230000}"/>
    <cellStyle name="Normal 2 4 2 3 2 2 4 3" xfId="10289" xr:uid="{00000000-0005-0000-0000-00007D230000}"/>
    <cellStyle name="Normal 2 4 2 3 2 2 4 3 2" xfId="40623" xr:uid="{00000000-0005-0000-0000-00007E230000}"/>
    <cellStyle name="Normal 2 4 2 3 2 2 4 3 3" xfId="25390" xr:uid="{00000000-0005-0000-0000-00007F230000}"/>
    <cellStyle name="Normal 2 4 2 3 2 2 4 4" xfId="35610" xr:uid="{00000000-0005-0000-0000-000080230000}"/>
    <cellStyle name="Normal 2 4 2 3 2 2 4 5" xfId="20377" xr:uid="{00000000-0005-0000-0000-000081230000}"/>
    <cellStyle name="Normal 2 4 2 3 2 2 5" xfId="11967" xr:uid="{00000000-0005-0000-0000-000082230000}"/>
    <cellStyle name="Normal 2 4 2 3 2 2 5 2" xfId="42298" xr:uid="{00000000-0005-0000-0000-000083230000}"/>
    <cellStyle name="Normal 2 4 2 3 2 2 5 3" xfId="27065" xr:uid="{00000000-0005-0000-0000-000084230000}"/>
    <cellStyle name="Normal 2 4 2 3 2 2 6" xfId="6946" xr:uid="{00000000-0005-0000-0000-000085230000}"/>
    <cellStyle name="Normal 2 4 2 3 2 2 6 2" xfId="37281" xr:uid="{00000000-0005-0000-0000-000086230000}"/>
    <cellStyle name="Normal 2 4 2 3 2 2 6 3" xfId="22048" xr:uid="{00000000-0005-0000-0000-000087230000}"/>
    <cellStyle name="Normal 2 4 2 3 2 2 7" xfId="32269" xr:uid="{00000000-0005-0000-0000-000088230000}"/>
    <cellStyle name="Normal 2 4 2 3 2 2 8" xfId="17035" xr:uid="{00000000-0005-0000-0000-000089230000}"/>
    <cellStyle name="Normal 2 4 2 3 2 3" xfId="2293" xr:uid="{00000000-0005-0000-0000-00008A230000}"/>
    <cellStyle name="Normal 2 4 2 3 2 3 2" xfId="3983" xr:uid="{00000000-0005-0000-0000-00008B230000}"/>
    <cellStyle name="Normal 2 4 2 3 2 3 2 2" xfId="14056" xr:uid="{00000000-0005-0000-0000-00008C230000}"/>
    <cellStyle name="Normal 2 4 2 3 2 3 2 2 2" xfId="44387" xr:uid="{00000000-0005-0000-0000-00008D230000}"/>
    <cellStyle name="Normal 2 4 2 3 2 3 2 2 3" xfId="29154" xr:uid="{00000000-0005-0000-0000-00008E230000}"/>
    <cellStyle name="Normal 2 4 2 3 2 3 2 3" xfId="9036" xr:uid="{00000000-0005-0000-0000-00008F230000}"/>
    <cellStyle name="Normal 2 4 2 3 2 3 2 3 2" xfId="39370" xr:uid="{00000000-0005-0000-0000-000090230000}"/>
    <cellStyle name="Normal 2 4 2 3 2 3 2 3 3" xfId="24137" xr:uid="{00000000-0005-0000-0000-000091230000}"/>
    <cellStyle name="Normal 2 4 2 3 2 3 2 4" xfId="34357" xr:uid="{00000000-0005-0000-0000-000092230000}"/>
    <cellStyle name="Normal 2 4 2 3 2 3 2 5" xfId="19124" xr:uid="{00000000-0005-0000-0000-000093230000}"/>
    <cellStyle name="Normal 2 4 2 3 2 3 3" xfId="5675" xr:uid="{00000000-0005-0000-0000-000094230000}"/>
    <cellStyle name="Normal 2 4 2 3 2 3 3 2" xfId="15727" xr:uid="{00000000-0005-0000-0000-000095230000}"/>
    <cellStyle name="Normal 2 4 2 3 2 3 3 2 2" xfId="46058" xr:uid="{00000000-0005-0000-0000-000096230000}"/>
    <cellStyle name="Normal 2 4 2 3 2 3 3 2 3" xfId="30825" xr:uid="{00000000-0005-0000-0000-000097230000}"/>
    <cellStyle name="Normal 2 4 2 3 2 3 3 3" xfId="10707" xr:uid="{00000000-0005-0000-0000-000098230000}"/>
    <cellStyle name="Normal 2 4 2 3 2 3 3 3 2" xfId="41041" xr:uid="{00000000-0005-0000-0000-000099230000}"/>
    <cellStyle name="Normal 2 4 2 3 2 3 3 3 3" xfId="25808" xr:uid="{00000000-0005-0000-0000-00009A230000}"/>
    <cellStyle name="Normal 2 4 2 3 2 3 3 4" xfId="36028" xr:uid="{00000000-0005-0000-0000-00009B230000}"/>
    <cellStyle name="Normal 2 4 2 3 2 3 3 5" xfId="20795" xr:uid="{00000000-0005-0000-0000-00009C230000}"/>
    <cellStyle name="Normal 2 4 2 3 2 3 4" xfId="12385" xr:uid="{00000000-0005-0000-0000-00009D230000}"/>
    <cellStyle name="Normal 2 4 2 3 2 3 4 2" xfId="42716" xr:uid="{00000000-0005-0000-0000-00009E230000}"/>
    <cellStyle name="Normal 2 4 2 3 2 3 4 3" xfId="27483" xr:uid="{00000000-0005-0000-0000-00009F230000}"/>
    <cellStyle name="Normal 2 4 2 3 2 3 5" xfId="7364" xr:uid="{00000000-0005-0000-0000-0000A0230000}"/>
    <cellStyle name="Normal 2 4 2 3 2 3 5 2" xfId="37699" xr:uid="{00000000-0005-0000-0000-0000A1230000}"/>
    <cellStyle name="Normal 2 4 2 3 2 3 5 3" xfId="22466" xr:uid="{00000000-0005-0000-0000-0000A2230000}"/>
    <cellStyle name="Normal 2 4 2 3 2 3 6" xfId="32687" xr:uid="{00000000-0005-0000-0000-0000A3230000}"/>
    <cellStyle name="Normal 2 4 2 3 2 3 7" xfId="17453" xr:uid="{00000000-0005-0000-0000-0000A4230000}"/>
    <cellStyle name="Normal 2 4 2 3 2 4" xfId="3146" xr:uid="{00000000-0005-0000-0000-0000A5230000}"/>
    <cellStyle name="Normal 2 4 2 3 2 4 2" xfId="13220" xr:uid="{00000000-0005-0000-0000-0000A6230000}"/>
    <cellStyle name="Normal 2 4 2 3 2 4 2 2" xfId="43551" xr:uid="{00000000-0005-0000-0000-0000A7230000}"/>
    <cellStyle name="Normal 2 4 2 3 2 4 2 3" xfId="28318" xr:uid="{00000000-0005-0000-0000-0000A8230000}"/>
    <cellStyle name="Normal 2 4 2 3 2 4 3" xfId="8200" xr:uid="{00000000-0005-0000-0000-0000A9230000}"/>
    <cellStyle name="Normal 2 4 2 3 2 4 3 2" xfId="38534" xr:uid="{00000000-0005-0000-0000-0000AA230000}"/>
    <cellStyle name="Normal 2 4 2 3 2 4 3 3" xfId="23301" xr:uid="{00000000-0005-0000-0000-0000AB230000}"/>
    <cellStyle name="Normal 2 4 2 3 2 4 4" xfId="33521" xr:uid="{00000000-0005-0000-0000-0000AC230000}"/>
    <cellStyle name="Normal 2 4 2 3 2 4 5" xfId="18288" xr:uid="{00000000-0005-0000-0000-0000AD230000}"/>
    <cellStyle name="Normal 2 4 2 3 2 5" xfId="4839" xr:uid="{00000000-0005-0000-0000-0000AE230000}"/>
    <cellStyle name="Normal 2 4 2 3 2 5 2" xfId="14891" xr:uid="{00000000-0005-0000-0000-0000AF230000}"/>
    <cellStyle name="Normal 2 4 2 3 2 5 2 2" xfId="45222" xr:uid="{00000000-0005-0000-0000-0000B0230000}"/>
    <cellStyle name="Normal 2 4 2 3 2 5 2 3" xfId="29989" xr:uid="{00000000-0005-0000-0000-0000B1230000}"/>
    <cellStyle name="Normal 2 4 2 3 2 5 3" xfId="9871" xr:uid="{00000000-0005-0000-0000-0000B2230000}"/>
    <cellStyle name="Normal 2 4 2 3 2 5 3 2" xfId="40205" xr:uid="{00000000-0005-0000-0000-0000B3230000}"/>
    <cellStyle name="Normal 2 4 2 3 2 5 3 3" xfId="24972" xr:uid="{00000000-0005-0000-0000-0000B4230000}"/>
    <cellStyle name="Normal 2 4 2 3 2 5 4" xfId="35192" xr:uid="{00000000-0005-0000-0000-0000B5230000}"/>
    <cellStyle name="Normal 2 4 2 3 2 5 5" xfId="19959" xr:uid="{00000000-0005-0000-0000-0000B6230000}"/>
    <cellStyle name="Normal 2 4 2 3 2 6" xfId="11549" xr:uid="{00000000-0005-0000-0000-0000B7230000}"/>
    <cellStyle name="Normal 2 4 2 3 2 6 2" xfId="41880" xr:uid="{00000000-0005-0000-0000-0000B8230000}"/>
    <cellStyle name="Normal 2 4 2 3 2 6 3" xfId="26647" xr:uid="{00000000-0005-0000-0000-0000B9230000}"/>
    <cellStyle name="Normal 2 4 2 3 2 7" xfId="6528" xr:uid="{00000000-0005-0000-0000-0000BA230000}"/>
    <cellStyle name="Normal 2 4 2 3 2 7 2" xfId="36863" xr:uid="{00000000-0005-0000-0000-0000BB230000}"/>
    <cellStyle name="Normal 2 4 2 3 2 7 3" xfId="21630" xr:uid="{00000000-0005-0000-0000-0000BC230000}"/>
    <cellStyle name="Normal 2 4 2 3 2 8" xfId="31851" xr:uid="{00000000-0005-0000-0000-0000BD230000}"/>
    <cellStyle name="Normal 2 4 2 3 2 9" xfId="16617" xr:uid="{00000000-0005-0000-0000-0000BE230000}"/>
    <cellStyle name="Normal 2 4 2 3 3" xfId="1664" xr:uid="{00000000-0005-0000-0000-0000BF230000}"/>
    <cellStyle name="Normal 2 4 2 3 3 2" xfId="2503" xr:uid="{00000000-0005-0000-0000-0000C0230000}"/>
    <cellStyle name="Normal 2 4 2 3 3 2 2" xfId="4193" xr:uid="{00000000-0005-0000-0000-0000C1230000}"/>
    <cellStyle name="Normal 2 4 2 3 3 2 2 2" xfId="14266" xr:uid="{00000000-0005-0000-0000-0000C2230000}"/>
    <cellStyle name="Normal 2 4 2 3 3 2 2 2 2" xfId="44597" xr:uid="{00000000-0005-0000-0000-0000C3230000}"/>
    <cellStyle name="Normal 2 4 2 3 3 2 2 2 3" xfId="29364" xr:uid="{00000000-0005-0000-0000-0000C4230000}"/>
    <cellStyle name="Normal 2 4 2 3 3 2 2 3" xfId="9246" xr:uid="{00000000-0005-0000-0000-0000C5230000}"/>
    <cellStyle name="Normal 2 4 2 3 3 2 2 3 2" xfId="39580" xr:uid="{00000000-0005-0000-0000-0000C6230000}"/>
    <cellStyle name="Normal 2 4 2 3 3 2 2 3 3" xfId="24347" xr:uid="{00000000-0005-0000-0000-0000C7230000}"/>
    <cellStyle name="Normal 2 4 2 3 3 2 2 4" xfId="34567" xr:uid="{00000000-0005-0000-0000-0000C8230000}"/>
    <cellStyle name="Normal 2 4 2 3 3 2 2 5" xfId="19334" xr:uid="{00000000-0005-0000-0000-0000C9230000}"/>
    <cellStyle name="Normal 2 4 2 3 3 2 3" xfId="5885" xr:uid="{00000000-0005-0000-0000-0000CA230000}"/>
    <cellStyle name="Normal 2 4 2 3 3 2 3 2" xfId="15937" xr:uid="{00000000-0005-0000-0000-0000CB230000}"/>
    <cellStyle name="Normal 2 4 2 3 3 2 3 2 2" xfId="46268" xr:uid="{00000000-0005-0000-0000-0000CC230000}"/>
    <cellStyle name="Normal 2 4 2 3 3 2 3 2 3" xfId="31035" xr:uid="{00000000-0005-0000-0000-0000CD230000}"/>
    <cellStyle name="Normal 2 4 2 3 3 2 3 3" xfId="10917" xr:uid="{00000000-0005-0000-0000-0000CE230000}"/>
    <cellStyle name="Normal 2 4 2 3 3 2 3 3 2" xfId="41251" xr:uid="{00000000-0005-0000-0000-0000CF230000}"/>
    <cellStyle name="Normal 2 4 2 3 3 2 3 3 3" xfId="26018" xr:uid="{00000000-0005-0000-0000-0000D0230000}"/>
    <cellStyle name="Normal 2 4 2 3 3 2 3 4" xfId="36238" xr:uid="{00000000-0005-0000-0000-0000D1230000}"/>
    <cellStyle name="Normal 2 4 2 3 3 2 3 5" xfId="21005" xr:uid="{00000000-0005-0000-0000-0000D2230000}"/>
    <cellStyle name="Normal 2 4 2 3 3 2 4" xfId="12595" xr:uid="{00000000-0005-0000-0000-0000D3230000}"/>
    <cellStyle name="Normal 2 4 2 3 3 2 4 2" xfId="42926" xr:uid="{00000000-0005-0000-0000-0000D4230000}"/>
    <cellStyle name="Normal 2 4 2 3 3 2 4 3" xfId="27693" xr:uid="{00000000-0005-0000-0000-0000D5230000}"/>
    <cellStyle name="Normal 2 4 2 3 3 2 5" xfId="7574" xr:uid="{00000000-0005-0000-0000-0000D6230000}"/>
    <cellStyle name="Normal 2 4 2 3 3 2 5 2" xfId="37909" xr:uid="{00000000-0005-0000-0000-0000D7230000}"/>
    <cellStyle name="Normal 2 4 2 3 3 2 5 3" xfId="22676" xr:uid="{00000000-0005-0000-0000-0000D8230000}"/>
    <cellStyle name="Normal 2 4 2 3 3 2 6" xfId="32897" xr:uid="{00000000-0005-0000-0000-0000D9230000}"/>
    <cellStyle name="Normal 2 4 2 3 3 2 7" xfId="17663" xr:uid="{00000000-0005-0000-0000-0000DA230000}"/>
    <cellStyle name="Normal 2 4 2 3 3 3" xfId="3356" xr:uid="{00000000-0005-0000-0000-0000DB230000}"/>
    <cellStyle name="Normal 2 4 2 3 3 3 2" xfId="13430" xr:uid="{00000000-0005-0000-0000-0000DC230000}"/>
    <cellStyle name="Normal 2 4 2 3 3 3 2 2" xfId="43761" xr:uid="{00000000-0005-0000-0000-0000DD230000}"/>
    <cellStyle name="Normal 2 4 2 3 3 3 2 3" xfId="28528" xr:uid="{00000000-0005-0000-0000-0000DE230000}"/>
    <cellStyle name="Normal 2 4 2 3 3 3 3" xfId="8410" xr:uid="{00000000-0005-0000-0000-0000DF230000}"/>
    <cellStyle name="Normal 2 4 2 3 3 3 3 2" xfId="38744" xr:uid="{00000000-0005-0000-0000-0000E0230000}"/>
    <cellStyle name="Normal 2 4 2 3 3 3 3 3" xfId="23511" xr:uid="{00000000-0005-0000-0000-0000E1230000}"/>
    <cellStyle name="Normal 2 4 2 3 3 3 4" xfId="33731" xr:uid="{00000000-0005-0000-0000-0000E2230000}"/>
    <cellStyle name="Normal 2 4 2 3 3 3 5" xfId="18498" xr:uid="{00000000-0005-0000-0000-0000E3230000}"/>
    <cellStyle name="Normal 2 4 2 3 3 4" xfId="5049" xr:uid="{00000000-0005-0000-0000-0000E4230000}"/>
    <cellStyle name="Normal 2 4 2 3 3 4 2" xfId="15101" xr:uid="{00000000-0005-0000-0000-0000E5230000}"/>
    <cellStyle name="Normal 2 4 2 3 3 4 2 2" xfId="45432" xr:uid="{00000000-0005-0000-0000-0000E6230000}"/>
    <cellStyle name="Normal 2 4 2 3 3 4 2 3" xfId="30199" xr:uid="{00000000-0005-0000-0000-0000E7230000}"/>
    <cellStyle name="Normal 2 4 2 3 3 4 3" xfId="10081" xr:uid="{00000000-0005-0000-0000-0000E8230000}"/>
    <cellStyle name="Normal 2 4 2 3 3 4 3 2" xfId="40415" xr:uid="{00000000-0005-0000-0000-0000E9230000}"/>
    <cellStyle name="Normal 2 4 2 3 3 4 3 3" xfId="25182" xr:uid="{00000000-0005-0000-0000-0000EA230000}"/>
    <cellStyle name="Normal 2 4 2 3 3 4 4" xfId="35402" xr:uid="{00000000-0005-0000-0000-0000EB230000}"/>
    <cellStyle name="Normal 2 4 2 3 3 4 5" xfId="20169" xr:uid="{00000000-0005-0000-0000-0000EC230000}"/>
    <cellStyle name="Normal 2 4 2 3 3 5" xfId="11759" xr:uid="{00000000-0005-0000-0000-0000ED230000}"/>
    <cellStyle name="Normal 2 4 2 3 3 5 2" xfId="42090" xr:uid="{00000000-0005-0000-0000-0000EE230000}"/>
    <cellStyle name="Normal 2 4 2 3 3 5 3" xfId="26857" xr:uid="{00000000-0005-0000-0000-0000EF230000}"/>
    <cellStyle name="Normal 2 4 2 3 3 6" xfId="6738" xr:uid="{00000000-0005-0000-0000-0000F0230000}"/>
    <cellStyle name="Normal 2 4 2 3 3 6 2" xfId="37073" xr:uid="{00000000-0005-0000-0000-0000F1230000}"/>
    <cellStyle name="Normal 2 4 2 3 3 6 3" xfId="21840" xr:uid="{00000000-0005-0000-0000-0000F2230000}"/>
    <cellStyle name="Normal 2 4 2 3 3 7" xfId="32061" xr:uid="{00000000-0005-0000-0000-0000F3230000}"/>
    <cellStyle name="Normal 2 4 2 3 3 8" xfId="16827" xr:uid="{00000000-0005-0000-0000-0000F4230000}"/>
    <cellStyle name="Normal 2 4 2 3 4" xfId="2085" xr:uid="{00000000-0005-0000-0000-0000F5230000}"/>
    <cellStyle name="Normal 2 4 2 3 4 2" xfId="3775" xr:uid="{00000000-0005-0000-0000-0000F6230000}"/>
    <cellStyle name="Normal 2 4 2 3 4 2 2" xfId="13848" xr:uid="{00000000-0005-0000-0000-0000F7230000}"/>
    <cellStyle name="Normal 2 4 2 3 4 2 2 2" xfId="44179" xr:uid="{00000000-0005-0000-0000-0000F8230000}"/>
    <cellStyle name="Normal 2 4 2 3 4 2 2 3" xfId="28946" xr:uid="{00000000-0005-0000-0000-0000F9230000}"/>
    <cellStyle name="Normal 2 4 2 3 4 2 3" xfId="8828" xr:uid="{00000000-0005-0000-0000-0000FA230000}"/>
    <cellStyle name="Normal 2 4 2 3 4 2 3 2" xfId="39162" xr:uid="{00000000-0005-0000-0000-0000FB230000}"/>
    <cellStyle name="Normal 2 4 2 3 4 2 3 3" xfId="23929" xr:uid="{00000000-0005-0000-0000-0000FC230000}"/>
    <cellStyle name="Normal 2 4 2 3 4 2 4" xfId="34149" xr:uid="{00000000-0005-0000-0000-0000FD230000}"/>
    <cellStyle name="Normal 2 4 2 3 4 2 5" xfId="18916" xr:uid="{00000000-0005-0000-0000-0000FE230000}"/>
    <cellStyle name="Normal 2 4 2 3 4 3" xfId="5467" xr:uid="{00000000-0005-0000-0000-0000FF230000}"/>
    <cellStyle name="Normal 2 4 2 3 4 3 2" xfId="15519" xr:uid="{00000000-0005-0000-0000-000000240000}"/>
    <cellStyle name="Normal 2 4 2 3 4 3 2 2" xfId="45850" xr:uid="{00000000-0005-0000-0000-000001240000}"/>
    <cellStyle name="Normal 2 4 2 3 4 3 2 3" xfId="30617" xr:uid="{00000000-0005-0000-0000-000002240000}"/>
    <cellStyle name="Normal 2 4 2 3 4 3 3" xfId="10499" xr:uid="{00000000-0005-0000-0000-000003240000}"/>
    <cellStyle name="Normal 2 4 2 3 4 3 3 2" xfId="40833" xr:uid="{00000000-0005-0000-0000-000004240000}"/>
    <cellStyle name="Normal 2 4 2 3 4 3 3 3" xfId="25600" xr:uid="{00000000-0005-0000-0000-000005240000}"/>
    <cellStyle name="Normal 2 4 2 3 4 3 4" xfId="35820" xr:uid="{00000000-0005-0000-0000-000006240000}"/>
    <cellStyle name="Normal 2 4 2 3 4 3 5" xfId="20587" xr:uid="{00000000-0005-0000-0000-000007240000}"/>
    <cellStyle name="Normal 2 4 2 3 4 4" xfId="12177" xr:uid="{00000000-0005-0000-0000-000008240000}"/>
    <cellStyle name="Normal 2 4 2 3 4 4 2" xfId="42508" xr:uid="{00000000-0005-0000-0000-000009240000}"/>
    <cellStyle name="Normal 2 4 2 3 4 4 3" xfId="27275" xr:uid="{00000000-0005-0000-0000-00000A240000}"/>
    <cellStyle name="Normal 2 4 2 3 4 5" xfId="7156" xr:uid="{00000000-0005-0000-0000-00000B240000}"/>
    <cellStyle name="Normal 2 4 2 3 4 5 2" xfId="37491" xr:uid="{00000000-0005-0000-0000-00000C240000}"/>
    <cellStyle name="Normal 2 4 2 3 4 5 3" xfId="22258" xr:uid="{00000000-0005-0000-0000-00000D240000}"/>
    <cellStyle name="Normal 2 4 2 3 4 6" xfId="32479" xr:uid="{00000000-0005-0000-0000-00000E240000}"/>
    <cellStyle name="Normal 2 4 2 3 4 7" xfId="17245" xr:uid="{00000000-0005-0000-0000-00000F240000}"/>
    <cellStyle name="Normal 2 4 2 3 5" xfId="2938" xr:uid="{00000000-0005-0000-0000-000010240000}"/>
    <cellStyle name="Normal 2 4 2 3 5 2" xfId="13012" xr:uid="{00000000-0005-0000-0000-000011240000}"/>
    <cellStyle name="Normal 2 4 2 3 5 2 2" xfId="43343" xr:uid="{00000000-0005-0000-0000-000012240000}"/>
    <cellStyle name="Normal 2 4 2 3 5 2 3" xfId="28110" xr:uid="{00000000-0005-0000-0000-000013240000}"/>
    <cellStyle name="Normal 2 4 2 3 5 3" xfId="7992" xr:uid="{00000000-0005-0000-0000-000014240000}"/>
    <cellStyle name="Normal 2 4 2 3 5 3 2" xfId="38326" xr:uid="{00000000-0005-0000-0000-000015240000}"/>
    <cellStyle name="Normal 2 4 2 3 5 3 3" xfId="23093" xr:uid="{00000000-0005-0000-0000-000016240000}"/>
    <cellStyle name="Normal 2 4 2 3 5 4" xfId="33313" xr:uid="{00000000-0005-0000-0000-000017240000}"/>
    <cellStyle name="Normal 2 4 2 3 5 5" xfId="18080" xr:uid="{00000000-0005-0000-0000-000018240000}"/>
    <cellStyle name="Normal 2 4 2 3 6" xfId="4631" xr:uid="{00000000-0005-0000-0000-000019240000}"/>
    <cellStyle name="Normal 2 4 2 3 6 2" xfId="14683" xr:uid="{00000000-0005-0000-0000-00001A240000}"/>
    <cellStyle name="Normal 2 4 2 3 6 2 2" xfId="45014" xr:uid="{00000000-0005-0000-0000-00001B240000}"/>
    <cellStyle name="Normal 2 4 2 3 6 2 3" xfId="29781" xr:uid="{00000000-0005-0000-0000-00001C240000}"/>
    <cellStyle name="Normal 2 4 2 3 6 3" xfId="9663" xr:uid="{00000000-0005-0000-0000-00001D240000}"/>
    <cellStyle name="Normal 2 4 2 3 6 3 2" xfId="39997" xr:uid="{00000000-0005-0000-0000-00001E240000}"/>
    <cellStyle name="Normal 2 4 2 3 6 3 3" xfId="24764" xr:uid="{00000000-0005-0000-0000-00001F240000}"/>
    <cellStyle name="Normal 2 4 2 3 6 4" xfId="34984" xr:uid="{00000000-0005-0000-0000-000020240000}"/>
    <cellStyle name="Normal 2 4 2 3 6 5" xfId="19751" xr:uid="{00000000-0005-0000-0000-000021240000}"/>
    <cellStyle name="Normal 2 4 2 3 7" xfId="11341" xr:uid="{00000000-0005-0000-0000-000022240000}"/>
    <cellStyle name="Normal 2 4 2 3 7 2" xfId="41672" xr:uid="{00000000-0005-0000-0000-000023240000}"/>
    <cellStyle name="Normal 2 4 2 3 7 3" xfId="26439" xr:uid="{00000000-0005-0000-0000-000024240000}"/>
    <cellStyle name="Normal 2 4 2 3 8" xfId="6320" xr:uid="{00000000-0005-0000-0000-000025240000}"/>
    <cellStyle name="Normal 2 4 2 3 8 2" xfId="36655" xr:uid="{00000000-0005-0000-0000-000026240000}"/>
    <cellStyle name="Normal 2 4 2 3 8 3" xfId="21422" xr:uid="{00000000-0005-0000-0000-000027240000}"/>
    <cellStyle name="Normal 2 4 2 3 9" xfId="31644" xr:uid="{00000000-0005-0000-0000-000028240000}"/>
    <cellStyle name="Normal 2 4 2 4" xfId="1345" xr:uid="{00000000-0005-0000-0000-000029240000}"/>
    <cellStyle name="Normal 2 4 2 4 2" xfId="1768" xr:uid="{00000000-0005-0000-0000-00002A240000}"/>
    <cellStyle name="Normal 2 4 2 4 2 2" xfId="2607" xr:uid="{00000000-0005-0000-0000-00002B240000}"/>
    <cellStyle name="Normal 2 4 2 4 2 2 2" xfId="4297" xr:uid="{00000000-0005-0000-0000-00002C240000}"/>
    <cellStyle name="Normal 2 4 2 4 2 2 2 2" xfId="14370" xr:uid="{00000000-0005-0000-0000-00002D240000}"/>
    <cellStyle name="Normal 2 4 2 4 2 2 2 2 2" xfId="44701" xr:uid="{00000000-0005-0000-0000-00002E240000}"/>
    <cellStyle name="Normal 2 4 2 4 2 2 2 2 3" xfId="29468" xr:uid="{00000000-0005-0000-0000-00002F240000}"/>
    <cellStyle name="Normal 2 4 2 4 2 2 2 3" xfId="9350" xr:uid="{00000000-0005-0000-0000-000030240000}"/>
    <cellStyle name="Normal 2 4 2 4 2 2 2 3 2" xfId="39684" xr:uid="{00000000-0005-0000-0000-000031240000}"/>
    <cellStyle name="Normal 2 4 2 4 2 2 2 3 3" xfId="24451" xr:uid="{00000000-0005-0000-0000-000032240000}"/>
    <cellStyle name="Normal 2 4 2 4 2 2 2 4" xfId="34671" xr:uid="{00000000-0005-0000-0000-000033240000}"/>
    <cellStyle name="Normal 2 4 2 4 2 2 2 5" xfId="19438" xr:uid="{00000000-0005-0000-0000-000034240000}"/>
    <cellStyle name="Normal 2 4 2 4 2 2 3" xfId="5989" xr:uid="{00000000-0005-0000-0000-000035240000}"/>
    <cellStyle name="Normal 2 4 2 4 2 2 3 2" xfId="16041" xr:uid="{00000000-0005-0000-0000-000036240000}"/>
    <cellStyle name="Normal 2 4 2 4 2 2 3 2 2" xfId="46372" xr:uid="{00000000-0005-0000-0000-000037240000}"/>
    <cellStyle name="Normal 2 4 2 4 2 2 3 2 3" xfId="31139" xr:uid="{00000000-0005-0000-0000-000038240000}"/>
    <cellStyle name="Normal 2 4 2 4 2 2 3 3" xfId="11021" xr:uid="{00000000-0005-0000-0000-000039240000}"/>
    <cellStyle name="Normal 2 4 2 4 2 2 3 3 2" xfId="41355" xr:uid="{00000000-0005-0000-0000-00003A240000}"/>
    <cellStyle name="Normal 2 4 2 4 2 2 3 3 3" xfId="26122" xr:uid="{00000000-0005-0000-0000-00003B240000}"/>
    <cellStyle name="Normal 2 4 2 4 2 2 3 4" xfId="36342" xr:uid="{00000000-0005-0000-0000-00003C240000}"/>
    <cellStyle name="Normal 2 4 2 4 2 2 3 5" xfId="21109" xr:uid="{00000000-0005-0000-0000-00003D240000}"/>
    <cellStyle name="Normal 2 4 2 4 2 2 4" xfId="12699" xr:uid="{00000000-0005-0000-0000-00003E240000}"/>
    <cellStyle name="Normal 2 4 2 4 2 2 4 2" xfId="43030" xr:uid="{00000000-0005-0000-0000-00003F240000}"/>
    <cellStyle name="Normal 2 4 2 4 2 2 4 3" xfId="27797" xr:uid="{00000000-0005-0000-0000-000040240000}"/>
    <cellStyle name="Normal 2 4 2 4 2 2 5" xfId="7678" xr:uid="{00000000-0005-0000-0000-000041240000}"/>
    <cellStyle name="Normal 2 4 2 4 2 2 5 2" xfId="38013" xr:uid="{00000000-0005-0000-0000-000042240000}"/>
    <cellStyle name="Normal 2 4 2 4 2 2 5 3" xfId="22780" xr:uid="{00000000-0005-0000-0000-000043240000}"/>
    <cellStyle name="Normal 2 4 2 4 2 2 6" xfId="33001" xr:uid="{00000000-0005-0000-0000-000044240000}"/>
    <cellStyle name="Normal 2 4 2 4 2 2 7" xfId="17767" xr:uid="{00000000-0005-0000-0000-000045240000}"/>
    <cellStyle name="Normal 2 4 2 4 2 3" xfId="3460" xr:uid="{00000000-0005-0000-0000-000046240000}"/>
    <cellStyle name="Normal 2 4 2 4 2 3 2" xfId="13534" xr:uid="{00000000-0005-0000-0000-000047240000}"/>
    <cellStyle name="Normal 2 4 2 4 2 3 2 2" xfId="43865" xr:uid="{00000000-0005-0000-0000-000048240000}"/>
    <cellStyle name="Normal 2 4 2 4 2 3 2 3" xfId="28632" xr:uid="{00000000-0005-0000-0000-000049240000}"/>
    <cellStyle name="Normal 2 4 2 4 2 3 3" xfId="8514" xr:uid="{00000000-0005-0000-0000-00004A240000}"/>
    <cellStyle name="Normal 2 4 2 4 2 3 3 2" xfId="38848" xr:uid="{00000000-0005-0000-0000-00004B240000}"/>
    <cellStyle name="Normal 2 4 2 4 2 3 3 3" xfId="23615" xr:uid="{00000000-0005-0000-0000-00004C240000}"/>
    <cellStyle name="Normal 2 4 2 4 2 3 4" xfId="33835" xr:uid="{00000000-0005-0000-0000-00004D240000}"/>
    <cellStyle name="Normal 2 4 2 4 2 3 5" xfId="18602" xr:uid="{00000000-0005-0000-0000-00004E240000}"/>
    <cellStyle name="Normal 2 4 2 4 2 4" xfId="5153" xr:uid="{00000000-0005-0000-0000-00004F240000}"/>
    <cellStyle name="Normal 2 4 2 4 2 4 2" xfId="15205" xr:uid="{00000000-0005-0000-0000-000050240000}"/>
    <cellStyle name="Normal 2 4 2 4 2 4 2 2" xfId="45536" xr:uid="{00000000-0005-0000-0000-000051240000}"/>
    <cellStyle name="Normal 2 4 2 4 2 4 2 3" xfId="30303" xr:uid="{00000000-0005-0000-0000-000052240000}"/>
    <cellStyle name="Normal 2 4 2 4 2 4 3" xfId="10185" xr:uid="{00000000-0005-0000-0000-000053240000}"/>
    <cellStyle name="Normal 2 4 2 4 2 4 3 2" xfId="40519" xr:uid="{00000000-0005-0000-0000-000054240000}"/>
    <cellStyle name="Normal 2 4 2 4 2 4 3 3" xfId="25286" xr:uid="{00000000-0005-0000-0000-000055240000}"/>
    <cellStyle name="Normal 2 4 2 4 2 4 4" xfId="35506" xr:uid="{00000000-0005-0000-0000-000056240000}"/>
    <cellStyle name="Normal 2 4 2 4 2 4 5" xfId="20273" xr:uid="{00000000-0005-0000-0000-000057240000}"/>
    <cellStyle name="Normal 2 4 2 4 2 5" xfId="11863" xr:uid="{00000000-0005-0000-0000-000058240000}"/>
    <cellStyle name="Normal 2 4 2 4 2 5 2" xfId="42194" xr:uid="{00000000-0005-0000-0000-000059240000}"/>
    <cellStyle name="Normal 2 4 2 4 2 5 3" xfId="26961" xr:uid="{00000000-0005-0000-0000-00005A240000}"/>
    <cellStyle name="Normal 2 4 2 4 2 6" xfId="6842" xr:uid="{00000000-0005-0000-0000-00005B240000}"/>
    <cellStyle name="Normal 2 4 2 4 2 6 2" xfId="37177" xr:uid="{00000000-0005-0000-0000-00005C240000}"/>
    <cellStyle name="Normal 2 4 2 4 2 6 3" xfId="21944" xr:uid="{00000000-0005-0000-0000-00005D240000}"/>
    <cellStyle name="Normal 2 4 2 4 2 7" xfId="32165" xr:uid="{00000000-0005-0000-0000-00005E240000}"/>
    <cellStyle name="Normal 2 4 2 4 2 8" xfId="16931" xr:uid="{00000000-0005-0000-0000-00005F240000}"/>
    <cellStyle name="Normal 2 4 2 4 3" xfId="2189" xr:uid="{00000000-0005-0000-0000-000060240000}"/>
    <cellStyle name="Normal 2 4 2 4 3 2" xfId="3879" xr:uid="{00000000-0005-0000-0000-000061240000}"/>
    <cellStyle name="Normal 2 4 2 4 3 2 2" xfId="13952" xr:uid="{00000000-0005-0000-0000-000062240000}"/>
    <cellStyle name="Normal 2 4 2 4 3 2 2 2" xfId="44283" xr:uid="{00000000-0005-0000-0000-000063240000}"/>
    <cellStyle name="Normal 2 4 2 4 3 2 2 3" xfId="29050" xr:uid="{00000000-0005-0000-0000-000064240000}"/>
    <cellStyle name="Normal 2 4 2 4 3 2 3" xfId="8932" xr:uid="{00000000-0005-0000-0000-000065240000}"/>
    <cellStyle name="Normal 2 4 2 4 3 2 3 2" xfId="39266" xr:uid="{00000000-0005-0000-0000-000066240000}"/>
    <cellStyle name="Normal 2 4 2 4 3 2 3 3" xfId="24033" xr:uid="{00000000-0005-0000-0000-000067240000}"/>
    <cellStyle name="Normal 2 4 2 4 3 2 4" xfId="34253" xr:uid="{00000000-0005-0000-0000-000068240000}"/>
    <cellStyle name="Normal 2 4 2 4 3 2 5" xfId="19020" xr:uid="{00000000-0005-0000-0000-000069240000}"/>
    <cellStyle name="Normal 2 4 2 4 3 3" xfId="5571" xr:uid="{00000000-0005-0000-0000-00006A240000}"/>
    <cellStyle name="Normal 2 4 2 4 3 3 2" xfId="15623" xr:uid="{00000000-0005-0000-0000-00006B240000}"/>
    <cellStyle name="Normal 2 4 2 4 3 3 2 2" xfId="45954" xr:uid="{00000000-0005-0000-0000-00006C240000}"/>
    <cellStyle name="Normal 2 4 2 4 3 3 2 3" xfId="30721" xr:uid="{00000000-0005-0000-0000-00006D240000}"/>
    <cellStyle name="Normal 2 4 2 4 3 3 3" xfId="10603" xr:uid="{00000000-0005-0000-0000-00006E240000}"/>
    <cellStyle name="Normal 2 4 2 4 3 3 3 2" xfId="40937" xr:uid="{00000000-0005-0000-0000-00006F240000}"/>
    <cellStyle name="Normal 2 4 2 4 3 3 3 3" xfId="25704" xr:uid="{00000000-0005-0000-0000-000070240000}"/>
    <cellStyle name="Normal 2 4 2 4 3 3 4" xfId="35924" xr:uid="{00000000-0005-0000-0000-000071240000}"/>
    <cellStyle name="Normal 2 4 2 4 3 3 5" xfId="20691" xr:uid="{00000000-0005-0000-0000-000072240000}"/>
    <cellStyle name="Normal 2 4 2 4 3 4" xfId="12281" xr:uid="{00000000-0005-0000-0000-000073240000}"/>
    <cellStyle name="Normal 2 4 2 4 3 4 2" xfId="42612" xr:uid="{00000000-0005-0000-0000-000074240000}"/>
    <cellStyle name="Normal 2 4 2 4 3 4 3" xfId="27379" xr:uid="{00000000-0005-0000-0000-000075240000}"/>
    <cellStyle name="Normal 2 4 2 4 3 5" xfId="7260" xr:uid="{00000000-0005-0000-0000-000076240000}"/>
    <cellStyle name="Normal 2 4 2 4 3 5 2" xfId="37595" xr:uid="{00000000-0005-0000-0000-000077240000}"/>
    <cellStyle name="Normal 2 4 2 4 3 5 3" xfId="22362" xr:uid="{00000000-0005-0000-0000-000078240000}"/>
    <cellStyle name="Normal 2 4 2 4 3 6" xfId="32583" xr:uid="{00000000-0005-0000-0000-000079240000}"/>
    <cellStyle name="Normal 2 4 2 4 3 7" xfId="17349" xr:uid="{00000000-0005-0000-0000-00007A240000}"/>
    <cellStyle name="Normal 2 4 2 4 4" xfId="3042" xr:uid="{00000000-0005-0000-0000-00007B240000}"/>
    <cellStyle name="Normal 2 4 2 4 4 2" xfId="13116" xr:uid="{00000000-0005-0000-0000-00007C240000}"/>
    <cellStyle name="Normal 2 4 2 4 4 2 2" xfId="43447" xr:uid="{00000000-0005-0000-0000-00007D240000}"/>
    <cellStyle name="Normal 2 4 2 4 4 2 3" xfId="28214" xr:uid="{00000000-0005-0000-0000-00007E240000}"/>
    <cellStyle name="Normal 2 4 2 4 4 3" xfId="8096" xr:uid="{00000000-0005-0000-0000-00007F240000}"/>
    <cellStyle name="Normal 2 4 2 4 4 3 2" xfId="38430" xr:uid="{00000000-0005-0000-0000-000080240000}"/>
    <cellStyle name="Normal 2 4 2 4 4 3 3" xfId="23197" xr:uid="{00000000-0005-0000-0000-000081240000}"/>
    <cellStyle name="Normal 2 4 2 4 4 4" xfId="33417" xr:uid="{00000000-0005-0000-0000-000082240000}"/>
    <cellStyle name="Normal 2 4 2 4 4 5" xfId="18184" xr:uid="{00000000-0005-0000-0000-000083240000}"/>
    <cellStyle name="Normal 2 4 2 4 5" xfId="4735" xr:uid="{00000000-0005-0000-0000-000084240000}"/>
    <cellStyle name="Normal 2 4 2 4 5 2" xfId="14787" xr:uid="{00000000-0005-0000-0000-000085240000}"/>
    <cellStyle name="Normal 2 4 2 4 5 2 2" xfId="45118" xr:uid="{00000000-0005-0000-0000-000086240000}"/>
    <cellStyle name="Normal 2 4 2 4 5 2 3" xfId="29885" xr:uid="{00000000-0005-0000-0000-000087240000}"/>
    <cellStyle name="Normal 2 4 2 4 5 3" xfId="9767" xr:uid="{00000000-0005-0000-0000-000088240000}"/>
    <cellStyle name="Normal 2 4 2 4 5 3 2" xfId="40101" xr:uid="{00000000-0005-0000-0000-000089240000}"/>
    <cellStyle name="Normal 2 4 2 4 5 3 3" xfId="24868" xr:uid="{00000000-0005-0000-0000-00008A240000}"/>
    <cellStyle name="Normal 2 4 2 4 5 4" xfId="35088" xr:uid="{00000000-0005-0000-0000-00008B240000}"/>
    <cellStyle name="Normal 2 4 2 4 5 5" xfId="19855" xr:uid="{00000000-0005-0000-0000-00008C240000}"/>
    <cellStyle name="Normal 2 4 2 4 6" xfId="11445" xr:uid="{00000000-0005-0000-0000-00008D240000}"/>
    <cellStyle name="Normal 2 4 2 4 6 2" xfId="41776" xr:uid="{00000000-0005-0000-0000-00008E240000}"/>
    <cellStyle name="Normal 2 4 2 4 6 3" xfId="26543" xr:uid="{00000000-0005-0000-0000-00008F240000}"/>
    <cellStyle name="Normal 2 4 2 4 7" xfId="6424" xr:uid="{00000000-0005-0000-0000-000090240000}"/>
    <cellStyle name="Normal 2 4 2 4 7 2" xfId="36759" xr:uid="{00000000-0005-0000-0000-000091240000}"/>
    <cellStyle name="Normal 2 4 2 4 7 3" xfId="21526" xr:uid="{00000000-0005-0000-0000-000092240000}"/>
    <cellStyle name="Normal 2 4 2 4 8" xfId="31747" xr:uid="{00000000-0005-0000-0000-000093240000}"/>
    <cellStyle name="Normal 2 4 2 4 9" xfId="16513" xr:uid="{00000000-0005-0000-0000-000094240000}"/>
    <cellStyle name="Normal 2 4 2 5" xfId="1558" xr:uid="{00000000-0005-0000-0000-000095240000}"/>
    <cellStyle name="Normal 2 4 2 5 2" xfId="2399" xr:uid="{00000000-0005-0000-0000-000096240000}"/>
    <cellStyle name="Normal 2 4 2 5 2 2" xfId="4089" xr:uid="{00000000-0005-0000-0000-000097240000}"/>
    <cellStyle name="Normal 2 4 2 5 2 2 2" xfId="14162" xr:uid="{00000000-0005-0000-0000-000098240000}"/>
    <cellStyle name="Normal 2 4 2 5 2 2 2 2" xfId="44493" xr:uid="{00000000-0005-0000-0000-000099240000}"/>
    <cellStyle name="Normal 2 4 2 5 2 2 2 3" xfId="29260" xr:uid="{00000000-0005-0000-0000-00009A240000}"/>
    <cellStyle name="Normal 2 4 2 5 2 2 3" xfId="9142" xr:uid="{00000000-0005-0000-0000-00009B240000}"/>
    <cellStyle name="Normal 2 4 2 5 2 2 3 2" xfId="39476" xr:uid="{00000000-0005-0000-0000-00009C240000}"/>
    <cellStyle name="Normal 2 4 2 5 2 2 3 3" xfId="24243" xr:uid="{00000000-0005-0000-0000-00009D240000}"/>
    <cellStyle name="Normal 2 4 2 5 2 2 4" xfId="34463" xr:uid="{00000000-0005-0000-0000-00009E240000}"/>
    <cellStyle name="Normal 2 4 2 5 2 2 5" xfId="19230" xr:uid="{00000000-0005-0000-0000-00009F240000}"/>
    <cellStyle name="Normal 2 4 2 5 2 3" xfId="5781" xr:uid="{00000000-0005-0000-0000-0000A0240000}"/>
    <cellStyle name="Normal 2 4 2 5 2 3 2" xfId="15833" xr:uid="{00000000-0005-0000-0000-0000A1240000}"/>
    <cellStyle name="Normal 2 4 2 5 2 3 2 2" xfId="46164" xr:uid="{00000000-0005-0000-0000-0000A2240000}"/>
    <cellStyle name="Normal 2 4 2 5 2 3 2 3" xfId="30931" xr:uid="{00000000-0005-0000-0000-0000A3240000}"/>
    <cellStyle name="Normal 2 4 2 5 2 3 3" xfId="10813" xr:uid="{00000000-0005-0000-0000-0000A4240000}"/>
    <cellStyle name="Normal 2 4 2 5 2 3 3 2" xfId="41147" xr:uid="{00000000-0005-0000-0000-0000A5240000}"/>
    <cellStyle name="Normal 2 4 2 5 2 3 3 3" xfId="25914" xr:uid="{00000000-0005-0000-0000-0000A6240000}"/>
    <cellStyle name="Normal 2 4 2 5 2 3 4" xfId="36134" xr:uid="{00000000-0005-0000-0000-0000A7240000}"/>
    <cellStyle name="Normal 2 4 2 5 2 3 5" xfId="20901" xr:uid="{00000000-0005-0000-0000-0000A8240000}"/>
    <cellStyle name="Normal 2 4 2 5 2 4" xfId="12491" xr:uid="{00000000-0005-0000-0000-0000A9240000}"/>
    <cellStyle name="Normal 2 4 2 5 2 4 2" xfId="42822" xr:uid="{00000000-0005-0000-0000-0000AA240000}"/>
    <cellStyle name="Normal 2 4 2 5 2 4 3" xfId="27589" xr:uid="{00000000-0005-0000-0000-0000AB240000}"/>
    <cellStyle name="Normal 2 4 2 5 2 5" xfId="7470" xr:uid="{00000000-0005-0000-0000-0000AC240000}"/>
    <cellStyle name="Normal 2 4 2 5 2 5 2" xfId="37805" xr:uid="{00000000-0005-0000-0000-0000AD240000}"/>
    <cellStyle name="Normal 2 4 2 5 2 5 3" xfId="22572" xr:uid="{00000000-0005-0000-0000-0000AE240000}"/>
    <cellStyle name="Normal 2 4 2 5 2 6" xfId="32793" xr:uid="{00000000-0005-0000-0000-0000AF240000}"/>
    <cellStyle name="Normal 2 4 2 5 2 7" xfId="17559" xr:uid="{00000000-0005-0000-0000-0000B0240000}"/>
    <cellStyle name="Normal 2 4 2 5 3" xfId="3252" xr:uid="{00000000-0005-0000-0000-0000B1240000}"/>
    <cellStyle name="Normal 2 4 2 5 3 2" xfId="13326" xr:uid="{00000000-0005-0000-0000-0000B2240000}"/>
    <cellStyle name="Normal 2 4 2 5 3 2 2" xfId="43657" xr:uid="{00000000-0005-0000-0000-0000B3240000}"/>
    <cellStyle name="Normal 2 4 2 5 3 2 3" xfId="28424" xr:uid="{00000000-0005-0000-0000-0000B4240000}"/>
    <cellStyle name="Normal 2 4 2 5 3 3" xfId="8306" xr:uid="{00000000-0005-0000-0000-0000B5240000}"/>
    <cellStyle name="Normal 2 4 2 5 3 3 2" xfId="38640" xr:uid="{00000000-0005-0000-0000-0000B6240000}"/>
    <cellStyle name="Normal 2 4 2 5 3 3 3" xfId="23407" xr:uid="{00000000-0005-0000-0000-0000B7240000}"/>
    <cellStyle name="Normal 2 4 2 5 3 4" xfId="33627" xr:uid="{00000000-0005-0000-0000-0000B8240000}"/>
    <cellStyle name="Normal 2 4 2 5 3 5" xfId="18394" xr:uid="{00000000-0005-0000-0000-0000B9240000}"/>
    <cellStyle name="Normal 2 4 2 5 4" xfId="4945" xr:uid="{00000000-0005-0000-0000-0000BA240000}"/>
    <cellStyle name="Normal 2 4 2 5 4 2" xfId="14997" xr:uid="{00000000-0005-0000-0000-0000BB240000}"/>
    <cellStyle name="Normal 2 4 2 5 4 2 2" xfId="45328" xr:uid="{00000000-0005-0000-0000-0000BC240000}"/>
    <cellStyle name="Normal 2 4 2 5 4 2 3" xfId="30095" xr:uid="{00000000-0005-0000-0000-0000BD240000}"/>
    <cellStyle name="Normal 2 4 2 5 4 3" xfId="9977" xr:uid="{00000000-0005-0000-0000-0000BE240000}"/>
    <cellStyle name="Normal 2 4 2 5 4 3 2" xfId="40311" xr:uid="{00000000-0005-0000-0000-0000BF240000}"/>
    <cellStyle name="Normal 2 4 2 5 4 3 3" xfId="25078" xr:uid="{00000000-0005-0000-0000-0000C0240000}"/>
    <cellStyle name="Normal 2 4 2 5 4 4" xfId="35298" xr:uid="{00000000-0005-0000-0000-0000C1240000}"/>
    <cellStyle name="Normal 2 4 2 5 4 5" xfId="20065" xr:uid="{00000000-0005-0000-0000-0000C2240000}"/>
    <cellStyle name="Normal 2 4 2 5 5" xfId="11655" xr:uid="{00000000-0005-0000-0000-0000C3240000}"/>
    <cellStyle name="Normal 2 4 2 5 5 2" xfId="41986" xr:uid="{00000000-0005-0000-0000-0000C4240000}"/>
    <cellStyle name="Normal 2 4 2 5 5 3" xfId="26753" xr:uid="{00000000-0005-0000-0000-0000C5240000}"/>
    <cellStyle name="Normal 2 4 2 5 6" xfId="6634" xr:uid="{00000000-0005-0000-0000-0000C6240000}"/>
    <cellStyle name="Normal 2 4 2 5 6 2" xfId="36969" xr:uid="{00000000-0005-0000-0000-0000C7240000}"/>
    <cellStyle name="Normal 2 4 2 5 6 3" xfId="21736" xr:uid="{00000000-0005-0000-0000-0000C8240000}"/>
    <cellStyle name="Normal 2 4 2 5 7" xfId="31957" xr:uid="{00000000-0005-0000-0000-0000C9240000}"/>
    <cellStyle name="Normal 2 4 2 5 8" xfId="16723" xr:uid="{00000000-0005-0000-0000-0000CA240000}"/>
    <cellStyle name="Normal 2 4 2 6" xfId="1979" xr:uid="{00000000-0005-0000-0000-0000CB240000}"/>
    <cellStyle name="Normal 2 4 2 6 2" xfId="3671" xr:uid="{00000000-0005-0000-0000-0000CC240000}"/>
    <cellStyle name="Normal 2 4 2 6 2 2" xfId="13744" xr:uid="{00000000-0005-0000-0000-0000CD240000}"/>
    <cellStyle name="Normal 2 4 2 6 2 2 2" xfId="44075" xr:uid="{00000000-0005-0000-0000-0000CE240000}"/>
    <cellStyle name="Normal 2 4 2 6 2 2 3" xfId="28842" xr:uid="{00000000-0005-0000-0000-0000CF240000}"/>
    <cellStyle name="Normal 2 4 2 6 2 3" xfId="8724" xr:uid="{00000000-0005-0000-0000-0000D0240000}"/>
    <cellStyle name="Normal 2 4 2 6 2 3 2" xfId="39058" xr:uid="{00000000-0005-0000-0000-0000D1240000}"/>
    <cellStyle name="Normal 2 4 2 6 2 3 3" xfId="23825" xr:uid="{00000000-0005-0000-0000-0000D2240000}"/>
    <cellStyle name="Normal 2 4 2 6 2 4" xfId="34045" xr:uid="{00000000-0005-0000-0000-0000D3240000}"/>
    <cellStyle name="Normal 2 4 2 6 2 5" xfId="18812" xr:uid="{00000000-0005-0000-0000-0000D4240000}"/>
    <cellStyle name="Normal 2 4 2 6 3" xfId="5363" xr:uid="{00000000-0005-0000-0000-0000D5240000}"/>
    <cellStyle name="Normal 2 4 2 6 3 2" xfId="15415" xr:uid="{00000000-0005-0000-0000-0000D6240000}"/>
    <cellStyle name="Normal 2 4 2 6 3 2 2" xfId="45746" xr:uid="{00000000-0005-0000-0000-0000D7240000}"/>
    <cellStyle name="Normal 2 4 2 6 3 2 3" xfId="30513" xr:uid="{00000000-0005-0000-0000-0000D8240000}"/>
    <cellStyle name="Normal 2 4 2 6 3 3" xfId="10395" xr:uid="{00000000-0005-0000-0000-0000D9240000}"/>
    <cellStyle name="Normal 2 4 2 6 3 3 2" xfId="40729" xr:uid="{00000000-0005-0000-0000-0000DA240000}"/>
    <cellStyle name="Normal 2 4 2 6 3 3 3" xfId="25496" xr:uid="{00000000-0005-0000-0000-0000DB240000}"/>
    <cellStyle name="Normal 2 4 2 6 3 4" xfId="35716" xr:uid="{00000000-0005-0000-0000-0000DC240000}"/>
    <cellStyle name="Normal 2 4 2 6 3 5" xfId="20483" xr:uid="{00000000-0005-0000-0000-0000DD240000}"/>
    <cellStyle name="Normal 2 4 2 6 4" xfId="12073" xr:uid="{00000000-0005-0000-0000-0000DE240000}"/>
    <cellStyle name="Normal 2 4 2 6 4 2" xfId="42404" xr:uid="{00000000-0005-0000-0000-0000DF240000}"/>
    <cellStyle name="Normal 2 4 2 6 4 3" xfId="27171" xr:uid="{00000000-0005-0000-0000-0000E0240000}"/>
    <cellStyle name="Normal 2 4 2 6 5" xfId="7052" xr:uid="{00000000-0005-0000-0000-0000E1240000}"/>
    <cellStyle name="Normal 2 4 2 6 5 2" xfId="37387" xr:uid="{00000000-0005-0000-0000-0000E2240000}"/>
    <cellStyle name="Normal 2 4 2 6 5 3" xfId="22154" xr:uid="{00000000-0005-0000-0000-0000E3240000}"/>
    <cellStyle name="Normal 2 4 2 6 6" xfId="32375" xr:uid="{00000000-0005-0000-0000-0000E4240000}"/>
    <cellStyle name="Normal 2 4 2 6 7" xfId="17141" xr:uid="{00000000-0005-0000-0000-0000E5240000}"/>
    <cellStyle name="Normal 2 4 2 7" xfId="2830" xr:uid="{00000000-0005-0000-0000-0000E6240000}"/>
    <cellStyle name="Normal 2 4 2 7 2" xfId="12908" xr:uid="{00000000-0005-0000-0000-0000E7240000}"/>
    <cellStyle name="Normal 2 4 2 7 2 2" xfId="43239" xr:uid="{00000000-0005-0000-0000-0000E8240000}"/>
    <cellStyle name="Normal 2 4 2 7 2 3" xfId="28006" xr:uid="{00000000-0005-0000-0000-0000E9240000}"/>
    <cellStyle name="Normal 2 4 2 7 3" xfId="7888" xr:uid="{00000000-0005-0000-0000-0000EA240000}"/>
    <cellStyle name="Normal 2 4 2 7 3 2" xfId="38222" xr:uid="{00000000-0005-0000-0000-0000EB240000}"/>
    <cellStyle name="Normal 2 4 2 7 3 3" xfId="22989" xr:uid="{00000000-0005-0000-0000-0000EC240000}"/>
    <cellStyle name="Normal 2 4 2 7 4" xfId="33209" xr:uid="{00000000-0005-0000-0000-0000ED240000}"/>
    <cellStyle name="Normal 2 4 2 7 5" xfId="17976" xr:uid="{00000000-0005-0000-0000-0000EE240000}"/>
    <cellStyle name="Normal 2 4 2 8" xfId="4524" xr:uid="{00000000-0005-0000-0000-0000EF240000}"/>
    <cellStyle name="Normal 2 4 2 8 2" xfId="14579" xr:uid="{00000000-0005-0000-0000-0000F0240000}"/>
    <cellStyle name="Normal 2 4 2 8 2 2" xfId="44910" xr:uid="{00000000-0005-0000-0000-0000F1240000}"/>
    <cellStyle name="Normal 2 4 2 8 2 3" xfId="29677" xr:uid="{00000000-0005-0000-0000-0000F2240000}"/>
    <cellStyle name="Normal 2 4 2 8 3" xfId="9559" xr:uid="{00000000-0005-0000-0000-0000F3240000}"/>
    <cellStyle name="Normal 2 4 2 8 3 2" xfId="39893" xr:uid="{00000000-0005-0000-0000-0000F4240000}"/>
    <cellStyle name="Normal 2 4 2 8 3 3" xfId="24660" xr:uid="{00000000-0005-0000-0000-0000F5240000}"/>
    <cellStyle name="Normal 2 4 2 8 4" xfId="34880" xr:uid="{00000000-0005-0000-0000-0000F6240000}"/>
    <cellStyle name="Normal 2 4 2 8 5" xfId="19647" xr:uid="{00000000-0005-0000-0000-0000F7240000}"/>
    <cellStyle name="Normal 2 4 2 9" xfId="11235" xr:uid="{00000000-0005-0000-0000-0000F8240000}"/>
    <cellStyle name="Normal 2 4 2 9 2" xfId="41568" xr:uid="{00000000-0005-0000-0000-0000F9240000}"/>
    <cellStyle name="Normal 2 4 2 9 3" xfId="26335" xr:uid="{00000000-0005-0000-0000-0000FA240000}"/>
    <cellStyle name="Normal 2 5" xfId="845" xr:uid="{00000000-0005-0000-0000-0000FB240000}"/>
    <cellStyle name="Normal 2 5 10" xfId="6215" xr:uid="{00000000-0005-0000-0000-0000FC240000}"/>
    <cellStyle name="Normal 2 5 10 2" xfId="36552" xr:uid="{00000000-0005-0000-0000-0000FD240000}"/>
    <cellStyle name="Normal 2 5 10 3" xfId="21319" xr:uid="{00000000-0005-0000-0000-0000FE240000}"/>
    <cellStyle name="Normal 2 5 11" xfId="31543" xr:uid="{00000000-0005-0000-0000-0000FF240000}"/>
    <cellStyle name="Normal 2 5 12" xfId="16304" xr:uid="{00000000-0005-0000-0000-000000250000}"/>
    <cellStyle name="Normal 2 5 13" xfId="46642" xr:uid="{00000000-0005-0000-0000-000001250000}"/>
    <cellStyle name="Normal 2 5 2" xfId="1179" xr:uid="{00000000-0005-0000-0000-000002250000}"/>
    <cellStyle name="Normal 2 5 2 10" xfId="31595" xr:uid="{00000000-0005-0000-0000-000003250000}"/>
    <cellStyle name="Normal 2 5 2 11" xfId="16358" xr:uid="{00000000-0005-0000-0000-000004250000}"/>
    <cellStyle name="Normal 2 5 2 2" xfId="1287" xr:uid="{00000000-0005-0000-0000-000005250000}"/>
    <cellStyle name="Normal 2 5 2 2 10" xfId="16462" xr:uid="{00000000-0005-0000-0000-000006250000}"/>
    <cellStyle name="Normal 2 5 2 2 2" xfId="1504" xr:uid="{00000000-0005-0000-0000-000007250000}"/>
    <cellStyle name="Normal 2 5 2 2 2 2" xfId="1925" xr:uid="{00000000-0005-0000-0000-000008250000}"/>
    <cellStyle name="Normal 2 5 2 2 2 2 2" xfId="2764" xr:uid="{00000000-0005-0000-0000-000009250000}"/>
    <cellStyle name="Normal 2 5 2 2 2 2 2 2" xfId="4454" xr:uid="{00000000-0005-0000-0000-00000A250000}"/>
    <cellStyle name="Normal 2 5 2 2 2 2 2 2 2" xfId="14527" xr:uid="{00000000-0005-0000-0000-00000B250000}"/>
    <cellStyle name="Normal 2 5 2 2 2 2 2 2 2 2" xfId="44858" xr:uid="{00000000-0005-0000-0000-00000C250000}"/>
    <cellStyle name="Normal 2 5 2 2 2 2 2 2 2 3" xfId="29625" xr:uid="{00000000-0005-0000-0000-00000D250000}"/>
    <cellStyle name="Normal 2 5 2 2 2 2 2 2 3" xfId="9507" xr:uid="{00000000-0005-0000-0000-00000E250000}"/>
    <cellStyle name="Normal 2 5 2 2 2 2 2 2 3 2" xfId="39841" xr:uid="{00000000-0005-0000-0000-00000F250000}"/>
    <cellStyle name="Normal 2 5 2 2 2 2 2 2 3 3" xfId="24608" xr:uid="{00000000-0005-0000-0000-000010250000}"/>
    <cellStyle name="Normal 2 5 2 2 2 2 2 2 4" xfId="34828" xr:uid="{00000000-0005-0000-0000-000011250000}"/>
    <cellStyle name="Normal 2 5 2 2 2 2 2 2 5" xfId="19595" xr:uid="{00000000-0005-0000-0000-000012250000}"/>
    <cellStyle name="Normal 2 5 2 2 2 2 2 3" xfId="6146" xr:uid="{00000000-0005-0000-0000-000013250000}"/>
    <cellStyle name="Normal 2 5 2 2 2 2 2 3 2" xfId="16198" xr:uid="{00000000-0005-0000-0000-000014250000}"/>
    <cellStyle name="Normal 2 5 2 2 2 2 2 3 2 2" xfId="46529" xr:uid="{00000000-0005-0000-0000-000015250000}"/>
    <cellStyle name="Normal 2 5 2 2 2 2 2 3 2 3" xfId="31296" xr:uid="{00000000-0005-0000-0000-000016250000}"/>
    <cellStyle name="Normal 2 5 2 2 2 2 2 3 3" xfId="11178" xr:uid="{00000000-0005-0000-0000-000017250000}"/>
    <cellStyle name="Normal 2 5 2 2 2 2 2 3 3 2" xfId="41512" xr:uid="{00000000-0005-0000-0000-000018250000}"/>
    <cellStyle name="Normal 2 5 2 2 2 2 2 3 3 3" xfId="26279" xr:uid="{00000000-0005-0000-0000-000019250000}"/>
    <cellStyle name="Normal 2 5 2 2 2 2 2 3 4" xfId="36499" xr:uid="{00000000-0005-0000-0000-00001A250000}"/>
    <cellStyle name="Normal 2 5 2 2 2 2 2 3 5" xfId="21266" xr:uid="{00000000-0005-0000-0000-00001B250000}"/>
    <cellStyle name="Normal 2 5 2 2 2 2 2 4" xfId="12856" xr:uid="{00000000-0005-0000-0000-00001C250000}"/>
    <cellStyle name="Normal 2 5 2 2 2 2 2 4 2" xfId="43187" xr:uid="{00000000-0005-0000-0000-00001D250000}"/>
    <cellStyle name="Normal 2 5 2 2 2 2 2 4 3" xfId="27954" xr:uid="{00000000-0005-0000-0000-00001E250000}"/>
    <cellStyle name="Normal 2 5 2 2 2 2 2 5" xfId="7835" xr:uid="{00000000-0005-0000-0000-00001F250000}"/>
    <cellStyle name="Normal 2 5 2 2 2 2 2 5 2" xfId="38170" xr:uid="{00000000-0005-0000-0000-000020250000}"/>
    <cellStyle name="Normal 2 5 2 2 2 2 2 5 3" xfId="22937" xr:uid="{00000000-0005-0000-0000-000021250000}"/>
    <cellStyle name="Normal 2 5 2 2 2 2 2 6" xfId="33158" xr:uid="{00000000-0005-0000-0000-000022250000}"/>
    <cellStyle name="Normal 2 5 2 2 2 2 2 7" xfId="17924" xr:uid="{00000000-0005-0000-0000-000023250000}"/>
    <cellStyle name="Normal 2 5 2 2 2 2 3" xfId="3617" xr:uid="{00000000-0005-0000-0000-000024250000}"/>
    <cellStyle name="Normal 2 5 2 2 2 2 3 2" xfId="13691" xr:uid="{00000000-0005-0000-0000-000025250000}"/>
    <cellStyle name="Normal 2 5 2 2 2 2 3 2 2" xfId="44022" xr:uid="{00000000-0005-0000-0000-000026250000}"/>
    <cellStyle name="Normal 2 5 2 2 2 2 3 2 3" xfId="28789" xr:uid="{00000000-0005-0000-0000-000027250000}"/>
    <cellStyle name="Normal 2 5 2 2 2 2 3 3" xfId="8671" xr:uid="{00000000-0005-0000-0000-000028250000}"/>
    <cellStyle name="Normal 2 5 2 2 2 2 3 3 2" xfId="39005" xr:uid="{00000000-0005-0000-0000-000029250000}"/>
    <cellStyle name="Normal 2 5 2 2 2 2 3 3 3" xfId="23772" xr:uid="{00000000-0005-0000-0000-00002A250000}"/>
    <cellStyle name="Normal 2 5 2 2 2 2 3 4" xfId="33992" xr:uid="{00000000-0005-0000-0000-00002B250000}"/>
    <cellStyle name="Normal 2 5 2 2 2 2 3 5" xfId="18759" xr:uid="{00000000-0005-0000-0000-00002C250000}"/>
    <cellStyle name="Normal 2 5 2 2 2 2 4" xfId="5310" xr:uid="{00000000-0005-0000-0000-00002D250000}"/>
    <cellStyle name="Normal 2 5 2 2 2 2 4 2" xfId="15362" xr:uid="{00000000-0005-0000-0000-00002E250000}"/>
    <cellStyle name="Normal 2 5 2 2 2 2 4 2 2" xfId="45693" xr:uid="{00000000-0005-0000-0000-00002F250000}"/>
    <cellStyle name="Normal 2 5 2 2 2 2 4 2 3" xfId="30460" xr:uid="{00000000-0005-0000-0000-000030250000}"/>
    <cellStyle name="Normal 2 5 2 2 2 2 4 3" xfId="10342" xr:uid="{00000000-0005-0000-0000-000031250000}"/>
    <cellStyle name="Normal 2 5 2 2 2 2 4 3 2" xfId="40676" xr:uid="{00000000-0005-0000-0000-000032250000}"/>
    <cellStyle name="Normal 2 5 2 2 2 2 4 3 3" xfId="25443" xr:uid="{00000000-0005-0000-0000-000033250000}"/>
    <cellStyle name="Normal 2 5 2 2 2 2 4 4" xfId="35663" xr:uid="{00000000-0005-0000-0000-000034250000}"/>
    <cellStyle name="Normal 2 5 2 2 2 2 4 5" xfId="20430" xr:uid="{00000000-0005-0000-0000-000035250000}"/>
    <cellStyle name="Normal 2 5 2 2 2 2 5" xfId="12020" xr:uid="{00000000-0005-0000-0000-000036250000}"/>
    <cellStyle name="Normal 2 5 2 2 2 2 5 2" xfId="42351" xr:uid="{00000000-0005-0000-0000-000037250000}"/>
    <cellStyle name="Normal 2 5 2 2 2 2 5 3" xfId="27118" xr:uid="{00000000-0005-0000-0000-000038250000}"/>
    <cellStyle name="Normal 2 5 2 2 2 2 6" xfId="6999" xr:uid="{00000000-0005-0000-0000-000039250000}"/>
    <cellStyle name="Normal 2 5 2 2 2 2 6 2" xfId="37334" xr:uid="{00000000-0005-0000-0000-00003A250000}"/>
    <cellStyle name="Normal 2 5 2 2 2 2 6 3" xfId="22101" xr:uid="{00000000-0005-0000-0000-00003B250000}"/>
    <cellStyle name="Normal 2 5 2 2 2 2 7" xfId="32322" xr:uid="{00000000-0005-0000-0000-00003C250000}"/>
    <cellStyle name="Normal 2 5 2 2 2 2 8" xfId="17088" xr:uid="{00000000-0005-0000-0000-00003D250000}"/>
    <cellStyle name="Normal 2 5 2 2 2 3" xfId="2346" xr:uid="{00000000-0005-0000-0000-00003E250000}"/>
    <cellStyle name="Normal 2 5 2 2 2 3 2" xfId="4036" xr:uid="{00000000-0005-0000-0000-00003F250000}"/>
    <cellStyle name="Normal 2 5 2 2 2 3 2 2" xfId="14109" xr:uid="{00000000-0005-0000-0000-000040250000}"/>
    <cellStyle name="Normal 2 5 2 2 2 3 2 2 2" xfId="44440" xr:uid="{00000000-0005-0000-0000-000041250000}"/>
    <cellStyle name="Normal 2 5 2 2 2 3 2 2 3" xfId="29207" xr:uid="{00000000-0005-0000-0000-000042250000}"/>
    <cellStyle name="Normal 2 5 2 2 2 3 2 3" xfId="9089" xr:uid="{00000000-0005-0000-0000-000043250000}"/>
    <cellStyle name="Normal 2 5 2 2 2 3 2 3 2" xfId="39423" xr:uid="{00000000-0005-0000-0000-000044250000}"/>
    <cellStyle name="Normal 2 5 2 2 2 3 2 3 3" xfId="24190" xr:uid="{00000000-0005-0000-0000-000045250000}"/>
    <cellStyle name="Normal 2 5 2 2 2 3 2 4" xfId="34410" xr:uid="{00000000-0005-0000-0000-000046250000}"/>
    <cellStyle name="Normal 2 5 2 2 2 3 2 5" xfId="19177" xr:uid="{00000000-0005-0000-0000-000047250000}"/>
    <cellStyle name="Normal 2 5 2 2 2 3 3" xfId="5728" xr:uid="{00000000-0005-0000-0000-000048250000}"/>
    <cellStyle name="Normal 2 5 2 2 2 3 3 2" xfId="15780" xr:uid="{00000000-0005-0000-0000-000049250000}"/>
    <cellStyle name="Normal 2 5 2 2 2 3 3 2 2" xfId="46111" xr:uid="{00000000-0005-0000-0000-00004A250000}"/>
    <cellStyle name="Normal 2 5 2 2 2 3 3 2 3" xfId="30878" xr:uid="{00000000-0005-0000-0000-00004B250000}"/>
    <cellStyle name="Normal 2 5 2 2 2 3 3 3" xfId="10760" xr:uid="{00000000-0005-0000-0000-00004C250000}"/>
    <cellStyle name="Normal 2 5 2 2 2 3 3 3 2" xfId="41094" xr:uid="{00000000-0005-0000-0000-00004D250000}"/>
    <cellStyle name="Normal 2 5 2 2 2 3 3 3 3" xfId="25861" xr:uid="{00000000-0005-0000-0000-00004E250000}"/>
    <cellStyle name="Normal 2 5 2 2 2 3 3 4" xfId="36081" xr:uid="{00000000-0005-0000-0000-00004F250000}"/>
    <cellStyle name="Normal 2 5 2 2 2 3 3 5" xfId="20848" xr:uid="{00000000-0005-0000-0000-000050250000}"/>
    <cellStyle name="Normal 2 5 2 2 2 3 4" xfId="12438" xr:uid="{00000000-0005-0000-0000-000051250000}"/>
    <cellStyle name="Normal 2 5 2 2 2 3 4 2" xfId="42769" xr:uid="{00000000-0005-0000-0000-000052250000}"/>
    <cellStyle name="Normal 2 5 2 2 2 3 4 3" xfId="27536" xr:uid="{00000000-0005-0000-0000-000053250000}"/>
    <cellStyle name="Normal 2 5 2 2 2 3 5" xfId="7417" xr:uid="{00000000-0005-0000-0000-000054250000}"/>
    <cellStyle name="Normal 2 5 2 2 2 3 5 2" xfId="37752" xr:uid="{00000000-0005-0000-0000-000055250000}"/>
    <cellStyle name="Normal 2 5 2 2 2 3 5 3" xfId="22519" xr:uid="{00000000-0005-0000-0000-000056250000}"/>
    <cellStyle name="Normal 2 5 2 2 2 3 6" xfId="32740" xr:uid="{00000000-0005-0000-0000-000057250000}"/>
    <cellStyle name="Normal 2 5 2 2 2 3 7" xfId="17506" xr:uid="{00000000-0005-0000-0000-000058250000}"/>
    <cellStyle name="Normal 2 5 2 2 2 4" xfId="3199" xr:uid="{00000000-0005-0000-0000-000059250000}"/>
    <cellStyle name="Normal 2 5 2 2 2 4 2" xfId="13273" xr:uid="{00000000-0005-0000-0000-00005A250000}"/>
    <cellStyle name="Normal 2 5 2 2 2 4 2 2" xfId="43604" xr:uid="{00000000-0005-0000-0000-00005B250000}"/>
    <cellStyle name="Normal 2 5 2 2 2 4 2 3" xfId="28371" xr:uid="{00000000-0005-0000-0000-00005C250000}"/>
    <cellStyle name="Normal 2 5 2 2 2 4 3" xfId="8253" xr:uid="{00000000-0005-0000-0000-00005D250000}"/>
    <cellStyle name="Normal 2 5 2 2 2 4 3 2" xfId="38587" xr:uid="{00000000-0005-0000-0000-00005E250000}"/>
    <cellStyle name="Normal 2 5 2 2 2 4 3 3" xfId="23354" xr:uid="{00000000-0005-0000-0000-00005F250000}"/>
    <cellStyle name="Normal 2 5 2 2 2 4 4" xfId="33574" xr:uid="{00000000-0005-0000-0000-000060250000}"/>
    <cellStyle name="Normal 2 5 2 2 2 4 5" xfId="18341" xr:uid="{00000000-0005-0000-0000-000061250000}"/>
    <cellStyle name="Normal 2 5 2 2 2 5" xfId="4892" xr:uid="{00000000-0005-0000-0000-000062250000}"/>
    <cellStyle name="Normal 2 5 2 2 2 5 2" xfId="14944" xr:uid="{00000000-0005-0000-0000-000063250000}"/>
    <cellStyle name="Normal 2 5 2 2 2 5 2 2" xfId="45275" xr:uid="{00000000-0005-0000-0000-000064250000}"/>
    <cellStyle name="Normal 2 5 2 2 2 5 2 3" xfId="30042" xr:uid="{00000000-0005-0000-0000-000065250000}"/>
    <cellStyle name="Normal 2 5 2 2 2 5 3" xfId="9924" xr:uid="{00000000-0005-0000-0000-000066250000}"/>
    <cellStyle name="Normal 2 5 2 2 2 5 3 2" xfId="40258" xr:uid="{00000000-0005-0000-0000-000067250000}"/>
    <cellStyle name="Normal 2 5 2 2 2 5 3 3" xfId="25025" xr:uid="{00000000-0005-0000-0000-000068250000}"/>
    <cellStyle name="Normal 2 5 2 2 2 5 4" xfId="35245" xr:uid="{00000000-0005-0000-0000-000069250000}"/>
    <cellStyle name="Normal 2 5 2 2 2 5 5" xfId="20012" xr:uid="{00000000-0005-0000-0000-00006A250000}"/>
    <cellStyle name="Normal 2 5 2 2 2 6" xfId="11602" xr:uid="{00000000-0005-0000-0000-00006B250000}"/>
    <cellStyle name="Normal 2 5 2 2 2 6 2" xfId="41933" xr:uid="{00000000-0005-0000-0000-00006C250000}"/>
    <cellStyle name="Normal 2 5 2 2 2 6 3" xfId="26700" xr:uid="{00000000-0005-0000-0000-00006D250000}"/>
    <cellStyle name="Normal 2 5 2 2 2 7" xfId="6581" xr:uid="{00000000-0005-0000-0000-00006E250000}"/>
    <cellStyle name="Normal 2 5 2 2 2 7 2" xfId="36916" xr:uid="{00000000-0005-0000-0000-00006F250000}"/>
    <cellStyle name="Normal 2 5 2 2 2 7 3" xfId="21683" xr:uid="{00000000-0005-0000-0000-000070250000}"/>
    <cellStyle name="Normal 2 5 2 2 2 8" xfId="31904" xr:uid="{00000000-0005-0000-0000-000071250000}"/>
    <cellStyle name="Normal 2 5 2 2 2 9" xfId="16670" xr:uid="{00000000-0005-0000-0000-000072250000}"/>
    <cellStyle name="Normal 2 5 2 2 3" xfId="1717" xr:uid="{00000000-0005-0000-0000-000073250000}"/>
    <cellStyle name="Normal 2 5 2 2 3 2" xfId="2556" xr:uid="{00000000-0005-0000-0000-000074250000}"/>
    <cellStyle name="Normal 2 5 2 2 3 2 2" xfId="4246" xr:uid="{00000000-0005-0000-0000-000075250000}"/>
    <cellStyle name="Normal 2 5 2 2 3 2 2 2" xfId="14319" xr:uid="{00000000-0005-0000-0000-000076250000}"/>
    <cellStyle name="Normal 2 5 2 2 3 2 2 2 2" xfId="44650" xr:uid="{00000000-0005-0000-0000-000077250000}"/>
    <cellStyle name="Normal 2 5 2 2 3 2 2 2 3" xfId="29417" xr:uid="{00000000-0005-0000-0000-000078250000}"/>
    <cellStyle name="Normal 2 5 2 2 3 2 2 3" xfId="9299" xr:uid="{00000000-0005-0000-0000-000079250000}"/>
    <cellStyle name="Normal 2 5 2 2 3 2 2 3 2" xfId="39633" xr:uid="{00000000-0005-0000-0000-00007A250000}"/>
    <cellStyle name="Normal 2 5 2 2 3 2 2 3 3" xfId="24400" xr:uid="{00000000-0005-0000-0000-00007B250000}"/>
    <cellStyle name="Normal 2 5 2 2 3 2 2 4" xfId="34620" xr:uid="{00000000-0005-0000-0000-00007C250000}"/>
    <cellStyle name="Normal 2 5 2 2 3 2 2 5" xfId="19387" xr:uid="{00000000-0005-0000-0000-00007D250000}"/>
    <cellStyle name="Normal 2 5 2 2 3 2 3" xfId="5938" xr:uid="{00000000-0005-0000-0000-00007E250000}"/>
    <cellStyle name="Normal 2 5 2 2 3 2 3 2" xfId="15990" xr:uid="{00000000-0005-0000-0000-00007F250000}"/>
    <cellStyle name="Normal 2 5 2 2 3 2 3 2 2" xfId="46321" xr:uid="{00000000-0005-0000-0000-000080250000}"/>
    <cellStyle name="Normal 2 5 2 2 3 2 3 2 3" xfId="31088" xr:uid="{00000000-0005-0000-0000-000081250000}"/>
    <cellStyle name="Normal 2 5 2 2 3 2 3 3" xfId="10970" xr:uid="{00000000-0005-0000-0000-000082250000}"/>
    <cellStyle name="Normal 2 5 2 2 3 2 3 3 2" xfId="41304" xr:uid="{00000000-0005-0000-0000-000083250000}"/>
    <cellStyle name="Normal 2 5 2 2 3 2 3 3 3" xfId="26071" xr:uid="{00000000-0005-0000-0000-000084250000}"/>
    <cellStyle name="Normal 2 5 2 2 3 2 3 4" xfId="36291" xr:uid="{00000000-0005-0000-0000-000085250000}"/>
    <cellStyle name="Normal 2 5 2 2 3 2 3 5" xfId="21058" xr:uid="{00000000-0005-0000-0000-000086250000}"/>
    <cellStyle name="Normal 2 5 2 2 3 2 4" xfId="12648" xr:uid="{00000000-0005-0000-0000-000087250000}"/>
    <cellStyle name="Normal 2 5 2 2 3 2 4 2" xfId="42979" xr:uid="{00000000-0005-0000-0000-000088250000}"/>
    <cellStyle name="Normal 2 5 2 2 3 2 4 3" xfId="27746" xr:uid="{00000000-0005-0000-0000-000089250000}"/>
    <cellStyle name="Normal 2 5 2 2 3 2 5" xfId="7627" xr:uid="{00000000-0005-0000-0000-00008A250000}"/>
    <cellStyle name="Normal 2 5 2 2 3 2 5 2" xfId="37962" xr:uid="{00000000-0005-0000-0000-00008B250000}"/>
    <cellStyle name="Normal 2 5 2 2 3 2 5 3" xfId="22729" xr:uid="{00000000-0005-0000-0000-00008C250000}"/>
    <cellStyle name="Normal 2 5 2 2 3 2 6" xfId="32950" xr:uid="{00000000-0005-0000-0000-00008D250000}"/>
    <cellStyle name="Normal 2 5 2 2 3 2 7" xfId="17716" xr:uid="{00000000-0005-0000-0000-00008E250000}"/>
    <cellStyle name="Normal 2 5 2 2 3 3" xfId="3409" xr:uid="{00000000-0005-0000-0000-00008F250000}"/>
    <cellStyle name="Normal 2 5 2 2 3 3 2" xfId="13483" xr:uid="{00000000-0005-0000-0000-000090250000}"/>
    <cellStyle name="Normal 2 5 2 2 3 3 2 2" xfId="43814" xr:uid="{00000000-0005-0000-0000-000091250000}"/>
    <cellStyle name="Normal 2 5 2 2 3 3 2 3" xfId="28581" xr:uid="{00000000-0005-0000-0000-000092250000}"/>
    <cellStyle name="Normal 2 5 2 2 3 3 3" xfId="8463" xr:uid="{00000000-0005-0000-0000-000093250000}"/>
    <cellStyle name="Normal 2 5 2 2 3 3 3 2" xfId="38797" xr:uid="{00000000-0005-0000-0000-000094250000}"/>
    <cellStyle name="Normal 2 5 2 2 3 3 3 3" xfId="23564" xr:uid="{00000000-0005-0000-0000-000095250000}"/>
    <cellStyle name="Normal 2 5 2 2 3 3 4" xfId="33784" xr:uid="{00000000-0005-0000-0000-000096250000}"/>
    <cellStyle name="Normal 2 5 2 2 3 3 5" xfId="18551" xr:uid="{00000000-0005-0000-0000-000097250000}"/>
    <cellStyle name="Normal 2 5 2 2 3 4" xfId="5102" xr:uid="{00000000-0005-0000-0000-000098250000}"/>
    <cellStyle name="Normal 2 5 2 2 3 4 2" xfId="15154" xr:uid="{00000000-0005-0000-0000-000099250000}"/>
    <cellStyle name="Normal 2 5 2 2 3 4 2 2" xfId="45485" xr:uid="{00000000-0005-0000-0000-00009A250000}"/>
    <cellStyle name="Normal 2 5 2 2 3 4 2 3" xfId="30252" xr:uid="{00000000-0005-0000-0000-00009B250000}"/>
    <cellStyle name="Normal 2 5 2 2 3 4 3" xfId="10134" xr:uid="{00000000-0005-0000-0000-00009C250000}"/>
    <cellStyle name="Normal 2 5 2 2 3 4 3 2" xfId="40468" xr:uid="{00000000-0005-0000-0000-00009D250000}"/>
    <cellStyle name="Normal 2 5 2 2 3 4 3 3" xfId="25235" xr:uid="{00000000-0005-0000-0000-00009E250000}"/>
    <cellStyle name="Normal 2 5 2 2 3 4 4" xfId="35455" xr:uid="{00000000-0005-0000-0000-00009F250000}"/>
    <cellStyle name="Normal 2 5 2 2 3 4 5" xfId="20222" xr:uid="{00000000-0005-0000-0000-0000A0250000}"/>
    <cellStyle name="Normal 2 5 2 2 3 5" xfId="11812" xr:uid="{00000000-0005-0000-0000-0000A1250000}"/>
    <cellStyle name="Normal 2 5 2 2 3 5 2" xfId="42143" xr:uid="{00000000-0005-0000-0000-0000A2250000}"/>
    <cellStyle name="Normal 2 5 2 2 3 5 3" xfId="26910" xr:uid="{00000000-0005-0000-0000-0000A3250000}"/>
    <cellStyle name="Normal 2 5 2 2 3 6" xfId="6791" xr:uid="{00000000-0005-0000-0000-0000A4250000}"/>
    <cellStyle name="Normal 2 5 2 2 3 6 2" xfId="37126" xr:uid="{00000000-0005-0000-0000-0000A5250000}"/>
    <cellStyle name="Normal 2 5 2 2 3 6 3" xfId="21893" xr:uid="{00000000-0005-0000-0000-0000A6250000}"/>
    <cellStyle name="Normal 2 5 2 2 3 7" xfId="32114" xr:uid="{00000000-0005-0000-0000-0000A7250000}"/>
    <cellStyle name="Normal 2 5 2 2 3 8" xfId="16880" xr:uid="{00000000-0005-0000-0000-0000A8250000}"/>
    <cellStyle name="Normal 2 5 2 2 4" xfId="2138" xr:uid="{00000000-0005-0000-0000-0000A9250000}"/>
    <cellStyle name="Normal 2 5 2 2 4 2" xfId="3828" xr:uid="{00000000-0005-0000-0000-0000AA250000}"/>
    <cellStyle name="Normal 2 5 2 2 4 2 2" xfId="13901" xr:uid="{00000000-0005-0000-0000-0000AB250000}"/>
    <cellStyle name="Normal 2 5 2 2 4 2 2 2" xfId="44232" xr:uid="{00000000-0005-0000-0000-0000AC250000}"/>
    <cellStyle name="Normal 2 5 2 2 4 2 2 3" xfId="28999" xr:uid="{00000000-0005-0000-0000-0000AD250000}"/>
    <cellStyle name="Normal 2 5 2 2 4 2 3" xfId="8881" xr:uid="{00000000-0005-0000-0000-0000AE250000}"/>
    <cellStyle name="Normal 2 5 2 2 4 2 3 2" xfId="39215" xr:uid="{00000000-0005-0000-0000-0000AF250000}"/>
    <cellStyle name="Normal 2 5 2 2 4 2 3 3" xfId="23982" xr:uid="{00000000-0005-0000-0000-0000B0250000}"/>
    <cellStyle name="Normal 2 5 2 2 4 2 4" xfId="34202" xr:uid="{00000000-0005-0000-0000-0000B1250000}"/>
    <cellStyle name="Normal 2 5 2 2 4 2 5" xfId="18969" xr:uid="{00000000-0005-0000-0000-0000B2250000}"/>
    <cellStyle name="Normal 2 5 2 2 4 3" xfId="5520" xr:uid="{00000000-0005-0000-0000-0000B3250000}"/>
    <cellStyle name="Normal 2 5 2 2 4 3 2" xfId="15572" xr:uid="{00000000-0005-0000-0000-0000B4250000}"/>
    <cellStyle name="Normal 2 5 2 2 4 3 2 2" xfId="45903" xr:uid="{00000000-0005-0000-0000-0000B5250000}"/>
    <cellStyle name="Normal 2 5 2 2 4 3 2 3" xfId="30670" xr:uid="{00000000-0005-0000-0000-0000B6250000}"/>
    <cellStyle name="Normal 2 5 2 2 4 3 3" xfId="10552" xr:uid="{00000000-0005-0000-0000-0000B7250000}"/>
    <cellStyle name="Normal 2 5 2 2 4 3 3 2" xfId="40886" xr:uid="{00000000-0005-0000-0000-0000B8250000}"/>
    <cellStyle name="Normal 2 5 2 2 4 3 3 3" xfId="25653" xr:uid="{00000000-0005-0000-0000-0000B9250000}"/>
    <cellStyle name="Normal 2 5 2 2 4 3 4" xfId="35873" xr:uid="{00000000-0005-0000-0000-0000BA250000}"/>
    <cellStyle name="Normal 2 5 2 2 4 3 5" xfId="20640" xr:uid="{00000000-0005-0000-0000-0000BB250000}"/>
    <cellStyle name="Normal 2 5 2 2 4 4" xfId="12230" xr:uid="{00000000-0005-0000-0000-0000BC250000}"/>
    <cellStyle name="Normal 2 5 2 2 4 4 2" xfId="42561" xr:uid="{00000000-0005-0000-0000-0000BD250000}"/>
    <cellStyle name="Normal 2 5 2 2 4 4 3" xfId="27328" xr:uid="{00000000-0005-0000-0000-0000BE250000}"/>
    <cellStyle name="Normal 2 5 2 2 4 5" xfId="7209" xr:uid="{00000000-0005-0000-0000-0000BF250000}"/>
    <cellStyle name="Normal 2 5 2 2 4 5 2" xfId="37544" xr:uid="{00000000-0005-0000-0000-0000C0250000}"/>
    <cellStyle name="Normal 2 5 2 2 4 5 3" xfId="22311" xr:uid="{00000000-0005-0000-0000-0000C1250000}"/>
    <cellStyle name="Normal 2 5 2 2 4 6" xfId="32532" xr:uid="{00000000-0005-0000-0000-0000C2250000}"/>
    <cellStyle name="Normal 2 5 2 2 4 7" xfId="17298" xr:uid="{00000000-0005-0000-0000-0000C3250000}"/>
    <cellStyle name="Normal 2 5 2 2 5" xfId="2991" xr:uid="{00000000-0005-0000-0000-0000C4250000}"/>
    <cellStyle name="Normal 2 5 2 2 5 2" xfId="13065" xr:uid="{00000000-0005-0000-0000-0000C5250000}"/>
    <cellStyle name="Normal 2 5 2 2 5 2 2" xfId="43396" xr:uid="{00000000-0005-0000-0000-0000C6250000}"/>
    <cellStyle name="Normal 2 5 2 2 5 2 3" xfId="28163" xr:uid="{00000000-0005-0000-0000-0000C7250000}"/>
    <cellStyle name="Normal 2 5 2 2 5 3" xfId="8045" xr:uid="{00000000-0005-0000-0000-0000C8250000}"/>
    <cellStyle name="Normal 2 5 2 2 5 3 2" xfId="38379" xr:uid="{00000000-0005-0000-0000-0000C9250000}"/>
    <cellStyle name="Normal 2 5 2 2 5 3 3" xfId="23146" xr:uid="{00000000-0005-0000-0000-0000CA250000}"/>
    <cellStyle name="Normal 2 5 2 2 5 4" xfId="33366" xr:uid="{00000000-0005-0000-0000-0000CB250000}"/>
    <cellStyle name="Normal 2 5 2 2 5 5" xfId="18133" xr:uid="{00000000-0005-0000-0000-0000CC250000}"/>
    <cellStyle name="Normal 2 5 2 2 6" xfId="4684" xr:uid="{00000000-0005-0000-0000-0000CD250000}"/>
    <cellStyle name="Normal 2 5 2 2 6 2" xfId="14736" xr:uid="{00000000-0005-0000-0000-0000CE250000}"/>
    <cellStyle name="Normal 2 5 2 2 6 2 2" xfId="45067" xr:uid="{00000000-0005-0000-0000-0000CF250000}"/>
    <cellStyle name="Normal 2 5 2 2 6 2 3" xfId="29834" xr:uid="{00000000-0005-0000-0000-0000D0250000}"/>
    <cellStyle name="Normal 2 5 2 2 6 3" xfId="9716" xr:uid="{00000000-0005-0000-0000-0000D1250000}"/>
    <cellStyle name="Normal 2 5 2 2 6 3 2" xfId="40050" xr:uid="{00000000-0005-0000-0000-0000D2250000}"/>
    <cellStyle name="Normal 2 5 2 2 6 3 3" xfId="24817" xr:uid="{00000000-0005-0000-0000-0000D3250000}"/>
    <cellStyle name="Normal 2 5 2 2 6 4" xfId="35037" xr:uid="{00000000-0005-0000-0000-0000D4250000}"/>
    <cellStyle name="Normal 2 5 2 2 6 5" xfId="19804" xr:uid="{00000000-0005-0000-0000-0000D5250000}"/>
    <cellStyle name="Normal 2 5 2 2 7" xfId="11394" xr:uid="{00000000-0005-0000-0000-0000D6250000}"/>
    <cellStyle name="Normal 2 5 2 2 7 2" xfId="41725" xr:uid="{00000000-0005-0000-0000-0000D7250000}"/>
    <cellStyle name="Normal 2 5 2 2 7 3" xfId="26492" xr:uid="{00000000-0005-0000-0000-0000D8250000}"/>
    <cellStyle name="Normal 2 5 2 2 8" xfId="6373" xr:uid="{00000000-0005-0000-0000-0000D9250000}"/>
    <cellStyle name="Normal 2 5 2 2 8 2" xfId="36708" xr:uid="{00000000-0005-0000-0000-0000DA250000}"/>
    <cellStyle name="Normal 2 5 2 2 8 3" xfId="21475" xr:uid="{00000000-0005-0000-0000-0000DB250000}"/>
    <cellStyle name="Normal 2 5 2 2 9" xfId="31696" xr:uid="{00000000-0005-0000-0000-0000DC250000}"/>
    <cellStyle name="Normal 2 5 2 3" xfId="1400" xr:uid="{00000000-0005-0000-0000-0000DD250000}"/>
    <cellStyle name="Normal 2 5 2 3 2" xfId="1821" xr:uid="{00000000-0005-0000-0000-0000DE250000}"/>
    <cellStyle name="Normal 2 5 2 3 2 2" xfId="2660" xr:uid="{00000000-0005-0000-0000-0000DF250000}"/>
    <cellStyle name="Normal 2 5 2 3 2 2 2" xfId="4350" xr:uid="{00000000-0005-0000-0000-0000E0250000}"/>
    <cellStyle name="Normal 2 5 2 3 2 2 2 2" xfId="14423" xr:uid="{00000000-0005-0000-0000-0000E1250000}"/>
    <cellStyle name="Normal 2 5 2 3 2 2 2 2 2" xfId="44754" xr:uid="{00000000-0005-0000-0000-0000E2250000}"/>
    <cellStyle name="Normal 2 5 2 3 2 2 2 2 3" xfId="29521" xr:uid="{00000000-0005-0000-0000-0000E3250000}"/>
    <cellStyle name="Normal 2 5 2 3 2 2 2 3" xfId="9403" xr:uid="{00000000-0005-0000-0000-0000E4250000}"/>
    <cellStyle name="Normal 2 5 2 3 2 2 2 3 2" xfId="39737" xr:uid="{00000000-0005-0000-0000-0000E5250000}"/>
    <cellStyle name="Normal 2 5 2 3 2 2 2 3 3" xfId="24504" xr:uid="{00000000-0005-0000-0000-0000E6250000}"/>
    <cellStyle name="Normal 2 5 2 3 2 2 2 4" xfId="34724" xr:uid="{00000000-0005-0000-0000-0000E7250000}"/>
    <cellStyle name="Normal 2 5 2 3 2 2 2 5" xfId="19491" xr:uid="{00000000-0005-0000-0000-0000E8250000}"/>
    <cellStyle name="Normal 2 5 2 3 2 2 3" xfId="6042" xr:uid="{00000000-0005-0000-0000-0000E9250000}"/>
    <cellStyle name="Normal 2 5 2 3 2 2 3 2" xfId="16094" xr:uid="{00000000-0005-0000-0000-0000EA250000}"/>
    <cellStyle name="Normal 2 5 2 3 2 2 3 2 2" xfId="46425" xr:uid="{00000000-0005-0000-0000-0000EB250000}"/>
    <cellStyle name="Normal 2 5 2 3 2 2 3 2 3" xfId="31192" xr:uid="{00000000-0005-0000-0000-0000EC250000}"/>
    <cellStyle name="Normal 2 5 2 3 2 2 3 3" xfId="11074" xr:uid="{00000000-0005-0000-0000-0000ED250000}"/>
    <cellStyle name="Normal 2 5 2 3 2 2 3 3 2" xfId="41408" xr:uid="{00000000-0005-0000-0000-0000EE250000}"/>
    <cellStyle name="Normal 2 5 2 3 2 2 3 3 3" xfId="26175" xr:uid="{00000000-0005-0000-0000-0000EF250000}"/>
    <cellStyle name="Normal 2 5 2 3 2 2 3 4" xfId="36395" xr:uid="{00000000-0005-0000-0000-0000F0250000}"/>
    <cellStyle name="Normal 2 5 2 3 2 2 3 5" xfId="21162" xr:uid="{00000000-0005-0000-0000-0000F1250000}"/>
    <cellStyle name="Normal 2 5 2 3 2 2 4" xfId="12752" xr:uid="{00000000-0005-0000-0000-0000F2250000}"/>
    <cellStyle name="Normal 2 5 2 3 2 2 4 2" xfId="43083" xr:uid="{00000000-0005-0000-0000-0000F3250000}"/>
    <cellStyle name="Normal 2 5 2 3 2 2 4 3" xfId="27850" xr:uid="{00000000-0005-0000-0000-0000F4250000}"/>
    <cellStyle name="Normal 2 5 2 3 2 2 5" xfId="7731" xr:uid="{00000000-0005-0000-0000-0000F5250000}"/>
    <cellStyle name="Normal 2 5 2 3 2 2 5 2" xfId="38066" xr:uid="{00000000-0005-0000-0000-0000F6250000}"/>
    <cellStyle name="Normal 2 5 2 3 2 2 5 3" xfId="22833" xr:uid="{00000000-0005-0000-0000-0000F7250000}"/>
    <cellStyle name="Normal 2 5 2 3 2 2 6" xfId="33054" xr:uid="{00000000-0005-0000-0000-0000F8250000}"/>
    <cellStyle name="Normal 2 5 2 3 2 2 7" xfId="17820" xr:uid="{00000000-0005-0000-0000-0000F9250000}"/>
    <cellStyle name="Normal 2 5 2 3 2 3" xfId="3513" xr:uid="{00000000-0005-0000-0000-0000FA250000}"/>
    <cellStyle name="Normal 2 5 2 3 2 3 2" xfId="13587" xr:uid="{00000000-0005-0000-0000-0000FB250000}"/>
    <cellStyle name="Normal 2 5 2 3 2 3 2 2" xfId="43918" xr:uid="{00000000-0005-0000-0000-0000FC250000}"/>
    <cellStyle name="Normal 2 5 2 3 2 3 2 3" xfId="28685" xr:uid="{00000000-0005-0000-0000-0000FD250000}"/>
    <cellStyle name="Normal 2 5 2 3 2 3 3" xfId="8567" xr:uid="{00000000-0005-0000-0000-0000FE250000}"/>
    <cellStyle name="Normal 2 5 2 3 2 3 3 2" xfId="38901" xr:uid="{00000000-0005-0000-0000-0000FF250000}"/>
    <cellStyle name="Normal 2 5 2 3 2 3 3 3" xfId="23668" xr:uid="{00000000-0005-0000-0000-000000260000}"/>
    <cellStyle name="Normal 2 5 2 3 2 3 4" xfId="33888" xr:uid="{00000000-0005-0000-0000-000001260000}"/>
    <cellStyle name="Normal 2 5 2 3 2 3 5" xfId="18655" xr:uid="{00000000-0005-0000-0000-000002260000}"/>
    <cellStyle name="Normal 2 5 2 3 2 4" xfId="5206" xr:uid="{00000000-0005-0000-0000-000003260000}"/>
    <cellStyle name="Normal 2 5 2 3 2 4 2" xfId="15258" xr:uid="{00000000-0005-0000-0000-000004260000}"/>
    <cellStyle name="Normal 2 5 2 3 2 4 2 2" xfId="45589" xr:uid="{00000000-0005-0000-0000-000005260000}"/>
    <cellStyle name="Normal 2 5 2 3 2 4 2 3" xfId="30356" xr:uid="{00000000-0005-0000-0000-000006260000}"/>
    <cellStyle name="Normal 2 5 2 3 2 4 3" xfId="10238" xr:uid="{00000000-0005-0000-0000-000007260000}"/>
    <cellStyle name="Normal 2 5 2 3 2 4 3 2" xfId="40572" xr:uid="{00000000-0005-0000-0000-000008260000}"/>
    <cellStyle name="Normal 2 5 2 3 2 4 3 3" xfId="25339" xr:uid="{00000000-0005-0000-0000-000009260000}"/>
    <cellStyle name="Normal 2 5 2 3 2 4 4" xfId="35559" xr:uid="{00000000-0005-0000-0000-00000A260000}"/>
    <cellStyle name="Normal 2 5 2 3 2 4 5" xfId="20326" xr:uid="{00000000-0005-0000-0000-00000B260000}"/>
    <cellStyle name="Normal 2 5 2 3 2 5" xfId="11916" xr:uid="{00000000-0005-0000-0000-00000C260000}"/>
    <cellStyle name="Normal 2 5 2 3 2 5 2" xfId="42247" xr:uid="{00000000-0005-0000-0000-00000D260000}"/>
    <cellStyle name="Normal 2 5 2 3 2 5 3" xfId="27014" xr:uid="{00000000-0005-0000-0000-00000E260000}"/>
    <cellStyle name="Normal 2 5 2 3 2 6" xfId="6895" xr:uid="{00000000-0005-0000-0000-00000F260000}"/>
    <cellStyle name="Normal 2 5 2 3 2 6 2" xfId="37230" xr:uid="{00000000-0005-0000-0000-000010260000}"/>
    <cellStyle name="Normal 2 5 2 3 2 6 3" xfId="21997" xr:uid="{00000000-0005-0000-0000-000011260000}"/>
    <cellStyle name="Normal 2 5 2 3 2 7" xfId="32218" xr:uid="{00000000-0005-0000-0000-000012260000}"/>
    <cellStyle name="Normal 2 5 2 3 2 8" xfId="16984" xr:uid="{00000000-0005-0000-0000-000013260000}"/>
    <cellStyle name="Normal 2 5 2 3 3" xfId="2242" xr:uid="{00000000-0005-0000-0000-000014260000}"/>
    <cellStyle name="Normal 2 5 2 3 3 2" xfId="3932" xr:uid="{00000000-0005-0000-0000-000015260000}"/>
    <cellStyle name="Normal 2 5 2 3 3 2 2" xfId="14005" xr:uid="{00000000-0005-0000-0000-000016260000}"/>
    <cellStyle name="Normal 2 5 2 3 3 2 2 2" xfId="44336" xr:uid="{00000000-0005-0000-0000-000017260000}"/>
    <cellStyle name="Normal 2 5 2 3 3 2 2 3" xfId="29103" xr:uid="{00000000-0005-0000-0000-000018260000}"/>
    <cellStyle name="Normal 2 5 2 3 3 2 3" xfId="8985" xr:uid="{00000000-0005-0000-0000-000019260000}"/>
    <cellStyle name="Normal 2 5 2 3 3 2 3 2" xfId="39319" xr:uid="{00000000-0005-0000-0000-00001A260000}"/>
    <cellStyle name="Normal 2 5 2 3 3 2 3 3" xfId="24086" xr:uid="{00000000-0005-0000-0000-00001B260000}"/>
    <cellStyle name="Normal 2 5 2 3 3 2 4" xfId="34306" xr:uid="{00000000-0005-0000-0000-00001C260000}"/>
    <cellStyle name="Normal 2 5 2 3 3 2 5" xfId="19073" xr:uid="{00000000-0005-0000-0000-00001D260000}"/>
    <cellStyle name="Normal 2 5 2 3 3 3" xfId="5624" xr:uid="{00000000-0005-0000-0000-00001E260000}"/>
    <cellStyle name="Normal 2 5 2 3 3 3 2" xfId="15676" xr:uid="{00000000-0005-0000-0000-00001F260000}"/>
    <cellStyle name="Normal 2 5 2 3 3 3 2 2" xfId="46007" xr:uid="{00000000-0005-0000-0000-000020260000}"/>
    <cellStyle name="Normal 2 5 2 3 3 3 2 3" xfId="30774" xr:uid="{00000000-0005-0000-0000-000021260000}"/>
    <cellStyle name="Normal 2 5 2 3 3 3 3" xfId="10656" xr:uid="{00000000-0005-0000-0000-000022260000}"/>
    <cellStyle name="Normal 2 5 2 3 3 3 3 2" xfId="40990" xr:uid="{00000000-0005-0000-0000-000023260000}"/>
    <cellStyle name="Normal 2 5 2 3 3 3 3 3" xfId="25757" xr:uid="{00000000-0005-0000-0000-000024260000}"/>
    <cellStyle name="Normal 2 5 2 3 3 3 4" xfId="35977" xr:uid="{00000000-0005-0000-0000-000025260000}"/>
    <cellStyle name="Normal 2 5 2 3 3 3 5" xfId="20744" xr:uid="{00000000-0005-0000-0000-000026260000}"/>
    <cellStyle name="Normal 2 5 2 3 3 4" xfId="12334" xr:uid="{00000000-0005-0000-0000-000027260000}"/>
    <cellStyle name="Normal 2 5 2 3 3 4 2" xfId="42665" xr:uid="{00000000-0005-0000-0000-000028260000}"/>
    <cellStyle name="Normal 2 5 2 3 3 4 3" xfId="27432" xr:uid="{00000000-0005-0000-0000-000029260000}"/>
    <cellStyle name="Normal 2 5 2 3 3 5" xfId="7313" xr:uid="{00000000-0005-0000-0000-00002A260000}"/>
    <cellStyle name="Normal 2 5 2 3 3 5 2" xfId="37648" xr:uid="{00000000-0005-0000-0000-00002B260000}"/>
    <cellStyle name="Normal 2 5 2 3 3 5 3" xfId="22415" xr:uid="{00000000-0005-0000-0000-00002C260000}"/>
    <cellStyle name="Normal 2 5 2 3 3 6" xfId="32636" xr:uid="{00000000-0005-0000-0000-00002D260000}"/>
    <cellStyle name="Normal 2 5 2 3 3 7" xfId="17402" xr:uid="{00000000-0005-0000-0000-00002E260000}"/>
    <cellStyle name="Normal 2 5 2 3 4" xfId="3095" xr:uid="{00000000-0005-0000-0000-00002F260000}"/>
    <cellStyle name="Normal 2 5 2 3 4 2" xfId="13169" xr:uid="{00000000-0005-0000-0000-000030260000}"/>
    <cellStyle name="Normal 2 5 2 3 4 2 2" xfId="43500" xr:uid="{00000000-0005-0000-0000-000031260000}"/>
    <cellStyle name="Normal 2 5 2 3 4 2 3" xfId="28267" xr:uid="{00000000-0005-0000-0000-000032260000}"/>
    <cellStyle name="Normal 2 5 2 3 4 3" xfId="8149" xr:uid="{00000000-0005-0000-0000-000033260000}"/>
    <cellStyle name="Normal 2 5 2 3 4 3 2" xfId="38483" xr:uid="{00000000-0005-0000-0000-000034260000}"/>
    <cellStyle name="Normal 2 5 2 3 4 3 3" xfId="23250" xr:uid="{00000000-0005-0000-0000-000035260000}"/>
    <cellStyle name="Normal 2 5 2 3 4 4" xfId="33470" xr:uid="{00000000-0005-0000-0000-000036260000}"/>
    <cellStyle name="Normal 2 5 2 3 4 5" xfId="18237" xr:uid="{00000000-0005-0000-0000-000037260000}"/>
    <cellStyle name="Normal 2 5 2 3 5" xfId="4788" xr:uid="{00000000-0005-0000-0000-000038260000}"/>
    <cellStyle name="Normal 2 5 2 3 5 2" xfId="14840" xr:uid="{00000000-0005-0000-0000-000039260000}"/>
    <cellStyle name="Normal 2 5 2 3 5 2 2" xfId="45171" xr:uid="{00000000-0005-0000-0000-00003A260000}"/>
    <cellStyle name="Normal 2 5 2 3 5 2 3" xfId="29938" xr:uid="{00000000-0005-0000-0000-00003B260000}"/>
    <cellStyle name="Normal 2 5 2 3 5 3" xfId="9820" xr:uid="{00000000-0005-0000-0000-00003C260000}"/>
    <cellStyle name="Normal 2 5 2 3 5 3 2" xfId="40154" xr:uid="{00000000-0005-0000-0000-00003D260000}"/>
    <cellStyle name="Normal 2 5 2 3 5 3 3" xfId="24921" xr:uid="{00000000-0005-0000-0000-00003E260000}"/>
    <cellStyle name="Normal 2 5 2 3 5 4" xfId="35141" xr:uid="{00000000-0005-0000-0000-00003F260000}"/>
    <cellStyle name="Normal 2 5 2 3 5 5" xfId="19908" xr:uid="{00000000-0005-0000-0000-000040260000}"/>
    <cellStyle name="Normal 2 5 2 3 6" xfId="11498" xr:uid="{00000000-0005-0000-0000-000041260000}"/>
    <cellStyle name="Normal 2 5 2 3 6 2" xfId="41829" xr:uid="{00000000-0005-0000-0000-000042260000}"/>
    <cellStyle name="Normal 2 5 2 3 6 3" xfId="26596" xr:uid="{00000000-0005-0000-0000-000043260000}"/>
    <cellStyle name="Normal 2 5 2 3 7" xfId="6477" xr:uid="{00000000-0005-0000-0000-000044260000}"/>
    <cellStyle name="Normal 2 5 2 3 7 2" xfId="36812" xr:uid="{00000000-0005-0000-0000-000045260000}"/>
    <cellStyle name="Normal 2 5 2 3 7 3" xfId="21579" xr:uid="{00000000-0005-0000-0000-000046260000}"/>
    <cellStyle name="Normal 2 5 2 3 8" xfId="31800" xr:uid="{00000000-0005-0000-0000-000047260000}"/>
    <cellStyle name="Normal 2 5 2 3 9" xfId="16566" xr:uid="{00000000-0005-0000-0000-000048260000}"/>
    <cellStyle name="Normal 2 5 2 4" xfId="1613" xr:uid="{00000000-0005-0000-0000-000049260000}"/>
    <cellStyle name="Normal 2 5 2 4 2" xfId="2452" xr:uid="{00000000-0005-0000-0000-00004A260000}"/>
    <cellStyle name="Normal 2 5 2 4 2 2" xfId="4142" xr:uid="{00000000-0005-0000-0000-00004B260000}"/>
    <cellStyle name="Normal 2 5 2 4 2 2 2" xfId="14215" xr:uid="{00000000-0005-0000-0000-00004C260000}"/>
    <cellStyle name="Normal 2 5 2 4 2 2 2 2" xfId="44546" xr:uid="{00000000-0005-0000-0000-00004D260000}"/>
    <cellStyle name="Normal 2 5 2 4 2 2 2 3" xfId="29313" xr:uid="{00000000-0005-0000-0000-00004E260000}"/>
    <cellStyle name="Normal 2 5 2 4 2 2 3" xfId="9195" xr:uid="{00000000-0005-0000-0000-00004F260000}"/>
    <cellStyle name="Normal 2 5 2 4 2 2 3 2" xfId="39529" xr:uid="{00000000-0005-0000-0000-000050260000}"/>
    <cellStyle name="Normal 2 5 2 4 2 2 3 3" xfId="24296" xr:uid="{00000000-0005-0000-0000-000051260000}"/>
    <cellStyle name="Normal 2 5 2 4 2 2 4" xfId="34516" xr:uid="{00000000-0005-0000-0000-000052260000}"/>
    <cellStyle name="Normal 2 5 2 4 2 2 5" xfId="19283" xr:uid="{00000000-0005-0000-0000-000053260000}"/>
    <cellStyle name="Normal 2 5 2 4 2 3" xfId="5834" xr:uid="{00000000-0005-0000-0000-000054260000}"/>
    <cellStyle name="Normal 2 5 2 4 2 3 2" xfId="15886" xr:uid="{00000000-0005-0000-0000-000055260000}"/>
    <cellStyle name="Normal 2 5 2 4 2 3 2 2" xfId="46217" xr:uid="{00000000-0005-0000-0000-000056260000}"/>
    <cellStyle name="Normal 2 5 2 4 2 3 2 3" xfId="30984" xr:uid="{00000000-0005-0000-0000-000057260000}"/>
    <cellStyle name="Normal 2 5 2 4 2 3 3" xfId="10866" xr:uid="{00000000-0005-0000-0000-000058260000}"/>
    <cellStyle name="Normal 2 5 2 4 2 3 3 2" xfId="41200" xr:uid="{00000000-0005-0000-0000-000059260000}"/>
    <cellStyle name="Normal 2 5 2 4 2 3 3 3" xfId="25967" xr:uid="{00000000-0005-0000-0000-00005A260000}"/>
    <cellStyle name="Normal 2 5 2 4 2 3 4" xfId="36187" xr:uid="{00000000-0005-0000-0000-00005B260000}"/>
    <cellStyle name="Normal 2 5 2 4 2 3 5" xfId="20954" xr:uid="{00000000-0005-0000-0000-00005C260000}"/>
    <cellStyle name="Normal 2 5 2 4 2 4" xfId="12544" xr:uid="{00000000-0005-0000-0000-00005D260000}"/>
    <cellStyle name="Normal 2 5 2 4 2 4 2" xfId="42875" xr:uid="{00000000-0005-0000-0000-00005E260000}"/>
    <cellStyle name="Normal 2 5 2 4 2 4 3" xfId="27642" xr:uid="{00000000-0005-0000-0000-00005F260000}"/>
    <cellStyle name="Normal 2 5 2 4 2 5" xfId="7523" xr:uid="{00000000-0005-0000-0000-000060260000}"/>
    <cellStyle name="Normal 2 5 2 4 2 5 2" xfId="37858" xr:uid="{00000000-0005-0000-0000-000061260000}"/>
    <cellStyle name="Normal 2 5 2 4 2 5 3" xfId="22625" xr:uid="{00000000-0005-0000-0000-000062260000}"/>
    <cellStyle name="Normal 2 5 2 4 2 6" xfId="32846" xr:uid="{00000000-0005-0000-0000-000063260000}"/>
    <cellStyle name="Normal 2 5 2 4 2 7" xfId="17612" xr:uid="{00000000-0005-0000-0000-000064260000}"/>
    <cellStyle name="Normal 2 5 2 4 3" xfId="3305" xr:uid="{00000000-0005-0000-0000-000065260000}"/>
    <cellStyle name="Normal 2 5 2 4 3 2" xfId="13379" xr:uid="{00000000-0005-0000-0000-000066260000}"/>
    <cellStyle name="Normal 2 5 2 4 3 2 2" xfId="43710" xr:uid="{00000000-0005-0000-0000-000067260000}"/>
    <cellStyle name="Normal 2 5 2 4 3 2 3" xfId="28477" xr:uid="{00000000-0005-0000-0000-000068260000}"/>
    <cellStyle name="Normal 2 5 2 4 3 3" xfId="8359" xr:uid="{00000000-0005-0000-0000-000069260000}"/>
    <cellStyle name="Normal 2 5 2 4 3 3 2" xfId="38693" xr:uid="{00000000-0005-0000-0000-00006A260000}"/>
    <cellStyle name="Normal 2 5 2 4 3 3 3" xfId="23460" xr:uid="{00000000-0005-0000-0000-00006B260000}"/>
    <cellStyle name="Normal 2 5 2 4 3 4" xfId="33680" xr:uid="{00000000-0005-0000-0000-00006C260000}"/>
    <cellStyle name="Normal 2 5 2 4 3 5" xfId="18447" xr:uid="{00000000-0005-0000-0000-00006D260000}"/>
    <cellStyle name="Normal 2 5 2 4 4" xfId="4998" xr:uid="{00000000-0005-0000-0000-00006E260000}"/>
    <cellStyle name="Normal 2 5 2 4 4 2" xfId="15050" xr:uid="{00000000-0005-0000-0000-00006F260000}"/>
    <cellStyle name="Normal 2 5 2 4 4 2 2" xfId="45381" xr:uid="{00000000-0005-0000-0000-000070260000}"/>
    <cellStyle name="Normal 2 5 2 4 4 2 3" xfId="30148" xr:uid="{00000000-0005-0000-0000-000071260000}"/>
    <cellStyle name="Normal 2 5 2 4 4 3" xfId="10030" xr:uid="{00000000-0005-0000-0000-000072260000}"/>
    <cellStyle name="Normal 2 5 2 4 4 3 2" xfId="40364" xr:uid="{00000000-0005-0000-0000-000073260000}"/>
    <cellStyle name="Normal 2 5 2 4 4 3 3" xfId="25131" xr:uid="{00000000-0005-0000-0000-000074260000}"/>
    <cellStyle name="Normal 2 5 2 4 4 4" xfId="35351" xr:uid="{00000000-0005-0000-0000-000075260000}"/>
    <cellStyle name="Normal 2 5 2 4 4 5" xfId="20118" xr:uid="{00000000-0005-0000-0000-000076260000}"/>
    <cellStyle name="Normal 2 5 2 4 5" xfId="11708" xr:uid="{00000000-0005-0000-0000-000077260000}"/>
    <cellStyle name="Normal 2 5 2 4 5 2" xfId="42039" xr:uid="{00000000-0005-0000-0000-000078260000}"/>
    <cellStyle name="Normal 2 5 2 4 5 3" xfId="26806" xr:uid="{00000000-0005-0000-0000-000079260000}"/>
    <cellStyle name="Normal 2 5 2 4 6" xfId="6687" xr:uid="{00000000-0005-0000-0000-00007A260000}"/>
    <cellStyle name="Normal 2 5 2 4 6 2" xfId="37022" xr:uid="{00000000-0005-0000-0000-00007B260000}"/>
    <cellStyle name="Normal 2 5 2 4 6 3" xfId="21789" xr:uid="{00000000-0005-0000-0000-00007C260000}"/>
    <cellStyle name="Normal 2 5 2 4 7" xfId="32010" xr:uid="{00000000-0005-0000-0000-00007D260000}"/>
    <cellStyle name="Normal 2 5 2 4 8" xfId="16776" xr:uid="{00000000-0005-0000-0000-00007E260000}"/>
    <cellStyle name="Normal 2 5 2 5" xfId="2034" xr:uid="{00000000-0005-0000-0000-00007F260000}"/>
    <cellStyle name="Normal 2 5 2 5 2" xfId="3724" xr:uid="{00000000-0005-0000-0000-000080260000}"/>
    <cellStyle name="Normal 2 5 2 5 2 2" xfId="13797" xr:uid="{00000000-0005-0000-0000-000081260000}"/>
    <cellStyle name="Normal 2 5 2 5 2 2 2" xfId="44128" xr:uid="{00000000-0005-0000-0000-000082260000}"/>
    <cellStyle name="Normal 2 5 2 5 2 2 3" xfId="28895" xr:uid="{00000000-0005-0000-0000-000083260000}"/>
    <cellStyle name="Normal 2 5 2 5 2 3" xfId="8777" xr:uid="{00000000-0005-0000-0000-000084260000}"/>
    <cellStyle name="Normal 2 5 2 5 2 3 2" xfId="39111" xr:uid="{00000000-0005-0000-0000-000085260000}"/>
    <cellStyle name="Normal 2 5 2 5 2 3 3" xfId="23878" xr:uid="{00000000-0005-0000-0000-000086260000}"/>
    <cellStyle name="Normal 2 5 2 5 2 4" xfId="34098" xr:uid="{00000000-0005-0000-0000-000087260000}"/>
    <cellStyle name="Normal 2 5 2 5 2 5" xfId="18865" xr:uid="{00000000-0005-0000-0000-000088260000}"/>
    <cellStyle name="Normal 2 5 2 5 3" xfId="5416" xr:uid="{00000000-0005-0000-0000-000089260000}"/>
    <cellStyle name="Normal 2 5 2 5 3 2" xfId="15468" xr:uid="{00000000-0005-0000-0000-00008A260000}"/>
    <cellStyle name="Normal 2 5 2 5 3 2 2" xfId="45799" xr:uid="{00000000-0005-0000-0000-00008B260000}"/>
    <cellStyle name="Normal 2 5 2 5 3 2 3" xfId="30566" xr:uid="{00000000-0005-0000-0000-00008C260000}"/>
    <cellStyle name="Normal 2 5 2 5 3 3" xfId="10448" xr:uid="{00000000-0005-0000-0000-00008D260000}"/>
    <cellStyle name="Normal 2 5 2 5 3 3 2" xfId="40782" xr:uid="{00000000-0005-0000-0000-00008E260000}"/>
    <cellStyle name="Normal 2 5 2 5 3 3 3" xfId="25549" xr:uid="{00000000-0005-0000-0000-00008F260000}"/>
    <cellStyle name="Normal 2 5 2 5 3 4" xfId="35769" xr:uid="{00000000-0005-0000-0000-000090260000}"/>
    <cellStyle name="Normal 2 5 2 5 3 5" xfId="20536" xr:uid="{00000000-0005-0000-0000-000091260000}"/>
    <cellStyle name="Normal 2 5 2 5 4" xfId="12126" xr:uid="{00000000-0005-0000-0000-000092260000}"/>
    <cellStyle name="Normal 2 5 2 5 4 2" xfId="42457" xr:uid="{00000000-0005-0000-0000-000093260000}"/>
    <cellStyle name="Normal 2 5 2 5 4 3" xfId="27224" xr:uid="{00000000-0005-0000-0000-000094260000}"/>
    <cellStyle name="Normal 2 5 2 5 5" xfId="7105" xr:uid="{00000000-0005-0000-0000-000095260000}"/>
    <cellStyle name="Normal 2 5 2 5 5 2" xfId="37440" xr:uid="{00000000-0005-0000-0000-000096260000}"/>
    <cellStyle name="Normal 2 5 2 5 5 3" xfId="22207" xr:uid="{00000000-0005-0000-0000-000097260000}"/>
    <cellStyle name="Normal 2 5 2 5 6" xfId="32428" xr:uid="{00000000-0005-0000-0000-000098260000}"/>
    <cellStyle name="Normal 2 5 2 5 7" xfId="17194" xr:uid="{00000000-0005-0000-0000-000099260000}"/>
    <cellStyle name="Normal 2 5 2 6" xfId="2887" xr:uid="{00000000-0005-0000-0000-00009A260000}"/>
    <cellStyle name="Normal 2 5 2 6 2" xfId="12961" xr:uid="{00000000-0005-0000-0000-00009B260000}"/>
    <cellStyle name="Normal 2 5 2 6 2 2" xfId="43292" xr:uid="{00000000-0005-0000-0000-00009C260000}"/>
    <cellStyle name="Normal 2 5 2 6 2 3" xfId="28059" xr:uid="{00000000-0005-0000-0000-00009D260000}"/>
    <cellStyle name="Normal 2 5 2 6 3" xfId="7941" xr:uid="{00000000-0005-0000-0000-00009E260000}"/>
    <cellStyle name="Normal 2 5 2 6 3 2" xfId="38275" xr:uid="{00000000-0005-0000-0000-00009F260000}"/>
    <cellStyle name="Normal 2 5 2 6 3 3" xfId="23042" xr:uid="{00000000-0005-0000-0000-0000A0260000}"/>
    <cellStyle name="Normal 2 5 2 6 4" xfId="33262" xr:uid="{00000000-0005-0000-0000-0000A1260000}"/>
    <cellStyle name="Normal 2 5 2 6 5" xfId="18029" xr:uid="{00000000-0005-0000-0000-0000A2260000}"/>
    <cellStyle name="Normal 2 5 2 7" xfId="4580" xr:uid="{00000000-0005-0000-0000-0000A3260000}"/>
    <cellStyle name="Normal 2 5 2 7 2" xfId="14632" xr:uid="{00000000-0005-0000-0000-0000A4260000}"/>
    <cellStyle name="Normal 2 5 2 7 2 2" xfId="44963" xr:uid="{00000000-0005-0000-0000-0000A5260000}"/>
    <cellStyle name="Normal 2 5 2 7 2 3" xfId="29730" xr:uid="{00000000-0005-0000-0000-0000A6260000}"/>
    <cellStyle name="Normal 2 5 2 7 3" xfId="9612" xr:uid="{00000000-0005-0000-0000-0000A7260000}"/>
    <cellStyle name="Normal 2 5 2 7 3 2" xfId="39946" xr:uid="{00000000-0005-0000-0000-0000A8260000}"/>
    <cellStyle name="Normal 2 5 2 7 3 3" xfId="24713" xr:uid="{00000000-0005-0000-0000-0000A9260000}"/>
    <cellStyle name="Normal 2 5 2 7 4" xfId="34933" xr:uid="{00000000-0005-0000-0000-0000AA260000}"/>
    <cellStyle name="Normal 2 5 2 7 5" xfId="19700" xr:uid="{00000000-0005-0000-0000-0000AB260000}"/>
    <cellStyle name="Normal 2 5 2 8" xfId="11290" xr:uid="{00000000-0005-0000-0000-0000AC260000}"/>
    <cellStyle name="Normal 2 5 2 8 2" xfId="41621" xr:uid="{00000000-0005-0000-0000-0000AD260000}"/>
    <cellStyle name="Normal 2 5 2 8 3" xfId="26388" xr:uid="{00000000-0005-0000-0000-0000AE260000}"/>
    <cellStyle name="Normal 2 5 2 9" xfId="6269" xr:uid="{00000000-0005-0000-0000-0000AF260000}"/>
    <cellStyle name="Normal 2 5 2 9 2" xfId="36604" xr:uid="{00000000-0005-0000-0000-0000B0260000}"/>
    <cellStyle name="Normal 2 5 2 9 3" xfId="21371" xr:uid="{00000000-0005-0000-0000-0000B1260000}"/>
    <cellStyle name="Normal 2 5 3" xfId="1233" xr:uid="{00000000-0005-0000-0000-0000B2260000}"/>
    <cellStyle name="Normal 2 5 3 10" xfId="16410" xr:uid="{00000000-0005-0000-0000-0000B3260000}"/>
    <cellStyle name="Normal 2 5 3 2" xfId="1452" xr:uid="{00000000-0005-0000-0000-0000B4260000}"/>
    <cellStyle name="Normal 2 5 3 2 2" xfId="1873" xr:uid="{00000000-0005-0000-0000-0000B5260000}"/>
    <cellStyle name="Normal 2 5 3 2 2 2" xfId="2712" xr:uid="{00000000-0005-0000-0000-0000B6260000}"/>
    <cellStyle name="Normal 2 5 3 2 2 2 2" xfId="4402" xr:uid="{00000000-0005-0000-0000-0000B7260000}"/>
    <cellStyle name="Normal 2 5 3 2 2 2 2 2" xfId="14475" xr:uid="{00000000-0005-0000-0000-0000B8260000}"/>
    <cellStyle name="Normal 2 5 3 2 2 2 2 2 2" xfId="44806" xr:uid="{00000000-0005-0000-0000-0000B9260000}"/>
    <cellStyle name="Normal 2 5 3 2 2 2 2 2 3" xfId="29573" xr:uid="{00000000-0005-0000-0000-0000BA260000}"/>
    <cellStyle name="Normal 2 5 3 2 2 2 2 3" xfId="9455" xr:uid="{00000000-0005-0000-0000-0000BB260000}"/>
    <cellStyle name="Normal 2 5 3 2 2 2 2 3 2" xfId="39789" xr:uid="{00000000-0005-0000-0000-0000BC260000}"/>
    <cellStyle name="Normal 2 5 3 2 2 2 2 3 3" xfId="24556" xr:uid="{00000000-0005-0000-0000-0000BD260000}"/>
    <cellStyle name="Normal 2 5 3 2 2 2 2 4" xfId="34776" xr:uid="{00000000-0005-0000-0000-0000BE260000}"/>
    <cellStyle name="Normal 2 5 3 2 2 2 2 5" xfId="19543" xr:uid="{00000000-0005-0000-0000-0000BF260000}"/>
    <cellStyle name="Normal 2 5 3 2 2 2 3" xfId="6094" xr:uid="{00000000-0005-0000-0000-0000C0260000}"/>
    <cellStyle name="Normal 2 5 3 2 2 2 3 2" xfId="16146" xr:uid="{00000000-0005-0000-0000-0000C1260000}"/>
    <cellStyle name="Normal 2 5 3 2 2 2 3 2 2" xfId="46477" xr:uid="{00000000-0005-0000-0000-0000C2260000}"/>
    <cellStyle name="Normal 2 5 3 2 2 2 3 2 3" xfId="31244" xr:uid="{00000000-0005-0000-0000-0000C3260000}"/>
    <cellStyle name="Normal 2 5 3 2 2 2 3 3" xfId="11126" xr:uid="{00000000-0005-0000-0000-0000C4260000}"/>
    <cellStyle name="Normal 2 5 3 2 2 2 3 3 2" xfId="41460" xr:uid="{00000000-0005-0000-0000-0000C5260000}"/>
    <cellStyle name="Normal 2 5 3 2 2 2 3 3 3" xfId="26227" xr:uid="{00000000-0005-0000-0000-0000C6260000}"/>
    <cellStyle name="Normal 2 5 3 2 2 2 3 4" xfId="36447" xr:uid="{00000000-0005-0000-0000-0000C7260000}"/>
    <cellStyle name="Normal 2 5 3 2 2 2 3 5" xfId="21214" xr:uid="{00000000-0005-0000-0000-0000C8260000}"/>
    <cellStyle name="Normal 2 5 3 2 2 2 4" xfId="12804" xr:uid="{00000000-0005-0000-0000-0000C9260000}"/>
    <cellStyle name="Normal 2 5 3 2 2 2 4 2" xfId="43135" xr:uid="{00000000-0005-0000-0000-0000CA260000}"/>
    <cellStyle name="Normal 2 5 3 2 2 2 4 3" xfId="27902" xr:uid="{00000000-0005-0000-0000-0000CB260000}"/>
    <cellStyle name="Normal 2 5 3 2 2 2 5" xfId="7783" xr:uid="{00000000-0005-0000-0000-0000CC260000}"/>
    <cellStyle name="Normal 2 5 3 2 2 2 5 2" xfId="38118" xr:uid="{00000000-0005-0000-0000-0000CD260000}"/>
    <cellStyle name="Normal 2 5 3 2 2 2 5 3" xfId="22885" xr:uid="{00000000-0005-0000-0000-0000CE260000}"/>
    <cellStyle name="Normal 2 5 3 2 2 2 6" xfId="33106" xr:uid="{00000000-0005-0000-0000-0000CF260000}"/>
    <cellStyle name="Normal 2 5 3 2 2 2 7" xfId="17872" xr:uid="{00000000-0005-0000-0000-0000D0260000}"/>
    <cellStyle name="Normal 2 5 3 2 2 3" xfId="3565" xr:uid="{00000000-0005-0000-0000-0000D1260000}"/>
    <cellStyle name="Normal 2 5 3 2 2 3 2" xfId="13639" xr:uid="{00000000-0005-0000-0000-0000D2260000}"/>
    <cellStyle name="Normal 2 5 3 2 2 3 2 2" xfId="43970" xr:uid="{00000000-0005-0000-0000-0000D3260000}"/>
    <cellStyle name="Normal 2 5 3 2 2 3 2 3" xfId="28737" xr:uid="{00000000-0005-0000-0000-0000D4260000}"/>
    <cellStyle name="Normal 2 5 3 2 2 3 3" xfId="8619" xr:uid="{00000000-0005-0000-0000-0000D5260000}"/>
    <cellStyle name="Normal 2 5 3 2 2 3 3 2" xfId="38953" xr:uid="{00000000-0005-0000-0000-0000D6260000}"/>
    <cellStyle name="Normal 2 5 3 2 2 3 3 3" xfId="23720" xr:uid="{00000000-0005-0000-0000-0000D7260000}"/>
    <cellStyle name="Normal 2 5 3 2 2 3 4" xfId="33940" xr:uid="{00000000-0005-0000-0000-0000D8260000}"/>
    <cellStyle name="Normal 2 5 3 2 2 3 5" xfId="18707" xr:uid="{00000000-0005-0000-0000-0000D9260000}"/>
    <cellStyle name="Normal 2 5 3 2 2 4" xfId="5258" xr:uid="{00000000-0005-0000-0000-0000DA260000}"/>
    <cellStyle name="Normal 2 5 3 2 2 4 2" xfId="15310" xr:uid="{00000000-0005-0000-0000-0000DB260000}"/>
    <cellStyle name="Normal 2 5 3 2 2 4 2 2" xfId="45641" xr:uid="{00000000-0005-0000-0000-0000DC260000}"/>
    <cellStyle name="Normal 2 5 3 2 2 4 2 3" xfId="30408" xr:uid="{00000000-0005-0000-0000-0000DD260000}"/>
    <cellStyle name="Normal 2 5 3 2 2 4 3" xfId="10290" xr:uid="{00000000-0005-0000-0000-0000DE260000}"/>
    <cellStyle name="Normal 2 5 3 2 2 4 3 2" xfId="40624" xr:uid="{00000000-0005-0000-0000-0000DF260000}"/>
    <cellStyle name="Normal 2 5 3 2 2 4 3 3" xfId="25391" xr:uid="{00000000-0005-0000-0000-0000E0260000}"/>
    <cellStyle name="Normal 2 5 3 2 2 4 4" xfId="35611" xr:uid="{00000000-0005-0000-0000-0000E1260000}"/>
    <cellStyle name="Normal 2 5 3 2 2 4 5" xfId="20378" xr:uid="{00000000-0005-0000-0000-0000E2260000}"/>
    <cellStyle name="Normal 2 5 3 2 2 5" xfId="11968" xr:uid="{00000000-0005-0000-0000-0000E3260000}"/>
    <cellStyle name="Normal 2 5 3 2 2 5 2" xfId="42299" xr:uid="{00000000-0005-0000-0000-0000E4260000}"/>
    <cellStyle name="Normal 2 5 3 2 2 5 3" xfId="27066" xr:uid="{00000000-0005-0000-0000-0000E5260000}"/>
    <cellStyle name="Normal 2 5 3 2 2 6" xfId="6947" xr:uid="{00000000-0005-0000-0000-0000E6260000}"/>
    <cellStyle name="Normal 2 5 3 2 2 6 2" xfId="37282" xr:uid="{00000000-0005-0000-0000-0000E7260000}"/>
    <cellStyle name="Normal 2 5 3 2 2 6 3" xfId="22049" xr:uid="{00000000-0005-0000-0000-0000E8260000}"/>
    <cellStyle name="Normal 2 5 3 2 2 7" xfId="32270" xr:uid="{00000000-0005-0000-0000-0000E9260000}"/>
    <cellStyle name="Normal 2 5 3 2 2 8" xfId="17036" xr:uid="{00000000-0005-0000-0000-0000EA260000}"/>
    <cellStyle name="Normal 2 5 3 2 3" xfId="2294" xr:uid="{00000000-0005-0000-0000-0000EB260000}"/>
    <cellStyle name="Normal 2 5 3 2 3 2" xfId="3984" xr:uid="{00000000-0005-0000-0000-0000EC260000}"/>
    <cellStyle name="Normal 2 5 3 2 3 2 2" xfId="14057" xr:uid="{00000000-0005-0000-0000-0000ED260000}"/>
    <cellStyle name="Normal 2 5 3 2 3 2 2 2" xfId="44388" xr:uid="{00000000-0005-0000-0000-0000EE260000}"/>
    <cellStyle name="Normal 2 5 3 2 3 2 2 3" xfId="29155" xr:uid="{00000000-0005-0000-0000-0000EF260000}"/>
    <cellStyle name="Normal 2 5 3 2 3 2 3" xfId="9037" xr:uid="{00000000-0005-0000-0000-0000F0260000}"/>
    <cellStyle name="Normal 2 5 3 2 3 2 3 2" xfId="39371" xr:uid="{00000000-0005-0000-0000-0000F1260000}"/>
    <cellStyle name="Normal 2 5 3 2 3 2 3 3" xfId="24138" xr:uid="{00000000-0005-0000-0000-0000F2260000}"/>
    <cellStyle name="Normal 2 5 3 2 3 2 4" xfId="34358" xr:uid="{00000000-0005-0000-0000-0000F3260000}"/>
    <cellStyle name="Normal 2 5 3 2 3 2 5" xfId="19125" xr:uid="{00000000-0005-0000-0000-0000F4260000}"/>
    <cellStyle name="Normal 2 5 3 2 3 3" xfId="5676" xr:uid="{00000000-0005-0000-0000-0000F5260000}"/>
    <cellStyle name="Normal 2 5 3 2 3 3 2" xfId="15728" xr:uid="{00000000-0005-0000-0000-0000F6260000}"/>
    <cellStyle name="Normal 2 5 3 2 3 3 2 2" xfId="46059" xr:uid="{00000000-0005-0000-0000-0000F7260000}"/>
    <cellStyle name="Normal 2 5 3 2 3 3 2 3" xfId="30826" xr:uid="{00000000-0005-0000-0000-0000F8260000}"/>
    <cellStyle name="Normal 2 5 3 2 3 3 3" xfId="10708" xr:uid="{00000000-0005-0000-0000-0000F9260000}"/>
    <cellStyle name="Normal 2 5 3 2 3 3 3 2" xfId="41042" xr:uid="{00000000-0005-0000-0000-0000FA260000}"/>
    <cellStyle name="Normal 2 5 3 2 3 3 3 3" xfId="25809" xr:uid="{00000000-0005-0000-0000-0000FB260000}"/>
    <cellStyle name="Normal 2 5 3 2 3 3 4" xfId="36029" xr:uid="{00000000-0005-0000-0000-0000FC260000}"/>
    <cellStyle name="Normal 2 5 3 2 3 3 5" xfId="20796" xr:uid="{00000000-0005-0000-0000-0000FD260000}"/>
    <cellStyle name="Normal 2 5 3 2 3 4" xfId="12386" xr:uid="{00000000-0005-0000-0000-0000FE260000}"/>
    <cellStyle name="Normal 2 5 3 2 3 4 2" xfId="42717" xr:uid="{00000000-0005-0000-0000-0000FF260000}"/>
    <cellStyle name="Normal 2 5 3 2 3 4 3" xfId="27484" xr:uid="{00000000-0005-0000-0000-000000270000}"/>
    <cellStyle name="Normal 2 5 3 2 3 5" xfId="7365" xr:uid="{00000000-0005-0000-0000-000001270000}"/>
    <cellStyle name="Normal 2 5 3 2 3 5 2" xfId="37700" xr:uid="{00000000-0005-0000-0000-000002270000}"/>
    <cellStyle name="Normal 2 5 3 2 3 5 3" xfId="22467" xr:uid="{00000000-0005-0000-0000-000003270000}"/>
    <cellStyle name="Normal 2 5 3 2 3 6" xfId="32688" xr:uid="{00000000-0005-0000-0000-000004270000}"/>
    <cellStyle name="Normal 2 5 3 2 3 7" xfId="17454" xr:uid="{00000000-0005-0000-0000-000005270000}"/>
    <cellStyle name="Normal 2 5 3 2 4" xfId="3147" xr:uid="{00000000-0005-0000-0000-000006270000}"/>
    <cellStyle name="Normal 2 5 3 2 4 2" xfId="13221" xr:uid="{00000000-0005-0000-0000-000007270000}"/>
    <cellStyle name="Normal 2 5 3 2 4 2 2" xfId="43552" xr:uid="{00000000-0005-0000-0000-000008270000}"/>
    <cellStyle name="Normal 2 5 3 2 4 2 3" xfId="28319" xr:uid="{00000000-0005-0000-0000-000009270000}"/>
    <cellStyle name="Normal 2 5 3 2 4 3" xfId="8201" xr:uid="{00000000-0005-0000-0000-00000A270000}"/>
    <cellStyle name="Normal 2 5 3 2 4 3 2" xfId="38535" xr:uid="{00000000-0005-0000-0000-00000B270000}"/>
    <cellStyle name="Normal 2 5 3 2 4 3 3" xfId="23302" xr:uid="{00000000-0005-0000-0000-00000C270000}"/>
    <cellStyle name="Normal 2 5 3 2 4 4" xfId="33522" xr:uid="{00000000-0005-0000-0000-00000D270000}"/>
    <cellStyle name="Normal 2 5 3 2 4 5" xfId="18289" xr:uid="{00000000-0005-0000-0000-00000E270000}"/>
    <cellStyle name="Normal 2 5 3 2 5" xfId="4840" xr:uid="{00000000-0005-0000-0000-00000F270000}"/>
    <cellStyle name="Normal 2 5 3 2 5 2" xfId="14892" xr:uid="{00000000-0005-0000-0000-000010270000}"/>
    <cellStyle name="Normal 2 5 3 2 5 2 2" xfId="45223" xr:uid="{00000000-0005-0000-0000-000011270000}"/>
    <cellStyle name="Normal 2 5 3 2 5 2 3" xfId="29990" xr:uid="{00000000-0005-0000-0000-000012270000}"/>
    <cellStyle name="Normal 2 5 3 2 5 3" xfId="9872" xr:uid="{00000000-0005-0000-0000-000013270000}"/>
    <cellStyle name="Normal 2 5 3 2 5 3 2" xfId="40206" xr:uid="{00000000-0005-0000-0000-000014270000}"/>
    <cellStyle name="Normal 2 5 3 2 5 3 3" xfId="24973" xr:uid="{00000000-0005-0000-0000-000015270000}"/>
    <cellStyle name="Normal 2 5 3 2 5 4" xfId="35193" xr:uid="{00000000-0005-0000-0000-000016270000}"/>
    <cellStyle name="Normal 2 5 3 2 5 5" xfId="19960" xr:uid="{00000000-0005-0000-0000-000017270000}"/>
    <cellStyle name="Normal 2 5 3 2 6" xfId="11550" xr:uid="{00000000-0005-0000-0000-000018270000}"/>
    <cellStyle name="Normal 2 5 3 2 6 2" xfId="41881" xr:uid="{00000000-0005-0000-0000-000019270000}"/>
    <cellStyle name="Normal 2 5 3 2 6 3" xfId="26648" xr:uid="{00000000-0005-0000-0000-00001A270000}"/>
    <cellStyle name="Normal 2 5 3 2 7" xfId="6529" xr:uid="{00000000-0005-0000-0000-00001B270000}"/>
    <cellStyle name="Normal 2 5 3 2 7 2" xfId="36864" xr:uid="{00000000-0005-0000-0000-00001C270000}"/>
    <cellStyle name="Normal 2 5 3 2 7 3" xfId="21631" xr:uid="{00000000-0005-0000-0000-00001D270000}"/>
    <cellStyle name="Normal 2 5 3 2 8" xfId="31852" xr:uid="{00000000-0005-0000-0000-00001E270000}"/>
    <cellStyle name="Normal 2 5 3 2 9" xfId="16618" xr:uid="{00000000-0005-0000-0000-00001F270000}"/>
    <cellStyle name="Normal 2 5 3 3" xfId="1665" xr:uid="{00000000-0005-0000-0000-000020270000}"/>
    <cellStyle name="Normal 2 5 3 3 2" xfId="2504" xr:uid="{00000000-0005-0000-0000-000021270000}"/>
    <cellStyle name="Normal 2 5 3 3 2 2" xfId="4194" xr:uid="{00000000-0005-0000-0000-000022270000}"/>
    <cellStyle name="Normal 2 5 3 3 2 2 2" xfId="14267" xr:uid="{00000000-0005-0000-0000-000023270000}"/>
    <cellStyle name="Normal 2 5 3 3 2 2 2 2" xfId="44598" xr:uid="{00000000-0005-0000-0000-000024270000}"/>
    <cellStyle name="Normal 2 5 3 3 2 2 2 3" xfId="29365" xr:uid="{00000000-0005-0000-0000-000025270000}"/>
    <cellStyle name="Normal 2 5 3 3 2 2 3" xfId="9247" xr:uid="{00000000-0005-0000-0000-000026270000}"/>
    <cellStyle name="Normal 2 5 3 3 2 2 3 2" xfId="39581" xr:uid="{00000000-0005-0000-0000-000027270000}"/>
    <cellStyle name="Normal 2 5 3 3 2 2 3 3" xfId="24348" xr:uid="{00000000-0005-0000-0000-000028270000}"/>
    <cellStyle name="Normal 2 5 3 3 2 2 4" xfId="34568" xr:uid="{00000000-0005-0000-0000-000029270000}"/>
    <cellStyle name="Normal 2 5 3 3 2 2 5" xfId="19335" xr:uid="{00000000-0005-0000-0000-00002A270000}"/>
    <cellStyle name="Normal 2 5 3 3 2 3" xfId="5886" xr:uid="{00000000-0005-0000-0000-00002B270000}"/>
    <cellStyle name="Normal 2 5 3 3 2 3 2" xfId="15938" xr:uid="{00000000-0005-0000-0000-00002C270000}"/>
    <cellStyle name="Normal 2 5 3 3 2 3 2 2" xfId="46269" xr:uid="{00000000-0005-0000-0000-00002D270000}"/>
    <cellStyle name="Normal 2 5 3 3 2 3 2 3" xfId="31036" xr:uid="{00000000-0005-0000-0000-00002E270000}"/>
    <cellStyle name="Normal 2 5 3 3 2 3 3" xfId="10918" xr:uid="{00000000-0005-0000-0000-00002F270000}"/>
    <cellStyle name="Normal 2 5 3 3 2 3 3 2" xfId="41252" xr:uid="{00000000-0005-0000-0000-000030270000}"/>
    <cellStyle name="Normal 2 5 3 3 2 3 3 3" xfId="26019" xr:uid="{00000000-0005-0000-0000-000031270000}"/>
    <cellStyle name="Normal 2 5 3 3 2 3 4" xfId="36239" xr:uid="{00000000-0005-0000-0000-000032270000}"/>
    <cellStyle name="Normal 2 5 3 3 2 3 5" xfId="21006" xr:uid="{00000000-0005-0000-0000-000033270000}"/>
    <cellStyle name="Normal 2 5 3 3 2 4" xfId="12596" xr:uid="{00000000-0005-0000-0000-000034270000}"/>
    <cellStyle name="Normal 2 5 3 3 2 4 2" xfId="42927" xr:uid="{00000000-0005-0000-0000-000035270000}"/>
    <cellStyle name="Normal 2 5 3 3 2 4 3" xfId="27694" xr:uid="{00000000-0005-0000-0000-000036270000}"/>
    <cellStyle name="Normal 2 5 3 3 2 5" xfId="7575" xr:uid="{00000000-0005-0000-0000-000037270000}"/>
    <cellStyle name="Normal 2 5 3 3 2 5 2" xfId="37910" xr:uid="{00000000-0005-0000-0000-000038270000}"/>
    <cellStyle name="Normal 2 5 3 3 2 5 3" xfId="22677" xr:uid="{00000000-0005-0000-0000-000039270000}"/>
    <cellStyle name="Normal 2 5 3 3 2 6" xfId="32898" xr:uid="{00000000-0005-0000-0000-00003A270000}"/>
    <cellStyle name="Normal 2 5 3 3 2 7" xfId="17664" xr:uid="{00000000-0005-0000-0000-00003B270000}"/>
    <cellStyle name="Normal 2 5 3 3 3" xfId="3357" xr:uid="{00000000-0005-0000-0000-00003C270000}"/>
    <cellStyle name="Normal 2 5 3 3 3 2" xfId="13431" xr:uid="{00000000-0005-0000-0000-00003D270000}"/>
    <cellStyle name="Normal 2 5 3 3 3 2 2" xfId="43762" xr:uid="{00000000-0005-0000-0000-00003E270000}"/>
    <cellStyle name="Normal 2 5 3 3 3 2 3" xfId="28529" xr:uid="{00000000-0005-0000-0000-00003F270000}"/>
    <cellStyle name="Normal 2 5 3 3 3 3" xfId="8411" xr:uid="{00000000-0005-0000-0000-000040270000}"/>
    <cellStyle name="Normal 2 5 3 3 3 3 2" xfId="38745" xr:uid="{00000000-0005-0000-0000-000041270000}"/>
    <cellStyle name="Normal 2 5 3 3 3 3 3" xfId="23512" xr:uid="{00000000-0005-0000-0000-000042270000}"/>
    <cellStyle name="Normal 2 5 3 3 3 4" xfId="33732" xr:uid="{00000000-0005-0000-0000-000043270000}"/>
    <cellStyle name="Normal 2 5 3 3 3 5" xfId="18499" xr:uid="{00000000-0005-0000-0000-000044270000}"/>
    <cellStyle name="Normal 2 5 3 3 4" xfId="5050" xr:uid="{00000000-0005-0000-0000-000045270000}"/>
    <cellStyle name="Normal 2 5 3 3 4 2" xfId="15102" xr:uid="{00000000-0005-0000-0000-000046270000}"/>
    <cellStyle name="Normal 2 5 3 3 4 2 2" xfId="45433" xr:uid="{00000000-0005-0000-0000-000047270000}"/>
    <cellStyle name="Normal 2 5 3 3 4 2 3" xfId="30200" xr:uid="{00000000-0005-0000-0000-000048270000}"/>
    <cellStyle name="Normal 2 5 3 3 4 3" xfId="10082" xr:uid="{00000000-0005-0000-0000-000049270000}"/>
    <cellStyle name="Normal 2 5 3 3 4 3 2" xfId="40416" xr:uid="{00000000-0005-0000-0000-00004A270000}"/>
    <cellStyle name="Normal 2 5 3 3 4 3 3" xfId="25183" xr:uid="{00000000-0005-0000-0000-00004B270000}"/>
    <cellStyle name="Normal 2 5 3 3 4 4" xfId="35403" xr:uid="{00000000-0005-0000-0000-00004C270000}"/>
    <cellStyle name="Normal 2 5 3 3 4 5" xfId="20170" xr:uid="{00000000-0005-0000-0000-00004D270000}"/>
    <cellStyle name="Normal 2 5 3 3 5" xfId="11760" xr:uid="{00000000-0005-0000-0000-00004E270000}"/>
    <cellStyle name="Normal 2 5 3 3 5 2" xfId="42091" xr:uid="{00000000-0005-0000-0000-00004F270000}"/>
    <cellStyle name="Normal 2 5 3 3 5 3" xfId="26858" xr:uid="{00000000-0005-0000-0000-000050270000}"/>
    <cellStyle name="Normal 2 5 3 3 6" xfId="6739" xr:uid="{00000000-0005-0000-0000-000051270000}"/>
    <cellStyle name="Normal 2 5 3 3 6 2" xfId="37074" xr:uid="{00000000-0005-0000-0000-000052270000}"/>
    <cellStyle name="Normal 2 5 3 3 6 3" xfId="21841" xr:uid="{00000000-0005-0000-0000-000053270000}"/>
    <cellStyle name="Normal 2 5 3 3 7" xfId="32062" xr:uid="{00000000-0005-0000-0000-000054270000}"/>
    <cellStyle name="Normal 2 5 3 3 8" xfId="16828" xr:uid="{00000000-0005-0000-0000-000055270000}"/>
    <cellStyle name="Normal 2 5 3 4" xfId="2086" xr:uid="{00000000-0005-0000-0000-000056270000}"/>
    <cellStyle name="Normal 2 5 3 4 2" xfId="3776" xr:uid="{00000000-0005-0000-0000-000057270000}"/>
    <cellStyle name="Normal 2 5 3 4 2 2" xfId="13849" xr:uid="{00000000-0005-0000-0000-000058270000}"/>
    <cellStyle name="Normal 2 5 3 4 2 2 2" xfId="44180" xr:uid="{00000000-0005-0000-0000-000059270000}"/>
    <cellStyle name="Normal 2 5 3 4 2 2 3" xfId="28947" xr:uid="{00000000-0005-0000-0000-00005A270000}"/>
    <cellStyle name="Normal 2 5 3 4 2 3" xfId="8829" xr:uid="{00000000-0005-0000-0000-00005B270000}"/>
    <cellStyle name="Normal 2 5 3 4 2 3 2" xfId="39163" xr:uid="{00000000-0005-0000-0000-00005C270000}"/>
    <cellStyle name="Normal 2 5 3 4 2 3 3" xfId="23930" xr:uid="{00000000-0005-0000-0000-00005D270000}"/>
    <cellStyle name="Normal 2 5 3 4 2 4" xfId="34150" xr:uid="{00000000-0005-0000-0000-00005E270000}"/>
    <cellStyle name="Normal 2 5 3 4 2 5" xfId="18917" xr:uid="{00000000-0005-0000-0000-00005F270000}"/>
    <cellStyle name="Normal 2 5 3 4 3" xfId="5468" xr:uid="{00000000-0005-0000-0000-000060270000}"/>
    <cellStyle name="Normal 2 5 3 4 3 2" xfId="15520" xr:uid="{00000000-0005-0000-0000-000061270000}"/>
    <cellStyle name="Normal 2 5 3 4 3 2 2" xfId="45851" xr:uid="{00000000-0005-0000-0000-000062270000}"/>
    <cellStyle name="Normal 2 5 3 4 3 2 3" xfId="30618" xr:uid="{00000000-0005-0000-0000-000063270000}"/>
    <cellStyle name="Normal 2 5 3 4 3 3" xfId="10500" xr:uid="{00000000-0005-0000-0000-000064270000}"/>
    <cellStyle name="Normal 2 5 3 4 3 3 2" xfId="40834" xr:uid="{00000000-0005-0000-0000-000065270000}"/>
    <cellStyle name="Normal 2 5 3 4 3 3 3" xfId="25601" xr:uid="{00000000-0005-0000-0000-000066270000}"/>
    <cellStyle name="Normal 2 5 3 4 3 4" xfId="35821" xr:uid="{00000000-0005-0000-0000-000067270000}"/>
    <cellStyle name="Normal 2 5 3 4 3 5" xfId="20588" xr:uid="{00000000-0005-0000-0000-000068270000}"/>
    <cellStyle name="Normal 2 5 3 4 4" xfId="12178" xr:uid="{00000000-0005-0000-0000-000069270000}"/>
    <cellStyle name="Normal 2 5 3 4 4 2" xfId="42509" xr:uid="{00000000-0005-0000-0000-00006A270000}"/>
    <cellStyle name="Normal 2 5 3 4 4 3" xfId="27276" xr:uid="{00000000-0005-0000-0000-00006B270000}"/>
    <cellStyle name="Normal 2 5 3 4 5" xfId="7157" xr:uid="{00000000-0005-0000-0000-00006C270000}"/>
    <cellStyle name="Normal 2 5 3 4 5 2" xfId="37492" xr:uid="{00000000-0005-0000-0000-00006D270000}"/>
    <cellStyle name="Normal 2 5 3 4 5 3" xfId="22259" xr:uid="{00000000-0005-0000-0000-00006E270000}"/>
    <cellStyle name="Normal 2 5 3 4 6" xfId="32480" xr:uid="{00000000-0005-0000-0000-00006F270000}"/>
    <cellStyle name="Normal 2 5 3 4 7" xfId="17246" xr:uid="{00000000-0005-0000-0000-000070270000}"/>
    <cellStyle name="Normal 2 5 3 5" xfId="2939" xr:uid="{00000000-0005-0000-0000-000071270000}"/>
    <cellStyle name="Normal 2 5 3 5 2" xfId="13013" xr:uid="{00000000-0005-0000-0000-000072270000}"/>
    <cellStyle name="Normal 2 5 3 5 2 2" xfId="43344" xr:uid="{00000000-0005-0000-0000-000073270000}"/>
    <cellStyle name="Normal 2 5 3 5 2 3" xfId="28111" xr:uid="{00000000-0005-0000-0000-000074270000}"/>
    <cellStyle name="Normal 2 5 3 5 3" xfId="7993" xr:uid="{00000000-0005-0000-0000-000075270000}"/>
    <cellStyle name="Normal 2 5 3 5 3 2" xfId="38327" xr:uid="{00000000-0005-0000-0000-000076270000}"/>
    <cellStyle name="Normal 2 5 3 5 3 3" xfId="23094" xr:uid="{00000000-0005-0000-0000-000077270000}"/>
    <cellStyle name="Normal 2 5 3 5 4" xfId="33314" xr:uid="{00000000-0005-0000-0000-000078270000}"/>
    <cellStyle name="Normal 2 5 3 5 5" xfId="18081" xr:uid="{00000000-0005-0000-0000-000079270000}"/>
    <cellStyle name="Normal 2 5 3 6" xfId="4632" xr:uid="{00000000-0005-0000-0000-00007A270000}"/>
    <cellStyle name="Normal 2 5 3 6 2" xfId="14684" xr:uid="{00000000-0005-0000-0000-00007B270000}"/>
    <cellStyle name="Normal 2 5 3 6 2 2" xfId="45015" xr:uid="{00000000-0005-0000-0000-00007C270000}"/>
    <cellStyle name="Normal 2 5 3 6 2 3" xfId="29782" xr:uid="{00000000-0005-0000-0000-00007D270000}"/>
    <cellStyle name="Normal 2 5 3 6 3" xfId="9664" xr:uid="{00000000-0005-0000-0000-00007E270000}"/>
    <cellStyle name="Normal 2 5 3 6 3 2" xfId="39998" xr:uid="{00000000-0005-0000-0000-00007F270000}"/>
    <cellStyle name="Normal 2 5 3 6 3 3" xfId="24765" xr:uid="{00000000-0005-0000-0000-000080270000}"/>
    <cellStyle name="Normal 2 5 3 6 4" xfId="34985" xr:uid="{00000000-0005-0000-0000-000081270000}"/>
    <cellStyle name="Normal 2 5 3 6 5" xfId="19752" xr:uid="{00000000-0005-0000-0000-000082270000}"/>
    <cellStyle name="Normal 2 5 3 7" xfId="11342" xr:uid="{00000000-0005-0000-0000-000083270000}"/>
    <cellStyle name="Normal 2 5 3 7 2" xfId="41673" xr:uid="{00000000-0005-0000-0000-000084270000}"/>
    <cellStyle name="Normal 2 5 3 7 3" xfId="26440" xr:uid="{00000000-0005-0000-0000-000085270000}"/>
    <cellStyle name="Normal 2 5 3 8" xfId="6321" xr:uid="{00000000-0005-0000-0000-000086270000}"/>
    <cellStyle name="Normal 2 5 3 8 2" xfId="36656" xr:uid="{00000000-0005-0000-0000-000087270000}"/>
    <cellStyle name="Normal 2 5 3 8 3" xfId="21423" xr:uid="{00000000-0005-0000-0000-000088270000}"/>
    <cellStyle name="Normal 2 5 3 9" xfId="31645" xr:uid="{00000000-0005-0000-0000-000089270000}"/>
    <cellStyle name="Normal 2 5 4" xfId="1346" xr:uid="{00000000-0005-0000-0000-00008A270000}"/>
    <cellStyle name="Normal 2 5 4 2" xfId="1769" xr:uid="{00000000-0005-0000-0000-00008B270000}"/>
    <cellStyle name="Normal 2 5 4 2 2" xfId="2608" xr:uid="{00000000-0005-0000-0000-00008C270000}"/>
    <cellStyle name="Normal 2 5 4 2 2 2" xfId="4298" xr:uid="{00000000-0005-0000-0000-00008D270000}"/>
    <cellStyle name="Normal 2 5 4 2 2 2 2" xfId="14371" xr:uid="{00000000-0005-0000-0000-00008E270000}"/>
    <cellStyle name="Normal 2 5 4 2 2 2 2 2" xfId="44702" xr:uid="{00000000-0005-0000-0000-00008F270000}"/>
    <cellStyle name="Normal 2 5 4 2 2 2 2 3" xfId="29469" xr:uid="{00000000-0005-0000-0000-000090270000}"/>
    <cellStyle name="Normal 2 5 4 2 2 2 3" xfId="9351" xr:uid="{00000000-0005-0000-0000-000091270000}"/>
    <cellStyle name="Normal 2 5 4 2 2 2 3 2" xfId="39685" xr:uid="{00000000-0005-0000-0000-000092270000}"/>
    <cellStyle name="Normal 2 5 4 2 2 2 3 3" xfId="24452" xr:uid="{00000000-0005-0000-0000-000093270000}"/>
    <cellStyle name="Normal 2 5 4 2 2 2 4" xfId="34672" xr:uid="{00000000-0005-0000-0000-000094270000}"/>
    <cellStyle name="Normal 2 5 4 2 2 2 5" xfId="19439" xr:uid="{00000000-0005-0000-0000-000095270000}"/>
    <cellStyle name="Normal 2 5 4 2 2 3" xfId="5990" xr:uid="{00000000-0005-0000-0000-000096270000}"/>
    <cellStyle name="Normal 2 5 4 2 2 3 2" xfId="16042" xr:uid="{00000000-0005-0000-0000-000097270000}"/>
    <cellStyle name="Normal 2 5 4 2 2 3 2 2" xfId="46373" xr:uid="{00000000-0005-0000-0000-000098270000}"/>
    <cellStyle name="Normal 2 5 4 2 2 3 2 3" xfId="31140" xr:uid="{00000000-0005-0000-0000-000099270000}"/>
    <cellStyle name="Normal 2 5 4 2 2 3 3" xfId="11022" xr:uid="{00000000-0005-0000-0000-00009A270000}"/>
    <cellStyle name="Normal 2 5 4 2 2 3 3 2" xfId="41356" xr:uid="{00000000-0005-0000-0000-00009B270000}"/>
    <cellStyle name="Normal 2 5 4 2 2 3 3 3" xfId="26123" xr:uid="{00000000-0005-0000-0000-00009C270000}"/>
    <cellStyle name="Normal 2 5 4 2 2 3 4" xfId="36343" xr:uid="{00000000-0005-0000-0000-00009D270000}"/>
    <cellStyle name="Normal 2 5 4 2 2 3 5" xfId="21110" xr:uid="{00000000-0005-0000-0000-00009E270000}"/>
    <cellStyle name="Normal 2 5 4 2 2 4" xfId="12700" xr:uid="{00000000-0005-0000-0000-00009F270000}"/>
    <cellStyle name="Normal 2 5 4 2 2 4 2" xfId="43031" xr:uid="{00000000-0005-0000-0000-0000A0270000}"/>
    <cellStyle name="Normal 2 5 4 2 2 4 3" xfId="27798" xr:uid="{00000000-0005-0000-0000-0000A1270000}"/>
    <cellStyle name="Normal 2 5 4 2 2 5" xfId="7679" xr:uid="{00000000-0005-0000-0000-0000A2270000}"/>
    <cellStyle name="Normal 2 5 4 2 2 5 2" xfId="38014" xr:uid="{00000000-0005-0000-0000-0000A3270000}"/>
    <cellStyle name="Normal 2 5 4 2 2 5 3" xfId="22781" xr:uid="{00000000-0005-0000-0000-0000A4270000}"/>
    <cellStyle name="Normal 2 5 4 2 2 6" xfId="33002" xr:uid="{00000000-0005-0000-0000-0000A5270000}"/>
    <cellStyle name="Normal 2 5 4 2 2 7" xfId="17768" xr:uid="{00000000-0005-0000-0000-0000A6270000}"/>
    <cellStyle name="Normal 2 5 4 2 3" xfId="3461" xr:uid="{00000000-0005-0000-0000-0000A7270000}"/>
    <cellStyle name="Normal 2 5 4 2 3 2" xfId="13535" xr:uid="{00000000-0005-0000-0000-0000A8270000}"/>
    <cellStyle name="Normal 2 5 4 2 3 2 2" xfId="43866" xr:uid="{00000000-0005-0000-0000-0000A9270000}"/>
    <cellStyle name="Normal 2 5 4 2 3 2 3" xfId="28633" xr:uid="{00000000-0005-0000-0000-0000AA270000}"/>
    <cellStyle name="Normal 2 5 4 2 3 3" xfId="8515" xr:uid="{00000000-0005-0000-0000-0000AB270000}"/>
    <cellStyle name="Normal 2 5 4 2 3 3 2" xfId="38849" xr:uid="{00000000-0005-0000-0000-0000AC270000}"/>
    <cellStyle name="Normal 2 5 4 2 3 3 3" xfId="23616" xr:uid="{00000000-0005-0000-0000-0000AD270000}"/>
    <cellStyle name="Normal 2 5 4 2 3 4" xfId="33836" xr:uid="{00000000-0005-0000-0000-0000AE270000}"/>
    <cellStyle name="Normal 2 5 4 2 3 5" xfId="18603" xr:uid="{00000000-0005-0000-0000-0000AF270000}"/>
    <cellStyle name="Normal 2 5 4 2 4" xfId="5154" xr:uid="{00000000-0005-0000-0000-0000B0270000}"/>
    <cellStyle name="Normal 2 5 4 2 4 2" xfId="15206" xr:uid="{00000000-0005-0000-0000-0000B1270000}"/>
    <cellStyle name="Normal 2 5 4 2 4 2 2" xfId="45537" xr:uid="{00000000-0005-0000-0000-0000B2270000}"/>
    <cellStyle name="Normal 2 5 4 2 4 2 3" xfId="30304" xr:uid="{00000000-0005-0000-0000-0000B3270000}"/>
    <cellStyle name="Normal 2 5 4 2 4 3" xfId="10186" xr:uid="{00000000-0005-0000-0000-0000B4270000}"/>
    <cellStyle name="Normal 2 5 4 2 4 3 2" xfId="40520" xr:uid="{00000000-0005-0000-0000-0000B5270000}"/>
    <cellStyle name="Normal 2 5 4 2 4 3 3" xfId="25287" xr:uid="{00000000-0005-0000-0000-0000B6270000}"/>
    <cellStyle name="Normal 2 5 4 2 4 4" xfId="35507" xr:uid="{00000000-0005-0000-0000-0000B7270000}"/>
    <cellStyle name="Normal 2 5 4 2 4 5" xfId="20274" xr:uid="{00000000-0005-0000-0000-0000B8270000}"/>
    <cellStyle name="Normal 2 5 4 2 5" xfId="11864" xr:uid="{00000000-0005-0000-0000-0000B9270000}"/>
    <cellStyle name="Normal 2 5 4 2 5 2" xfId="42195" xr:uid="{00000000-0005-0000-0000-0000BA270000}"/>
    <cellStyle name="Normal 2 5 4 2 5 3" xfId="26962" xr:uid="{00000000-0005-0000-0000-0000BB270000}"/>
    <cellStyle name="Normal 2 5 4 2 6" xfId="6843" xr:uid="{00000000-0005-0000-0000-0000BC270000}"/>
    <cellStyle name="Normal 2 5 4 2 6 2" xfId="37178" xr:uid="{00000000-0005-0000-0000-0000BD270000}"/>
    <cellStyle name="Normal 2 5 4 2 6 3" xfId="21945" xr:uid="{00000000-0005-0000-0000-0000BE270000}"/>
    <cellStyle name="Normal 2 5 4 2 7" xfId="32166" xr:uid="{00000000-0005-0000-0000-0000BF270000}"/>
    <cellStyle name="Normal 2 5 4 2 8" xfId="16932" xr:uid="{00000000-0005-0000-0000-0000C0270000}"/>
    <cellStyle name="Normal 2 5 4 3" xfId="2190" xr:uid="{00000000-0005-0000-0000-0000C1270000}"/>
    <cellStyle name="Normal 2 5 4 3 2" xfId="3880" xr:uid="{00000000-0005-0000-0000-0000C2270000}"/>
    <cellStyle name="Normal 2 5 4 3 2 2" xfId="13953" xr:uid="{00000000-0005-0000-0000-0000C3270000}"/>
    <cellStyle name="Normal 2 5 4 3 2 2 2" xfId="44284" xr:uid="{00000000-0005-0000-0000-0000C4270000}"/>
    <cellStyle name="Normal 2 5 4 3 2 2 3" xfId="29051" xr:uid="{00000000-0005-0000-0000-0000C5270000}"/>
    <cellStyle name="Normal 2 5 4 3 2 3" xfId="8933" xr:uid="{00000000-0005-0000-0000-0000C6270000}"/>
    <cellStyle name="Normal 2 5 4 3 2 3 2" xfId="39267" xr:uid="{00000000-0005-0000-0000-0000C7270000}"/>
    <cellStyle name="Normal 2 5 4 3 2 3 3" xfId="24034" xr:uid="{00000000-0005-0000-0000-0000C8270000}"/>
    <cellStyle name="Normal 2 5 4 3 2 4" xfId="34254" xr:uid="{00000000-0005-0000-0000-0000C9270000}"/>
    <cellStyle name="Normal 2 5 4 3 2 5" xfId="19021" xr:uid="{00000000-0005-0000-0000-0000CA270000}"/>
    <cellStyle name="Normal 2 5 4 3 3" xfId="5572" xr:uid="{00000000-0005-0000-0000-0000CB270000}"/>
    <cellStyle name="Normal 2 5 4 3 3 2" xfId="15624" xr:uid="{00000000-0005-0000-0000-0000CC270000}"/>
    <cellStyle name="Normal 2 5 4 3 3 2 2" xfId="45955" xr:uid="{00000000-0005-0000-0000-0000CD270000}"/>
    <cellStyle name="Normal 2 5 4 3 3 2 3" xfId="30722" xr:uid="{00000000-0005-0000-0000-0000CE270000}"/>
    <cellStyle name="Normal 2 5 4 3 3 3" xfId="10604" xr:uid="{00000000-0005-0000-0000-0000CF270000}"/>
    <cellStyle name="Normal 2 5 4 3 3 3 2" xfId="40938" xr:uid="{00000000-0005-0000-0000-0000D0270000}"/>
    <cellStyle name="Normal 2 5 4 3 3 3 3" xfId="25705" xr:uid="{00000000-0005-0000-0000-0000D1270000}"/>
    <cellStyle name="Normal 2 5 4 3 3 4" xfId="35925" xr:uid="{00000000-0005-0000-0000-0000D2270000}"/>
    <cellStyle name="Normal 2 5 4 3 3 5" xfId="20692" xr:uid="{00000000-0005-0000-0000-0000D3270000}"/>
    <cellStyle name="Normal 2 5 4 3 4" xfId="12282" xr:uid="{00000000-0005-0000-0000-0000D4270000}"/>
    <cellStyle name="Normal 2 5 4 3 4 2" xfId="42613" xr:uid="{00000000-0005-0000-0000-0000D5270000}"/>
    <cellStyle name="Normal 2 5 4 3 4 3" xfId="27380" xr:uid="{00000000-0005-0000-0000-0000D6270000}"/>
    <cellStyle name="Normal 2 5 4 3 5" xfId="7261" xr:uid="{00000000-0005-0000-0000-0000D7270000}"/>
    <cellStyle name="Normal 2 5 4 3 5 2" xfId="37596" xr:uid="{00000000-0005-0000-0000-0000D8270000}"/>
    <cellStyle name="Normal 2 5 4 3 5 3" xfId="22363" xr:uid="{00000000-0005-0000-0000-0000D9270000}"/>
    <cellStyle name="Normal 2 5 4 3 6" xfId="32584" xr:uid="{00000000-0005-0000-0000-0000DA270000}"/>
    <cellStyle name="Normal 2 5 4 3 7" xfId="17350" xr:uid="{00000000-0005-0000-0000-0000DB270000}"/>
    <cellStyle name="Normal 2 5 4 4" xfId="3043" xr:uid="{00000000-0005-0000-0000-0000DC270000}"/>
    <cellStyle name="Normal 2 5 4 4 2" xfId="13117" xr:uid="{00000000-0005-0000-0000-0000DD270000}"/>
    <cellStyle name="Normal 2 5 4 4 2 2" xfId="43448" xr:uid="{00000000-0005-0000-0000-0000DE270000}"/>
    <cellStyle name="Normal 2 5 4 4 2 3" xfId="28215" xr:uid="{00000000-0005-0000-0000-0000DF270000}"/>
    <cellStyle name="Normal 2 5 4 4 3" xfId="8097" xr:uid="{00000000-0005-0000-0000-0000E0270000}"/>
    <cellStyle name="Normal 2 5 4 4 3 2" xfId="38431" xr:uid="{00000000-0005-0000-0000-0000E1270000}"/>
    <cellStyle name="Normal 2 5 4 4 3 3" xfId="23198" xr:uid="{00000000-0005-0000-0000-0000E2270000}"/>
    <cellStyle name="Normal 2 5 4 4 4" xfId="33418" xr:uid="{00000000-0005-0000-0000-0000E3270000}"/>
    <cellStyle name="Normal 2 5 4 4 5" xfId="18185" xr:uid="{00000000-0005-0000-0000-0000E4270000}"/>
    <cellStyle name="Normal 2 5 4 5" xfId="4736" xr:uid="{00000000-0005-0000-0000-0000E5270000}"/>
    <cellStyle name="Normal 2 5 4 5 2" xfId="14788" xr:uid="{00000000-0005-0000-0000-0000E6270000}"/>
    <cellStyle name="Normal 2 5 4 5 2 2" xfId="45119" xr:uid="{00000000-0005-0000-0000-0000E7270000}"/>
    <cellStyle name="Normal 2 5 4 5 2 3" xfId="29886" xr:uid="{00000000-0005-0000-0000-0000E8270000}"/>
    <cellStyle name="Normal 2 5 4 5 3" xfId="9768" xr:uid="{00000000-0005-0000-0000-0000E9270000}"/>
    <cellStyle name="Normal 2 5 4 5 3 2" xfId="40102" xr:uid="{00000000-0005-0000-0000-0000EA270000}"/>
    <cellStyle name="Normal 2 5 4 5 3 3" xfId="24869" xr:uid="{00000000-0005-0000-0000-0000EB270000}"/>
    <cellStyle name="Normal 2 5 4 5 4" xfId="35089" xr:uid="{00000000-0005-0000-0000-0000EC270000}"/>
    <cellStyle name="Normal 2 5 4 5 5" xfId="19856" xr:uid="{00000000-0005-0000-0000-0000ED270000}"/>
    <cellStyle name="Normal 2 5 4 6" xfId="11446" xr:uid="{00000000-0005-0000-0000-0000EE270000}"/>
    <cellStyle name="Normal 2 5 4 6 2" xfId="41777" xr:uid="{00000000-0005-0000-0000-0000EF270000}"/>
    <cellStyle name="Normal 2 5 4 6 3" xfId="26544" xr:uid="{00000000-0005-0000-0000-0000F0270000}"/>
    <cellStyle name="Normal 2 5 4 7" xfId="6425" xr:uid="{00000000-0005-0000-0000-0000F1270000}"/>
    <cellStyle name="Normal 2 5 4 7 2" xfId="36760" xr:uid="{00000000-0005-0000-0000-0000F2270000}"/>
    <cellStyle name="Normal 2 5 4 7 3" xfId="21527" xr:uid="{00000000-0005-0000-0000-0000F3270000}"/>
    <cellStyle name="Normal 2 5 4 8" xfId="31748" xr:uid="{00000000-0005-0000-0000-0000F4270000}"/>
    <cellStyle name="Normal 2 5 4 9" xfId="16514" xr:uid="{00000000-0005-0000-0000-0000F5270000}"/>
    <cellStyle name="Normal 2 5 5" xfId="1559" xr:uid="{00000000-0005-0000-0000-0000F6270000}"/>
    <cellStyle name="Normal 2 5 5 2" xfId="2400" xr:uid="{00000000-0005-0000-0000-0000F7270000}"/>
    <cellStyle name="Normal 2 5 5 2 2" xfId="4090" xr:uid="{00000000-0005-0000-0000-0000F8270000}"/>
    <cellStyle name="Normal 2 5 5 2 2 2" xfId="14163" xr:uid="{00000000-0005-0000-0000-0000F9270000}"/>
    <cellStyle name="Normal 2 5 5 2 2 2 2" xfId="44494" xr:uid="{00000000-0005-0000-0000-0000FA270000}"/>
    <cellStyle name="Normal 2 5 5 2 2 2 3" xfId="29261" xr:uid="{00000000-0005-0000-0000-0000FB270000}"/>
    <cellStyle name="Normal 2 5 5 2 2 3" xfId="9143" xr:uid="{00000000-0005-0000-0000-0000FC270000}"/>
    <cellStyle name="Normal 2 5 5 2 2 3 2" xfId="39477" xr:uid="{00000000-0005-0000-0000-0000FD270000}"/>
    <cellStyle name="Normal 2 5 5 2 2 3 3" xfId="24244" xr:uid="{00000000-0005-0000-0000-0000FE270000}"/>
    <cellStyle name="Normal 2 5 5 2 2 4" xfId="34464" xr:uid="{00000000-0005-0000-0000-0000FF270000}"/>
    <cellStyle name="Normal 2 5 5 2 2 5" xfId="19231" xr:uid="{00000000-0005-0000-0000-000000280000}"/>
    <cellStyle name="Normal 2 5 5 2 3" xfId="5782" xr:uid="{00000000-0005-0000-0000-000001280000}"/>
    <cellStyle name="Normal 2 5 5 2 3 2" xfId="15834" xr:uid="{00000000-0005-0000-0000-000002280000}"/>
    <cellStyle name="Normal 2 5 5 2 3 2 2" xfId="46165" xr:uid="{00000000-0005-0000-0000-000003280000}"/>
    <cellStyle name="Normal 2 5 5 2 3 2 3" xfId="30932" xr:uid="{00000000-0005-0000-0000-000004280000}"/>
    <cellStyle name="Normal 2 5 5 2 3 3" xfId="10814" xr:uid="{00000000-0005-0000-0000-000005280000}"/>
    <cellStyle name="Normal 2 5 5 2 3 3 2" xfId="41148" xr:uid="{00000000-0005-0000-0000-000006280000}"/>
    <cellStyle name="Normal 2 5 5 2 3 3 3" xfId="25915" xr:uid="{00000000-0005-0000-0000-000007280000}"/>
    <cellStyle name="Normal 2 5 5 2 3 4" xfId="36135" xr:uid="{00000000-0005-0000-0000-000008280000}"/>
    <cellStyle name="Normal 2 5 5 2 3 5" xfId="20902" xr:uid="{00000000-0005-0000-0000-000009280000}"/>
    <cellStyle name="Normal 2 5 5 2 4" xfId="12492" xr:uid="{00000000-0005-0000-0000-00000A280000}"/>
    <cellStyle name="Normal 2 5 5 2 4 2" xfId="42823" xr:uid="{00000000-0005-0000-0000-00000B280000}"/>
    <cellStyle name="Normal 2 5 5 2 4 3" xfId="27590" xr:uid="{00000000-0005-0000-0000-00000C280000}"/>
    <cellStyle name="Normal 2 5 5 2 5" xfId="7471" xr:uid="{00000000-0005-0000-0000-00000D280000}"/>
    <cellStyle name="Normal 2 5 5 2 5 2" xfId="37806" xr:uid="{00000000-0005-0000-0000-00000E280000}"/>
    <cellStyle name="Normal 2 5 5 2 5 3" xfId="22573" xr:uid="{00000000-0005-0000-0000-00000F280000}"/>
    <cellStyle name="Normal 2 5 5 2 6" xfId="32794" xr:uid="{00000000-0005-0000-0000-000010280000}"/>
    <cellStyle name="Normal 2 5 5 2 7" xfId="17560" xr:uid="{00000000-0005-0000-0000-000011280000}"/>
    <cellStyle name="Normal 2 5 5 3" xfId="3253" xr:uid="{00000000-0005-0000-0000-000012280000}"/>
    <cellStyle name="Normal 2 5 5 3 2" xfId="13327" xr:uid="{00000000-0005-0000-0000-000013280000}"/>
    <cellStyle name="Normal 2 5 5 3 2 2" xfId="43658" xr:uid="{00000000-0005-0000-0000-000014280000}"/>
    <cellStyle name="Normal 2 5 5 3 2 3" xfId="28425" xr:uid="{00000000-0005-0000-0000-000015280000}"/>
    <cellStyle name="Normal 2 5 5 3 3" xfId="8307" xr:uid="{00000000-0005-0000-0000-000016280000}"/>
    <cellStyle name="Normal 2 5 5 3 3 2" xfId="38641" xr:uid="{00000000-0005-0000-0000-000017280000}"/>
    <cellStyle name="Normal 2 5 5 3 3 3" xfId="23408" xr:uid="{00000000-0005-0000-0000-000018280000}"/>
    <cellStyle name="Normal 2 5 5 3 4" xfId="33628" xr:uid="{00000000-0005-0000-0000-000019280000}"/>
    <cellStyle name="Normal 2 5 5 3 5" xfId="18395" xr:uid="{00000000-0005-0000-0000-00001A280000}"/>
    <cellStyle name="Normal 2 5 5 4" xfId="4946" xr:uid="{00000000-0005-0000-0000-00001B280000}"/>
    <cellStyle name="Normal 2 5 5 4 2" xfId="14998" xr:uid="{00000000-0005-0000-0000-00001C280000}"/>
    <cellStyle name="Normal 2 5 5 4 2 2" xfId="45329" xr:uid="{00000000-0005-0000-0000-00001D280000}"/>
    <cellStyle name="Normal 2 5 5 4 2 3" xfId="30096" xr:uid="{00000000-0005-0000-0000-00001E280000}"/>
    <cellStyle name="Normal 2 5 5 4 3" xfId="9978" xr:uid="{00000000-0005-0000-0000-00001F280000}"/>
    <cellStyle name="Normal 2 5 5 4 3 2" xfId="40312" xr:uid="{00000000-0005-0000-0000-000020280000}"/>
    <cellStyle name="Normal 2 5 5 4 3 3" xfId="25079" xr:uid="{00000000-0005-0000-0000-000021280000}"/>
    <cellStyle name="Normal 2 5 5 4 4" xfId="35299" xr:uid="{00000000-0005-0000-0000-000022280000}"/>
    <cellStyle name="Normal 2 5 5 4 5" xfId="20066" xr:uid="{00000000-0005-0000-0000-000023280000}"/>
    <cellStyle name="Normal 2 5 5 5" xfId="11656" xr:uid="{00000000-0005-0000-0000-000024280000}"/>
    <cellStyle name="Normal 2 5 5 5 2" xfId="41987" xr:uid="{00000000-0005-0000-0000-000025280000}"/>
    <cellStyle name="Normal 2 5 5 5 3" xfId="26754" xr:uid="{00000000-0005-0000-0000-000026280000}"/>
    <cellStyle name="Normal 2 5 5 6" xfId="6635" xr:uid="{00000000-0005-0000-0000-000027280000}"/>
    <cellStyle name="Normal 2 5 5 6 2" xfId="36970" xr:uid="{00000000-0005-0000-0000-000028280000}"/>
    <cellStyle name="Normal 2 5 5 6 3" xfId="21737" xr:uid="{00000000-0005-0000-0000-000029280000}"/>
    <cellStyle name="Normal 2 5 5 7" xfId="31958" xr:uid="{00000000-0005-0000-0000-00002A280000}"/>
    <cellStyle name="Normal 2 5 5 8" xfId="16724" xr:uid="{00000000-0005-0000-0000-00002B280000}"/>
    <cellStyle name="Normal 2 5 6" xfId="1980" xr:uid="{00000000-0005-0000-0000-00002C280000}"/>
    <cellStyle name="Normal 2 5 6 2" xfId="3672" xr:uid="{00000000-0005-0000-0000-00002D280000}"/>
    <cellStyle name="Normal 2 5 6 2 2" xfId="13745" xr:uid="{00000000-0005-0000-0000-00002E280000}"/>
    <cellStyle name="Normal 2 5 6 2 2 2" xfId="44076" xr:uid="{00000000-0005-0000-0000-00002F280000}"/>
    <cellStyle name="Normal 2 5 6 2 2 3" xfId="28843" xr:uid="{00000000-0005-0000-0000-000030280000}"/>
    <cellStyle name="Normal 2 5 6 2 3" xfId="8725" xr:uid="{00000000-0005-0000-0000-000031280000}"/>
    <cellStyle name="Normal 2 5 6 2 3 2" xfId="39059" xr:uid="{00000000-0005-0000-0000-000032280000}"/>
    <cellStyle name="Normal 2 5 6 2 3 3" xfId="23826" xr:uid="{00000000-0005-0000-0000-000033280000}"/>
    <cellStyle name="Normal 2 5 6 2 4" xfId="34046" xr:uid="{00000000-0005-0000-0000-000034280000}"/>
    <cellStyle name="Normal 2 5 6 2 5" xfId="18813" xr:uid="{00000000-0005-0000-0000-000035280000}"/>
    <cellStyle name="Normal 2 5 6 3" xfId="5364" xr:uid="{00000000-0005-0000-0000-000036280000}"/>
    <cellStyle name="Normal 2 5 6 3 2" xfId="15416" xr:uid="{00000000-0005-0000-0000-000037280000}"/>
    <cellStyle name="Normal 2 5 6 3 2 2" xfId="45747" xr:uid="{00000000-0005-0000-0000-000038280000}"/>
    <cellStyle name="Normal 2 5 6 3 2 3" xfId="30514" xr:uid="{00000000-0005-0000-0000-000039280000}"/>
    <cellStyle name="Normal 2 5 6 3 3" xfId="10396" xr:uid="{00000000-0005-0000-0000-00003A280000}"/>
    <cellStyle name="Normal 2 5 6 3 3 2" xfId="40730" xr:uid="{00000000-0005-0000-0000-00003B280000}"/>
    <cellStyle name="Normal 2 5 6 3 3 3" xfId="25497" xr:uid="{00000000-0005-0000-0000-00003C280000}"/>
    <cellStyle name="Normal 2 5 6 3 4" xfId="35717" xr:uid="{00000000-0005-0000-0000-00003D280000}"/>
    <cellStyle name="Normal 2 5 6 3 5" xfId="20484" xr:uid="{00000000-0005-0000-0000-00003E280000}"/>
    <cellStyle name="Normal 2 5 6 4" xfId="12074" xr:uid="{00000000-0005-0000-0000-00003F280000}"/>
    <cellStyle name="Normal 2 5 6 4 2" xfId="42405" xr:uid="{00000000-0005-0000-0000-000040280000}"/>
    <cellStyle name="Normal 2 5 6 4 3" xfId="27172" xr:uid="{00000000-0005-0000-0000-000041280000}"/>
    <cellStyle name="Normal 2 5 6 5" xfId="7053" xr:uid="{00000000-0005-0000-0000-000042280000}"/>
    <cellStyle name="Normal 2 5 6 5 2" xfId="37388" xr:uid="{00000000-0005-0000-0000-000043280000}"/>
    <cellStyle name="Normal 2 5 6 5 3" xfId="22155" xr:uid="{00000000-0005-0000-0000-000044280000}"/>
    <cellStyle name="Normal 2 5 6 6" xfId="32376" xr:uid="{00000000-0005-0000-0000-000045280000}"/>
    <cellStyle name="Normal 2 5 6 7" xfId="17142" xr:uid="{00000000-0005-0000-0000-000046280000}"/>
    <cellStyle name="Normal 2 5 7" xfId="2831" xr:uid="{00000000-0005-0000-0000-000047280000}"/>
    <cellStyle name="Normal 2 5 7 2" xfId="12909" xr:uid="{00000000-0005-0000-0000-000048280000}"/>
    <cellStyle name="Normal 2 5 7 2 2" xfId="43240" xr:uid="{00000000-0005-0000-0000-000049280000}"/>
    <cellStyle name="Normal 2 5 7 2 3" xfId="28007" xr:uid="{00000000-0005-0000-0000-00004A280000}"/>
    <cellStyle name="Normal 2 5 7 3" xfId="7889" xr:uid="{00000000-0005-0000-0000-00004B280000}"/>
    <cellStyle name="Normal 2 5 7 3 2" xfId="38223" xr:uid="{00000000-0005-0000-0000-00004C280000}"/>
    <cellStyle name="Normal 2 5 7 3 3" xfId="22990" xr:uid="{00000000-0005-0000-0000-00004D280000}"/>
    <cellStyle name="Normal 2 5 7 4" xfId="33210" xr:uid="{00000000-0005-0000-0000-00004E280000}"/>
    <cellStyle name="Normal 2 5 7 5" xfId="17977" xr:uid="{00000000-0005-0000-0000-00004F280000}"/>
    <cellStyle name="Normal 2 5 8" xfId="4525" xr:uid="{00000000-0005-0000-0000-000050280000}"/>
    <cellStyle name="Normal 2 5 8 2" xfId="14580" xr:uid="{00000000-0005-0000-0000-000051280000}"/>
    <cellStyle name="Normal 2 5 8 2 2" xfId="44911" xr:uid="{00000000-0005-0000-0000-000052280000}"/>
    <cellStyle name="Normal 2 5 8 2 3" xfId="29678" xr:uid="{00000000-0005-0000-0000-000053280000}"/>
    <cellStyle name="Normal 2 5 8 3" xfId="9560" xr:uid="{00000000-0005-0000-0000-000054280000}"/>
    <cellStyle name="Normal 2 5 8 3 2" xfId="39894" xr:uid="{00000000-0005-0000-0000-000055280000}"/>
    <cellStyle name="Normal 2 5 8 3 3" xfId="24661" xr:uid="{00000000-0005-0000-0000-000056280000}"/>
    <cellStyle name="Normal 2 5 8 4" xfId="34881" xr:uid="{00000000-0005-0000-0000-000057280000}"/>
    <cellStyle name="Normal 2 5 8 5" xfId="19648" xr:uid="{00000000-0005-0000-0000-000058280000}"/>
    <cellStyle name="Normal 2 5 9" xfId="11236" xr:uid="{00000000-0005-0000-0000-000059280000}"/>
    <cellStyle name="Normal 2 5 9 2" xfId="41569" xr:uid="{00000000-0005-0000-0000-00005A280000}"/>
    <cellStyle name="Normal 2 5 9 3" xfId="26336" xr:uid="{00000000-0005-0000-0000-00005B280000}"/>
    <cellStyle name="Normal 2 6" xfId="31438" xr:uid="{00000000-0005-0000-0000-00005C280000}"/>
    <cellStyle name="Normal 2 7" xfId="46795" xr:uid="{00000000-0005-0000-0000-00005D280000}"/>
    <cellStyle name="Normal 20" xfId="137" xr:uid="{00000000-0005-0000-0000-00005E280000}"/>
    <cellStyle name="Normal 21" xfId="138" xr:uid="{00000000-0005-0000-0000-00005F280000}"/>
    <cellStyle name="Normal 22" xfId="139" xr:uid="{00000000-0005-0000-0000-000060280000}"/>
    <cellStyle name="Normal 23" xfId="140" xr:uid="{00000000-0005-0000-0000-000061280000}"/>
    <cellStyle name="Normal 24" xfId="141" xr:uid="{00000000-0005-0000-0000-000062280000}"/>
    <cellStyle name="Normal 25" xfId="142" xr:uid="{00000000-0005-0000-0000-000063280000}"/>
    <cellStyle name="Normal 26" xfId="143" xr:uid="{00000000-0005-0000-0000-000064280000}"/>
    <cellStyle name="Normal 26 2" xfId="144" xr:uid="{00000000-0005-0000-0000-000065280000}"/>
    <cellStyle name="Normal 26_Sheet2" xfId="361" xr:uid="{00000000-0005-0000-0000-000066280000}"/>
    <cellStyle name="Normal 27" xfId="145" xr:uid="{00000000-0005-0000-0000-000067280000}"/>
    <cellStyle name="Normal 27 2" xfId="146" xr:uid="{00000000-0005-0000-0000-000068280000}"/>
    <cellStyle name="Normal 27_Sheet2" xfId="360" xr:uid="{00000000-0005-0000-0000-000069280000}"/>
    <cellStyle name="Normal 28" xfId="147" xr:uid="{00000000-0005-0000-0000-00006A280000}"/>
    <cellStyle name="Normal 28 2" xfId="148" xr:uid="{00000000-0005-0000-0000-00006B280000}"/>
    <cellStyle name="Normal 28 3" xfId="846" xr:uid="{00000000-0005-0000-0000-00006C280000}"/>
    <cellStyle name="Normal 28 3 10" xfId="6216" xr:uid="{00000000-0005-0000-0000-00006D280000}"/>
    <cellStyle name="Normal 28 3 10 2" xfId="36553" xr:uid="{00000000-0005-0000-0000-00006E280000}"/>
    <cellStyle name="Normal 28 3 10 3" xfId="21320" xr:uid="{00000000-0005-0000-0000-00006F280000}"/>
    <cellStyle name="Normal 28 3 11" xfId="31544" xr:uid="{00000000-0005-0000-0000-000070280000}"/>
    <cellStyle name="Normal 28 3 12" xfId="16305" xr:uid="{00000000-0005-0000-0000-000071280000}"/>
    <cellStyle name="Normal 28 3 2" xfId="1180" xr:uid="{00000000-0005-0000-0000-000072280000}"/>
    <cellStyle name="Normal 28 3 2 10" xfId="31596" xr:uid="{00000000-0005-0000-0000-000073280000}"/>
    <cellStyle name="Normal 28 3 2 11" xfId="16359" xr:uid="{00000000-0005-0000-0000-000074280000}"/>
    <cellStyle name="Normal 28 3 2 2" xfId="1288" xr:uid="{00000000-0005-0000-0000-000075280000}"/>
    <cellStyle name="Normal 28 3 2 2 10" xfId="16463" xr:uid="{00000000-0005-0000-0000-000076280000}"/>
    <cellStyle name="Normal 28 3 2 2 2" xfId="1505" xr:uid="{00000000-0005-0000-0000-000077280000}"/>
    <cellStyle name="Normal 28 3 2 2 2 2" xfId="1926" xr:uid="{00000000-0005-0000-0000-000078280000}"/>
    <cellStyle name="Normal 28 3 2 2 2 2 2" xfId="2765" xr:uid="{00000000-0005-0000-0000-000079280000}"/>
    <cellStyle name="Normal 28 3 2 2 2 2 2 2" xfId="4455" xr:uid="{00000000-0005-0000-0000-00007A280000}"/>
    <cellStyle name="Normal 28 3 2 2 2 2 2 2 2" xfId="14528" xr:uid="{00000000-0005-0000-0000-00007B280000}"/>
    <cellStyle name="Normal 28 3 2 2 2 2 2 2 2 2" xfId="44859" xr:uid="{00000000-0005-0000-0000-00007C280000}"/>
    <cellStyle name="Normal 28 3 2 2 2 2 2 2 2 3" xfId="29626" xr:uid="{00000000-0005-0000-0000-00007D280000}"/>
    <cellStyle name="Normal 28 3 2 2 2 2 2 2 3" xfId="9508" xr:uid="{00000000-0005-0000-0000-00007E280000}"/>
    <cellStyle name="Normal 28 3 2 2 2 2 2 2 3 2" xfId="39842" xr:uid="{00000000-0005-0000-0000-00007F280000}"/>
    <cellStyle name="Normal 28 3 2 2 2 2 2 2 3 3" xfId="24609" xr:uid="{00000000-0005-0000-0000-000080280000}"/>
    <cellStyle name="Normal 28 3 2 2 2 2 2 2 4" xfId="34829" xr:uid="{00000000-0005-0000-0000-000081280000}"/>
    <cellStyle name="Normal 28 3 2 2 2 2 2 2 5" xfId="19596" xr:uid="{00000000-0005-0000-0000-000082280000}"/>
    <cellStyle name="Normal 28 3 2 2 2 2 2 3" xfId="6147" xr:uid="{00000000-0005-0000-0000-000083280000}"/>
    <cellStyle name="Normal 28 3 2 2 2 2 2 3 2" xfId="16199" xr:uid="{00000000-0005-0000-0000-000084280000}"/>
    <cellStyle name="Normal 28 3 2 2 2 2 2 3 2 2" xfId="46530" xr:uid="{00000000-0005-0000-0000-000085280000}"/>
    <cellStyle name="Normal 28 3 2 2 2 2 2 3 2 3" xfId="31297" xr:uid="{00000000-0005-0000-0000-000086280000}"/>
    <cellStyle name="Normal 28 3 2 2 2 2 2 3 3" xfId="11179" xr:uid="{00000000-0005-0000-0000-000087280000}"/>
    <cellStyle name="Normal 28 3 2 2 2 2 2 3 3 2" xfId="41513" xr:uid="{00000000-0005-0000-0000-000088280000}"/>
    <cellStyle name="Normal 28 3 2 2 2 2 2 3 3 3" xfId="26280" xr:uid="{00000000-0005-0000-0000-000089280000}"/>
    <cellStyle name="Normal 28 3 2 2 2 2 2 3 4" xfId="36500" xr:uid="{00000000-0005-0000-0000-00008A280000}"/>
    <cellStyle name="Normal 28 3 2 2 2 2 2 3 5" xfId="21267" xr:uid="{00000000-0005-0000-0000-00008B280000}"/>
    <cellStyle name="Normal 28 3 2 2 2 2 2 4" xfId="12857" xr:uid="{00000000-0005-0000-0000-00008C280000}"/>
    <cellStyle name="Normal 28 3 2 2 2 2 2 4 2" xfId="43188" xr:uid="{00000000-0005-0000-0000-00008D280000}"/>
    <cellStyle name="Normal 28 3 2 2 2 2 2 4 3" xfId="27955" xr:uid="{00000000-0005-0000-0000-00008E280000}"/>
    <cellStyle name="Normal 28 3 2 2 2 2 2 5" xfId="7836" xr:uid="{00000000-0005-0000-0000-00008F280000}"/>
    <cellStyle name="Normal 28 3 2 2 2 2 2 5 2" xfId="38171" xr:uid="{00000000-0005-0000-0000-000090280000}"/>
    <cellStyle name="Normal 28 3 2 2 2 2 2 5 3" xfId="22938" xr:uid="{00000000-0005-0000-0000-000091280000}"/>
    <cellStyle name="Normal 28 3 2 2 2 2 2 6" xfId="33159" xr:uid="{00000000-0005-0000-0000-000092280000}"/>
    <cellStyle name="Normal 28 3 2 2 2 2 2 7" xfId="17925" xr:uid="{00000000-0005-0000-0000-000093280000}"/>
    <cellStyle name="Normal 28 3 2 2 2 2 3" xfId="3618" xr:uid="{00000000-0005-0000-0000-000094280000}"/>
    <cellStyle name="Normal 28 3 2 2 2 2 3 2" xfId="13692" xr:uid="{00000000-0005-0000-0000-000095280000}"/>
    <cellStyle name="Normal 28 3 2 2 2 2 3 2 2" xfId="44023" xr:uid="{00000000-0005-0000-0000-000096280000}"/>
    <cellStyle name="Normal 28 3 2 2 2 2 3 2 3" xfId="28790" xr:uid="{00000000-0005-0000-0000-000097280000}"/>
    <cellStyle name="Normal 28 3 2 2 2 2 3 3" xfId="8672" xr:uid="{00000000-0005-0000-0000-000098280000}"/>
    <cellStyle name="Normal 28 3 2 2 2 2 3 3 2" xfId="39006" xr:uid="{00000000-0005-0000-0000-000099280000}"/>
    <cellStyle name="Normal 28 3 2 2 2 2 3 3 3" xfId="23773" xr:uid="{00000000-0005-0000-0000-00009A280000}"/>
    <cellStyle name="Normal 28 3 2 2 2 2 3 4" xfId="33993" xr:uid="{00000000-0005-0000-0000-00009B280000}"/>
    <cellStyle name="Normal 28 3 2 2 2 2 3 5" xfId="18760" xr:uid="{00000000-0005-0000-0000-00009C280000}"/>
    <cellStyle name="Normal 28 3 2 2 2 2 4" xfId="5311" xr:uid="{00000000-0005-0000-0000-00009D280000}"/>
    <cellStyle name="Normal 28 3 2 2 2 2 4 2" xfId="15363" xr:uid="{00000000-0005-0000-0000-00009E280000}"/>
    <cellStyle name="Normal 28 3 2 2 2 2 4 2 2" xfId="45694" xr:uid="{00000000-0005-0000-0000-00009F280000}"/>
    <cellStyle name="Normal 28 3 2 2 2 2 4 2 3" xfId="30461" xr:uid="{00000000-0005-0000-0000-0000A0280000}"/>
    <cellStyle name="Normal 28 3 2 2 2 2 4 3" xfId="10343" xr:uid="{00000000-0005-0000-0000-0000A1280000}"/>
    <cellStyle name="Normal 28 3 2 2 2 2 4 3 2" xfId="40677" xr:uid="{00000000-0005-0000-0000-0000A2280000}"/>
    <cellStyle name="Normal 28 3 2 2 2 2 4 3 3" xfId="25444" xr:uid="{00000000-0005-0000-0000-0000A3280000}"/>
    <cellStyle name="Normal 28 3 2 2 2 2 4 4" xfId="35664" xr:uid="{00000000-0005-0000-0000-0000A4280000}"/>
    <cellStyle name="Normal 28 3 2 2 2 2 4 5" xfId="20431" xr:uid="{00000000-0005-0000-0000-0000A5280000}"/>
    <cellStyle name="Normal 28 3 2 2 2 2 5" xfId="12021" xr:uid="{00000000-0005-0000-0000-0000A6280000}"/>
    <cellStyle name="Normal 28 3 2 2 2 2 5 2" xfId="42352" xr:uid="{00000000-0005-0000-0000-0000A7280000}"/>
    <cellStyle name="Normal 28 3 2 2 2 2 5 3" xfId="27119" xr:uid="{00000000-0005-0000-0000-0000A8280000}"/>
    <cellStyle name="Normal 28 3 2 2 2 2 6" xfId="7000" xr:uid="{00000000-0005-0000-0000-0000A9280000}"/>
    <cellStyle name="Normal 28 3 2 2 2 2 6 2" xfId="37335" xr:uid="{00000000-0005-0000-0000-0000AA280000}"/>
    <cellStyle name="Normal 28 3 2 2 2 2 6 3" xfId="22102" xr:uid="{00000000-0005-0000-0000-0000AB280000}"/>
    <cellStyle name="Normal 28 3 2 2 2 2 7" xfId="32323" xr:uid="{00000000-0005-0000-0000-0000AC280000}"/>
    <cellStyle name="Normal 28 3 2 2 2 2 8" xfId="17089" xr:uid="{00000000-0005-0000-0000-0000AD280000}"/>
    <cellStyle name="Normal 28 3 2 2 2 3" xfId="2347" xr:uid="{00000000-0005-0000-0000-0000AE280000}"/>
    <cellStyle name="Normal 28 3 2 2 2 3 2" xfId="4037" xr:uid="{00000000-0005-0000-0000-0000AF280000}"/>
    <cellStyle name="Normal 28 3 2 2 2 3 2 2" xfId="14110" xr:uid="{00000000-0005-0000-0000-0000B0280000}"/>
    <cellStyle name="Normal 28 3 2 2 2 3 2 2 2" xfId="44441" xr:uid="{00000000-0005-0000-0000-0000B1280000}"/>
    <cellStyle name="Normal 28 3 2 2 2 3 2 2 3" xfId="29208" xr:uid="{00000000-0005-0000-0000-0000B2280000}"/>
    <cellStyle name="Normal 28 3 2 2 2 3 2 3" xfId="9090" xr:uid="{00000000-0005-0000-0000-0000B3280000}"/>
    <cellStyle name="Normal 28 3 2 2 2 3 2 3 2" xfId="39424" xr:uid="{00000000-0005-0000-0000-0000B4280000}"/>
    <cellStyle name="Normal 28 3 2 2 2 3 2 3 3" xfId="24191" xr:uid="{00000000-0005-0000-0000-0000B5280000}"/>
    <cellStyle name="Normal 28 3 2 2 2 3 2 4" xfId="34411" xr:uid="{00000000-0005-0000-0000-0000B6280000}"/>
    <cellStyle name="Normal 28 3 2 2 2 3 2 5" xfId="19178" xr:uid="{00000000-0005-0000-0000-0000B7280000}"/>
    <cellStyle name="Normal 28 3 2 2 2 3 3" xfId="5729" xr:uid="{00000000-0005-0000-0000-0000B8280000}"/>
    <cellStyle name="Normal 28 3 2 2 2 3 3 2" xfId="15781" xr:uid="{00000000-0005-0000-0000-0000B9280000}"/>
    <cellStyle name="Normal 28 3 2 2 2 3 3 2 2" xfId="46112" xr:uid="{00000000-0005-0000-0000-0000BA280000}"/>
    <cellStyle name="Normal 28 3 2 2 2 3 3 2 3" xfId="30879" xr:uid="{00000000-0005-0000-0000-0000BB280000}"/>
    <cellStyle name="Normal 28 3 2 2 2 3 3 3" xfId="10761" xr:uid="{00000000-0005-0000-0000-0000BC280000}"/>
    <cellStyle name="Normal 28 3 2 2 2 3 3 3 2" xfId="41095" xr:uid="{00000000-0005-0000-0000-0000BD280000}"/>
    <cellStyle name="Normal 28 3 2 2 2 3 3 3 3" xfId="25862" xr:uid="{00000000-0005-0000-0000-0000BE280000}"/>
    <cellStyle name="Normal 28 3 2 2 2 3 3 4" xfId="36082" xr:uid="{00000000-0005-0000-0000-0000BF280000}"/>
    <cellStyle name="Normal 28 3 2 2 2 3 3 5" xfId="20849" xr:uid="{00000000-0005-0000-0000-0000C0280000}"/>
    <cellStyle name="Normal 28 3 2 2 2 3 4" xfId="12439" xr:uid="{00000000-0005-0000-0000-0000C1280000}"/>
    <cellStyle name="Normal 28 3 2 2 2 3 4 2" xfId="42770" xr:uid="{00000000-0005-0000-0000-0000C2280000}"/>
    <cellStyle name="Normal 28 3 2 2 2 3 4 3" xfId="27537" xr:uid="{00000000-0005-0000-0000-0000C3280000}"/>
    <cellStyle name="Normal 28 3 2 2 2 3 5" xfId="7418" xr:uid="{00000000-0005-0000-0000-0000C4280000}"/>
    <cellStyle name="Normal 28 3 2 2 2 3 5 2" xfId="37753" xr:uid="{00000000-0005-0000-0000-0000C5280000}"/>
    <cellStyle name="Normal 28 3 2 2 2 3 5 3" xfId="22520" xr:uid="{00000000-0005-0000-0000-0000C6280000}"/>
    <cellStyle name="Normal 28 3 2 2 2 3 6" xfId="32741" xr:uid="{00000000-0005-0000-0000-0000C7280000}"/>
    <cellStyle name="Normal 28 3 2 2 2 3 7" xfId="17507" xr:uid="{00000000-0005-0000-0000-0000C8280000}"/>
    <cellStyle name="Normal 28 3 2 2 2 4" xfId="3200" xr:uid="{00000000-0005-0000-0000-0000C9280000}"/>
    <cellStyle name="Normal 28 3 2 2 2 4 2" xfId="13274" xr:uid="{00000000-0005-0000-0000-0000CA280000}"/>
    <cellStyle name="Normal 28 3 2 2 2 4 2 2" xfId="43605" xr:uid="{00000000-0005-0000-0000-0000CB280000}"/>
    <cellStyle name="Normal 28 3 2 2 2 4 2 3" xfId="28372" xr:uid="{00000000-0005-0000-0000-0000CC280000}"/>
    <cellStyle name="Normal 28 3 2 2 2 4 3" xfId="8254" xr:uid="{00000000-0005-0000-0000-0000CD280000}"/>
    <cellStyle name="Normal 28 3 2 2 2 4 3 2" xfId="38588" xr:uid="{00000000-0005-0000-0000-0000CE280000}"/>
    <cellStyle name="Normal 28 3 2 2 2 4 3 3" xfId="23355" xr:uid="{00000000-0005-0000-0000-0000CF280000}"/>
    <cellStyle name="Normal 28 3 2 2 2 4 4" xfId="33575" xr:uid="{00000000-0005-0000-0000-0000D0280000}"/>
    <cellStyle name="Normal 28 3 2 2 2 4 5" xfId="18342" xr:uid="{00000000-0005-0000-0000-0000D1280000}"/>
    <cellStyle name="Normal 28 3 2 2 2 5" xfId="4893" xr:uid="{00000000-0005-0000-0000-0000D2280000}"/>
    <cellStyle name="Normal 28 3 2 2 2 5 2" xfId="14945" xr:uid="{00000000-0005-0000-0000-0000D3280000}"/>
    <cellStyle name="Normal 28 3 2 2 2 5 2 2" xfId="45276" xr:uid="{00000000-0005-0000-0000-0000D4280000}"/>
    <cellStyle name="Normal 28 3 2 2 2 5 2 3" xfId="30043" xr:uid="{00000000-0005-0000-0000-0000D5280000}"/>
    <cellStyle name="Normal 28 3 2 2 2 5 3" xfId="9925" xr:uid="{00000000-0005-0000-0000-0000D6280000}"/>
    <cellStyle name="Normal 28 3 2 2 2 5 3 2" xfId="40259" xr:uid="{00000000-0005-0000-0000-0000D7280000}"/>
    <cellStyle name="Normal 28 3 2 2 2 5 3 3" xfId="25026" xr:uid="{00000000-0005-0000-0000-0000D8280000}"/>
    <cellStyle name="Normal 28 3 2 2 2 5 4" xfId="35246" xr:uid="{00000000-0005-0000-0000-0000D9280000}"/>
    <cellStyle name="Normal 28 3 2 2 2 5 5" xfId="20013" xr:uid="{00000000-0005-0000-0000-0000DA280000}"/>
    <cellStyle name="Normal 28 3 2 2 2 6" xfId="11603" xr:uid="{00000000-0005-0000-0000-0000DB280000}"/>
    <cellStyle name="Normal 28 3 2 2 2 6 2" xfId="41934" xr:uid="{00000000-0005-0000-0000-0000DC280000}"/>
    <cellStyle name="Normal 28 3 2 2 2 6 3" xfId="26701" xr:uid="{00000000-0005-0000-0000-0000DD280000}"/>
    <cellStyle name="Normal 28 3 2 2 2 7" xfId="6582" xr:uid="{00000000-0005-0000-0000-0000DE280000}"/>
    <cellStyle name="Normal 28 3 2 2 2 7 2" xfId="36917" xr:uid="{00000000-0005-0000-0000-0000DF280000}"/>
    <cellStyle name="Normal 28 3 2 2 2 7 3" xfId="21684" xr:uid="{00000000-0005-0000-0000-0000E0280000}"/>
    <cellStyle name="Normal 28 3 2 2 2 8" xfId="31905" xr:uid="{00000000-0005-0000-0000-0000E1280000}"/>
    <cellStyle name="Normal 28 3 2 2 2 9" xfId="16671" xr:uid="{00000000-0005-0000-0000-0000E2280000}"/>
    <cellStyle name="Normal 28 3 2 2 3" xfId="1718" xr:uid="{00000000-0005-0000-0000-0000E3280000}"/>
    <cellStyle name="Normal 28 3 2 2 3 2" xfId="2557" xr:uid="{00000000-0005-0000-0000-0000E4280000}"/>
    <cellStyle name="Normal 28 3 2 2 3 2 2" xfId="4247" xr:uid="{00000000-0005-0000-0000-0000E5280000}"/>
    <cellStyle name="Normal 28 3 2 2 3 2 2 2" xfId="14320" xr:uid="{00000000-0005-0000-0000-0000E6280000}"/>
    <cellStyle name="Normal 28 3 2 2 3 2 2 2 2" xfId="44651" xr:uid="{00000000-0005-0000-0000-0000E7280000}"/>
    <cellStyle name="Normal 28 3 2 2 3 2 2 2 3" xfId="29418" xr:uid="{00000000-0005-0000-0000-0000E8280000}"/>
    <cellStyle name="Normal 28 3 2 2 3 2 2 3" xfId="9300" xr:uid="{00000000-0005-0000-0000-0000E9280000}"/>
    <cellStyle name="Normal 28 3 2 2 3 2 2 3 2" xfId="39634" xr:uid="{00000000-0005-0000-0000-0000EA280000}"/>
    <cellStyle name="Normal 28 3 2 2 3 2 2 3 3" xfId="24401" xr:uid="{00000000-0005-0000-0000-0000EB280000}"/>
    <cellStyle name="Normal 28 3 2 2 3 2 2 4" xfId="34621" xr:uid="{00000000-0005-0000-0000-0000EC280000}"/>
    <cellStyle name="Normal 28 3 2 2 3 2 2 5" xfId="19388" xr:uid="{00000000-0005-0000-0000-0000ED280000}"/>
    <cellStyle name="Normal 28 3 2 2 3 2 3" xfId="5939" xr:uid="{00000000-0005-0000-0000-0000EE280000}"/>
    <cellStyle name="Normal 28 3 2 2 3 2 3 2" xfId="15991" xr:uid="{00000000-0005-0000-0000-0000EF280000}"/>
    <cellStyle name="Normal 28 3 2 2 3 2 3 2 2" xfId="46322" xr:uid="{00000000-0005-0000-0000-0000F0280000}"/>
    <cellStyle name="Normal 28 3 2 2 3 2 3 2 3" xfId="31089" xr:uid="{00000000-0005-0000-0000-0000F1280000}"/>
    <cellStyle name="Normal 28 3 2 2 3 2 3 3" xfId="10971" xr:uid="{00000000-0005-0000-0000-0000F2280000}"/>
    <cellStyle name="Normal 28 3 2 2 3 2 3 3 2" xfId="41305" xr:uid="{00000000-0005-0000-0000-0000F3280000}"/>
    <cellStyle name="Normal 28 3 2 2 3 2 3 3 3" xfId="26072" xr:uid="{00000000-0005-0000-0000-0000F4280000}"/>
    <cellStyle name="Normal 28 3 2 2 3 2 3 4" xfId="36292" xr:uid="{00000000-0005-0000-0000-0000F5280000}"/>
    <cellStyle name="Normal 28 3 2 2 3 2 3 5" xfId="21059" xr:uid="{00000000-0005-0000-0000-0000F6280000}"/>
    <cellStyle name="Normal 28 3 2 2 3 2 4" xfId="12649" xr:uid="{00000000-0005-0000-0000-0000F7280000}"/>
    <cellStyle name="Normal 28 3 2 2 3 2 4 2" xfId="42980" xr:uid="{00000000-0005-0000-0000-0000F8280000}"/>
    <cellStyle name="Normal 28 3 2 2 3 2 4 3" xfId="27747" xr:uid="{00000000-0005-0000-0000-0000F9280000}"/>
    <cellStyle name="Normal 28 3 2 2 3 2 5" xfId="7628" xr:uid="{00000000-0005-0000-0000-0000FA280000}"/>
    <cellStyle name="Normal 28 3 2 2 3 2 5 2" xfId="37963" xr:uid="{00000000-0005-0000-0000-0000FB280000}"/>
    <cellStyle name="Normal 28 3 2 2 3 2 5 3" xfId="22730" xr:uid="{00000000-0005-0000-0000-0000FC280000}"/>
    <cellStyle name="Normal 28 3 2 2 3 2 6" xfId="32951" xr:uid="{00000000-0005-0000-0000-0000FD280000}"/>
    <cellStyle name="Normal 28 3 2 2 3 2 7" xfId="17717" xr:uid="{00000000-0005-0000-0000-0000FE280000}"/>
    <cellStyle name="Normal 28 3 2 2 3 3" xfId="3410" xr:uid="{00000000-0005-0000-0000-0000FF280000}"/>
    <cellStyle name="Normal 28 3 2 2 3 3 2" xfId="13484" xr:uid="{00000000-0005-0000-0000-000000290000}"/>
    <cellStyle name="Normal 28 3 2 2 3 3 2 2" xfId="43815" xr:uid="{00000000-0005-0000-0000-000001290000}"/>
    <cellStyle name="Normal 28 3 2 2 3 3 2 3" xfId="28582" xr:uid="{00000000-0005-0000-0000-000002290000}"/>
    <cellStyle name="Normal 28 3 2 2 3 3 3" xfId="8464" xr:uid="{00000000-0005-0000-0000-000003290000}"/>
    <cellStyle name="Normal 28 3 2 2 3 3 3 2" xfId="38798" xr:uid="{00000000-0005-0000-0000-000004290000}"/>
    <cellStyle name="Normal 28 3 2 2 3 3 3 3" xfId="23565" xr:uid="{00000000-0005-0000-0000-000005290000}"/>
    <cellStyle name="Normal 28 3 2 2 3 3 4" xfId="33785" xr:uid="{00000000-0005-0000-0000-000006290000}"/>
    <cellStyle name="Normal 28 3 2 2 3 3 5" xfId="18552" xr:uid="{00000000-0005-0000-0000-000007290000}"/>
    <cellStyle name="Normal 28 3 2 2 3 4" xfId="5103" xr:uid="{00000000-0005-0000-0000-000008290000}"/>
    <cellStyle name="Normal 28 3 2 2 3 4 2" xfId="15155" xr:uid="{00000000-0005-0000-0000-000009290000}"/>
    <cellStyle name="Normal 28 3 2 2 3 4 2 2" xfId="45486" xr:uid="{00000000-0005-0000-0000-00000A290000}"/>
    <cellStyle name="Normal 28 3 2 2 3 4 2 3" xfId="30253" xr:uid="{00000000-0005-0000-0000-00000B290000}"/>
    <cellStyle name="Normal 28 3 2 2 3 4 3" xfId="10135" xr:uid="{00000000-0005-0000-0000-00000C290000}"/>
    <cellStyle name="Normal 28 3 2 2 3 4 3 2" xfId="40469" xr:uid="{00000000-0005-0000-0000-00000D290000}"/>
    <cellStyle name="Normal 28 3 2 2 3 4 3 3" xfId="25236" xr:uid="{00000000-0005-0000-0000-00000E290000}"/>
    <cellStyle name="Normal 28 3 2 2 3 4 4" xfId="35456" xr:uid="{00000000-0005-0000-0000-00000F290000}"/>
    <cellStyle name="Normal 28 3 2 2 3 4 5" xfId="20223" xr:uid="{00000000-0005-0000-0000-000010290000}"/>
    <cellStyle name="Normal 28 3 2 2 3 5" xfId="11813" xr:uid="{00000000-0005-0000-0000-000011290000}"/>
    <cellStyle name="Normal 28 3 2 2 3 5 2" xfId="42144" xr:uid="{00000000-0005-0000-0000-000012290000}"/>
    <cellStyle name="Normal 28 3 2 2 3 5 3" xfId="26911" xr:uid="{00000000-0005-0000-0000-000013290000}"/>
    <cellStyle name="Normal 28 3 2 2 3 6" xfId="6792" xr:uid="{00000000-0005-0000-0000-000014290000}"/>
    <cellStyle name="Normal 28 3 2 2 3 6 2" xfId="37127" xr:uid="{00000000-0005-0000-0000-000015290000}"/>
    <cellStyle name="Normal 28 3 2 2 3 6 3" xfId="21894" xr:uid="{00000000-0005-0000-0000-000016290000}"/>
    <cellStyle name="Normal 28 3 2 2 3 7" xfId="32115" xr:uid="{00000000-0005-0000-0000-000017290000}"/>
    <cellStyle name="Normal 28 3 2 2 3 8" xfId="16881" xr:uid="{00000000-0005-0000-0000-000018290000}"/>
    <cellStyle name="Normal 28 3 2 2 4" xfId="2139" xr:uid="{00000000-0005-0000-0000-000019290000}"/>
    <cellStyle name="Normal 28 3 2 2 4 2" xfId="3829" xr:uid="{00000000-0005-0000-0000-00001A290000}"/>
    <cellStyle name="Normal 28 3 2 2 4 2 2" xfId="13902" xr:uid="{00000000-0005-0000-0000-00001B290000}"/>
    <cellStyle name="Normal 28 3 2 2 4 2 2 2" xfId="44233" xr:uid="{00000000-0005-0000-0000-00001C290000}"/>
    <cellStyle name="Normal 28 3 2 2 4 2 2 3" xfId="29000" xr:uid="{00000000-0005-0000-0000-00001D290000}"/>
    <cellStyle name="Normal 28 3 2 2 4 2 3" xfId="8882" xr:uid="{00000000-0005-0000-0000-00001E290000}"/>
    <cellStyle name="Normal 28 3 2 2 4 2 3 2" xfId="39216" xr:uid="{00000000-0005-0000-0000-00001F290000}"/>
    <cellStyle name="Normal 28 3 2 2 4 2 3 3" xfId="23983" xr:uid="{00000000-0005-0000-0000-000020290000}"/>
    <cellStyle name="Normal 28 3 2 2 4 2 4" xfId="34203" xr:uid="{00000000-0005-0000-0000-000021290000}"/>
    <cellStyle name="Normal 28 3 2 2 4 2 5" xfId="18970" xr:uid="{00000000-0005-0000-0000-000022290000}"/>
    <cellStyle name="Normal 28 3 2 2 4 3" xfId="5521" xr:uid="{00000000-0005-0000-0000-000023290000}"/>
    <cellStyle name="Normal 28 3 2 2 4 3 2" xfId="15573" xr:uid="{00000000-0005-0000-0000-000024290000}"/>
    <cellStyle name="Normal 28 3 2 2 4 3 2 2" xfId="45904" xr:uid="{00000000-0005-0000-0000-000025290000}"/>
    <cellStyle name="Normal 28 3 2 2 4 3 2 3" xfId="30671" xr:uid="{00000000-0005-0000-0000-000026290000}"/>
    <cellStyle name="Normal 28 3 2 2 4 3 3" xfId="10553" xr:uid="{00000000-0005-0000-0000-000027290000}"/>
    <cellStyle name="Normal 28 3 2 2 4 3 3 2" xfId="40887" xr:uid="{00000000-0005-0000-0000-000028290000}"/>
    <cellStyle name="Normal 28 3 2 2 4 3 3 3" xfId="25654" xr:uid="{00000000-0005-0000-0000-000029290000}"/>
    <cellStyle name="Normal 28 3 2 2 4 3 4" xfId="35874" xr:uid="{00000000-0005-0000-0000-00002A290000}"/>
    <cellStyle name="Normal 28 3 2 2 4 3 5" xfId="20641" xr:uid="{00000000-0005-0000-0000-00002B290000}"/>
    <cellStyle name="Normal 28 3 2 2 4 4" xfId="12231" xr:uid="{00000000-0005-0000-0000-00002C290000}"/>
    <cellStyle name="Normal 28 3 2 2 4 4 2" xfId="42562" xr:uid="{00000000-0005-0000-0000-00002D290000}"/>
    <cellStyle name="Normal 28 3 2 2 4 4 3" xfId="27329" xr:uid="{00000000-0005-0000-0000-00002E290000}"/>
    <cellStyle name="Normal 28 3 2 2 4 5" xfId="7210" xr:uid="{00000000-0005-0000-0000-00002F290000}"/>
    <cellStyle name="Normal 28 3 2 2 4 5 2" xfId="37545" xr:uid="{00000000-0005-0000-0000-000030290000}"/>
    <cellStyle name="Normal 28 3 2 2 4 5 3" xfId="22312" xr:uid="{00000000-0005-0000-0000-000031290000}"/>
    <cellStyle name="Normal 28 3 2 2 4 6" xfId="32533" xr:uid="{00000000-0005-0000-0000-000032290000}"/>
    <cellStyle name="Normal 28 3 2 2 4 7" xfId="17299" xr:uid="{00000000-0005-0000-0000-000033290000}"/>
    <cellStyle name="Normal 28 3 2 2 5" xfId="2992" xr:uid="{00000000-0005-0000-0000-000034290000}"/>
    <cellStyle name="Normal 28 3 2 2 5 2" xfId="13066" xr:uid="{00000000-0005-0000-0000-000035290000}"/>
    <cellStyle name="Normal 28 3 2 2 5 2 2" xfId="43397" xr:uid="{00000000-0005-0000-0000-000036290000}"/>
    <cellStyle name="Normal 28 3 2 2 5 2 3" xfId="28164" xr:uid="{00000000-0005-0000-0000-000037290000}"/>
    <cellStyle name="Normal 28 3 2 2 5 3" xfId="8046" xr:uid="{00000000-0005-0000-0000-000038290000}"/>
    <cellStyle name="Normal 28 3 2 2 5 3 2" xfId="38380" xr:uid="{00000000-0005-0000-0000-000039290000}"/>
    <cellStyle name="Normal 28 3 2 2 5 3 3" xfId="23147" xr:uid="{00000000-0005-0000-0000-00003A290000}"/>
    <cellStyle name="Normal 28 3 2 2 5 4" xfId="33367" xr:uid="{00000000-0005-0000-0000-00003B290000}"/>
    <cellStyle name="Normal 28 3 2 2 5 5" xfId="18134" xr:uid="{00000000-0005-0000-0000-00003C290000}"/>
    <cellStyle name="Normal 28 3 2 2 6" xfId="4685" xr:uid="{00000000-0005-0000-0000-00003D290000}"/>
    <cellStyle name="Normal 28 3 2 2 6 2" xfId="14737" xr:uid="{00000000-0005-0000-0000-00003E290000}"/>
    <cellStyle name="Normal 28 3 2 2 6 2 2" xfId="45068" xr:uid="{00000000-0005-0000-0000-00003F290000}"/>
    <cellStyle name="Normal 28 3 2 2 6 2 3" xfId="29835" xr:uid="{00000000-0005-0000-0000-000040290000}"/>
    <cellStyle name="Normal 28 3 2 2 6 3" xfId="9717" xr:uid="{00000000-0005-0000-0000-000041290000}"/>
    <cellStyle name="Normal 28 3 2 2 6 3 2" xfId="40051" xr:uid="{00000000-0005-0000-0000-000042290000}"/>
    <cellStyle name="Normal 28 3 2 2 6 3 3" xfId="24818" xr:uid="{00000000-0005-0000-0000-000043290000}"/>
    <cellStyle name="Normal 28 3 2 2 6 4" xfId="35038" xr:uid="{00000000-0005-0000-0000-000044290000}"/>
    <cellStyle name="Normal 28 3 2 2 6 5" xfId="19805" xr:uid="{00000000-0005-0000-0000-000045290000}"/>
    <cellStyle name="Normal 28 3 2 2 7" xfId="11395" xr:uid="{00000000-0005-0000-0000-000046290000}"/>
    <cellStyle name="Normal 28 3 2 2 7 2" xfId="41726" xr:uid="{00000000-0005-0000-0000-000047290000}"/>
    <cellStyle name="Normal 28 3 2 2 7 3" xfId="26493" xr:uid="{00000000-0005-0000-0000-000048290000}"/>
    <cellStyle name="Normal 28 3 2 2 8" xfId="6374" xr:uid="{00000000-0005-0000-0000-000049290000}"/>
    <cellStyle name="Normal 28 3 2 2 8 2" xfId="36709" xr:uid="{00000000-0005-0000-0000-00004A290000}"/>
    <cellStyle name="Normal 28 3 2 2 8 3" xfId="21476" xr:uid="{00000000-0005-0000-0000-00004B290000}"/>
    <cellStyle name="Normal 28 3 2 2 9" xfId="31697" xr:uid="{00000000-0005-0000-0000-00004C290000}"/>
    <cellStyle name="Normal 28 3 2 3" xfId="1401" xr:uid="{00000000-0005-0000-0000-00004D290000}"/>
    <cellStyle name="Normal 28 3 2 3 2" xfId="1822" xr:uid="{00000000-0005-0000-0000-00004E290000}"/>
    <cellStyle name="Normal 28 3 2 3 2 2" xfId="2661" xr:uid="{00000000-0005-0000-0000-00004F290000}"/>
    <cellStyle name="Normal 28 3 2 3 2 2 2" xfId="4351" xr:uid="{00000000-0005-0000-0000-000050290000}"/>
    <cellStyle name="Normal 28 3 2 3 2 2 2 2" xfId="14424" xr:uid="{00000000-0005-0000-0000-000051290000}"/>
    <cellStyle name="Normal 28 3 2 3 2 2 2 2 2" xfId="44755" xr:uid="{00000000-0005-0000-0000-000052290000}"/>
    <cellStyle name="Normal 28 3 2 3 2 2 2 2 3" xfId="29522" xr:uid="{00000000-0005-0000-0000-000053290000}"/>
    <cellStyle name="Normal 28 3 2 3 2 2 2 3" xfId="9404" xr:uid="{00000000-0005-0000-0000-000054290000}"/>
    <cellStyle name="Normal 28 3 2 3 2 2 2 3 2" xfId="39738" xr:uid="{00000000-0005-0000-0000-000055290000}"/>
    <cellStyle name="Normal 28 3 2 3 2 2 2 3 3" xfId="24505" xr:uid="{00000000-0005-0000-0000-000056290000}"/>
    <cellStyle name="Normal 28 3 2 3 2 2 2 4" xfId="34725" xr:uid="{00000000-0005-0000-0000-000057290000}"/>
    <cellStyle name="Normal 28 3 2 3 2 2 2 5" xfId="19492" xr:uid="{00000000-0005-0000-0000-000058290000}"/>
    <cellStyle name="Normal 28 3 2 3 2 2 3" xfId="6043" xr:uid="{00000000-0005-0000-0000-000059290000}"/>
    <cellStyle name="Normal 28 3 2 3 2 2 3 2" xfId="16095" xr:uid="{00000000-0005-0000-0000-00005A290000}"/>
    <cellStyle name="Normal 28 3 2 3 2 2 3 2 2" xfId="46426" xr:uid="{00000000-0005-0000-0000-00005B290000}"/>
    <cellStyle name="Normal 28 3 2 3 2 2 3 2 3" xfId="31193" xr:uid="{00000000-0005-0000-0000-00005C290000}"/>
    <cellStyle name="Normal 28 3 2 3 2 2 3 3" xfId="11075" xr:uid="{00000000-0005-0000-0000-00005D290000}"/>
    <cellStyle name="Normal 28 3 2 3 2 2 3 3 2" xfId="41409" xr:uid="{00000000-0005-0000-0000-00005E290000}"/>
    <cellStyle name="Normal 28 3 2 3 2 2 3 3 3" xfId="26176" xr:uid="{00000000-0005-0000-0000-00005F290000}"/>
    <cellStyle name="Normal 28 3 2 3 2 2 3 4" xfId="36396" xr:uid="{00000000-0005-0000-0000-000060290000}"/>
    <cellStyle name="Normal 28 3 2 3 2 2 3 5" xfId="21163" xr:uid="{00000000-0005-0000-0000-000061290000}"/>
    <cellStyle name="Normal 28 3 2 3 2 2 4" xfId="12753" xr:uid="{00000000-0005-0000-0000-000062290000}"/>
    <cellStyle name="Normal 28 3 2 3 2 2 4 2" xfId="43084" xr:uid="{00000000-0005-0000-0000-000063290000}"/>
    <cellStyle name="Normal 28 3 2 3 2 2 4 3" xfId="27851" xr:uid="{00000000-0005-0000-0000-000064290000}"/>
    <cellStyle name="Normal 28 3 2 3 2 2 5" xfId="7732" xr:uid="{00000000-0005-0000-0000-000065290000}"/>
    <cellStyle name="Normal 28 3 2 3 2 2 5 2" xfId="38067" xr:uid="{00000000-0005-0000-0000-000066290000}"/>
    <cellStyle name="Normal 28 3 2 3 2 2 5 3" xfId="22834" xr:uid="{00000000-0005-0000-0000-000067290000}"/>
    <cellStyle name="Normal 28 3 2 3 2 2 6" xfId="33055" xr:uid="{00000000-0005-0000-0000-000068290000}"/>
    <cellStyle name="Normal 28 3 2 3 2 2 7" xfId="17821" xr:uid="{00000000-0005-0000-0000-000069290000}"/>
    <cellStyle name="Normal 28 3 2 3 2 3" xfId="3514" xr:uid="{00000000-0005-0000-0000-00006A290000}"/>
    <cellStyle name="Normal 28 3 2 3 2 3 2" xfId="13588" xr:uid="{00000000-0005-0000-0000-00006B290000}"/>
    <cellStyle name="Normal 28 3 2 3 2 3 2 2" xfId="43919" xr:uid="{00000000-0005-0000-0000-00006C290000}"/>
    <cellStyle name="Normal 28 3 2 3 2 3 2 3" xfId="28686" xr:uid="{00000000-0005-0000-0000-00006D290000}"/>
    <cellStyle name="Normal 28 3 2 3 2 3 3" xfId="8568" xr:uid="{00000000-0005-0000-0000-00006E290000}"/>
    <cellStyle name="Normal 28 3 2 3 2 3 3 2" xfId="38902" xr:uid="{00000000-0005-0000-0000-00006F290000}"/>
    <cellStyle name="Normal 28 3 2 3 2 3 3 3" xfId="23669" xr:uid="{00000000-0005-0000-0000-000070290000}"/>
    <cellStyle name="Normal 28 3 2 3 2 3 4" xfId="33889" xr:uid="{00000000-0005-0000-0000-000071290000}"/>
    <cellStyle name="Normal 28 3 2 3 2 3 5" xfId="18656" xr:uid="{00000000-0005-0000-0000-000072290000}"/>
    <cellStyle name="Normal 28 3 2 3 2 4" xfId="5207" xr:uid="{00000000-0005-0000-0000-000073290000}"/>
    <cellStyle name="Normal 28 3 2 3 2 4 2" xfId="15259" xr:uid="{00000000-0005-0000-0000-000074290000}"/>
    <cellStyle name="Normal 28 3 2 3 2 4 2 2" xfId="45590" xr:uid="{00000000-0005-0000-0000-000075290000}"/>
    <cellStyle name="Normal 28 3 2 3 2 4 2 3" xfId="30357" xr:uid="{00000000-0005-0000-0000-000076290000}"/>
    <cellStyle name="Normal 28 3 2 3 2 4 3" xfId="10239" xr:uid="{00000000-0005-0000-0000-000077290000}"/>
    <cellStyle name="Normal 28 3 2 3 2 4 3 2" xfId="40573" xr:uid="{00000000-0005-0000-0000-000078290000}"/>
    <cellStyle name="Normal 28 3 2 3 2 4 3 3" xfId="25340" xr:uid="{00000000-0005-0000-0000-000079290000}"/>
    <cellStyle name="Normal 28 3 2 3 2 4 4" xfId="35560" xr:uid="{00000000-0005-0000-0000-00007A290000}"/>
    <cellStyle name="Normal 28 3 2 3 2 4 5" xfId="20327" xr:uid="{00000000-0005-0000-0000-00007B290000}"/>
    <cellStyle name="Normal 28 3 2 3 2 5" xfId="11917" xr:uid="{00000000-0005-0000-0000-00007C290000}"/>
    <cellStyle name="Normal 28 3 2 3 2 5 2" xfId="42248" xr:uid="{00000000-0005-0000-0000-00007D290000}"/>
    <cellStyle name="Normal 28 3 2 3 2 5 3" xfId="27015" xr:uid="{00000000-0005-0000-0000-00007E290000}"/>
    <cellStyle name="Normal 28 3 2 3 2 6" xfId="6896" xr:uid="{00000000-0005-0000-0000-00007F290000}"/>
    <cellStyle name="Normal 28 3 2 3 2 6 2" xfId="37231" xr:uid="{00000000-0005-0000-0000-000080290000}"/>
    <cellStyle name="Normal 28 3 2 3 2 6 3" xfId="21998" xr:uid="{00000000-0005-0000-0000-000081290000}"/>
    <cellStyle name="Normal 28 3 2 3 2 7" xfId="32219" xr:uid="{00000000-0005-0000-0000-000082290000}"/>
    <cellStyle name="Normal 28 3 2 3 2 8" xfId="16985" xr:uid="{00000000-0005-0000-0000-000083290000}"/>
    <cellStyle name="Normal 28 3 2 3 3" xfId="2243" xr:uid="{00000000-0005-0000-0000-000084290000}"/>
    <cellStyle name="Normal 28 3 2 3 3 2" xfId="3933" xr:uid="{00000000-0005-0000-0000-000085290000}"/>
    <cellStyle name="Normal 28 3 2 3 3 2 2" xfId="14006" xr:uid="{00000000-0005-0000-0000-000086290000}"/>
    <cellStyle name="Normal 28 3 2 3 3 2 2 2" xfId="44337" xr:uid="{00000000-0005-0000-0000-000087290000}"/>
    <cellStyle name="Normal 28 3 2 3 3 2 2 3" xfId="29104" xr:uid="{00000000-0005-0000-0000-000088290000}"/>
    <cellStyle name="Normal 28 3 2 3 3 2 3" xfId="8986" xr:uid="{00000000-0005-0000-0000-000089290000}"/>
    <cellStyle name="Normal 28 3 2 3 3 2 3 2" xfId="39320" xr:uid="{00000000-0005-0000-0000-00008A290000}"/>
    <cellStyle name="Normal 28 3 2 3 3 2 3 3" xfId="24087" xr:uid="{00000000-0005-0000-0000-00008B290000}"/>
    <cellStyle name="Normal 28 3 2 3 3 2 4" xfId="34307" xr:uid="{00000000-0005-0000-0000-00008C290000}"/>
    <cellStyle name="Normal 28 3 2 3 3 2 5" xfId="19074" xr:uid="{00000000-0005-0000-0000-00008D290000}"/>
    <cellStyle name="Normal 28 3 2 3 3 3" xfId="5625" xr:uid="{00000000-0005-0000-0000-00008E290000}"/>
    <cellStyle name="Normal 28 3 2 3 3 3 2" xfId="15677" xr:uid="{00000000-0005-0000-0000-00008F290000}"/>
    <cellStyle name="Normal 28 3 2 3 3 3 2 2" xfId="46008" xr:uid="{00000000-0005-0000-0000-000090290000}"/>
    <cellStyle name="Normal 28 3 2 3 3 3 2 3" xfId="30775" xr:uid="{00000000-0005-0000-0000-000091290000}"/>
    <cellStyle name="Normal 28 3 2 3 3 3 3" xfId="10657" xr:uid="{00000000-0005-0000-0000-000092290000}"/>
    <cellStyle name="Normal 28 3 2 3 3 3 3 2" xfId="40991" xr:uid="{00000000-0005-0000-0000-000093290000}"/>
    <cellStyle name="Normal 28 3 2 3 3 3 3 3" xfId="25758" xr:uid="{00000000-0005-0000-0000-000094290000}"/>
    <cellStyle name="Normal 28 3 2 3 3 3 4" xfId="35978" xr:uid="{00000000-0005-0000-0000-000095290000}"/>
    <cellStyle name="Normal 28 3 2 3 3 3 5" xfId="20745" xr:uid="{00000000-0005-0000-0000-000096290000}"/>
    <cellStyle name="Normal 28 3 2 3 3 4" xfId="12335" xr:uid="{00000000-0005-0000-0000-000097290000}"/>
    <cellStyle name="Normal 28 3 2 3 3 4 2" xfId="42666" xr:uid="{00000000-0005-0000-0000-000098290000}"/>
    <cellStyle name="Normal 28 3 2 3 3 4 3" xfId="27433" xr:uid="{00000000-0005-0000-0000-000099290000}"/>
    <cellStyle name="Normal 28 3 2 3 3 5" xfId="7314" xr:uid="{00000000-0005-0000-0000-00009A290000}"/>
    <cellStyle name="Normal 28 3 2 3 3 5 2" xfId="37649" xr:uid="{00000000-0005-0000-0000-00009B290000}"/>
    <cellStyle name="Normal 28 3 2 3 3 5 3" xfId="22416" xr:uid="{00000000-0005-0000-0000-00009C290000}"/>
    <cellStyle name="Normal 28 3 2 3 3 6" xfId="32637" xr:uid="{00000000-0005-0000-0000-00009D290000}"/>
    <cellStyle name="Normal 28 3 2 3 3 7" xfId="17403" xr:uid="{00000000-0005-0000-0000-00009E290000}"/>
    <cellStyle name="Normal 28 3 2 3 4" xfId="3096" xr:uid="{00000000-0005-0000-0000-00009F290000}"/>
    <cellStyle name="Normal 28 3 2 3 4 2" xfId="13170" xr:uid="{00000000-0005-0000-0000-0000A0290000}"/>
    <cellStyle name="Normal 28 3 2 3 4 2 2" xfId="43501" xr:uid="{00000000-0005-0000-0000-0000A1290000}"/>
    <cellStyle name="Normal 28 3 2 3 4 2 3" xfId="28268" xr:uid="{00000000-0005-0000-0000-0000A2290000}"/>
    <cellStyle name="Normal 28 3 2 3 4 3" xfId="8150" xr:uid="{00000000-0005-0000-0000-0000A3290000}"/>
    <cellStyle name="Normal 28 3 2 3 4 3 2" xfId="38484" xr:uid="{00000000-0005-0000-0000-0000A4290000}"/>
    <cellStyle name="Normal 28 3 2 3 4 3 3" xfId="23251" xr:uid="{00000000-0005-0000-0000-0000A5290000}"/>
    <cellStyle name="Normal 28 3 2 3 4 4" xfId="33471" xr:uid="{00000000-0005-0000-0000-0000A6290000}"/>
    <cellStyle name="Normal 28 3 2 3 4 5" xfId="18238" xr:uid="{00000000-0005-0000-0000-0000A7290000}"/>
    <cellStyle name="Normal 28 3 2 3 5" xfId="4789" xr:uid="{00000000-0005-0000-0000-0000A8290000}"/>
    <cellStyle name="Normal 28 3 2 3 5 2" xfId="14841" xr:uid="{00000000-0005-0000-0000-0000A9290000}"/>
    <cellStyle name="Normal 28 3 2 3 5 2 2" xfId="45172" xr:uid="{00000000-0005-0000-0000-0000AA290000}"/>
    <cellStyle name="Normal 28 3 2 3 5 2 3" xfId="29939" xr:uid="{00000000-0005-0000-0000-0000AB290000}"/>
    <cellStyle name="Normal 28 3 2 3 5 3" xfId="9821" xr:uid="{00000000-0005-0000-0000-0000AC290000}"/>
    <cellStyle name="Normal 28 3 2 3 5 3 2" xfId="40155" xr:uid="{00000000-0005-0000-0000-0000AD290000}"/>
    <cellStyle name="Normal 28 3 2 3 5 3 3" xfId="24922" xr:uid="{00000000-0005-0000-0000-0000AE290000}"/>
    <cellStyle name="Normal 28 3 2 3 5 4" xfId="35142" xr:uid="{00000000-0005-0000-0000-0000AF290000}"/>
    <cellStyle name="Normal 28 3 2 3 5 5" xfId="19909" xr:uid="{00000000-0005-0000-0000-0000B0290000}"/>
    <cellStyle name="Normal 28 3 2 3 6" xfId="11499" xr:uid="{00000000-0005-0000-0000-0000B1290000}"/>
    <cellStyle name="Normal 28 3 2 3 6 2" xfId="41830" xr:uid="{00000000-0005-0000-0000-0000B2290000}"/>
    <cellStyle name="Normal 28 3 2 3 6 3" xfId="26597" xr:uid="{00000000-0005-0000-0000-0000B3290000}"/>
    <cellStyle name="Normal 28 3 2 3 7" xfId="6478" xr:uid="{00000000-0005-0000-0000-0000B4290000}"/>
    <cellStyle name="Normal 28 3 2 3 7 2" xfId="36813" xr:uid="{00000000-0005-0000-0000-0000B5290000}"/>
    <cellStyle name="Normal 28 3 2 3 7 3" xfId="21580" xr:uid="{00000000-0005-0000-0000-0000B6290000}"/>
    <cellStyle name="Normal 28 3 2 3 8" xfId="31801" xr:uid="{00000000-0005-0000-0000-0000B7290000}"/>
    <cellStyle name="Normal 28 3 2 3 9" xfId="16567" xr:uid="{00000000-0005-0000-0000-0000B8290000}"/>
    <cellStyle name="Normal 28 3 2 4" xfId="1614" xr:uid="{00000000-0005-0000-0000-0000B9290000}"/>
    <cellStyle name="Normal 28 3 2 4 2" xfId="2453" xr:uid="{00000000-0005-0000-0000-0000BA290000}"/>
    <cellStyle name="Normal 28 3 2 4 2 2" xfId="4143" xr:uid="{00000000-0005-0000-0000-0000BB290000}"/>
    <cellStyle name="Normal 28 3 2 4 2 2 2" xfId="14216" xr:uid="{00000000-0005-0000-0000-0000BC290000}"/>
    <cellStyle name="Normal 28 3 2 4 2 2 2 2" xfId="44547" xr:uid="{00000000-0005-0000-0000-0000BD290000}"/>
    <cellStyle name="Normal 28 3 2 4 2 2 2 3" xfId="29314" xr:uid="{00000000-0005-0000-0000-0000BE290000}"/>
    <cellStyle name="Normal 28 3 2 4 2 2 3" xfId="9196" xr:uid="{00000000-0005-0000-0000-0000BF290000}"/>
    <cellStyle name="Normal 28 3 2 4 2 2 3 2" xfId="39530" xr:uid="{00000000-0005-0000-0000-0000C0290000}"/>
    <cellStyle name="Normal 28 3 2 4 2 2 3 3" xfId="24297" xr:uid="{00000000-0005-0000-0000-0000C1290000}"/>
    <cellStyle name="Normal 28 3 2 4 2 2 4" xfId="34517" xr:uid="{00000000-0005-0000-0000-0000C2290000}"/>
    <cellStyle name="Normal 28 3 2 4 2 2 5" xfId="19284" xr:uid="{00000000-0005-0000-0000-0000C3290000}"/>
    <cellStyle name="Normal 28 3 2 4 2 3" xfId="5835" xr:uid="{00000000-0005-0000-0000-0000C4290000}"/>
    <cellStyle name="Normal 28 3 2 4 2 3 2" xfId="15887" xr:uid="{00000000-0005-0000-0000-0000C5290000}"/>
    <cellStyle name="Normal 28 3 2 4 2 3 2 2" xfId="46218" xr:uid="{00000000-0005-0000-0000-0000C6290000}"/>
    <cellStyle name="Normal 28 3 2 4 2 3 2 3" xfId="30985" xr:uid="{00000000-0005-0000-0000-0000C7290000}"/>
    <cellStyle name="Normal 28 3 2 4 2 3 3" xfId="10867" xr:uid="{00000000-0005-0000-0000-0000C8290000}"/>
    <cellStyle name="Normal 28 3 2 4 2 3 3 2" xfId="41201" xr:uid="{00000000-0005-0000-0000-0000C9290000}"/>
    <cellStyle name="Normal 28 3 2 4 2 3 3 3" xfId="25968" xr:uid="{00000000-0005-0000-0000-0000CA290000}"/>
    <cellStyle name="Normal 28 3 2 4 2 3 4" xfId="36188" xr:uid="{00000000-0005-0000-0000-0000CB290000}"/>
    <cellStyle name="Normal 28 3 2 4 2 3 5" xfId="20955" xr:uid="{00000000-0005-0000-0000-0000CC290000}"/>
    <cellStyle name="Normal 28 3 2 4 2 4" xfId="12545" xr:uid="{00000000-0005-0000-0000-0000CD290000}"/>
    <cellStyle name="Normal 28 3 2 4 2 4 2" xfId="42876" xr:uid="{00000000-0005-0000-0000-0000CE290000}"/>
    <cellStyle name="Normal 28 3 2 4 2 4 3" xfId="27643" xr:uid="{00000000-0005-0000-0000-0000CF290000}"/>
    <cellStyle name="Normal 28 3 2 4 2 5" xfId="7524" xr:uid="{00000000-0005-0000-0000-0000D0290000}"/>
    <cellStyle name="Normal 28 3 2 4 2 5 2" xfId="37859" xr:uid="{00000000-0005-0000-0000-0000D1290000}"/>
    <cellStyle name="Normal 28 3 2 4 2 5 3" xfId="22626" xr:uid="{00000000-0005-0000-0000-0000D2290000}"/>
    <cellStyle name="Normal 28 3 2 4 2 6" xfId="32847" xr:uid="{00000000-0005-0000-0000-0000D3290000}"/>
    <cellStyle name="Normal 28 3 2 4 2 7" xfId="17613" xr:uid="{00000000-0005-0000-0000-0000D4290000}"/>
    <cellStyle name="Normal 28 3 2 4 3" xfId="3306" xr:uid="{00000000-0005-0000-0000-0000D5290000}"/>
    <cellStyle name="Normal 28 3 2 4 3 2" xfId="13380" xr:uid="{00000000-0005-0000-0000-0000D6290000}"/>
    <cellStyle name="Normal 28 3 2 4 3 2 2" xfId="43711" xr:uid="{00000000-0005-0000-0000-0000D7290000}"/>
    <cellStyle name="Normal 28 3 2 4 3 2 3" xfId="28478" xr:uid="{00000000-0005-0000-0000-0000D8290000}"/>
    <cellStyle name="Normal 28 3 2 4 3 3" xfId="8360" xr:uid="{00000000-0005-0000-0000-0000D9290000}"/>
    <cellStyle name="Normal 28 3 2 4 3 3 2" xfId="38694" xr:uid="{00000000-0005-0000-0000-0000DA290000}"/>
    <cellStyle name="Normal 28 3 2 4 3 3 3" xfId="23461" xr:uid="{00000000-0005-0000-0000-0000DB290000}"/>
    <cellStyle name="Normal 28 3 2 4 3 4" xfId="33681" xr:uid="{00000000-0005-0000-0000-0000DC290000}"/>
    <cellStyle name="Normal 28 3 2 4 3 5" xfId="18448" xr:uid="{00000000-0005-0000-0000-0000DD290000}"/>
    <cellStyle name="Normal 28 3 2 4 4" xfId="4999" xr:uid="{00000000-0005-0000-0000-0000DE290000}"/>
    <cellStyle name="Normal 28 3 2 4 4 2" xfId="15051" xr:uid="{00000000-0005-0000-0000-0000DF290000}"/>
    <cellStyle name="Normal 28 3 2 4 4 2 2" xfId="45382" xr:uid="{00000000-0005-0000-0000-0000E0290000}"/>
    <cellStyle name="Normal 28 3 2 4 4 2 3" xfId="30149" xr:uid="{00000000-0005-0000-0000-0000E1290000}"/>
    <cellStyle name="Normal 28 3 2 4 4 3" xfId="10031" xr:uid="{00000000-0005-0000-0000-0000E2290000}"/>
    <cellStyle name="Normal 28 3 2 4 4 3 2" xfId="40365" xr:uid="{00000000-0005-0000-0000-0000E3290000}"/>
    <cellStyle name="Normal 28 3 2 4 4 3 3" xfId="25132" xr:uid="{00000000-0005-0000-0000-0000E4290000}"/>
    <cellStyle name="Normal 28 3 2 4 4 4" xfId="35352" xr:uid="{00000000-0005-0000-0000-0000E5290000}"/>
    <cellStyle name="Normal 28 3 2 4 4 5" xfId="20119" xr:uid="{00000000-0005-0000-0000-0000E6290000}"/>
    <cellStyle name="Normal 28 3 2 4 5" xfId="11709" xr:uid="{00000000-0005-0000-0000-0000E7290000}"/>
    <cellStyle name="Normal 28 3 2 4 5 2" xfId="42040" xr:uid="{00000000-0005-0000-0000-0000E8290000}"/>
    <cellStyle name="Normal 28 3 2 4 5 3" xfId="26807" xr:uid="{00000000-0005-0000-0000-0000E9290000}"/>
    <cellStyle name="Normal 28 3 2 4 6" xfId="6688" xr:uid="{00000000-0005-0000-0000-0000EA290000}"/>
    <cellStyle name="Normal 28 3 2 4 6 2" xfId="37023" xr:uid="{00000000-0005-0000-0000-0000EB290000}"/>
    <cellStyle name="Normal 28 3 2 4 6 3" xfId="21790" xr:uid="{00000000-0005-0000-0000-0000EC290000}"/>
    <cellStyle name="Normal 28 3 2 4 7" xfId="32011" xr:uid="{00000000-0005-0000-0000-0000ED290000}"/>
    <cellStyle name="Normal 28 3 2 4 8" xfId="16777" xr:uid="{00000000-0005-0000-0000-0000EE290000}"/>
    <cellStyle name="Normal 28 3 2 5" xfId="2035" xr:uid="{00000000-0005-0000-0000-0000EF290000}"/>
    <cellStyle name="Normal 28 3 2 5 2" xfId="3725" xr:uid="{00000000-0005-0000-0000-0000F0290000}"/>
    <cellStyle name="Normal 28 3 2 5 2 2" xfId="13798" xr:uid="{00000000-0005-0000-0000-0000F1290000}"/>
    <cellStyle name="Normal 28 3 2 5 2 2 2" xfId="44129" xr:uid="{00000000-0005-0000-0000-0000F2290000}"/>
    <cellStyle name="Normal 28 3 2 5 2 2 3" xfId="28896" xr:uid="{00000000-0005-0000-0000-0000F3290000}"/>
    <cellStyle name="Normal 28 3 2 5 2 3" xfId="8778" xr:uid="{00000000-0005-0000-0000-0000F4290000}"/>
    <cellStyle name="Normal 28 3 2 5 2 3 2" xfId="39112" xr:uid="{00000000-0005-0000-0000-0000F5290000}"/>
    <cellStyle name="Normal 28 3 2 5 2 3 3" xfId="23879" xr:uid="{00000000-0005-0000-0000-0000F6290000}"/>
    <cellStyle name="Normal 28 3 2 5 2 4" xfId="34099" xr:uid="{00000000-0005-0000-0000-0000F7290000}"/>
    <cellStyle name="Normal 28 3 2 5 2 5" xfId="18866" xr:uid="{00000000-0005-0000-0000-0000F8290000}"/>
    <cellStyle name="Normal 28 3 2 5 3" xfId="5417" xr:uid="{00000000-0005-0000-0000-0000F9290000}"/>
    <cellStyle name="Normal 28 3 2 5 3 2" xfId="15469" xr:uid="{00000000-0005-0000-0000-0000FA290000}"/>
    <cellStyle name="Normal 28 3 2 5 3 2 2" xfId="45800" xr:uid="{00000000-0005-0000-0000-0000FB290000}"/>
    <cellStyle name="Normal 28 3 2 5 3 2 3" xfId="30567" xr:uid="{00000000-0005-0000-0000-0000FC290000}"/>
    <cellStyle name="Normal 28 3 2 5 3 3" xfId="10449" xr:uid="{00000000-0005-0000-0000-0000FD290000}"/>
    <cellStyle name="Normal 28 3 2 5 3 3 2" xfId="40783" xr:uid="{00000000-0005-0000-0000-0000FE290000}"/>
    <cellStyle name="Normal 28 3 2 5 3 3 3" xfId="25550" xr:uid="{00000000-0005-0000-0000-0000FF290000}"/>
    <cellStyle name="Normal 28 3 2 5 3 4" xfId="35770" xr:uid="{00000000-0005-0000-0000-0000002A0000}"/>
    <cellStyle name="Normal 28 3 2 5 3 5" xfId="20537" xr:uid="{00000000-0005-0000-0000-0000012A0000}"/>
    <cellStyle name="Normal 28 3 2 5 4" xfId="12127" xr:uid="{00000000-0005-0000-0000-0000022A0000}"/>
    <cellStyle name="Normal 28 3 2 5 4 2" xfId="42458" xr:uid="{00000000-0005-0000-0000-0000032A0000}"/>
    <cellStyle name="Normal 28 3 2 5 4 3" xfId="27225" xr:uid="{00000000-0005-0000-0000-0000042A0000}"/>
    <cellStyle name="Normal 28 3 2 5 5" xfId="7106" xr:uid="{00000000-0005-0000-0000-0000052A0000}"/>
    <cellStyle name="Normal 28 3 2 5 5 2" xfId="37441" xr:uid="{00000000-0005-0000-0000-0000062A0000}"/>
    <cellStyle name="Normal 28 3 2 5 5 3" xfId="22208" xr:uid="{00000000-0005-0000-0000-0000072A0000}"/>
    <cellStyle name="Normal 28 3 2 5 6" xfId="32429" xr:uid="{00000000-0005-0000-0000-0000082A0000}"/>
    <cellStyle name="Normal 28 3 2 5 7" xfId="17195" xr:uid="{00000000-0005-0000-0000-0000092A0000}"/>
    <cellStyle name="Normal 28 3 2 6" xfId="2888" xr:uid="{00000000-0005-0000-0000-00000A2A0000}"/>
    <cellStyle name="Normal 28 3 2 6 2" xfId="12962" xr:uid="{00000000-0005-0000-0000-00000B2A0000}"/>
    <cellStyle name="Normal 28 3 2 6 2 2" xfId="43293" xr:uid="{00000000-0005-0000-0000-00000C2A0000}"/>
    <cellStyle name="Normal 28 3 2 6 2 3" xfId="28060" xr:uid="{00000000-0005-0000-0000-00000D2A0000}"/>
    <cellStyle name="Normal 28 3 2 6 3" xfId="7942" xr:uid="{00000000-0005-0000-0000-00000E2A0000}"/>
    <cellStyle name="Normal 28 3 2 6 3 2" xfId="38276" xr:uid="{00000000-0005-0000-0000-00000F2A0000}"/>
    <cellStyle name="Normal 28 3 2 6 3 3" xfId="23043" xr:uid="{00000000-0005-0000-0000-0000102A0000}"/>
    <cellStyle name="Normal 28 3 2 6 4" xfId="33263" xr:uid="{00000000-0005-0000-0000-0000112A0000}"/>
    <cellStyle name="Normal 28 3 2 6 5" xfId="18030" xr:uid="{00000000-0005-0000-0000-0000122A0000}"/>
    <cellStyle name="Normal 28 3 2 7" xfId="4581" xr:uid="{00000000-0005-0000-0000-0000132A0000}"/>
    <cellStyle name="Normal 28 3 2 7 2" xfId="14633" xr:uid="{00000000-0005-0000-0000-0000142A0000}"/>
    <cellStyle name="Normal 28 3 2 7 2 2" xfId="44964" xr:uid="{00000000-0005-0000-0000-0000152A0000}"/>
    <cellStyle name="Normal 28 3 2 7 2 3" xfId="29731" xr:uid="{00000000-0005-0000-0000-0000162A0000}"/>
    <cellStyle name="Normal 28 3 2 7 3" xfId="9613" xr:uid="{00000000-0005-0000-0000-0000172A0000}"/>
    <cellStyle name="Normal 28 3 2 7 3 2" xfId="39947" xr:uid="{00000000-0005-0000-0000-0000182A0000}"/>
    <cellStyle name="Normal 28 3 2 7 3 3" xfId="24714" xr:uid="{00000000-0005-0000-0000-0000192A0000}"/>
    <cellStyle name="Normal 28 3 2 7 4" xfId="34934" xr:uid="{00000000-0005-0000-0000-00001A2A0000}"/>
    <cellStyle name="Normal 28 3 2 7 5" xfId="19701" xr:uid="{00000000-0005-0000-0000-00001B2A0000}"/>
    <cellStyle name="Normal 28 3 2 8" xfId="11291" xr:uid="{00000000-0005-0000-0000-00001C2A0000}"/>
    <cellStyle name="Normal 28 3 2 8 2" xfId="41622" xr:uid="{00000000-0005-0000-0000-00001D2A0000}"/>
    <cellStyle name="Normal 28 3 2 8 3" xfId="26389" xr:uid="{00000000-0005-0000-0000-00001E2A0000}"/>
    <cellStyle name="Normal 28 3 2 9" xfId="6270" xr:uid="{00000000-0005-0000-0000-00001F2A0000}"/>
    <cellStyle name="Normal 28 3 2 9 2" xfId="36605" xr:uid="{00000000-0005-0000-0000-0000202A0000}"/>
    <cellStyle name="Normal 28 3 2 9 3" xfId="21372" xr:uid="{00000000-0005-0000-0000-0000212A0000}"/>
    <cellStyle name="Normal 28 3 3" xfId="1234" xr:uid="{00000000-0005-0000-0000-0000222A0000}"/>
    <cellStyle name="Normal 28 3 3 10" xfId="16411" xr:uid="{00000000-0005-0000-0000-0000232A0000}"/>
    <cellStyle name="Normal 28 3 3 2" xfId="1453" xr:uid="{00000000-0005-0000-0000-0000242A0000}"/>
    <cellStyle name="Normal 28 3 3 2 2" xfId="1874" xr:uid="{00000000-0005-0000-0000-0000252A0000}"/>
    <cellStyle name="Normal 28 3 3 2 2 2" xfId="2713" xr:uid="{00000000-0005-0000-0000-0000262A0000}"/>
    <cellStyle name="Normal 28 3 3 2 2 2 2" xfId="4403" xr:uid="{00000000-0005-0000-0000-0000272A0000}"/>
    <cellStyle name="Normal 28 3 3 2 2 2 2 2" xfId="14476" xr:uid="{00000000-0005-0000-0000-0000282A0000}"/>
    <cellStyle name="Normal 28 3 3 2 2 2 2 2 2" xfId="44807" xr:uid="{00000000-0005-0000-0000-0000292A0000}"/>
    <cellStyle name="Normal 28 3 3 2 2 2 2 2 3" xfId="29574" xr:uid="{00000000-0005-0000-0000-00002A2A0000}"/>
    <cellStyle name="Normal 28 3 3 2 2 2 2 3" xfId="9456" xr:uid="{00000000-0005-0000-0000-00002B2A0000}"/>
    <cellStyle name="Normal 28 3 3 2 2 2 2 3 2" xfId="39790" xr:uid="{00000000-0005-0000-0000-00002C2A0000}"/>
    <cellStyle name="Normal 28 3 3 2 2 2 2 3 3" xfId="24557" xr:uid="{00000000-0005-0000-0000-00002D2A0000}"/>
    <cellStyle name="Normal 28 3 3 2 2 2 2 4" xfId="34777" xr:uid="{00000000-0005-0000-0000-00002E2A0000}"/>
    <cellStyle name="Normal 28 3 3 2 2 2 2 5" xfId="19544" xr:uid="{00000000-0005-0000-0000-00002F2A0000}"/>
    <cellStyle name="Normal 28 3 3 2 2 2 3" xfId="6095" xr:uid="{00000000-0005-0000-0000-0000302A0000}"/>
    <cellStyle name="Normal 28 3 3 2 2 2 3 2" xfId="16147" xr:uid="{00000000-0005-0000-0000-0000312A0000}"/>
    <cellStyle name="Normal 28 3 3 2 2 2 3 2 2" xfId="46478" xr:uid="{00000000-0005-0000-0000-0000322A0000}"/>
    <cellStyle name="Normal 28 3 3 2 2 2 3 2 3" xfId="31245" xr:uid="{00000000-0005-0000-0000-0000332A0000}"/>
    <cellStyle name="Normal 28 3 3 2 2 2 3 3" xfId="11127" xr:uid="{00000000-0005-0000-0000-0000342A0000}"/>
    <cellStyle name="Normal 28 3 3 2 2 2 3 3 2" xfId="41461" xr:uid="{00000000-0005-0000-0000-0000352A0000}"/>
    <cellStyle name="Normal 28 3 3 2 2 2 3 3 3" xfId="26228" xr:uid="{00000000-0005-0000-0000-0000362A0000}"/>
    <cellStyle name="Normal 28 3 3 2 2 2 3 4" xfId="36448" xr:uid="{00000000-0005-0000-0000-0000372A0000}"/>
    <cellStyle name="Normal 28 3 3 2 2 2 3 5" xfId="21215" xr:uid="{00000000-0005-0000-0000-0000382A0000}"/>
    <cellStyle name="Normal 28 3 3 2 2 2 4" xfId="12805" xr:uid="{00000000-0005-0000-0000-0000392A0000}"/>
    <cellStyle name="Normal 28 3 3 2 2 2 4 2" xfId="43136" xr:uid="{00000000-0005-0000-0000-00003A2A0000}"/>
    <cellStyle name="Normal 28 3 3 2 2 2 4 3" xfId="27903" xr:uid="{00000000-0005-0000-0000-00003B2A0000}"/>
    <cellStyle name="Normal 28 3 3 2 2 2 5" xfId="7784" xr:uid="{00000000-0005-0000-0000-00003C2A0000}"/>
    <cellStyle name="Normal 28 3 3 2 2 2 5 2" xfId="38119" xr:uid="{00000000-0005-0000-0000-00003D2A0000}"/>
    <cellStyle name="Normal 28 3 3 2 2 2 5 3" xfId="22886" xr:uid="{00000000-0005-0000-0000-00003E2A0000}"/>
    <cellStyle name="Normal 28 3 3 2 2 2 6" xfId="33107" xr:uid="{00000000-0005-0000-0000-00003F2A0000}"/>
    <cellStyle name="Normal 28 3 3 2 2 2 7" xfId="17873" xr:uid="{00000000-0005-0000-0000-0000402A0000}"/>
    <cellStyle name="Normal 28 3 3 2 2 3" xfId="3566" xr:uid="{00000000-0005-0000-0000-0000412A0000}"/>
    <cellStyle name="Normal 28 3 3 2 2 3 2" xfId="13640" xr:uid="{00000000-0005-0000-0000-0000422A0000}"/>
    <cellStyle name="Normal 28 3 3 2 2 3 2 2" xfId="43971" xr:uid="{00000000-0005-0000-0000-0000432A0000}"/>
    <cellStyle name="Normal 28 3 3 2 2 3 2 3" xfId="28738" xr:uid="{00000000-0005-0000-0000-0000442A0000}"/>
    <cellStyle name="Normal 28 3 3 2 2 3 3" xfId="8620" xr:uid="{00000000-0005-0000-0000-0000452A0000}"/>
    <cellStyle name="Normal 28 3 3 2 2 3 3 2" xfId="38954" xr:uid="{00000000-0005-0000-0000-0000462A0000}"/>
    <cellStyle name="Normal 28 3 3 2 2 3 3 3" xfId="23721" xr:uid="{00000000-0005-0000-0000-0000472A0000}"/>
    <cellStyle name="Normal 28 3 3 2 2 3 4" xfId="33941" xr:uid="{00000000-0005-0000-0000-0000482A0000}"/>
    <cellStyle name="Normal 28 3 3 2 2 3 5" xfId="18708" xr:uid="{00000000-0005-0000-0000-0000492A0000}"/>
    <cellStyle name="Normal 28 3 3 2 2 4" xfId="5259" xr:uid="{00000000-0005-0000-0000-00004A2A0000}"/>
    <cellStyle name="Normal 28 3 3 2 2 4 2" xfId="15311" xr:uid="{00000000-0005-0000-0000-00004B2A0000}"/>
    <cellStyle name="Normal 28 3 3 2 2 4 2 2" xfId="45642" xr:uid="{00000000-0005-0000-0000-00004C2A0000}"/>
    <cellStyle name="Normal 28 3 3 2 2 4 2 3" xfId="30409" xr:uid="{00000000-0005-0000-0000-00004D2A0000}"/>
    <cellStyle name="Normal 28 3 3 2 2 4 3" xfId="10291" xr:uid="{00000000-0005-0000-0000-00004E2A0000}"/>
    <cellStyle name="Normal 28 3 3 2 2 4 3 2" xfId="40625" xr:uid="{00000000-0005-0000-0000-00004F2A0000}"/>
    <cellStyle name="Normal 28 3 3 2 2 4 3 3" xfId="25392" xr:uid="{00000000-0005-0000-0000-0000502A0000}"/>
    <cellStyle name="Normal 28 3 3 2 2 4 4" xfId="35612" xr:uid="{00000000-0005-0000-0000-0000512A0000}"/>
    <cellStyle name="Normal 28 3 3 2 2 4 5" xfId="20379" xr:uid="{00000000-0005-0000-0000-0000522A0000}"/>
    <cellStyle name="Normal 28 3 3 2 2 5" xfId="11969" xr:uid="{00000000-0005-0000-0000-0000532A0000}"/>
    <cellStyle name="Normal 28 3 3 2 2 5 2" xfId="42300" xr:uid="{00000000-0005-0000-0000-0000542A0000}"/>
    <cellStyle name="Normal 28 3 3 2 2 5 3" xfId="27067" xr:uid="{00000000-0005-0000-0000-0000552A0000}"/>
    <cellStyle name="Normal 28 3 3 2 2 6" xfId="6948" xr:uid="{00000000-0005-0000-0000-0000562A0000}"/>
    <cellStyle name="Normal 28 3 3 2 2 6 2" xfId="37283" xr:uid="{00000000-0005-0000-0000-0000572A0000}"/>
    <cellStyle name="Normal 28 3 3 2 2 6 3" xfId="22050" xr:uid="{00000000-0005-0000-0000-0000582A0000}"/>
    <cellStyle name="Normal 28 3 3 2 2 7" xfId="32271" xr:uid="{00000000-0005-0000-0000-0000592A0000}"/>
    <cellStyle name="Normal 28 3 3 2 2 8" xfId="17037" xr:uid="{00000000-0005-0000-0000-00005A2A0000}"/>
    <cellStyle name="Normal 28 3 3 2 3" xfId="2295" xr:uid="{00000000-0005-0000-0000-00005B2A0000}"/>
    <cellStyle name="Normal 28 3 3 2 3 2" xfId="3985" xr:uid="{00000000-0005-0000-0000-00005C2A0000}"/>
    <cellStyle name="Normal 28 3 3 2 3 2 2" xfId="14058" xr:uid="{00000000-0005-0000-0000-00005D2A0000}"/>
    <cellStyle name="Normal 28 3 3 2 3 2 2 2" xfId="44389" xr:uid="{00000000-0005-0000-0000-00005E2A0000}"/>
    <cellStyle name="Normal 28 3 3 2 3 2 2 3" xfId="29156" xr:uid="{00000000-0005-0000-0000-00005F2A0000}"/>
    <cellStyle name="Normal 28 3 3 2 3 2 3" xfId="9038" xr:uid="{00000000-0005-0000-0000-0000602A0000}"/>
    <cellStyle name="Normal 28 3 3 2 3 2 3 2" xfId="39372" xr:uid="{00000000-0005-0000-0000-0000612A0000}"/>
    <cellStyle name="Normal 28 3 3 2 3 2 3 3" xfId="24139" xr:uid="{00000000-0005-0000-0000-0000622A0000}"/>
    <cellStyle name="Normal 28 3 3 2 3 2 4" xfId="34359" xr:uid="{00000000-0005-0000-0000-0000632A0000}"/>
    <cellStyle name="Normal 28 3 3 2 3 2 5" xfId="19126" xr:uid="{00000000-0005-0000-0000-0000642A0000}"/>
    <cellStyle name="Normal 28 3 3 2 3 3" xfId="5677" xr:uid="{00000000-0005-0000-0000-0000652A0000}"/>
    <cellStyle name="Normal 28 3 3 2 3 3 2" xfId="15729" xr:uid="{00000000-0005-0000-0000-0000662A0000}"/>
    <cellStyle name="Normal 28 3 3 2 3 3 2 2" xfId="46060" xr:uid="{00000000-0005-0000-0000-0000672A0000}"/>
    <cellStyle name="Normal 28 3 3 2 3 3 2 3" xfId="30827" xr:uid="{00000000-0005-0000-0000-0000682A0000}"/>
    <cellStyle name="Normal 28 3 3 2 3 3 3" xfId="10709" xr:uid="{00000000-0005-0000-0000-0000692A0000}"/>
    <cellStyle name="Normal 28 3 3 2 3 3 3 2" xfId="41043" xr:uid="{00000000-0005-0000-0000-00006A2A0000}"/>
    <cellStyle name="Normal 28 3 3 2 3 3 3 3" xfId="25810" xr:uid="{00000000-0005-0000-0000-00006B2A0000}"/>
    <cellStyle name="Normal 28 3 3 2 3 3 4" xfId="36030" xr:uid="{00000000-0005-0000-0000-00006C2A0000}"/>
    <cellStyle name="Normal 28 3 3 2 3 3 5" xfId="20797" xr:uid="{00000000-0005-0000-0000-00006D2A0000}"/>
    <cellStyle name="Normal 28 3 3 2 3 4" xfId="12387" xr:uid="{00000000-0005-0000-0000-00006E2A0000}"/>
    <cellStyle name="Normal 28 3 3 2 3 4 2" xfId="42718" xr:uid="{00000000-0005-0000-0000-00006F2A0000}"/>
    <cellStyle name="Normal 28 3 3 2 3 4 3" xfId="27485" xr:uid="{00000000-0005-0000-0000-0000702A0000}"/>
    <cellStyle name="Normal 28 3 3 2 3 5" xfId="7366" xr:uid="{00000000-0005-0000-0000-0000712A0000}"/>
    <cellStyle name="Normal 28 3 3 2 3 5 2" xfId="37701" xr:uid="{00000000-0005-0000-0000-0000722A0000}"/>
    <cellStyle name="Normal 28 3 3 2 3 5 3" xfId="22468" xr:uid="{00000000-0005-0000-0000-0000732A0000}"/>
    <cellStyle name="Normal 28 3 3 2 3 6" xfId="32689" xr:uid="{00000000-0005-0000-0000-0000742A0000}"/>
    <cellStyle name="Normal 28 3 3 2 3 7" xfId="17455" xr:uid="{00000000-0005-0000-0000-0000752A0000}"/>
    <cellStyle name="Normal 28 3 3 2 4" xfId="3148" xr:uid="{00000000-0005-0000-0000-0000762A0000}"/>
    <cellStyle name="Normal 28 3 3 2 4 2" xfId="13222" xr:uid="{00000000-0005-0000-0000-0000772A0000}"/>
    <cellStyle name="Normal 28 3 3 2 4 2 2" xfId="43553" xr:uid="{00000000-0005-0000-0000-0000782A0000}"/>
    <cellStyle name="Normal 28 3 3 2 4 2 3" xfId="28320" xr:uid="{00000000-0005-0000-0000-0000792A0000}"/>
    <cellStyle name="Normal 28 3 3 2 4 3" xfId="8202" xr:uid="{00000000-0005-0000-0000-00007A2A0000}"/>
    <cellStyle name="Normal 28 3 3 2 4 3 2" xfId="38536" xr:uid="{00000000-0005-0000-0000-00007B2A0000}"/>
    <cellStyle name="Normal 28 3 3 2 4 3 3" xfId="23303" xr:uid="{00000000-0005-0000-0000-00007C2A0000}"/>
    <cellStyle name="Normal 28 3 3 2 4 4" xfId="33523" xr:uid="{00000000-0005-0000-0000-00007D2A0000}"/>
    <cellStyle name="Normal 28 3 3 2 4 5" xfId="18290" xr:uid="{00000000-0005-0000-0000-00007E2A0000}"/>
    <cellStyle name="Normal 28 3 3 2 5" xfId="4841" xr:uid="{00000000-0005-0000-0000-00007F2A0000}"/>
    <cellStyle name="Normal 28 3 3 2 5 2" xfId="14893" xr:uid="{00000000-0005-0000-0000-0000802A0000}"/>
    <cellStyle name="Normal 28 3 3 2 5 2 2" xfId="45224" xr:uid="{00000000-0005-0000-0000-0000812A0000}"/>
    <cellStyle name="Normal 28 3 3 2 5 2 3" xfId="29991" xr:uid="{00000000-0005-0000-0000-0000822A0000}"/>
    <cellStyle name="Normal 28 3 3 2 5 3" xfId="9873" xr:uid="{00000000-0005-0000-0000-0000832A0000}"/>
    <cellStyle name="Normal 28 3 3 2 5 3 2" xfId="40207" xr:uid="{00000000-0005-0000-0000-0000842A0000}"/>
    <cellStyle name="Normal 28 3 3 2 5 3 3" xfId="24974" xr:uid="{00000000-0005-0000-0000-0000852A0000}"/>
    <cellStyle name="Normal 28 3 3 2 5 4" xfId="35194" xr:uid="{00000000-0005-0000-0000-0000862A0000}"/>
    <cellStyle name="Normal 28 3 3 2 5 5" xfId="19961" xr:uid="{00000000-0005-0000-0000-0000872A0000}"/>
    <cellStyle name="Normal 28 3 3 2 6" xfId="11551" xr:uid="{00000000-0005-0000-0000-0000882A0000}"/>
    <cellStyle name="Normal 28 3 3 2 6 2" xfId="41882" xr:uid="{00000000-0005-0000-0000-0000892A0000}"/>
    <cellStyle name="Normal 28 3 3 2 6 3" xfId="26649" xr:uid="{00000000-0005-0000-0000-00008A2A0000}"/>
    <cellStyle name="Normal 28 3 3 2 7" xfId="6530" xr:uid="{00000000-0005-0000-0000-00008B2A0000}"/>
    <cellStyle name="Normal 28 3 3 2 7 2" xfId="36865" xr:uid="{00000000-0005-0000-0000-00008C2A0000}"/>
    <cellStyle name="Normal 28 3 3 2 7 3" xfId="21632" xr:uid="{00000000-0005-0000-0000-00008D2A0000}"/>
    <cellStyle name="Normal 28 3 3 2 8" xfId="31853" xr:uid="{00000000-0005-0000-0000-00008E2A0000}"/>
    <cellStyle name="Normal 28 3 3 2 9" xfId="16619" xr:uid="{00000000-0005-0000-0000-00008F2A0000}"/>
    <cellStyle name="Normal 28 3 3 3" xfId="1666" xr:uid="{00000000-0005-0000-0000-0000902A0000}"/>
    <cellStyle name="Normal 28 3 3 3 2" xfId="2505" xr:uid="{00000000-0005-0000-0000-0000912A0000}"/>
    <cellStyle name="Normal 28 3 3 3 2 2" xfId="4195" xr:uid="{00000000-0005-0000-0000-0000922A0000}"/>
    <cellStyle name="Normal 28 3 3 3 2 2 2" xfId="14268" xr:uid="{00000000-0005-0000-0000-0000932A0000}"/>
    <cellStyle name="Normal 28 3 3 3 2 2 2 2" xfId="44599" xr:uid="{00000000-0005-0000-0000-0000942A0000}"/>
    <cellStyle name="Normal 28 3 3 3 2 2 2 3" xfId="29366" xr:uid="{00000000-0005-0000-0000-0000952A0000}"/>
    <cellStyle name="Normal 28 3 3 3 2 2 3" xfId="9248" xr:uid="{00000000-0005-0000-0000-0000962A0000}"/>
    <cellStyle name="Normal 28 3 3 3 2 2 3 2" xfId="39582" xr:uid="{00000000-0005-0000-0000-0000972A0000}"/>
    <cellStyle name="Normal 28 3 3 3 2 2 3 3" xfId="24349" xr:uid="{00000000-0005-0000-0000-0000982A0000}"/>
    <cellStyle name="Normal 28 3 3 3 2 2 4" xfId="34569" xr:uid="{00000000-0005-0000-0000-0000992A0000}"/>
    <cellStyle name="Normal 28 3 3 3 2 2 5" xfId="19336" xr:uid="{00000000-0005-0000-0000-00009A2A0000}"/>
    <cellStyle name="Normal 28 3 3 3 2 3" xfId="5887" xr:uid="{00000000-0005-0000-0000-00009B2A0000}"/>
    <cellStyle name="Normal 28 3 3 3 2 3 2" xfId="15939" xr:uid="{00000000-0005-0000-0000-00009C2A0000}"/>
    <cellStyle name="Normal 28 3 3 3 2 3 2 2" xfId="46270" xr:uid="{00000000-0005-0000-0000-00009D2A0000}"/>
    <cellStyle name="Normal 28 3 3 3 2 3 2 3" xfId="31037" xr:uid="{00000000-0005-0000-0000-00009E2A0000}"/>
    <cellStyle name="Normal 28 3 3 3 2 3 3" xfId="10919" xr:uid="{00000000-0005-0000-0000-00009F2A0000}"/>
    <cellStyle name="Normal 28 3 3 3 2 3 3 2" xfId="41253" xr:uid="{00000000-0005-0000-0000-0000A02A0000}"/>
    <cellStyle name="Normal 28 3 3 3 2 3 3 3" xfId="26020" xr:uid="{00000000-0005-0000-0000-0000A12A0000}"/>
    <cellStyle name="Normal 28 3 3 3 2 3 4" xfId="36240" xr:uid="{00000000-0005-0000-0000-0000A22A0000}"/>
    <cellStyle name="Normal 28 3 3 3 2 3 5" xfId="21007" xr:uid="{00000000-0005-0000-0000-0000A32A0000}"/>
    <cellStyle name="Normal 28 3 3 3 2 4" xfId="12597" xr:uid="{00000000-0005-0000-0000-0000A42A0000}"/>
    <cellStyle name="Normal 28 3 3 3 2 4 2" xfId="42928" xr:uid="{00000000-0005-0000-0000-0000A52A0000}"/>
    <cellStyle name="Normal 28 3 3 3 2 4 3" xfId="27695" xr:uid="{00000000-0005-0000-0000-0000A62A0000}"/>
    <cellStyle name="Normal 28 3 3 3 2 5" xfId="7576" xr:uid="{00000000-0005-0000-0000-0000A72A0000}"/>
    <cellStyle name="Normal 28 3 3 3 2 5 2" xfId="37911" xr:uid="{00000000-0005-0000-0000-0000A82A0000}"/>
    <cellStyle name="Normal 28 3 3 3 2 5 3" xfId="22678" xr:uid="{00000000-0005-0000-0000-0000A92A0000}"/>
    <cellStyle name="Normal 28 3 3 3 2 6" xfId="32899" xr:uid="{00000000-0005-0000-0000-0000AA2A0000}"/>
    <cellStyle name="Normal 28 3 3 3 2 7" xfId="17665" xr:uid="{00000000-0005-0000-0000-0000AB2A0000}"/>
    <cellStyle name="Normal 28 3 3 3 3" xfId="3358" xr:uid="{00000000-0005-0000-0000-0000AC2A0000}"/>
    <cellStyle name="Normal 28 3 3 3 3 2" xfId="13432" xr:uid="{00000000-0005-0000-0000-0000AD2A0000}"/>
    <cellStyle name="Normal 28 3 3 3 3 2 2" xfId="43763" xr:uid="{00000000-0005-0000-0000-0000AE2A0000}"/>
    <cellStyle name="Normal 28 3 3 3 3 2 3" xfId="28530" xr:uid="{00000000-0005-0000-0000-0000AF2A0000}"/>
    <cellStyle name="Normal 28 3 3 3 3 3" xfId="8412" xr:uid="{00000000-0005-0000-0000-0000B02A0000}"/>
    <cellStyle name="Normal 28 3 3 3 3 3 2" xfId="38746" xr:uid="{00000000-0005-0000-0000-0000B12A0000}"/>
    <cellStyle name="Normal 28 3 3 3 3 3 3" xfId="23513" xr:uid="{00000000-0005-0000-0000-0000B22A0000}"/>
    <cellStyle name="Normal 28 3 3 3 3 4" xfId="33733" xr:uid="{00000000-0005-0000-0000-0000B32A0000}"/>
    <cellStyle name="Normal 28 3 3 3 3 5" xfId="18500" xr:uid="{00000000-0005-0000-0000-0000B42A0000}"/>
    <cellStyle name="Normal 28 3 3 3 4" xfId="5051" xr:uid="{00000000-0005-0000-0000-0000B52A0000}"/>
    <cellStyle name="Normal 28 3 3 3 4 2" xfId="15103" xr:uid="{00000000-0005-0000-0000-0000B62A0000}"/>
    <cellStyle name="Normal 28 3 3 3 4 2 2" xfId="45434" xr:uid="{00000000-0005-0000-0000-0000B72A0000}"/>
    <cellStyle name="Normal 28 3 3 3 4 2 3" xfId="30201" xr:uid="{00000000-0005-0000-0000-0000B82A0000}"/>
    <cellStyle name="Normal 28 3 3 3 4 3" xfId="10083" xr:uid="{00000000-0005-0000-0000-0000B92A0000}"/>
    <cellStyle name="Normal 28 3 3 3 4 3 2" xfId="40417" xr:uid="{00000000-0005-0000-0000-0000BA2A0000}"/>
    <cellStyle name="Normal 28 3 3 3 4 3 3" xfId="25184" xr:uid="{00000000-0005-0000-0000-0000BB2A0000}"/>
    <cellStyle name="Normal 28 3 3 3 4 4" xfId="35404" xr:uid="{00000000-0005-0000-0000-0000BC2A0000}"/>
    <cellStyle name="Normal 28 3 3 3 4 5" xfId="20171" xr:uid="{00000000-0005-0000-0000-0000BD2A0000}"/>
    <cellStyle name="Normal 28 3 3 3 5" xfId="11761" xr:uid="{00000000-0005-0000-0000-0000BE2A0000}"/>
    <cellStyle name="Normal 28 3 3 3 5 2" xfId="42092" xr:uid="{00000000-0005-0000-0000-0000BF2A0000}"/>
    <cellStyle name="Normal 28 3 3 3 5 3" xfId="26859" xr:uid="{00000000-0005-0000-0000-0000C02A0000}"/>
    <cellStyle name="Normal 28 3 3 3 6" xfId="6740" xr:uid="{00000000-0005-0000-0000-0000C12A0000}"/>
    <cellStyle name="Normal 28 3 3 3 6 2" xfId="37075" xr:uid="{00000000-0005-0000-0000-0000C22A0000}"/>
    <cellStyle name="Normal 28 3 3 3 6 3" xfId="21842" xr:uid="{00000000-0005-0000-0000-0000C32A0000}"/>
    <cellStyle name="Normal 28 3 3 3 7" xfId="32063" xr:uid="{00000000-0005-0000-0000-0000C42A0000}"/>
    <cellStyle name="Normal 28 3 3 3 8" xfId="16829" xr:uid="{00000000-0005-0000-0000-0000C52A0000}"/>
    <cellStyle name="Normal 28 3 3 4" xfId="2087" xr:uid="{00000000-0005-0000-0000-0000C62A0000}"/>
    <cellStyle name="Normal 28 3 3 4 2" xfId="3777" xr:uid="{00000000-0005-0000-0000-0000C72A0000}"/>
    <cellStyle name="Normal 28 3 3 4 2 2" xfId="13850" xr:uid="{00000000-0005-0000-0000-0000C82A0000}"/>
    <cellStyle name="Normal 28 3 3 4 2 2 2" xfId="44181" xr:uid="{00000000-0005-0000-0000-0000C92A0000}"/>
    <cellStyle name="Normal 28 3 3 4 2 2 3" xfId="28948" xr:uid="{00000000-0005-0000-0000-0000CA2A0000}"/>
    <cellStyle name="Normal 28 3 3 4 2 3" xfId="8830" xr:uid="{00000000-0005-0000-0000-0000CB2A0000}"/>
    <cellStyle name="Normal 28 3 3 4 2 3 2" xfId="39164" xr:uid="{00000000-0005-0000-0000-0000CC2A0000}"/>
    <cellStyle name="Normal 28 3 3 4 2 3 3" xfId="23931" xr:uid="{00000000-0005-0000-0000-0000CD2A0000}"/>
    <cellStyle name="Normal 28 3 3 4 2 4" xfId="34151" xr:uid="{00000000-0005-0000-0000-0000CE2A0000}"/>
    <cellStyle name="Normal 28 3 3 4 2 5" xfId="18918" xr:uid="{00000000-0005-0000-0000-0000CF2A0000}"/>
    <cellStyle name="Normal 28 3 3 4 3" xfId="5469" xr:uid="{00000000-0005-0000-0000-0000D02A0000}"/>
    <cellStyle name="Normal 28 3 3 4 3 2" xfId="15521" xr:uid="{00000000-0005-0000-0000-0000D12A0000}"/>
    <cellStyle name="Normal 28 3 3 4 3 2 2" xfId="45852" xr:uid="{00000000-0005-0000-0000-0000D22A0000}"/>
    <cellStyle name="Normal 28 3 3 4 3 2 3" xfId="30619" xr:uid="{00000000-0005-0000-0000-0000D32A0000}"/>
    <cellStyle name="Normal 28 3 3 4 3 3" xfId="10501" xr:uid="{00000000-0005-0000-0000-0000D42A0000}"/>
    <cellStyle name="Normal 28 3 3 4 3 3 2" xfId="40835" xr:uid="{00000000-0005-0000-0000-0000D52A0000}"/>
    <cellStyle name="Normal 28 3 3 4 3 3 3" xfId="25602" xr:uid="{00000000-0005-0000-0000-0000D62A0000}"/>
    <cellStyle name="Normal 28 3 3 4 3 4" xfId="35822" xr:uid="{00000000-0005-0000-0000-0000D72A0000}"/>
    <cellStyle name="Normal 28 3 3 4 3 5" xfId="20589" xr:uid="{00000000-0005-0000-0000-0000D82A0000}"/>
    <cellStyle name="Normal 28 3 3 4 4" xfId="12179" xr:uid="{00000000-0005-0000-0000-0000D92A0000}"/>
    <cellStyle name="Normal 28 3 3 4 4 2" xfId="42510" xr:uid="{00000000-0005-0000-0000-0000DA2A0000}"/>
    <cellStyle name="Normal 28 3 3 4 4 3" xfId="27277" xr:uid="{00000000-0005-0000-0000-0000DB2A0000}"/>
    <cellStyle name="Normal 28 3 3 4 5" xfId="7158" xr:uid="{00000000-0005-0000-0000-0000DC2A0000}"/>
    <cellStyle name="Normal 28 3 3 4 5 2" xfId="37493" xr:uid="{00000000-0005-0000-0000-0000DD2A0000}"/>
    <cellStyle name="Normal 28 3 3 4 5 3" xfId="22260" xr:uid="{00000000-0005-0000-0000-0000DE2A0000}"/>
    <cellStyle name="Normal 28 3 3 4 6" xfId="32481" xr:uid="{00000000-0005-0000-0000-0000DF2A0000}"/>
    <cellStyle name="Normal 28 3 3 4 7" xfId="17247" xr:uid="{00000000-0005-0000-0000-0000E02A0000}"/>
    <cellStyle name="Normal 28 3 3 5" xfId="2940" xr:uid="{00000000-0005-0000-0000-0000E12A0000}"/>
    <cellStyle name="Normal 28 3 3 5 2" xfId="13014" xr:uid="{00000000-0005-0000-0000-0000E22A0000}"/>
    <cellStyle name="Normal 28 3 3 5 2 2" xfId="43345" xr:uid="{00000000-0005-0000-0000-0000E32A0000}"/>
    <cellStyle name="Normal 28 3 3 5 2 3" xfId="28112" xr:uid="{00000000-0005-0000-0000-0000E42A0000}"/>
    <cellStyle name="Normal 28 3 3 5 3" xfId="7994" xr:uid="{00000000-0005-0000-0000-0000E52A0000}"/>
    <cellStyle name="Normal 28 3 3 5 3 2" xfId="38328" xr:uid="{00000000-0005-0000-0000-0000E62A0000}"/>
    <cellStyle name="Normal 28 3 3 5 3 3" xfId="23095" xr:uid="{00000000-0005-0000-0000-0000E72A0000}"/>
    <cellStyle name="Normal 28 3 3 5 4" xfId="33315" xr:uid="{00000000-0005-0000-0000-0000E82A0000}"/>
    <cellStyle name="Normal 28 3 3 5 5" xfId="18082" xr:uid="{00000000-0005-0000-0000-0000E92A0000}"/>
    <cellStyle name="Normal 28 3 3 6" xfId="4633" xr:uid="{00000000-0005-0000-0000-0000EA2A0000}"/>
    <cellStyle name="Normal 28 3 3 6 2" xfId="14685" xr:uid="{00000000-0005-0000-0000-0000EB2A0000}"/>
    <cellStyle name="Normal 28 3 3 6 2 2" xfId="45016" xr:uid="{00000000-0005-0000-0000-0000EC2A0000}"/>
    <cellStyle name="Normal 28 3 3 6 2 3" xfId="29783" xr:uid="{00000000-0005-0000-0000-0000ED2A0000}"/>
    <cellStyle name="Normal 28 3 3 6 3" xfId="9665" xr:uid="{00000000-0005-0000-0000-0000EE2A0000}"/>
    <cellStyle name="Normal 28 3 3 6 3 2" xfId="39999" xr:uid="{00000000-0005-0000-0000-0000EF2A0000}"/>
    <cellStyle name="Normal 28 3 3 6 3 3" xfId="24766" xr:uid="{00000000-0005-0000-0000-0000F02A0000}"/>
    <cellStyle name="Normal 28 3 3 6 4" xfId="34986" xr:uid="{00000000-0005-0000-0000-0000F12A0000}"/>
    <cellStyle name="Normal 28 3 3 6 5" xfId="19753" xr:uid="{00000000-0005-0000-0000-0000F22A0000}"/>
    <cellStyle name="Normal 28 3 3 7" xfId="11343" xr:uid="{00000000-0005-0000-0000-0000F32A0000}"/>
    <cellStyle name="Normal 28 3 3 7 2" xfId="41674" xr:uid="{00000000-0005-0000-0000-0000F42A0000}"/>
    <cellStyle name="Normal 28 3 3 7 3" xfId="26441" xr:uid="{00000000-0005-0000-0000-0000F52A0000}"/>
    <cellStyle name="Normal 28 3 3 8" xfId="6322" xr:uid="{00000000-0005-0000-0000-0000F62A0000}"/>
    <cellStyle name="Normal 28 3 3 8 2" xfId="36657" xr:uid="{00000000-0005-0000-0000-0000F72A0000}"/>
    <cellStyle name="Normal 28 3 3 8 3" xfId="21424" xr:uid="{00000000-0005-0000-0000-0000F82A0000}"/>
    <cellStyle name="Normal 28 3 3 9" xfId="31646" xr:uid="{00000000-0005-0000-0000-0000F92A0000}"/>
    <cellStyle name="Normal 28 3 4" xfId="1347" xr:uid="{00000000-0005-0000-0000-0000FA2A0000}"/>
    <cellStyle name="Normal 28 3 4 2" xfId="1770" xr:uid="{00000000-0005-0000-0000-0000FB2A0000}"/>
    <cellStyle name="Normal 28 3 4 2 2" xfId="2609" xr:uid="{00000000-0005-0000-0000-0000FC2A0000}"/>
    <cellStyle name="Normal 28 3 4 2 2 2" xfId="4299" xr:uid="{00000000-0005-0000-0000-0000FD2A0000}"/>
    <cellStyle name="Normal 28 3 4 2 2 2 2" xfId="14372" xr:uid="{00000000-0005-0000-0000-0000FE2A0000}"/>
    <cellStyle name="Normal 28 3 4 2 2 2 2 2" xfId="44703" xr:uid="{00000000-0005-0000-0000-0000FF2A0000}"/>
    <cellStyle name="Normal 28 3 4 2 2 2 2 3" xfId="29470" xr:uid="{00000000-0005-0000-0000-0000002B0000}"/>
    <cellStyle name="Normal 28 3 4 2 2 2 3" xfId="9352" xr:uid="{00000000-0005-0000-0000-0000012B0000}"/>
    <cellStyle name="Normal 28 3 4 2 2 2 3 2" xfId="39686" xr:uid="{00000000-0005-0000-0000-0000022B0000}"/>
    <cellStyle name="Normal 28 3 4 2 2 2 3 3" xfId="24453" xr:uid="{00000000-0005-0000-0000-0000032B0000}"/>
    <cellStyle name="Normal 28 3 4 2 2 2 4" xfId="34673" xr:uid="{00000000-0005-0000-0000-0000042B0000}"/>
    <cellStyle name="Normal 28 3 4 2 2 2 5" xfId="19440" xr:uid="{00000000-0005-0000-0000-0000052B0000}"/>
    <cellStyle name="Normal 28 3 4 2 2 3" xfId="5991" xr:uid="{00000000-0005-0000-0000-0000062B0000}"/>
    <cellStyle name="Normal 28 3 4 2 2 3 2" xfId="16043" xr:uid="{00000000-0005-0000-0000-0000072B0000}"/>
    <cellStyle name="Normal 28 3 4 2 2 3 2 2" xfId="46374" xr:uid="{00000000-0005-0000-0000-0000082B0000}"/>
    <cellStyle name="Normal 28 3 4 2 2 3 2 3" xfId="31141" xr:uid="{00000000-0005-0000-0000-0000092B0000}"/>
    <cellStyle name="Normal 28 3 4 2 2 3 3" xfId="11023" xr:uid="{00000000-0005-0000-0000-00000A2B0000}"/>
    <cellStyle name="Normal 28 3 4 2 2 3 3 2" xfId="41357" xr:uid="{00000000-0005-0000-0000-00000B2B0000}"/>
    <cellStyle name="Normal 28 3 4 2 2 3 3 3" xfId="26124" xr:uid="{00000000-0005-0000-0000-00000C2B0000}"/>
    <cellStyle name="Normal 28 3 4 2 2 3 4" xfId="36344" xr:uid="{00000000-0005-0000-0000-00000D2B0000}"/>
    <cellStyle name="Normal 28 3 4 2 2 3 5" xfId="21111" xr:uid="{00000000-0005-0000-0000-00000E2B0000}"/>
    <cellStyle name="Normal 28 3 4 2 2 4" xfId="12701" xr:uid="{00000000-0005-0000-0000-00000F2B0000}"/>
    <cellStyle name="Normal 28 3 4 2 2 4 2" xfId="43032" xr:uid="{00000000-0005-0000-0000-0000102B0000}"/>
    <cellStyle name="Normal 28 3 4 2 2 4 3" xfId="27799" xr:uid="{00000000-0005-0000-0000-0000112B0000}"/>
    <cellStyle name="Normal 28 3 4 2 2 5" xfId="7680" xr:uid="{00000000-0005-0000-0000-0000122B0000}"/>
    <cellStyle name="Normal 28 3 4 2 2 5 2" xfId="38015" xr:uid="{00000000-0005-0000-0000-0000132B0000}"/>
    <cellStyle name="Normal 28 3 4 2 2 5 3" xfId="22782" xr:uid="{00000000-0005-0000-0000-0000142B0000}"/>
    <cellStyle name="Normal 28 3 4 2 2 6" xfId="33003" xr:uid="{00000000-0005-0000-0000-0000152B0000}"/>
    <cellStyle name="Normal 28 3 4 2 2 7" xfId="17769" xr:uid="{00000000-0005-0000-0000-0000162B0000}"/>
    <cellStyle name="Normal 28 3 4 2 3" xfId="3462" xr:uid="{00000000-0005-0000-0000-0000172B0000}"/>
    <cellStyle name="Normal 28 3 4 2 3 2" xfId="13536" xr:uid="{00000000-0005-0000-0000-0000182B0000}"/>
    <cellStyle name="Normal 28 3 4 2 3 2 2" xfId="43867" xr:uid="{00000000-0005-0000-0000-0000192B0000}"/>
    <cellStyle name="Normal 28 3 4 2 3 2 3" xfId="28634" xr:uid="{00000000-0005-0000-0000-00001A2B0000}"/>
    <cellStyle name="Normal 28 3 4 2 3 3" xfId="8516" xr:uid="{00000000-0005-0000-0000-00001B2B0000}"/>
    <cellStyle name="Normal 28 3 4 2 3 3 2" xfId="38850" xr:uid="{00000000-0005-0000-0000-00001C2B0000}"/>
    <cellStyle name="Normal 28 3 4 2 3 3 3" xfId="23617" xr:uid="{00000000-0005-0000-0000-00001D2B0000}"/>
    <cellStyle name="Normal 28 3 4 2 3 4" xfId="33837" xr:uid="{00000000-0005-0000-0000-00001E2B0000}"/>
    <cellStyle name="Normal 28 3 4 2 3 5" xfId="18604" xr:uid="{00000000-0005-0000-0000-00001F2B0000}"/>
    <cellStyle name="Normal 28 3 4 2 4" xfId="5155" xr:uid="{00000000-0005-0000-0000-0000202B0000}"/>
    <cellStyle name="Normal 28 3 4 2 4 2" xfId="15207" xr:uid="{00000000-0005-0000-0000-0000212B0000}"/>
    <cellStyle name="Normal 28 3 4 2 4 2 2" xfId="45538" xr:uid="{00000000-0005-0000-0000-0000222B0000}"/>
    <cellStyle name="Normal 28 3 4 2 4 2 3" xfId="30305" xr:uid="{00000000-0005-0000-0000-0000232B0000}"/>
    <cellStyle name="Normal 28 3 4 2 4 3" xfId="10187" xr:uid="{00000000-0005-0000-0000-0000242B0000}"/>
    <cellStyle name="Normal 28 3 4 2 4 3 2" xfId="40521" xr:uid="{00000000-0005-0000-0000-0000252B0000}"/>
    <cellStyle name="Normal 28 3 4 2 4 3 3" xfId="25288" xr:uid="{00000000-0005-0000-0000-0000262B0000}"/>
    <cellStyle name="Normal 28 3 4 2 4 4" xfId="35508" xr:uid="{00000000-0005-0000-0000-0000272B0000}"/>
    <cellStyle name="Normal 28 3 4 2 4 5" xfId="20275" xr:uid="{00000000-0005-0000-0000-0000282B0000}"/>
    <cellStyle name="Normal 28 3 4 2 5" xfId="11865" xr:uid="{00000000-0005-0000-0000-0000292B0000}"/>
    <cellStyle name="Normal 28 3 4 2 5 2" xfId="42196" xr:uid="{00000000-0005-0000-0000-00002A2B0000}"/>
    <cellStyle name="Normal 28 3 4 2 5 3" xfId="26963" xr:uid="{00000000-0005-0000-0000-00002B2B0000}"/>
    <cellStyle name="Normal 28 3 4 2 6" xfId="6844" xr:uid="{00000000-0005-0000-0000-00002C2B0000}"/>
    <cellStyle name="Normal 28 3 4 2 6 2" xfId="37179" xr:uid="{00000000-0005-0000-0000-00002D2B0000}"/>
    <cellStyle name="Normal 28 3 4 2 6 3" xfId="21946" xr:uid="{00000000-0005-0000-0000-00002E2B0000}"/>
    <cellStyle name="Normal 28 3 4 2 7" xfId="32167" xr:uid="{00000000-0005-0000-0000-00002F2B0000}"/>
    <cellStyle name="Normal 28 3 4 2 8" xfId="16933" xr:uid="{00000000-0005-0000-0000-0000302B0000}"/>
    <cellStyle name="Normal 28 3 4 3" xfId="2191" xr:uid="{00000000-0005-0000-0000-0000312B0000}"/>
    <cellStyle name="Normal 28 3 4 3 2" xfId="3881" xr:uid="{00000000-0005-0000-0000-0000322B0000}"/>
    <cellStyle name="Normal 28 3 4 3 2 2" xfId="13954" xr:uid="{00000000-0005-0000-0000-0000332B0000}"/>
    <cellStyle name="Normal 28 3 4 3 2 2 2" xfId="44285" xr:uid="{00000000-0005-0000-0000-0000342B0000}"/>
    <cellStyle name="Normal 28 3 4 3 2 2 3" xfId="29052" xr:uid="{00000000-0005-0000-0000-0000352B0000}"/>
    <cellStyle name="Normal 28 3 4 3 2 3" xfId="8934" xr:uid="{00000000-0005-0000-0000-0000362B0000}"/>
    <cellStyle name="Normal 28 3 4 3 2 3 2" xfId="39268" xr:uid="{00000000-0005-0000-0000-0000372B0000}"/>
    <cellStyle name="Normal 28 3 4 3 2 3 3" xfId="24035" xr:uid="{00000000-0005-0000-0000-0000382B0000}"/>
    <cellStyle name="Normal 28 3 4 3 2 4" xfId="34255" xr:uid="{00000000-0005-0000-0000-0000392B0000}"/>
    <cellStyle name="Normal 28 3 4 3 2 5" xfId="19022" xr:uid="{00000000-0005-0000-0000-00003A2B0000}"/>
    <cellStyle name="Normal 28 3 4 3 3" xfId="5573" xr:uid="{00000000-0005-0000-0000-00003B2B0000}"/>
    <cellStyle name="Normal 28 3 4 3 3 2" xfId="15625" xr:uid="{00000000-0005-0000-0000-00003C2B0000}"/>
    <cellStyle name="Normal 28 3 4 3 3 2 2" xfId="45956" xr:uid="{00000000-0005-0000-0000-00003D2B0000}"/>
    <cellStyle name="Normal 28 3 4 3 3 2 3" xfId="30723" xr:uid="{00000000-0005-0000-0000-00003E2B0000}"/>
    <cellStyle name="Normal 28 3 4 3 3 3" xfId="10605" xr:uid="{00000000-0005-0000-0000-00003F2B0000}"/>
    <cellStyle name="Normal 28 3 4 3 3 3 2" xfId="40939" xr:uid="{00000000-0005-0000-0000-0000402B0000}"/>
    <cellStyle name="Normal 28 3 4 3 3 3 3" xfId="25706" xr:uid="{00000000-0005-0000-0000-0000412B0000}"/>
    <cellStyle name="Normal 28 3 4 3 3 4" xfId="35926" xr:uid="{00000000-0005-0000-0000-0000422B0000}"/>
    <cellStyle name="Normal 28 3 4 3 3 5" xfId="20693" xr:uid="{00000000-0005-0000-0000-0000432B0000}"/>
    <cellStyle name="Normal 28 3 4 3 4" xfId="12283" xr:uid="{00000000-0005-0000-0000-0000442B0000}"/>
    <cellStyle name="Normal 28 3 4 3 4 2" xfId="42614" xr:uid="{00000000-0005-0000-0000-0000452B0000}"/>
    <cellStyle name="Normal 28 3 4 3 4 3" xfId="27381" xr:uid="{00000000-0005-0000-0000-0000462B0000}"/>
    <cellStyle name="Normal 28 3 4 3 5" xfId="7262" xr:uid="{00000000-0005-0000-0000-0000472B0000}"/>
    <cellStyle name="Normal 28 3 4 3 5 2" xfId="37597" xr:uid="{00000000-0005-0000-0000-0000482B0000}"/>
    <cellStyle name="Normal 28 3 4 3 5 3" xfId="22364" xr:uid="{00000000-0005-0000-0000-0000492B0000}"/>
    <cellStyle name="Normal 28 3 4 3 6" xfId="32585" xr:uid="{00000000-0005-0000-0000-00004A2B0000}"/>
    <cellStyle name="Normal 28 3 4 3 7" xfId="17351" xr:uid="{00000000-0005-0000-0000-00004B2B0000}"/>
    <cellStyle name="Normal 28 3 4 4" xfId="3044" xr:uid="{00000000-0005-0000-0000-00004C2B0000}"/>
    <cellStyle name="Normal 28 3 4 4 2" xfId="13118" xr:uid="{00000000-0005-0000-0000-00004D2B0000}"/>
    <cellStyle name="Normal 28 3 4 4 2 2" xfId="43449" xr:uid="{00000000-0005-0000-0000-00004E2B0000}"/>
    <cellStyle name="Normal 28 3 4 4 2 3" xfId="28216" xr:uid="{00000000-0005-0000-0000-00004F2B0000}"/>
    <cellStyle name="Normal 28 3 4 4 3" xfId="8098" xr:uid="{00000000-0005-0000-0000-0000502B0000}"/>
    <cellStyle name="Normal 28 3 4 4 3 2" xfId="38432" xr:uid="{00000000-0005-0000-0000-0000512B0000}"/>
    <cellStyle name="Normal 28 3 4 4 3 3" xfId="23199" xr:uid="{00000000-0005-0000-0000-0000522B0000}"/>
    <cellStyle name="Normal 28 3 4 4 4" xfId="33419" xr:uid="{00000000-0005-0000-0000-0000532B0000}"/>
    <cellStyle name="Normal 28 3 4 4 5" xfId="18186" xr:uid="{00000000-0005-0000-0000-0000542B0000}"/>
    <cellStyle name="Normal 28 3 4 5" xfId="4737" xr:uid="{00000000-0005-0000-0000-0000552B0000}"/>
    <cellStyle name="Normal 28 3 4 5 2" xfId="14789" xr:uid="{00000000-0005-0000-0000-0000562B0000}"/>
    <cellStyle name="Normal 28 3 4 5 2 2" xfId="45120" xr:uid="{00000000-0005-0000-0000-0000572B0000}"/>
    <cellStyle name="Normal 28 3 4 5 2 3" xfId="29887" xr:uid="{00000000-0005-0000-0000-0000582B0000}"/>
    <cellStyle name="Normal 28 3 4 5 3" xfId="9769" xr:uid="{00000000-0005-0000-0000-0000592B0000}"/>
    <cellStyle name="Normal 28 3 4 5 3 2" xfId="40103" xr:uid="{00000000-0005-0000-0000-00005A2B0000}"/>
    <cellStyle name="Normal 28 3 4 5 3 3" xfId="24870" xr:uid="{00000000-0005-0000-0000-00005B2B0000}"/>
    <cellStyle name="Normal 28 3 4 5 4" xfId="35090" xr:uid="{00000000-0005-0000-0000-00005C2B0000}"/>
    <cellStyle name="Normal 28 3 4 5 5" xfId="19857" xr:uid="{00000000-0005-0000-0000-00005D2B0000}"/>
    <cellStyle name="Normal 28 3 4 6" xfId="11447" xr:uid="{00000000-0005-0000-0000-00005E2B0000}"/>
    <cellStyle name="Normal 28 3 4 6 2" xfId="41778" xr:uid="{00000000-0005-0000-0000-00005F2B0000}"/>
    <cellStyle name="Normal 28 3 4 6 3" xfId="26545" xr:uid="{00000000-0005-0000-0000-0000602B0000}"/>
    <cellStyle name="Normal 28 3 4 7" xfId="6426" xr:uid="{00000000-0005-0000-0000-0000612B0000}"/>
    <cellStyle name="Normal 28 3 4 7 2" xfId="36761" xr:uid="{00000000-0005-0000-0000-0000622B0000}"/>
    <cellStyle name="Normal 28 3 4 7 3" xfId="21528" xr:uid="{00000000-0005-0000-0000-0000632B0000}"/>
    <cellStyle name="Normal 28 3 4 8" xfId="31749" xr:uid="{00000000-0005-0000-0000-0000642B0000}"/>
    <cellStyle name="Normal 28 3 4 9" xfId="16515" xr:uid="{00000000-0005-0000-0000-0000652B0000}"/>
    <cellStyle name="Normal 28 3 5" xfId="1560" xr:uid="{00000000-0005-0000-0000-0000662B0000}"/>
    <cellStyle name="Normal 28 3 5 2" xfId="2401" xr:uid="{00000000-0005-0000-0000-0000672B0000}"/>
    <cellStyle name="Normal 28 3 5 2 2" xfId="4091" xr:uid="{00000000-0005-0000-0000-0000682B0000}"/>
    <cellStyle name="Normal 28 3 5 2 2 2" xfId="14164" xr:uid="{00000000-0005-0000-0000-0000692B0000}"/>
    <cellStyle name="Normal 28 3 5 2 2 2 2" xfId="44495" xr:uid="{00000000-0005-0000-0000-00006A2B0000}"/>
    <cellStyle name="Normal 28 3 5 2 2 2 3" xfId="29262" xr:uid="{00000000-0005-0000-0000-00006B2B0000}"/>
    <cellStyle name="Normal 28 3 5 2 2 3" xfId="9144" xr:uid="{00000000-0005-0000-0000-00006C2B0000}"/>
    <cellStyle name="Normal 28 3 5 2 2 3 2" xfId="39478" xr:uid="{00000000-0005-0000-0000-00006D2B0000}"/>
    <cellStyle name="Normal 28 3 5 2 2 3 3" xfId="24245" xr:uid="{00000000-0005-0000-0000-00006E2B0000}"/>
    <cellStyle name="Normal 28 3 5 2 2 4" xfId="34465" xr:uid="{00000000-0005-0000-0000-00006F2B0000}"/>
    <cellStyle name="Normal 28 3 5 2 2 5" xfId="19232" xr:uid="{00000000-0005-0000-0000-0000702B0000}"/>
    <cellStyle name="Normal 28 3 5 2 3" xfId="5783" xr:uid="{00000000-0005-0000-0000-0000712B0000}"/>
    <cellStyle name="Normal 28 3 5 2 3 2" xfId="15835" xr:uid="{00000000-0005-0000-0000-0000722B0000}"/>
    <cellStyle name="Normal 28 3 5 2 3 2 2" xfId="46166" xr:uid="{00000000-0005-0000-0000-0000732B0000}"/>
    <cellStyle name="Normal 28 3 5 2 3 2 3" xfId="30933" xr:uid="{00000000-0005-0000-0000-0000742B0000}"/>
    <cellStyle name="Normal 28 3 5 2 3 3" xfId="10815" xr:uid="{00000000-0005-0000-0000-0000752B0000}"/>
    <cellStyle name="Normal 28 3 5 2 3 3 2" xfId="41149" xr:uid="{00000000-0005-0000-0000-0000762B0000}"/>
    <cellStyle name="Normal 28 3 5 2 3 3 3" xfId="25916" xr:uid="{00000000-0005-0000-0000-0000772B0000}"/>
    <cellStyle name="Normal 28 3 5 2 3 4" xfId="36136" xr:uid="{00000000-0005-0000-0000-0000782B0000}"/>
    <cellStyle name="Normal 28 3 5 2 3 5" xfId="20903" xr:uid="{00000000-0005-0000-0000-0000792B0000}"/>
    <cellStyle name="Normal 28 3 5 2 4" xfId="12493" xr:uid="{00000000-0005-0000-0000-00007A2B0000}"/>
    <cellStyle name="Normal 28 3 5 2 4 2" xfId="42824" xr:uid="{00000000-0005-0000-0000-00007B2B0000}"/>
    <cellStyle name="Normal 28 3 5 2 4 3" xfId="27591" xr:uid="{00000000-0005-0000-0000-00007C2B0000}"/>
    <cellStyle name="Normal 28 3 5 2 5" xfId="7472" xr:uid="{00000000-0005-0000-0000-00007D2B0000}"/>
    <cellStyle name="Normal 28 3 5 2 5 2" xfId="37807" xr:uid="{00000000-0005-0000-0000-00007E2B0000}"/>
    <cellStyle name="Normal 28 3 5 2 5 3" xfId="22574" xr:uid="{00000000-0005-0000-0000-00007F2B0000}"/>
    <cellStyle name="Normal 28 3 5 2 6" xfId="32795" xr:uid="{00000000-0005-0000-0000-0000802B0000}"/>
    <cellStyle name="Normal 28 3 5 2 7" xfId="17561" xr:uid="{00000000-0005-0000-0000-0000812B0000}"/>
    <cellStyle name="Normal 28 3 5 3" xfId="3254" xr:uid="{00000000-0005-0000-0000-0000822B0000}"/>
    <cellStyle name="Normal 28 3 5 3 2" xfId="13328" xr:uid="{00000000-0005-0000-0000-0000832B0000}"/>
    <cellStyle name="Normal 28 3 5 3 2 2" xfId="43659" xr:uid="{00000000-0005-0000-0000-0000842B0000}"/>
    <cellStyle name="Normal 28 3 5 3 2 3" xfId="28426" xr:uid="{00000000-0005-0000-0000-0000852B0000}"/>
    <cellStyle name="Normal 28 3 5 3 3" xfId="8308" xr:uid="{00000000-0005-0000-0000-0000862B0000}"/>
    <cellStyle name="Normal 28 3 5 3 3 2" xfId="38642" xr:uid="{00000000-0005-0000-0000-0000872B0000}"/>
    <cellStyle name="Normal 28 3 5 3 3 3" xfId="23409" xr:uid="{00000000-0005-0000-0000-0000882B0000}"/>
    <cellStyle name="Normal 28 3 5 3 4" xfId="33629" xr:uid="{00000000-0005-0000-0000-0000892B0000}"/>
    <cellStyle name="Normal 28 3 5 3 5" xfId="18396" xr:uid="{00000000-0005-0000-0000-00008A2B0000}"/>
    <cellStyle name="Normal 28 3 5 4" xfId="4947" xr:uid="{00000000-0005-0000-0000-00008B2B0000}"/>
    <cellStyle name="Normal 28 3 5 4 2" xfId="14999" xr:uid="{00000000-0005-0000-0000-00008C2B0000}"/>
    <cellStyle name="Normal 28 3 5 4 2 2" xfId="45330" xr:uid="{00000000-0005-0000-0000-00008D2B0000}"/>
    <cellStyle name="Normal 28 3 5 4 2 3" xfId="30097" xr:uid="{00000000-0005-0000-0000-00008E2B0000}"/>
    <cellStyle name="Normal 28 3 5 4 3" xfId="9979" xr:uid="{00000000-0005-0000-0000-00008F2B0000}"/>
    <cellStyle name="Normal 28 3 5 4 3 2" xfId="40313" xr:uid="{00000000-0005-0000-0000-0000902B0000}"/>
    <cellStyle name="Normal 28 3 5 4 3 3" xfId="25080" xr:uid="{00000000-0005-0000-0000-0000912B0000}"/>
    <cellStyle name="Normal 28 3 5 4 4" xfId="35300" xr:uid="{00000000-0005-0000-0000-0000922B0000}"/>
    <cellStyle name="Normal 28 3 5 4 5" xfId="20067" xr:uid="{00000000-0005-0000-0000-0000932B0000}"/>
    <cellStyle name="Normal 28 3 5 5" xfId="11657" xr:uid="{00000000-0005-0000-0000-0000942B0000}"/>
    <cellStyle name="Normal 28 3 5 5 2" xfId="41988" xr:uid="{00000000-0005-0000-0000-0000952B0000}"/>
    <cellStyle name="Normal 28 3 5 5 3" xfId="26755" xr:uid="{00000000-0005-0000-0000-0000962B0000}"/>
    <cellStyle name="Normal 28 3 5 6" xfId="6636" xr:uid="{00000000-0005-0000-0000-0000972B0000}"/>
    <cellStyle name="Normal 28 3 5 6 2" xfId="36971" xr:uid="{00000000-0005-0000-0000-0000982B0000}"/>
    <cellStyle name="Normal 28 3 5 6 3" xfId="21738" xr:uid="{00000000-0005-0000-0000-0000992B0000}"/>
    <cellStyle name="Normal 28 3 5 7" xfId="31959" xr:uid="{00000000-0005-0000-0000-00009A2B0000}"/>
    <cellStyle name="Normal 28 3 5 8" xfId="16725" xr:uid="{00000000-0005-0000-0000-00009B2B0000}"/>
    <cellStyle name="Normal 28 3 6" xfId="1981" xr:uid="{00000000-0005-0000-0000-00009C2B0000}"/>
    <cellStyle name="Normal 28 3 6 2" xfId="3673" xr:uid="{00000000-0005-0000-0000-00009D2B0000}"/>
    <cellStyle name="Normal 28 3 6 2 2" xfId="13746" xr:uid="{00000000-0005-0000-0000-00009E2B0000}"/>
    <cellStyle name="Normal 28 3 6 2 2 2" xfId="44077" xr:uid="{00000000-0005-0000-0000-00009F2B0000}"/>
    <cellStyle name="Normal 28 3 6 2 2 3" xfId="28844" xr:uid="{00000000-0005-0000-0000-0000A02B0000}"/>
    <cellStyle name="Normal 28 3 6 2 3" xfId="8726" xr:uid="{00000000-0005-0000-0000-0000A12B0000}"/>
    <cellStyle name="Normal 28 3 6 2 3 2" xfId="39060" xr:uid="{00000000-0005-0000-0000-0000A22B0000}"/>
    <cellStyle name="Normal 28 3 6 2 3 3" xfId="23827" xr:uid="{00000000-0005-0000-0000-0000A32B0000}"/>
    <cellStyle name="Normal 28 3 6 2 4" xfId="34047" xr:uid="{00000000-0005-0000-0000-0000A42B0000}"/>
    <cellStyle name="Normal 28 3 6 2 5" xfId="18814" xr:uid="{00000000-0005-0000-0000-0000A52B0000}"/>
    <cellStyle name="Normal 28 3 6 3" xfId="5365" xr:uid="{00000000-0005-0000-0000-0000A62B0000}"/>
    <cellStyle name="Normal 28 3 6 3 2" xfId="15417" xr:uid="{00000000-0005-0000-0000-0000A72B0000}"/>
    <cellStyle name="Normal 28 3 6 3 2 2" xfId="45748" xr:uid="{00000000-0005-0000-0000-0000A82B0000}"/>
    <cellStyle name="Normal 28 3 6 3 2 3" xfId="30515" xr:uid="{00000000-0005-0000-0000-0000A92B0000}"/>
    <cellStyle name="Normal 28 3 6 3 3" xfId="10397" xr:uid="{00000000-0005-0000-0000-0000AA2B0000}"/>
    <cellStyle name="Normal 28 3 6 3 3 2" xfId="40731" xr:uid="{00000000-0005-0000-0000-0000AB2B0000}"/>
    <cellStyle name="Normal 28 3 6 3 3 3" xfId="25498" xr:uid="{00000000-0005-0000-0000-0000AC2B0000}"/>
    <cellStyle name="Normal 28 3 6 3 4" xfId="35718" xr:uid="{00000000-0005-0000-0000-0000AD2B0000}"/>
    <cellStyle name="Normal 28 3 6 3 5" xfId="20485" xr:uid="{00000000-0005-0000-0000-0000AE2B0000}"/>
    <cellStyle name="Normal 28 3 6 4" xfId="12075" xr:uid="{00000000-0005-0000-0000-0000AF2B0000}"/>
    <cellStyle name="Normal 28 3 6 4 2" xfId="42406" xr:uid="{00000000-0005-0000-0000-0000B02B0000}"/>
    <cellStyle name="Normal 28 3 6 4 3" xfId="27173" xr:uid="{00000000-0005-0000-0000-0000B12B0000}"/>
    <cellStyle name="Normal 28 3 6 5" xfId="7054" xr:uid="{00000000-0005-0000-0000-0000B22B0000}"/>
    <cellStyle name="Normal 28 3 6 5 2" xfId="37389" xr:uid="{00000000-0005-0000-0000-0000B32B0000}"/>
    <cellStyle name="Normal 28 3 6 5 3" xfId="22156" xr:uid="{00000000-0005-0000-0000-0000B42B0000}"/>
    <cellStyle name="Normal 28 3 6 6" xfId="32377" xr:uid="{00000000-0005-0000-0000-0000B52B0000}"/>
    <cellStyle name="Normal 28 3 6 7" xfId="17143" xr:uid="{00000000-0005-0000-0000-0000B62B0000}"/>
    <cellStyle name="Normal 28 3 7" xfId="2832" xr:uid="{00000000-0005-0000-0000-0000B72B0000}"/>
    <cellStyle name="Normal 28 3 7 2" xfId="12910" xr:uid="{00000000-0005-0000-0000-0000B82B0000}"/>
    <cellStyle name="Normal 28 3 7 2 2" xfId="43241" xr:uid="{00000000-0005-0000-0000-0000B92B0000}"/>
    <cellStyle name="Normal 28 3 7 2 3" xfId="28008" xr:uid="{00000000-0005-0000-0000-0000BA2B0000}"/>
    <cellStyle name="Normal 28 3 7 3" xfId="7890" xr:uid="{00000000-0005-0000-0000-0000BB2B0000}"/>
    <cellStyle name="Normal 28 3 7 3 2" xfId="38224" xr:uid="{00000000-0005-0000-0000-0000BC2B0000}"/>
    <cellStyle name="Normal 28 3 7 3 3" xfId="22991" xr:uid="{00000000-0005-0000-0000-0000BD2B0000}"/>
    <cellStyle name="Normal 28 3 7 4" xfId="33211" xr:uid="{00000000-0005-0000-0000-0000BE2B0000}"/>
    <cellStyle name="Normal 28 3 7 5" xfId="17978" xr:uid="{00000000-0005-0000-0000-0000BF2B0000}"/>
    <cellStyle name="Normal 28 3 8" xfId="4526" xr:uid="{00000000-0005-0000-0000-0000C02B0000}"/>
    <cellStyle name="Normal 28 3 8 2" xfId="14581" xr:uid="{00000000-0005-0000-0000-0000C12B0000}"/>
    <cellStyle name="Normal 28 3 8 2 2" xfId="44912" xr:uid="{00000000-0005-0000-0000-0000C22B0000}"/>
    <cellStyle name="Normal 28 3 8 2 3" xfId="29679" xr:uid="{00000000-0005-0000-0000-0000C32B0000}"/>
    <cellStyle name="Normal 28 3 8 3" xfId="9561" xr:uid="{00000000-0005-0000-0000-0000C42B0000}"/>
    <cellStyle name="Normal 28 3 8 3 2" xfId="39895" xr:uid="{00000000-0005-0000-0000-0000C52B0000}"/>
    <cellStyle name="Normal 28 3 8 3 3" xfId="24662" xr:uid="{00000000-0005-0000-0000-0000C62B0000}"/>
    <cellStyle name="Normal 28 3 8 4" xfId="34882" xr:uid="{00000000-0005-0000-0000-0000C72B0000}"/>
    <cellStyle name="Normal 28 3 8 5" xfId="19649" xr:uid="{00000000-0005-0000-0000-0000C82B0000}"/>
    <cellStyle name="Normal 28 3 9" xfId="11237" xr:uid="{00000000-0005-0000-0000-0000C92B0000}"/>
    <cellStyle name="Normal 28 3 9 2" xfId="41570" xr:uid="{00000000-0005-0000-0000-0000CA2B0000}"/>
    <cellStyle name="Normal 28 3 9 3" xfId="26337" xr:uid="{00000000-0005-0000-0000-0000CB2B0000}"/>
    <cellStyle name="Normal 28_Sheet2" xfId="359" xr:uid="{00000000-0005-0000-0000-0000CC2B0000}"/>
    <cellStyle name="Normal 29" xfId="149" xr:uid="{00000000-0005-0000-0000-0000CD2B0000}"/>
    <cellStyle name="Normal 29 2" xfId="150" xr:uid="{00000000-0005-0000-0000-0000CE2B0000}"/>
    <cellStyle name="Normal 29_Sheet2" xfId="358" xr:uid="{00000000-0005-0000-0000-0000CF2B0000}"/>
    <cellStyle name="Normal 3" xfId="151" xr:uid="{00000000-0005-0000-0000-0000D02B0000}"/>
    <cellStyle name="Normal 3 2" xfId="152" xr:uid="{00000000-0005-0000-0000-0000D12B0000}"/>
    <cellStyle name="Normal 3 2 2" xfId="847" xr:uid="{00000000-0005-0000-0000-0000D22B0000}"/>
    <cellStyle name="Normal 3 2 2 10" xfId="6217" xr:uid="{00000000-0005-0000-0000-0000D32B0000}"/>
    <cellStyle name="Normal 3 2 2 10 2" xfId="36554" xr:uid="{00000000-0005-0000-0000-0000D42B0000}"/>
    <cellStyle name="Normal 3 2 2 10 3" xfId="21321" xr:uid="{00000000-0005-0000-0000-0000D52B0000}"/>
    <cellStyle name="Normal 3 2 2 11" xfId="31545" xr:uid="{00000000-0005-0000-0000-0000D62B0000}"/>
    <cellStyle name="Normal 3 2 2 12" xfId="16306" xr:uid="{00000000-0005-0000-0000-0000D72B0000}"/>
    <cellStyle name="Normal 3 2 2 2" xfId="1181" xr:uid="{00000000-0005-0000-0000-0000D82B0000}"/>
    <cellStyle name="Normal 3 2 2 2 10" xfId="31597" xr:uid="{00000000-0005-0000-0000-0000D92B0000}"/>
    <cellStyle name="Normal 3 2 2 2 11" xfId="16360" xr:uid="{00000000-0005-0000-0000-0000DA2B0000}"/>
    <cellStyle name="Normal 3 2 2 2 2" xfId="1289" xr:uid="{00000000-0005-0000-0000-0000DB2B0000}"/>
    <cellStyle name="Normal 3 2 2 2 2 10" xfId="16464" xr:uid="{00000000-0005-0000-0000-0000DC2B0000}"/>
    <cellStyle name="Normal 3 2 2 2 2 2" xfId="1506" xr:uid="{00000000-0005-0000-0000-0000DD2B0000}"/>
    <cellStyle name="Normal 3 2 2 2 2 2 2" xfId="1927" xr:uid="{00000000-0005-0000-0000-0000DE2B0000}"/>
    <cellStyle name="Normal 3 2 2 2 2 2 2 2" xfId="2766" xr:uid="{00000000-0005-0000-0000-0000DF2B0000}"/>
    <cellStyle name="Normal 3 2 2 2 2 2 2 2 2" xfId="4456" xr:uid="{00000000-0005-0000-0000-0000E02B0000}"/>
    <cellStyle name="Normal 3 2 2 2 2 2 2 2 2 2" xfId="14529" xr:uid="{00000000-0005-0000-0000-0000E12B0000}"/>
    <cellStyle name="Normal 3 2 2 2 2 2 2 2 2 2 2" xfId="44860" xr:uid="{00000000-0005-0000-0000-0000E22B0000}"/>
    <cellStyle name="Normal 3 2 2 2 2 2 2 2 2 2 3" xfId="29627" xr:uid="{00000000-0005-0000-0000-0000E32B0000}"/>
    <cellStyle name="Normal 3 2 2 2 2 2 2 2 2 3" xfId="9509" xr:uid="{00000000-0005-0000-0000-0000E42B0000}"/>
    <cellStyle name="Normal 3 2 2 2 2 2 2 2 2 3 2" xfId="39843" xr:uid="{00000000-0005-0000-0000-0000E52B0000}"/>
    <cellStyle name="Normal 3 2 2 2 2 2 2 2 2 3 3" xfId="24610" xr:uid="{00000000-0005-0000-0000-0000E62B0000}"/>
    <cellStyle name="Normal 3 2 2 2 2 2 2 2 2 4" xfId="34830" xr:uid="{00000000-0005-0000-0000-0000E72B0000}"/>
    <cellStyle name="Normal 3 2 2 2 2 2 2 2 2 5" xfId="19597" xr:uid="{00000000-0005-0000-0000-0000E82B0000}"/>
    <cellStyle name="Normal 3 2 2 2 2 2 2 2 3" xfId="6148" xr:uid="{00000000-0005-0000-0000-0000E92B0000}"/>
    <cellStyle name="Normal 3 2 2 2 2 2 2 2 3 2" xfId="16200" xr:uid="{00000000-0005-0000-0000-0000EA2B0000}"/>
    <cellStyle name="Normal 3 2 2 2 2 2 2 2 3 2 2" xfId="46531" xr:uid="{00000000-0005-0000-0000-0000EB2B0000}"/>
    <cellStyle name="Normal 3 2 2 2 2 2 2 2 3 2 3" xfId="31298" xr:uid="{00000000-0005-0000-0000-0000EC2B0000}"/>
    <cellStyle name="Normal 3 2 2 2 2 2 2 2 3 3" xfId="11180" xr:uid="{00000000-0005-0000-0000-0000ED2B0000}"/>
    <cellStyle name="Normal 3 2 2 2 2 2 2 2 3 3 2" xfId="41514" xr:uid="{00000000-0005-0000-0000-0000EE2B0000}"/>
    <cellStyle name="Normal 3 2 2 2 2 2 2 2 3 3 3" xfId="26281" xr:uid="{00000000-0005-0000-0000-0000EF2B0000}"/>
    <cellStyle name="Normal 3 2 2 2 2 2 2 2 3 4" xfId="36501" xr:uid="{00000000-0005-0000-0000-0000F02B0000}"/>
    <cellStyle name="Normal 3 2 2 2 2 2 2 2 3 5" xfId="21268" xr:uid="{00000000-0005-0000-0000-0000F12B0000}"/>
    <cellStyle name="Normal 3 2 2 2 2 2 2 2 4" xfId="12858" xr:uid="{00000000-0005-0000-0000-0000F22B0000}"/>
    <cellStyle name="Normal 3 2 2 2 2 2 2 2 4 2" xfId="43189" xr:uid="{00000000-0005-0000-0000-0000F32B0000}"/>
    <cellStyle name="Normal 3 2 2 2 2 2 2 2 4 3" xfId="27956" xr:uid="{00000000-0005-0000-0000-0000F42B0000}"/>
    <cellStyle name="Normal 3 2 2 2 2 2 2 2 5" xfId="7837" xr:uid="{00000000-0005-0000-0000-0000F52B0000}"/>
    <cellStyle name="Normal 3 2 2 2 2 2 2 2 5 2" xfId="38172" xr:uid="{00000000-0005-0000-0000-0000F62B0000}"/>
    <cellStyle name="Normal 3 2 2 2 2 2 2 2 5 3" xfId="22939" xr:uid="{00000000-0005-0000-0000-0000F72B0000}"/>
    <cellStyle name="Normal 3 2 2 2 2 2 2 2 6" xfId="33160" xr:uid="{00000000-0005-0000-0000-0000F82B0000}"/>
    <cellStyle name="Normal 3 2 2 2 2 2 2 2 7" xfId="17926" xr:uid="{00000000-0005-0000-0000-0000F92B0000}"/>
    <cellStyle name="Normal 3 2 2 2 2 2 2 3" xfId="3619" xr:uid="{00000000-0005-0000-0000-0000FA2B0000}"/>
    <cellStyle name="Normal 3 2 2 2 2 2 2 3 2" xfId="13693" xr:uid="{00000000-0005-0000-0000-0000FB2B0000}"/>
    <cellStyle name="Normal 3 2 2 2 2 2 2 3 2 2" xfId="44024" xr:uid="{00000000-0005-0000-0000-0000FC2B0000}"/>
    <cellStyle name="Normal 3 2 2 2 2 2 2 3 2 3" xfId="28791" xr:uid="{00000000-0005-0000-0000-0000FD2B0000}"/>
    <cellStyle name="Normal 3 2 2 2 2 2 2 3 3" xfId="8673" xr:uid="{00000000-0005-0000-0000-0000FE2B0000}"/>
    <cellStyle name="Normal 3 2 2 2 2 2 2 3 3 2" xfId="39007" xr:uid="{00000000-0005-0000-0000-0000FF2B0000}"/>
    <cellStyle name="Normal 3 2 2 2 2 2 2 3 3 3" xfId="23774" xr:uid="{00000000-0005-0000-0000-0000002C0000}"/>
    <cellStyle name="Normal 3 2 2 2 2 2 2 3 4" xfId="33994" xr:uid="{00000000-0005-0000-0000-0000012C0000}"/>
    <cellStyle name="Normal 3 2 2 2 2 2 2 3 5" xfId="18761" xr:uid="{00000000-0005-0000-0000-0000022C0000}"/>
    <cellStyle name="Normal 3 2 2 2 2 2 2 4" xfId="5312" xr:uid="{00000000-0005-0000-0000-0000032C0000}"/>
    <cellStyle name="Normal 3 2 2 2 2 2 2 4 2" xfId="15364" xr:uid="{00000000-0005-0000-0000-0000042C0000}"/>
    <cellStyle name="Normal 3 2 2 2 2 2 2 4 2 2" xfId="45695" xr:uid="{00000000-0005-0000-0000-0000052C0000}"/>
    <cellStyle name="Normal 3 2 2 2 2 2 2 4 2 3" xfId="30462" xr:uid="{00000000-0005-0000-0000-0000062C0000}"/>
    <cellStyle name="Normal 3 2 2 2 2 2 2 4 3" xfId="10344" xr:uid="{00000000-0005-0000-0000-0000072C0000}"/>
    <cellStyle name="Normal 3 2 2 2 2 2 2 4 3 2" xfId="40678" xr:uid="{00000000-0005-0000-0000-0000082C0000}"/>
    <cellStyle name="Normal 3 2 2 2 2 2 2 4 3 3" xfId="25445" xr:uid="{00000000-0005-0000-0000-0000092C0000}"/>
    <cellStyle name="Normal 3 2 2 2 2 2 2 4 4" xfId="35665" xr:uid="{00000000-0005-0000-0000-00000A2C0000}"/>
    <cellStyle name="Normal 3 2 2 2 2 2 2 4 5" xfId="20432" xr:uid="{00000000-0005-0000-0000-00000B2C0000}"/>
    <cellStyle name="Normal 3 2 2 2 2 2 2 5" xfId="12022" xr:uid="{00000000-0005-0000-0000-00000C2C0000}"/>
    <cellStyle name="Normal 3 2 2 2 2 2 2 5 2" xfId="42353" xr:uid="{00000000-0005-0000-0000-00000D2C0000}"/>
    <cellStyle name="Normal 3 2 2 2 2 2 2 5 3" xfId="27120" xr:uid="{00000000-0005-0000-0000-00000E2C0000}"/>
    <cellStyle name="Normal 3 2 2 2 2 2 2 6" xfId="7001" xr:uid="{00000000-0005-0000-0000-00000F2C0000}"/>
    <cellStyle name="Normal 3 2 2 2 2 2 2 6 2" xfId="37336" xr:uid="{00000000-0005-0000-0000-0000102C0000}"/>
    <cellStyle name="Normal 3 2 2 2 2 2 2 6 3" xfId="22103" xr:uid="{00000000-0005-0000-0000-0000112C0000}"/>
    <cellStyle name="Normal 3 2 2 2 2 2 2 7" xfId="32324" xr:uid="{00000000-0005-0000-0000-0000122C0000}"/>
    <cellStyle name="Normal 3 2 2 2 2 2 2 8" xfId="17090" xr:uid="{00000000-0005-0000-0000-0000132C0000}"/>
    <cellStyle name="Normal 3 2 2 2 2 2 3" xfId="2348" xr:uid="{00000000-0005-0000-0000-0000142C0000}"/>
    <cellStyle name="Normal 3 2 2 2 2 2 3 2" xfId="4038" xr:uid="{00000000-0005-0000-0000-0000152C0000}"/>
    <cellStyle name="Normal 3 2 2 2 2 2 3 2 2" xfId="14111" xr:uid="{00000000-0005-0000-0000-0000162C0000}"/>
    <cellStyle name="Normal 3 2 2 2 2 2 3 2 2 2" xfId="44442" xr:uid="{00000000-0005-0000-0000-0000172C0000}"/>
    <cellStyle name="Normal 3 2 2 2 2 2 3 2 2 3" xfId="29209" xr:uid="{00000000-0005-0000-0000-0000182C0000}"/>
    <cellStyle name="Normal 3 2 2 2 2 2 3 2 3" xfId="9091" xr:uid="{00000000-0005-0000-0000-0000192C0000}"/>
    <cellStyle name="Normal 3 2 2 2 2 2 3 2 3 2" xfId="39425" xr:uid="{00000000-0005-0000-0000-00001A2C0000}"/>
    <cellStyle name="Normal 3 2 2 2 2 2 3 2 3 3" xfId="24192" xr:uid="{00000000-0005-0000-0000-00001B2C0000}"/>
    <cellStyle name="Normal 3 2 2 2 2 2 3 2 4" xfId="34412" xr:uid="{00000000-0005-0000-0000-00001C2C0000}"/>
    <cellStyle name="Normal 3 2 2 2 2 2 3 2 5" xfId="19179" xr:uid="{00000000-0005-0000-0000-00001D2C0000}"/>
    <cellStyle name="Normal 3 2 2 2 2 2 3 3" xfId="5730" xr:uid="{00000000-0005-0000-0000-00001E2C0000}"/>
    <cellStyle name="Normal 3 2 2 2 2 2 3 3 2" xfId="15782" xr:uid="{00000000-0005-0000-0000-00001F2C0000}"/>
    <cellStyle name="Normal 3 2 2 2 2 2 3 3 2 2" xfId="46113" xr:uid="{00000000-0005-0000-0000-0000202C0000}"/>
    <cellStyle name="Normal 3 2 2 2 2 2 3 3 2 3" xfId="30880" xr:uid="{00000000-0005-0000-0000-0000212C0000}"/>
    <cellStyle name="Normal 3 2 2 2 2 2 3 3 3" xfId="10762" xr:uid="{00000000-0005-0000-0000-0000222C0000}"/>
    <cellStyle name="Normal 3 2 2 2 2 2 3 3 3 2" xfId="41096" xr:uid="{00000000-0005-0000-0000-0000232C0000}"/>
    <cellStyle name="Normal 3 2 2 2 2 2 3 3 3 3" xfId="25863" xr:uid="{00000000-0005-0000-0000-0000242C0000}"/>
    <cellStyle name="Normal 3 2 2 2 2 2 3 3 4" xfId="36083" xr:uid="{00000000-0005-0000-0000-0000252C0000}"/>
    <cellStyle name="Normal 3 2 2 2 2 2 3 3 5" xfId="20850" xr:uid="{00000000-0005-0000-0000-0000262C0000}"/>
    <cellStyle name="Normal 3 2 2 2 2 2 3 4" xfId="12440" xr:uid="{00000000-0005-0000-0000-0000272C0000}"/>
    <cellStyle name="Normal 3 2 2 2 2 2 3 4 2" xfId="42771" xr:uid="{00000000-0005-0000-0000-0000282C0000}"/>
    <cellStyle name="Normal 3 2 2 2 2 2 3 4 3" xfId="27538" xr:uid="{00000000-0005-0000-0000-0000292C0000}"/>
    <cellStyle name="Normal 3 2 2 2 2 2 3 5" xfId="7419" xr:uid="{00000000-0005-0000-0000-00002A2C0000}"/>
    <cellStyle name="Normal 3 2 2 2 2 2 3 5 2" xfId="37754" xr:uid="{00000000-0005-0000-0000-00002B2C0000}"/>
    <cellStyle name="Normal 3 2 2 2 2 2 3 5 3" xfId="22521" xr:uid="{00000000-0005-0000-0000-00002C2C0000}"/>
    <cellStyle name="Normal 3 2 2 2 2 2 3 6" xfId="32742" xr:uid="{00000000-0005-0000-0000-00002D2C0000}"/>
    <cellStyle name="Normal 3 2 2 2 2 2 3 7" xfId="17508" xr:uid="{00000000-0005-0000-0000-00002E2C0000}"/>
    <cellStyle name="Normal 3 2 2 2 2 2 4" xfId="3201" xr:uid="{00000000-0005-0000-0000-00002F2C0000}"/>
    <cellStyle name="Normal 3 2 2 2 2 2 4 2" xfId="13275" xr:uid="{00000000-0005-0000-0000-0000302C0000}"/>
    <cellStyle name="Normal 3 2 2 2 2 2 4 2 2" xfId="43606" xr:uid="{00000000-0005-0000-0000-0000312C0000}"/>
    <cellStyle name="Normal 3 2 2 2 2 2 4 2 3" xfId="28373" xr:uid="{00000000-0005-0000-0000-0000322C0000}"/>
    <cellStyle name="Normal 3 2 2 2 2 2 4 3" xfId="8255" xr:uid="{00000000-0005-0000-0000-0000332C0000}"/>
    <cellStyle name="Normal 3 2 2 2 2 2 4 3 2" xfId="38589" xr:uid="{00000000-0005-0000-0000-0000342C0000}"/>
    <cellStyle name="Normal 3 2 2 2 2 2 4 3 3" xfId="23356" xr:uid="{00000000-0005-0000-0000-0000352C0000}"/>
    <cellStyle name="Normal 3 2 2 2 2 2 4 4" xfId="33576" xr:uid="{00000000-0005-0000-0000-0000362C0000}"/>
    <cellStyle name="Normal 3 2 2 2 2 2 4 5" xfId="18343" xr:uid="{00000000-0005-0000-0000-0000372C0000}"/>
    <cellStyle name="Normal 3 2 2 2 2 2 5" xfId="4894" xr:uid="{00000000-0005-0000-0000-0000382C0000}"/>
    <cellStyle name="Normal 3 2 2 2 2 2 5 2" xfId="14946" xr:uid="{00000000-0005-0000-0000-0000392C0000}"/>
    <cellStyle name="Normal 3 2 2 2 2 2 5 2 2" xfId="45277" xr:uid="{00000000-0005-0000-0000-00003A2C0000}"/>
    <cellStyle name="Normal 3 2 2 2 2 2 5 2 3" xfId="30044" xr:uid="{00000000-0005-0000-0000-00003B2C0000}"/>
    <cellStyle name="Normal 3 2 2 2 2 2 5 3" xfId="9926" xr:uid="{00000000-0005-0000-0000-00003C2C0000}"/>
    <cellStyle name="Normal 3 2 2 2 2 2 5 3 2" xfId="40260" xr:uid="{00000000-0005-0000-0000-00003D2C0000}"/>
    <cellStyle name="Normal 3 2 2 2 2 2 5 3 3" xfId="25027" xr:uid="{00000000-0005-0000-0000-00003E2C0000}"/>
    <cellStyle name="Normal 3 2 2 2 2 2 5 4" xfId="35247" xr:uid="{00000000-0005-0000-0000-00003F2C0000}"/>
    <cellStyle name="Normal 3 2 2 2 2 2 5 5" xfId="20014" xr:uid="{00000000-0005-0000-0000-0000402C0000}"/>
    <cellStyle name="Normal 3 2 2 2 2 2 6" xfId="11604" xr:uid="{00000000-0005-0000-0000-0000412C0000}"/>
    <cellStyle name="Normal 3 2 2 2 2 2 6 2" xfId="41935" xr:uid="{00000000-0005-0000-0000-0000422C0000}"/>
    <cellStyle name="Normal 3 2 2 2 2 2 6 3" xfId="26702" xr:uid="{00000000-0005-0000-0000-0000432C0000}"/>
    <cellStyle name="Normal 3 2 2 2 2 2 7" xfId="6583" xr:uid="{00000000-0005-0000-0000-0000442C0000}"/>
    <cellStyle name="Normal 3 2 2 2 2 2 7 2" xfId="36918" xr:uid="{00000000-0005-0000-0000-0000452C0000}"/>
    <cellStyle name="Normal 3 2 2 2 2 2 7 3" xfId="21685" xr:uid="{00000000-0005-0000-0000-0000462C0000}"/>
    <cellStyle name="Normal 3 2 2 2 2 2 8" xfId="31906" xr:uid="{00000000-0005-0000-0000-0000472C0000}"/>
    <cellStyle name="Normal 3 2 2 2 2 2 9" xfId="16672" xr:uid="{00000000-0005-0000-0000-0000482C0000}"/>
    <cellStyle name="Normal 3 2 2 2 2 3" xfId="1719" xr:uid="{00000000-0005-0000-0000-0000492C0000}"/>
    <cellStyle name="Normal 3 2 2 2 2 3 2" xfId="2558" xr:uid="{00000000-0005-0000-0000-00004A2C0000}"/>
    <cellStyle name="Normal 3 2 2 2 2 3 2 2" xfId="4248" xr:uid="{00000000-0005-0000-0000-00004B2C0000}"/>
    <cellStyle name="Normal 3 2 2 2 2 3 2 2 2" xfId="14321" xr:uid="{00000000-0005-0000-0000-00004C2C0000}"/>
    <cellStyle name="Normal 3 2 2 2 2 3 2 2 2 2" xfId="44652" xr:uid="{00000000-0005-0000-0000-00004D2C0000}"/>
    <cellStyle name="Normal 3 2 2 2 2 3 2 2 2 3" xfId="29419" xr:uid="{00000000-0005-0000-0000-00004E2C0000}"/>
    <cellStyle name="Normal 3 2 2 2 2 3 2 2 3" xfId="9301" xr:uid="{00000000-0005-0000-0000-00004F2C0000}"/>
    <cellStyle name="Normal 3 2 2 2 2 3 2 2 3 2" xfId="39635" xr:uid="{00000000-0005-0000-0000-0000502C0000}"/>
    <cellStyle name="Normal 3 2 2 2 2 3 2 2 3 3" xfId="24402" xr:uid="{00000000-0005-0000-0000-0000512C0000}"/>
    <cellStyle name="Normal 3 2 2 2 2 3 2 2 4" xfId="34622" xr:uid="{00000000-0005-0000-0000-0000522C0000}"/>
    <cellStyle name="Normal 3 2 2 2 2 3 2 2 5" xfId="19389" xr:uid="{00000000-0005-0000-0000-0000532C0000}"/>
    <cellStyle name="Normal 3 2 2 2 2 3 2 3" xfId="5940" xr:uid="{00000000-0005-0000-0000-0000542C0000}"/>
    <cellStyle name="Normal 3 2 2 2 2 3 2 3 2" xfId="15992" xr:uid="{00000000-0005-0000-0000-0000552C0000}"/>
    <cellStyle name="Normal 3 2 2 2 2 3 2 3 2 2" xfId="46323" xr:uid="{00000000-0005-0000-0000-0000562C0000}"/>
    <cellStyle name="Normal 3 2 2 2 2 3 2 3 2 3" xfId="31090" xr:uid="{00000000-0005-0000-0000-0000572C0000}"/>
    <cellStyle name="Normal 3 2 2 2 2 3 2 3 3" xfId="10972" xr:uid="{00000000-0005-0000-0000-0000582C0000}"/>
    <cellStyle name="Normal 3 2 2 2 2 3 2 3 3 2" xfId="41306" xr:uid="{00000000-0005-0000-0000-0000592C0000}"/>
    <cellStyle name="Normal 3 2 2 2 2 3 2 3 3 3" xfId="26073" xr:uid="{00000000-0005-0000-0000-00005A2C0000}"/>
    <cellStyle name="Normal 3 2 2 2 2 3 2 3 4" xfId="36293" xr:uid="{00000000-0005-0000-0000-00005B2C0000}"/>
    <cellStyle name="Normal 3 2 2 2 2 3 2 3 5" xfId="21060" xr:uid="{00000000-0005-0000-0000-00005C2C0000}"/>
    <cellStyle name="Normal 3 2 2 2 2 3 2 4" xfId="12650" xr:uid="{00000000-0005-0000-0000-00005D2C0000}"/>
    <cellStyle name="Normal 3 2 2 2 2 3 2 4 2" xfId="42981" xr:uid="{00000000-0005-0000-0000-00005E2C0000}"/>
    <cellStyle name="Normal 3 2 2 2 2 3 2 4 3" xfId="27748" xr:uid="{00000000-0005-0000-0000-00005F2C0000}"/>
    <cellStyle name="Normal 3 2 2 2 2 3 2 5" xfId="7629" xr:uid="{00000000-0005-0000-0000-0000602C0000}"/>
    <cellStyle name="Normal 3 2 2 2 2 3 2 5 2" xfId="37964" xr:uid="{00000000-0005-0000-0000-0000612C0000}"/>
    <cellStyle name="Normal 3 2 2 2 2 3 2 5 3" xfId="22731" xr:uid="{00000000-0005-0000-0000-0000622C0000}"/>
    <cellStyle name="Normal 3 2 2 2 2 3 2 6" xfId="32952" xr:uid="{00000000-0005-0000-0000-0000632C0000}"/>
    <cellStyle name="Normal 3 2 2 2 2 3 2 7" xfId="17718" xr:uid="{00000000-0005-0000-0000-0000642C0000}"/>
    <cellStyle name="Normal 3 2 2 2 2 3 3" xfId="3411" xr:uid="{00000000-0005-0000-0000-0000652C0000}"/>
    <cellStyle name="Normal 3 2 2 2 2 3 3 2" xfId="13485" xr:uid="{00000000-0005-0000-0000-0000662C0000}"/>
    <cellStyle name="Normal 3 2 2 2 2 3 3 2 2" xfId="43816" xr:uid="{00000000-0005-0000-0000-0000672C0000}"/>
    <cellStyle name="Normal 3 2 2 2 2 3 3 2 3" xfId="28583" xr:uid="{00000000-0005-0000-0000-0000682C0000}"/>
    <cellStyle name="Normal 3 2 2 2 2 3 3 3" xfId="8465" xr:uid="{00000000-0005-0000-0000-0000692C0000}"/>
    <cellStyle name="Normal 3 2 2 2 2 3 3 3 2" xfId="38799" xr:uid="{00000000-0005-0000-0000-00006A2C0000}"/>
    <cellStyle name="Normal 3 2 2 2 2 3 3 3 3" xfId="23566" xr:uid="{00000000-0005-0000-0000-00006B2C0000}"/>
    <cellStyle name="Normal 3 2 2 2 2 3 3 4" xfId="33786" xr:uid="{00000000-0005-0000-0000-00006C2C0000}"/>
    <cellStyle name="Normal 3 2 2 2 2 3 3 5" xfId="18553" xr:uid="{00000000-0005-0000-0000-00006D2C0000}"/>
    <cellStyle name="Normal 3 2 2 2 2 3 4" xfId="5104" xr:uid="{00000000-0005-0000-0000-00006E2C0000}"/>
    <cellStyle name="Normal 3 2 2 2 2 3 4 2" xfId="15156" xr:uid="{00000000-0005-0000-0000-00006F2C0000}"/>
    <cellStyle name="Normal 3 2 2 2 2 3 4 2 2" xfId="45487" xr:uid="{00000000-0005-0000-0000-0000702C0000}"/>
    <cellStyle name="Normal 3 2 2 2 2 3 4 2 3" xfId="30254" xr:uid="{00000000-0005-0000-0000-0000712C0000}"/>
    <cellStyle name="Normal 3 2 2 2 2 3 4 3" xfId="10136" xr:uid="{00000000-0005-0000-0000-0000722C0000}"/>
    <cellStyle name="Normal 3 2 2 2 2 3 4 3 2" xfId="40470" xr:uid="{00000000-0005-0000-0000-0000732C0000}"/>
    <cellStyle name="Normal 3 2 2 2 2 3 4 3 3" xfId="25237" xr:uid="{00000000-0005-0000-0000-0000742C0000}"/>
    <cellStyle name="Normal 3 2 2 2 2 3 4 4" xfId="35457" xr:uid="{00000000-0005-0000-0000-0000752C0000}"/>
    <cellStyle name="Normal 3 2 2 2 2 3 4 5" xfId="20224" xr:uid="{00000000-0005-0000-0000-0000762C0000}"/>
    <cellStyle name="Normal 3 2 2 2 2 3 5" xfId="11814" xr:uid="{00000000-0005-0000-0000-0000772C0000}"/>
    <cellStyle name="Normal 3 2 2 2 2 3 5 2" xfId="42145" xr:uid="{00000000-0005-0000-0000-0000782C0000}"/>
    <cellStyle name="Normal 3 2 2 2 2 3 5 3" xfId="26912" xr:uid="{00000000-0005-0000-0000-0000792C0000}"/>
    <cellStyle name="Normal 3 2 2 2 2 3 6" xfId="6793" xr:uid="{00000000-0005-0000-0000-00007A2C0000}"/>
    <cellStyle name="Normal 3 2 2 2 2 3 6 2" xfId="37128" xr:uid="{00000000-0005-0000-0000-00007B2C0000}"/>
    <cellStyle name="Normal 3 2 2 2 2 3 6 3" xfId="21895" xr:uid="{00000000-0005-0000-0000-00007C2C0000}"/>
    <cellStyle name="Normal 3 2 2 2 2 3 7" xfId="32116" xr:uid="{00000000-0005-0000-0000-00007D2C0000}"/>
    <cellStyle name="Normal 3 2 2 2 2 3 8" xfId="16882" xr:uid="{00000000-0005-0000-0000-00007E2C0000}"/>
    <cellStyle name="Normal 3 2 2 2 2 4" xfId="2140" xr:uid="{00000000-0005-0000-0000-00007F2C0000}"/>
    <cellStyle name="Normal 3 2 2 2 2 4 2" xfId="3830" xr:uid="{00000000-0005-0000-0000-0000802C0000}"/>
    <cellStyle name="Normal 3 2 2 2 2 4 2 2" xfId="13903" xr:uid="{00000000-0005-0000-0000-0000812C0000}"/>
    <cellStyle name="Normal 3 2 2 2 2 4 2 2 2" xfId="44234" xr:uid="{00000000-0005-0000-0000-0000822C0000}"/>
    <cellStyle name="Normal 3 2 2 2 2 4 2 2 3" xfId="29001" xr:uid="{00000000-0005-0000-0000-0000832C0000}"/>
    <cellStyle name="Normal 3 2 2 2 2 4 2 3" xfId="8883" xr:uid="{00000000-0005-0000-0000-0000842C0000}"/>
    <cellStyle name="Normal 3 2 2 2 2 4 2 3 2" xfId="39217" xr:uid="{00000000-0005-0000-0000-0000852C0000}"/>
    <cellStyle name="Normal 3 2 2 2 2 4 2 3 3" xfId="23984" xr:uid="{00000000-0005-0000-0000-0000862C0000}"/>
    <cellStyle name="Normal 3 2 2 2 2 4 2 4" xfId="34204" xr:uid="{00000000-0005-0000-0000-0000872C0000}"/>
    <cellStyle name="Normal 3 2 2 2 2 4 2 5" xfId="18971" xr:uid="{00000000-0005-0000-0000-0000882C0000}"/>
    <cellStyle name="Normal 3 2 2 2 2 4 3" xfId="5522" xr:uid="{00000000-0005-0000-0000-0000892C0000}"/>
    <cellStyle name="Normal 3 2 2 2 2 4 3 2" xfId="15574" xr:uid="{00000000-0005-0000-0000-00008A2C0000}"/>
    <cellStyle name="Normal 3 2 2 2 2 4 3 2 2" xfId="45905" xr:uid="{00000000-0005-0000-0000-00008B2C0000}"/>
    <cellStyle name="Normal 3 2 2 2 2 4 3 2 3" xfId="30672" xr:uid="{00000000-0005-0000-0000-00008C2C0000}"/>
    <cellStyle name="Normal 3 2 2 2 2 4 3 3" xfId="10554" xr:uid="{00000000-0005-0000-0000-00008D2C0000}"/>
    <cellStyle name="Normal 3 2 2 2 2 4 3 3 2" xfId="40888" xr:uid="{00000000-0005-0000-0000-00008E2C0000}"/>
    <cellStyle name="Normal 3 2 2 2 2 4 3 3 3" xfId="25655" xr:uid="{00000000-0005-0000-0000-00008F2C0000}"/>
    <cellStyle name="Normal 3 2 2 2 2 4 3 4" xfId="35875" xr:uid="{00000000-0005-0000-0000-0000902C0000}"/>
    <cellStyle name="Normal 3 2 2 2 2 4 3 5" xfId="20642" xr:uid="{00000000-0005-0000-0000-0000912C0000}"/>
    <cellStyle name="Normal 3 2 2 2 2 4 4" xfId="12232" xr:uid="{00000000-0005-0000-0000-0000922C0000}"/>
    <cellStyle name="Normal 3 2 2 2 2 4 4 2" xfId="42563" xr:uid="{00000000-0005-0000-0000-0000932C0000}"/>
    <cellStyle name="Normal 3 2 2 2 2 4 4 3" xfId="27330" xr:uid="{00000000-0005-0000-0000-0000942C0000}"/>
    <cellStyle name="Normal 3 2 2 2 2 4 5" xfId="7211" xr:uid="{00000000-0005-0000-0000-0000952C0000}"/>
    <cellStyle name="Normal 3 2 2 2 2 4 5 2" xfId="37546" xr:uid="{00000000-0005-0000-0000-0000962C0000}"/>
    <cellStyle name="Normal 3 2 2 2 2 4 5 3" xfId="22313" xr:uid="{00000000-0005-0000-0000-0000972C0000}"/>
    <cellStyle name="Normal 3 2 2 2 2 4 6" xfId="32534" xr:uid="{00000000-0005-0000-0000-0000982C0000}"/>
    <cellStyle name="Normal 3 2 2 2 2 4 7" xfId="17300" xr:uid="{00000000-0005-0000-0000-0000992C0000}"/>
    <cellStyle name="Normal 3 2 2 2 2 5" xfId="2993" xr:uid="{00000000-0005-0000-0000-00009A2C0000}"/>
    <cellStyle name="Normal 3 2 2 2 2 5 2" xfId="13067" xr:uid="{00000000-0005-0000-0000-00009B2C0000}"/>
    <cellStyle name="Normal 3 2 2 2 2 5 2 2" xfId="43398" xr:uid="{00000000-0005-0000-0000-00009C2C0000}"/>
    <cellStyle name="Normal 3 2 2 2 2 5 2 3" xfId="28165" xr:uid="{00000000-0005-0000-0000-00009D2C0000}"/>
    <cellStyle name="Normal 3 2 2 2 2 5 3" xfId="8047" xr:uid="{00000000-0005-0000-0000-00009E2C0000}"/>
    <cellStyle name="Normal 3 2 2 2 2 5 3 2" xfId="38381" xr:uid="{00000000-0005-0000-0000-00009F2C0000}"/>
    <cellStyle name="Normal 3 2 2 2 2 5 3 3" xfId="23148" xr:uid="{00000000-0005-0000-0000-0000A02C0000}"/>
    <cellStyle name="Normal 3 2 2 2 2 5 4" xfId="33368" xr:uid="{00000000-0005-0000-0000-0000A12C0000}"/>
    <cellStyle name="Normal 3 2 2 2 2 5 5" xfId="18135" xr:uid="{00000000-0005-0000-0000-0000A22C0000}"/>
    <cellStyle name="Normal 3 2 2 2 2 6" xfId="4686" xr:uid="{00000000-0005-0000-0000-0000A32C0000}"/>
    <cellStyle name="Normal 3 2 2 2 2 6 2" xfId="14738" xr:uid="{00000000-0005-0000-0000-0000A42C0000}"/>
    <cellStyle name="Normal 3 2 2 2 2 6 2 2" xfId="45069" xr:uid="{00000000-0005-0000-0000-0000A52C0000}"/>
    <cellStyle name="Normal 3 2 2 2 2 6 2 3" xfId="29836" xr:uid="{00000000-0005-0000-0000-0000A62C0000}"/>
    <cellStyle name="Normal 3 2 2 2 2 6 3" xfId="9718" xr:uid="{00000000-0005-0000-0000-0000A72C0000}"/>
    <cellStyle name="Normal 3 2 2 2 2 6 3 2" xfId="40052" xr:uid="{00000000-0005-0000-0000-0000A82C0000}"/>
    <cellStyle name="Normal 3 2 2 2 2 6 3 3" xfId="24819" xr:uid="{00000000-0005-0000-0000-0000A92C0000}"/>
    <cellStyle name="Normal 3 2 2 2 2 6 4" xfId="35039" xr:uid="{00000000-0005-0000-0000-0000AA2C0000}"/>
    <cellStyle name="Normal 3 2 2 2 2 6 5" xfId="19806" xr:uid="{00000000-0005-0000-0000-0000AB2C0000}"/>
    <cellStyle name="Normal 3 2 2 2 2 7" xfId="11396" xr:uid="{00000000-0005-0000-0000-0000AC2C0000}"/>
    <cellStyle name="Normal 3 2 2 2 2 7 2" xfId="41727" xr:uid="{00000000-0005-0000-0000-0000AD2C0000}"/>
    <cellStyle name="Normal 3 2 2 2 2 7 3" xfId="26494" xr:uid="{00000000-0005-0000-0000-0000AE2C0000}"/>
    <cellStyle name="Normal 3 2 2 2 2 8" xfId="6375" xr:uid="{00000000-0005-0000-0000-0000AF2C0000}"/>
    <cellStyle name="Normal 3 2 2 2 2 8 2" xfId="36710" xr:uid="{00000000-0005-0000-0000-0000B02C0000}"/>
    <cellStyle name="Normal 3 2 2 2 2 8 3" xfId="21477" xr:uid="{00000000-0005-0000-0000-0000B12C0000}"/>
    <cellStyle name="Normal 3 2 2 2 2 9" xfId="31698" xr:uid="{00000000-0005-0000-0000-0000B22C0000}"/>
    <cellStyle name="Normal 3 2 2 2 3" xfId="1402" xr:uid="{00000000-0005-0000-0000-0000B32C0000}"/>
    <cellStyle name="Normal 3 2 2 2 3 2" xfId="1823" xr:uid="{00000000-0005-0000-0000-0000B42C0000}"/>
    <cellStyle name="Normal 3 2 2 2 3 2 2" xfId="2662" xr:uid="{00000000-0005-0000-0000-0000B52C0000}"/>
    <cellStyle name="Normal 3 2 2 2 3 2 2 2" xfId="4352" xr:uid="{00000000-0005-0000-0000-0000B62C0000}"/>
    <cellStyle name="Normal 3 2 2 2 3 2 2 2 2" xfId="14425" xr:uid="{00000000-0005-0000-0000-0000B72C0000}"/>
    <cellStyle name="Normal 3 2 2 2 3 2 2 2 2 2" xfId="44756" xr:uid="{00000000-0005-0000-0000-0000B82C0000}"/>
    <cellStyle name="Normal 3 2 2 2 3 2 2 2 2 3" xfId="29523" xr:uid="{00000000-0005-0000-0000-0000B92C0000}"/>
    <cellStyle name="Normal 3 2 2 2 3 2 2 2 3" xfId="9405" xr:uid="{00000000-0005-0000-0000-0000BA2C0000}"/>
    <cellStyle name="Normal 3 2 2 2 3 2 2 2 3 2" xfId="39739" xr:uid="{00000000-0005-0000-0000-0000BB2C0000}"/>
    <cellStyle name="Normal 3 2 2 2 3 2 2 2 3 3" xfId="24506" xr:uid="{00000000-0005-0000-0000-0000BC2C0000}"/>
    <cellStyle name="Normal 3 2 2 2 3 2 2 2 4" xfId="34726" xr:uid="{00000000-0005-0000-0000-0000BD2C0000}"/>
    <cellStyle name="Normal 3 2 2 2 3 2 2 2 5" xfId="19493" xr:uid="{00000000-0005-0000-0000-0000BE2C0000}"/>
    <cellStyle name="Normal 3 2 2 2 3 2 2 3" xfId="6044" xr:uid="{00000000-0005-0000-0000-0000BF2C0000}"/>
    <cellStyle name="Normal 3 2 2 2 3 2 2 3 2" xfId="16096" xr:uid="{00000000-0005-0000-0000-0000C02C0000}"/>
    <cellStyle name="Normal 3 2 2 2 3 2 2 3 2 2" xfId="46427" xr:uid="{00000000-0005-0000-0000-0000C12C0000}"/>
    <cellStyle name="Normal 3 2 2 2 3 2 2 3 2 3" xfId="31194" xr:uid="{00000000-0005-0000-0000-0000C22C0000}"/>
    <cellStyle name="Normal 3 2 2 2 3 2 2 3 3" xfId="11076" xr:uid="{00000000-0005-0000-0000-0000C32C0000}"/>
    <cellStyle name="Normal 3 2 2 2 3 2 2 3 3 2" xfId="41410" xr:uid="{00000000-0005-0000-0000-0000C42C0000}"/>
    <cellStyle name="Normal 3 2 2 2 3 2 2 3 3 3" xfId="26177" xr:uid="{00000000-0005-0000-0000-0000C52C0000}"/>
    <cellStyle name="Normal 3 2 2 2 3 2 2 3 4" xfId="36397" xr:uid="{00000000-0005-0000-0000-0000C62C0000}"/>
    <cellStyle name="Normal 3 2 2 2 3 2 2 3 5" xfId="21164" xr:uid="{00000000-0005-0000-0000-0000C72C0000}"/>
    <cellStyle name="Normal 3 2 2 2 3 2 2 4" xfId="12754" xr:uid="{00000000-0005-0000-0000-0000C82C0000}"/>
    <cellStyle name="Normal 3 2 2 2 3 2 2 4 2" xfId="43085" xr:uid="{00000000-0005-0000-0000-0000C92C0000}"/>
    <cellStyle name="Normal 3 2 2 2 3 2 2 4 3" xfId="27852" xr:uid="{00000000-0005-0000-0000-0000CA2C0000}"/>
    <cellStyle name="Normal 3 2 2 2 3 2 2 5" xfId="7733" xr:uid="{00000000-0005-0000-0000-0000CB2C0000}"/>
    <cellStyle name="Normal 3 2 2 2 3 2 2 5 2" xfId="38068" xr:uid="{00000000-0005-0000-0000-0000CC2C0000}"/>
    <cellStyle name="Normal 3 2 2 2 3 2 2 5 3" xfId="22835" xr:uid="{00000000-0005-0000-0000-0000CD2C0000}"/>
    <cellStyle name="Normal 3 2 2 2 3 2 2 6" xfId="33056" xr:uid="{00000000-0005-0000-0000-0000CE2C0000}"/>
    <cellStyle name="Normal 3 2 2 2 3 2 2 7" xfId="17822" xr:uid="{00000000-0005-0000-0000-0000CF2C0000}"/>
    <cellStyle name="Normal 3 2 2 2 3 2 3" xfId="3515" xr:uid="{00000000-0005-0000-0000-0000D02C0000}"/>
    <cellStyle name="Normal 3 2 2 2 3 2 3 2" xfId="13589" xr:uid="{00000000-0005-0000-0000-0000D12C0000}"/>
    <cellStyle name="Normal 3 2 2 2 3 2 3 2 2" xfId="43920" xr:uid="{00000000-0005-0000-0000-0000D22C0000}"/>
    <cellStyle name="Normal 3 2 2 2 3 2 3 2 3" xfId="28687" xr:uid="{00000000-0005-0000-0000-0000D32C0000}"/>
    <cellStyle name="Normal 3 2 2 2 3 2 3 3" xfId="8569" xr:uid="{00000000-0005-0000-0000-0000D42C0000}"/>
    <cellStyle name="Normal 3 2 2 2 3 2 3 3 2" xfId="38903" xr:uid="{00000000-0005-0000-0000-0000D52C0000}"/>
    <cellStyle name="Normal 3 2 2 2 3 2 3 3 3" xfId="23670" xr:uid="{00000000-0005-0000-0000-0000D62C0000}"/>
    <cellStyle name="Normal 3 2 2 2 3 2 3 4" xfId="33890" xr:uid="{00000000-0005-0000-0000-0000D72C0000}"/>
    <cellStyle name="Normal 3 2 2 2 3 2 3 5" xfId="18657" xr:uid="{00000000-0005-0000-0000-0000D82C0000}"/>
    <cellStyle name="Normal 3 2 2 2 3 2 4" xfId="5208" xr:uid="{00000000-0005-0000-0000-0000D92C0000}"/>
    <cellStyle name="Normal 3 2 2 2 3 2 4 2" xfId="15260" xr:uid="{00000000-0005-0000-0000-0000DA2C0000}"/>
    <cellStyle name="Normal 3 2 2 2 3 2 4 2 2" xfId="45591" xr:uid="{00000000-0005-0000-0000-0000DB2C0000}"/>
    <cellStyle name="Normal 3 2 2 2 3 2 4 2 3" xfId="30358" xr:uid="{00000000-0005-0000-0000-0000DC2C0000}"/>
    <cellStyle name="Normal 3 2 2 2 3 2 4 3" xfId="10240" xr:uid="{00000000-0005-0000-0000-0000DD2C0000}"/>
    <cellStyle name="Normal 3 2 2 2 3 2 4 3 2" xfId="40574" xr:uid="{00000000-0005-0000-0000-0000DE2C0000}"/>
    <cellStyle name="Normal 3 2 2 2 3 2 4 3 3" xfId="25341" xr:uid="{00000000-0005-0000-0000-0000DF2C0000}"/>
    <cellStyle name="Normal 3 2 2 2 3 2 4 4" xfId="35561" xr:uid="{00000000-0005-0000-0000-0000E02C0000}"/>
    <cellStyle name="Normal 3 2 2 2 3 2 4 5" xfId="20328" xr:uid="{00000000-0005-0000-0000-0000E12C0000}"/>
    <cellStyle name="Normal 3 2 2 2 3 2 5" xfId="11918" xr:uid="{00000000-0005-0000-0000-0000E22C0000}"/>
    <cellStyle name="Normal 3 2 2 2 3 2 5 2" xfId="42249" xr:uid="{00000000-0005-0000-0000-0000E32C0000}"/>
    <cellStyle name="Normal 3 2 2 2 3 2 5 3" xfId="27016" xr:uid="{00000000-0005-0000-0000-0000E42C0000}"/>
    <cellStyle name="Normal 3 2 2 2 3 2 6" xfId="6897" xr:uid="{00000000-0005-0000-0000-0000E52C0000}"/>
    <cellStyle name="Normal 3 2 2 2 3 2 6 2" xfId="37232" xr:uid="{00000000-0005-0000-0000-0000E62C0000}"/>
    <cellStyle name="Normal 3 2 2 2 3 2 6 3" xfId="21999" xr:uid="{00000000-0005-0000-0000-0000E72C0000}"/>
    <cellStyle name="Normal 3 2 2 2 3 2 7" xfId="32220" xr:uid="{00000000-0005-0000-0000-0000E82C0000}"/>
    <cellStyle name="Normal 3 2 2 2 3 2 8" xfId="16986" xr:uid="{00000000-0005-0000-0000-0000E92C0000}"/>
    <cellStyle name="Normal 3 2 2 2 3 3" xfId="2244" xr:uid="{00000000-0005-0000-0000-0000EA2C0000}"/>
    <cellStyle name="Normal 3 2 2 2 3 3 2" xfId="3934" xr:uid="{00000000-0005-0000-0000-0000EB2C0000}"/>
    <cellStyle name="Normal 3 2 2 2 3 3 2 2" xfId="14007" xr:uid="{00000000-0005-0000-0000-0000EC2C0000}"/>
    <cellStyle name="Normal 3 2 2 2 3 3 2 2 2" xfId="44338" xr:uid="{00000000-0005-0000-0000-0000ED2C0000}"/>
    <cellStyle name="Normal 3 2 2 2 3 3 2 2 3" xfId="29105" xr:uid="{00000000-0005-0000-0000-0000EE2C0000}"/>
    <cellStyle name="Normal 3 2 2 2 3 3 2 3" xfId="8987" xr:uid="{00000000-0005-0000-0000-0000EF2C0000}"/>
    <cellStyle name="Normal 3 2 2 2 3 3 2 3 2" xfId="39321" xr:uid="{00000000-0005-0000-0000-0000F02C0000}"/>
    <cellStyle name="Normal 3 2 2 2 3 3 2 3 3" xfId="24088" xr:uid="{00000000-0005-0000-0000-0000F12C0000}"/>
    <cellStyle name="Normal 3 2 2 2 3 3 2 4" xfId="34308" xr:uid="{00000000-0005-0000-0000-0000F22C0000}"/>
    <cellStyle name="Normal 3 2 2 2 3 3 2 5" xfId="19075" xr:uid="{00000000-0005-0000-0000-0000F32C0000}"/>
    <cellStyle name="Normal 3 2 2 2 3 3 3" xfId="5626" xr:uid="{00000000-0005-0000-0000-0000F42C0000}"/>
    <cellStyle name="Normal 3 2 2 2 3 3 3 2" xfId="15678" xr:uid="{00000000-0005-0000-0000-0000F52C0000}"/>
    <cellStyle name="Normal 3 2 2 2 3 3 3 2 2" xfId="46009" xr:uid="{00000000-0005-0000-0000-0000F62C0000}"/>
    <cellStyle name="Normal 3 2 2 2 3 3 3 2 3" xfId="30776" xr:uid="{00000000-0005-0000-0000-0000F72C0000}"/>
    <cellStyle name="Normal 3 2 2 2 3 3 3 3" xfId="10658" xr:uid="{00000000-0005-0000-0000-0000F82C0000}"/>
    <cellStyle name="Normal 3 2 2 2 3 3 3 3 2" xfId="40992" xr:uid="{00000000-0005-0000-0000-0000F92C0000}"/>
    <cellStyle name="Normal 3 2 2 2 3 3 3 3 3" xfId="25759" xr:uid="{00000000-0005-0000-0000-0000FA2C0000}"/>
    <cellStyle name="Normal 3 2 2 2 3 3 3 4" xfId="35979" xr:uid="{00000000-0005-0000-0000-0000FB2C0000}"/>
    <cellStyle name="Normal 3 2 2 2 3 3 3 5" xfId="20746" xr:uid="{00000000-0005-0000-0000-0000FC2C0000}"/>
    <cellStyle name="Normal 3 2 2 2 3 3 4" xfId="12336" xr:uid="{00000000-0005-0000-0000-0000FD2C0000}"/>
    <cellStyle name="Normal 3 2 2 2 3 3 4 2" xfId="42667" xr:uid="{00000000-0005-0000-0000-0000FE2C0000}"/>
    <cellStyle name="Normal 3 2 2 2 3 3 4 3" xfId="27434" xr:uid="{00000000-0005-0000-0000-0000FF2C0000}"/>
    <cellStyle name="Normal 3 2 2 2 3 3 5" xfId="7315" xr:uid="{00000000-0005-0000-0000-0000002D0000}"/>
    <cellStyle name="Normal 3 2 2 2 3 3 5 2" xfId="37650" xr:uid="{00000000-0005-0000-0000-0000012D0000}"/>
    <cellStyle name="Normal 3 2 2 2 3 3 5 3" xfId="22417" xr:uid="{00000000-0005-0000-0000-0000022D0000}"/>
    <cellStyle name="Normal 3 2 2 2 3 3 6" xfId="32638" xr:uid="{00000000-0005-0000-0000-0000032D0000}"/>
    <cellStyle name="Normal 3 2 2 2 3 3 7" xfId="17404" xr:uid="{00000000-0005-0000-0000-0000042D0000}"/>
    <cellStyle name="Normal 3 2 2 2 3 4" xfId="3097" xr:uid="{00000000-0005-0000-0000-0000052D0000}"/>
    <cellStyle name="Normal 3 2 2 2 3 4 2" xfId="13171" xr:uid="{00000000-0005-0000-0000-0000062D0000}"/>
    <cellStyle name="Normal 3 2 2 2 3 4 2 2" xfId="43502" xr:uid="{00000000-0005-0000-0000-0000072D0000}"/>
    <cellStyle name="Normal 3 2 2 2 3 4 2 3" xfId="28269" xr:uid="{00000000-0005-0000-0000-0000082D0000}"/>
    <cellStyle name="Normal 3 2 2 2 3 4 3" xfId="8151" xr:uid="{00000000-0005-0000-0000-0000092D0000}"/>
    <cellStyle name="Normal 3 2 2 2 3 4 3 2" xfId="38485" xr:uid="{00000000-0005-0000-0000-00000A2D0000}"/>
    <cellStyle name="Normal 3 2 2 2 3 4 3 3" xfId="23252" xr:uid="{00000000-0005-0000-0000-00000B2D0000}"/>
    <cellStyle name="Normal 3 2 2 2 3 4 4" xfId="33472" xr:uid="{00000000-0005-0000-0000-00000C2D0000}"/>
    <cellStyle name="Normal 3 2 2 2 3 4 5" xfId="18239" xr:uid="{00000000-0005-0000-0000-00000D2D0000}"/>
    <cellStyle name="Normal 3 2 2 2 3 5" xfId="4790" xr:uid="{00000000-0005-0000-0000-00000E2D0000}"/>
    <cellStyle name="Normal 3 2 2 2 3 5 2" xfId="14842" xr:uid="{00000000-0005-0000-0000-00000F2D0000}"/>
    <cellStyle name="Normal 3 2 2 2 3 5 2 2" xfId="45173" xr:uid="{00000000-0005-0000-0000-0000102D0000}"/>
    <cellStyle name="Normal 3 2 2 2 3 5 2 3" xfId="29940" xr:uid="{00000000-0005-0000-0000-0000112D0000}"/>
    <cellStyle name="Normal 3 2 2 2 3 5 3" xfId="9822" xr:uid="{00000000-0005-0000-0000-0000122D0000}"/>
    <cellStyle name="Normal 3 2 2 2 3 5 3 2" xfId="40156" xr:uid="{00000000-0005-0000-0000-0000132D0000}"/>
    <cellStyle name="Normal 3 2 2 2 3 5 3 3" xfId="24923" xr:uid="{00000000-0005-0000-0000-0000142D0000}"/>
    <cellStyle name="Normal 3 2 2 2 3 5 4" xfId="35143" xr:uid="{00000000-0005-0000-0000-0000152D0000}"/>
    <cellStyle name="Normal 3 2 2 2 3 5 5" xfId="19910" xr:uid="{00000000-0005-0000-0000-0000162D0000}"/>
    <cellStyle name="Normal 3 2 2 2 3 6" xfId="11500" xr:uid="{00000000-0005-0000-0000-0000172D0000}"/>
    <cellStyle name="Normal 3 2 2 2 3 6 2" xfId="41831" xr:uid="{00000000-0005-0000-0000-0000182D0000}"/>
    <cellStyle name="Normal 3 2 2 2 3 6 3" xfId="26598" xr:uid="{00000000-0005-0000-0000-0000192D0000}"/>
    <cellStyle name="Normal 3 2 2 2 3 7" xfId="6479" xr:uid="{00000000-0005-0000-0000-00001A2D0000}"/>
    <cellStyle name="Normal 3 2 2 2 3 7 2" xfId="36814" xr:uid="{00000000-0005-0000-0000-00001B2D0000}"/>
    <cellStyle name="Normal 3 2 2 2 3 7 3" xfId="21581" xr:uid="{00000000-0005-0000-0000-00001C2D0000}"/>
    <cellStyle name="Normal 3 2 2 2 3 8" xfId="31802" xr:uid="{00000000-0005-0000-0000-00001D2D0000}"/>
    <cellStyle name="Normal 3 2 2 2 3 9" xfId="16568" xr:uid="{00000000-0005-0000-0000-00001E2D0000}"/>
    <cellStyle name="Normal 3 2 2 2 4" xfId="1615" xr:uid="{00000000-0005-0000-0000-00001F2D0000}"/>
    <cellStyle name="Normal 3 2 2 2 4 2" xfId="2454" xr:uid="{00000000-0005-0000-0000-0000202D0000}"/>
    <cellStyle name="Normal 3 2 2 2 4 2 2" xfId="4144" xr:uid="{00000000-0005-0000-0000-0000212D0000}"/>
    <cellStyle name="Normal 3 2 2 2 4 2 2 2" xfId="14217" xr:uid="{00000000-0005-0000-0000-0000222D0000}"/>
    <cellStyle name="Normal 3 2 2 2 4 2 2 2 2" xfId="44548" xr:uid="{00000000-0005-0000-0000-0000232D0000}"/>
    <cellStyle name="Normal 3 2 2 2 4 2 2 2 3" xfId="29315" xr:uid="{00000000-0005-0000-0000-0000242D0000}"/>
    <cellStyle name="Normal 3 2 2 2 4 2 2 3" xfId="9197" xr:uid="{00000000-0005-0000-0000-0000252D0000}"/>
    <cellStyle name="Normal 3 2 2 2 4 2 2 3 2" xfId="39531" xr:uid="{00000000-0005-0000-0000-0000262D0000}"/>
    <cellStyle name="Normal 3 2 2 2 4 2 2 3 3" xfId="24298" xr:uid="{00000000-0005-0000-0000-0000272D0000}"/>
    <cellStyle name="Normal 3 2 2 2 4 2 2 4" xfId="34518" xr:uid="{00000000-0005-0000-0000-0000282D0000}"/>
    <cellStyle name="Normal 3 2 2 2 4 2 2 5" xfId="19285" xr:uid="{00000000-0005-0000-0000-0000292D0000}"/>
    <cellStyle name="Normal 3 2 2 2 4 2 3" xfId="5836" xr:uid="{00000000-0005-0000-0000-00002A2D0000}"/>
    <cellStyle name="Normal 3 2 2 2 4 2 3 2" xfId="15888" xr:uid="{00000000-0005-0000-0000-00002B2D0000}"/>
    <cellStyle name="Normal 3 2 2 2 4 2 3 2 2" xfId="46219" xr:uid="{00000000-0005-0000-0000-00002C2D0000}"/>
    <cellStyle name="Normal 3 2 2 2 4 2 3 2 3" xfId="30986" xr:uid="{00000000-0005-0000-0000-00002D2D0000}"/>
    <cellStyle name="Normal 3 2 2 2 4 2 3 3" xfId="10868" xr:uid="{00000000-0005-0000-0000-00002E2D0000}"/>
    <cellStyle name="Normal 3 2 2 2 4 2 3 3 2" xfId="41202" xr:uid="{00000000-0005-0000-0000-00002F2D0000}"/>
    <cellStyle name="Normal 3 2 2 2 4 2 3 3 3" xfId="25969" xr:uid="{00000000-0005-0000-0000-0000302D0000}"/>
    <cellStyle name="Normal 3 2 2 2 4 2 3 4" xfId="36189" xr:uid="{00000000-0005-0000-0000-0000312D0000}"/>
    <cellStyle name="Normal 3 2 2 2 4 2 3 5" xfId="20956" xr:uid="{00000000-0005-0000-0000-0000322D0000}"/>
    <cellStyle name="Normal 3 2 2 2 4 2 4" xfId="12546" xr:uid="{00000000-0005-0000-0000-0000332D0000}"/>
    <cellStyle name="Normal 3 2 2 2 4 2 4 2" xfId="42877" xr:uid="{00000000-0005-0000-0000-0000342D0000}"/>
    <cellStyle name="Normal 3 2 2 2 4 2 4 3" xfId="27644" xr:uid="{00000000-0005-0000-0000-0000352D0000}"/>
    <cellStyle name="Normal 3 2 2 2 4 2 5" xfId="7525" xr:uid="{00000000-0005-0000-0000-0000362D0000}"/>
    <cellStyle name="Normal 3 2 2 2 4 2 5 2" xfId="37860" xr:uid="{00000000-0005-0000-0000-0000372D0000}"/>
    <cellStyle name="Normal 3 2 2 2 4 2 5 3" xfId="22627" xr:uid="{00000000-0005-0000-0000-0000382D0000}"/>
    <cellStyle name="Normal 3 2 2 2 4 2 6" xfId="32848" xr:uid="{00000000-0005-0000-0000-0000392D0000}"/>
    <cellStyle name="Normal 3 2 2 2 4 2 7" xfId="17614" xr:uid="{00000000-0005-0000-0000-00003A2D0000}"/>
    <cellStyle name="Normal 3 2 2 2 4 3" xfId="3307" xr:uid="{00000000-0005-0000-0000-00003B2D0000}"/>
    <cellStyle name="Normal 3 2 2 2 4 3 2" xfId="13381" xr:uid="{00000000-0005-0000-0000-00003C2D0000}"/>
    <cellStyle name="Normal 3 2 2 2 4 3 2 2" xfId="43712" xr:uid="{00000000-0005-0000-0000-00003D2D0000}"/>
    <cellStyle name="Normal 3 2 2 2 4 3 2 3" xfId="28479" xr:uid="{00000000-0005-0000-0000-00003E2D0000}"/>
    <cellStyle name="Normal 3 2 2 2 4 3 3" xfId="8361" xr:uid="{00000000-0005-0000-0000-00003F2D0000}"/>
    <cellStyle name="Normal 3 2 2 2 4 3 3 2" xfId="38695" xr:uid="{00000000-0005-0000-0000-0000402D0000}"/>
    <cellStyle name="Normal 3 2 2 2 4 3 3 3" xfId="23462" xr:uid="{00000000-0005-0000-0000-0000412D0000}"/>
    <cellStyle name="Normal 3 2 2 2 4 3 4" xfId="33682" xr:uid="{00000000-0005-0000-0000-0000422D0000}"/>
    <cellStyle name="Normal 3 2 2 2 4 3 5" xfId="18449" xr:uid="{00000000-0005-0000-0000-0000432D0000}"/>
    <cellStyle name="Normal 3 2 2 2 4 4" xfId="5000" xr:uid="{00000000-0005-0000-0000-0000442D0000}"/>
    <cellStyle name="Normal 3 2 2 2 4 4 2" xfId="15052" xr:uid="{00000000-0005-0000-0000-0000452D0000}"/>
    <cellStyle name="Normal 3 2 2 2 4 4 2 2" xfId="45383" xr:uid="{00000000-0005-0000-0000-0000462D0000}"/>
    <cellStyle name="Normal 3 2 2 2 4 4 2 3" xfId="30150" xr:uid="{00000000-0005-0000-0000-0000472D0000}"/>
    <cellStyle name="Normal 3 2 2 2 4 4 3" xfId="10032" xr:uid="{00000000-0005-0000-0000-0000482D0000}"/>
    <cellStyle name="Normal 3 2 2 2 4 4 3 2" xfId="40366" xr:uid="{00000000-0005-0000-0000-0000492D0000}"/>
    <cellStyle name="Normal 3 2 2 2 4 4 3 3" xfId="25133" xr:uid="{00000000-0005-0000-0000-00004A2D0000}"/>
    <cellStyle name="Normal 3 2 2 2 4 4 4" xfId="35353" xr:uid="{00000000-0005-0000-0000-00004B2D0000}"/>
    <cellStyle name="Normal 3 2 2 2 4 4 5" xfId="20120" xr:uid="{00000000-0005-0000-0000-00004C2D0000}"/>
    <cellStyle name="Normal 3 2 2 2 4 5" xfId="11710" xr:uid="{00000000-0005-0000-0000-00004D2D0000}"/>
    <cellStyle name="Normal 3 2 2 2 4 5 2" xfId="42041" xr:uid="{00000000-0005-0000-0000-00004E2D0000}"/>
    <cellStyle name="Normal 3 2 2 2 4 5 3" xfId="26808" xr:uid="{00000000-0005-0000-0000-00004F2D0000}"/>
    <cellStyle name="Normal 3 2 2 2 4 6" xfId="6689" xr:uid="{00000000-0005-0000-0000-0000502D0000}"/>
    <cellStyle name="Normal 3 2 2 2 4 6 2" xfId="37024" xr:uid="{00000000-0005-0000-0000-0000512D0000}"/>
    <cellStyle name="Normal 3 2 2 2 4 6 3" xfId="21791" xr:uid="{00000000-0005-0000-0000-0000522D0000}"/>
    <cellStyle name="Normal 3 2 2 2 4 7" xfId="32012" xr:uid="{00000000-0005-0000-0000-0000532D0000}"/>
    <cellStyle name="Normal 3 2 2 2 4 8" xfId="16778" xr:uid="{00000000-0005-0000-0000-0000542D0000}"/>
    <cellStyle name="Normal 3 2 2 2 5" xfId="2036" xr:uid="{00000000-0005-0000-0000-0000552D0000}"/>
    <cellStyle name="Normal 3 2 2 2 5 2" xfId="3726" xr:uid="{00000000-0005-0000-0000-0000562D0000}"/>
    <cellStyle name="Normal 3 2 2 2 5 2 2" xfId="13799" xr:uid="{00000000-0005-0000-0000-0000572D0000}"/>
    <cellStyle name="Normal 3 2 2 2 5 2 2 2" xfId="44130" xr:uid="{00000000-0005-0000-0000-0000582D0000}"/>
    <cellStyle name="Normal 3 2 2 2 5 2 2 3" xfId="28897" xr:uid="{00000000-0005-0000-0000-0000592D0000}"/>
    <cellStyle name="Normal 3 2 2 2 5 2 3" xfId="8779" xr:uid="{00000000-0005-0000-0000-00005A2D0000}"/>
    <cellStyle name="Normal 3 2 2 2 5 2 3 2" xfId="39113" xr:uid="{00000000-0005-0000-0000-00005B2D0000}"/>
    <cellStyle name="Normal 3 2 2 2 5 2 3 3" xfId="23880" xr:uid="{00000000-0005-0000-0000-00005C2D0000}"/>
    <cellStyle name="Normal 3 2 2 2 5 2 4" xfId="34100" xr:uid="{00000000-0005-0000-0000-00005D2D0000}"/>
    <cellStyle name="Normal 3 2 2 2 5 2 5" xfId="18867" xr:uid="{00000000-0005-0000-0000-00005E2D0000}"/>
    <cellStyle name="Normal 3 2 2 2 5 3" xfId="5418" xr:uid="{00000000-0005-0000-0000-00005F2D0000}"/>
    <cellStyle name="Normal 3 2 2 2 5 3 2" xfId="15470" xr:uid="{00000000-0005-0000-0000-0000602D0000}"/>
    <cellStyle name="Normal 3 2 2 2 5 3 2 2" xfId="45801" xr:uid="{00000000-0005-0000-0000-0000612D0000}"/>
    <cellStyle name="Normal 3 2 2 2 5 3 2 3" xfId="30568" xr:uid="{00000000-0005-0000-0000-0000622D0000}"/>
    <cellStyle name="Normal 3 2 2 2 5 3 3" xfId="10450" xr:uid="{00000000-0005-0000-0000-0000632D0000}"/>
    <cellStyle name="Normal 3 2 2 2 5 3 3 2" xfId="40784" xr:uid="{00000000-0005-0000-0000-0000642D0000}"/>
    <cellStyle name="Normal 3 2 2 2 5 3 3 3" xfId="25551" xr:uid="{00000000-0005-0000-0000-0000652D0000}"/>
    <cellStyle name="Normal 3 2 2 2 5 3 4" xfId="35771" xr:uid="{00000000-0005-0000-0000-0000662D0000}"/>
    <cellStyle name="Normal 3 2 2 2 5 3 5" xfId="20538" xr:uid="{00000000-0005-0000-0000-0000672D0000}"/>
    <cellStyle name="Normal 3 2 2 2 5 4" xfId="12128" xr:uid="{00000000-0005-0000-0000-0000682D0000}"/>
    <cellStyle name="Normal 3 2 2 2 5 4 2" xfId="42459" xr:uid="{00000000-0005-0000-0000-0000692D0000}"/>
    <cellStyle name="Normal 3 2 2 2 5 4 3" xfId="27226" xr:uid="{00000000-0005-0000-0000-00006A2D0000}"/>
    <cellStyle name="Normal 3 2 2 2 5 5" xfId="7107" xr:uid="{00000000-0005-0000-0000-00006B2D0000}"/>
    <cellStyle name="Normal 3 2 2 2 5 5 2" xfId="37442" xr:uid="{00000000-0005-0000-0000-00006C2D0000}"/>
    <cellStyle name="Normal 3 2 2 2 5 5 3" xfId="22209" xr:uid="{00000000-0005-0000-0000-00006D2D0000}"/>
    <cellStyle name="Normal 3 2 2 2 5 6" xfId="32430" xr:uid="{00000000-0005-0000-0000-00006E2D0000}"/>
    <cellStyle name="Normal 3 2 2 2 5 7" xfId="17196" xr:uid="{00000000-0005-0000-0000-00006F2D0000}"/>
    <cellStyle name="Normal 3 2 2 2 6" xfId="2889" xr:uid="{00000000-0005-0000-0000-0000702D0000}"/>
    <cellStyle name="Normal 3 2 2 2 6 2" xfId="12963" xr:uid="{00000000-0005-0000-0000-0000712D0000}"/>
    <cellStyle name="Normal 3 2 2 2 6 2 2" xfId="43294" xr:uid="{00000000-0005-0000-0000-0000722D0000}"/>
    <cellStyle name="Normal 3 2 2 2 6 2 3" xfId="28061" xr:uid="{00000000-0005-0000-0000-0000732D0000}"/>
    <cellStyle name="Normal 3 2 2 2 6 3" xfId="7943" xr:uid="{00000000-0005-0000-0000-0000742D0000}"/>
    <cellStyle name="Normal 3 2 2 2 6 3 2" xfId="38277" xr:uid="{00000000-0005-0000-0000-0000752D0000}"/>
    <cellStyle name="Normal 3 2 2 2 6 3 3" xfId="23044" xr:uid="{00000000-0005-0000-0000-0000762D0000}"/>
    <cellStyle name="Normal 3 2 2 2 6 4" xfId="33264" xr:uid="{00000000-0005-0000-0000-0000772D0000}"/>
    <cellStyle name="Normal 3 2 2 2 6 5" xfId="18031" xr:uid="{00000000-0005-0000-0000-0000782D0000}"/>
    <cellStyle name="Normal 3 2 2 2 7" xfId="4582" xr:uid="{00000000-0005-0000-0000-0000792D0000}"/>
    <cellStyle name="Normal 3 2 2 2 7 2" xfId="14634" xr:uid="{00000000-0005-0000-0000-00007A2D0000}"/>
    <cellStyle name="Normal 3 2 2 2 7 2 2" xfId="44965" xr:uid="{00000000-0005-0000-0000-00007B2D0000}"/>
    <cellStyle name="Normal 3 2 2 2 7 2 3" xfId="29732" xr:uid="{00000000-0005-0000-0000-00007C2D0000}"/>
    <cellStyle name="Normal 3 2 2 2 7 3" xfId="9614" xr:uid="{00000000-0005-0000-0000-00007D2D0000}"/>
    <cellStyle name="Normal 3 2 2 2 7 3 2" xfId="39948" xr:uid="{00000000-0005-0000-0000-00007E2D0000}"/>
    <cellStyle name="Normal 3 2 2 2 7 3 3" xfId="24715" xr:uid="{00000000-0005-0000-0000-00007F2D0000}"/>
    <cellStyle name="Normal 3 2 2 2 7 4" xfId="34935" xr:uid="{00000000-0005-0000-0000-0000802D0000}"/>
    <cellStyle name="Normal 3 2 2 2 7 5" xfId="19702" xr:uid="{00000000-0005-0000-0000-0000812D0000}"/>
    <cellStyle name="Normal 3 2 2 2 8" xfId="11292" xr:uid="{00000000-0005-0000-0000-0000822D0000}"/>
    <cellStyle name="Normal 3 2 2 2 8 2" xfId="41623" xr:uid="{00000000-0005-0000-0000-0000832D0000}"/>
    <cellStyle name="Normal 3 2 2 2 8 3" xfId="26390" xr:uid="{00000000-0005-0000-0000-0000842D0000}"/>
    <cellStyle name="Normal 3 2 2 2 9" xfId="6271" xr:uid="{00000000-0005-0000-0000-0000852D0000}"/>
    <cellStyle name="Normal 3 2 2 2 9 2" xfId="36606" xr:uid="{00000000-0005-0000-0000-0000862D0000}"/>
    <cellStyle name="Normal 3 2 2 2 9 3" xfId="21373" xr:uid="{00000000-0005-0000-0000-0000872D0000}"/>
    <cellStyle name="Normal 3 2 2 3" xfId="1235" xr:uid="{00000000-0005-0000-0000-0000882D0000}"/>
    <cellStyle name="Normal 3 2 2 3 10" xfId="16412" xr:uid="{00000000-0005-0000-0000-0000892D0000}"/>
    <cellStyle name="Normal 3 2 2 3 2" xfId="1454" xr:uid="{00000000-0005-0000-0000-00008A2D0000}"/>
    <cellStyle name="Normal 3 2 2 3 2 2" xfId="1875" xr:uid="{00000000-0005-0000-0000-00008B2D0000}"/>
    <cellStyle name="Normal 3 2 2 3 2 2 2" xfId="2714" xr:uid="{00000000-0005-0000-0000-00008C2D0000}"/>
    <cellStyle name="Normal 3 2 2 3 2 2 2 2" xfId="4404" xr:uid="{00000000-0005-0000-0000-00008D2D0000}"/>
    <cellStyle name="Normal 3 2 2 3 2 2 2 2 2" xfId="14477" xr:uid="{00000000-0005-0000-0000-00008E2D0000}"/>
    <cellStyle name="Normal 3 2 2 3 2 2 2 2 2 2" xfId="44808" xr:uid="{00000000-0005-0000-0000-00008F2D0000}"/>
    <cellStyle name="Normal 3 2 2 3 2 2 2 2 2 3" xfId="29575" xr:uid="{00000000-0005-0000-0000-0000902D0000}"/>
    <cellStyle name="Normal 3 2 2 3 2 2 2 2 3" xfId="9457" xr:uid="{00000000-0005-0000-0000-0000912D0000}"/>
    <cellStyle name="Normal 3 2 2 3 2 2 2 2 3 2" xfId="39791" xr:uid="{00000000-0005-0000-0000-0000922D0000}"/>
    <cellStyle name="Normal 3 2 2 3 2 2 2 2 3 3" xfId="24558" xr:uid="{00000000-0005-0000-0000-0000932D0000}"/>
    <cellStyle name="Normal 3 2 2 3 2 2 2 2 4" xfId="34778" xr:uid="{00000000-0005-0000-0000-0000942D0000}"/>
    <cellStyle name="Normal 3 2 2 3 2 2 2 2 5" xfId="19545" xr:uid="{00000000-0005-0000-0000-0000952D0000}"/>
    <cellStyle name="Normal 3 2 2 3 2 2 2 3" xfId="6096" xr:uid="{00000000-0005-0000-0000-0000962D0000}"/>
    <cellStyle name="Normal 3 2 2 3 2 2 2 3 2" xfId="16148" xr:uid="{00000000-0005-0000-0000-0000972D0000}"/>
    <cellStyle name="Normal 3 2 2 3 2 2 2 3 2 2" xfId="46479" xr:uid="{00000000-0005-0000-0000-0000982D0000}"/>
    <cellStyle name="Normal 3 2 2 3 2 2 2 3 2 3" xfId="31246" xr:uid="{00000000-0005-0000-0000-0000992D0000}"/>
    <cellStyle name="Normal 3 2 2 3 2 2 2 3 3" xfId="11128" xr:uid="{00000000-0005-0000-0000-00009A2D0000}"/>
    <cellStyle name="Normal 3 2 2 3 2 2 2 3 3 2" xfId="41462" xr:uid="{00000000-0005-0000-0000-00009B2D0000}"/>
    <cellStyle name="Normal 3 2 2 3 2 2 2 3 3 3" xfId="26229" xr:uid="{00000000-0005-0000-0000-00009C2D0000}"/>
    <cellStyle name="Normal 3 2 2 3 2 2 2 3 4" xfId="36449" xr:uid="{00000000-0005-0000-0000-00009D2D0000}"/>
    <cellStyle name="Normal 3 2 2 3 2 2 2 3 5" xfId="21216" xr:uid="{00000000-0005-0000-0000-00009E2D0000}"/>
    <cellStyle name="Normal 3 2 2 3 2 2 2 4" xfId="12806" xr:uid="{00000000-0005-0000-0000-00009F2D0000}"/>
    <cellStyle name="Normal 3 2 2 3 2 2 2 4 2" xfId="43137" xr:uid="{00000000-0005-0000-0000-0000A02D0000}"/>
    <cellStyle name="Normal 3 2 2 3 2 2 2 4 3" xfId="27904" xr:uid="{00000000-0005-0000-0000-0000A12D0000}"/>
    <cellStyle name="Normal 3 2 2 3 2 2 2 5" xfId="7785" xr:uid="{00000000-0005-0000-0000-0000A22D0000}"/>
    <cellStyle name="Normal 3 2 2 3 2 2 2 5 2" xfId="38120" xr:uid="{00000000-0005-0000-0000-0000A32D0000}"/>
    <cellStyle name="Normal 3 2 2 3 2 2 2 5 3" xfId="22887" xr:uid="{00000000-0005-0000-0000-0000A42D0000}"/>
    <cellStyle name="Normal 3 2 2 3 2 2 2 6" xfId="33108" xr:uid="{00000000-0005-0000-0000-0000A52D0000}"/>
    <cellStyle name="Normal 3 2 2 3 2 2 2 7" xfId="17874" xr:uid="{00000000-0005-0000-0000-0000A62D0000}"/>
    <cellStyle name="Normal 3 2 2 3 2 2 3" xfId="3567" xr:uid="{00000000-0005-0000-0000-0000A72D0000}"/>
    <cellStyle name="Normal 3 2 2 3 2 2 3 2" xfId="13641" xr:uid="{00000000-0005-0000-0000-0000A82D0000}"/>
    <cellStyle name="Normal 3 2 2 3 2 2 3 2 2" xfId="43972" xr:uid="{00000000-0005-0000-0000-0000A92D0000}"/>
    <cellStyle name="Normal 3 2 2 3 2 2 3 2 3" xfId="28739" xr:uid="{00000000-0005-0000-0000-0000AA2D0000}"/>
    <cellStyle name="Normal 3 2 2 3 2 2 3 3" xfId="8621" xr:uid="{00000000-0005-0000-0000-0000AB2D0000}"/>
    <cellStyle name="Normal 3 2 2 3 2 2 3 3 2" xfId="38955" xr:uid="{00000000-0005-0000-0000-0000AC2D0000}"/>
    <cellStyle name="Normal 3 2 2 3 2 2 3 3 3" xfId="23722" xr:uid="{00000000-0005-0000-0000-0000AD2D0000}"/>
    <cellStyle name="Normal 3 2 2 3 2 2 3 4" xfId="33942" xr:uid="{00000000-0005-0000-0000-0000AE2D0000}"/>
    <cellStyle name="Normal 3 2 2 3 2 2 3 5" xfId="18709" xr:uid="{00000000-0005-0000-0000-0000AF2D0000}"/>
    <cellStyle name="Normal 3 2 2 3 2 2 4" xfId="5260" xr:uid="{00000000-0005-0000-0000-0000B02D0000}"/>
    <cellStyle name="Normal 3 2 2 3 2 2 4 2" xfId="15312" xr:uid="{00000000-0005-0000-0000-0000B12D0000}"/>
    <cellStyle name="Normal 3 2 2 3 2 2 4 2 2" xfId="45643" xr:uid="{00000000-0005-0000-0000-0000B22D0000}"/>
    <cellStyle name="Normal 3 2 2 3 2 2 4 2 3" xfId="30410" xr:uid="{00000000-0005-0000-0000-0000B32D0000}"/>
    <cellStyle name="Normal 3 2 2 3 2 2 4 3" xfId="10292" xr:uid="{00000000-0005-0000-0000-0000B42D0000}"/>
    <cellStyle name="Normal 3 2 2 3 2 2 4 3 2" xfId="40626" xr:uid="{00000000-0005-0000-0000-0000B52D0000}"/>
    <cellStyle name="Normal 3 2 2 3 2 2 4 3 3" xfId="25393" xr:uid="{00000000-0005-0000-0000-0000B62D0000}"/>
    <cellStyle name="Normal 3 2 2 3 2 2 4 4" xfId="35613" xr:uid="{00000000-0005-0000-0000-0000B72D0000}"/>
    <cellStyle name="Normal 3 2 2 3 2 2 4 5" xfId="20380" xr:uid="{00000000-0005-0000-0000-0000B82D0000}"/>
    <cellStyle name="Normal 3 2 2 3 2 2 5" xfId="11970" xr:uid="{00000000-0005-0000-0000-0000B92D0000}"/>
    <cellStyle name="Normal 3 2 2 3 2 2 5 2" xfId="42301" xr:uid="{00000000-0005-0000-0000-0000BA2D0000}"/>
    <cellStyle name="Normal 3 2 2 3 2 2 5 3" xfId="27068" xr:uid="{00000000-0005-0000-0000-0000BB2D0000}"/>
    <cellStyle name="Normal 3 2 2 3 2 2 6" xfId="6949" xr:uid="{00000000-0005-0000-0000-0000BC2D0000}"/>
    <cellStyle name="Normal 3 2 2 3 2 2 6 2" xfId="37284" xr:uid="{00000000-0005-0000-0000-0000BD2D0000}"/>
    <cellStyle name="Normal 3 2 2 3 2 2 6 3" xfId="22051" xr:uid="{00000000-0005-0000-0000-0000BE2D0000}"/>
    <cellStyle name="Normal 3 2 2 3 2 2 7" xfId="32272" xr:uid="{00000000-0005-0000-0000-0000BF2D0000}"/>
    <cellStyle name="Normal 3 2 2 3 2 2 8" xfId="17038" xr:uid="{00000000-0005-0000-0000-0000C02D0000}"/>
    <cellStyle name="Normal 3 2 2 3 2 3" xfId="2296" xr:uid="{00000000-0005-0000-0000-0000C12D0000}"/>
    <cellStyle name="Normal 3 2 2 3 2 3 2" xfId="3986" xr:uid="{00000000-0005-0000-0000-0000C22D0000}"/>
    <cellStyle name="Normal 3 2 2 3 2 3 2 2" xfId="14059" xr:uid="{00000000-0005-0000-0000-0000C32D0000}"/>
    <cellStyle name="Normal 3 2 2 3 2 3 2 2 2" xfId="44390" xr:uid="{00000000-0005-0000-0000-0000C42D0000}"/>
    <cellStyle name="Normal 3 2 2 3 2 3 2 2 3" xfId="29157" xr:uid="{00000000-0005-0000-0000-0000C52D0000}"/>
    <cellStyle name="Normal 3 2 2 3 2 3 2 3" xfId="9039" xr:uid="{00000000-0005-0000-0000-0000C62D0000}"/>
    <cellStyle name="Normal 3 2 2 3 2 3 2 3 2" xfId="39373" xr:uid="{00000000-0005-0000-0000-0000C72D0000}"/>
    <cellStyle name="Normal 3 2 2 3 2 3 2 3 3" xfId="24140" xr:uid="{00000000-0005-0000-0000-0000C82D0000}"/>
    <cellStyle name="Normal 3 2 2 3 2 3 2 4" xfId="34360" xr:uid="{00000000-0005-0000-0000-0000C92D0000}"/>
    <cellStyle name="Normal 3 2 2 3 2 3 2 5" xfId="19127" xr:uid="{00000000-0005-0000-0000-0000CA2D0000}"/>
    <cellStyle name="Normal 3 2 2 3 2 3 3" xfId="5678" xr:uid="{00000000-0005-0000-0000-0000CB2D0000}"/>
    <cellStyle name="Normal 3 2 2 3 2 3 3 2" xfId="15730" xr:uid="{00000000-0005-0000-0000-0000CC2D0000}"/>
    <cellStyle name="Normal 3 2 2 3 2 3 3 2 2" xfId="46061" xr:uid="{00000000-0005-0000-0000-0000CD2D0000}"/>
    <cellStyle name="Normal 3 2 2 3 2 3 3 2 3" xfId="30828" xr:uid="{00000000-0005-0000-0000-0000CE2D0000}"/>
    <cellStyle name="Normal 3 2 2 3 2 3 3 3" xfId="10710" xr:uid="{00000000-0005-0000-0000-0000CF2D0000}"/>
    <cellStyle name="Normal 3 2 2 3 2 3 3 3 2" xfId="41044" xr:uid="{00000000-0005-0000-0000-0000D02D0000}"/>
    <cellStyle name="Normal 3 2 2 3 2 3 3 3 3" xfId="25811" xr:uid="{00000000-0005-0000-0000-0000D12D0000}"/>
    <cellStyle name="Normal 3 2 2 3 2 3 3 4" xfId="36031" xr:uid="{00000000-0005-0000-0000-0000D22D0000}"/>
    <cellStyle name="Normal 3 2 2 3 2 3 3 5" xfId="20798" xr:uid="{00000000-0005-0000-0000-0000D32D0000}"/>
    <cellStyle name="Normal 3 2 2 3 2 3 4" xfId="12388" xr:uid="{00000000-0005-0000-0000-0000D42D0000}"/>
    <cellStyle name="Normal 3 2 2 3 2 3 4 2" xfId="42719" xr:uid="{00000000-0005-0000-0000-0000D52D0000}"/>
    <cellStyle name="Normal 3 2 2 3 2 3 4 3" xfId="27486" xr:uid="{00000000-0005-0000-0000-0000D62D0000}"/>
    <cellStyle name="Normal 3 2 2 3 2 3 5" xfId="7367" xr:uid="{00000000-0005-0000-0000-0000D72D0000}"/>
    <cellStyle name="Normal 3 2 2 3 2 3 5 2" xfId="37702" xr:uid="{00000000-0005-0000-0000-0000D82D0000}"/>
    <cellStyle name="Normal 3 2 2 3 2 3 5 3" xfId="22469" xr:uid="{00000000-0005-0000-0000-0000D92D0000}"/>
    <cellStyle name="Normal 3 2 2 3 2 3 6" xfId="32690" xr:uid="{00000000-0005-0000-0000-0000DA2D0000}"/>
    <cellStyle name="Normal 3 2 2 3 2 3 7" xfId="17456" xr:uid="{00000000-0005-0000-0000-0000DB2D0000}"/>
    <cellStyle name="Normal 3 2 2 3 2 4" xfId="3149" xr:uid="{00000000-0005-0000-0000-0000DC2D0000}"/>
    <cellStyle name="Normal 3 2 2 3 2 4 2" xfId="13223" xr:uid="{00000000-0005-0000-0000-0000DD2D0000}"/>
    <cellStyle name="Normal 3 2 2 3 2 4 2 2" xfId="43554" xr:uid="{00000000-0005-0000-0000-0000DE2D0000}"/>
    <cellStyle name="Normal 3 2 2 3 2 4 2 3" xfId="28321" xr:uid="{00000000-0005-0000-0000-0000DF2D0000}"/>
    <cellStyle name="Normal 3 2 2 3 2 4 3" xfId="8203" xr:uid="{00000000-0005-0000-0000-0000E02D0000}"/>
    <cellStyle name="Normal 3 2 2 3 2 4 3 2" xfId="38537" xr:uid="{00000000-0005-0000-0000-0000E12D0000}"/>
    <cellStyle name="Normal 3 2 2 3 2 4 3 3" xfId="23304" xr:uid="{00000000-0005-0000-0000-0000E22D0000}"/>
    <cellStyle name="Normal 3 2 2 3 2 4 4" xfId="33524" xr:uid="{00000000-0005-0000-0000-0000E32D0000}"/>
    <cellStyle name="Normal 3 2 2 3 2 4 5" xfId="18291" xr:uid="{00000000-0005-0000-0000-0000E42D0000}"/>
    <cellStyle name="Normal 3 2 2 3 2 5" xfId="4842" xr:uid="{00000000-0005-0000-0000-0000E52D0000}"/>
    <cellStyle name="Normal 3 2 2 3 2 5 2" xfId="14894" xr:uid="{00000000-0005-0000-0000-0000E62D0000}"/>
    <cellStyle name="Normal 3 2 2 3 2 5 2 2" xfId="45225" xr:uid="{00000000-0005-0000-0000-0000E72D0000}"/>
    <cellStyle name="Normal 3 2 2 3 2 5 2 3" xfId="29992" xr:uid="{00000000-0005-0000-0000-0000E82D0000}"/>
    <cellStyle name="Normal 3 2 2 3 2 5 3" xfId="9874" xr:uid="{00000000-0005-0000-0000-0000E92D0000}"/>
    <cellStyle name="Normal 3 2 2 3 2 5 3 2" xfId="40208" xr:uid="{00000000-0005-0000-0000-0000EA2D0000}"/>
    <cellStyle name="Normal 3 2 2 3 2 5 3 3" xfId="24975" xr:uid="{00000000-0005-0000-0000-0000EB2D0000}"/>
    <cellStyle name="Normal 3 2 2 3 2 5 4" xfId="35195" xr:uid="{00000000-0005-0000-0000-0000EC2D0000}"/>
    <cellStyle name="Normal 3 2 2 3 2 5 5" xfId="19962" xr:uid="{00000000-0005-0000-0000-0000ED2D0000}"/>
    <cellStyle name="Normal 3 2 2 3 2 6" xfId="11552" xr:uid="{00000000-0005-0000-0000-0000EE2D0000}"/>
    <cellStyle name="Normal 3 2 2 3 2 6 2" xfId="41883" xr:uid="{00000000-0005-0000-0000-0000EF2D0000}"/>
    <cellStyle name="Normal 3 2 2 3 2 6 3" xfId="26650" xr:uid="{00000000-0005-0000-0000-0000F02D0000}"/>
    <cellStyle name="Normal 3 2 2 3 2 7" xfId="6531" xr:uid="{00000000-0005-0000-0000-0000F12D0000}"/>
    <cellStyle name="Normal 3 2 2 3 2 7 2" xfId="36866" xr:uid="{00000000-0005-0000-0000-0000F22D0000}"/>
    <cellStyle name="Normal 3 2 2 3 2 7 3" xfId="21633" xr:uid="{00000000-0005-0000-0000-0000F32D0000}"/>
    <cellStyle name="Normal 3 2 2 3 2 8" xfId="31854" xr:uid="{00000000-0005-0000-0000-0000F42D0000}"/>
    <cellStyle name="Normal 3 2 2 3 2 9" xfId="16620" xr:uid="{00000000-0005-0000-0000-0000F52D0000}"/>
    <cellStyle name="Normal 3 2 2 3 3" xfId="1667" xr:uid="{00000000-0005-0000-0000-0000F62D0000}"/>
    <cellStyle name="Normal 3 2 2 3 3 2" xfId="2506" xr:uid="{00000000-0005-0000-0000-0000F72D0000}"/>
    <cellStyle name="Normal 3 2 2 3 3 2 2" xfId="4196" xr:uid="{00000000-0005-0000-0000-0000F82D0000}"/>
    <cellStyle name="Normal 3 2 2 3 3 2 2 2" xfId="14269" xr:uid="{00000000-0005-0000-0000-0000F92D0000}"/>
    <cellStyle name="Normal 3 2 2 3 3 2 2 2 2" xfId="44600" xr:uid="{00000000-0005-0000-0000-0000FA2D0000}"/>
    <cellStyle name="Normal 3 2 2 3 3 2 2 2 3" xfId="29367" xr:uid="{00000000-0005-0000-0000-0000FB2D0000}"/>
    <cellStyle name="Normal 3 2 2 3 3 2 2 3" xfId="9249" xr:uid="{00000000-0005-0000-0000-0000FC2D0000}"/>
    <cellStyle name="Normal 3 2 2 3 3 2 2 3 2" xfId="39583" xr:uid="{00000000-0005-0000-0000-0000FD2D0000}"/>
    <cellStyle name="Normal 3 2 2 3 3 2 2 3 3" xfId="24350" xr:uid="{00000000-0005-0000-0000-0000FE2D0000}"/>
    <cellStyle name="Normal 3 2 2 3 3 2 2 4" xfId="34570" xr:uid="{00000000-0005-0000-0000-0000FF2D0000}"/>
    <cellStyle name="Normal 3 2 2 3 3 2 2 5" xfId="19337" xr:uid="{00000000-0005-0000-0000-0000002E0000}"/>
    <cellStyle name="Normal 3 2 2 3 3 2 3" xfId="5888" xr:uid="{00000000-0005-0000-0000-0000012E0000}"/>
    <cellStyle name="Normal 3 2 2 3 3 2 3 2" xfId="15940" xr:uid="{00000000-0005-0000-0000-0000022E0000}"/>
    <cellStyle name="Normal 3 2 2 3 3 2 3 2 2" xfId="46271" xr:uid="{00000000-0005-0000-0000-0000032E0000}"/>
    <cellStyle name="Normal 3 2 2 3 3 2 3 2 3" xfId="31038" xr:uid="{00000000-0005-0000-0000-0000042E0000}"/>
    <cellStyle name="Normal 3 2 2 3 3 2 3 3" xfId="10920" xr:uid="{00000000-0005-0000-0000-0000052E0000}"/>
    <cellStyle name="Normal 3 2 2 3 3 2 3 3 2" xfId="41254" xr:uid="{00000000-0005-0000-0000-0000062E0000}"/>
    <cellStyle name="Normal 3 2 2 3 3 2 3 3 3" xfId="26021" xr:uid="{00000000-0005-0000-0000-0000072E0000}"/>
    <cellStyle name="Normal 3 2 2 3 3 2 3 4" xfId="36241" xr:uid="{00000000-0005-0000-0000-0000082E0000}"/>
    <cellStyle name="Normal 3 2 2 3 3 2 3 5" xfId="21008" xr:uid="{00000000-0005-0000-0000-0000092E0000}"/>
    <cellStyle name="Normal 3 2 2 3 3 2 4" xfId="12598" xr:uid="{00000000-0005-0000-0000-00000A2E0000}"/>
    <cellStyle name="Normal 3 2 2 3 3 2 4 2" xfId="42929" xr:uid="{00000000-0005-0000-0000-00000B2E0000}"/>
    <cellStyle name="Normal 3 2 2 3 3 2 4 3" xfId="27696" xr:uid="{00000000-0005-0000-0000-00000C2E0000}"/>
    <cellStyle name="Normal 3 2 2 3 3 2 5" xfId="7577" xr:uid="{00000000-0005-0000-0000-00000D2E0000}"/>
    <cellStyle name="Normal 3 2 2 3 3 2 5 2" xfId="37912" xr:uid="{00000000-0005-0000-0000-00000E2E0000}"/>
    <cellStyle name="Normal 3 2 2 3 3 2 5 3" xfId="22679" xr:uid="{00000000-0005-0000-0000-00000F2E0000}"/>
    <cellStyle name="Normal 3 2 2 3 3 2 6" xfId="32900" xr:uid="{00000000-0005-0000-0000-0000102E0000}"/>
    <cellStyle name="Normal 3 2 2 3 3 2 7" xfId="17666" xr:uid="{00000000-0005-0000-0000-0000112E0000}"/>
    <cellStyle name="Normal 3 2 2 3 3 3" xfId="3359" xr:uid="{00000000-0005-0000-0000-0000122E0000}"/>
    <cellStyle name="Normal 3 2 2 3 3 3 2" xfId="13433" xr:uid="{00000000-0005-0000-0000-0000132E0000}"/>
    <cellStyle name="Normal 3 2 2 3 3 3 2 2" xfId="43764" xr:uid="{00000000-0005-0000-0000-0000142E0000}"/>
    <cellStyle name="Normal 3 2 2 3 3 3 2 3" xfId="28531" xr:uid="{00000000-0005-0000-0000-0000152E0000}"/>
    <cellStyle name="Normal 3 2 2 3 3 3 3" xfId="8413" xr:uid="{00000000-0005-0000-0000-0000162E0000}"/>
    <cellStyle name="Normal 3 2 2 3 3 3 3 2" xfId="38747" xr:uid="{00000000-0005-0000-0000-0000172E0000}"/>
    <cellStyle name="Normal 3 2 2 3 3 3 3 3" xfId="23514" xr:uid="{00000000-0005-0000-0000-0000182E0000}"/>
    <cellStyle name="Normal 3 2 2 3 3 3 4" xfId="33734" xr:uid="{00000000-0005-0000-0000-0000192E0000}"/>
    <cellStyle name="Normal 3 2 2 3 3 3 5" xfId="18501" xr:uid="{00000000-0005-0000-0000-00001A2E0000}"/>
    <cellStyle name="Normal 3 2 2 3 3 4" xfId="5052" xr:uid="{00000000-0005-0000-0000-00001B2E0000}"/>
    <cellStyle name="Normal 3 2 2 3 3 4 2" xfId="15104" xr:uid="{00000000-0005-0000-0000-00001C2E0000}"/>
    <cellStyle name="Normal 3 2 2 3 3 4 2 2" xfId="45435" xr:uid="{00000000-0005-0000-0000-00001D2E0000}"/>
    <cellStyle name="Normal 3 2 2 3 3 4 2 3" xfId="30202" xr:uid="{00000000-0005-0000-0000-00001E2E0000}"/>
    <cellStyle name="Normal 3 2 2 3 3 4 3" xfId="10084" xr:uid="{00000000-0005-0000-0000-00001F2E0000}"/>
    <cellStyle name="Normal 3 2 2 3 3 4 3 2" xfId="40418" xr:uid="{00000000-0005-0000-0000-0000202E0000}"/>
    <cellStyle name="Normal 3 2 2 3 3 4 3 3" xfId="25185" xr:uid="{00000000-0005-0000-0000-0000212E0000}"/>
    <cellStyle name="Normal 3 2 2 3 3 4 4" xfId="35405" xr:uid="{00000000-0005-0000-0000-0000222E0000}"/>
    <cellStyle name="Normal 3 2 2 3 3 4 5" xfId="20172" xr:uid="{00000000-0005-0000-0000-0000232E0000}"/>
    <cellStyle name="Normal 3 2 2 3 3 5" xfId="11762" xr:uid="{00000000-0005-0000-0000-0000242E0000}"/>
    <cellStyle name="Normal 3 2 2 3 3 5 2" xfId="42093" xr:uid="{00000000-0005-0000-0000-0000252E0000}"/>
    <cellStyle name="Normal 3 2 2 3 3 5 3" xfId="26860" xr:uid="{00000000-0005-0000-0000-0000262E0000}"/>
    <cellStyle name="Normal 3 2 2 3 3 6" xfId="6741" xr:uid="{00000000-0005-0000-0000-0000272E0000}"/>
    <cellStyle name="Normal 3 2 2 3 3 6 2" xfId="37076" xr:uid="{00000000-0005-0000-0000-0000282E0000}"/>
    <cellStyle name="Normal 3 2 2 3 3 6 3" xfId="21843" xr:uid="{00000000-0005-0000-0000-0000292E0000}"/>
    <cellStyle name="Normal 3 2 2 3 3 7" xfId="32064" xr:uid="{00000000-0005-0000-0000-00002A2E0000}"/>
    <cellStyle name="Normal 3 2 2 3 3 8" xfId="16830" xr:uid="{00000000-0005-0000-0000-00002B2E0000}"/>
    <cellStyle name="Normal 3 2 2 3 4" xfId="2088" xr:uid="{00000000-0005-0000-0000-00002C2E0000}"/>
    <cellStyle name="Normal 3 2 2 3 4 2" xfId="3778" xr:uid="{00000000-0005-0000-0000-00002D2E0000}"/>
    <cellStyle name="Normal 3 2 2 3 4 2 2" xfId="13851" xr:uid="{00000000-0005-0000-0000-00002E2E0000}"/>
    <cellStyle name="Normal 3 2 2 3 4 2 2 2" xfId="44182" xr:uid="{00000000-0005-0000-0000-00002F2E0000}"/>
    <cellStyle name="Normal 3 2 2 3 4 2 2 3" xfId="28949" xr:uid="{00000000-0005-0000-0000-0000302E0000}"/>
    <cellStyle name="Normal 3 2 2 3 4 2 3" xfId="8831" xr:uid="{00000000-0005-0000-0000-0000312E0000}"/>
    <cellStyle name="Normal 3 2 2 3 4 2 3 2" xfId="39165" xr:uid="{00000000-0005-0000-0000-0000322E0000}"/>
    <cellStyle name="Normal 3 2 2 3 4 2 3 3" xfId="23932" xr:uid="{00000000-0005-0000-0000-0000332E0000}"/>
    <cellStyle name="Normal 3 2 2 3 4 2 4" xfId="34152" xr:uid="{00000000-0005-0000-0000-0000342E0000}"/>
    <cellStyle name="Normal 3 2 2 3 4 2 5" xfId="18919" xr:uid="{00000000-0005-0000-0000-0000352E0000}"/>
    <cellStyle name="Normal 3 2 2 3 4 3" xfId="5470" xr:uid="{00000000-0005-0000-0000-0000362E0000}"/>
    <cellStyle name="Normal 3 2 2 3 4 3 2" xfId="15522" xr:uid="{00000000-0005-0000-0000-0000372E0000}"/>
    <cellStyle name="Normal 3 2 2 3 4 3 2 2" xfId="45853" xr:uid="{00000000-0005-0000-0000-0000382E0000}"/>
    <cellStyle name="Normal 3 2 2 3 4 3 2 3" xfId="30620" xr:uid="{00000000-0005-0000-0000-0000392E0000}"/>
    <cellStyle name="Normal 3 2 2 3 4 3 3" xfId="10502" xr:uid="{00000000-0005-0000-0000-00003A2E0000}"/>
    <cellStyle name="Normal 3 2 2 3 4 3 3 2" xfId="40836" xr:uid="{00000000-0005-0000-0000-00003B2E0000}"/>
    <cellStyle name="Normal 3 2 2 3 4 3 3 3" xfId="25603" xr:uid="{00000000-0005-0000-0000-00003C2E0000}"/>
    <cellStyle name="Normal 3 2 2 3 4 3 4" xfId="35823" xr:uid="{00000000-0005-0000-0000-00003D2E0000}"/>
    <cellStyle name="Normal 3 2 2 3 4 3 5" xfId="20590" xr:uid="{00000000-0005-0000-0000-00003E2E0000}"/>
    <cellStyle name="Normal 3 2 2 3 4 4" xfId="12180" xr:uid="{00000000-0005-0000-0000-00003F2E0000}"/>
    <cellStyle name="Normal 3 2 2 3 4 4 2" xfId="42511" xr:uid="{00000000-0005-0000-0000-0000402E0000}"/>
    <cellStyle name="Normal 3 2 2 3 4 4 3" xfId="27278" xr:uid="{00000000-0005-0000-0000-0000412E0000}"/>
    <cellStyle name="Normal 3 2 2 3 4 5" xfId="7159" xr:uid="{00000000-0005-0000-0000-0000422E0000}"/>
    <cellStyle name="Normal 3 2 2 3 4 5 2" xfId="37494" xr:uid="{00000000-0005-0000-0000-0000432E0000}"/>
    <cellStyle name="Normal 3 2 2 3 4 5 3" xfId="22261" xr:uid="{00000000-0005-0000-0000-0000442E0000}"/>
    <cellStyle name="Normal 3 2 2 3 4 6" xfId="32482" xr:uid="{00000000-0005-0000-0000-0000452E0000}"/>
    <cellStyle name="Normal 3 2 2 3 4 7" xfId="17248" xr:uid="{00000000-0005-0000-0000-0000462E0000}"/>
    <cellStyle name="Normal 3 2 2 3 5" xfId="2941" xr:uid="{00000000-0005-0000-0000-0000472E0000}"/>
    <cellStyle name="Normal 3 2 2 3 5 2" xfId="13015" xr:uid="{00000000-0005-0000-0000-0000482E0000}"/>
    <cellStyle name="Normal 3 2 2 3 5 2 2" xfId="43346" xr:uid="{00000000-0005-0000-0000-0000492E0000}"/>
    <cellStyle name="Normal 3 2 2 3 5 2 3" xfId="28113" xr:uid="{00000000-0005-0000-0000-00004A2E0000}"/>
    <cellStyle name="Normal 3 2 2 3 5 3" xfId="7995" xr:uid="{00000000-0005-0000-0000-00004B2E0000}"/>
    <cellStyle name="Normal 3 2 2 3 5 3 2" xfId="38329" xr:uid="{00000000-0005-0000-0000-00004C2E0000}"/>
    <cellStyle name="Normal 3 2 2 3 5 3 3" xfId="23096" xr:uid="{00000000-0005-0000-0000-00004D2E0000}"/>
    <cellStyle name="Normal 3 2 2 3 5 4" xfId="33316" xr:uid="{00000000-0005-0000-0000-00004E2E0000}"/>
    <cellStyle name="Normal 3 2 2 3 5 5" xfId="18083" xr:uid="{00000000-0005-0000-0000-00004F2E0000}"/>
    <cellStyle name="Normal 3 2 2 3 6" xfId="4634" xr:uid="{00000000-0005-0000-0000-0000502E0000}"/>
    <cellStyle name="Normal 3 2 2 3 6 2" xfId="14686" xr:uid="{00000000-0005-0000-0000-0000512E0000}"/>
    <cellStyle name="Normal 3 2 2 3 6 2 2" xfId="45017" xr:uid="{00000000-0005-0000-0000-0000522E0000}"/>
    <cellStyle name="Normal 3 2 2 3 6 2 3" xfId="29784" xr:uid="{00000000-0005-0000-0000-0000532E0000}"/>
    <cellStyle name="Normal 3 2 2 3 6 3" xfId="9666" xr:uid="{00000000-0005-0000-0000-0000542E0000}"/>
    <cellStyle name="Normal 3 2 2 3 6 3 2" xfId="40000" xr:uid="{00000000-0005-0000-0000-0000552E0000}"/>
    <cellStyle name="Normal 3 2 2 3 6 3 3" xfId="24767" xr:uid="{00000000-0005-0000-0000-0000562E0000}"/>
    <cellStyle name="Normal 3 2 2 3 6 4" xfId="34987" xr:uid="{00000000-0005-0000-0000-0000572E0000}"/>
    <cellStyle name="Normal 3 2 2 3 6 5" xfId="19754" xr:uid="{00000000-0005-0000-0000-0000582E0000}"/>
    <cellStyle name="Normal 3 2 2 3 7" xfId="11344" xr:uid="{00000000-0005-0000-0000-0000592E0000}"/>
    <cellStyle name="Normal 3 2 2 3 7 2" xfId="41675" xr:uid="{00000000-0005-0000-0000-00005A2E0000}"/>
    <cellStyle name="Normal 3 2 2 3 7 3" xfId="26442" xr:uid="{00000000-0005-0000-0000-00005B2E0000}"/>
    <cellStyle name="Normal 3 2 2 3 8" xfId="6323" xr:uid="{00000000-0005-0000-0000-00005C2E0000}"/>
    <cellStyle name="Normal 3 2 2 3 8 2" xfId="36658" xr:uid="{00000000-0005-0000-0000-00005D2E0000}"/>
    <cellStyle name="Normal 3 2 2 3 8 3" xfId="21425" xr:uid="{00000000-0005-0000-0000-00005E2E0000}"/>
    <cellStyle name="Normal 3 2 2 3 9" xfId="31647" xr:uid="{00000000-0005-0000-0000-00005F2E0000}"/>
    <cellStyle name="Normal 3 2 2 4" xfId="1348" xr:uid="{00000000-0005-0000-0000-0000602E0000}"/>
    <cellStyle name="Normal 3 2 2 4 2" xfId="1771" xr:uid="{00000000-0005-0000-0000-0000612E0000}"/>
    <cellStyle name="Normal 3 2 2 4 2 2" xfId="2610" xr:uid="{00000000-0005-0000-0000-0000622E0000}"/>
    <cellStyle name="Normal 3 2 2 4 2 2 2" xfId="4300" xr:uid="{00000000-0005-0000-0000-0000632E0000}"/>
    <cellStyle name="Normal 3 2 2 4 2 2 2 2" xfId="14373" xr:uid="{00000000-0005-0000-0000-0000642E0000}"/>
    <cellStyle name="Normal 3 2 2 4 2 2 2 2 2" xfId="44704" xr:uid="{00000000-0005-0000-0000-0000652E0000}"/>
    <cellStyle name="Normal 3 2 2 4 2 2 2 2 3" xfId="29471" xr:uid="{00000000-0005-0000-0000-0000662E0000}"/>
    <cellStyle name="Normal 3 2 2 4 2 2 2 3" xfId="9353" xr:uid="{00000000-0005-0000-0000-0000672E0000}"/>
    <cellStyle name="Normal 3 2 2 4 2 2 2 3 2" xfId="39687" xr:uid="{00000000-0005-0000-0000-0000682E0000}"/>
    <cellStyle name="Normal 3 2 2 4 2 2 2 3 3" xfId="24454" xr:uid="{00000000-0005-0000-0000-0000692E0000}"/>
    <cellStyle name="Normal 3 2 2 4 2 2 2 4" xfId="34674" xr:uid="{00000000-0005-0000-0000-00006A2E0000}"/>
    <cellStyle name="Normal 3 2 2 4 2 2 2 5" xfId="19441" xr:uid="{00000000-0005-0000-0000-00006B2E0000}"/>
    <cellStyle name="Normal 3 2 2 4 2 2 3" xfId="5992" xr:uid="{00000000-0005-0000-0000-00006C2E0000}"/>
    <cellStyle name="Normal 3 2 2 4 2 2 3 2" xfId="16044" xr:uid="{00000000-0005-0000-0000-00006D2E0000}"/>
    <cellStyle name="Normal 3 2 2 4 2 2 3 2 2" xfId="46375" xr:uid="{00000000-0005-0000-0000-00006E2E0000}"/>
    <cellStyle name="Normal 3 2 2 4 2 2 3 2 3" xfId="31142" xr:uid="{00000000-0005-0000-0000-00006F2E0000}"/>
    <cellStyle name="Normal 3 2 2 4 2 2 3 3" xfId="11024" xr:uid="{00000000-0005-0000-0000-0000702E0000}"/>
    <cellStyle name="Normal 3 2 2 4 2 2 3 3 2" xfId="41358" xr:uid="{00000000-0005-0000-0000-0000712E0000}"/>
    <cellStyle name="Normal 3 2 2 4 2 2 3 3 3" xfId="26125" xr:uid="{00000000-0005-0000-0000-0000722E0000}"/>
    <cellStyle name="Normal 3 2 2 4 2 2 3 4" xfId="36345" xr:uid="{00000000-0005-0000-0000-0000732E0000}"/>
    <cellStyle name="Normal 3 2 2 4 2 2 3 5" xfId="21112" xr:uid="{00000000-0005-0000-0000-0000742E0000}"/>
    <cellStyle name="Normal 3 2 2 4 2 2 4" xfId="12702" xr:uid="{00000000-0005-0000-0000-0000752E0000}"/>
    <cellStyle name="Normal 3 2 2 4 2 2 4 2" xfId="43033" xr:uid="{00000000-0005-0000-0000-0000762E0000}"/>
    <cellStyle name="Normal 3 2 2 4 2 2 4 3" xfId="27800" xr:uid="{00000000-0005-0000-0000-0000772E0000}"/>
    <cellStyle name="Normal 3 2 2 4 2 2 5" xfId="7681" xr:uid="{00000000-0005-0000-0000-0000782E0000}"/>
    <cellStyle name="Normal 3 2 2 4 2 2 5 2" xfId="38016" xr:uid="{00000000-0005-0000-0000-0000792E0000}"/>
    <cellStyle name="Normal 3 2 2 4 2 2 5 3" xfId="22783" xr:uid="{00000000-0005-0000-0000-00007A2E0000}"/>
    <cellStyle name="Normal 3 2 2 4 2 2 6" xfId="33004" xr:uid="{00000000-0005-0000-0000-00007B2E0000}"/>
    <cellStyle name="Normal 3 2 2 4 2 2 7" xfId="17770" xr:uid="{00000000-0005-0000-0000-00007C2E0000}"/>
    <cellStyle name="Normal 3 2 2 4 2 3" xfId="3463" xr:uid="{00000000-0005-0000-0000-00007D2E0000}"/>
    <cellStyle name="Normal 3 2 2 4 2 3 2" xfId="13537" xr:uid="{00000000-0005-0000-0000-00007E2E0000}"/>
    <cellStyle name="Normal 3 2 2 4 2 3 2 2" xfId="43868" xr:uid="{00000000-0005-0000-0000-00007F2E0000}"/>
    <cellStyle name="Normal 3 2 2 4 2 3 2 3" xfId="28635" xr:uid="{00000000-0005-0000-0000-0000802E0000}"/>
    <cellStyle name="Normal 3 2 2 4 2 3 3" xfId="8517" xr:uid="{00000000-0005-0000-0000-0000812E0000}"/>
    <cellStyle name="Normal 3 2 2 4 2 3 3 2" xfId="38851" xr:uid="{00000000-0005-0000-0000-0000822E0000}"/>
    <cellStyle name="Normal 3 2 2 4 2 3 3 3" xfId="23618" xr:uid="{00000000-0005-0000-0000-0000832E0000}"/>
    <cellStyle name="Normal 3 2 2 4 2 3 4" xfId="33838" xr:uid="{00000000-0005-0000-0000-0000842E0000}"/>
    <cellStyle name="Normal 3 2 2 4 2 3 5" xfId="18605" xr:uid="{00000000-0005-0000-0000-0000852E0000}"/>
    <cellStyle name="Normal 3 2 2 4 2 4" xfId="5156" xr:uid="{00000000-0005-0000-0000-0000862E0000}"/>
    <cellStyle name="Normal 3 2 2 4 2 4 2" xfId="15208" xr:uid="{00000000-0005-0000-0000-0000872E0000}"/>
    <cellStyle name="Normal 3 2 2 4 2 4 2 2" xfId="45539" xr:uid="{00000000-0005-0000-0000-0000882E0000}"/>
    <cellStyle name="Normal 3 2 2 4 2 4 2 3" xfId="30306" xr:uid="{00000000-0005-0000-0000-0000892E0000}"/>
    <cellStyle name="Normal 3 2 2 4 2 4 3" xfId="10188" xr:uid="{00000000-0005-0000-0000-00008A2E0000}"/>
    <cellStyle name="Normal 3 2 2 4 2 4 3 2" xfId="40522" xr:uid="{00000000-0005-0000-0000-00008B2E0000}"/>
    <cellStyle name="Normal 3 2 2 4 2 4 3 3" xfId="25289" xr:uid="{00000000-0005-0000-0000-00008C2E0000}"/>
    <cellStyle name="Normal 3 2 2 4 2 4 4" xfId="35509" xr:uid="{00000000-0005-0000-0000-00008D2E0000}"/>
    <cellStyle name="Normal 3 2 2 4 2 4 5" xfId="20276" xr:uid="{00000000-0005-0000-0000-00008E2E0000}"/>
    <cellStyle name="Normal 3 2 2 4 2 5" xfId="11866" xr:uid="{00000000-0005-0000-0000-00008F2E0000}"/>
    <cellStyle name="Normal 3 2 2 4 2 5 2" xfId="42197" xr:uid="{00000000-0005-0000-0000-0000902E0000}"/>
    <cellStyle name="Normal 3 2 2 4 2 5 3" xfId="26964" xr:uid="{00000000-0005-0000-0000-0000912E0000}"/>
    <cellStyle name="Normal 3 2 2 4 2 6" xfId="6845" xr:uid="{00000000-0005-0000-0000-0000922E0000}"/>
    <cellStyle name="Normal 3 2 2 4 2 6 2" xfId="37180" xr:uid="{00000000-0005-0000-0000-0000932E0000}"/>
    <cellStyle name="Normal 3 2 2 4 2 6 3" xfId="21947" xr:uid="{00000000-0005-0000-0000-0000942E0000}"/>
    <cellStyle name="Normal 3 2 2 4 2 7" xfId="32168" xr:uid="{00000000-0005-0000-0000-0000952E0000}"/>
    <cellStyle name="Normal 3 2 2 4 2 8" xfId="16934" xr:uid="{00000000-0005-0000-0000-0000962E0000}"/>
    <cellStyle name="Normal 3 2 2 4 3" xfId="2192" xr:uid="{00000000-0005-0000-0000-0000972E0000}"/>
    <cellStyle name="Normal 3 2 2 4 3 2" xfId="3882" xr:uid="{00000000-0005-0000-0000-0000982E0000}"/>
    <cellStyle name="Normal 3 2 2 4 3 2 2" xfId="13955" xr:uid="{00000000-0005-0000-0000-0000992E0000}"/>
    <cellStyle name="Normal 3 2 2 4 3 2 2 2" xfId="44286" xr:uid="{00000000-0005-0000-0000-00009A2E0000}"/>
    <cellStyle name="Normal 3 2 2 4 3 2 2 3" xfId="29053" xr:uid="{00000000-0005-0000-0000-00009B2E0000}"/>
    <cellStyle name="Normal 3 2 2 4 3 2 3" xfId="8935" xr:uid="{00000000-0005-0000-0000-00009C2E0000}"/>
    <cellStyle name="Normal 3 2 2 4 3 2 3 2" xfId="39269" xr:uid="{00000000-0005-0000-0000-00009D2E0000}"/>
    <cellStyle name="Normal 3 2 2 4 3 2 3 3" xfId="24036" xr:uid="{00000000-0005-0000-0000-00009E2E0000}"/>
    <cellStyle name="Normal 3 2 2 4 3 2 4" xfId="34256" xr:uid="{00000000-0005-0000-0000-00009F2E0000}"/>
    <cellStyle name="Normal 3 2 2 4 3 2 5" xfId="19023" xr:uid="{00000000-0005-0000-0000-0000A02E0000}"/>
    <cellStyle name="Normal 3 2 2 4 3 3" xfId="5574" xr:uid="{00000000-0005-0000-0000-0000A12E0000}"/>
    <cellStyle name="Normal 3 2 2 4 3 3 2" xfId="15626" xr:uid="{00000000-0005-0000-0000-0000A22E0000}"/>
    <cellStyle name="Normal 3 2 2 4 3 3 2 2" xfId="45957" xr:uid="{00000000-0005-0000-0000-0000A32E0000}"/>
    <cellStyle name="Normal 3 2 2 4 3 3 2 3" xfId="30724" xr:uid="{00000000-0005-0000-0000-0000A42E0000}"/>
    <cellStyle name="Normal 3 2 2 4 3 3 3" xfId="10606" xr:uid="{00000000-0005-0000-0000-0000A52E0000}"/>
    <cellStyle name="Normal 3 2 2 4 3 3 3 2" xfId="40940" xr:uid="{00000000-0005-0000-0000-0000A62E0000}"/>
    <cellStyle name="Normal 3 2 2 4 3 3 3 3" xfId="25707" xr:uid="{00000000-0005-0000-0000-0000A72E0000}"/>
    <cellStyle name="Normal 3 2 2 4 3 3 4" xfId="35927" xr:uid="{00000000-0005-0000-0000-0000A82E0000}"/>
    <cellStyle name="Normal 3 2 2 4 3 3 5" xfId="20694" xr:uid="{00000000-0005-0000-0000-0000A92E0000}"/>
    <cellStyle name="Normal 3 2 2 4 3 4" xfId="12284" xr:uid="{00000000-0005-0000-0000-0000AA2E0000}"/>
    <cellStyle name="Normal 3 2 2 4 3 4 2" xfId="42615" xr:uid="{00000000-0005-0000-0000-0000AB2E0000}"/>
    <cellStyle name="Normal 3 2 2 4 3 4 3" xfId="27382" xr:uid="{00000000-0005-0000-0000-0000AC2E0000}"/>
    <cellStyle name="Normal 3 2 2 4 3 5" xfId="7263" xr:uid="{00000000-0005-0000-0000-0000AD2E0000}"/>
    <cellStyle name="Normal 3 2 2 4 3 5 2" xfId="37598" xr:uid="{00000000-0005-0000-0000-0000AE2E0000}"/>
    <cellStyle name="Normal 3 2 2 4 3 5 3" xfId="22365" xr:uid="{00000000-0005-0000-0000-0000AF2E0000}"/>
    <cellStyle name="Normal 3 2 2 4 3 6" xfId="32586" xr:uid="{00000000-0005-0000-0000-0000B02E0000}"/>
    <cellStyle name="Normal 3 2 2 4 3 7" xfId="17352" xr:uid="{00000000-0005-0000-0000-0000B12E0000}"/>
    <cellStyle name="Normal 3 2 2 4 4" xfId="3045" xr:uid="{00000000-0005-0000-0000-0000B22E0000}"/>
    <cellStyle name="Normal 3 2 2 4 4 2" xfId="13119" xr:uid="{00000000-0005-0000-0000-0000B32E0000}"/>
    <cellStyle name="Normal 3 2 2 4 4 2 2" xfId="43450" xr:uid="{00000000-0005-0000-0000-0000B42E0000}"/>
    <cellStyle name="Normal 3 2 2 4 4 2 3" xfId="28217" xr:uid="{00000000-0005-0000-0000-0000B52E0000}"/>
    <cellStyle name="Normal 3 2 2 4 4 3" xfId="8099" xr:uid="{00000000-0005-0000-0000-0000B62E0000}"/>
    <cellStyle name="Normal 3 2 2 4 4 3 2" xfId="38433" xr:uid="{00000000-0005-0000-0000-0000B72E0000}"/>
    <cellStyle name="Normal 3 2 2 4 4 3 3" xfId="23200" xr:uid="{00000000-0005-0000-0000-0000B82E0000}"/>
    <cellStyle name="Normal 3 2 2 4 4 4" xfId="33420" xr:uid="{00000000-0005-0000-0000-0000B92E0000}"/>
    <cellStyle name="Normal 3 2 2 4 4 5" xfId="18187" xr:uid="{00000000-0005-0000-0000-0000BA2E0000}"/>
    <cellStyle name="Normal 3 2 2 4 5" xfId="4738" xr:uid="{00000000-0005-0000-0000-0000BB2E0000}"/>
    <cellStyle name="Normal 3 2 2 4 5 2" xfId="14790" xr:uid="{00000000-0005-0000-0000-0000BC2E0000}"/>
    <cellStyle name="Normal 3 2 2 4 5 2 2" xfId="45121" xr:uid="{00000000-0005-0000-0000-0000BD2E0000}"/>
    <cellStyle name="Normal 3 2 2 4 5 2 3" xfId="29888" xr:uid="{00000000-0005-0000-0000-0000BE2E0000}"/>
    <cellStyle name="Normal 3 2 2 4 5 3" xfId="9770" xr:uid="{00000000-0005-0000-0000-0000BF2E0000}"/>
    <cellStyle name="Normal 3 2 2 4 5 3 2" xfId="40104" xr:uid="{00000000-0005-0000-0000-0000C02E0000}"/>
    <cellStyle name="Normal 3 2 2 4 5 3 3" xfId="24871" xr:uid="{00000000-0005-0000-0000-0000C12E0000}"/>
    <cellStyle name="Normal 3 2 2 4 5 4" xfId="35091" xr:uid="{00000000-0005-0000-0000-0000C22E0000}"/>
    <cellStyle name="Normal 3 2 2 4 5 5" xfId="19858" xr:uid="{00000000-0005-0000-0000-0000C32E0000}"/>
    <cellStyle name="Normal 3 2 2 4 6" xfId="11448" xr:uid="{00000000-0005-0000-0000-0000C42E0000}"/>
    <cellStyle name="Normal 3 2 2 4 6 2" xfId="41779" xr:uid="{00000000-0005-0000-0000-0000C52E0000}"/>
    <cellStyle name="Normal 3 2 2 4 6 3" xfId="26546" xr:uid="{00000000-0005-0000-0000-0000C62E0000}"/>
    <cellStyle name="Normal 3 2 2 4 7" xfId="6427" xr:uid="{00000000-0005-0000-0000-0000C72E0000}"/>
    <cellStyle name="Normal 3 2 2 4 7 2" xfId="36762" xr:uid="{00000000-0005-0000-0000-0000C82E0000}"/>
    <cellStyle name="Normal 3 2 2 4 7 3" xfId="21529" xr:uid="{00000000-0005-0000-0000-0000C92E0000}"/>
    <cellStyle name="Normal 3 2 2 4 8" xfId="31750" xr:uid="{00000000-0005-0000-0000-0000CA2E0000}"/>
    <cellStyle name="Normal 3 2 2 4 9" xfId="16516" xr:uid="{00000000-0005-0000-0000-0000CB2E0000}"/>
    <cellStyle name="Normal 3 2 2 5" xfId="1561" xr:uid="{00000000-0005-0000-0000-0000CC2E0000}"/>
    <cellStyle name="Normal 3 2 2 5 2" xfId="2402" xr:uid="{00000000-0005-0000-0000-0000CD2E0000}"/>
    <cellStyle name="Normal 3 2 2 5 2 2" xfId="4092" xr:uid="{00000000-0005-0000-0000-0000CE2E0000}"/>
    <cellStyle name="Normal 3 2 2 5 2 2 2" xfId="14165" xr:uid="{00000000-0005-0000-0000-0000CF2E0000}"/>
    <cellStyle name="Normal 3 2 2 5 2 2 2 2" xfId="44496" xr:uid="{00000000-0005-0000-0000-0000D02E0000}"/>
    <cellStyle name="Normal 3 2 2 5 2 2 2 3" xfId="29263" xr:uid="{00000000-0005-0000-0000-0000D12E0000}"/>
    <cellStyle name="Normal 3 2 2 5 2 2 3" xfId="9145" xr:uid="{00000000-0005-0000-0000-0000D22E0000}"/>
    <cellStyle name="Normal 3 2 2 5 2 2 3 2" xfId="39479" xr:uid="{00000000-0005-0000-0000-0000D32E0000}"/>
    <cellStyle name="Normal 3 2 2 5 2 2 3 3" xfId="24246" xr:uid="{00000000-0005-0000-0000-0000D42E0000}"/>
    <cellStyle name="Normal 3 2 2 5 2 2 4" xfId="34466" xr:uid="{00000000-0005-0000-0000-0000D52E0000}"/>
    <cellStyle name="Normal 3 2 2 5 2 2 5" xfId="19233" xr:uid="{00000000-0005-0000-0000-0000D62E0000}"/>
    <cellStyle name="Normal 3 2 2 5 2 3" xfId="5784" xr:uid="{00000000-0005-0000-0000-0000D72E0000}"/>
    <cellStyle name="Normal 3 2 2 5 2 3 2" xfId="15836" xr:uid="{00000000-0005-0000-0000-0000D82E0000}"/>
    <cellStyle name="Normal 3 2 2 5 2 3 2 2" xfId="46167" xr:uid="{00000000-0005-0000-0000-0000D92E0000}"/>
    <cellStyle name="Normal 3 2 2 5 2 3 2 3" xfId="30934" xr:uid="{00000000-0005-0000-0000-0000DA2E0000}"/>
    <cellStyle name="Normal 3 2 2 5 2 3 3" xfId="10816" xr:uid="{00000000-0005-0000-0000-0000DB2E0000}"/>
    <cellStyle name="Normal 3 2 2 5 2 3 3 2" xfId="41150" xr:uid="{00000000-0005-0000-0000-0000DC2E0000}"/>
    <cellStyle name="Normal 3 2 2 5 2 3 3 3" xfId="25917" xr:uid="{00000000-0005-0000-0000-0000DD2E0000}"/>
    <cellStyle name="Normal 3 2 2 5 2 3 4" xfId="36137" xr:uid="{00000000-0005-0000-0000-0000DE2E0000}"/>
    <cellStyle name="Normal 3 2 2 5 2 3 5" xfId="20904" xr:uid="{00000000-0005-0000-0000-0000DF2E0000}"/>
    <cellStyle name="Normal 3 2 2 5 2 4" xfId="12494" xr:uid="{00000000-0005-0000-0000-0000E02E0000}"/>
    <cellStyle name="Normal 3 2 2 5 2 4 2" xfId="42825" xr:uid="{00000000-0005-0000-0000-0000E12E0000}"/>
    <cellStyle name="Normal 3 2 2 5 2 4 3" xfId="27592" xr:uid="{00000000-0005-0000-0000-0000E22E0000}"/>
    <cellStyle name="Normal 3 2 2 5 2 5" xfId="7473" xr:uid="{00000000-0005-0000-0000-0000E32E0000}"/>
    <cellStyle name="Normal 3 2 2 5 2 5 2" xfId="37808" xr:uid="{00000000-0005-0000-0000-0000E42E0000}"/>
    <cellStyle name="Normal 3 2 2 5 2 5 3" xfId="22575" xr:uid="{00000000-0005-0000-0000-0000E52E0000}"/>
    <cellStyle name="Normal 3 2 2 5 2 6" xfId="32796" xr:uid="{00000000-0005-0000-0000-0000E62E0000}"/>
    <cellStyle name="Normal 3 2 2 5 2 7" xfId="17562" xr:uid="{00000000-0005-0000-0000-0000E72E0000}"/>
    <cellStyle name="Normal 3 2 2 5 3" xfId="3255" xr:uid="{00000000-0005-0000-0000-0000E82E0000}"/>
    <cellStyle name="Normal 3 2 2 5 3 2" xfId="13329" xr:uid="{00000000-0005-0000-0000-0000E92E0000}"/>
    <cellStyle name="Normal 3 2 2 5 3 2 2" xfId="43660" xr:uid="{00000000-0005-0000-0000-0000EA2E0000}"/>
    <cellStyle name="Normal 3 2 2 5 3 2 3" xfId="28427" xr:uid="{00000000-0005-0000-0000-0000EB2E0000}"/>
    <cellStyle name="Normal 3 2 2 5 3 3" xfId="8309" xr:uid="{00000000-0005-0000-0000-0000EC2E0000}"/>
    <cellStyle name="Normal 3 2 2 5 3 3 2" xfId="38643" xr:uid="{00000000-0005-0000-0000-0000ED2E0000}"/>
    <cellStyle name="Normal 3 2 2 5 3 3 3" xfId="23410" xr:uid="{00000000-0005-0000-0000-0000EE2E0000}"/>
    <cellStyle name="Normal 3 2 2 5 3 4" xfId="33630" xr:uid="{00000000-0005-0000-0000-0000EF2E0000}"/>
    <cellStyle name="Normal 3 2 2 5 3 5" xfId="18397" xr:uid="{00000000-0005-0000-0000-0000F02E0000}"/>
    <cellStyle name="Normal 3 2 2 5 4" xfId="4948" xr:uid="{00000000-0005-0000-0000-0000F12E0000}"/>
    <cellStyle name="Normal 3 2 2 5 4 2" xfId="15000" xr:uid="{00000000-0005-0000-0000-0000F22E0000}"/>
    <cellStyle name="Normal 3 2 2 5 4 2 2" xfId="45331" xr:uid="{00000000-0005-0000-0000-0000F32E0000}"/>
    <cellStyle name="Normal 3 2 2 5 4 2 3" xfId="30098" xr:uid="{00000000-0005-0000-0000-0000F42E0000}"/>
    <cellStyle name="Normal 3 2 2 5 4 3" xfId="9980" xr:uid="{00000000-0005-0000-0000-0000F52E0000}"/>
    <cellStyle name="Normal 3 2 2 5 4 3 2" xfId="40314" xr:uid="{00000000-0005-0000-0000-0000F62E0000}"/>
    <cellStyle name="Normal 3 2 2 5 4 3 3" xfId="25081" xr:uid="{00000000-0005-0000-0000-0000F72E0000}"/>
    <cellStyle name="Normal 3 2 2 5 4 4" xfId="35301" xr:uid="{00000000-0005-0000-0000-0000F82E0000}"/>
    <cellStyle name="Normal 3 2 2 5 4 5" xfId="20068" xr:uid="{00000000-0005-0000-0000-0000F92E0000}"/>
    <cellStyle name="Normal 3 2 2 5 5" xfId="11658" xr:uid="{00000000-0005-0000-0000-0000FA2E0000}"/>
    <cellStyle name="Normal 3 2 2 5 5 2" xfId="41989" xr:uid="{00000000-0005-0000-0000-0000FB2E0000}"/>
    <cellStyle name="Normal 3 2 2 5 5 3" xfId="26756" xr:uid="{00000000-0005-0000-0000-0000FC2E0000}"/>
    <cellStyle name="Normal 3 2 2 5 6" xfId="6637" xr:uid="{00000000-0005-0000-0000-0000FD2E0000}"/>
    <cellStyle name="Normal 3 2 2 5 6 2" xfId="36972" xr:uid="{00000000-0005-0000-0000-0000FE2E0000}"/>
    <cellStyle name="Normal 3 2 2 5 6 3" xfId="21739" xr:uid="{00000000-0005-0000-0000-0000FF2E0000}"/>
    <cellStyle name="Normal 3 2 2 5 7" xfId="31960" xr:uid="{00000000-0005-0000-0000-0000002F0000}"/>
    <cellStyle name="Normal 3 2 2 5 8" xfId="16726" xr:uid="{00000000-0005-0000-0000-0000012F0000}"/>
    <cellStyle name="Normal 3 2 2 6" xfId="1982" xr:uid="{00000000-0005-0000-0000-0000022F0000}"/>
    <cellStyle name="Normal 3 2 2 6 2" xfId="3674" xr:uid="{00000000-0005-0000-0000-0000032F0000}"/>
    <cellStyle name="Normal 3 2 2 6 2 2" xfId="13747" xr:uid="{00000000-0005-0000-0000-0000042F0000}"/>
    <cellStyle name="Normal 3 2 2 6 2 2 2" xfId="44078" xr:uid="{00000000-0005-0000-0000-0000052F0000}"/>
    <cellStyle name="Normal 3 2 2 6 2 2 3" xfId="28845" xr:uid="{00000000-0005-0000-0000-0000062F0000}"/>
    <cellStyle name="Normal 3 2 2 6 2 3" xfId="8727" xr:uid="{00000000-0005-0000-0000-0000072F0000}"/>
    <cellStyle name="Normal 3 2 2 6 2 3 2" xfId="39061" xr:uid="{00000000-0005-0000-0000-0000082F0000}"/>
    <cellStyle name="Normal 3 2 2 6 2 3 3" xfId="23828" xr:uid="{00000000-0005-0000-0000-0000092F0000}"/>
    <cellStyle name="Normal 3 2 2 6 2 4" xfId="34048" xr:uid="{00000000-0005-0000-0000-00000A2F0000}"/>
    <cellStyle name="Normal 3 2 2 6 2 5" xfId="18815" xr:uid="{00000000-0005-0000-0000-00000B2F0000}"/>
    <cellStyle name="Normal 3 2 2 6 3" xfId="5366" xr:uid="{00000000-0005-0000-0000-00000C2F0000}"/>
    <cellStyle name="Normal 3 2 2 6 3 2" xfId="15418" xr:uid="{00000000-0005-0000-0000-00000D2F0000}"/>
    <cellStyle name="Normal 3 2 2 6 3 2 2" xfId="45749" xr:uid="{00000000-0005-0000-0000-00000E2F0000}"/>
    <cellStyle name="Normal 3 2 2 6 3 2 3" xfId="30516" xr:uid="{00000000-0005-0000-0000-00000F2F0000}"/>
    <cellStyle name="Normal 3 2 2 6 3 3" xfId="10398" xr:uid="{00000000-0005-0000-0000-0000102F0000}"/>
    <cellStyle name="Normal 3 2 2 6 3 3 2" xfId="40732" xr:uid="{00000000-0005-0000-0000-0000112F0000}"/>
    <cellStyle name="Normal 3 2 2 6 3 3 3" xfId="25499" xr:uid="{00000000-0005-0000-0000-0000122F0000}"/>
    <cellStyle name="Normal 3 2 2 6 3 4" xfId="35719" xr:uid="{00000000-0005-0000-0000-0000132F0000}"/>
    <cellStyle name="Normal 3 2 2 6 3 5" xfId="20486" xr:uid="{00000000-0005-0000-0000-0000142F0000}"/>
    <cellStyle name="Normal 3 2 2 6 4" xfId="12076" xr:uid="{00000000-0005-0000-0000-0000152F0000}"/>
    <cellStyle name="Normal 3 2 2 6 4 2" xfId="42407" xr:uid="{00000000-0005-0000-0000-0000162F0000}"/>
    <cellStyle name="Normal 3 2 2 6 4 3" xfId="27174" xr:uid="{00000000-0005-0000-0000-0000172F0000}"/>
    <cellStyle name="Normal 3 2 2 6 5" xfId="7055" xr:uid="{00000000-0005-0000-0000-0000182F0000}"/>
    <cellStyle name="Normal 3 2 2 6 5 2" xfId="37390" xr:uid="{00000000-0005-0000-0000-0000192F0000}"/>
    <cellStyle name="Normal 3 2 2 6 5 3" xfId="22157" xr:uid="{00000000-0005-0000-0000-00001A2F0000}"/>
    <cellStyle name="Normal 3 2 2 6 6" xfId="32378" xr:uid="{00000000-0005-0000-0000-00001B2F0000}"/>
    <cellStyle name="Normal 3 2 2 6 7" xfId="17144" xr:uid="{00000000-0005-0000-0000-00001C2F0000}"/>
    <cellStyle name="Normal 3 2 2 7" xfId="2833" xr:uid="{00000000-0005-0000-0000-00001D2F0000}"/>
    <cellStyle name="Normal 3 2 2 7 2" xfId="12911" xr:uid="{00000000-0005-0000-0000-00001E2F0000}"/>
    <cellStyle name="Normal 3 2 2 7 2 2" xfId="43242" xr:uid="{00000000-0005-0000-0000-00001F2F0000}"/>
    <cellStyle name="Normal 3 2 2 7 2 3" xfId="28009" xr:uid="{00000000-0005-0000-0000-0000202F0000}"/>
    <cellStyle name="Normal 3 2 2 7 3" xfId="7891" xr:uid="{00000000-0005-0000-0000-0000212F0000}"/>
    <cellStyle name="Normal 3 2 2 7 3 2" xfId="38225" xr:uid="{00000000-0005-0000-0000-0000222F0000}"/>
    <cellStyle name="Normal 3 2 2 7 3 3" xfId="22992" xr:uid="{00000000-0005-0000-0000-0000232F0000}"/>
    <cellStyle name="Normal 3 2 2 7 4" xfId="33212" xr:uid="{00000000-0005-0000-0000-0000242F0000}"/>
    <cellStyle name="Normal 3 2 2 7 5" xfId="17979" xr:uid="{00000000-0005-0000-0000-0000252F0000}"/>
    <cellStyle name="Normal 3 2 2 8" xfId="4527" xr:uid="{00000000-0005-0000-0000-0000262F0000}"/>
    <cellStyle name="Normal 3 2 2 8 2" xfId="14582" xr:uid="{00000000-0005-0000-0000-0000272F0000}"/>
    <cellStyle name="Normal 3 2 2 8 2 2" xfId="44913" xr:uid="{00000000-0005-0000-0000-0000282F0000}"/>
    <cellStyle name="Normal 3 2 2 8 2 3" xfId="29680" xr:uid="{00000000-0005-0000-0000-0000292F0000}"/>
    <cellStyle name="Normal 3 2 2 8 3" xfId="9562" xr:uid="{00000000-0005-0000-0000-00002A2F0000}"/>
    <cellStyle name="Normal 3 2 2 8 3 2" xfId="39896" xr:uid="{00000000-0005-0000-0000-00002B2F0000}"/>
    <cellStyle name="Normal 3 2 2 8 3 3" xfId="24663" xr:uid="{00000000-0005-0000-0000-00002C2F0000}"/>
    <cellStyle name="Normal 3 2 2 8 4" xfId="34883" xr:uid="{00000000-0005-0000-0000-00002D2F0000}"/>
    <cellStyle name="Normal 3 2 2 8 5" xfId="19650" xr:uid="{00000000-0005-0000-0000-00002E2F0000}"/>
    <cellStyle name="Normal 3 2 2 9" xfId="11238" xr:uid="{00000000-0005-0000-0000-00002F2F0000}"/>
    <cellStyle name="Normal 3 2 2 9 2" xfId="41571" xr:uid="{00000000-0005-0000-0000-0000302F0000}"/>
    <cellStyle name="Normal 3 2 2 9 3" xfId="26338" xr:uid="{00000000-0005-0000-0000-0000312F0000}"/>
    <cellStyle name="Normal 3 2 3" xfId="526" xr:uid="{00000000-0005-0000-0000-0000322F0000}"/>
    <cellStyle name="Normal 3 2 4" xfId="31495" xr:uid="{00000000-0005-0000-0000-0000332F0000}"/>
    <cellStyle name="Normal 3 3" xfId="848" xr:uid="{00000000-0005-0000-0000-0000342F0000}"/>
    <cellStyle name="Normal 3 3 10" xfId="6218" xr:uid="{00000000-0005-0000-0000-0000352F0000}"/>
    <cellStyle name="Normal 3 3 10 2" xfId="36555" xr:uid="{00000000-0005-0000-0000-0000362F0000}"/>
    <cellStyle name="Normal 3 3 10 3" xfId="21322" xr:uid="{00000000-0005-0000-0000-0000372F0000}"/>
    <cellStyle name="Normal 3 3 11" xfId="31546" xr:uid="{00000000-0005-0000-0000-0000382F0000}"/>
    <cellStyle name="Normal 3 3 12" xfId="16307" xr:uid="{00000000-0005-0000-0000-0000392F0000}"/>
    <cellStyle name="Normal 3 3 13" xfId="46659" xr:uid="{00000000-0005-0000-0000-00003A2F0000}"/>
    <cellStyle name="Normal 3 3 2" xfId="1182" xr:uid="{00000000-0005-0000-0000-00003B2F0000}"/>
    <cellStyle name="Normal 3 3 2 10" xfId="31598" xr:uid="{00000000-0005-0000-0000-00003C2F0000}"/>
    <cellStyle name="Normal 3 3 2 11" xfId="16361" xr:uid="{00000000-0005-0000-0000-00003D2F0000}"/>
    <cellStyle name="Normal 3 3 2 2" xfId="1290" xr:uid="{00000000-0005-0000-0000-00003E2F0000}"/>
    <cellStyle name="Normal 3 3 2 2 10" xfId="16465" xr:uid="{00000000-0005-0000-0000-00003F2F0000}"/>
    <cellStyle name="Normal 3 3 2 2 2" xfId="1507" xr:uid="{00000000-0005-0000-0000-0000402F0000}"/>
    <cellStyle name="Normal 3 3 2 2 2 2" xfId="1928" xr:uid="{00000000-0005-0000-0000-0000412F0000}"/>
    <cellStyle name="Normal 3 3 2 2 2 2 2" xfId="2767" xr:uid="{00000000-0005-0000-0000-0000422F0000}"/>
    <cellStyle name="Normal 3 3 2 2 2 2 2 2" xfId="4457" xr:uid="{00000000-0005-0000-0000-0000432F0000}"/>
    <cellStyle name="Normal 3 3 2 2 2 2 2 2 2" xfId="14530" xr:uid="{00000000-0005-0000-0000-0000442F0000}"/>
    <cellStyle name="Normal 3 3 2 2 2 2 2 2 2 2" xfId="44861" xr:uid="{00000000-0005-0000-0000-0000452F0000}"/>
    <cellStyle name="Normal 3 3 2 2 2 2 2 2 2 3" xfId="29628" xr:uid="{00000000-0005-0000-0000-0000462F0000}"/>
    <cellStyle name="Normal 3 3 2 2 2 2 2 2 3" xfId="9510" xr:uid="{00000000-0005-0000-0000-0000472F0000}"/>
    <cellStyle name="Normal 3 3 2 2 2 2 2 2 3 2" xfId="39844" xr:uid="{00000000-0005-0000-0000-0000482F0000}"/>
    <cellStyle name="Normal 3 3 2 2 2 2 2 2 3 3" xfId="24611" xr:uid="{00000000-0005-0000-0000-0000492F0000}"/>
    <cellStyle name="Normal 3 3 2 2 2 2 2 2 4" xfId="34831" xr:uid="{00000000-0005-0000-0000-00004A2F0000}"/>
    <cellStyle name="Normal 3 3 2 2 2 2 2 2 5" xfId="19598" xr:uid="{00000000-0005-0000-0000-00004B2F0000}"/>
    <cellStyle name="Normal 3 3 2 2 2 2 2 3" xfId="6149" xr:uid="{00000000-0005-0000-0000-00004C2F0000}"/>
    <cellStyle name="Normal 3 3 2 2 2 2 2 3 2" xfId="16201" xr:uid="{00000000-0005-0000-0000-00004D2F0000}"/>
    <cellStyle name="Normal 3 3 2 2 2 2 2 3 2 2" xfId="46532" xr:uid="{00000000-0005-0000-0000-00004E2F0000}"/>
    <cellStyle name="Normal 3 3 2 2 2 2 2 3 2 3" xfId="31299" xr:uid="{00000000-0005-0000-0000-00004F2F0000}"/>
    <cellStyle name="Normal 3 3 2 2 2 2 2 3 3" xfId="11181" xr:uid="{00000000-0005-0000-0000-0000502F0000}"/>
    <cellStyle name="Normal 3 3 2 2 2 2 2 3 3 2" xfId="41515" xr:uid="{00000000-0005-0000-0000-0000512F0000}"/>
    <cellStyle name="Normal 3 3 2 2 2 2 2 3 3 3" xfId="26282" xr:uid="{00000000-0005-0000-0000-0000522F0000}"/>
    <cellStyle name="Normal 3 3 2 2 2 2 2 3 4" xfId="36502" xr:uid="{00000000-0005-0000-0000-0000532F0000}"/>
    <cellStyle name="Normal 3 3 2 2 2 2 2 3 5" xfId="21269" xr:uid="{00000000-0005-0000-0000-0000542F0000}"/>
    <cellStyle name="Normal 3 3 2 2 2 2 2 4" xfId="12859" xr:uid="{00000000-0005-0000-0000-0000552F0000}"/>
    <cellStyle name="Normal 3 3 2 2 2 2 2 4 2" xfId="43190" xr:uid="{00000000-0005-0000-0000-0000562F0000}"/>
    <cellStyle name="Normal 3 3 2 2 2 2 2 4 3" xfId="27957" xr:uid="{00000000-0005-0000-0000-0000572F0000}"/>
    <cellStyle name="Normal 3 3 2 2 2 2 2 5" xfId="7838" xr:uid="{00000000-0005-0000-0000-0000582F0000}"/>
    <cellStyle name="Normal 3 3 2 2 2 2 2 5 2" xfId="38173" xr:uid="{00000000-0005-0000-0000-0000592F0000}"/>
    <cellStyle name="Normal 3 3 2 2 2 2 2 5 3" xfId="22940" xr:uid="{00000000-0005-0000-0000-00005A2F0000}"/>
    <cellStyle name="Normal 3 3 2 2 2 2 2 6" xfId="33161" xr:uid="{00000000-0005-0000-0000-00005B2F0000}"/>
    <cellStyle name="Normal 3 3 2 2 2 2 2 7" xfId="17927" xr:uid="{00000000-0005-0000-0000-00005C2F0000}"/>
    <cellStyle name="Normal 3 3 2 2 2 2 3" xfId="3620" xr:uid="{00000000-0005-0000-0000-00005D2F0000}"/>
    <cellStyle name="Normal 3 3 2 2 2 2 3 2" xfId="13694" xr:uid="{00000000-0005-0000-0000-00005E2F0000}"/>
    <cellStyle name="Normal 3 3 2 2 2 2 3 2 2" xfId="44025" xr:uid="{00000000-0005-0000-0000-00005F2F0000}"/>
    <cellStyle name="Normal 3 3 2 2 2 2 3 2 3" xfId="28792" xr:uid="{00000000-0005-0000-0000-0000602F0000}"/>
    <cellStyle name="Normal 3 3 2 2 2 2 3 3" xfId="8674" xr:uid="{00000000-0005-0000-0000-0000612F0000}"/>
    <cellStyle name="Normal 3 3 2 2 2 2 3 3 2" xfId="39008" xr:uid="{00000000-0005-0000-0000-0000622F0000}"/>
    <cellStyle name="Normal 3 3 2 2 2 2 3 3 3" xfId="23775" xr:uid="{00000000-0005-0000-0000-0000632F0000}"/>
    <cellStyle name="Normal 3 3 2 2 2 2 3 4" xfId="33995" xr:uid="{00000000-0005-0000-0000-0000642F0000}"/>
    <cellStyle name="Normal 3 3 2 2 2 2 3 5" xfId="18762" xr:uid="{00000000-0005-0000-0000-0000652F0000}"/>
    <cellStyle name="Normal 3 3 2 2 2 2 4" xfId="5313" xr:uid="{00000000-0005-0000-0000-0000662F0000}"/>
    <cellStyle name="Normal 3 3 2 2 2 2 4 2" xfId="15365" xr:uid="{00000000-0005-0000-0000-0000672F0000}"/>
    <cellStyle name="Normal 3 3 2 2 2 2 4 2 2" xfId="45696" xr:uid="{00000000-0005-0000-0000-0000682F0000}"/>
    <cellStyle name="Normal 3 3 2 2 2 2 4 2 3" xfId="30463" xr:uid="{00000000-0005-0000-0000-0000692F0000}"/>
    <cellStyle name="Normal 3 3 2 2 2 2 4 3" xfId="10345" xr:uid="{00000000-0005-0000-0000-00006A2F0000}"/>
    <cellStyle name="Normal 3 3 2 2 2 2 4 3 2" xfId="40679" xr:uid="{00000000-0005-0000-0000-00006B2F0000}"/>
    <cellStyle name="Normal 3 3 2 2 2 2 4 3 3" xfId="25446" xr:uid="{00000000-0005-0000-0000-00006C2F0000}"/>
    <cellStyle name="Normal 3 3 2 2 2 2 4 4" xfId="35666" xr:uid="{00000000-0005-0000-0000-00006D2F0000}"/>
    <cellStyle name="Normal 3 3 2 2 2 2 4 5" xfId="20433" xr:uid="{00000000-0005-0000-0000-00006E2F0000}"/>
    <cellStyle name="Normal 3 3 2 2 2 2 5" xfId="12023" xr:uid="{00000000-0005-0000-0000-00006F2F0000}"/>
    <cellStyle name="Normal 3 3 2 2 2 2 5 2" xfId="42354" xr:uid="{00000000-0005-0000-0000-0000702F0000}"/>
    <cellStyle name="Normal 3 3 2 2 2 2 5 3" xfId="27121" xr:uid="{00000000-0005-0000-0000-0000712F0000}"/>
    <cellStyle name="Normal 3 3 2 2 2 2 6" xfId="7002" xr:uid="{00000000-0005-0000-0000-0000722F0000}"/>
    <cellStyle name="Normal 3 3 2 2 2 2 6 2" xfId="37337" xr:uid="{00000000-0005-0000-0000-0000732F0000}"/>
    <cellStyle name="Normal 3 3 2 2 2 2 6 3" xfId="22104" xr:uid="{00000000-0005-0000-0000-0000742F0000}"/>
    <cellStyle name="Normal 3 3 2 2 2 2 7" xfId="32325" xr:uid="{00000000-0005-0000-0000-0000752F0000}"/>
    <cellStyle name="Normal 3 3 2 2 2 2 8" xfId="17091" xr:uid="{00000000-0005-0000-0000-0000762F0000}"/>
    <cellStyle name="Normal 3 3 2 2 2 3" xfId="2349" xr:uid="{00000000-0005-0000-0000-0000772F0000}"/>
    <cellStyle name="Normal 3 3 2 2 2 3 2" xfId="4039" xr:uid="{00000000-0005-0000-0000-0000782F0000}"/>
    <cellStyle name="Normal 3 3 2 2 2 3 2 2" xfId="14112" xr:uid="{00000000-0005-0000-0000-0000792F0000}"/>
    <cellStyle name="Normal 3 3 2 2 2 3 2 2 2" xfId="44443" xr:uid="{00000000-0005-0000-0000-00007A2F0000}"/>
    <cellStyle name="Normal 3 3 2 2 2 3 2 2 3" xfId="29210" xr:uid="{00000000-0005-0000-0000-00007B2F0000}"/>
    <cellStyle name="Normal 3 3 2 2 2 3 2 3" xfId="9092" xr:uid="{00000000-0005-0000-0000-00007C2F0000}"/>
    <cellStyle name="Normal 3 3 2 2 2 3 2 3 2" xfId="39426" xr:uid="{00000000-0005-0000-0000-00007D2F0000}"/>
    <cellStyle name="Normal 3 3 2 2 2 3 2 3 3" xfId="24193" xr:uid="{00000000-0005-0000-0000-00007E2F0000}"/>
    <cellStyle name="Normal 3 3 2 2 2 3 2 4" xfId="34413" xr:uid="{00000000-0005-0000-0000-00007F2F0000}"/>
    <cellStyle name="Normal 3 3 2 2 2 3 2 5" xfId="19180" xr:uid="{00000000-0005-0000-0000-0000802F0000}"/>
    <cellStyle name="Normal 3 3 2 2 2 3 3" xfId="5731" xr:uid="{00000000-0005-0000-0000-0000812F0000}"/>
    <cellStyle name="Normal 3 3 2 2 2 3 3 2" xfId="15783" xr:uid="{00000000-0005-0000-0000-0000822F0000}"/>
    <cellStyle name="Normal 3 3 2 2 2 3 3 2 2" xfId="46114" xr:uid="{00000000-0005-0000-0000-0000832F0000}"/>
    <cellStyle name="Normal 3 3 2 2 2 3 3 2 3" xfId="30881" xr:uid="{00000000-0005-0000-0000-0000842F0000}"/>
    <cellStyle name="Normal 3 3 2 2 2 3 3 3" xfId="10763" xr:uid="{00000000-0005-0000-0000-0000852F0000}"/>
    <cellStyle name="Normal 3 3 2 2 2 3 3 3 2" xfId="41097" xr:uid="{00000000-0005-0000-0000-0000862F0000}"/>
    <cellStyle name="Normal 3 3 2 2 2 3 3 3 3" xfId="25864" xr:uid="{00000000-0005-0000-0000-0000872F0000}"/>
    <cellStyle name="Normal 3 3 2 2 2 3 3 4" xfId="36084" xr:uid="{00000000-0005-0000-0000-0000882F0000}"/>
    <cellStyle name="Normal 3 3 2 2 2 3 3 5" xfId="20851" xr:uid="{00000000-0005-0000-0000-0000892F0000}"/>
    <cellStyle name="Normal 3 3 2 2 2 3 4" xfId="12441" xr:uid="{00000000-0005-0000-0000-00008A2F0000}"/>
    <cellStyle name="Normal 3 3 2 2 2 3 4 2" xfId="42772" xr:uid="{00000000-0005-0000-0000-00008B2F0000}"/>
    <cellStyle name="Normal 3 3 2 2 2 3 4 3" xfId="27539" xr:uid="{00000000-0005-0000-0000-00008C2F0000}"/>
    <cellStyle name="Normal 3 3 2 2 2 3 5" xfId="7420" xr:uid="{00000000-0005-0000-0000-00008D2F0000}"/>
    <cellStyle name="Normal 3 3 2 2 2 3 5 2" xfId="37755" xr:uid="{00000000-0005-0000-0000-00008E2F0000}"/>
    <cellStyle name="Normal 3 3 2 2 2 3 5 3" xfId="22522" xr:uid="{00000000-0005-0000-0000-00008F2F0000}"/>
    <cellStyle name="Normal 3 3 2 2 2 3 6" xfId="32743" xr:uid="{00000000-0005-0000-0000-0000902F0000}"/>
    <cellStyle name="Normal 3 3 2 2 2 3 7" xfId="17509" xr:uid="{00000000-0005-0000-0000-0000912F0000}"/>
    <cellStyle name="Normal 3 3 2 2 2 4" xfId="3202" xr:uid="{00000000-0005-0000-0000-0000922F0000}"/>
    <cellStyle name="Normal 3 3 2 2 2 4 2" xfId="13276" xr:uid="{00000000-0005-0000-0000-0000932F0000}"/>
    <cellStyle name="Normal 3 3 2 2 2 4 2 2" xfId="43607" xr:uid="{00000000-0005-0000-0000-0000942F0000}"/>
    <cellStyle name="Normal 3 3 2 2 2 4 2 3" xfId="28374" xr:uid="{00000000-0005-0000-0000-0000952F0000}"/>
    <cellStyle name="Normal 3 3 2 2 2 4 3" xfId="8256" xr:uid="{00000000-0005-0000-0000-0000962F0000}"/>
    <cellStyle name="Normal 3 3 2 2 2 4 3 2" xfId="38590" xr:uid="{00000000-0005-0000-0000-0000972F0000}"/>
    <cellStyle name="Normal 3 3 2 2 2 4 3 3" xfId="23357" xr:uid="{00000000-0005-0000-0000-0000982F0000}"/>
    <cellStyle name="Normal 3 3 2 2 2 4 4" xfId="33577" xr:uid="{00000000-0005-0000-0000-0000992F0000}"/>
    <cellStyle name="Normal 3 3 2 2 2 4 5" xfId="18344" xr:uid="{00000000-0005-0000-0000-00009A2F0000}"/>
    <cellStyle name="Normal 3 3 2 2 2 5" xfId="4895" xr:uid="{00000000-0005-0000-0000-00009B2F0000}"/>
    <cellStyle name="Normal 3 3 2 2 2 5 2" xfId="14947" xr:uid="{00000000-0005-0000-0000-00009C2F0000}"/>
    <cellStyle name="Normal 3 3 2 2 2 5 2 2" xfId="45278" xr:uid="{00000000-0005-0000-0000-00009D2F0000}"/>
    <cellStyle name="Normal 3 3 2 2 2 5 2 3" xfId="30045" xr:uid="{00000000-0005-0000-0000-00009E2F0000}"/>
    <cellStyle name="Normal 3 3 2 2 2 5 3" xfId="9927" xr:uid="{00000000-0005-0000-0000-00009F2F0000}"/>
    <cellStyle name="Normal 3 3 2 2 2 5 3 2" xfId="40261" xr:uid="{00000000-0005-0000-0000-0000A02F0000}"/>
    <cellStyle name="Normal 3 3 2 2 2 5 3 3" xfId="25028" xr:uid="{00000000-0005-0000-0000-0000A12F0000}"/>
    <cellStyle name="Normal 3 3 2 2 2 5 4" xfId="35248" xr:uid="{00000000-0005-0000-0000-0000A22F0000}"/>
    <cellStyle name="Normal 3 3 2 2 2 5 5" xfId="20015" xr:uid="{00000000-0005-0000-0000-0000A32F0000}"/>
    <cellStyle name="Normal 3 3 2 2 2 6" xfId="11605" xr:uid="{00000000-0005-0000-0000-0000A42F0000}"/>
    <cellStyle name="Normal 3 3 2 2 2 6 2" xfId="41936" xr:uid="{00000000-0005-0000-0000-0000A52F0000}"/>
    <cellStyle name="Normal 3 3 2 2 2 6 3" xfId="26703" xr:uid="{00000000-0005-0000-0000-0000A62F0000}"/>
    <cellStyle name="Normal 3 3 2 2 2 7" xfId="6584" xr:uid="{00000000-0005-0000-0000-0000A72F0000}"/>
    <cellStyle name="Normal 3 3 2 2 2 7 2" xfId="36919" xr:uid="{00000000-0005-0000-0000-0000A82F0000}"/>
    <cellStyle name="Normal 3 3 2 2 2 7 3" xfId="21686" xr:uid="{00000000-0005-0000-0000-0000A92F0000}"/>
    <cellStyle name="Normal 3 3 2 2 2 8" xfId="31907" xr:uid="{00000000-0005-0000-0000-0000AA2F0000}"/>
    <cellStyle name="Normal 3 3 2 2 2 9" xfId="16673" xr:uid="{00000000-0005-0000-0000-0000AB2F0000}"/>
    <cellStyle name="Normal 3 3 2 2 3" xfId="1720" xr:uid="{00000000-0005-0000-0000-0000AC2F0000}"/>
    <cellStyle name="Normal 3 3 2 2 3 2" xfId="2559" xr:uid="{00000000-0005-0000-0000-0000AD2F0000}"/>
    <cellStyle name="Normal 3 3 2 2 3 2 2" xfId="4249" xr:uid="{00000000-0005-0000-0000-0000AE2F0000}"/>
    <cellStyle name="Normal 3 3 2 2 3 2 2 2" xfId="14322" xr:uid="{00000000-0005-0000-0000-0000AF2F0000}"/>
    <cellStyle name="Normal 3 3 2 2 3 2 2 2 2" xfId="44653" xr:uid="{00000000-0005-0000-0000-0000B02F0000}"/>
    <cellStyle name="Normal 3 3 2 2 3 2 2 2 3" xfId="29420" xr:uid="{00000000-0005-0000-0000-0000B12F0000}"/>
    <cellStyle name="Normal 3 3 2 2 3 2 2 3" xfId="9302" xr:uid="{00000000-0005-0000-0000-0000B22F0000}"/>
    <cellStyle name="Normal 3 3 2 2 3 2 2 3 2" xfId="39636" xr:uid="{00000000-0005-0000-0000-0000B32F0000}"/>
    <cellStyle name="Normal 3 3 2 2 3 2 2 3 3" xfId="24403" xr:uid="{00000000-0005-0000-0000-0000B42F0000}"/>
    <cellStyle name="Normal 3 3 2 2 3 2 2 4" xfId="34623" xr:uid="{00000000-0005-0000-0000-0000B52F0000}"/>
    <cellStyle name="Normal 3 3 2 2 3 2 2 5" xfId="19390" xr:uid="{00000000-0005-0000-0000-0000B62F0000}"/>
    <cellStyle name="Normal 3 3 2 2 3 2 3" xfId="5941" xr:uid="{00000000-0005-0000-0000-0000B72F0000}"/>
    <cellStyle name="Normal 3 3 2 2 3 2 3 2" xfId="15993" xr:uid="{00000000-0005-0000-0000-0000B82F0000}"/>
    <cellStyle name="Normal 3 3 2 2 3 2 3 2 2" xfId="46324" xr:uid="{00000000-0005-0000-0000-0000B92F0000}"/>
    <cellStyle name="Normal 3 3 2 2 3 2 3 2 3" xfId="31091" xr:uid="{00000000-0005-0000-0000-0000BA2F0000}"/>
    <cellStyle name="Normal 3 3 2 2 3 2 3 3" xfId="10973" xr:uid="{00000000-0005-0000-0000-0000BB2F0000}"/>
    <cellStyle name="Normal 3 3 2 2 3 2 3 3 2" xfId="41307" xr:uid="{00000000-0005-0000-0000-0000BC2F0000}"/>
    <cellStyle name="Normal 3 3 2 2 3 2 3 3 3" xfId="26074" xr:uid="{00000000-0005-0000-0000-0000BD2F0000}"/>
    <cellStyle name="Normal 3 3 2 2 3 2 3 4" xfId="36294" xr:uid="{00000000-0005-0000-0000-0000BE2F0000}"/>
    <cellStyle name="Normal 3 3 2 2 3 2 3 5" xfId="21061" xr:uid="{00000000-0005-0000-0000-0000BF2F0000}"/>
    <cellStyle name="Normal 3 3 2 2 3 2 4" xfId="12651" xr:uid="{00000000-0005-0000-0000-0000C02F0000}"/>
    <cellStyle name="Normal 3 3 2 2 3 2 4 2" xfId="42982" xr:uid="{00000000-0005-0000-0000-0000C12F0000}"/>
    <cellStyle name="Normal 3 3 2 2 3 2 4 3" xfId="27749" xr:uid="{00000000-0005-0000-0000-0000C22F0000}"/>
    <cellStyle name="Normal 3 3 2 2 3 2 5" xfId="7630" xr:uid="{00000000-0005-0000-0000-0000C32F0000}"/>
    <cellStyle name="Normal 3 3 2 2 3 2 5 2" xfId="37965" xr:uid="{00000000-0005-0000-0000-0000C42F0000}"/>
    <cellStyle name="Normal 3 3 2 2 3 2 5 3" xfId="22732" xr:uid="{00000000-0005-0000-0000-0000C52F0000}"/>
    <cellStyle name="Normal 3 3 2 2 3 2 6" xfId="32953" xr:uid="{00000000-0005-0000-0000-0000C62F0000}"/>
    <cellStyle name="Normal 3 3 2 2 3 2 7" xfId="17719" xr:uid="{00000000-0005-0000-0000-0000C72F0000}"/>
    <cellStyle name="Normal 3 3 2 2 3 3" xfId="3412" xr:uid="{00000000-0005-0000-0000-0000C82F0000}"/>
    <cellStyle name="Normal 3 3 2 2 3 3 2" xfId="13486" xr:uid="{00000000-0005-0000-0000-0000C92F0000}"/>
    <cellStyle name="Normal 3 3 2 2 3 3 2 2" xfId="43817" xr:uid="{00000000-0005-0000-0000-0000CA2F0000}"/>
    <cellStyle name="Normal 3 3 2 2 3 3 2 3" xfId="28584" xr:uid="{00000000-0005-0000-0000-0000CB2F0000}"/>
    <cellStyle name="Normal 3 3 2 2 3 3 3" xfId="8466" xr:uid="{00000000-0005-0000-0000-0000CC2F0000}"/>
    <cellStyle name="Normal 3 3 2 2 3 3 3 2" xfId="38800" xr:uid="{00000000-0005-0000-0000-0000CD2F0000}"/>
    <cellStyle name="Normal 3 3 2 2 3 3 3 3" xfId="23567" xr:uid="{00000000-0005-0000-0000-0000CE2F0000}"/>
    <cellStyle name="Normal 3 3 2 2 3 3 4" xfId="33787" xr:uid="{00000000-0005-0000-0000-0000CF2F0000}"/>
    <cellStyle name="Normal 3 3 2 2 3 3 5" xfId="18554" xr:uid="{00000000-0005-0000-0000-0000D02F0000}"/>
    <cellStyle name="Normal 3 3 2 2 3 4" xfId="5105" xr:uid="{00000000-0005-0000-0000-0000D12F0000}"/>
    <cellStyle name="Normal 3 3 2 2 3 4 2" xfId="15157" xr:uid="{00000000-0005-0000-0000-0000D22F0000}"/>
    <cellStyle name="Normal 3 3 2 2 3 4 2 2" xfId="45488" xr:uid="{00000000-0005-0000-0000-0000D32F0000}"/>
    <cellStyle name="Normal 3 3 2 2 3 4 2 3" xfId="30255" xr:uid="{00000000-0005-0000-0000-0000D42F0000}"/>
    <cellStyle name="Normal 3 3 2 2 3 4 3" xfId="10137" xr:uid="{00000000-0005-0000-0000-0000D52F0000}"/>
    <cellStyle name="Normal 3 3 2 2 3 4 3 2" xfId="40471" xr:uid="{00000000-0005-0000-0000-0000D62F0000}"/>
    <cellStyle name="Normal 3 3 2 2 3 4 3 3" xfId="25238" xr:uid="{00000000-0005-0000-0000-0000D72F0000}"/>
    <cellStyle name="Normal 3 3 2 2 3 4 4" xfId="35458" xr:uid="{00000000-0005-0000-0000-0000D82F0000}"/>
    <cellStyle name="Normal 3 3 2 2 3 4 5" xfId="20225" xr:uid="{00000000-0005-0000-0000-0000D92F0000}"/>
    <cellStyle name="Normal 3 3 2 2 3 5" xfId="11815" xr:uid="{00000000-0005-0000-0000-0000DA2F0000}"/>
    <cellStyle name="Normal 3 3 2 2 3 5 2" xfId="42146" xr:uid="{00000000-0005-0000-0000-0000DB2F0000}"/>
    <cellStyle name="Normal 3 3 2 2 3 5 3" xfId="26913" xr:uid="{00000000-0005-0000-0000-0000DC2F0000}"/>
    <cellStyle name="Normal 3 3 2 2 3 6" xfId="6794" xr:uid="{00000000-0005-0000-0000-0000DD2F0000}"/>
    <cellStyle name="Normal 3 3 2 2 3 6 2" xfId="37129" xr:uid="{00000000-0005-0000-0000-0000DE2F0000}"/>
    <cellStyle name="Normal 3 3 2 2 3 6 3" xfId="21896" xr:uid="{00000000-0005-0000-0000-0000DF2F0000}"/>
    <cellStyle name="Normal 3 3 2 2 3 7" xfId="32117" xr:uid="{00000000-0005-0000-0000-0000E02F0000}"/>
    <cellStyle name="Normal 3 3 2 2 3 8" xfId="16883" xr:uid="{00000000-0005-0000-0000-0000E12F0000}"/>
    <cellStyle name="Normal 3 3 2 2 4" xfId="2141" xr:uid="{00000000-0005-0000-0000-0000E22F0000}"/>
    <cellStyle name="Normal 3 3 2 2 4 2" xfId="3831" xr:uid="{00000000-0005-0000-0000-0000E32F0000}"/>
    <cellStyle name="Normal 3 3 2 2 4 2 2" xfId="13904" xr:uid="{00000000-0005-0000-0000-0000E42F0000}"/>
    <cellStyle name="Normal 3 3 2 2 4 2 2 2" xfId="44235" xr:uid="{00000000-0005-0000-0000-0000E52F0000}"/>
    <cellStyle name="Normal 3 3 2 2 4 2 2 3" xfId="29002" xr:uid="{00000000-0005-0000-0000-0000E62F0000}"/>
    <cellStyle name="Normal 3 3 2 2 4 2 3" xfId="8884" xr:uid="{00000000-0005-0000-0000-0000E72F0000}"/>
    <cellStyle name="Normal 3 3 2 2 4 2 3 2" xfId="39218" xr:uid="{00000000-0005-0000-0000-0000E82F0000}"/>
    <cellStyle name="Normal 3 3 2 2 4 2 3 3" xfId="23985" xr:uid="{00000000-0005-0000-0000-0000E92F0000}"/>
    <cellStyle name="Normal 3 3 2 2 4 2 4" xfId="34205" xr:uid="{00000000-0005-0000-0000-0000EA2F0000}"/>
    <cellStyle name="Normal 3 3 2 2 4 2 5" xfId="18972" xr:uid="{00000000-0005-0000-0000-0000EB2F0000}"/>
    <cellStyle name="Normal 3 3 2 2 4 3" xfId="5523" xr:uid="{00000000-0005-0000-0000-0000EC2F0000}"/>
    <cellStyle name="Normal 3 3 2 2 4 3 2" xfId="15575" xr:uid="{00000000-0005-0000-0000-0000ED2F0000}"/>
    <cellStyle name="Normal 3 3 2 2 4 3 2 2" xfId="45906" xr:uid="{00000000-0005-0000-0000-0000EE2F0000}"/>
    <cellStyle name="Normal 3 3 2 2 4 3 2 3" xfId="30673" xr:uid="{00000000-0005-0000-0000-0000EF2F0000}"/>
    <cellStyle name="Normal 3 3 2 2 4 3 3" xfId="10555" xr:uid="{00000000-0005-0000-0000-0000F02F0000}"/>
    <cellStyle name="Normal 3 3 2 2 4 3 3 2" xfId="40889" xr:uid="{00000000-0005-0000-0000-0000F12F0000}"/>
    <cellStyle name="Normal 3 3 2 2 4 3 3 3" xfId="25656" xr:uid="{00000000-0005-0000-0000-0000F22F0000}"/>
    <cellStyle name="Normal 3 3 2 2 4 3 4" xfId="35876" xr:uid="{00000000-0005-0000-0000-0000F32F0000}"/>
    <cellStyle name="Normal 3 3 2 2 4 3 5" xfId="20643" xr:uid="{00000000-0005-0000-0000-0000F42F0000}"/>
    <cellStyle name="Normal 3 3 2 2 4 4" xfId="12233" xr:uid="{00000000-0005-0000-0000-0000F52F0000}"/>
    <cellStyle name="Normal 3 3 2 2 4 4 2" xfId="42564" xr:uid="{00000000-0005-0000-0000-0000F62F0000}"/>
    <cellStyle name="Normal 3 3 2 2 4 4 3" xfId="27331" xr:uid="{00000000-0005-0000-0000-0000F72F0000}"/>
    <cellStyle name="Normal 3 3 2 2 4 5" xfId="7212" xr:uid="{00000000-0005-0000-0000-0000F82F0000}"/>
    <cellStyle name="Normal 3 3 2 2 4 5 2" xfId="37547" xr:uid="{00000000-0005-0000-0000-0000F92F0000}"/>
    <cellStyle name="Normal 3 3 2 2 4 5 3" xfId="22314" xr:uid="{00000000-0005-0000-0000-0000FA2F0000}"/>
    <cellStyle name="Normal 3 3 2 2 4 6" xfId="32535" xr:uid="{00000000-0005-0000-0000-0000FB2F0000}"/>
    <cellStyle name="Normal 3 3 2 2 4 7" xfId="17301" xr:uid="{00000000-0005-0000-0000-0000FC2F0000}"/>
    <cellStyle name="Normal 3 3 2 2 5" xfId="2994" xr:uid="{00000000-0005-0000-0000-0000FD2F0000}"/>
    <cellStyle name="Normal 3 3 2 2 5 2" xfId="13068" xr:uid="{00000000-0005-0000-0000-0000FE2F0000}"/>
    <cellStyle name="Normal 3 3 2 2 5 2 2" xfId="43399" xr:uid="{00000000-0005-0000-0000-0000FF2F0000}"/>
    <cellStyle name="Normal 3 3 2 2 5 2 3" xfId="28166" xr:uid="{00000000-0005-0000-0000-000000300000}"/>
    <cellStyle name="Normal 3 3 2 2 5 3" xfId="8048" xr:uid="{00000000-0005-0000-0000-000001300000}"/>
    <cellStyle name="Normal 3 3 2 2 5 3 2" xfId="38382" xr:uid="{00000000-0005-0000-0000-000002300000}"/>
    <cellStyle name="Normal 3 3 2 2 5 3 3" xfId="23149" xr:uid="{00000000-0005-0000-0000-000003300000}"/>
    <cellStyle name="Normal 3 3 2 2 5 4" xfId="33369" xr:uid="{00000000-0005-0000-0000-000004300000}"/>
    <cellStyle name="Normal 3 3 2 2 5 5" xfId="18136" xr:uid="{00000000-0005-0000-0000-000005300000}"/>
    <cellStyle name="Normal 3 3 2 2 6" xfId="4687" xr:uid="{00000000-0005-0000-0000-000006300000}"/>
    <cellStyle name="Normal 3 3 2 2 6 2" xfId="14739" xr:uid="{00000000-0005-0000-0000-000007300000}"/>
    <cellStyle name="Normal 3 3 2 2 6 2 2" xfId="45070" xr:uid="{00000000-0005-0000-0000-000008300000}"/>
    <cellStyle name="Normal 3 3 2 2 6 2 3" xfId="29837" xr:uid="{00000000-0005-0000-0000-000009300000}"/>
    <cellStyle name="Normal 3 3 2 2 6 3" xfId="9719" xr:uid="{00000000-0005-0000-0000-00000A300000}"/>
    <cellStyle name="Normal 3 3 2 2 6 3 2" xfId="40053" xr:uid="{00000000-0005-0000-0000-00000B300000}"/>
    <cellStyle name="Normal 3 3 2 2 6 3 3" xfId="24820" xr:uid="{00000000-0005-0000-0000-00000C300000}"/>
    <cellStyle name="Normal 3 3 2 2 6 4" xfId="35040" xr:uid="{00000000-0005-0000-0000-00000D300000}"/>
    <cellStyle name="Normal 3 3 2 2 6 5" xfId="19807" xr:uid="{00000000-0005-0000-0000-00000E300000}"/>
    <cellStyle name="Normal 3 3 2 2 7" xfId="11397" xr:uid="{00000000-0005-0000-0000-00000F300000}"/>
    <cellStyle name="Normal 3 3 2 2 7 2" xfId="41728" xr:uid="{00000000-0005-0000-0000-000010300000}"/>
    <cellStyle name="Normal 3 3 2 2 7 3" xfId="26495" xr:uid="{00000000-0005-0000-0000-000011300000}"/>
    <cellStyle name="Normal 3 3 2 2 8" xfId="6376" xr:uid="{00000000-0005-0000-0000-000012300000}"/>
    <cellStyle name="Normal 3 3 2 2 8 2" xfId="36711" xr:uid="{00000000-0005-0000-0000-000013300000}"/>
    <cellStyle name="Normal 3 3 2 2 8 3" xfId="21478" xr:uid="{00000000-0005-0000-0000-000014300000}"/>
    <cellStyle name="Normal 3 3 2 2 9" xfId="31699" xr:uid="{00000000-0005-0000-0000-000015300000}"/>
    <cellStyle name="Normal 3 3 2 3" xfId="1403" xr:uid="{00000000-0005-0000-0000-000016300000}"/>
    <cellStyle name="Normal 3 3 2 3 2" xfId="1824" xr:uid="{00000000-0005-0000-0000-000017300000}"/>
    <cellStyle name="Normal 3 3 2 3 2 2" xfId="2663" xr:uid="{00000000-0005-0000-0000-000018300000}"/>
    <cellStyle name="Normal 3 3 2 3 2 2 2" xfId="4353" xr:uid="{00000000-0005-0000-0000-000019300000}"/>
    <cellStyle name="Normal 3 3 2 3 2 2 2 2" xfId="14426" xr:uid="{00000000-0005-0000-0000-00001A300000}"/>
    <cellStyle name="Normal 3 3 2 3 2 2 2 2 2" xfId="44757" xr:uid="{00000000-0005-0000-0000-00001B300000}"/>
    <cellStyle name="Normal 3 3 2 3 2 2 2 2 3" xfId="29524" xr:uid="{00000000-0005-0000-0000-00001C300000}"/>
    <cellStyle name="Normal 3 3 2 3 2 2 2 3" xfId="9406" xr:uid="{00000000-0005-0000-0000-00001D300000}"/>
    <cellStyle name="Normal 3 3 2 3 2 2 2 3 2" xfId="39740" xr:uid="{00000000-0005-0000-0000-00001E300000}"/>
    <cellStyle name="Normal 3 3 2 3 2 2 2 3 3" xfId="24507" xr:uid="{00000000-0005-0000-0000-00001F300000}"/>
    <cellStyle name="Normal 3 3 2 3 2 2 2 4" xfId="34727" xr:uid="{00000000-0005-0000-0000-000020300000}"/>
    <cellStyle name="Normal 3 3 2 3 2 2 2 5" xfId="19494" xr:uid="{00000000-0005-0000-0000-000021300000}"/>
    <cellStyle name="Normal 3 3 2 3 2 2 3" xfId="6045" xr:uid="{00000000-0005-0000-0000-000022300000}"/>
    <cellStyle name="Normal 3 3 2 3 2 2 3 2" xfId="16097" xr:uid="{00000000-0005-0000-0000-000023300000}"/>
    <cellStyle name="Normal 3 3 2 3 2 2 3 2 2" xfId="46428" xr:uid="{00000000-0005-0000-0000-000024300000}"/>
    <cellStyle name="Normal 3 3 2 3 2 2 3 2 3" xfId="31195" xr:uid="{00000000-0005-0000-0000-000025300000}"/>
    <cellStyle name="Normal 3 3 2 3 2 2 3 3" xfId="11077" xr:uid="{00000000-0005-0000-0000-000026300000}"/>
    <cellStyle name="Normal 3 3 2 3 2 2 3 3 2" xfId="41411" xr:uid="{00000000-0005-0000-0000-000027300000}"/>
    <cellStyle name="Normal 3 3 2 3 2 2 3 3 3" xfId="26178" xr:uid="{00000000-0005-0000-0000-000028300000}"/>
    <cellStyle name="Normal 3 3 2 3 2 2 3 4" xfId="36398" xr:uid="{00000000-0005-0000-0000-000029300000}"/>
    <cellStyle name="Normal 3 3 2 3 2 2 3 5" xfId="21165" xr:uid="{00000000-0005-0000-0000-00002A300000}"/>
    <cellStyle name="Normal 3 3 2 3 2 2 4" xfId="12755" xr:uid="{00000000-0005-0000-0000-00002B300000}"/>
    <cellStyle name="Normal 3 3 2 3 2 2 4 2" xfId="43086" xr:uid="{00000000-0005-0000-0000-00002C300000}"/>
    <cellStyle name="Normal 3 3 2 3 2 2 4 3" xfId="27853" xr:uid="{00000000-0005-0000-0000-00002D300000}"/>
    <cellStyle name="Normal 3 3 2 3 2 2 5" xfId="7734" xr:uid="{00000000-0005-0000-0000-00002E300000}"/>
    <cellStyle name="Normal 3 3 2 3 2 2 5 2" xfId="38069" xr:uid="{00000000-0005-0000-0000-00002F300000}"/>
    <cellStyle name="Normal 3 3 2 3 2 2 5 3" xfId="22836" xr:uid="{00000000-0005-0000-0000-000030300000}"/>
    <cellStyle name="Normal 3 3 2 3 2 2 6" xfId="33057" xr:uid="{00000000-0005-0000-0000-000031300000}"/>
    <cellStyle name="Normal 3 3 2 3 2 2 7" xfId="17823" xr:uid="{00000000-0005-0000-0000-000032300000}"/>
    <cellStyle name="Normal 3 3 2 3 2 3" xfId="3516" xr:uid="{00000000-0005-0000-0000-000033300000}"/>
    <cellStyle name="Normal 3 3 2 3 2 3 2" xfId="13590" xr:uid="{00000000-0005-0000-0000-000034300000}"/>
    <cellStyle name="Normal 3 3 2 3 2 3 2 2" xfId="43921" xr:uid="{00000000-0005-0000-0000-000035300000}"/>
    <cellStyle name="Normal 3 3 2 3 2 3 2 3" xfId="28688" xr:uid="{00000000-0005-0000-0000-000036300000}"/>
    <cellStyle name="Normal 3 3 2 3 2 3 3" xfId="8570" xr:uid="{00000000-0005-0000-0000-000037300000}"/>
    <cellStyle name="Normal 3 3 2 3 2 3 3 2" xfId="38904" xr:uid="{00000000-0005-0000-0000-000038300000}"/>
    <cellStyle name="Normal 3 3 2 3 2 3 3 3" xfId="23671" xr:uid="{00000000-0005-0000-0000-000039300000}"/>
    <cellStyle name="Normal 3 3 2 3 2 3 4" xfId="33891" xr:uid="{00000000-0005-0000-0000-00003A300000}"/>
    <cellStyle name="Normal 3 3 2 3 2 3 5" xfId="18658" xr:uid="{00000000-0005-0000-0000-00003B300000}"/>
    <cellStyle name="Normal 3 3 2 3 2 4" xfId="5209" xr:uid="{00000000-0005-0000-0000-00003C300000}"/>
    <cellStyle name="Normal 3 3 2 3 2 4 2" xfId="15261" xr:uid="{00000000-0005-0000-0000-00003D300000}"/>
    <cellStyle name="Normal 3 3 2 3 2 4 2 2" xfId="45592" xr:uid="{00000000-0005-0000-0000-00003E300000}"/>
    <cellStyle name="Normal 3 3 2 3 2 4 2 3" xfId="30359" xr:uid="{00000000-0005-0000-0000-00003F300000}"/>
    <cellStyle name="Normal 3 3 2 3 2 4 3" xfId="10241" xr:uid="{00000000-0005-0000-0000-000040300000}"/>
    <cellStyle name="Normal 3 3 2 3 2 4 3 2" xfId="40575" xr:uid="{00000000-0005-0000-0000-000041300000}"/>
    <cellStyle name="Normal 3 3 2 3 2 4 3 3" xfId="25342" xr:uid="{00000000-0005-0000-0000-000042300000}"/>
    <cellStyle name="Normal 3 3 2 3 2 4 4" xfId="35562" xr:uid="{00000000-0005-0000-0000-000043300000}"/>
    <cellStyle name="Normal 3 3 2 3 2 4 5" xfId="20329" xr:uid="{00000000-0005-0000-0000-000044300000}"/>
    <cellStyle name="Normal 3 3 2 3 2 5" xfId="11919" xr:uid="{00000000-0005-0000-0000-000045300000}"/>
    <cellStyle name="Normal 3 3 2 3 2 5 2" xfId="42250" xr:uid="{00000000-0005-0000-0000-000046300000}"/>
    <cellStyle name="Normal 3 3 2 3 2 5 3" xfId="27017" xr:uid="{00000000-0005-0000-0000-000047300000}"/>
    <cellStyle name="Normal 3 3 2 3 2 6" xfId="6898" xr:uid="{00000000-0005-0000-0000-000048300000}"/>
    <cellStyle name="Normal 3 3 2 3 2 6 2" xfId="37233" xr:uid="{00000000-0005-0000-0000-000049300000}"/>
    <cellStyle name="Normal 3 3 2 3 2 6 3" xfId="22000" xr:uid="{00000000-0005-0000-0000-00004A300000}"/>
    <cellStyle name="Normal 3 3 2 3 2 7" xfId="32221" xr:uid="{00000000-0005-0000-0000-00004B300000}"/>
    <cellStyle name="Normal 3 3 2 3 2 8" xfId="16987" xr:uid="{00000000-0005-0000-0000-00004C300000}"/>
    <cellStyle name="Normal 3 3 2 3 3" xfId="2245" xr:uid="{00000000-0005-0000-0000-00004D300000}"/>
    <cellStyle name="Normal 3 3 2 3 3 2" xfId="3935" xr:uid="{00000000-0005-0000-0000-00004E300000}"/>
    <cellStyle name="Normal 3 3 2 3 3 2 2" xfId="14008" xr:uid="{00000000-0005-0000-0000-00004F300000}"/>
    <cellStyle name="Normal 3 3 2 3 3 2 2 2" xfId="44339" xr:uid="{00000000-0005-0000-0000-000050300000}"/>
    <cellStyle name="Normal 3 3 2 3 3 2 2 3" xfId="29106" xr:uid="{00000000-0005-0000-0000-000051300000}"/>
    <cellStyle name="Normal 3 3 2 3 3 2 3" xfId="8988" xr:uid="{00000000-0005-0000-0000-000052300000}"/>
    <cellStyle name="Normal 3 3 2 3 3 2 3 2" xfId="39322" xr:uid="{00000000-0005-0000-0000-000053300000}"/>
    <cellStyle name="Normal 3 3 2 3 3 2 3 3" xfId="24089" xr:uid="{00000000-0005-0000-0000-000054300000}"/>
    <cellStyle name="Normal 3 3 2 3 3 2 4" xfId="34309" xr:uid="{00000000-0005-0000-0000-000055300000}"/>
    <cellStyle name="Normal 3 3 2 3 3 2 5" xfId="19076" xr:uid="{00000000-0005-0000-0000-000056300000}"/>
    <cellStyle name="Normal 3 3 2 3 3 3" xfId="5627" xr:uid="{00000000-0005-0000-0000-000057300000}"/>
    <cellStyle name="Normal 3 3 2 3 3 3 2" xfId="15679" xr:uid="{00000000-0005-0000-0000-000058300000}"/>
    <cellStyle name="Normal 3 3 2 3 3 3 2 2" xfId="46010" xr:uid="{00000000-0005-0000-0000-000059300000}"/>
    <cellStyle name="Normal 3 3 2 3 3 3 2 3" xfId="30777" xr:uid="{00000000-0005-0000-0000-00005A300000}"/>
    <cellStyle name="Normal 3 3 2 3 3 3 3" xfId="10659" xr:uid="{00000000-0005-0000-0000-00005B300000}"/>
    <cellStyle name="Normal 3 3 2 3 3 3 3 2" xfId="40993" xr:uid="{00000000-0005-0000-0000-00005C300000}"/>
    <cellStyle name="Normal 3 3 2 3 3 3 3 3" xfId="25760" xr:uid="{00000000-0005-0000-0000-00005D300000}"/>
    <cellStyle name="Normal 3 3 2 3 3 3 4" xfId="35980" xr:uid="{00000000-0005-0000-0000-00005E300000}"/>
    <cellStyle name="Normal 3 3 2 3 3 3 5" xfId="20747" xr:uid="{00000000-0005-0000-0000-00005F300000}"/>
    <cellStyle name="Normal 3 3 2 3 3 4" xfId="12337" xr:uid="{00000000-0005-0000-0000-000060300000}"/>
    <cellStyle name="Normal 3 3 2 3 3 4 2" xfId="42668" xr:uid="{00000000-0005-0000-0000-000061300000}"/>
    <cellStyle name="Normal 3 3 2 3 3 4 3" xfId="27435" xr:uid="{00000000-0005-0000-0000-000062300000}"/>
    <cellStyle name="Normal 3 3 2 3 3 5" xfId="7316" xr:uid="{00000000-0005-0000-0000-000063300000}"/>
    <cellStyle name="Normal 3 3 2 3 3 5 2" xfId="37651" xr:uid="{00000000-0005-0000-0000-000064300000}"/>
    <cellStyle name="Normal 3 3 2 3 3 5 3" xfId="22418" xr:uid="{00000000-0005-0000-0000-000065300000}"/>
    <cellStyle name="Normal 3 3 2 3 3 6" xfId="32639" xr:uid="{00000000-0005-0000-0000-000066300000}"/>
    <cellStyle name="Normal 3 3 2 3 3 7" xfId="17405" xr:uid="{00000000-0005-0000-0000-000067300000}"/>
    <cellStyle name="Normal 3 3 2 3 4" xfId="3098" xr:uid="{00000000-0005-0000-0000-000068300000}"/>
    <cellStyle name="Normal 3 3 2 3 4 2" xfId="13172" xr:uid="{00000000-0005-0000-0000-000069300000}"/>
    <cellStyle name="Normal 3 3 2 3 4 2 2" xfId="43503" xr:uid="{00000000-0005-0000-0000-00006A300000}"/>
    <cellStyle name="Normal 3 3 2 3 4 2 3" xfId="28270" xr:uid="{00000000-0005-0000-0000-00006B300000}"/>
    <cellStyle name="Normal 3 3 2 3 4 3" xfId="8152" xr:uid="{00000000-0005-0000-0000-00006C300000}"/>
    <cellStyle name="Normal 3 3 2 3 4 3 2" xfId="38486" xr:uid="{00000000-0005-0000-0000-00006D300000}"/>
    <cellStyle name="Normal 3 3 2 3 4 3 3" xfId="23253" xr:uid="{00000000-0005-0000-0000-00006E300000}"/>
    <cellStyle name="Normal 3 3 2 3 4 4" xfId="33473" xr:uid="{00000000-0005-0000-0000-00006F300000}"/>
    <cellStyle name="Normal 3 3 2 3 4 5" xfId="18240" xr:uid="{00000000-0005-0000-0000-000070300000}"/>
    <cellStyle name="Normal 3 3 2 3 5" xfId="4791" xr:uid="{00000000-0005-0000-0000-000071300000}"/>
    <cellStyle name="Normal 3 3 2 3 5 2" xfId="14843" xr:uid="{00000000-0005-0000-0000-000072300000}"/>
    <cellStyle name="Normal 3 3 2 3 5 2 2" xfId="45174" xr:uid="{00000000-0005-0000-0000-000073300000}"/>
    <cellStyle name="Normal 3 3 2 3 5 2 3" xfId="29941" xr:uid="{00000000-0005-0000-0000-000074300000}"/>
    <cellStyle name="Normal 3 3 2 3 5 3" xfId="9823" xr:uid="{00000000-0005-0000-0000-000075300000}"/>
    <cellStyle name="Normal 3 3 2 3 5 3 2" xfId="40157" xr:uid="{00000000-0005-0000-0000-000076300000}"/>
    <cellStyle name="Normal 3 3 2 3 5 3 3" xfId="24924" xr:uid="{00000000-0005-0000-0000-000077300000}"/>
    <cellStyle name="Normal 3 3 2 3 5 4" xfId="35144" xr:uid="{00000000-0005-0000-0000-000078300000}"/>
    <cellStyle name="Normal 3 3 2 3 5 5" xfId="19911" xr:uid="{00000000-0005-0000-0000-000079300000}"/>
    <cellStyle name="Normal 3 3 2 3 6" xfId="11501" xr:uid="{00000000-0005-0000-0000-00007A300000}"/>
    <cellStyle name="Normal 3 3 2 3 6 2" xfId="41832" xr:uid="{00000000-0005-0000-0000-00007B300000}"/>
    <cellStyle name="Normal 3 3 2 3 6 3" xfId="26599" xr:uid="{00000000-0005-0000-0000-00007C300000}"/>
    <cellStyle name="Normal 3 3 2 3 7" xfId="6480" xr:uid="{00000000-0005-0000-0000-00007D300000}"/>
    <cellStyle name="Normal 3 3 2 3 7 2" xfId="36815" xr:uid="{00000000-0005-0000-0000-00007E300000}"/>
    <cellStyle name="Normal 3 3 2 3 7 3" xfId="21582" xr:uid="{00000000-0005-0000-0000-00007F300000}"/>
    <cellStyle name="Normal 3 3 2 3 8" xfId="31803" xr:uid="{00000000-0005-0000-0000-000080300000}"/>
    <cellStyle name="Normal 3 3 2 3 9" xfId="16569" xr:uid="{00000000-0005-0000-0000-000081300000}"/>
    <cellStyle name="Normal 3 3 2 4" xfId="1616" xr:uid="{00000000-0005-0000-0000-000082300000}"/>
    <cellStyle name="Normal 3 3 2 4 2" xfId="2455" xr:uid="{00000000-0005-0000-0000-000083300000}"/>
    <cellStyle name="Normal 3 3 2 4 2 2" xfId="4145" xr:uid="{00000000-0005-0000-0000-000084300000}"/>
    <cellStyle name="Normal 3 3 2 4 2 2 2" xfId="14218" xr:uid="{00000000-0005-0000-0000-000085300000}"/>
    <cellStyle name="Normal 3 3 2 4 2 2 2 2" xfId="44549" xr:uid="{00000000-0005-0000-0000-000086300000}"/>
    <cellStyle name="Normal 3 3 2 4 2 2 2 3" xfId="29316" xr:uid="{00000000-0005-0000-0000-000087300000}"/>
    <cellStyle name="Normal 3 3 2 4 2 2 3" xfId="9198" xr:uid="{00000000-0005-0000-0000-000088300000}"/>
    <cellStyle name="Normal 3 3 2 4 2 2 3 2" xfId="39532" xr:uid="{00000000-0005-0000-0000-000089300000}"/>
    <cellStyle name="Normal 3 3 2 4 2 2 3 3" xfId="24299" xr:uid="{00000000-0005-0000-0000-00008A300000}"/>
    <cellStyle name="Normal 3 3 2 4 2 2 4" xfId="34519" xr:uid="{00000000-0005-0000-0000-00008B300000}"/>
    <cellStyle name="Normal 3 3 2 4 2 2 5" xfId="19286" xr:uid="{00000000-0005-0000-0000-00008C300000}"/>
    <cellStyle name="Normal 3 3 2 4 2 3" xfId="5837" xr:uid="{00000000-0005-0000-0000-00008D300000}"/>
    <cellStyle name="Normal 3 3 2 4 2 3 2" xfId="15889" xr:uid="{00000000-0005-0000-0000-00008E300000}"/>
    <cellStyle name="Normal 3 3 2 4 2 3 2 2" xfId="46220" xr:uid="{00000000-0005-0000-0000-00008F300000}"/>
    <cellStyle name="Normal 3 3 2 4 2 3 2 3" xfId="30987" xr:uid="{00000000-0005-0000-0000-000090300000}"/>
    <cellStyle name="Normal 3 3 2 4 2 3 3" xfId="10869" xr:uid="{00000000-0005-0000-0000-000091300000}"/>
    <cellStyle name="Normal 3 3 2 4 2 3 3 2" xfId="41203" xr:uid="{00000000-0005-0000-0000-000092300000}"/>
    <cellStyle name="Normal 3 3 2 4 2 3 3 3" xfId="25970" xr:uid="{00000000-0005-0000-0000-000093300000}"/>
    <cellStyle name="Normal 3 3 2 4 2 3 4" xfId="36190" xr:uid="{00000000-0005-0000-0000-000094300000}"/>
    <cellStyle name="Normal 3 3 2 4 2 3 5" xfId="20957" xr:uid="{00000000-0005-0000-0000-000095300000}"/>
    <cellStyle name="Normal 3 3 2 4 2 4" xfId="12547" xr:uid="{00000000-0005-0000-0000-000096300000}"/>
    <cellStyle name="Normal 3 3 2 4 2 4 2" xfId="42878" xr:uid="{00000000-0005-0000-0000-000097300000}"/>
    <cellStyle name="Normal 3 3 2 4 2 4 3" xfId="27645" xr:uid="{00000000-0005-0000-0000-000098300000}"/>
    <cellStyle name="Normal 3 3 2 4 2 5" xfId="7526" xr:uid="{00000000-0005-0000-0000-000099300000}"/>
    <cellStyle name="Normal 3 3 2 4 2 5 2" xfId="37861" xr:uid="{00000000-0005-0000-0000-00009A300000}"/>
    <cellStyle name="Normal 3 3 2 4 2 5 3" xfId="22628" xr:uid="{00000000-0005-0000-0000-00009B300000}"/>
    <cellStyle name="Normal 3 3 2 4 2 6" xfId="32849" xr:uid="{00000000-0005-0000-0000-00009C300000}"/>
    <cellStyle name="Normal 3 3 2 4 2 7" xfId="17615" xr:uid="{00000000-0005-0000-0000-00009D300000}"/>
    <cellStyle name="Normal 3 3 2 4 3" xfId="3308" xr:uid="{00000000-0005-0000-0000-00009E300000}"/>
    <cellStyle name="Normal 3 3 2 4 3 2" xfId="13382" xr:uid="{00000000-0005-0000-0000-00009F300000}"/>
    <cellStyle name="Normal 3 3 2 4 3 2 2" xfId="43713" xr:uid="{00000000-0005-0000-0000-0000A0300000}"/>
    <cellStyle name="Normal 3 3 2 4 3 2 3" xfId="28480" xr:uid="{00000000-0005-0000-0000-0000A1300000}"/>
    <cellStyle name="Normal 3 3 2 4 3 3" xfId="8362" xr:uid="{00000000-0005-0000-0000-0000A2300000}"/>
    <cellStyle name="Normal 3 3 2 4 3 3 2" xfId="38696" xr:uid="{00000000-0005-0000-0000-0000A3300000}"/>
    <cellStyle name="Normal 3 3 2 4 3 3 3" xfId="23463" xr:uid="{00000000-0005-0000-0000-0000A4300000}"/>
    <cellStyle name="Normal 3 3 2 4 3 4" xfId="33683" xr:uid="{00000000-0005-0000-0000-0000A5300000}"/>
    <cellStyle name="Normal 3 3 2 4 3 5" xfId="18450" xr:uid="{00000000-0005-0000-0000-0000A6300000}"/>
    <cellStyle name="Normal 3 3 2 4 4" xfId="5001" xr:uid="{00000000-0005-0000-0000-0000A7300000}"/>
    <cellStyle name="Normal 3 3 2 4 4 2" xfId="15053" xr:uid="{00000000-0005-0000-0000-0000A8300000}"/>
    <cellStyle name="Normal 3 3 2 4 4 2 2" xfId="45384" xr:uid="{00000000-0005-0000-0000-0000A9300000}"/>
    <cellStyle name="Normal 3 3 2 4 4 2 3" xfId="30151" xr:uid="{00000000-0005-0000-0000-0000AA300000}"/>
    <cellStyle name="Normal 3 3 2 4 4 3" xfId="10033" xr:uid="{00000000-0005-0000-0000-0000AB300000}"/>
    <cellStyle name="Normal 3 3 2 4 4 3 2" xfId="40367" xr:uid="{00000000-0005-0000-0000-0000AC300000}"/>
    <cellStyle name="Normal 3 3 2 4 4 3 3" xfId="25134" xr:uid="{00000000-0005-0000-0000-0000AD300000}"/>
    <cellStyle name="Normal 3 3 2 4 4 4" xfId="35354" xr:uid="{00000000-0005-0000-0000-0000AE300000}"/>
    <cellStyle name="Normal 3 3 2 4 4 5" xfId="20121" xr:uid="{00000000-0005-0000-0000-0000AF300000}"/>
    <cellStyle name="Normal 3 3 2 4 5" xfId="11711" xr:uid="{00000000-0005-0000-0000-0000B0300000}"/>
    <cellStyle name="Normal 3 3 2 4 5 2" xfId="42042" xr:uid="{00000000-0005-0000-0000-0000B1300000}"/>
    <cellStyle name="Normal 3 3 2 4 5 3" xfId="26809" xr:uid="{00000000-0005-0000-0000-0000B2300000}"/>
    <cellStyle name="Normal 3 3 2 4 6" xfId="6690" xr:uid="{00000000-0005-0000-0000-0000B3300000}"/>
    <cellStyle name="Normal 3 3 2 4 6 2" xfId="37025" xr:uid="{00000000-0005-0000-0000-0000B4300000}"/>
    <cellStyle name="Normal 3 3 2 4 6 3" xfId="21792" xr:uid="{00000000-0005-0000-0000-0000B5300000}"/>
    <cellStyle name="Normal 3 3 2 4 7" xfId="32013" xr:uid="{00000000-0005-0000-0000-0000B6300000}"/>
    <cellStyle name="Normal 3 3 2 4 8" xfId="16779" xr:uid="{00000000-0005-0000-0000-0000B7300000}"/>
    <cellStyle name="Normal 3 3 2 5" xfId="2037" xr:uid="{00000000-0005-0000-0000-0000B8300000}"/>
    <cellStyle name="Normal 3 3 2 5 2" xfId="3727" xr:uid="{00000000-0005-0000-0000-0000B9300000}"/>
    <cellStyle name="Normal 3 3 2 5 2 2" xfId="13800" xr:uid="{00000000-0005-0000-0000-0000BA300000}"/>
    <cellStyle name="Normal 3 3 2 5 2 2 2" xfId="44131" xr:uid="{00000000-0005-0000-0000-0000BB300000}"/>
    <cellStyle name="Normal 3 3 2 5 2 2 3" xfId="28898" xr:uid="{00000000-0005-0000-0000-0000BC300000}"/>
    <cellStyle name="Normal 3 3 2 5 2 3" xfId="8780" xr:uid="{00000000-0005-0000-0000-0000BD300000}"/>
    <cellStyle name="Normal 3 3 2 5 2 3 2" xfId="39114" xr:uid="{00000000-0005-0000-0000-0000BE300000}"/>
    <cellStyle name="Normal 3 3 2 5 2 3 3" xfId="23881" xr:uid="{00000000-0005-0000-0000-0000BF300000}"/>
    <cellStyle name="Normal 3 3 2 5 2 4" xfId="34101" xr:uid="{00000000-0005-0000-0000-0000C0300000}"/>
    <cellStyle name="Normal 3 3 2 5 2 5" xfId="18868" xr:uid="{00000000-0005-0000-0000-0000C1300000}"/>
    <cellStyle name="Normal 3 3 2 5 3" xfId="5419" xr:uid="{00000000-0005-0000-0000-0000C2300000}"/>
    <cellStyle name="Normal 3 3 2 5 3 2" xfId="15471" xr:uid="{00000000-0005-0000-0000-0000C3300000}"/>
    <cellStyle name="Normal 3 3 2 5 3 2 2" xfId="45802" xr:uid="{00000000-0005-0000-0000-0000C4300000}"/>
    <cellStyle name="Normal 3 3 2 5 3 2 3" xfId="30569" xr:uid="{00000000-0005-0000-0000-0000C5300000}"/>
    <cellStyle name="Normal 3 3 2 5 3 3" xfId="10451" xr:uid="{00000000-0005-0000-0000-0000C6300000}"/>
    <cellStyle name="Normal 3 3 2 5 3 3 2" xfId="40785" xr:uid="{00000000-0005-0000-0000-0000C7300000}"/>
    <cellStyle name="Normal 3 3 2 5 3 3 3" xfId="25552" xr:uid="{00000000-0005-0000-0000-0000C8300000}"/>
    <cellStyle name="Normal 3 3 2 5 3 4" xfId="35772" xr:uid="{00000000-0005-0000-0000-0000C9300000}"/>
    <cellStyle name="Normal 3 3 2 5 3 5" xfId="20539" xr:uid="{00000000-0005-0000-0000-0000CA300000}"/>
    <cellStyle name="Normal 3 3 2 5 4" xfId="12129" xr:uid="{00000000-0005-0000-0000-0000CB300000}"/>
    <cellStyle name="Normal 3 3 2 5 4 2" xfId="42460" xr:uid="{00000000-0005-0000-0000-0000CC300000}"/>
    <cellStyle name="Normal 3 3 2 5 4 3" xfId="27227" xr:uid="{00000000-0005-0000-0000-0000CD300000}"/>
    <cellStyle name="Normal 3 3 2 5 5" xfId="7108" xr:uid="{00000000-0005-0000-0000-0000CE300000}"/>
    <cellStyle name="Normal 3 3 2 5 5 2" xfId="37443" xr:uid="{00000000-0005-0000-0000-0000CF300000}"/>
    <cellStyle name="Normal 3 3 2 5 5 3" xfId="22210" xr:uid="{00000000-0005-0000-0000-0000D0300000}"/>
    <cellStyle name="Normal 3 3 2 5 6" xfId="32431" xr:uid="{00000000-0005-0000-0000-0000D1300000}"/>
    <cellStyle name="Normal 3 3 2 5 7" xfId="17197" xr:uid="{00000000-0005-0000-0000-0000D2300000}"/>
    <cellStyle name="Normal 3 3 2 6" xfId="2890" xr:uid="{00000000-0005-0000-0000-0000D3300000}"/>
    <cellStyle name="Normal 3 3 2 6 2" xfId="12964" xr:uid="{00000000-0005-0000-0000-0000D4300000}"/>
    <cellStyle name="Normal 3 3 2 6 2 2" xfId="43295" xr:uid="{00000000-0005-0000-0000-0000D5300000}"/>
    <cellStyle name="Normal 3 3 2 6 2 3" xfId="28062" xr:uid="{00000000-0005-0000-0000-0000D6300000}"/>
    <cellStyle name="Normal 3 3 2 6 3" xfId="7944" xr:uid="{00000000-0005-0000-0000-0000D7300000}"/>
    <cellStyle name="Normal 3 3 2 6 3 2" xfId="38278" xr:uid="{00000000-0005-0000-0000-0000D8300000}"/>
    <cellStyle name="Normal 3 3 2 6 3 3" xfId="23045" xr:uid="{00000000-0005-0000-0000-0000D9300000}"/>
    <cellStyle name="Normal 3 3 2 6 4" xfId="33265" xr:uid="{00000000-0005-0000-0000-0000DA300000}"/>
    <cellStyle name="Normal 3 3 2 6 5" xfId="18032" xr:uid="{00000000-0005-0000-0000-0000DB300000}"/>
    <cellStyle name="Normal 3 3 2 7" xfId="4583" xr:uid="{00000000-0005-0000-0000-0000DC300000}"/>
    <cellStyle name="Normal 3 3 2 7 2" xfId="14635" xr:uid="{00000000-0005-0000-0000-0000DD300000}"/>
    <cellStyle name="Normal 3 3 2 7 2 2" xfId="44966" xr:uid="{00000000-0005-0000-0000-0000DE300000}"/>
    <cellStyle name="Normal 3 3 2 7 2 3" xfId="29733" xr:uid="{00000000-0005-0000-0000-0000DF300000}"/>
    <cellStyle name="Normal 3 3 2 7 3" xfId="9615" xr:uid="{00000000-0005-0000-0000-0000E0300000}"/>
    <cellStyle name="Normal 3 3 2 7 3 2" xfId="39949" xr:uid="{00000000-0005-0000-0000-0000E1300000}"/>
    <cellStyle name="Normal 3 3 2 7 3 3" xfId="24716" xr:uid="{00000000-0005-0000-0000-0000E2300000}"/>
    <cellStyle name="Normal 3 3 2 7 4" xfId="34936" xr:uid="{00000000-0005-0000-0000-0000E3300000}"/>
    <cellStyle name="Normal 3 3 2 7 5" xfId="19703" xr:uid="{00000000-0005-0000-0000-0000E4300000}"/>
    <cellStyle name="Normal 3 3 2 8" xfId="11293" xr:uid="{00000000-0005-0000-0000-0000E5300000}"/>
    <cellStyle name="Normal 3 3 2 8 2" xfId="41624" xr:uid="{00000000-0005-0000-0000-0000E6300000}"/>
    <cellStyle name="Normal 3 3 2 8 3" xfId="26391" xr:uid="{00000000-0005-0000-0000-0000E7300000}"/>
    <cellStyle name="Normal 3 3 2 9" xfId="6272" xr:uid="{00000000-0005-0000-0000-0000E8300000}"/>
    <cellStyle name="Normal 3 3 2 9 2" xfId="36607" xr:uid="{00000000-0005-0000-0000-0000E9300000}"/>
    <cellStyle name="Normal 3 3 2 9 3" xfId="21374" xr:uid="{00000000-0005-0000-0000-0000EA300000}"/>
    <cellStyle name="Normal 3 3 3" xfId="1236" xr:uid="{00000000-0005-0000-0000-0000EB300000}"/>
    <cellStyle name="Normal 3 3 3 10" xfId="16413" xr:uid="{00000000-0005-0000-0000-0000EC300000}"/>
    <cellStyle name="Normal 3 3 3 2" xfId="1455" xr:uid="{00000000-0005-0000-0000-0000ED300000}"/>
    <cellStyle name="Normal 3 3 3 2 2" xfId="1876" xr:uid="{00000000-0005-0000-0000-0000EE300000}"/>
    <cellStyle name="Normal 3 3 3 2 2 2" xfId="2715" xr:uid="{00000000-0005-0000-0000-0000EF300000}"/>
    <cellStyle name="Normal 3 3 3 2 2 2 2" xfId="4405" xr:uid="{00000000-0005-0000-0000-0000F0300000}"/>
    <cellStyle name="Normal 3 3 3 2 2 2 2 2" xfId="14478" xr:uid="{00000000-0005-0000-0000-0000F1300000}"/>
    <cellStyle name="Normal 3 3 3 2 2 2 2 2 2" xfId="44809" xr:uid="{00000000-0005-0000-0000-0000F2300000}"/>
    <cellStyle name="Normal 3 3 3 2 2 2 2 2 3" xfId="29576" xr:uid="{00000000-0005-0000-0000-0000F3300000}"/>
    <cellStyle name="Normal 3 3 3 2 2 2 2 3" xfId="9458" xr:uid="{00000000-0005-0000-0000-0000F4300000}"/>
    <cellStyle name="Normal 3 3 3 2 2 2 2 3 2" xfId="39792" xr:uid="{00000000-0005-0000-0000-0000F5300000}"/>
    <cellStyle name="Normal 3 3 3 2 2 2 2 3 3" xfId="24559" xr:uid="{00000000-0005-0000-0000-0000F6300000}"/>
    <cellStyle name="Normal 3 3 3 2 2 2 2 4" xfId="34779" xr:uid="{00000000-0005-0000-0000-0000F7300000}"/>
    <cellStyle name="Normal 3 3 3 2 2 2 2 5" xfId="19546" xr:uid="{00000000-0005-0000-0000-0000F8300000}"/>
    <cellStyle name="Normal 3 3 3 2 2 2 3" xfId="6097" xr:uid="{00000000-0005-0000-0000-0000F9300000}"/>
    <cellStyle name="Normal 3 3 3 2 2 2 3 2" xfId="16149" xr:uid="{00000000-0005-0000-0000-0000FA300000}"/>
    <cellStyle name="Normal 3 3 3 2 2 2 3 2 2" xfId="46480" xr:uid="{00000000-0005-0000-0000-0000FB300000}"/>
    <cellStyle name="Normal 3 3 3 2 2 2 3 2 3" xfId="31247" xr:uid="{00000000-0005-0000-0000-0000FC300000}"/>
    <cellStyle name="Normal 3 3 3 2 2 2 3 3" xfId="11129" xr:uid="{00000000-0005-0000-0000-0000FD300000}"/>
    <cellStyle name="Normal 3 3 3 2 2 2 3 3 2" xfId="41463" xr:uid="{00000000-0005-0000-0000-0000FE300000}"/>
    <cellStyle name="Normal 3 3 3 2 2 2 3 3 3" xfId="26230" xr:uid="{00000000-0005-0000-0000-0000FF300000}"/>
    <cellStyle name="Normal 3 3 3 2 2 2 3 4" xfId="36450" xr:uid="{00000000-0005-0000-0000-000000310000}"/>
    <cellStyle name="Normal 3 3 3 2 2 2 3 5" xfId="21217" xr:uid="{00000000-0005-0000-0000-000001310000}"/>
    <cellStyle name="Normal 3 3 3 2 2 2 4" xfId="12807" xr:uid="{00000000-0005-0000-0000-000002310000}"/>
    <cellStyle name="Normal 3 3 3 2 2 2 4 2" xfId="43138" xr:uid="{00000000-0005-0000-0000-000003310000}"/>
    <cellStyle name="Normal 3 3 3 2 2 2 4 3" xfId="27905" xr:uid="{00000000-0005-0000-0000-000004310000}"/>
    <cellStyle name="Normal 3 3 3 2 2 2 5" xfId="7786" xr:uid="{00000000-0005-0000-0000-000005310000}"/>
    <cellStyle name="Normal 3 3 3 2 2 2 5 2" xfId="38121" xr:uid="{00000000-0005-0000-0000-000006310000}"/>
    <cellStyle name="Normal 3 3 3 2 2 2 5 3" xfId="22888" xr:uid="{00000000-0005-0000-0000-000007310000}"/>
    <cellStyle name="Normal 3 3 3 2 2 2 6" xfId="33109" xr:uid="{00000000-0005-0000-0000-000008310000}"/>
    <cellStyle name="Normal 3 3 3 2 2 2 7" xfId="17875" xr:uid="{00000000-0005-0000-0000-000009310000}"/>
    <cellStyle name="Normal 3 3 3 2 2 3" xfId="3568" xr:uid="{00000000-0005-0000-0000-00000A310000}"/>
    <cellStyle name="Normal 3 3 3 2 2 3 2" xfId="13642" xr:uid="{00000000-0005-0000-0000-00000B310000}"/>
    <cellStyle name="Normal 3 3 3 2 2 3 2 2" xfId="43973" xr:uid="{00000000-0005-0000-0000-00000C310000}"/>
    <cellStyle name="Normal 3 3 3 2 2 3 2 3" xfId="28740" xr:uid="{00000000-0005-0000-0000-00000D310000}"/>
    <cellStyle name="Normal 3 3 3 2 2 3 3" xfId="8622" xr:uid="{00000000-0005-0000-0000-00000E310000}"/>
    <cellStyle name="Normal 3 3 3 2 2 3 3 2" xfId="38956" xr:uid="{00000000-0005-0000-0000-00000F310000}"/>
    <cellStyle name="Normal 3 3 3 2 2 3 3 3" xfId="23723" xr:uid="{00000000-0005-0000-0000-000010310000}"/>
    <cellStyle name="Normal 3 3 3 2 2 3 4" xfId="33943" xr:uid="{00000000-0005-0000-0000-000011310000}"/>
    <cellStyle name="Normal 3 3 3 2 2 3 5" xfId="18710" xr:uid="{00000000-0005-0000-0000-000012310000}"/>
    <cellStyle name="Normal 3 3 3 2 2 4" xfId="5261" xr:uid="{00000000-0005-0000-0000-000013310000}"/>
    <cellStyle name="Normal 3 3 3 2 2 4 2" xfId="15313" xr:uid="{00000000-0005-0000-0000-000014310000}"/>
    <cellStyle name="Normal 3 3 3 2 2 4 2 2" xfId="45644" xr:uid="{00000000-0005-0000-0000-000015310000}"/>
    <cellStyle name="Normal 3 3 3 2 2 4 2 3" xfId="30411" xr:uid="{00000000-0005-0000-0000-000016310000}"/>
    <cellStyle name="Normal 3 3 3 2 2 4 3" xfId="10293" xr:uid="{00000000-0005-0000-0000-000017310000}"/>
    <cellStyle name="Normal 3 3 3 2 2 4 3 2" xfId="40627" xr:uid="{00000000-0005-0000-0000-000018310000}"/>
    <cellStyle name="Normal 3 3 3 2 2 4 3 3" xfId="25394" xr:uid="{00000000-0005-0000-0000-000019310000}"/>
    <cellStyle name="Normal 3 3 3 2 2 4 4" xfId="35614" xr:uid="{00000000-0005-0000-0000-00001A310000}"/>
    <cellStyle name="Normal 3 3 3 2 2 4 5" xfId="20381" xr:uid="{00000000-0005-0000-0000-00001B310000}"/>
    <cellStyle name="Normal 3 3 3 2 2 5" xfId="11971" xr:uid="{00000000-0005-0000-0000-00001C310000}"/>
    <cellStyle name="Normal 3 3 3 2 2 5 2" xfId="42302" xr:uid="{00000000-0005-0000-0000-00001D310000}"/>
    <cellStyle name="Normal 3 3 3 2 2 5 3" xfId="27069" xr:uid="{00000000-0005-0000-0000-00001E310000}"/>
    <cellStyle name="Normal 3 3 3 2 2 6" xfId="6950" xr:uid="{00000000-0005-0000-0000-00001F310000}"/>
    <cellStyle name="Normal 3 3 3 2 2 6 2" xfId="37285" xr:uid="{00000000-0005-0000-0000-000020310000}"/>
    <cellStyle name="Normal 3 3 3 2 2 6 3" xfId="22052" xr:uid="{00000000-0005-0000-0000-000021310000}"/>
    <cellStyle name="Normal 3 3 3 2 2 7" xfId="32273" xr:uid="{00000000-0005-0000-0000-000022310000}"/>
    <cellStyle name="Normal 3 3 3 2 2 8" xfId="17039" xr:uid="{00000000-0005-0000-0000-000023310000}"/>
    <cellStyle name="Normal 3 3 3 2 3" xfId="2297" xr:uid="{00000000-0005-0000-0000-000024310000}"/>
    <cellStyle name="Normal 3 3 3 2 3 2" xfId="3987" xr:uid="{00000000-0005-0000-0000-000025310000}"/>
    <cellStyle name="Normal 3 3 3 2 3 2 2" xfId="14060" xr:uid="{00000000-0005-0000-0000-000026310000}"/>
    <cellStyle name="Normal 3 3 3 2 3 2 2 2" xfId="44391" xr:uid="{00000000-0005-0000-0000-000027310000}"/>
    <cellStyle name="Normal 3 3 3 2 3 2 2 3" xfId="29158" xr:uid="{00000000-0005-0000-0000-000028310000}"/>
    <cellStyle name="Normal 3 3 3 2 3 2 3" xfId="9040" xr:uid="{00000000-0005-0000-0000-000029310000}"/>
    <cellStyle name="Normal 3 3 3 2 3 2 3 2" xfId="39374" xr:uid="{00000000-0005-0000-0000-00002A310000}"/>
    <cellStyle name="Normal 3 3 3 2 3 2 3 3" xfId="24141" xr:uid="{00000000-0005-0000-0000-00002B310000}"/>
    <cellStyle name="Normal 3 3 3 2 3 2 4" xfId="34361" xr:uid="{00000000-0005-0000-0000-00002C310000}"/>
    <cellStyle name="Normal 3 3 3 2 3 2 5" xfId="19128" xr:uid="{00000000-0005-0000-0000-00002D310000}"/>
    <cellStyle name="Normal 3 3 3 2 3 3" xfId="5679" xr:uid="{00000000-0005-0000-0000-00002E310000}"/>
    <cellStyle name="Normal 3 3 3 2 3 3 2" xfId="15731" xr:uid="{00000000-0005-0000-0000-00002F310000}"/>
    <cellStyle name="Normal 3 3 3 2 3 3 2 2" xfId="46062" xr:uid="{00000000-0005-0000-0000-000030310000}"/>
    <cellStyle name="Normal 3 3 3 2 3 3 2 3" xfId="30829" xr:uid="{00000000-0005-0000-0000-000031310000}"/>
    <cellStyle name="Normal 3 3 3 2 3 3 3" xfId="10711" xr:uid="{00000000-0005-0000-0000-000032310000}"/>
    <cellStyle name="Normal 3 3 3 2 3 3 3 2" xfId="41045" xr:uid="{00000000-0005-0000-0000-000033310000}"/>
    <cellStyle name="Normal 3 3 3 2 3 3 3 3" xfId="25812" xr:uid="{00000000-0005-0000-0000-000034310000}"/>
    <cellStyle name="Normal 3 3 3 2 3 3 4" xfId="36032" xr:uid="{00000000-0005-0000-0000-000035310000}"/>
    <cellStyle name="Normal 3 3 3 2 3 3 5" xfId="20799" xr:uid="{00000000-0005-0000-0000-000036310000}"/>
    <cellStyle name="Normal 3 3 3 2 3 4" xfId="12389" xr:uid="{00000000-0005-0000-0000-000037310000}"/>
    <cellStyle name="Normal 3 3 3 2 3 4 2" xfId="42720" xr:uid="{00000000-0005-0000-0000-000038310000}"/>
    <cellStyle name="Normal 3 3 3 2 3 4 3" xfId="27487" xr:uid="{00000000-0005-0000-0000-000039310000}"/>
    <cellStyle name="Normal 3 3 3 2 3 5" xfId="7368" xr:uid="{00000000-0005-0000-0000-00003A310000}"/>
    <cellStyle name="Normal 3 3 3 2 3 5 2" xfId="37703" xr:uid="{00000000-0005-0000-0000-00003B310000}"/>
    <cellStyle name="Normal 3 3 3 2 3 5 3" xfId="22470" xr:uid="{00000000-0005-0000-0000-00003C310000}"/>
    <cellStyle name="Normal 3 3 3 2 3 6" xfId="32691" xr:uid="{00000000-0005-0000-0000-00003D310000}"/>
    <cellStyle name="Normal 3 3 3 2 3 7" xfId="17457" xr:uid="{00000000-0005-0000-0000-00003E310000}"/>
    <cellStyle name="Normal 3 3 3 2 4" xfId="3150" xr:uid="{00000000-0005-0000-0000-00003F310000}"/>
    <cellStyle name="Normal 3 3 3 2 4 2" xfId="13224" xr:uid="{00000000-0005-0000-0000-000040310000}"/>
    <cellStyle name="Normal 3 3 3 2 4 2 2" xfId="43555" xr:uid="{00000000-0005-0000-0000-000041310000}"/>
    <cellStyle name="Normal 3 3 3 2 4 2 3" xfId="28322" xr:uid="{00000000-0005-0000-0000-000042310000}"/>
    <cellStyle name="Normal 3 3 3 2 4 3" xfId="8204" xr:uid="{00000000-0005-0000-0000-000043310000}"/>
    <cellStyle name="Normal 3 3 3 2 4 3 2" xfId="38538" xr:uid="{00000000-0005-0000-0000-000044310000}"/>
    <cellStyle name="Normal 3 3 3 2 4 3 3" xfId="23305" xr:uid="{00000000-0005-0000-0000-000045310000}"/>
    <cellStyle name="Normal 3 3 3 2 4 4" xfId="33525" xr:uid="{00000000-0005-0000-0000-000046310000}"/>
    <cellStyle name="Normal 3 3 3 2 4 5" xfId="18292" xr:uid="{00000000-0005-0000-0000-000047310000}"/>
    <cellStyle name="Normal 3 3 3 2 5" xfId="4843" xr:uid="{00000000-0005-0000-0000-000048310000}"/>
    <cellStyle name="Normal 3 3 3 2 5 2" xfId="14895" xr:uid="{00000000-0005-0000-0000-000049310000}"/>
    <cellStyle name="Normal 3 3 3 2 5 2 2" xfId="45226" xr:uid="{00000000-0005-0000-0000-00004A310000}"/>
    <cellStyle name="Normal 3 3 3 2 5 2 3" xfId="29993" xr:uid="{00000000-0005-0000-0000-00004B310000}"/>
    <cellStyle name="Normal 3 3 3 2 5 3" xfId="9875" xr:uid="{00000000-0005-0000-0000-00004C310000}"/>
    <cellStyle name="Normal 3 3 3 2 5 3 2" xfId="40209" xr:uid="{00000000-0005-0000-0000-00004D310000}"/>
    <cellStyle name="Normal 3 3 3 2 5 3 3" xfId="24976" xr:uid="{00000000-0005-0000-0000-00004E310000}"/>
    <cellStyle name="Normal 3 3 3 2 5 4" xfId="35196" xr:uid="{00000000-0005-0000-0000-00004F310000}"/>
    <cellStyle name="Normal 3 3 3 2 5 5" xfId="19963" xr:uid="{00000000-0005-0000-0000-000050310000}"/>
    <cellStyle name="Normal 3 3 3 2 6" xfId="11553" xr:uid="{00000000-0005-0000-0000-000051310000}"/>
    <cellStyle name="Normal 3 3 3 2 6 2" xfId="41884" xr:uid="{00000000-0005-0000-0000-000052310000}"/>
    <cellStyle name="Normal 3 3 3 2 6 3" xfId="26651" xr:uid="{00000000-0005-0000-0000-000053310000}"/>
    <cellStyle name="Normal 3 3 3 2 7" xfId="6532" xr:uid="{00000000-0005-0000-0000-000054310000}"/>
    <cellStyle name="Normal 3 3 3 2 7 2" xfId="36867" xr:uid="{00000000-0005-0000-0000-000055310000}"/>
    <cellStyle name="Normal 3 3 3 2 7 3" xfId="21634" xr:uid="{00000000-0005-0000-0000-000056310000}"/>
    <cellStyle name="Normal 3 3 3 2 8" xfId="31855" xr:uid="{00000000-0005-0000-0000-000057310000}"/>
    <cellStyle name="Normal 3 3 3 2 9" xfId="16621" xr:uid="{00000000-0005-0000-0000-000058310000}"/>
    <cellStyle name="Normal 3 3 3 3" xfId="1668" xr:uid="{00000000-0005-0000-0000-000059310000}"/>
    <cellStyle name="Normal 3 3 3 3 2" xfId="2507" xr:uid="{00000000-0005-0000-0000-00005A310000}"/>
    <cellStyle name="Normal 3 3 3 3 2 2" xfId="4197" xr:uid="{00000000-0005-0000-0000-00005B310000}"/>
    <cellStyle name="Normal 3 3 3 3 2 2 2" xfId="14270" xr:uid="{00000000-0005-0000-0000-00005C310000}"/>
    <cellStyle name="Normal 3 3 3 3 2 2 2 2" xfId="44601" xr:uid="{00000000-0005-0000-0000-00005D310000}"/>
    <cellStyle name="Normal 3 3 3 3 2 2 2 3" xfId="29368" xr:uid="{00000000-0005-0000-0000-00005E310000}"/>
    <cellStyle name="Normal 3 3 3 3 2 2 3" xfId="9250" xr:uid="{00000000-0005-0000-0000-00005F310000}"/>
    <cellStyle name="Normal 3 3 3 3 2 2 3 2" xfId="39584" xr:uid="{00000000-0005-0000-0000-000060310000}"/>
    <cellStyle name="Normal 3 3 3 3 2 2 3 3" xfId="24351" xr:uid="{00000000-0005-0000-0000-000061310000}"/>
    <cellStyle name="Normal 3 3 3 3 2 2 4" xfId="34571" xr:uid="{00000000-0005-0000-0000-000062310000}"/>
    <cellStyle name="Normal 3 3 3 3 2 2 5" xfId="19338" xr:uid="{00000000-0005-0000-0000-000063310000}"/>
    <cellStyle name="Normal 3 3 3 3 2 3" xfId="5889" xr:uid="{00000000-0005-0000-0000-000064310000}"/>
    <cellStyle name="Normal 3 3 3 3 2 3 2" xfId="15941" xr:uid="{00000000-0005-0000-0000-000065310000}"/>
    <cellStyle name="Normal 3 3 3 3 2 3 2 2" xfId="46272" xr:uid="{00000000-0005-0000-0000-000066310000}"/>
    <cellStyle name="Normal 3 3 3 3 2 3 2 3" xfId="31039" xr:uid="{00000000-0005-0000-0000-000067310000}"/>
    <cellStyle name="Normal 3 3 3 3 2 3 3" xfId="10921" xr:uid="{00000000-0005-0000-0000-000068310000}"/>
    <cellStyle name="Normal 3 3 3 3 2 3 3 2" xfId="41255" xr:uid="{00000000-0005-0000-0000-000069310000}"/>
    <cellStyle name="Normal 3 3 3 3 2 3 3 3" xfId="26022" xr:uid="{00000000-0005-0000-0000-00006A310000}"/>
    <cellStyle name="Normal 3 3 3 3 2 3 4" xfId="36242" xr:uid="{00000000-0005-0000-0000-00006B310000}"/>
    <cellStyle name="Normal 3 3 3 3 2 3 5" xfId="21009" xr:uid="{00000000-0005-0000-0000-00006C310000}"/>
    <cellStyle name="Normal 3 3 3 3 2 4" xfId="12599" xr:uid="{00000000-0005-0000-0000-00006D310000}"/>
    <cellStyle name="Normal 3 3 3 3 2 4 2" xfId="42930" xr:uid="{00000000-0005-0000-0000-00006E310000}"/>
    <cellStyle name="Normal 3 3 3 3 2 4 3" xfId="27697" xr:uid="{00000000-0005-0000-0000-00006F310000}"/>
    <cellStyle name="Normal 3 3 3 3 2 5" xfId="7578" xr:uid="{00000000-0005-0000-0000-000070310000}"/>
    <cellStyle name="Normal 3 3 3 3 2 5 2" xfId="37913" xr:uid="{00000000-0005-0000-0000-000071310000}"/>
    <cellStyle name="Normal 3 3 3 3 2 5 3" xfId="22680" xr:uid="{00000000-0005-0000-0000-000072310000}"/>
    <cellStyle name="Normal 3 3 3 3 2 6" xfId="32901" xr:uid="{00000000-0005-0000-0000-000073310000}"/>
    <cellStyle name="Normal 3 3 3 3 2 7" xfId="17667" xr:uid="{00000000-0005-0000-0000-000074310000}"/>
    <cellStyle name="Normal 3 3 3 3 3" xfId="3360" xr:uid="{00000000-0005-0000-0000-000075310000}"/>
    <cellStyle name="Normal 3 3 3 3 3 2" xfId="13434" xr:uid="{00000000-0005-0000-0000-000076310000}"/>
    <cellStyle name="Normal 3 3 3 3 3 2 2" xfId="43765" xr:uid="{00000000-0005-0000-0000-000077310000}"/>
    <cellStyle name="Normal 3 3 3 3 3 2 3" xfId="28532" xr:uid="{00000000-0005-0000-0000-000078310000}"/>
    <cellStyle name="Normal 3 3 3 3 3 3" xfId="8414" xr:uid="{00000000-0005-0000-0000-000079310000}"/>
    <cellStyle name="Normal 3 3 3 3 3 3 2" xfId="38748" xr:uid="{00000000-0005-0000-0000-00007A310000}"/>
    <cellStyle name="Normal 3 3 3 3 3 3 3" xfId="23515" xr:uid="{00000000-0005-0000-0000-00007B310000}"/>
    <cellStyle name="Normal 3 3 3 3 3 4" xfId="33735" xr:uid="{00000000-0005-0000-0000-00007C310000}"/>
    <cellStyle name="Normal 3 3 3 3 3 5" xfId="18502" xr:uid="{00000000-0005-0000-0000-00007D310000}"/>
    <cellStyle name="Normal 3 3 3 3 4" xfId="5053" xr:uid="{00000000-0005-0000-0000-00007E310000}"/>
    <cellStyle name="Normal 3 3 3 3 4 2" xfId="15105" xr:uid="{00000000-0005-0000-0000-00007F310000}"/>
    <cellStyle name="Normal 3 3 3 3 4 2 2" xfId="45436" xr:uid="{00000000-0005-0000-0000-000080310000}"/>
    <cellStyle name="Normal 3 3 3 3 4 2 3" xfId="30203" xr:uid="{00000000-0005-0000-0000-000081310000}"/>
    <cellStyle name="Normal 3 3 3 3 4 3" xfId="10085" xr:uid="{00000000-0005-0000-0000-000082310000}"/>
    <cellStyle name="Normal 3 3 3 3 4 3 2" xfId="40419" xr:uid="{00000000-0005-0000-0000-000083310000}"/>
    <cellStyle name="Normal 3 3 3 3 4 3 3" xfId="25186" xr:uid="{00000000-0005-0000-0000-000084310000}"/>
    <cellStyle name="Normal 3 3 3 3 4 4" xfId="35406" xr:uid="{00000000-0005-0000-0000-000085310000}"/>
    <cellStyle name="Normal 3 3 3 3 4 5" xfId="20173" xr:uid="{00000000-0005-0000-0000-000086310000}"/>
    <cellStyle name="Normal 3 3 3 3 5" xfId="11763" xr:uid="{00000000-0005-0000-0000-000087310000}"/>
    <cellStyle name="Normal 3 3 3 3 5 2" xfId="42094" xr:uid="{00000000-0005-0000-0000-000088310000}"/>
    <cellStyle name="Normal 3 3 3 3 5 3" xfId="26861" xr:uid="{00000000-0005-0000-0000-000089310000}"/>
    <cellStyle name="Normal 3 3 3 3 6" xfId="6742" xr:uid="{00000000-0005-0000-0000-00008A310000}"/>
    <cellStyle name="Normal 3 3 3 3 6 2" xfId="37077" xr:uid="{00000000-0005-0000-0000-00008B310000}"/>
    <cellStyle name="Normal 3 3 3 3 6 3" xfId="21844" xr:uid="{00000000-0005-0000-0000-00008C310000}"/>
    <cellStyle name="Normal 3 3 3 3 7" xfId="32065" xr:uid="{00000000-0005-0000-0000-00008D310000}"/>
    <cellStyle name="Normal 3 3 3 3 8" xfId="16831" xr:uid="{00000000-0005-0000-0000-00008E310000}"/>
    <cellStyle name="Normal 3 3 3 4" xfId="2089" xr:uid="{00000000-0005-0000-0000-00008F310000}"/>
    <cellStyle name="Normal 3 3 3 4 2" xfId="3779" xr:uid="{00000000-0005-0000-0000-000090310000}"/>
    <cellStyle name="Normal 3 3 3 4 2 2" xfId="13852" xr:uid="{00000000-0005-0000-0000-000091310000}"/>
    <cellStyle name="Normal 3 3 3 4 2 2 2" xfId="44183" xr:uid="{00000000-0005-0000-0000-000092310000}"/>
    <cellStyle name="Normal 3 3 3 4 2 2 3" xfId="28950" xr:uid="{00000000-0005-0000-0000-000093310000}"/>
    <cellStyle name="Normal 3 3 3 4 2 3" xfId="8832" xr:uid="{00000000-0005-0000-0000-000094310000}"/>
    <cellStyle name="Normal 3 3 3 4 2 3 2" xfId="39166" xr:uid="{00000000-0005-0000-0000-000095310000}"/>
    <cellStyle name="Normal 3 3 3 4 2 3 3" xfId="23933" xr:uid="{00000000-0005-0000-0000-000096310000}"/>
    <cellStyle name="Normal 3 3 3 4 2 4" xfId="34153" xr:uid="{00000000-0005-0000-0000-000097310000}"/>
    <cellStyle name="Normal 3 3 3 4 2 5" xfId="18920" xr:uid="{00000000-0005-0000-0000-000098310000}"/>
    <cellStyle name="Normal 3 3 3 4 3" xfId="5471" xr:uid="{00000000-0005-0000-0000-000099310000}"/>
    <cellStyle name="Normal 3 3 3 4 3 2" xfId="15523" xr:uid="{00000000-0005-0000-0000-00009A310000}"/>
    <cellStyle name="Normal 3 3 3 4 3 2 2" xfId="45854" xr:uid="{00000000-0005-0000-0000-00009B310000}"/>
    <cellStyle name="Normal 3 3 3 4 3 2 3" xfId="30621" xr:uid="{00000000-0005-0000-0000-00009C310000}"/>
    <cellStyle name="Normal 3 3 3 4 3 3" xfId="10503" xr:uid="{00000000-0005-0000-0000-00009D310000}"/>
    <cellStyle name="Normal 3 3 3 4 3 3 2" xfId="40837" xr:uid="{00000000-0005-0000-0000-00009E310000}"/>
    <cellStyle name="Normal 3 3 3 4 3 3 3" xfId="25604" xr:uid="{00000000-0005-0000-0000-00009F310000}"/>
    <cellStyle name="Normal 3 3 3 4 3 4" xfId="35824" xr:uid="{00000000-0005-0000-0000-0000A0310000}"/>
    <cellStyle name="Normal 3 3 3 4 3 5" xfId="20591" xr:uid="{00000000-0005-0000-0000-0000A1310000}"/>
    <cellStyle name="Normal 3 3 3 4 4" xfId="12181" xr:uid="{00000000-0005-0000-0000-0000A2310000}"/>
    <cellStyle name="Normal 3 3 3 4 4 2" xfId="42512" xr:uid="{00000000-0005-0000-0000-0000A3310000}"/>
    <cellStyle name="Normal 3 3 3 4 4 3" xfId="27279" xr:uid="{00000000-0005-0000-0000-0000A4310000}"/>
    <cellStyle name="Normal 3 3 3 4 5" xfId="7160" xr:uid="{00000000-0005-0000-0000-0000A5310000}"/>
    <cellStyle name="Normal 3 3 3 4 5 2" xfId="37495" xr:uid="{00000000-0005-0000-0000-0000A6310000}"/>
    <cellStyle name="Normal 3 3 3 4 5 3" xfId="22262" xr:uid="{00000000-0005-0000-0000-0000A7310000}"/>
    <cellStyle name="Normal 3 3 3 4 6" xfId="32483" xr:uid="{00000000-0005-0000-0000-0000A8310000}"/>
    <cellStyle name="Normal 3 3 3 4 7" xfId="17249" xr:uid="{00000000-0005-0000-0000-0000A9310000}"/>
    <cellStyle name="Normal 3 3 3 5" xfId="2942" xr:uid="{00000000-0005-0000-0000-0000AA310000}"/>
    <cellStyle name="Normal 3 3 3 5 2" xfId="13016" xr:uid="{00000000-0005-0000-0000-0000AB310000}"/>
    <cellStyle name="Normal 3 3 3 5 2 2" xfId="43347" xr:uid="{00000000-0005-0000-0000-0000AC310000}"/>
    <cellStyle name="Normal 3 3 3 5 2 3" xfId="28114" xr:uid="{00000000-0005-0000-0000-0000AD310000}"/>
    <cellStyle name="Normal 3 3 3 5 3" xfId="7996" xr:uid="{00000000-0005-0000-0000-0000AE310000}"/>
    <cellStyle name="Normal 3 3 3 5 3 2" xfId="38330" xr:uid="{00000000-0005-0000-0000-0000AF310000}"/>
    <cellStyle name="Normal 3 3 3 5 3 3" xfId="23097" xr:uid="{00000000-0005-0000-0000-0000B0310000}"/>
    <cellStyle name="Normal 3 3 3 5 4" xfId="33317" xr:uid="{00000000-0005-0000-0000-0000B1310000}"/>
    <cellStyle name="Normal 3 3 3 5 5" xfId="18084" xr:uid="{00000000-0005-0000-0000-0000B2310000}"/>
    <cellStyle name="Normal 3 3 3 6" xfId="4635" xr:uid="{00000000-0005-0000-0000-0000B3310000}"/>
    <cellStyle name="Normal 3 3 3 6 2" xfId="14687" xr:uid="{00000000-0005-0000-0000-0000B4310000}"/>
    <cellStyle name="Normal 3 3 3 6 2 2" xfId="45018" xr:uid="{00000000-0005-0000-0000-0000B5310000}"/>
    <cellStyle name="Normal 3 3 3 6 2 3" xfId="29785" xr:uid="{00000000-0005-0000-0000-0000B6310000}"/>
    <cellStyle name="Normal 3 3 3 6 3" xfId="9667" xr:uid="{00000000-0005-0000-0000-0000B7310000}"/>
    <cellStyle name="Normal 3 3 3 6 3 2" xfId="40001" xr:uid="{00000000-0005-0000-0000-0000B8310000}"/>
    <cellStyle name="Normal 3 3 3 6 3 3" xfId="24768" xr:uid="{00000000-0005-0000-0000-0000B9310000}"/>
    <cellStyle name="Normal 3 3 3 6 4" xfId="34988" xr:uid="{00000000-0005-0000-0000-0000BA310000}"/>
    <cellStyle name="Normal 3 3 3 6 5" xfId="19755" xr:uid="{00000000-0005-0000-0000-0000BB310000}"/>
    <cellStyle name="Normal 3 3 3 7" xfId="11345" xr:uid="{00000000-0005-0000-0000-0000BC310000}"/>
    <cellStyle name="Normal 3 3 3 7 2" xfId="41676" xr:uid="{00000000-0005-0000-0000-0000BD310000}"/>
    <cellStyle name="Normal 3 3 3 7 3" xfId="26443" xr:uid="{00000000-0005-0000-0000-0000BE310000}"/>
    <cellStyle name="Normal 3 3 3 8" xfId="6324" xr:uid="{00000000-0005-0000-0000-0000BF310000}"/>
    <cellStyle name="Normal 3 3 3 8 2" xfId="36659" xr:uid="{00000000-0005-0000-0000-0000C0310000}"/>
    <cellStyle name="Normal 3 3 3 8 3" xfId="21426" xr:uid="{00000000-0005-0000-0000-0000C1310000}"/>
    <cellStyle name="Normal 3 3 3 9" xfId="31648" xr:uid="{00000000-0005-0000-0000-0000C2310000}"/>
    <cellStyle name="Normal 3 3 4" xfId="1349" xr:uid="{00000000-0005-0000-0000-0000C3310000}"/>
    <cellStyle name="Normal 3 3 4 2" xfId="1772" xr:uid="{00000000-0005-0000-0000-0000C4310000}"/>
    <cellStyle name="Normal 3 3 4 2 2" xfId="2611" xr:uid="{00000000-0005-0000-0000-0000C5310000}"/>
    <cellStyle name="Normal 3 3 4 2 2 2" xfId="4301" xr:uid="{00000000-0005-0000-0000-0000C6310000}"/>
    <cellStyle name="Normal 3 3 4 2 2 2 2" xfId="14374" xr:uid="{00000000-0005-0000-0000-0000C7310000}"/>
    <cellStyle name="Normal 3 3 4 2 2 2 2 2" xfId="44705" xr:uid="{00000000-0005-0000-0000-0000C8310000}"/>
    <cellStyle name="Normal 3 3 4 2 2 2 2 3" xfId="29472" xr:uid="{00000000-0005-0000-0000-0000C9310000}"/>
    <cellStyle name="Normal 3 3 4 2 2 2 3" xfId="9354" xr:uid="{00000000-0005-0000-0000-0000CA310000}"/>
    <cellStyle name="Normal 3 3 4 2 2 2 3 2" xfId="39688" xr:uid="{00000000-0005-0000-0000-0000CB310000}"/>
    <cellStyle name="Normal 3 3 4 2 2 2 3 3" xfId="24455" xr:uid="{00000000-0005-0000-0000-0000CC310000}"/>
    <cellStyle name="Normal 3 3 4 2 2 2 4" xfId="34675" xr:uid="{00000000-0005-0000-0000-0000CD310000}"/>
    <cellStyle name="Normal 3 3 4 2 2 2 5" xfId="19442" xr:uid="{00000000-0005-0000-0000-0000CE310000}"/>
    <cellStyle name="Normal 3 3 4 2 2 3" xfId="5993" xr:uid="{00000000-0005-0000-0000-0000CF310000}"/>
    <cellStyle name="Normal 3 3 4 2 2 3 2" xfId="16045" xr:uid="{00000000-0005-0000-0000-0000D0310000}"/>
    <cellStyle name="Normal 3 3 4 2 2 3 2 2" xfId="46376" xr:uid="{00000000-0005-0000-0000-0000D1310000}"/>
    <cellStyle name="Normal 3 3 4 2 2 3 2 3" xfId="31143" xr:uid="{00000000-0005-0000-0000-0000D2310000}"/>
    <cellStyle name="Normal 3 3 4 2 2 3 3" xfId="11025" xr:uid="{00000000-0005-0000-0000-0000D3310000}"/>
    <cellStyle name="Normal 3 3 4 2 2 3 3 2" xfId="41359" xr:uid="{00000000-0005-0000-0000-0000D4310000}"/>
    <cellStyle name="Normal 3 3 4 2 2 3 3 3" xfId="26126" xr:uid="{00000000-0005-0000-0000-0000D5310000}"/>
    <cellStyle name="Normal 3 3 4 2 2 3 4" xfId="36346" xr:uid="{00000000-0005-0000-0000-0000D6310000}"/>
    <cellStyle name="Normal 3 3 4 2 2 3 5" xfId="21113" xr:uid="{00000000-0005-0000-0000-0000D7310000}"/>
    <cellStyle name="Normal 3 3 4 2 2 4" xfId="12703" xr:uid="{00000000-0005-0000-0000-0000D8310000}"/>
    <cellStyle name="Normal 3 3 4 2 2 4 2" xfId="43034" xr:uid="{00000000-0005-0000-0000-0000D9310000}"/>
    <cellStyle name="Normal 3 3 4 2 2 4 3" xfId="27801" xr:uid="{00000000-0005-0000-0000-0000DA310000}"/>
    <cellStyle name="Normal 3 3 4 2 2 5" xfId="7682" xr:uid="{00000000-0005-0000-0000-0000DB310000}"/>
    <cellStyle name="Normal 3 3 4 2 2 5 2" xfId="38017" xr:uid="{00000000-0005-0000-0000-0000DC310000}"/>
    <cellStyle name="Normal 3 3 4 2 2 5 3" xfId="22784" xr:uid="{00000000-0005-0000-0000-0000DD310000}"/>
    <cellStyle name="Normal 3 3 4 2 2 6" xfId="33005" xr:uid="{00000000-0005-0000-0000-0000DE310000}"/>
    <cellStyle name="Normal 3 3 4 2 2 7" xfId="17771" xr:uid="{00000000-0005-0000-0000-0000DF310000}"/>
    <cellStyle name="Normal 3 3 4 2 3" xfId="3464" xr:uid="{00000000-0005-0000-0000-0000E0310000}"/>
    <cellStyle name="Normal 3 3 4 2 3 2" xfId="13538" xr:uid="{00000000-0005-0000-0000-0000E1310000}"/>
    <cellStyle name="Normal 3 3 4 2 3 2 2" xfId="43869" xr:uid="{00000000-0005-0000-0000-0000E2310000}"/>
    <cellStyle name="Normal 3 3 4 2 3 2 3" xfId="28636" xr:uid="{00000000-0005-0000-0000-0000E3310000}"/>
    <cellStyle name="Normal 3 3 4 2 3 3" xfId="8518" xr:uid="{00000000-0005-0000-0000-0000E4310000}"/>
    <cellStyle name="Normal 3 3 4 2 3 3 2" xfId="38852" xr:uid="{00000000-0005-0000-0000-0000E5310000}"/>
    <cellStyle name="Normal 3 3 4 2 3 3 3" xfId="23619" xr:uid="{00000000-0005-0000-0000-0000E6310000}"/>
    <cellStyle name="Normal 3 3 4 2 3 4" xfId="33839" xr:uid="{00000000-0005-0000-0000-0000E7310000}"/>
    <cellStyle name="Normal 3 3 4 2 3 5" xfId="18606" xr:uid="{00000000-0005-0000-0000-0000E8310000}"/>
    <cellStyle name="Normal 3 3 4 2 4" xfId="5157" xr:uid="{00000000-0005-0000-0000-0000E9310000}"/>
    <cellStyle name="Normal 3 3 4 2 4 2" xfId="15209" xr:uid="{00000000-0005-0000-0000-0000EA310000}"/>
    <cellStyle name="Normal 3 3 4 2 4 2 2" xfId="45540" xr:uid="{00000000-0005-0000-0000-0000EB310000}"/>
    <cellStyle name="Normal 3 3 4 2 4 2 3" xfId="30307" xr:uid="{00000000-0005-0000-0000-0000EC310000}"/>
    <cellStyle name="Normal 3 3 4 2 4 3" xfId="10189" xr:uid="{00000000-0005-0000-0000-0000ED310000}"/>
    <cellStyle name="Normal 3 3 4 2 4 3 2" xfId="40523" xr:uid="{00000000-0005-0000-0000-0000EE310000}"/>
    <cellStyle name="Normal 3 3 4 2 4 3 3" xfId="25290" xr:uid="{00000000-0005-0000-0000-0000EF310000}"/>
    <cellStyle name="Normal 3 3 4 2 4 4" xfId="35510" xr:uid="{00000000-0005-0000-0000-0000F0310000}"/>
    <cellStyle name="Normal 3 3 4 2 4 5" xfId="20277" xr:uid="{00000000-0005-0000-0000-0000F1310000}"/>
    <cellStyle name="Normal 3 3 4 2 5" xfId="11867" xr:uid="{00000000-0005-0000-0000-0000F2310000}"/>
    <cellStyle name="Normal 3 3 4 2 5 2" xfId="42198" xr:uid="{00000000-0005-0000-0000-0000F3310000}"/>
    <cellStyle name="Normal 3 3 4 2 5 3" xfId="26965" xr:uid="{00000000-0005-0000-0000-0000F4310000}"/>
    <cellStyle name="Normal 3 3 4 2 6" xfId="6846" xr:uid="{00000000-0005-0000-0000-0000F5310000}"/>
    <cellStyle name="Normal 3 3 4 2 6 2" xfId="37181" xr:uid="{00000000-0005-0000-0000-0000F6310000}"/>
    <cellStyle name="Normal 3 3 4 2 6 3" xfId="21948" xr:uid="{00000000-0005-0000-0000-0000F7310000}"/>
    <cellStyle name="Normal 3 3 4 2 7" xfId="32169" xr:uid="{00000000-0005-0000-0000-0000F8310000}"/>
    <cellStyle name="Normal 3 3 4 2 8" xfId="16935" xr:uid="{00000000-0005-0000-0000-0000F9310000}"/>
    <cellStyle name="Normal 3 3 4 3" xfId="2193" xr:uid="{00000000-0005-0000-0000-0000FA310000}"/>
    <cellStyle name="Normal 3 3 4 3 2" xfId="3883" xr:uid="{00000000-0005-0000-0000-0000FB310000}"/>
    <cellStyle name="Normal 3 3 4 3 2 2" xfId="13956" xr:uid="{00000000-0005-0000-0000-0000FC310000}"/>
    <cellStyle name="Normal 3 3 4 3 2 2 2" xfId="44287" xr:uid="{00000000-0005-0000-0000-0000FD310000}"/>
    <cellStyle name="Normal 3 3 4 3 2 2 3" xfId="29054" xr:uid="{00000000-0005-0000-0000-0000FE310000}"/>
    <cellStyle name="Normal 3 3 4 3 2 3" xfId="8936" xr:uid="{00000000-0005-0000-0000-0000FF310000}"/>
    <cellStyle name="Normal 3 3 4 3 2 3 2" xfId="39270" xr:uid="{00000000-0005-0000-0000-000000320000}"/>
    <cellStyle name="Normal 3 3 4 3 2 3 3" xfId="24037" xr:uid="{00000000-0005-0000-0000-000001320000}"/>
    <cellStyle name="Normal 3 3 4 3 2 4" xfId="34257" xr:uid="{00000000-0005-0000-0000-000002320000}"/>
    <cellStyle name="Normal 3 3 4 3 2 5" xfId="19024" xr:uid="{00000000-0005-0000-0000-000003320000}"/>
    <cellStyle name="Normal 3 3 4 3 3" xfId="5575" xr:uid="{00000000-0005-0000-0000-000004320000}"/>
    <cellStyle name="Normal 3 3 4 3 3 2" xfId="15627" xr:uid="{00000000-0005-0000-0000-000005320000}"/>
    <cellStyle name="Normal 3 3 4 3 3 2 2" xfId="45958" xr:uid="{00000000-0005-0000-0000-000006320000}"/>
    <cellStyle name="Normal 3 3 4 3 3 2 3" xfId="30725" xr:uid="{00000000-0005-0000-0000-000007320000}"/>
    <cellStyle name="Normal 3 3 4 3 3 3" xfId="10607" xr:uid="{00000000-0005-0000-0000-000008320000}"/>
    <cellStyle name="Normal 3 3 4 3 3 3 2" xfId="40941" xr:uid="{00000000-0005-0000-0000-000009320000}"/>
    <cellStyle name="Normal 3 3 4 3 3 3 3" xfId="25708" xr:uid="{00000000-0005-0000-0000-00000A320000}"/>
    <cellStyle name="Normal 3 3 4 3 3 4" xfId="35928" xr:uid="{00000000-0005-0000-0000-00000B320000}"/>
    <cellStyle name="Normal 3 3 4 3 3 5" xfId="20695" xr:uid="{00000000-0005-0000-0000-00000C320000}"/>
    <cellStyle name="Normal 3 3 4 3 4" xfId="12285" xr:uid="{00000000-0005-0000-0000-00000D320000}"/>
    <cellStyle name="Normal 3 3 4 3 4 2" xfId="42616" xr:uid="{00000000-0005-0000-0000-00000E320000}"/>
    <cellStyle name="Normal 3 3 4 3 4 3" xfId="27383" xr:uid="{00000000-0005-0000-0000-00000F320000}"/>
    <cellStyle name="Normal 3 3 4 3 5" xfId="7264" xr:uid="{00000000-0005-0000-0000-000010320000}"/>
    <cellStyle name="Normal 3 3 4 3 5 2" xfId="37599" xr:uid="{00000000-0005-0000-0000-000011320000}"/>
    <cellStyle name="Normal 3 3 4 3 5 3" xfId="22366" xr:uid="{00000000-0005-0000-0000-000012320000}"/>
    <cellStyle name="Normal 3 3 4 3 6" xfId="32587" xr:uid="{00000000-0005-0000-0000-000013320000}"/>
    <cellStyle name="Normal 3 3 4 3 7" xfId="17353" xr:uid="{00000000-0005-0000-0000-000014320000}"/>
    <cellStyle name="Normal 3 3 4 4" xfId="3046" xr:uid="{00000000-0005-0000-0000-000015320000}"/>
    <cellStyle name="Normal 3 3 4 4 2" xfId="13120" xr:uid="{00000000-0005-0000-0000-000016320000}"/>
    <cellStyle name="Normal 3 3 4 4 2 2" xfId="43451" xr:uid="{00000000-0005-0000-0000-000017320000}"/>
    <cellStyle name="Normal 3 3 4 4 2 3" xfId="28218" xr:uid="{00000000-0005-0000-0000-000018320000}"/>
    <cellStyle name="Normal 3 3 4 4 3" xfId="8100" xr:uid="{00000000-0005-0000-0000-000019320000}"/>
    <cellStyle name="Normal 3 3 4 4 3 2" xfId="38434" xr:uid="{00000000-0005-0000-0000-00001A320000}"/>
    <cellStyle name="Normal 3 3 4 4 3 3" xfId="23201" xr:uid="{00000000-0005-0000-0000-00001B320000}"/>
    <cellStyle name="Normal 3 3 4 4 4" xfId="33421" xr:uid="{00000000-0005-0000-0000-00001C320000}"/>
    <cellStyle name="Normal 3 3 4 4 5" xfId="18188" xr:uid="{00000000-0005-0000-0000-00001D320000}"/>
    <cellStyle name="Normal 3 3 4 5" xfId="4739" xr:uid="{00000000-0005-0000-0000-00001E320000}"/>
    <cellStyle name="Normal 3 3 4 5 2" xfId="14791" xr:uid="{00000000-0005-0000-0000-00001F320000}"/>
    <cellStyle name="Normal 3 3 4 5 2 2" xfId="45122" xr:uid="{00000000-0005-0000-0000-000020320000}"/>
    <cellStyle name="Normal 3 3 4 5 2 3" xfId="29889" xr:uid="{00000000-0005-0000-0000-000021320000}"/>
    <cellStyle name="Normal 3 3 4 5 3" xfId="9771" xr:uid="{00000000-0005-0000-0000-000022320000}"/>
    <cellStyle name="Normal 3 3 4 5 3 2" xfId="40105" xr:uid="{00000000-0005-0000-0000-000023320000}"/>
    <cellStyle name="Normal 3 3 4 5 3 3" xfId="24872" xr:uid="{00000000-0005-0000-0000-000024320000}"/>
    <cellStyle name="Normal 3 3 4 5 4" xfId="35092" xr:uid="{00000000-0005-0000-0000-000025320000}"/>
    <cellStyle name="Normal 3 3 4 5 5" xfId="19859" xr:uid="{00000000-0005-0000-0000-000026320000}"/>
    <cellStyle name="Normal 3 3 4 6" xfId="11449" xr:uid="{00000000-0005-0000-0000-000027320000}"/>
    <cellStyle name="Normal 3 3 4 6 2" xfId="41780" xr:uid="{00000000-0005-0000-0000-000028320000}"/>
    <cellStyle name="Normal 3 3 4 6 3" xfId="26547" xr:uid="{00000000-0005-0000-0000-000029320000}"/>
    <cellStyle name="Normal 3 3 4 7" xfId="6428" xr:uid="{00000000-0005-0000-0000-00002A320000}"/>
    <cellStyle name="Normal 3 3 4 7 2" xfId="36763" xr:uid="{00000000-0005-0000-0000-00002B320000}"/>
    <cellStyle name="Normal 3 3 4 7 3" xfId="21530" xr:uid="{00000000-0005-0000-0000-00002C320000}"/>
    <cellStyle name="Normal 3 3 4 8" xfId="31751" xr:uid="{00000000-0005-0000-0000-00002D320000}"/>
    <cellStyle name="Normal 3 3 4 9" xfId="16517" xr:uid="{00000000-0005-0000-0000-00002E320000}"/>
    <cellStyle name="Normal 3 3 5" xfId="1562" xr:uid="{00000000-0005-0000-0000-00002F320000}"/>
    <cellStyle name="Normal 3 3 5 2" xfId="2403" xr:uid="{00000000-0005-0000-0000-000030320000}"/>
    <cellStyle name="Normal 3 3 5 2 2" xfId="4093" xr:uid="{00000000-0005-0000-0000-000031320000}"/>
    <cellStyle name="Normal 3 3 5 2 2 2" xfId="14166" xr:uid="{00000000-0005-0000-0000-000032320000}"/>
    <cellStyle name="Normal 3 3 5 2 2 2 2" xfId="44497" xr:uid="{00000000-0005-0000-0000-000033320000}"/>
    <cellStyle name="Normal 3 3 5 2 2 2 3" xfId="29264" xr:uid="{00000000-0005-0000-0000-000034320000}"/>
    <cellStyle name="Normal 3 3 5 2 2 3" xfId="9146" xr:uid="{00000000-0005-0000-0000-000035320000}"/>
    <cellStyle name="Normal 3 3 5 2 2 3 2" xfId="39480" xr:uid="{00000000-0005-0000-0000-000036320000}"/>
    <cellStyle name="Normal 3 3 5 2 2 3 3" xfId="24247" xr:uid="{00000000-0005-0000-0000-000037320000}"/>
    <cellStyle name="Normal 3 3 5 2 2 4" xfId="34467" xr:uid="{00000000-0005-0000-0000-000038320000}"/>
    <cellStyle name="Normal 3 3 5 2 2 5" xfId="19234" xr:uid="{00000000-0005-0000-0000-000039320000}"/>
    <cellStyle name="Normal 3 3 5 2 3" xfId="5785" xr:uid="{00000000-0005-0000-0000-00003A320000}"/>
    <cellStyle name="Normal 3 3 5 2 3 2" xfId="15837" xr:uid="{00000000-0005-0000-0000-00003B320000}"/>
    <cellStyle name="Normal 3 3 5 2 3 2 2" xfId="46168" xr:uid="{00000000-0005-0000-0000-00003C320000}"/>
    <cellStyle name="Normal 3 3 5 2 3 2 3" xfId="30935" xr:uid="{00000000-0005-0000-0000-00003D320000}"/>
    <cellStyle name="Normal 3 3 5 2 3 3" xfId="10817" xr:uid="{00000000-0005-0000-0000-00003E320000}"/>
    <cellStyle name="Normal 3 3 5 2 3 3 2" xfId="41151" xr:uid="{00000000-0005-0000-0000-00003F320000}"/>
    <cellStyle name="Normal 3 3 5 2 3 3 3" xfId="25918" xr:uid="{00000000-0005-0000-0000-000040320000}"/>
    <cellStyle name="Normal 3 3 5 2 3 4" xfId="36138" xr:uid="{00000000-0005-0000-0000-000041320000}"/>
    <cellStyle name="Normal 3 3 5 2 3 5" xfId="20905" xr:uid="{00000000-0005-0000-0000-000042320000}"/>
    <cellStyle name="Normal 3 3 5 2 4" xfId="12495" xr:uid="{00000000-0005-0000-0000-000043320000}"/>
    <cellStyle name="Normal 3 3 5 2 4 2" xfId="42826" xr:uid="{00000000-0005-0000-0000-000044320000}"/>
    <cellStyle name="Normal 3 3 5 2 4 3" xfId="27593" xr:uid="{00000000-0005-0000-0000-000045320000}"/>
    <cellStyle name="Normal 3 3 5 2 5" xfId="7474" xr:uid="{00000000-0005-0000-0000-000046320000}"/>
    <cellStyle name="Normal 3 3 5 2 5 2" xfId="37809" xr:uid="{00000000-0005-0000-0000-000047320000}"/>
    <cellStyle name="Normal 3 3 5 2 5 3" xfId="22576" xr:uid="{00000000-0005-0000-0000-000048320000}"/>
    <cellStyle name="Normal 3 3 5 2 6" xfId="32797" xr:uid="{00000000-0005-0000-0000-000049320000}"/>
    <cellStyle name="Normal 3 3 5 2 7" xfId="17563" xr:uid="{00000000-0005-0000-0000-00004A320000}"/>
    <cellStyle name="Normal 3 3 5 3" xfId="3256" xr:uid="{00000000-0005-0000-0000-00004B320000}"/>
    <cellStyle name="Normal 3 3 5 3 2" xfId="13330" xr:uid="{00000000-0005-0000-0000-00004C320000}"/>
    <cellStyle name="Normal 3 3 5 3 2 2" xfId="43661" xr:uid="{00000000-0005-0000-0000-00004D320000}"/>
    <cellStyle name="Normal 3 3 5 3 2 3" xfId="28428" xr:uid="{00000000-0005-0000-0000-00004E320000}"/>
    <cellStyle name="Normal 3 3 5 3 3" xfId="8310" xr:uid="{00000000-0005-0000-0000-00004F320000}"/>
    <cellStyle name="Normal 3 3 5 3 3 2" xfId="38644" xr:uid="{00000000-0005-0000-0000-000050320000}"/>
    <cellStyle name="Normal 3 3 5 3 3 3" xfId="23411" xr:uid="{00000000-0005-0000-0000-000051320000}"/>
    <cellStyle name="Normal 3 3 5 3 4" xfId="33631" xr:uid="{00000000-0005-0000-0000-000052320000}"/>
    <cellStyle name="Normal 3 3 5 3 5" xfId="18398" xr:uid="{00000000-0005-0000-0000-000053320000}"/>
    <cellStyle name="Normal 3 3 5 4" xfId="4949" xr:uid="{00000000-0005-0000-0000-000054320000}"/>
    <cellStyle name="Normal 3 3 5 4 2" xfId="15001" xr:uid="{00000000-0005-0000-0000-000055320000}"/>
    <cellStyle name="Normal 3 3 5 4 2 2" xfId="45332" xr:uid="{00000000-0005-0000-0000-000056320000}"/>
    <cellStyle name="Normal 3 3 5 4 2 3" xfId="30099" xr:uid="{00000000-0005-0000-0000-000057320000}"/>
    <cellStyle name="Normal 3 3 5 4 3" xfId="9981" xr:uid="{00000000-0005-0000-0000-000058320000}"/>
    <cellStyle name="Normal 3 3 5 4 3 2" xfId="40315" xr:uid="{00000000-0005-0000-0000-000059320000}"/>
    <cellStyle name="Normal 3 3 5 4 3 3" xfId="25082" xr:uid="{00000000-0005-0000-0000-00005A320000}"/>
    <cellStyle name="Normal 3 3 5 4 4" xfId="35302" xr:uid="{00000000-0005-0000-0000-00005B320000}"/>
    <cellStyle name="Normal 3 3 5 4 5" xfId="20069" xr:uid="{00000000-0005-0000-0000-00005C320000}"/>
    <cellStyle name="Normal 3 3 5 5" xfId="11659" xr:uid="{00000000-0005-0000-0000-00005D320000}"/>
    <cellStyle name="Normal 3 3 5 5 2" xfId="41990" xr:uid="{00000000-0005-0000-0000-00005E320000}"/>
    <cellStyle name="Normal 3 3 5 5 3" xfId="26757" xr:uid="{00000000-0005-0000-0000-00005F320000}"/>
    <cellStyle name="Normal 3 3 5 6" xfId="6638" xr:uid="{00000000-0005-0000-0000-000060320000}"/>
    <cellStyle name="Normal 3 3 5 6 2" xfId="36973" xr:uid="{00000000-0005-0000-0000-000061320000}"/>
    <cellStyle name="Normal 3 3 5 6 3" xfId="21740" xr:uid="{00000000-0005-0000-0000-000062320000}"/>
    <cellStyle name="Normal 3 3 5 7" xfId="31961" xr:uid="{00000000-0005-0000-0000-000063320000}"/>
    <cellStyle name="Normal 3 3 5 8" xfId="16727" xr:uid="{00000000-0005-0000-0000-000064320000}"/>
    <cellStyle name="Normal 3 3 6" xfId="1983" xr:uid="{00000000-0005-0000-0000-000065320000}"/>
    <cellStyle name="Normal 3 3 6 2" xfId="3675" xr:uid="{00000000-0005-0000-0000-000066320000}"/>
    <cellStyle name="Normal 3 3 6 2 2" xfId="13748" xr:uid="{00000000-0005-0000-0000-000067320000}"/>
    <cellStyle name="Normal 3 3 6 2 2 2" xfId="44079" xr:uid="{00000000-0005-0000-0000-000068320000}"/>
    <cellStyle name="Normal 3 3 6 2 2 3" xfId="28846" xr:uid="{00000000-0005-0000-0000-000069320000}"/>
    <cellStyle name="Normal 3 3 6 2 3" xfId="8728" xr:uid="{00000000-0005-0000-0000-00006A320000}"/>
    <cellStyle name="Normal 3 3 6 2 3 2" xfId="39062" xr:uid="{00000000-0005-0000-0000-00006B320000}"/>
    <cellStyle name="Normal 3 3 6 2 3 3" xfId="23829" xr:uid="{00000000-0005-0000-0000-00006C320000}"/>
    <cellStyle name="Normal 3 3 6 2 4" xfId="34049" xr:uid="{00000000-0005-0000-0000-00006D320000}"/>
    <cellStyle name="Normal 3 3 6 2 5" xfId="18816" xr:uid="{00000000-0005-0000-0000-00006E320000}"/>
    <cellStyle name="Normal 3 3 6 3" xfId="5367" xr:uid="{00000000-0005-0000-0000-00006F320000}"/>
    <cellStyle name="Normal 3 3 6 3 2" xfId="15419" xr:uid="{00000000-0005-0000-0000-000070320000}"/>
    <cellStyle name="Normal 3 3 6 3 2 2" xfId="45750" xr:uid="{00000000-0005-0000-0000-000071320000}"/>
    <cellStyle name="Normal 3 3 6 3 2 3" xfId="30517" xr:uid="{00000000-0005-0000-0000-000072320000}"/>
    <cellStyle name="Normal 3 3 6 3 3" xfId="10399" xr:uid="{00000000-0005-0000-0000-000073320000}"/>
    <cellStyle name="Normal 3 3 6 3 3 2" xfId="40733" xr:uid="{00000000-0005-0000-0000-000074320000}"/>
    <cellStyle name="Normal 3 3 6 3 3 3" xfId="25500" xr:uid="{00000000-0005-0000-0000-000075320000}"/>
    <cellStyle name="Normal 3 3 6 3 4" xfId="35720" xr:uid="{00000000-0005-0000-0000-000076320000}"/>
    <cellStyle name="Normal 3 3 6 3 5" xfId="20487" xr:uid="{00000000-0005-0000-0000-000077320000}"/>
    <cellStyle name="Normal 3 3 6 4" xfId="12077" xr:uid="{00000000-0005-0000-0000-000078320000}"/>
    <cellStyle name="Normal 3 3 6 4 2" xfId="42408" xr:uid="{00000000-0005-0000-0000-000079320000}"/>
    <cellStyle name="Normal 3 3 6 4 3" xfId="27175" xr:uid="{00000000-0005-0000-0000-00007A320000}"/>
    <cellStyle name="Normal 3 3 6 5" xfId="7056" xr:uid="{00000000-0005-0000-0000-00007B320000}"/>
    <cellStyle name="Normal 3 3 6 5 2" xfId="37391" xr:uid="{00000000-0005-0000-0000-00007C320000}"/>
    <cellStyle name="Normal 3 3 6 5 3" xfId="22158" xr:uid="{00000000-0005-0000-0000-00007D320000}"/>
    <cellStyle name="Normal 3 3 6 6" xfId="32379" xr:uid="{00000000-0005-0000-0000-00007E320000}"/>
    <cellStyle name="Normal 3 3 6 7" xfId="17145" xr:uid="{00000000-0005-0000-0000-00007F320000}"/>
    <cellStyle name="Normal 3 3 7" xfId="2834" xr:uid="{00000000-0005-0000-0000-000080320000}"/>
    <cellStyle name="Normal 3 3 7 2" xfId="12912" xr:uid="{00000000-0005-0000-0000-000081320000}"/>
    <cellStyle name="Normal 3 3 7 2 2" xfId="43243" xr:uid="{00000000-0005-0000-0000-000082320000}"/>
    <cellStyle name="Normal 3 3 7 2 3" xfId="28010" xr:uid="{00000000-0005-0000-0000-000083320000}"/>
    <cellStyle name="Normal 3 3 7 3" xfId="7892" xr:uid="{00000000-0005-0000-0000-000084320000}"/>
    <cellStyle name="Normal 3 3 7 3 2" xfId="38226" xr:uid="{00000000-0005-0000-0000-000085320000}"/>
    <cellStyle name="Normal 3 3 7 3 3" xfId="22993" xr:uid="{00000000-0005-0000-0000-000086320000}"/>
    <cellStyle name="Normal 3 3 7 4" xfId="33213" xr:uid="{00000000-0005-0000-0000-000087320000}"/>
    <cellStyle name="Normal 3 3 7 5" xfId="17980" xr:uid="{00000000-0005-0000-0000-000088320000}"/>
    <cellStyle name="Normal 3 3 8" xfId="4528" xr:uid="{00000000-0005-0000-0000-000089320000}"/>
    <cellStyle name="Normal 3 3 8 2" xfId="14583" xr:uid="{00000000-0005-0000-0000-00008A320000}"/>
    <cellStyle name="Normal 3 3 8 2 2" xfId="44914" xr:uid="{00000000-0005-0000-0000-00008B320000}"/>
    <cellStyle name="Normal 3 3 8 2 3" xfId="29681" xr:uid="{00000000-0005-0000-0000-00008C320000}"/>
    <cellStyle name="Normal 3 3 8 3" xfId="9563" xr:uid="{00000000-0005-0000-0000-00008D320000}"/>
    <cellStyle name="Normal 3 3 8 3 2" xfId="39897" xr:uid="{00000000-0005-0000-0000-00008E320000}"/>
    <cellStyle name="Normal 3 3 8 3 3" xfId="24664" xr:uid="{00000000-0005-0000-0000-00008F320000}"/>
    <cellStyle name="Normal 3 3 8 4" xfId="34884" xr:uid="{00000000-0005-0000-0000-000090320000}"/>
    <cellStyle name="Normal 3 3 8 5" xfId="19651" xr:uid="{00000000-0005-0000-0000-000091320000}"/>
    <cellStyle name="Normal 3 3 9" xfId="11239" xr:uid="{00000000-0005-0000-0000-000092320000}"/>
    <cellStyle name="Normal 3 3 9 2" xfId="41572" xr:uid="{00000000-0005-0000-0000-000093320000}"/>
    <cellStyle name="Normal 3 3 9 3" xfId="26339" xr:uid="{00000000-0005-0000-0000-000094320000}"/>
    <cellStyle name="Normal 3 4" xfId="427" xr:uid="{00000000-0005-0000-0000-000095320000}"/>
    <cellStyle name="Normal 3 5" xfId="31411" xr:uid="{00000000-0005-0000-0000-000096320000}"/>
    <cellStyle name="Normal 3 6" xfId="46797" xr:uid="{00000000-0005-0000-0000-000097320000}"/>
    <cellStyle name="Normal 30" xfId="153" xr:uid="{00000000-0005-0000-0000-000098320000}"/>
    <cellStyle name="Normal 30 2" xfId="154" xr:uid="{00000000-0005-0000-0000-000099320000}"/>
    <cellStyle name="Normal 30 3" xfId="849" xr:uid="{00000000-0005-0000-0000-00009A320000}"/>
    <cellStyle name="Normal 30 3 10" xfId="6219" xr:uid="{00000000-0005-0000-0000-00009B320000}"/>
    <cellStyle name="Normal 30 3 10 2" xfId="36556" xr:uid="{00000000-0005-0000-0000-00009C320000}"/>
    <cellStyle name="Normal 30 3 10 3" xfId="21323" xr:uid="{00000000-0005-0000-0000-00009D320000}"/>
    <cellStyle name="Normal 30 3 11" xfId="31547" xr:uid="{00000000-0005-0000-0000-00009E320000}"/>
    <cellStyle name="Normal 30 3 12" xfId="16308" xr:uid="{00000000-0005-0000-0000-00009F320000}"/>
    <cellStyle name="Normal 30 3 2" xfId="1183" xr:uid="{00000000-0005-0000-0000-0000A0320000}"/>
    <cellStyle name="Normal 30 3 2 10" xfId="31599" xr:uid="{00000000-0005-0000-0000-0000A1320000}"/>
    <cellStyle name="Normal 30 3 2 11" xfId="16362" xr:uid="{00000000-0005-0000-0000-0000A2320000}"/>
    <cellStyle name="Normal 30 3 2 2" xfId="1291" xr:uid="{00000000-0005-0000-0000-0000A3320000}"/>
    <cellStyle name="Normal 30 3 2 2 10" xfId="16466" xr:uid="{00000000-0005-0000-0000-0000A4320000}"/>
    <cellStyle name="Normal 30 3 2 2 2" xfId="1508" xr:uid="{00000000-0005-0000-0000-0000A5320000}"/>
    <cellStyle name="Normal 30 3 2 2 2 2" xfId="1929" xr:uid="{00000000-0005-0000-0000-0000A6320000}"/>
    <cellStyle name="Normal 30 3 2 2 2 2 2" xfId="2768" xr:uid="{00000000-0005-0000-0000-0000A7320000}"/>
    <cellStyle name="Normal 30 3 2 2 2 2 2 2" xfId="4458" xr:uid="{00000000-0005-0000-0000-0000A8320000}"/>
    <cellStyle name="Normal 30 3 2 2 2 2 2 2 2" xfId="14531" xr:uid="{00000000-0005-0000-0000-0000A9320000}"/>
    <cellStyle name="Normal 30 3 2 2 2 2 2 2 2 2" xfId="44862" xr:uid="{00000000-0005-0000-0000-0000AA320000}"/>
    <cellStyle name="Normal 30 3 2 2 2 2 2 2 2 3" xfId="29629" xr:uid="{00000000-0005-0000-0000-0000AB320000}"/>
    <cellStyle name="Normal 30 3 2 2 2 2 2 2 3" xfId="9511" xr:uid="{00000000-0005-0000-0000-0000AC320000}"/>
    <cellStyle name="Normal 30 3 2 2 2 2 2 2 3 2" xfId="39845" xr:uid="{00000000-0005-0000-0000-0000AD320000}"/>
    <cellStyle name="Normal 30 3 2 2 2 2 2 2 3 3" xfId="24612" xr:uid="{00000000-0005-0000-0000-0000AE320000}"/>
    <cellStyle name="Normal 30 3 2 2 2 2 2 2 4" xfId="34832" xr:uid="{00000000-0005-0000-0000-0000AF320000}"/>
    <cellStyle name="Normal 30 3 2 2 2 2 2 2 5" xfId="19599" xr:uid="{00000000-0005-0000-0000-0000B0320000}"/>
    <cellStyle name="Normal 30 3 2 2 2 2 2 3" xfId="6150" xr:uid="{00000000-0005-0000-0000-0000B1320000}"/>
    <cellStyle name="Normal 30 3 2 2 2 2 2 3 2" xfId="16202" xr:uid="{00000000-0005-0000-0000-0000B2320000}"/>
    <cellStyle name="Normal 30 3 2 2 2 2 2 3 2 2" xfId="46533" xr:uid="{00000000-0005-0000-0000-0000B3320000}"/>
    <cellStyle name="Normal 30 3 2 2 2 2 2 3 2 3" xfId="31300" xr:uid="{00000000-0005-0000-0000-0000B4320000}"/>
    <cellStyle name="Normal 30 3 2 2 2 2 2 3 3" xfId="11182" xr:uid="{00000000-0005-0000-0000-0000B5320000}"/>
    <cellStyle name="Normal 30 3 2 2 2 2 2 3 3 2" xfId="41516" xr:uid="{00000000-0005-0000-0000-0000B6320000}"/>
    <cellStyle name="Normal 30 3 2 2 2 2 2 3 3 3" xfId="26283" xr:uid="{00000000-0005-0000-0000-0000B7320000}"/>
    <cellStyle name="Normal 30 3 2 2 2 2 2 3 4" xfId="36503" xr:uid="{00000000-0005-0000-0000-0000B8320000}"/>
    <cellStyle name="Normal 30 3 2 2 2 2 2 3 5" xfId="21270" xr:uid="{00000000-0005-0000-0000-0000B9320000}"/>
    <cellStyle name="Normal 30 3 2 2 2 2 2 4" xfId="12860" xr:uid="{00000000-0005-0000-0000-0000BA320000}"/>
    <cellStyle name="Normal 30 3 2 2 2 2 2 4 2" xfId="43191" xr:uid="{00000000-0005-0000-0000-0000BB320000}"/>
    <cellStyle name="Normal 30 3 2 2 2 2 2 4 3" xfId="27958" xr:uid="{00000000-0005-0000-0000-0000BC320000}"/>
    <cellStyle name="Normal 30 3 2 2 2 2 2 5" xfId="7839" xr:uid="{00000000-0005-0000-0000-0000BD320000}"/>
    <cellStyle name="Normal 30 3 2 2 2 2 2 5 2" xfId="38174" xr:uid="{00000000-0005-0000-0000-0000BE320000}"/>
    <cellStyle name="Normal 30 3 2 2 2 2 2 5 3" xfId="22941" xr:uid="{00000000-0005-0000-0000-0000BF320000}"/>
    <cellStyle name="Normal 30 3 2 2 2 2 2 6" xfId="33162" xr:uid="{00000000-0005-0000-0000-0000C0320000}"/>
    <cellStyle name="Normal 30 3 2 2 2 2 2 7" xfId="17928" xr:uid="{00000000-0005-0000-0000-0000C1320000}"/>
    <cellStyle name="Normal 30 3 2 2 2 2 3" xfId="3621" xr:uid="{00000000-0005-0000-0000-0000C2320000}"/>
    <cellStyle name="Normal 30 3 2 2 2 2 3 2" xfId="13695" xr:uid="{00000000-0005-0000-0000-0000C3320000}"/>
    <cellStyle name="Normal 30 3 2 2 2 2 3 2 2" xfId="44026" xr:uid="{00000000-0005-0000-0000-0000C4320000}"/>
    <cellStyle name="Normal 30 3 2 2 2 2 3 2 3" xfId="28793" xr:uid="{00000000-0005-0000-0000-0000C5320000}"/>
    <cellStyle name="Normal 30 3 2 2 2 2 3 3" xfId="8675" xr:uid="{00000000-0005-0000-0000-0000C6320000}"/>
    <cellStyle name="Normal 30 3 2 2 2 2 3 3 2" xfId="39009" xr:uid="{00000000-0005-0000-0000-0000C7320000}"/>
    <cellStyle name="Normal 30 3 2 2 2 2 3 3 3" xfId="23776" xr:uid="{00000000-0005-0000-0000-0000C8320000}"/>
    <cellStyle name="Normal 30 3 2 2 2 2 3 4" xfId="33996" xr:uid="{00000000-0005-0000-0000-0000C9320000}"/>
    <cellStyle name="Normal 30 3 2 2 2 2 3 5" xfId="18763" xr:uid="{00000000-0005-0000-0000-0000CA320000}"/>
    <cellStyle name="Normal 30 3 2 2 2 2 4" xfId="5314" xr:uid="{00000000-0005-0000-0000-0000CB320000}"/>
    <cellStyle name="Normal 30 3 2 2 2 2 4 2" xfId="15366" xr:uid="{00000000-0005-0000-0000-0000CC320000}"/>
    <cellStyle name="Normal 30 3 2 2 2 2 4 2 2" xfId="45697" xr:uid="{00000000-0005-0000-0000-0000CD320000}"/>
    <cellStyle name="Normal 30 3 2 2 2 2 4 2 3" xfId="30464" xr:uid="{00000000-0005-0000-0000-0000CE320000}"/>
    <cellStyle name="Normal 30 3 2 2 2 2 4 3" xfId="10346" xr:uid="{00000000-0005-0000-0000-0000CF320000}"/>
    <cellStyle name="Normal 30 3 2 2 2 2 4 3 2" xfId="40680" xr:uid="{00000000-0005-0000-0000-0000D0320000}"/>
    <cellStyle name="Normal 30 3 2 2 2 2 4 3 3" xfId="25447" xr:uid="{00000000-0005-0000-0000-0000D1320000}"/>
    <cellStyle name="Normal 30 3 2 2 2 2 4 4" xfId="35667" xr:uid="{00000000-0005-0000-0000-0000D2320000}"/>
    <cellStyle name="Normal 30 3 2 2 2 2 4 5" xfId="20434" xr:uid="{00000000-0005-0000-0000-0000D3320000}"/>
    <cellStyle name="Normal 30 3 2 2 2 2 5" xfId="12024" xr:uid="{00000000-0005-0000-0000-0000D4320000}"/>
    <cellStyle name="Normal 30 3 2 2 2 2 5 2" xfId="42355" xr:uid="{00000000-0005-0000-0000-0000D5320000}"/>
    <cellStyle name="Normal 30 3 2 2 2 2 5 3" xfId="27122" xr:uid="{00000000-0005-0000-0000-0000D6320000}"/>
    <cellStyle name="Normal 30 3 2 2 2 2 6" xfId="7003" xr:uid="{00000000-0005-0000-0000-0000D7320000}"/>
    <cellStyle name="Normal 30 3 2 2 2 2 6 2" xfId="37338" xr:uid="{00000000-0005-0000-0000-0000D8320000}"/>
    <cellStyle name="Normal 30 3 2 2 2 2 6 3" xfId="22105" xr:uid="{00000000-0005-0000-0000-0000D9320000}"/>
    <cellStyle name="Normal 30 3 2 2 2 2 7" xfId="32326" xr:uid="{00000000-0005-0000-0000-0000DA320000}"/>
    <cellStyle name="Normal 30 3 2 2 2 2 8" xfId="17092" xr:uid="{00000000-0005-0000-0000-0000DB320000}"/>
    <cellStyle name="Normal 30 3 2 2 2 3" xfId="2350" xr:uid="{00000000-0005-0000-0000-0000DC320000}"/>
    <cellStyle name="Normal 30 3 2 2 2 3 2" xfId="4040" xr:uid="{00000000-0005-0000-0000-0000DD320000}"/>
    <cellStyle name="Normal 30 3 2 2 2 3 2 2" xfId="14113" xr:uid="{00000000-0005-0000-0000-0000DE320000}"/>
    <cellStyle name="Normal 30 3 2 2 2 3 2 2 2" xfId="44444" xr:uid="{00000000-0005-0000-0000-0000DF320000}"/>
    <cellStyle name="Normal 30 3 2 2 2 3 2 2 3" xfId="29211" xr:uid="{00000000-0005-0000-0000-0000E0320000}"/>
    <cellStyle name="Normal 30 3 2 2 2 3 2 3" xfId="9093" xr:uid="{00000000-0005-0000-0000-0000E1320000}"/>
    <cellStyle name="Normal 30 3 2 2 2 3 2 3 2" xfId="39427" xr:uid="{00000000-0005-0000-0000-0000E2320000}"/>
    <cellStyle name="Normal 30 3 2 2 2 3 2 3 3" xfId="24194" xr:uid="{00000000-0005-0000-0000-0000E3320000}"/>
    <cellStyle name="Normal 30 3 2 2 2 3 2 4" xfId="34414" xr:uid="{00000000-0005-0000-0000-0000E4320000}"/>
    <cellStyle name="Normal 30 3 2 2 2 3 2 5" xfId="19181" xr:uid="{00000000-0005-0000-0000-0000E5320000}"/>
    <cellStyle name="Normal 30 3 2 2 2 3 3" xfId="5732" xr:uid="{00000000-0005-0000-0000-0000E6320000}"/>
    <cellStyle name="Normal 30 3 2 2 2 3 3 2" xfId="15784" xr:uid="{00000000-0005-0000-0000-0000E7320000}"/>
    <cellStyle name="Normal 30 3 2 2 2 3 3 2 2" xfId="46115" xr:uid="{00000000-0005-0000-0000-0000E8320000}"/>
    <cellStyle name="Normal 30 3 2 2 2 3 3 2 3" xfId="30882" xr:uid="{00000000-0005-0000-0000-0000E9320000}"/>
    <cellStyle name="Normal 30 3 2 2 2 3 3 3" xfId="10764" xr:uid="{00000000-0005-0000-0000-0000EA320000}"/>
    <cellStyle name="Normal 30 3 2 2 2 3 3 3 2" xfId="41098" xr:uid="{00000000-0005-0000-0000-0000EB320000}"/>
    <cellStyle name="Normal 30 3 2 2 2 3 3 3 3" xfId="25865" xr:uid="{00000000-0005-0000-0000-0000EC320000}"/>
    <cellStyle name="Normal 30 3 2 2 2 3 3 4" xfId="36085" xr:uid="{00000000-0005-0000-0000-0000ED320000}"/>
    <cellStyle name="Normal 30 3 2 2 2 3 3 5" xfId="20852" xr:uid="{00000000-0005-0000-0000-0000EE320000}"/>
    <cellStyle name="Normal 30 3 2 2 2 3 4" xfId="12442" xr:uid="{00000000-0005-0000-0000-0000EF320000}"/>
    <cellStyle name="Normal 30 3 2 2 2 3 4 2" xfId="42773" xr:uid="{00000000-0005-0000-0000-0000F0320000}"/>
    <cellStyle name="Normal 30 3 2 2 2 3 4 3" xfId="27540" xr:uid="{00000000-0005-0000-0000-0000F1320000}"/>
    <cellStyle name="Normal 30 3 2 2 2 3 5" xfId="7421" xr:uid="{00000000-0005-0000-0000-0000F2320000}"/>
    <cellStyle name="Normal 30 3 2 2 2 3 5 2" xfId="37756" xr:uid="{00000000-0005-0000-0000-0000F3320000}"/>
    <cellStyle name="Normal 30 3 2 2 2 3 5 3" xfId="22523" xr:uid="{00000000-0005-0000-0000-0000F4320000}"/>
    <cellStyle name="Normal 30 3 2 2 2 3 6" xfId="32744" xr:uid="{00000000-0005-0000-0000-0000F5320000}"/>
    <cellStyle name="Normal 30 3 2 2 2 3 7" xfId="17510" xr:uid="{00000000-0005-0000-0000-0000F6320000}"/>
    <cellStyle name="Normal 30 3 2 2 2 4" xfId="3203" xr:uid="{00000000-0005-0000-0000-0000F7320000}"/>
    <cellStyle name="Normal 30 3 2 2 2 4 2" xfId="13277" xr:uid="{00000000-0005-0000-0000-0000F8320000}"/>
    <cellStyle name="Normal 30 3 2 2 2 4 2 2" xfId="43608" xr:uid="{00000000-0005-0000-0000-0000F9320000}"/>
    <cellStyle name="Normal 30 3 2 2 2 4 2 3" xfId="28375" xr:uid="{00000000-0005-0000-0000-0000FA320000}"/>
    <cellStyle name="Normal 30 3 2 2 2 4 3" xfId="8257" xr:uid="{00000000-0005-0000-0000-0000FB320000}"/>
    <cellStyle name="Normal 30 3 2 2 2 4 3 2" xfId="38591" xr:uid="{00000000-0005-0000-0000-0000FC320000}"/>
    <cellStyle name="Normal 30 3 2 2 2 4 3 3" xfId="23358" xr:uid="{00000000-0005-0000-0000-0000FD320000}"/>
    <cellStyle name="Normal 30 3 2 2 2 4 4" xfId="33578" xr:uid="{00000000-0005-0000-0000-0000FE320000}"/>
    <cellStyle name="Normal 30 3 2 2 2 4 5" xfId="18345" xr:uid="{00000000-0005-0000-0000-0000FF320000}"/>
    <cellStyle name="Normal 30 3 2 2 2 5" xfId="4896" xr:uid="{00000000-0005-0000-0000-000000330000}"/>
    <cellStyle name="Normal 30 3 2 2 2 5 2" xfId="14948" xr:uid="{00000000-0005-0000-0000-000001330000}"/>
    <cellStyle name="Normal 30 3 2 2 2 5 2 2" xfId="45279" xr:uid="{00000000-0005-0000-0000-000002330000}"/>
    <cellStyle name="Normal 30 3 2 2 2 5 2 3" xfId="30046" xr:uid="{00000000-0005-0000-0000-000003330000}"/>
    <cellStyle name="Normal 30 3 2 2 2 5 3" xfId="9928" xr:uid="{00000000-0005-0000-0000-000004330000}"/>
    <cellStyle name="Normal 30 3 2 2 2 5 3 2" xfId="40262" xr:uid="{00000000-0005-0000-0000-000005330000}"/>
    <cellStyle name="Normal 30 3 2 2 2 5 3 3" xfId="25029" xr:uid="{00000000-0005-0000-0000-000006330000}"/>
    <cellStyle name="Normal 30 3 2 2 2 5 4" xfId="35249" xr:uid="{00000000-0005-0000-0000-000007330000}"/>
    <cellStyle name="Normal 30 3 2 2 2 5 5" xfId="20016" xr:uid="{00000000-0005-0000-0000-000008330000}"/>
    <cellStyle name="Normal 30 3 2 2 2 6" xfId="11606" xr:uid="{00000000-0005-0000-0000-000009330000}"/>
    <cellStyle name="Normal 30 3 2 2 2 6 2" xfId="41937" xr:uid="{00000000-0005-0000-0000-00000A330000}"/>
    <cellStyle name="Normal 30 3 2 2 2 6 3" xfId="26704" xr:uid="{00000000-0005-0000-0000-00000B330000}"/>
    <cellStyle name="Normal 30 3 2 2 2 7" xfId="6585" xr:uid="{00000000-0005-0000-0000-00000C330000}"/>
    <cellStyle name="Normal 30 3 2 2 2 7 2" xfId="36920" xr:uid="{00000000-0005-0000-0000-00000D330000}"/>
    <cellStyle name="Normal 30 3 2 2 2 7 3" xfId="21687" xr:uid="{00000000-0005-0000-0000-00000E330000}"/>
    <cellStyle name="Normal 30 3 2 2 2 8" xfId="31908" xr:uid="{00000000-0005-0000-0000-00000F330000}"/>
    <cellStyle name="Normal 30 3 2 2 2 9" xfId="16674" xr:uid="{00000000-0005-0000-0000-000010330000}"/>
    <cellStyle name="Normal 30 3 2 2 3" xfId="1721" xr:uid="{00000000-0005-0000-0000-000011330000}"/>
    <cellStyle name="Normal 30 3 2 2 3 2" xfId="2560" xr:uid="{00000000-0005-0000-0000-000012330000}"/>
    <cellStyle name="Normal 30 3 2 2 3 2 2" xfId="4250" xr:uid="{00000000-0005-0000-0000-000013330000}"/>
    <cellStyle name="Normal 30 3 2 2 3 2 2 2" xfId="14323" xr:uid="{00000000-0005-0000-0000-000014330000}"/>
    <cellStyle name="Normal 30 3 2 2 3 2 2 2 2" xfId="44654" xr:uid="{00000000-0005-0000-0000-000015330000}"/>
    <cellStyle name="Normal 30 3 2 2 3 2 2 2 3" xfId="29421" xr:uid="{00000000-0005-0000-0000-000016330000}"/>
    <cellStyle name="Normal 30 3 2 2 3 2 2 3" xfId="9303" xr:uid="{00000000-0005-0000-0000-000017330000}"/>
    <cellStyle name="Normal 30 3 2 2 3 2 2 3 2" xfId="39637" xr:uid="{00000000-0005-0000-0000-000018330000}"/>
    <cellStyle name="Normal 30 3 2 2 3 2 2 3 3" xfId="24404" xr:uid="{00000000-0005-0000-0000-000019330000}"/>
    <cellStyle name="Normal 30 3 2 2 3 2 2 4" xfId="34624" xr:uid="{00000000-0005-0000-0000-00001A330000}"/>
    <cellStyle name="Normal 30 3 2 2 3 2 2 5" xfId="19391" xr:uid="{00000000-0005-0000-0000-00001B330000}"/>
    <cellStyle name="Normal 30 3 2 2 3 2 3" xfId="5942" xr:uid="{00000000-0005-0000-0000-00001C330000}"/>
    <cellStyle name="Normal 30 3 2 2 3 2 3 2" xfId="15994" xr:uid="{00000000-0005-0000-0000-00001D330000}"/>
    <cellStyle name="Normal 30 3 2 2 3 2 3 2 2" xfId="46325" xr:uid="{00000000-0005-0000-0000-00001E330000}"/>
    <cellStyle name="Normal 30 3 2 2 3 2 3 2 3" xfId="31092" xr:uid="{00000000-0005-0000-0000-00001F330000}"/>
    <cellStyle name="Normal 30 3 2 2 3 2 3 3" xfId="10974" xr:uid="{00000000-0005-0000-0000-000020330000}"/>
    <cellStyle name="Normal 30 3 2 2 3 2 3 3 2" xfId="41308" xr:uid="{00000000-0005-0000-0000-000021330000}"/>
    <cellStyle name="Normal 30 3 2 2 3 2 3 3 3" xfId="26075" xr:uid="{00000000-0005-0000-0000-000022330000}"/>
    <cellStyle name="Normal 30 3 2 2 3 2 3 4" xfId="36295" xr:uid="{00000000-0005-0000-0000-000023330000}"/>
    <cellStyle name="Normal 30 3 2 2 3 2 3 5" xfId="21062" xr:uid="{00000000-0005-0000-0000-000024330000}"/>
    <cellStyle name="Normal 30 3 2 2 3 2 4" xfId="12652" xr:uid="{00000000-0005-0000-0000-000025330000}"/>
    <cellStyle name="Normal 30 3 2 2 3 2 4 2" xfId="42983" xr:uid="{00000000-0005-0000-0000-000026330000}"/>
    <cellStyle name="Normal 30 3 2 2 3 2 4 3" xfId="27750" xr:uid="{00000000-0005-0000-0000-000027330000}"/>
    <cellStyle name="Normal 30 3 2 2 3 2 5" xfId="7631" xr:uid="{00000000-0005-0000-0000-000028330000}"/>
    <cellStyle name="Normal 30 3 2 2 3 2 5 2" xfId="37966" xr:uid="{00000000-0005-0000-0000-000029330000}"/>
    <cellStyle name="Normal 30 3 2 2 3 2 5 3" xfId="22733" xr:uid="{00000000-0005-0000-0000-00002A330000}"/>
    <cellStyle name="Normal 30 3 2 2 3 2 6" xfId="32954" xr:uid="{00000000-0005-0000-0000-00002B330000}"/>
    <cellStyle name="Normal 30 3 2 2 3 2 7" xfId="17720" xr:uid="{00000000-0005-0000-0000-00002C330000}"/>
    <cellStyle name="Normal 30 3 2 2 3 3" xfId="3413" xr:uid="{00000000-0005-0000-0000-00002D330000}"/>
    <cellStyle name="Normal 30 3 2 2 3 3 2" xfId="13487" xr:uid="{00000000-0005-0000-0000-00002E330000}"/>
    <cellStyle name="Normal 30 3 2 2 3 3 2 2" xfId="43818" xr:uid="{00000000-0005-0000-0000-00002F330000}"/>
    <cellStyle name="Normal 30 3 2 2 3 3 2 3" xfId="28585" xr:uid="{00000000-0005-0000-0000-000030330000}"/>
    <cellStyle name="Normal 30 3 2 2 3 3 3" xfId="8467" xr:uid="{00000000-0005-0000-0000-000031330000}"/>
    <cellStyle name="Normal 30 3 2 2 3 3 3 2" xfId="38801" xr:uid="{00000000-0005-0000-0000-000032330000}"/>
    <cellStyle name="Normal 30 3 2 2 3 3 3 3" xfId="23568" xr:uid="{00000000-0005-0000-0000-000033330000}"/>
    <cellStyle name="Normal 30 3 2 2 3 3 4" xfId="33788" xr:uid="{00000000-0005-0000-0000-000034330000}"/>
    <cellStyle name="Normal 30 3 2 2 3 3 5" xfId="18555" xr:uid="{00000000-0005-0000-0000-000035330000}"/>
    <cellStyle name="Normal 30 3 2 2 3 4" xfId="5106" xr:uid="{00000000-0005-0000-0000-000036330000}"/>
    <cellStyle name="Normal 30 3 2 2 3 4 2" xfId="15158" xr:uid="{00000000-0005-0000-0000-000037330000}"/>
    <cellStyle name="Normal 30 3 2 2 3 4 2 2" xfId="45489" xr:uid="{00000000-0005-0000-0000-000038330000}"/>
    <cellStyle name="Normal 30 3 2 2 3 4 2 3" xfId="30256" xr:uid="{00000000-0005-0000-0000-000039330000}"/>
    <cellStyle name="Normal 30 3 2 2 3 4 3" xfId="10138" xr:uid="{00000000-0005-0000-0000-00003A330000}"/>
    <cellStyle name="Normal 30 3 2 2 3 4 3 2" xfId="40472" xr:uid="{00000000-0005-0000-0000-00003B330000}"/>
    <cellStyle name="Normal 30 3 2 2 3 4 3 3" xfId="25239" xr:uid="{00000000-0005-0000-0000-00003C330000}"/>
    <cellStyle name="Normal 30 3 2 2 3 4 4" xfId="35459" xr:uid="{00000000-0005-0000-0000-00003D330000}"/>
    <cellStyle name="Normal 30 3 2 2 3 4 5" xfId="20226" xr:uid="{00000000-0005-0000-0000-00003E330000}"/>
    <cellStyle name="Normal 30 3 2 2 3 5" xfId="11816" xr:uid="{00000000-0005-0000-0000-00003F330000}"/>
    <cellStyle name="Normal 30 3 2 2 3 5 2" xfId="42147" xr:uid="{00000000-0005-0000-0000-000040330000}"/>
    <cellStyle name="Normal 30 3 2 2 3 5 3" xfId="26914" xr:uid="{00000000-0005-0000-0000-000041330000}"/>
    <cellStyle name="Normal 30 3 2 2 3 6" xfId="6795" xr:uid="{00000000-0005-0000-0000-000042330000}"/>
    <cellStyle name="Normal 30 3 2 2 3 6 2" xfId="37130" xr:uid="{00000000-0005-0000-0000-000043330000}"/>
    <cellStyle name="Normal 30 3 2 2 3 6 3" xfId="21897" xr:uid="{00000000-0005-0000-0000-000044330000}"/>
    <cellStyle name="Normal 30 3 2 2 3 7" xfId="32118" xr:uid="{00000000-0005-0000-0000-000045330000}"/>
    <cellStyle name="Normal 30 3 2 2 3 8" xfId="16884" xr:uid="{00000000-0005-0000-0000-000046330000}"/>
    <cellStyle name="Normal 30 3 2 2 4" xfId="2142" xr:uid="{00000000-0005-0000-0000-000047330000}"/>
    <cellStyle name="Normal 30 3 2 2 4 2" xfId="3832" xr:uid="{00000000-0005-0000-0000-000048330000}"/>
    <cellStyle name="Normal 30 3 2 2 4 2 2" xfId="13905" xr:uid="{00000000-0005-0000-0000-000049330000}"/>
    <cellStyle name="Normal 30 3 2 2 4 2 2 2" xfId="44236" xr:uid="{00000000-0005-0000-0000-00004A330000}"/>
    <cellStyle name="Normal 30 3 2 2 4 2 2 3" xfId="29003" xr:uid="{00000000-0005-0000-0000-00004B330000}"/>
    <cellStyle name="Normal 30 3 2 2 4 2 3" xfId="8885" xr:uid="{00000000-0005-0000-0000-00004C330000}"/>
    <cellStyle name="Normal 30 3 2 2 4 2 3 2" xfId="39219" xr:uid="{00000000-0005-0000-0000-00004D330000}"/>
    <cellStyle name="Normal 30 3 2 2 4 2 3 3" xfId="23986" xr:uid="{00000000-0005-0000-0000-00004E330000}"/>
    <cellStyle name="Normal 30 3 2 2 4 2 4" xfId="34206" xr:uid="{00000000-0005-0000-0000-00004F330000}"/>
    <cellStyle name="Normal 30 3 2 2 4 2 5" xfId="18973" xr:uid="{00000000-0005-0000-0000-000050330000}"/>
    <cellStyle name="Normal 30 3 2 2 4 3" xfId="5524" xr:uid="{00000000-0005-0000-0000-000051330000}"/>
    <cellStyle name="Normal 30 3 2 2 4 3 2" xfId="15576" xr:uid="{00000000-0005-0000-0000-000052330000}"/>
    <cellStyle name="Normal 30 3 2 2 4 3 2 2" xfId="45907" xr:uid="{00000000-0005-0000-0000-000053330000}"/>
    <cellStyle name="Normal 30 3 2 2 4 3 2 3" xfId="30674" xr:uid="{00000000-0005-0000-0000-000054330000}"/>
    <cellStyle name="Normal 30 3 2 2 4 3 3" xfId="10556" xr:uid="{00000000-0005-0000-0000-000055330000}"/>
    <cellStyle name="Normal 30 3 2 2 4 3 3 2" xfId="40890" xr:uid="{00000000-0005-0000-0000-000056330000}"/>
    <cellStyle name="Normal 30 3 2 2 4 3 3 3" xfId="25657" xr:uid="{00000000-0005-0000-0000-000057330000}"/>
    <cellStyle name="Normal 30 3 2 2 4 3 4" xfId="35877" xr:uid="{00000000-0005-0000-0000-000058330000}"/>
    <cellStyle name="Normal 30 3 2 2 4 3 5" xfId="20644" xr:uid="{00000000-0005-0000-0000-000059330000}"/>
    <cellStyle name="Normal 30 3 2 2 4 4" xfId="12234" xr:uid="{00000000-0005-0000-0000-00005A330000}"/>
    <cellStyle name="Normal 30 3 2 2 4 4 2" xfId="42565" xr:uid="{00000000-0005-0000-0000-00005B330000}"/>
    <cellStyle name="Normal 30 3 2 2 4 4 3" xfId="27332" xr:uid="{00000000-0005-0000-0000-00005C330000}"/>
    <cellStyle name="Normal 30 3 2 2 4 5" xfId="7213" xr:uid="{00000000-0005-0000-0000-00005D330000}"/>
    <cellStyle name="Normal 30 3 2 2 4 5 2" xfId="37548" xr:uid="{00000000-0005-0000-0000-00005E330000}"/>
    <cellStyle name="Normal 30 3 2 2 4 5 3" xfId="22315" xr:uid="{00000000-0005-0000-0000-00005F330000}"/>
    <cellStyle name="Normal 30 3 2 2 4 6" xfId="32536" xr:uid="{00000000-0005-0000-0000-000060330000}"/>
    <cellStyle name="Normal 30 3 2 2 4 7" xfId="17302" xr:uid="{00000000-0005-0000-0000-000061330000}"/>
    <cellStyle name="Normal 30 3 2 2 5" xfId="2995" xr:uid="{00000000-0005-0000-0000-000062330000}"/>
    <cellStyle name="Normal 30 3 2 2 5 2" xfId="13069" xr:uid="{00000000-0005-0000-0000-000063330000}"/>
    <cellStyle name="Normal 30 3 2 2 5 2 2" xfId="43400" xr:uid="{00000000-0005-0000-0000-000064330000}"/>
    <cellStyle name="Normal 30 3 2 2 5 2 3" xfId="28167" xr:uid="{00000000-0005-0000-0000-000065330000}"/>
    <cellStyle name="Normal 30 3 2 2 5 3" xfId="8049" xr:uid="{00000000-0005-0000-0000-000066330000}"/>
    <cellStyle name="Normal 30 3 2 2 5 3 2" xfId="38383" xr:uid="{00000000-0005-0000-0000-000067330000}"/>
    <cellStyle name="Normal 30 3 2 2 5 3 3" xfId="23150" xr:uid="{00000000-0005-0000-0000-000068330000}"/>
    <cellStyle name="Normal 30 3 2 2 5 4" xfId="33370" xr:uid="{00000000-0005-0000-0000-000069330000}"/>
    <cellStyle name="Normal 30 3 2 2 5 5" xfId="18137" xr:uid="{00000000-0005-0000-0000-00006A330000}"/>
    <cellStyle name="Normal 30 3 2 2 6" xfId="4688" xr:uid="{00000000-0005-0000-0000-00006B330000}"/>
    <cellStyle name="Normal 30 3 2 2 6 2" xfId="14740" xr:uid="{00000000-0005-0000-0000-00006C330000}"/>
    <cellStyle name="Normal 30 3 2 2 6 2 2" xfId="45071" xr:uid="{00000000-0005-0000-0000-00006D330000}"/>
    <cellStyle name="Normal 30 3 2 2 6 2 3" xfId="29838" xr:uid="{00000000-0005-0000-0000-00006E330000}"/>
    <cellStyle name="Normal 30 3 2 2 6 3" xfId="9720" xr:uid="{00000000-0005-0000-0000-00006F330000}"/>
    <cellStyle name="Normal 30 3 2 2 6 3 2" xfId="40054" xr:uid="{00000000-0005-0000-0000-000070330000}"/>
    <cellStyle name="Normal 30 3 2 2 6 3 3" xfId="24821" xr:uid="{00000000-0005-0000-0000-000071330000}"/>
    <cellStyle name="Normal 30 3 2 2 6 4" xfId="35041" xr:uid="{00000000-0005-0000-0000-000072330000}"/>
    <cellStyle name="Normal 30 3 2 2 6 5" xfId="19808" xr:uid="{00000000-0005-0000-0000-000073330000}"/>
    <cellStyle name="Normal 30 3 2 2 7" xfId="11398" xr:uid="{00000000-0005-0000-0000-000074330000}"/>
    <cellStyle name="Normal 30 3 2 2 7 2" xfId="41729" xr:uid="{00000000-0005-0000-0000-000075330000}"/>
    <cellStyle name="Normal 30 3 2 2 7 3" xfId="26496" xr:uid="{00000000-0005-0000-0000-000076330000}"/>
    <cellStyle name="Normal 30 3 2 2 8" xfId="6377" xr:uid="{00000000-0005-0000-0000-000077330000}"/>
    <cellStyle name="Normal 30 3 2 2 8 2" xfId="36712" xr:uid="{00000000-0005-0000-0000-000078330000}"/>
    <cellStyle name="Normal 30 3 2 2 8 3" xfId="21479" xr:uid="{00000000-0005-0000-0000-000079330000}"/>
    <cellStyle name="Normal 30 3 2 2 9" xfId="31700" xr:uid="{00000000-0005-0000-0000-00007A330000}"/>
    <cellStyle name="Normal 30 3 2 3" xfId="1404" xr:uid="{00000000-0005-0000-0000-00007B330000}"/>
    <cellStyle name="Normal 30 3 2 3 2" xfId="1825" xr:uid="{00000000-0005-0000-0000-00007C330000}"/>
    <cellStyle name="Normal 30 3 2 3 2 2" xfId="2664" xr:uid="{00000000-0005-0000-0000-00007D330000}"/>
    <cellStyle name="Normal 30 3 2 3 2 2 2" xfId="4354" xr:uid="{00000000-0005-0000-0000-00007E330000}"/>
    <cellStyle name="Normal 30 3 2 3 2 2 2 2" xfId="14427" xr:uid="{00000000-0005-0000-0000-00007F330000}"/>
    <cellStyle name="Normal 30 3 2 3 2 2 2 2 2" xfId="44758" xr:uid="{00000000-0005-0000-0000-000080330000}"/>
    <cellStyle name="Normal 30 3 2 3 2 2 2 2 3" xfId="29525" xr:uid="{00000000-0005-0000-0000-000081330000}"/>
    <cellStyle name="Normal 30 3 2 3 2 2 2 3" xfId="9407" xr:uid="{00000000-0005-0000-0000-000082330000}"/>
    <cellStyle name="Normal 30 3 2 3 2 2 2 3 2" xfId="39741" xr:uid="{00000000-0005-0000-0000-000083330000}"/>
    <cellStyle name="Normal 30 3 2 3 2 2 2 3 3" xfId="24508" xr:uid="{00000000-0005-0000-0000-000084330000}"/>
    <cellStyle name="Normal 30 3 2 3 2 2 2 4" xfId="34728" xr:uid="{00000000-0005-0000-0000-000085330000}"/>
    <cellStyle name="Normal 30 3 2 3 2 2 2 5" xfId="19495" xr:uid="{00000000-0005-0000-0000-000086330000}"/>
    <cellStyle name="Normal 30 3 2 3 2 2 3" xfId="6046" xr:uid="{00000000-0005-0000-0000-000087330000}"/>
    <cellStyle name="Normal 30 3 2 3 2 2 3 2" xfId="16098" xr:uid="{00000000-0005-0000-0000-000088330000}"/>
    <cellStyle name="Normal 30 3 2 3 2 2 3 2 2" xfId="46429" xr:uid="{00000000-0005-0000-0000-000089330000}"/>
    <cellStyle name="Normal 30 3 2 3 2 2 3 2 3" xfId="31196" xr:uid="{00000000-0005-0000-0000-00008A330000}"/>
    <cellStyle name="Normal 30 3 2 3 2 2 3 3" xfId="11078" xr:uid="{00000000-0005-0000-0000-00008B330000}"/>
    <cellStyle name="Normal 30 3 2 3 2 2 3 3 2" xfId="41412" xr:uid="{00000000-0005-0000-0000-00008C330000}"/>
    <cellStyle name="Normal 30 3 2 3 2 2 3 3 3" xfId="26179" xr:uid="{00000000-0005-0000-0000-00008D330000}"/>
    <cellStyle name="Normal 30 3 2 3 2 2 3 4" xfId="36399" xr:uid="{00000000-0005-0000-0000-00008E330000}"/>
    <cellStyle name="Normal 30 3 2 3 2 2 3 5" xfId="21166" xr:uid="{00000000-0005-0000-0000-00008F330000}"/>
    <cellStyle name="Normal 30 3 2 3 2 2 4" xfId="12756" xr:uid="{00000000-0005-0000-0000-000090330000}"/>
    <cellStyle name="Normal 30 3 2 3 2 2 4 2" xfId="43087" xr:uid="{00000000-0005-0000-0000-000091330000}"/>
    <cellStyle name="Normal 30 3 2 3 2 2 4 3" xfId="27854" xr:uid="{00000000-0005-0000-0000-000092330000}"/>
    <cellStyle name="Normal 30 3 2 3 2 2 5" xfId="7735" xr:uid="{00000000-0005-0000-0000-000093330000}"/>
    <cellStyle name="Normal 30 3 2 3 2 2 5 2" xfId="38070" xr:uid="{00000000-0005-0000-0000-000094330000}"/>
    <cellStyle name="Normal 30 3 2 3 2 2 5 3" xfId="22837" xr:uid="{00000000-0005-0000-0000-000095330000}"/>
    <cellStyle name="Normal 30 3 2 3 2 2 6" xfId="33058" xr:uid="{00000000-0005-0000-0000-000096330000}"/>
    <cellStyle name="Normal 30 3 2 3 2 2 7" xfId="17824" xr:uid="{00000000-0005-0000-0000-000097330000}"/>
    <cellStyle name="Normal 30 3 2 3 2 3" xfId="3517" xr:uid="{00000000-0005-0000-0000-000098330000}"/>
    <cellStyle name="Normal 30 3 2 3 2 3 2" xfId="13591" xr:uid="{00000000-0005-0000-0000-000099330000}"/>
    <cellStyle name="Normal 30 3 2 3 2 3 2 2" xfId="43922" xr:uid="{00000000-0005-0000-0000-00009A330000}"/>
    <cellStyle name="Normal 30 3 2 3 2 3 2 3" xfId="28689" xr:uid="{00000000-0005-0000-0000-00009B330000}"/>
    <cellStyle name="Normal 30 3 2 3 2 3 3" xfId="8571" xr:uid="{00000000-0005-0000-0000-00009C330000}"/>
    <cellStyle name="Normal 30 3 2 3 2 3 3 2" xfId="38905" xr:uid="{00000000-0005-0000-0000-00009D330000}"/>
    <cellStyle name="Normal 30 3 2 3 2 3 3 3" xfId="23672" xr:uid="{00000000-0005-0000-0000-00009E330000}"/>
    <cellStyle name="Normal 30 3 2 3 2 3 4" xfId="33892" xr:uid="{00000000-0005-0000-0000-00009F330000}"/>
    <cellStyle name="Normal 30 3 2 3 2 3 5" xfId="18659" xr:uid="{00000000-0005-0000-0000-0000A0330000}"/>
    <cellStyle name="Normal 30 3 2 3 2 4" xfId="5210" xr:uid="{00000000-0005-0000-0000-0000A1330000}"/>
    <cellStyle name="Normal 30 3 2 3 2 4 2" xfId="15262" xr:uid="{00000000-0005-0000-0000-0000A2330000}"/>
    <cellStyle name="Normal 30 3 2 3 2 4 2 2" xfId="45593" xr:uid="{00000000-0005-0000-0000-0000A3330000}"/>
    <cellStyle name="Normal 30 3 2 3 2 4 2 3" xfId="30360" xr:uid="{00000000-0005-0000-0000-0000A4330000}"/>
    <cellStyle name="Normal 30 3 2 3 2 4 3" xfId="10242" xr:uid="{00000000-0005-0000-0000-0000A5330000}"/>
    <cellStyle name="Normal 30 3 2 3 2 4 3 2" xfId="40576" xr:uid="{00000000-0005-0000-0000-0000A6330000}"/>
    <cellStyle name="Normal 30 3 2 3 2 4 3 3" xfId="25343" xr:uid="{00000000-0005-0000-0000-0000A7330000}"/>
    <cellStyle name="Normal 30 3 2 3 2 4 4" xfId="35563" xr:uid="{00000000-0005-0000-0000-0000A8330000}"/>
    <cellStyle name="Normal 30 3 2 3 2 4 5" xfId="20330" xr:uid="{00000000-0005-0000-0000-0000A9330000}"/>
    <cellStyle name="Normal 30 3 2 3 2 5" xfId="11920" xr:uid="{00000000-0005-0000-0000-0000AA330000}"/>
    <cellStyle name="Normal 30 3 2 3 2 5 2" xfId="42251" xr:uid="{00000000-0005-0000-0000-0000AB330000}"/>
    <cellStyle name="Normal 30 3 2 3 2 5 3" xfId="27018" xr:uid="{00000000-0005-0000-0000-0000AC330000}"/>
    <cellStyle name="Normal 30 3 2 3 2 6" xfId="6899" xr:uid="{00000000-0005-0000-0000-0000AD330000}"/>
    <cellStyle name="Normal 30 3 2 3 2 6 2" xfId="37234" xr:uid="{00000000-0005-0000-0000-0000AE330000}"/>
    <cellStyle name="Normal 30 3 2 3 2 6 3" xfId="22001" xr:uid="{00000000-0005-0000-0000-0000AF330000}"/>
    <cellStyle name="Normal 30 3 2 3 2 7" xfId="32222" xr:uid="{00000000-0005-0000-0000-0000B0330000}"/>
    <cellStyle name="Normal 30 3 2 3 2 8" xfId="16988" xr:uid="{00000000-0005-0000-0000-0000B1330000}"/>
    <cellStyle name="Normal 30 3 2 3 3" xfId="2246" xr:uid="{00000000-0005-0000-0000-0000B2330000}"/>
    <cellStyle name="Normal 30 3 2 3 3 2" xfId="3936" xr:uid="{00000000-0005-0000-0000-0000B3330000}"/>
    <cellStyle name="Normal 30 3 2 3 3 2 2" xfId="14009" xr:uid="{00000000-0005-0000-0000-0000B4330000}"/>
    <cellStyle name="Normal 30 3 2 3 3 2 2 2" xfId="44340" xr:uid="{00000000-0005-0000-0000-0000B5330000}"/>
    <cellStyle name="Normal 30 3 2 3 3 2 2 3" xfId="29107" xr:uid="{00000000-0005-0000-0000-0000B6330000}"/>
    <cellStyle name="Normal 30 3 2 3 3 2 3" xfId="8989" xr:uid="{00000000-0005-0000-0000-0000B7330000}"/>
    <cellStyle name="Normal 30 3 2 3 3 2 3 2" xfId="39323" xr:uid="{00000000-0005-0000-0000-0000B8330000}"/>
    <cellStyle name="Normal 30 3 2 3 3 2 3 3" xfId="24090" xr:uid="{00000000-0005-0000-0000-0000B9330000}"/>
    <cellStyle name="Normal 30 3 2 3 3 2 4" xfId="34310" xr:uid="{00000000-0005-0000-0000-0000BA330000}"/>
    <cellStyle name="Normal 30 3 2 3 3 2 5" xfId="19077" xr:uid="{00000000-0005-0000-0000-0000BB330000}"/>
    <cellStyle name="Normal 30 3 2 3 3 3" xfId="5628" xr:uid="{00000000-0005-0000-0000-0000BC330000}"/>
    <cellStyle name="Normal 30 3 2 3 3 3 2" xfId="15680" xr:uid="{00000000-0005-0000-0000-0000BD330000}"/>
    <cellStyle name="Normal 30 3 2 3 3 3 2 2" xfId="46011" xr:uid="{00000000-0005-0000-0000-0000BE330000}"/>
    <cellStyle name="Normal 30 3 2 3 3 3 2 3" xfId="30778" xr:uid="{00000000-0005-0000-0000-0000BF330000}"/>
    <cellStyle name="Normal 30 3 2 3 3 3 3" xfId="10660" xr:uid="{00000000-0005-0000-0000-0000C0330000}"/>
    <cellStyle name="Normal 30 3 2 3 3 3 3 2" xfId="40994" xr:uid="{00000000-0005-0000-0000-0000C1330000}"/>
    <cellStyle name="Normal 30 3 2 3 3 3 3 3" xfId="25761" xr:uid="{00000000-0005-0000-0000-0000C2330000}"/>
    <cellStyle name="Normal 30 3 2 3 3 3 4" xfId="35981" xr:uid="{00000000-0005-0000-0000-0000C3330000}"/>
    <cellStyle name="Normal 30 3 2 3 3 3 5" xfId="20748" xr:uid="{00000000-0005-0000-0000-0000C4330000}"/>
    <cellStyle name="Normal 30 3 2 3 3 4" xfId="12338" xr:uid="{00000000-0005-0000-0000-0000C5330000}"/>
    <cellStyle name="Normal 30 3 2 3 3 4 2" xfId="42669" xr:uid="{00000000-0005-0000-0000-0000C6330000}"/>
    <cellStyle name="Normal 30 3 2 3 3 4 3" xfId="27436" xr:uid="{00000000-0005-0000-0000-0000C7330000}"/>
    <cellStyle name="Normal 30 3 2 3 3 5" xfId="7317" xr:uid="{00000000-0005-0000-0000-0000C8330000}"/>
    <cellStyle name="Normal 30 3 2 3 3 5 2" xfId="37652" xr:uid="{00000000-0005-0000-0000-0000C9330000}"/>
    <cellStyle name="Normal 30 3 2 3 3 5 3" xfId="22419" xr:uid="{00000000-0005-0000-0000-0000CA330000}"/>
    <cellStyle name="Normal 30 3 2 3 3 6" xfId="32640" xr:uid="{00000000-0005-0000-0000-0000CB330000}"/>
    <cellStyle name="Normal 30 3 2 3 3 7" xfId="17406" xr:uid="{00000000-0005-0000-0000-0000CC330000}"/>
    <cellStyle name="Normal 30 3 2 3 4" xfId="3099" xr:uid="{00000000-0005-0000-0000-0000CD330000}"/>
    <cellStyle name="Normal 30 3 2 3 4 2" xfId="13173" xr:uid="{00000000-0005-0000-0000-0000CE330000}"/>
    <cellStyle name="Normal 30 3 2 3 4 2 2" xfId="43504" xr:uid="{00000000-0005-0000-0000-0000CF330000}"/>
    <cellStyle name="Normal 30 3 2 3 4 2 3" xfId="28271" xr:uid="{00000000-0005-0000-0000-0000D0330000}"/>
    <cellStyle name="Normal 30 3 2 3 4 3" xfId="8153" xr:uid="{00000000-0005-0000-0000-0000D1330000}"/>
    <cellStyle name="Normal 30 3 2 3 4 3 2" xfId="38487" xr:uid="{00000000-0005-0000-0000-0000D2330000}"/>
    <cellStyle name="Normal 30 3 2 3 4 3 3" xfId="23254" xr:uid="{00000000-0005-0000-0000-0000D3330000}"/>
    <cellStyle name="Normal 30 3 2 3 4 4" xfId="33474" xr:uid="{00000000-0005-0000-0000-0000D4330000}"/>
    <cellStyle name="Normal 30 3 2 3 4 5" xfId="18241" xr:uid="{00000000-0005-0000-0000-0000D5330000}"/>
    <cellStyle name="Normal 30 3 2 3 5" xfId="4792" xr:uid="{00000000-0005-0000-0000-0000D6330000}"/>
    <cellStyle name="Normal 30 3 2 3 5 2" xfId="14844" xr:uid="{00000000-0005-0000-0000-0000D7330000}"/>
    <cellStyle name="Normal 30 3 2 3 5 2 2" xfId="45175" xr:uid="{00000000-0005-0000-0000-0000D8330000}"/>
    <cellStyle name="Normal 30 3 2 3 5 2 3" xfId="29942" xr:uid="{00000000-0005-0000-0000-0000D9330000}"/>
    <cellStyle name="Normal 30 3 2 3 5 3" xfId="9824" xr:uid="{00000000-0005-0000-0000-0000DA330000}"/>
    <cellStyle name="Normal 30 3 2 3 5 3 2" xfId="40158" xr:uid="{00000000-0005-0000-0000-0000DB330000}"/>
    <cellStyle name="Normal 30 3 2 3 5 3 3" xfId="24925" xr:uid="{00000000-0005-0000-0000-0000DC330000}"/>
    <cellStyle name="Normal 30 3 2 3 5 4" xfId="35145" xr:uid="{00000000-0005-0000-0000-0000DD330000}"/>
    <cellStyle name="Normal 30 3 2 3 5 5" xfId="19912" xr:uid="{00000000-0005-0000-0000-0000DE330000}"/>
    <cellStyle name="Normal 30 3 2 3 6" xfId="11502" xr:uid="{00000000-0005-0000-0000-0000DF330000}"/>
    <cellStyle name="Normal 30 3 2 3 6 2" xfId="41833" xr:uid="{00000000-0005-0000-0000-0000E0330000}"/>
    <cellStyle name="Normal 30 3 2 3 6 3" xfId="26600" xr:uid="{00000000-0005-0000-0000-0000E1330000}"/>
    <cellStyle name="Normal 30 3 2 3 7" xfId="6481" xr:uid="{00000000-0005-0000-0000-0000E2330000}"/>
    <cellStyle name="Normal 30 3 2 3 7 2" xfId="36816" xr:uid="{00000000-0005-0000-0000-0000E3330000}"/>
    <cellStyle name="Normal 30 3 2 3 7 3" xfId="21583" xr:uid="{00000000-0005-0000-0000-0000E4330000}"/>
    <cellStyle name="Normal 30 3 2 3 8" xfId="31804" xr:uid="{00000000-0005-0000-0000-0000E5330000}"/>
    <cellStyle name="Normal 30 3 2 3 9" xfId="16570" xr:uid="{00000000-0005-0000-0000-0000E6330000}"/>
    <cellStyle name="Normal 30 3 2 4" xfId="1617" xr:uid="{00000000-0005-0000-0000-0000E7330000}"/>
    <cellStyle name="Normal 30 3 2 4 2" xfId="2456" xr:uid="{00000000-0005-0000-0000-0000E8330000}"/>
    <cellStyle name="Normal 30 3 2 4 2 2" xfId="4146" xr:uid="{00000000-0005-0000-0000-0000E9330000}"/>
    <cellStyle name="Normal 30 3 2 4 2 2 2" xfId="14219" xr:uid="{00000000-0005-0000-0000-0000EA330000}"/>
    <cellStyle name="Normal 30 3 2 4 2 2 2 2" xfId="44550" xr:uid="{00000000-0005-0000-0000-0000EB330000}"/>
    <cellStyle name="Normal 30 3 2 4 2 2 2 3" xfId="29317" xr:uid="{00000000-0005-0000-0000-0000EC330000}"/>
    <cellStyle name="Normal 30 3 2 4 2 2 3" xfId="9199" xr:uid="{00000000-0005-0000-0000-0000ED330000}"/>
    <cellStyle name="Normal 30 3 2 4 2 2 3 2" xfId="39533" xr:uid="{00000000-0005-0000-0000-0000EE330000}"/>
    <cellStyle name="Normal 30 3 2 4 2 2 3 3" xfId="24300" xr:uid="{00000000-0005-0000-0000-0000EF330000}"/>
    <cellStyle name="Normal 30 3 2 4 2 2 4" xfId="34520" xr:uid="{00000000-0005-0000-0000-0000F0330000}"/>
    <cellStyle name="Normal 30 3 2 4 2 2 5" xfId="19287" xr:uid="{00000000-0005-0000-0000-0000F1330000}"/>
    <cellStyle name="Normal 30 3 2 4 2 3" xfId="5838" xr:uid="{00000000-0005-0000-0000-0000F2330000}"/>
    <cellStyle name="Normal 30 3 2 4 2 3 2" xfId="15890" xr:uid="{00000000-0005-0000-0000-0000F3330000}"/>
    <cellStyle name="Normal 30 3 2 4 2 3 2 2" xfId="46221" xr:uid="{00000000-0005-0000-0000-0000F4330000}"/>
    <cellStyle name="Normal 30 3 2 4 2 3 2 3" xfId="30988" xr:uid="{00000000-0005-0000-0000-0000F5330000}"/>
    <cellStyle name="Normal 30 3 2 4 2 3 3" xfId="10870" xr:uid="{00000000-0005-0000-0000-0000F6330000}"/>
    <cellStyle name="Normal 30 3 2 4 2 3 3 2" xfId="41204" xr:uid="{00000000-0005-0000-0000-0000F7330000}"/>
    <cellStyle name="Normal 30 3 2 4 2 3 3 3" xfId="25971" xr:uid="{00000000-0005-0000-0000-0000F8330000}"/>
    <cellStyle name="Normal 30 3 2 4 2 3 4" xfId="36191" xr:uid="{00000000-0005-0000-0000-0000F9330000}"/>
    <cellStyle name="Normal 30 3 2 4 2 3 5" xfId="20958" xr:uid="{00000000-0005-0000-0000-0000FA330000}"/>
    <cellStyle name="Normal 30 3 2 4 2 4" xfId="12548" xr:uid="{00000000-0005-0000-0000-0000FB330000}"/>
    <cellStyle name="Normal 30 3 2 4 2 4 2" xfId="42879" xr:uid="{00000000-0005-0000-0000-0000FC330000}"/>
    <cellStyle name="Normal 30 3 2 4 2 4 3" xfId="27646" xr:uid="{00000000-0005-0000-0000-0000FD330000}"/>
    <cellStyle name="Normal 30 3 2 4 2 5" xfId="7527" xr:uid="{00000000-0005-0000-0000-0000FE330000}"/>
    <cellStyle name="Normal 30 3 2 4 2 5 2" xfId="37862" xr:uid="{00000000-0005-0000-0000-0000FF330000}"/>
    <cellStyle name="Normal 30 3 2 4 2 5 3" xfId="22629" xr:uid="{00000000-0005-0000-0000-000000340000}"/>
    <cellStyle name="Normal 30 3 2 4 2 6" xfId="32850" xr:uid="{00000000-0005-0000-0000-000001340000}"/>
    <cellStyle name="Normal 30 3 2 4 2 7" xfId="17616" xr:uid="{00000000-0005-0000-0000-000002340000}"/>
    <cellStyle name="Normal 30 3 2 4 3" xfId="3309" xr:uid="{00000000-0005-0000-0000-000003340000}"/>
    <cellStyle name="Normal 30 3 2 4 3 2" xfId="13383" xr:uid="{00000000-0005-0000-0000-000004340000}"/>
    <cellStyle name="Normal 30 3 2 4 3 2 2" xfId="43714" xr:uid="{00000000-0005-0000-0000-000005340000}"/>
    <cellStyle name="Normal 30 3 2 4 3 2 3" xfId="28481" xr:uid="{00000000-0005-0000-0000-000006340000}"/>
    <cellStyle name="Normal 30 3 2 4 3 3" xfId="8363" xr:uid="{00000000-0005-0000-0000-000007340000}"/>
    <cellStyle name="Normal 30 3 2 4 3 3 2" xfId="38697" xr:uid="{00000000-0005-0000-0000-000008340000}"/>
    <cellStyle name="Normal 30 3 2 4 3 3 3" xfId="23464" xr:uid="{00000000-0005-0000-0000-000009340000}"/>
    <cellStyle name="Normal 30 3 2 4 3 4" xfId="33684" xr:uid="{00000000-0005-0000-0000-00000A340000}"/>
    <cellStyle name="Normal 30 3 2 4 3 5" xfId="18451" xr:uid="{00000000-0005-0000-0000-00000B340000}"/>
    <cellStyle name="Normal 30 3 2 4 4" xfId="5002" xr:uid="{00000000-0005-0000-0000-00000C340000}"/>
    <cellStyle name="Normal 30 3 2 4 4 2" xfId="15054" xr:uid="{00000000-0005-0000-0000-00000D340000}"/>
    <cellStyle name="Normal 30 3 2 4 4 2 2" xfId="45385" xr:uid="{00000000-0005-0000-0000-00000E340000}"/>
    <cellStyle name="Normal 30 3 2 4 4 2 3" xfId="30152" xr:uid="{00000000-0005-0000-0000-00000F340000}"/>
    <cellStyle name="Normal 30 3 2 4 4 3" xfId="10034" xr:uid="{00000000-0005-0000-0000-000010340000}"/>
    <cellStyle name="Normal 30 3 2 4 4 3 2" xfId="40368" xr:uid="{00000000-0005-0000-0000-000011340000}"/>
    <cellStyle name="Normal 30 3 2 4 4 3 3" xfId="25135" xr:uid="{00000000-0005-0000-0000-000012340000}"/>
    <cellStyle name="Normal 30 3 2 4 4 4" xfId="35355" xr:uid="{00000000-0005-0000-0000-000013340000}"/>
    <cellStyle name="Normal 30 3 2 4 4 5" xfId="20122" xr:uid="{00000000-0005-0000-0000-000014340000}"/>
    <cellStyle name="Normal 30 3 2 4 5" xfId="11712" xr:uid="{00000000-0005-0000-0000-000015340000}"/>
    <cellStyle name="Normal 30 3 2 4 5 2" xfId="42043" xr:uid="{00000000-0005-0000-0000-000016340000}"/>
    <cellStyle name="Normal 30 3 2 4 5 3" xfId="26810" xr:uid="{00000000-0005-0000-0000-000017340000}"/>
    <cellStyle name="Normal 30 3 2 4 6" xfId="6691" xr:uid="{00000000-0005-0000-0000-000018340000}"/>
    <cellStyle name="Normal 30 3 2 4 6 2" xfId="37026" xr:uid="{00000000-0005-0000-0000-000019340000}"/>
    <cellStyle name="Normal 30 3 2 4 6 3" xfId="21793" xr:uid="{00000000-0005-0000-0000-00001A340000}"/>
    <cellStyle name="Normal 30 3 2 4 7" xfId="32014" xr:uid="{00000000-0005-0000-0000-00001B340000}"/>
    <cellStyle name="Normal 30 3 2 4 8" xfId="16780" xr:uid="{00000000-0005-0000-0000-00001C340000}"/>
    <cellStyle name="Normal 30 3 2 5" xfId="2038" xr:uid="{00000000-0005-0000-0000-00001D340000}"/>
    <cellStyle name="Normal 30 3 2 5 2" xfId="3728" xr:uid="{00000000-0005-0000-0000-00001E340000}"/>
    <cellStyle name="Normal 30 3 2 5 2 2" xfId="13801" xr:uid="{00000000-0005-0000-0000-00001F340000}"/>
    <cellStyle name="Normal 30 3 2 5 2 2 2" xfId="44132" xr:uid="{00000000-0005-0000-0000-000020340000}"/>
    <cellStyle name="Normal 30 3 2 5 2 2 3" xfId="28899" xr:uid="{00000000-0005-0000-0000-000021340000}"/>
    <cellStyle name="Normal 30 3 2 5 2 3" xfId="8781" xr:uid="{00000000-0005-0000-0000-000022340000}"/>
    <cellStyle name="Normal 30 3 2 5 2 3 2" xfId="39115" xr:uid="{00000000-0005-0000-0000-000023340000}"/>
    <cellStyle name="Normal 30 3 2 5 2 3 3" xfId="23882" xr:uid="{00000000-0005-0000-0000-000024340000}"/>
    <cellStyle name="Normal 30 3 2 5 2 4" xfId="34102" xr:uid="{00000000-0005-0000-0000-000025340000}"/>
    <cellStyle name="Normal 30 3 2 5 2 5" xfId="18869" xr:uid="{00000000-0005-0000-0000-000026340000}"/>
    <cellStyle name="Normal 30 3 2 5 3" xfId="5420" xr:uid="{00000000-0005-0000-0000-000027340000}"/>
    <cellStyle name="Normal 30 3 2 5 3 2" xfId="15472" xr:uid="{00000000-0005-0000-0000-000028340000}"/>
    <cellStyle name="Normal 30 3 2 5 3 2 2" xfId="45803" xr:uid="{00000000-0005-0000-0000-000029340000}"/>
    <cellStyle name="Normal 30 3 2 5 3 2 3" xfId="30570" xr:uid="{00000000-0005-0000-0000-00002A340000}"/>
    <cellStyle name="Normal 30 3 2 5 3 3" xfId="10452" xr:uid="{00000000-0005-0000-0000-00002B340000}"/>
    <cellStyle name="Normal 30 3 2 5 3 3 2" xfId="40786" xr:uid="{00000000-0005-0000-0000-00002C340000}"/>
    <cellStyle name="Normal 30 3 2 5 3 3 3" xfId="25553" xr:uid="{00000000-0005-0000-0000-00002D340000}"/>
    <cellStyle name="Normal 30 3 2 5 3 4" xfId="35773" xr:uid="{00000000-0005-0000-0000-00002E340000}"/>
    <cellStyle name="Normal 30 3 2 5 3 5" xfId="20540" xr:uid="{00000000-0005-0000-0000-00002F340000}"/>
    <cellStyle name="Normal 30 3 2 5 4" xfId="12130" xr:uid="{00000000-0005-0000-0000-000030340000}"/>
    <cellStyle name="Normal 30 3 2 5 4 2" xfId="42461" xr:uid="{00000000-0005-0000-0000-000031340000}"/>
    <cellStyle name="Normal 30 3 2 5 4 3" xfId="27228" xr:uid="{00000000-0005-0000-0000-000032340000}"/>
    <cellStyle name="Normal 30 3 2 5 5" xfId="7109" xr:uid="{00000000-0005-0000-0000-000033340000}"/>
    <cellStyle name="Normal 30 3 2 5 5 2" xfId="37444" xr:uid="{00000000-0005-0000-0000-000034340000}"/>
    <cellStyle name="Normal 30 3 2 5 5 3" xfId="22211" xr:uid="{00000000-0005-0000-0000-000035340000}"/>
    <cellStyle name="Normal 30 3 2 5 6" xfId="32432" xr:uid="{00000000-0005-0000-0000-000036340000}"/>
    <cellStyle name="Normal 30 3 2 5 7" xfId="17198" xr:uid="{00000000-0005-0000-0000-000037340000}"/>
    <cellStyle name="Normal 30 3 2 6" xfId="2891" xr:uid="{00000000-0005-0000-0000-000038340000}"/>
    <cellStyle name="Normal 30 3 2 6 2" xfId="12965" xr:uid="{00000000-0005-0000-0000-000039340000}"/>
    <cellStyle name="Normal 30 3 2 6 2 2" xfId="43296" xr:uid="{00000000-0005-0000-0000-00003A340000}"/>
    <cellStyle name="Normal 30 3 2 6 2 3" xfId="28063" xr:uid="{00000000-0005-0000-0000-00003B340000}"/>
    <cellStyle name="Normal 30 3 2 6 3" xfId="7945" xr:uid="{00000000-0005-0000-0000-00003C340000}"/>
    <cellStyle name="Normal 30 3 2 6 3 2" xfId="38279" xr:uid="{00000000-0005-0000-0000-00003D340000}"/>
    <cellStyle name="Normal 30 3 2 6 3 3" xfId="23046" xr:uid="{00000000-0005-0000-0000-00003E340000}"/>
    <cellStyle name="Normal 30 3 2 6 4" xfId="33266" xr:uid="{00000000-0005-0000-0000-00003F340000}"/>
    <cellStyle name="Normal 30 3 2 6 5" xfId="18033" xr:uid="{00000000-0005-0000-0000-000040340000}"/>
    <cellStyle name="Normal 30 3 2 7" xfId="4584" xr:uid="{00000000-0005-0000-0000-000041340000}"/>
    <cellStyle name="Normal 30 3 2 7 2" xfId="14636" xr:uid="{00000000-0005-0000-0000-000042340000}"/>
    <cellStyle name="Normal 30 3 2 7 2 2" xfId="44967" xr:uid="{00000000-0005-0000-0000-000043340000}"/>
    <cellStyle name="Normal 30 3 2 7 2 3" xfId="29734" xr:uid="{00000000-0005-0000-0000-000044340000}"/>
    <cellStyle name="Normal 30 3 2 7 3" xfId="9616" xr:uid="{00000000-0005-0000-0000-000045340000}"/>
    <cellStyle name="Normal 30 3 2 7 3 2" xfId="39950" xr:uid="{00000000-0005-0000-0000-000046340000}"/>
    <cellStyle name="Normal 30 3 2 7 3 3" xfId="24717" xr:uid="{00000000-0005-0000-0000-000047340000}"/>
    <cellStyle name="Normal 30 3 2 7 4" xfId="34937" xr:uid="{00000000-0005-0000-0000-000048340000}"/>
    <cellStyle name="Normal 30 3 2 7 5" xfId="19704" xr:uid="{00000000-0005-0000-0000-000049340000}"/>
    <cellStyle name="Normal 30 3 2 8" xfId="11294" xr:uid="{00000000-0005-0000-0000-00004A340000}"/>
    <cellStyle name="Normal 30 3 2 8 2" xfId="41625" xr:uid="{00000000-0005-0000-0000-00004B340000}"/>
    <cellStyle name="Normal 30 3 2 8 3" xfId="26392" xr:uid="{00000000-0005-0000-0000-00004C340000}"/>
    <cellStyle name="Normal 30 3 2 9" xfId="6273" xr:uid="{00000000-0005-0000-0000-00004D340000}"/>
    <cellStyle name="Normal 30 3 2 9 2" xfId="36608" xr:uid="{00000000-0005-0000-0000-00004E340000}"/>
    <cellStyle name="Normal 30 3 2 9 3" xfId="21375" xr:uid="{00000000-0005-0000-0000-00004F340000}"/>
    <cellStyle name="Normal 30 3 3" xfId="1237" xr:uid="{00000000-0005-0000-0000-000050340000}"/>
    <cellStyle name="Normal 30 3 3 10" xfId="16414" xr:uid="{00000000-0005-0000-0000-000051340000}"/>
    <cellStyle name="Normal 30 3 3 2" xfId="1456" xr:uid="{00000000-0005-0000-0000-000052340000}"/>
    <cellStyle name="Normal 30 3 3 2 2" xfId="1877" xr:uid="{00000000-0005-0000-0000-000053340000}"/>
    <cellStyle name="Normal 30 3 3 2 2 2" xfId="2716" xr:uid="{00000000-0005-0000-0000-000054340000}"/>
    <cellStyle name="Normal 30 3 3 2 2 2 2" xfId="4406" xr:uid="{00000000-0005-0000-0000-000055340000}"/>
    <cellStyle name="Normal 30 3 3 2 2 2 2 2" xfId="14479" xr:uid="{00000000-0005-0000-0000-000056340000}"/>
    <cellStyle name="Normal 30 3 3 2 2 2 2 2 2" xfId="44810" xr:uid="{00000000-0005-0000-0000-000057340000}"/>
    <cellStyle name="Normal 30 3 3 2 2 2 2 2 3" xfId="29577" xr:uid="{00000000-0005-0000-0000-000058340000}"/>
    <cellStyle name="Normal 30 3 3 2 2 2 2 3" xfId="9459" xr:uid="{00000000-0005-0000-0000-000059340000}"/>
    <cellStyle name="Normal 30 3 3 2 2 2 2 3 2" xfId="39793" xr:uid="{00000000-0005-0000-0000-00005A340000}"/>
    <cellStyle name="Normal 30 3 3 2 2 2 2 3 3" xfId="24560" xr:uid="{00000000-0005-0000-0000-00005B340000}"/>
    <cellStyle name="Normal 30 3 3 2 2 2 2 4" xfId="34780" xr:uid="{00000000-0005-0000-0000-00005C340000}"/>
    <cellStyle name="Normal 30 3 3 2 2 2 2 5" xfId="19547" xr:uid="{00000000-0005-0000-0000-00005D340000}"/>
    <cellStyle name="Normal 30 3 3 2 2 2 3" xfId="6098" xr:uid="{00000000-0005-0000-0000-00005E340000}"/>
    <cellStyle name="Normal 30 3 3 2 2 2 3 2" xfId="16150" xr:uid="{00000000-0005-0000-0000-00005F340000}"/>
    <cellStyle name="Normal 30 3 3 2 2 2 3 2 2" xfId="46481" xr:uid="{00000000-0005-0000-0000-000060340000}"/>
    <cellStyle name="Normal 30 3 3 2 2 2 3 2 3" xfId="31248" xr:uid="{00000000-0005-0000-0000-000061340000}"/>
    <cellStyle name="Normal 30 3 3 2 2 2 3 3" xfId="11130" xr:uid="{00000000-0005-0000-0000-000062340000}"/>
    <cellStyle name="Normal 30 3 3 2 2 2 3 3 2" xfId="41464" xr:uid="{00000000-0005-0000-0000-000063340000}"/>
    <cellStyle name="Normal 30 3 3 2 2 2 3 3 3" xfId="26231" xr:uid="{00000000-0005-0000-0000-000064340000}"/>
    <cellStyle name="Normal 30 3 3 2 2 2 3 4" xfId="36451" xr:uid="{00000000-0005-0000-0000-000065340000}"/>
    <cellStyle name="Normal 30 3 3 2 2 2 3 5" xfId="21218" xr:uid="{00000000-0005-0000-0000-000066340000}"/>
    <cellStyle name="Normal 30 3 3 2 2 2 4" xfId="12808" xr:uid="{00000000-0005-0000-0000-000067340000}"/>
    <cellStyle name="Normal 30 3 3 2 2 2 4 2" xfId="43139" xr:uid="{00000000-0005-0000-0000-000068340000}"/>
    <cellStyle name="Normal 30 3 3 2 2 2 4 3" xfId="27906" xr:uid="{00000000-0005-0000-0000-000069340000}"/>
    <cellStyle name="Normal 30 3 3 2 2 2 5" xfId="7787" xr:uid="{00000000-0005-0000-0000-00006A340000}"/>
    <cellStyle name="Normal 30 3 3 2 2 2 5 2" xfId="38122" xr:uid="{00000000-0005-0000-0000-00006B340000}"/>
    <cellStyle name="Normal 30 3 3 2 2 2 5 3" xfId="22889" xr:uid="{00000000-0005-0000-0000-00006C340000}"/>
    <cellStyle name="Normal 30 3 3 2 2 2 6" xfId="33110" xr:uid="{00000000-0005-0000-0000-00006D340000}"/>
    <cellStyle name="Normal 30 3 3 2 2 2 7" xfId="17876" xr:uid="{00000000-0005-0000-0000-00006E340000}"/>
    <cellStyle name="Normal 30 3 3 2 2 3" xfId="3569" xr:uid="{00000000-0005-0000-0000-00006F340000}"/>
    <cellStyle name="Normal 30 3 3 2 2 3 2" xfId="13643" xr:uid="{00000000-0005-0000-0000-000070340000}"/>
    <cellStyle name="Normal 30 3 3 2 2 3 2 2" xfId="43974" xr:uid="{00000000-0005-0000-0000-000071340000}"/>
    <cellStyle name="Normal 30 3 3 2 2 3 2 3" xfId="28741" xr:uid="{00000000-0005-0000-0000-000072340000}"/>
    <cellStyle name="Normal 30 3 3 2 2 3 3" xfId="8623" xr:uid="{00000000-0005-0000-0000-000073340000}"/>
    <cellStyle name="Normal 30 3 3 2 2 3 3 2" xfId="38957" xr:uid="{00000000-0005-0000-0000-000074340000}"/>
    <cellStyle name="Normal 30 3 3 2 2 3 3 3" xfId="23724" xr:uid="{00000000-0005-0000-0000-000075340000}"/>
    <cellStyle name="Normal 30 3 3 2 2 3 4" xfId="33944" xr:uid="{00000000-0005-0000-0000-000076340000}"/>
    <cellStyle name="Normal 30 3 3 2 2 3 5" xfId="18711" xr:uid="{00000000-0005-0000-0000-000077340000}"/>
    <cellStyle name="Normal 30 3 3 2 2 4" xfId="5262" xr:uid="{00000000-0005-0000-0000-000078340000}"/>
    <cellStyle name="Normal 30 3 3 2 2 4 2" xfId="15314" xr:uid="{00000000-0005-0000-0000-000079340000}"/>
    <cellStyle name="Normal 30 3 3 2 2 4 2 2" xfId="45645" xr:uid="{00000000-0005-0000-0000-00007A340000}"/>
    <cellStyle name="Normal 30 3 3 2 2 4 2 3" xfId="30412" xr:uid="{00000000-0005-0000-0000-00007B340000}"/>
    <cellStyle name="Normal 30 3 3 2 2 4 3" xfId="10294" xr:uid="{00000000-0005-0000-0000-00007C340000}"/>
    <cellStyle name="Normal 30 3 3 2 2 4 3 2" xfId="40628" xr:uid="{00000000-0005-0000-0000-00007D340000}"/>
    <cellStyle name="Normal 30 3 3 2 2 4 3 3" xfId="25395" xr:uid="{00000000-0005-0000-0000-00007E340000}"/>
    <cellStyle name="Normal 30 3 3 2 2 4 4" xfId="35615" xr:uid="{00000000-0005-0000-0000-00007F340000}"/>
    <cellStyle name="Normal 30 3 3 2 2 4 5" xfId="20382" xr:uid="{00000000-0005-0000-0000-000080340000}"/>
    <cellStyle name="Normal 30 3 3 2 2 5" xfId="11972" xr:uid="{00000000-0005-0000-0000-000081340000}"/>
    <cellStyle name="Normal 30 3 3 2 2 5 2" xfId="42303" xr:uid="{00000000-0005-0000-0000-000082340000}"/>
    <cellStyle name="Normal 30 3 3 2 2 5 3" xfId="27070" xr:uid="{00000000-0005-0000-0000-000083340000}"/>
    <cellStyle name="Normal 30 3 3 2 2 6" xfId="6951" xr:uid="{00000000-0005-0000-0000-000084340000}"/>
    <cellStyle name="Normal 30 3 3 2 2 6 2" xfId="37286" xr:uid="{00000000-0005-0000-0000-000085340000}"/>
    <cellStyle name="Normal 30 3 3 2 2 6 3" xfId="22053" xr:uid="{00000000-0005-0000-0000-000086340000}"/>
    <cellStyle name="Normal 30 3 3 2 2 7" xfId="32274" xr:uid="{00000000-0005-0000-0000-000087340000}"/>
    <cellStyle name="Normal 30 3 3 2 2 8" xfId="17040" xr:uid="{00000000-0005-0000-0000-000088340000}"/>
    <cellStyle name="Normal 30 3 3 2 3" xfId="2298" xr:uid="{00000000-0005-0000-0000-000089340000}"/>
    <cellStyle name="Normal 30 3 3 2 3 2" xfId="3988" xr:uid="{00000000-0005-0000-0000-00008A340000}"/>
    <cellStyle name="Normal 30 3 3 2 3 2 2" xfId="14061" xr:uid="{00000000-0005-0000-0000-00008B340000}"/>
    <cellStyle name="Normal 30 3 3 2 3 2 2 2" xfId="44392" xr:uid="{00000000-0005-0000-0000-00008C340000}"/>
    <cellStyle name="Normal 30 3 3 2 3 2 2 3" xfId="29159" xr:uid="{00000000-0005-0000-0000-00008D340000}"/>
    <cellStyle name="Normal 30 3 3 2 3 2 3" xfId="9041" xr:uid="{00000000-0005-0000-0000-00008E340000}"/>
    <cellStyle name="Normal 30 3 3 2 3 2 3 2" xfId="39375" xr:uid="{00000000-0005-0000-0000-00008F340000}"/>
    <cellStyle name="Normal 30 3 3 2 3 2 3 3" xfId="24142" xr:uid="{00000000-0005-0000-0000-000090340000}"/>
    <cellStyle name="Normal 30 3 3 2 3 2 4" xfId="34362" xr:uid="{00000000-0005-0000-0000-000091340000}"/>
    <cellStyle name="Normal 30 3 3 2 3 2 5" xfId="19129" xr:uid="{00000000-0005-0000-0000-000092340000}"/>
    <cellStyle name="Normal 30 3 3 2 3 3" xfId="5680" xr:uid="{00000000-0005-0000-0000-000093340000}"/>
    <cellStyle name="Normal 30 3 3 2 3 3 2" xfId="15732" xr:uid="{00000000-0005-0000-0000-000094340000}"/>
    <cellStyle name="Normal 30 3 3 2 3 3 2 2" xfId="46063" xr:uid="{00000000-0005-0000-0000-000095340000}"/>
    <cellStyle name="Normal 30 3 3 2 3 3 2 3" xfId="30830" xr:uid="{00000000-0005-0000-0000-000096340000}"/>
    <cellStyle name="Normal 30 3 3 2 3 3 3" xfId="10712" xr:uid="{00000000-0005-0000-0000-000097340000}"/>
    <cellStyle name="Normal 30 3 3 2 3 3 3 2" xfId="41046" xr:uid="{00000000-0005-0000-0000-000098340000}"/>
    <cellStyle name="Normal 30 3 3 2 3 3 3 3" xfId="25813" xr:uid="{00000000-0005-0000-0000-000099340000}"/>
    <cellStyle name="Normal 30 3 3 2 3 3 4" xfId="36033" xr:uid="{00000000-0005-0000-0000-00009A340000}"/>
    <cellStyle name="Normal 30 3 3 2 3 3 5" xfId="20800" xr:uid="{00000000-0005-0000-0000-00009B340000}"/>
    <cellStyle name="Normal 30 3 3 2 3 4" xfId="12390" xr:uid="{00000000-0005-0000-0000-00009C340000}"/>
    <cellStyle name="Normal 30 3 3 2 3 4 2" xfId="42721" xr:uid="{00000000-0005-0000-0000-00009D340000}"/>
    <cellStyle name="Normal 30 3 3 2 3 4 3" xfId="27488" xr:uid="{00000000-0005-0000-0000-00009E340000}"/>
    <cellStyle name="Normal 30 3 3 2 3 5" xfId="7369" xr:uid="{00000000-0005-0000-0000-00009F340000}"/>
    <cellStyle name="Normal 30 3 3 2 3 5 2" xfId="37704" xr:uid="{00000000-0005-0000-0000-0000A0340000}"/>
    <cellStyle name="Normal 30 3 3 2 3 5 3" xfId="22471" xr:uid="{00000000-0005-0000-0000-0000A1340000}"/>
    <cellStyle name="Normal 30 3 3 2 3 6" xfId="32692" xr:uid="{00000000-0005-0000-0000-0000A2340000}"/>
    <cellStyle name="Normal 30 3 3 2 3 7" xfId="17458" xr:uid="{00000000-0005-0000-0000-0000A3340000}"/>
    <cellStyle name="Normal 30 3 3 2 4" xfId="3151" xr:uid="{00000000-0005-0000-0000-0000A4340000}"/>
    <cellStyle name="Normal 30 3 3 2 4 2" xfId="13225" xr:uid="{00000000-0005-0000-0000-0000A5340000}"/>
    <cellStyle name="Normal 30 3 3 2 4 2 2" xfId="43556" xr:uid="{00000000-0005-0000-0000-0000A6340000}"/>
    <cellStyle name="Normal 30 3 3 2 4 2 3" xfId="28323" xr:uid="{00000000-0005-0000-0000-0000A7340000}"/>
    <cellStyle name="Normal 30 3 3 2 4 3" xfId="8205" xr:uid="{00000000-0005-0000-0000-0000A8340000}"/>
    <cellStyle name="Normal 30 3 3 2 4 3 2" xfId="38539" xr:uid="{00000000-0005-0000-0000-0000A9340000}"/>
    <cellStyle name="Normal 30 3 3 2 4 3 3" xfId="23306" xr:uid="{00000000-0005-0000-0000-0000AA340000}"/>
    <cellStyle name="Normal 30 3 3 2 4 4" xfId="33526" xr:uid="{00000000-0005-0000-0000-0000AB340000}"/>
    <cellStyle name="Normal 30 3 3 2 4 5" xfId="18293" xr:uid="{00000000-0005-0000-0000-0000AC340000}"/>
    <cellStyle name="Normal 30 3 3 2 5" xfId="4844" xr:uid="{00000000-0005-0000-0000-0000AD340000}"/>
    <cellStyle name="Normal 30 3 3 2 5 2" xfId="14896" xr:uid="{00000000-0005-0000-0000-0000AE340000}"/>
    <cellStyle name="Normal 30 3 3 2 5 2 2" xfId="45227" xr:uid="{00000000-0005-0000-0000-0000AF340000}"/>
    <cellStyle name="Normal 30 3 3 2 5 2 3" xfId="29994" xr:uid="{00000000-0005-0000-0000-0000B0340000}"/>
    <cellStyle name="Normal 30 3 3 2 5 3" xfId="9876" xr:uid="{00000000-0005-0000-0000-0000B1340000}"/>
    <cellStyle name="Normal 30 3 3 2 5 3 2" xfId="40210" xr:uid="{00000000-0005-0000-0000-0000B2340000}"/>
    <cellStyle name="Normal 30 3 3 2 5 3 3" xfId="24977" xr:uid="{00000000-0005-0000-0000-0000B3340000}"/>
    <cellStyle name="Normal 30 3 3 2 5 4" xfId="35197" xr:uid="{00000000-0005-0000-0000-0000B4340000}"/>
    <cellStyle name="Normal 30 3 3 2 5 5" xfId="19964" xr:uid="{00000000-0005-0000-0000-0000B5340000}"/>
    <cellStyle name="Normal 30 3 3 2 6" xfId="11554" xr:uid="{00000000-0005-0000-0000-0000B6340000}"/>
    <cellStyle name="Normal 30 3 3 2 6 2" xfId="41885" xr:uid="{00000000-0005-0000-0000-0000B7340000}"/>
    <cellStyle name="Normal 30 3 3 2 6 3" xfId="26652" xr:uid="{00000000-0005-0000-0000-0000B8340000}"/>
    <cellStyle name="Normal 30 3 3 2 7" xfId="6533" xr:uid="{00000000-0005-0000-0000-0000B9340000}"/>
    <cellStyle name="Normal 30 3 3 2 7 2" xfId="36868" xr:uid="{00000000-0005-0000-0000-0000BA340000}"/>
    <cellStyle name="Normal 30 3 3 2 7 3" xfId="21635" xr:uid="{00000000-0005-0000-0000-0000BB340000}"/>
    <cellStyle name="Normal 30 3 3 2 8" xfId="31856" xr:uid="{00000000-0005-0000-0000-0000BC340000}"/>
    <cellStyle name="Normal 30 3 3 2 9" xfId="16622" xr:uid="{00000000-0005-0000-0000-0000BD340000}"/>
    <cellStyle name="Normal 30 3 3 3" xfId="1669" xr:uid="{00000000-0005-0000-0000-0000BE340000}"/>
    <cellStyle name="Normal 30 3 3 3 2" xfId="2508" xr:uid="{00000000-0005-0000-0000-0000BF340000}"/>
    <cellStyle name="Normal 30 3 3 3 2 2" xfId="4198" xr:uid="{00000000-0005-0000-0000-0000C0340000}"/>
    <cellStyle name="Normal 30 3 3 3 2 2 2" xfId="14271" xr:uid="{00000000-0005-0000-0000-0000C1340000}"/>
    <cellStyle name="Normal 30 3 3 3 2 2 2 2" xfId="44602" xr:uid="{00000000-0005-0000-0000-0000C2340000}"/>
    <cellStyle name="Normal 30 3 3 3 2 2 2 3" xfId="29369" xr:uid="{00000000-0005-0000-0000-0000C3340000}"/>
    <cellStyle name="Normal 30 3 3 3 2 2 3" xfId="9251" xr:uid="{00000000-0005-0000-0000-0000C4340000}"/>
    <cellStyle name="Normal 30 3 3 3 2 2 3 2" xfId="39585" xr:uid="{00000000-0005-0000-0000-0000C5340000}"/>
    <cellStyle name="Normal 30 3 3 3 2 2 3 3" xfId="24352" xr:uid="{00000000-0005-0000-0000-0000C6340000}"/>
    <cellStyle name="Normal 30 3 3 3 2 2 4" xfId="34572" xr:uid="{00000000-0005-0000-0000-0000C7340000}"/>
    <cellStyle name="Normal 30 3 3 3 2 2 5" xfId="19339" xr:uid="{00000000-0005-0000-0000-0000C8340000}"/>
    <cellStyle name="Normal 30 3 3 3 2 3" xfId="5890" xr:uid="{00000000-0005-0000-0000-0000C9340000}"/>
    <cellStyle name="Normal 30 3 3 3 2 3 2" xfId="15942" xr:uid="{00000000-0005-0000-0000-0000CA340000}"/>
    <cellStyle name="Normal 30 3 3 3 2 3 2 2" xfId="46273" xr:uid="{00000000-0005-0000-0000-0000CB340000}"/>
    <cellStyle name="Normal 30 3 3 3 2 3 2 3" xfId="31040" xr:uid="{00000000-0005-0000-0000-0000CC340000}"/>
    <cellStyle name="Normal 30 3 3 3 2 3 3" xfId="10922" xr:uid="{00000000-0005-0000-0000-0000CD340000}"/>
    <cellStyle name="Normal 30 3 3 3 2 3 3 2" xfId="41256" xr:uid="{00000000-0005-0000-0000-0000CE340000}"/>
    <cellStyle name="Normal 30 3 3 3 2 3 3 3" xfId="26023" xr:uid="{00000000-0005-0000-0000-0000CF340000}"/>
    <cellStyle name="Normal 30 3 3 3 2 3 4" xfId="36243" xr:uid="{00000000-0005-0000-0000-0000D0340000}"/>
    <cellStyle name="Normal 30 3 3 3 2 3 5" xfId="21010" xr:uid="{00000000-0005-0000-0000-0000D1340000}"/>
    <cellStyle name="Normal 30 3 3 3 2 4" xfId="12600" xr:uid="{00000000-0005-0000-0000-0000D2340000}"/>
    <cellStyle name="Normal 30 3 3 3 2 4 2" xfId="42931" xr:uid="{00000000-0005-0000-0000-0000D3340000}"/>
    <cellStyle name="Normal 30 3 3 3 2 4 3" xfId="27698" xr:uid="{00000000-0005-0000-0000-0000D4340000}"/>
    <cellStyle name="Normal 30 3 3 3 2 5" xfId="7579" xr:uid="{00000000-0005-0000-0000-0000D5340000}"/>
    <cellStyle name="Normal 30 3 3 3 2 5 2" xfId="37914" xr:uid="{00000000-0005-0000-0000-0000D6340000}"/>
    <cellStyle name="Normal 30 3 3 3 2 5 3" xfId="22681" xr:uid="{00000000-0005-0000-0000-0000D7340000}"/>
    <cellStyle name="Normal 30 3 3 3 2 6" xfId="32902" xr:uid="{00000000-0005-0000-0000-0000D8340000}"/>
    <cellStyle name="Normal 30 3 3 3 2 7" xfId="17668" xr:uid="{00000000-0005-0000-0000-0000D9340000}"/>
    <cellStyle name="Normal 30 3 3 3 3" xfId="3361" xr:uid="{00000000-0005-0000-0000-0000DA340000}"/>
    <cellStyle name="Normal 30 3 3 3 3 2" xfId="13435" xr:uid="{00000000-0005-0000-0000-0000DB340000}"/>
    <cellStyle name="Normal 30 3 3 3 3 2 2" xfId="43766" xr:uid="{00000000-0005-0000-0000-0000DC340000}"/>
    <cellStyle name="Normal 30 3 3 3 3 2 3" xfId="28533" xr:uid="{00000000-0005-0000-0000-0000DD340000}"/>
    <cellStyle name="Normal 30 3 3 3 3 3" xfId="8415" xr:uid="{00000000-0005-0000-0000-0000DE340000}"/>
    <cellStyle name="Normal 30 3 3 3 3 3 2" xfId="38749" xr:uid="{00000000-0005-0000-0000-0000DF340000}"/>
    <cellStyle name="Normal 30 3 3 3 3 3 3" xfId="23516" xr:uid="{00000000-0005-0000-0000-0000E0340000}"/>
    <cellStyle name="Normal 30 3 3 3 3 4" xfId="33736" xr:uid="{00000000-0005-0000-0000-0000E1340000}"/>
    <cellStyle name="Normal 30 3 3 3 3 5" xfId="18503" xr:uid="{00000000-0005-0000-0000-0000E2340000}"/>
    <cellStyle name="Normal 30 3 3 3 4" xfId="5054" xr:uid="{00000000-0005-0000-0000-0000E3340000}"/>
    <cellStyle name="Normal 30 3 3 3 4 2" xfId="15106" xr:uid="{00000000-0005-0000-0000-0000E4340000}"/>
    <cellStyle name="Normal 30 3 3 3 4 2 2" xfId="45437" xr:uid="{00000000-0005-0000-0000-0000E5340000}"/>
    <cellStyle name="Normal 30 3 3 3 4 2 3" xfId="30204" xr:uid="{00000000-0005-0000-0000-0000E6340000}"/>
    <cellStyle name="Normal 30 3 3 3 4 3" xfId="10086" xr:uid="{00000000-0005-0000-0000-0000E7340000}"/>
    <cellStyle name="Normal 30 3 3 3 4 3 2" xfId="40420" xr:uid="{00000000-0005-0000-0000-0000E8340000}"/>
    <cellStyle name="Normal 30 3 3 3 4 3 3" xfId="25187" xr:uid="{00000000-0005-0000-0000-0000E9340000}"/>
    <cellStyle name="Normal 30 3 3 3 4 4" xfId="35407" xr:uid="{00000000-0005-0000-0000-0000EA340000}"/>
    <cellStyle name="Normal 30 3 3 3 4 5" xfId="20174" xr:uid="{00000000-0005-0000-0000-0000EB340000}"/>
    <cellStyle name="Normal 30 3 3 3 5" xfId="11764" xr:uid="{00000000-0005-0000-0000-0000EC340000}"/>
    <cellStyle name="Normal 30 3 3 3 5 2" xfId="42095" xr:uid="{00000000-0005-0000-0000-0000ED340000}"/>
    <cellStyle name="Normal 30 3 3 3 5 3" xfId="26862" xr:uid="{00000000-0005-0000-0000-0000EE340000}"/>
    <cellStyle name="Normal 30 3 3 3 6" xfId="6743" xr:uid="{00000000-0005-0000-0000-0000EF340000}"/>
    <cellStyle name="Normal 30 3 3 3 6 2" xfId="37078" xr:uid="{00000000-0005-0000-0000-0000F0340000}"/>
    <cellStyle name="Normal 30 3 3 3 6 3" xfId="21845" xr:uid="{00000000-0005-0000-0000-0000F1340000}"/>
    <cellStyle name="Normal 30 3 3 3 7" xfId="32066" xr:uid="{00000000-0005-0000-0000-0000F2340000}"/>
    <cellStyle name="Normal 30 3 3 3 8" xfId="16832" xr:uid="{00000000-0005-0000-0000-0000F3340000}"/>
    <cellStyle name="Normal 30 3 3 4" xfId="2090" xr:uid="{00000000-0005-0000-0000-0000F4340000}"/>
    <cellStyle name="Normal 30 3 3 4 2" xfId="3780" xr:uid="{00000000-0005-0000-0000-0000F5340000}"/>
    <cellStyle name="Normal 30 3 3 4 2 2" xfId="13853" xr:uid="{00000000-0005-0000-0000-0000F6340000}"/>
    <cellStyle name="Normal 30 3 3 4 2 2 2" xfId="44184" xr:uid="{00000000-0005-0000-0000-0000F7340000}"/>
    <cellStyle name="Normal 30 3 3 4 2 2 3" xfId="28951" xr:uid="{00000000-0005-0000-0000-0000F8340000}"/>
    <cellStyle name="Normal 30 3 3 4 2 3" xfId="8833" xr:uid="{00000000-0005-0000-0000-0000F9340000}"/>
    <cellStyle name="Normal 30 3 3 4 2 3 2" xfId="39167" xr:uid="{00000000-0005-0000-0000-0000FA340000}"/>
    <cellStyle name="Normal 30 3 3 4 2 3 3" xfId="23934" xr:uid="{00000000-0005-0000-0000-0000FB340000}"/>
    <cellStyle name="Normal 30 3 3 4 2 4" xfId="34154" xr:uid="{00000000-0005-0000-0000-0000FC340000}"/>
    <cellStyle name="Normal 30 3 3 4 2 5" xfId="18921" xr:uid="{00000000-0005-0000-0000-0000FD340000}"/>
    <cellStyle name="Normal 30 3 3 4 3" xfId="5472" xr:uid="{00000000-0005-0000-0000-0000FE340000}"/>
    <cellStyle name="Normal 30 3 3 4 3 2" xfId="15524" xr:uid="{00000000-0005-0000-0000-0000FF340000}"/>
    <cellStyle name="Normal 30 3 3 4 3 2 2" xfId="45855" xr:uid="{00000000-0005-0000-0000-000000350000}"/>
    <cellStyle name="Normal 30 3 3 4 3 2 3" xfId="30622" xr:uid="{00000000-0005-0000-0000-000001350000}"/>
    <cellStyle name="Normal 30 3 3 4 3 3" xfId="10504" xr:uid="{00000000-0005-0000-0000-000002350000}"/>
    <cellStyle name="Normal 30 3 3 4 3 3 2" xfId="40838" xr:uid="{00000000-0005-0000-0000-000003350000}"/>
    <cellStyle name="Normal 30 3 3 4 3 3 3" xfId="25605" xr:uid="{00000000-0005-0000-0000-000004350000}"/>
    <cellStyle name="Normal 30 3 3 4 3 4" xfId="35825" xr:uid="{00000000-0005-0000-0000-000005350000}"/>
    <cellStyle name="Normal 30 3 3 4 3 5" xfId="20592" xr:uid="{00000000-0005-0000-0000-000006350000}"/>
    <cellStyle name="Normal 30 3 3 4 4" xfId="12182" xr:uid="{00000000-0005-0000-0000-000007350000}"/>
    <cellStyle name="Normal 30 3 3 4 4 2" xfId="42513" xr:uid="{00000000-0005-0000-0000-000008350000}"/>
    <cellStyle name="Normal 30 3 3 4 4 3" xfId="27280" xr:uid="{00000000-0005-0000-0000-000009350000}"/>
    <cellStyle name="Normal 30 3 3 4 5" xfId="7161" xr:uid="{00000000-0005-0000-0000-00000A350000}"/>
    <cellStyle name="Normal 30 3 3 4 5 2" xfId="37496" xr:uid="{00000000-0005-0000-0000-00000B350000}"/>
    <cellStyle name="Normal 30 3 3 4 5 3" xfId="22263" xr:uid="{00000000-0005-0000-0000-00000C350000}"/>
    <cellStyle name="Normal 30 3 3 4 6" xfId="32484" xr:uid="{00000000-0005-0000-0000-00000D350000}"/>
    <cellStyle name="Normal 30 3 3 4 7" xfId="17250" xr:uid="{00000000-0005-0000-0000-00000E350000}"/>
    <cellStyle name="Normal 30 3 3 5" xfId="2943" xr:uid="{00000000-0005-0000-0000-00000F350000}"/>
    <cellStyle name="Normal 30 3 3 5 2" xfId="13017" xr:uid="{00000000-0005-0000-0000-000010350000}"/>
    <cellStyle name="Normal 30 3 3 5 2 2" xfId="43348" xr:uid="{00000000-0005-0000-0000-000011350000}"/>
    <cellStyle name="Normal 30 3 3 5 2 3" xfId="28115" xr:uid="{00000000-0005-0000-0000-000012350000}"/>
    <cellStyle name="Normal 30 3 3 5 3" xfId="7997" xr:uid="{00000000-0005-0000-0000-000013350000}"/>
    <cellStyle name="Normal 30 3 3 5 3 2" xfId="38331" xr:uid="{00000000-0005-0000-0000-000014350000}"/>
    <cellStyle name="Normal 30 3 3 5 3 3" xfId="23098" xr:uid="{00000000-0005-0000-0000-000015350000}"/>
    <cellStyle name="Normal 30 3 3 5 4" xfId="33318" xr:uid="{00000000-0005-0000-0000-000016350000}"/>
    <cellStyle name="Normal 30 3 3 5 5" xfId="18085" xr:uid="{00000000-0005-0000-0000-000017350000}"/>
    <cellStyle name="Normal 30 3 3 6" xfId="4636" xr:uid="{00000000-0005-0000-0000-000018350000}"/>
    <cellStyle name="Normal 30 3 3 6 2" xfId="14688" xr:uid="{00000000-0005-0000-0000-000019350000}"/>
    <cellStyle name="Normal 30 3 3 6 2 2" xfId="45019" xr:uid="{00000000-0005-0000-0000-00001A350000}"/>
    <cellStyle name="Normal 30 3 3 6 2 3" xfId="29786" xr:uid="{00000000-0005-0000-0000-00001B350000}"/>
    <cellStyle name="Normal 30 3 3 6 3" xfId="9668" xr:uid="{00000000-0005-0000-0000-00001C350000}"/>
    <cellStyle name="Normal 30 3 3 6 3 2" xfId="40002" xr:uid="{00000000-0005-0000-0000-00001D350000}"/>
    <cellStyle name="Normal 30 3 3 6 3 3" xfId="24769" xr:uid="{00000000-0005-0000-0000-00001E350000}"/>
    <cellStyle name="Normal 30 3 3 6 4" xfId="34989" xr:uid="{00000000-0005-0000-0000-00001F350000}"/>
    <cellStyle name="Normal 30 3 3 6 5" xfId="19756" xr:uid="{00000000-0005-0000-0000-000020350000}"/>
    <cellStyle name="Normal 30 3 3 7" xfId="11346" xr:uid="{00000000-0005-0000-0000-000021350000}"/>
    <cellStyle name="Normal 30 3 3 7 2" xfId="41677" xr:uid="{00000000-0005-0000-0000-000022350000}"/>
    <cellStyle name="Normal 30 3 3 7 3" xfId="26444" xr:uid="{00000000-0005-0000-0000-000023350000}"/>
    <cellStyle name="Normal 30 3 3 8" xfId="6325" xr:uid="{00000000-0005-0000-0000-000024350000}"/>
    <cellStyle name="Normal 30 3 3 8 2" xfId="36660" xr:uid="{00000000-0005-0000-0000-000025350000}"/>
    <cellStyle name="Normal 30 3 3 8 3" xfId="21427" xr:uid="{00000000-0005-0000-0000-000026350000}"/>
    <cellStyle name="Normal 30 3 3 9" xfId="31649" xr:uid="{00000000-0005-0000-0000-000027350000}"/>
    <cellStyle name="Normal 30 3 4" xfId="1350" xr:uid="{00000000-0005-0000-0000-000028350000}"/>
    <cellStyle name="Normal 30 3 4 2" xfId="1773" xr:uid="{00000000-0005-0000-0000-000029350000}"/>
    <cellStyle name="Normal 30 3 4 2 2" xfId="2612" xr:uid="{00000000-0005-0000-0000-00002A350000}"/>
    <cellStyle name="Normal 30 3 4 2 2 2" xfId="4302" xr:uid="{00000000-0005-0000-0000-00002B350000}"/>
    <cellStyle name="Normal 30 3 4 2 2 2 2" xfId="14375" xr:uid="{00000000-0005-0000-0000-00002C350000}"/>
    <cellStyle name="Normal 30 3 4 2 2 2 2 2" xfId="44706" xr:uid="{00000000-0005-0000-0000-00002D350000}"/>
    <cellStyle name="Normal 30 3 4 2 2 2 2 3" xfId="29473" xr:uid="{00000000-0005-0000-0000-00002E350000}"/>
    <cellStyle name="Normal 30 3 4 2 2 2 3" xfId="9355" xr:uid="{00000000-0005-0000-0000-00002F350000}"/>
    <cellStyle name="Normal 30 3 4 2 2 2 3 2" xfId="39689" xr:uid="{00000000-0005-0000-0000-000030350000}"/>
    <cellStyle name="Normal 30 3 4 2 2 2 3 3" xfId="24456" xr:uid="{00000000-0005-0000-0000-000031350000}"/>
    <cellStyle name="Normal 30 3 4 2 2 2 4" xfId="34676" xr:uid="{00000000-0005-0000-0000-000032350000}"/>
    <cellStyle name="Normal 30 3 4 2 2 2 5" xfId="19443" xr:uid="{00000000-0005-0000-0000-000033350000}"/>
    <cellStyle name="Normal 30 3 4 2 2 3" xfId="5994" xr:uid="{00000000-0005-0000-0000-000034350000}"/>
    <cellStyle name="Normal 30 3 4 2 2 3 2" xfId="16046" xr:uid="{00000000-0005-0000-0000-000035350000}"/>
    <cellStyle name="Normal 30 3 4 2 2 3 2 2" xfId="46377" xr:uid="{00000000-0005-0000-0000-000036350000}"/>
    <cellStyle name="Normal 30 3 4 2 2 3 2 3" xfId="31144" xr:uid="{00000000-0005-0000-0000-000037350000}"/>
    <cellStyle name="Normal 30 3 4 2 2 3 3" xfId="11026" xr:uid="{00000000-0005-0000-0000-000038350000}"/>
    <cellStyle name="Normal 30 3 4 2 2 3 3 2" xfId="41360" xr:uid="{00000000-0005-0000-0000-000039350000}"/>
    <cellStyle name="Normal 30 3 4 2 2 3 3 3" xfId="26127" xr:uid="{00000000-0005-0000-0000-00003A350000}"/>
    <cellStyle name="Normal 30 3 4 2 2 3 4" xfId="36347" xr:uid="{00000000-0005-0000-0000-00003B350000}"/>
    <cellStyle name="Normal 30 3 4 2 2 3 5" xfId="21114" xr:uid="{00000000-0005-0000-0000-00003C350000}"/>
    <cellStyle name="Normal 30 3 4 2 2 4" xfId="12704" xr:uid="{00000000-0005-0000-0000-00003D350000}"/>
    <cellStyle name="Normal 30 3 4 2 2 4 2" xfId="43035" xr:uid="{00000000-0005-0000-0000-00003E350000}"/>
    <cellStyle name="Normal 30 3 4 2 2 4 3" xfId="27802" xr:uid="{00000000-0005-0000-0000-00003F350000}"/>
    <cellStyle name="Normal 30 3 4 2 2 5" xfId="7683" xr:uid="{00000000-0005-0000-0000-000040350000}"/>
    <cellStyle name="Normal 30 3 4 2 2 5 2" xfId="38018" xr:uid="{00000000-0005-0000-0000-000041350000}"/>
    <cellStyle name="Normal 30 3 4 2 2 5 3" xfId="22785" xr:uid="{00000000-0005-0000-0000-000042350000}"/>
    <cellStyle name="Normal 30 3 4 2 2 6" xfId="33006" xr:uid="{00000000-0005-0000-0000-000043350000}"/>
    <cellStyle name="Normal 30 3 4 2 2 7" xfId="17772" xr:uid="{00000000-0005-0000-0000-000044350000}"/>
    <cellStyle name="Normal 30 3 4 2 3" xfId="3465" xr:uid="{00000000-0005-0000-0000-000045350000}"/>
    <cellStyle name="Normal 30 3 4 2 3 2" xfId="13539" xr:uid="{00000000-0005-0000-0000-000046350000}"/>
    <cellStyle name="Normal 30 3 4 2 3 2 2" xfId="43870" xr:uid="{00000000-0005-0000-0000-000047350000}"/>
    <cellStyle name="Normal 30 3 4 2 3 2 3" xfId="28637" xr:uid="{00000000-0005-0000-0000-000048350000}"/>
    <cellStyle name="Normal 30 3 4 2 3 3" xfId="8519" xr:uid="{00000000-0005-0000-0000-000049350000}"/>
    <cellStyle name="Normal 30 3 4 2 3 3 2" xfId="38853" xr:uid="{00000000-0005-0000-0000-00004A350000}"/>
    <cellStyle name="Normal 30 3 4 2 3 3 3" xfId="23620" xr:uid="{00000000-0005-0000-0000-00004B350000}"/>
    <cellStyle name="Normal 30 3 4 2 3 4" xfId="33840" xr:uid="{00000000-0005-0000-0000-00004C350000}"/>
    <cellStyle name="Normal 30 3 4 2 3 5" xfId="18607" xr:uid="{00000000-0005-0000-0000-00004D350000}"/>
    <cellStyle name="Normal 30 3 4 2 4" xfId="5158" xr:uid="{00000000-0005-0000-0000-00004E350000}"/>
    <cellStyle name="Normal 30 3 4 2 4 2" xfId="15210" xr:uid="{00000000-0005-0000-0000-00004F350000}"/>
    <cellStyle name="Normal 30 3 4 2 4 2 2" xfId="45541" xr:uid="{00000000-0005-0000-0000-000050350000}"/>
    <cellStyle name="Normal 30 3 4 2 4 2 3" xfId="30308" xr:uid="{00000000-0005-0000-0000-000051350000}"/>
    <cellStyle name="Normal 30 3 4 2 4 3" xfId="10190" xr:uid="{00000000-0005-0000-0000-000052350000}"/>
    <cellStyle name="Normal 30 3 4 2 4 3 2" xfId="40524" xr:uid="{00000000-0005-0000-0000-000053350000}"/>
    <cellStyle name="Normal 30 3 4 2 4 3 3" xfId="25291" xr:uid="{00000000-0005-0000-0000-000054350000}"/>
    <cellStyle name="Normal 30 3 4 2 4 4" xfId="35511" xr:uid="{00000000-0005-0000-0000-000055350000}"/>
    <cellStyle name="Normal 30 3 4 2 4 5" xfId="20278" xr:uid="{00000000-0005-0000-0000-000056350000}"/>
    <cellStyle name="Normal 30 3 4 2 5" xfId="11868" xr:uid="{00000000-0005-0000-0000-000057350000}"/>
    <cellStyle name="Normal 30 3 4 2 5 2" xfId="42199" xr:uid="{00000000-0005-0000-0000-000058350000}"/>
    <cellStyle name="Normal 30 3 4 2 5 3" xfId="26966" xr:uid="{00000000-0005-0000-0000-000059350000}"/>
    <cellStyle name="Normal 30 3 4 2 6" xfId="6847" xr:uid="{00000000-0005-0000-0000-00005A350000}"/>
    <cellStyle name="Normal 30 3 4 2 6 2" xfId="37182" xr:uid="{00000000-0005-0000-0000-00005B350000}"/>
    <cellStyle name="Normal 30 3 4 2 6 3" xfId="21949" xr:uid="{00000000-0005-0000-0000-00005C350000}"/>
    <cellStyle name="Normal 30 3 4 2 7" xfId="32170" xr:uid="{00000000-0005-0000-0000-00005D350000}"/>
    <cellStyle name="Normal 30 3 4 2 8" xfId="16936" xr:uid="{00000000-0005-0000-0000-00005E350000}"/>
    <cellStyle name="Normal 30 3 4 3" xfId="2194" xr:uid="{00000000-0005-0000-0000-00005F350000}"/>
    <cellStyle name="Normal 30 3 4 3 2" xfId="3884" xr:uid="{00000000-0005-0000-0000-000060350000}"/>
    <cellStyle name="Normal 30 3 4 3 2 2" xfId="13957" xr:uid="{00000000-0005-0000-0000-000061350000}"/>
    <cellStyle name="Normal 30 3 4 3 2 2 2" xfId="44288" xr:uid="{00000000-0005-0000-0000-000062350000}"/>
    <cellStyle name="Normal 30 3 4 3 2 2 3" xfId="29055" xr:uid="{00000000-0005-0000-0000-000063350000}"/>
    <cellStyle name="Normal 30 3 4 3 2 3" xfId="8937" xr:uid="{00000000-0005-0000-0000-000064350000}"/>
    <cellStyle name="Normal 30 3 4 3 2 3 2" xfId="39271" xr:uid="{00000000-0005-0000-0000-000065350000}"/>
    <cellStyle name="Normal 30 3 4 3 2 3 3" xfId="24038" xr:uid="{00000000-0005-0000-0000-000066350000}"/>
    <cellStyle name="Normal 30 3 4 3 2 4" xfId="34258" xr:uid="{00000000-0005-0000-0000-000067350000}"/>
    <cellStyle name="Normal 30 3 4 3 2 5" xfId="19025" xr:uid="{00000000-0005-0000-0000-000068350000}"/>
    <cellStyle name="Normal 30 3 4 3 3" xfId="5576" xr:uid="{00000000-0005-0000-0000-000069350000}"/>
    <cellStyle name="Normal 30 3 4 3 3 2" xfId="15628" xr:uid="{00000000-0005-0000-0000-00006A350000}"/>
    <cellStyle name="Normal 30 3 4 3 3 2 2" xfId="45959" xr:uid="{00000000-0005-0000-0000-00006B350000}"/>
    <cellStyle name="Normal 30 3 4 3 3 2 3" xfId="30726" xr:uid="{00000000-0005-0000-0000-00006C350000}"/>
    <cellStyle name="Normal 30 3 4 3 3 3" xfId="10608" xr:uid="{00000000-0005-0000-0000-00006D350000}"/>
    <cellStyle name="Normal 30 3 4 3 3 3 2" xfId="40942" xr:uid="{00000000-0005-0000-0000-00006E350000}"/>
    <cellStyle name="Normal 30 3 4 3 3 3 3" xfId="25709" xr:uid="{00000000-0005-0000-0000-00006F350000}"/>
    <cellStyle name="Normal 30 3 4 3 3 4" xfId="35929" xr:uid="{00000000-0005-0000-0000-000070350000}"/>
    <cellStyle name="Normal 30 3 4 3 3 5" xfId="20696" xr:uid="{00000000-0005-0000-0000-000071350000}"/>
    <cellStyle name="Normal 30 3 4 3 4" xfId="12286" xr:uid="{00000000-0005-0000-0000-000072350000}"/>
    <cellStyle name="Normal 30 3 4 3 4 2" xfId="42617" xr:uid="{00000000-0005-0000-0000-000073350000}"/>
    <cellStyle name="Normal 30 3 4 3 4 3" xfId="27384" xr:uid="{00000000-0005-0000-0000-000074350000}"/>
    <cellStyle name="Normal 30 3 4 3 5" xfId="7265" xr:uid="{00000000-0005-0000-0000-000075350000}"/>
    <cellStyle name="Normal 30 3 4 3 5 2" xfId="37600" xr:uid="{00000000-0005-0000-0000-000076350000}"/>
    <cellStyle name="Normal 30 3 4 3 5 3" xfId="22367" xr:uid="{00000000-0005-0000-0000-000077350000}"/>
    <cellStyle name="Normal 30 3 4 3 6" xfId="32588" xr:uid="{00000000-0005-0000-0000-000078350000}"/>
    <cellStyle name="Normal 30 3 4 3 7" xfId="17354" xr:uid="{00000000-0005-0000-0000-000079350000}"/>
    <cellStyle name="Normal 30 3 4 4" xfId="3047" xr:uid="{00000000-0005-0000-0000-00007A350000}"/>
    <cellStyle name="Normal 30 3 4 4 2" xfId="13121" xr:uid="{00000000-0005-0000-0000-00007B350000}"/>
    <cellStyle name="Normal 30 3 4 4 2 2" xfId="43452" xr:uid="{00000000-0005-0000-0000-00007C350000}"/>
    <cellStyle name="Normal 30 3 4 4 2 3" xfId="28219" xr:uid="{00000000-0005-0000-0000-00007D350000}"/>
    <cellStyle name="Normal 30 3 4 4 3" xfId="8101" xr:uid="{00000000-0005-0000-0000-00007E350000}"/>
    <cellStyle name="Normal 30 3 4 4 3 2" xfId="38435" xr:uid="{00000000-0005-0000-0000-00007F350000}"/>
    <cellStyle name="Normal 30 3 4 4 3 3" xfId="23202" xr:uid="{00000000-0005-0000-0000-000080350000}"/>
    <cellStyle name="Normal 30 3 4 4 4" xfId="33422" xr:uid="{00000000-0005-0000-0000-000081350000}"/>
    <cellStyle name="Normal 30 3 4 4 5" xfId="18189" xr:uid="{00000000-0005-0000-0000-000082350000}"/>
    <cellStyle name="Normal 30 3 4 5" xfId="4740" xr:uid="{00000000-0005-0000-0000-000083350000}"/>
    <cellStyle name="Normal 30 3 4 5 2" xfId="14792" xr:uid="{00000000-0005-0000-0000-000084350000}"/>
    <cellStyle name="Normal 30 3 4 5 2 2" xfId="45123" xr:uid="{00000000-0005-0000-0000-000085350000}"/>
    <cellStyle name="Normal 30 3 4 5 2 3" xfId="29890" xr:uid="{00000000-0005-0000-0000-000086350000}"/>
    <cellStyle name="Normal 30 3 4 5 3" xfId="9772" xr:uid="{00000000-0005-0000-0000-000087350000}"/>
    <cellStyle name="Normal 30 3 4 5 3 2" xfId="40106" xr:uid="{00000000-0005-0000-0000-000088350000}"/>
    <cellStyle name="Normal 30 3 4 5 3 3" xfId="24873" xr:uid="{00000000-0005-0000-0000-000089350000}"/>
    <cellStyle name="Normal 30 3 4 5 4" xfId="35093" xr:uid="{00000000-0005-0000-0000-00008A350000}"/>
    <cellStyle name="Normal 30 3 4 5 5" xfId="19860" xr:uid="{00000000-0005-0000-0000-00008B350000}"/>
    <cellStyle name="Normal 30 3 4 6" xfId="11450" xr:uid="{00000000-0005-0000-0000-00008C350000}"/>
    <cellStyle name="Normal 30 3 4 6 2" xfId="41781" xr:uid="{00000000-0005-0000-0000-00008D350000}"/>
    <cellStyle name="Normal 30 3 4 6 3" xfId="26548" xr:uid="{00000000-0005-0000-0000-00008E350000}"/>
    <cellStyle name="Normal 30 3 4 7" xfId="6429" xr:uid="{00000000-0005-0000-0000-00008F350000}"/>
    <cellStyle name="Normal 30 3 4 7 2" xfId="36764" xr:uid="{00000000-0005-0000-0000-000090350000}"/>
    <cellStyle name="Normal 30 3 4 7 3" xfId="21531" xr:uid="{00000000-0005-0000-0000-000091350000}"/>
    <cellStyle name="Normal 30 3 4 8" xfId="31752" xr:uid="{00000000-0005-0000-0000-000092350000}"/>
    <cellStyle name="Normal 30 3 4 9" xfId="16518" xr:uid="{00000000-0005-0000-0000-000093350000}"/>
    <cellStyle name="Normal 30 3 5" xfId="1563" xr:uid="{00000000-0005-0000-0000-000094350000}"/>
    <cellStyle name="Normal 30 3 5 2" xfId="2404" xr:uid="{00000000-0005-0000-0000-000095350000}"/>
    <cellStyle name="Normal 30 3 5 2 2" xfId="4094" xr:uid="{00000000-0005-0000-0000-000096350000}"/>
    <cellStyle name="Normal 30 3 5 2 2 2" xfId="14167" xr:uid="{00000000-0005-0000-0000-000097350000}"/>
    <cellStyle name="Normal 30 3 5 2 2 2 2" xfId="44498" xr:uid="{00000000-0005-0000-0000-000098350000}"/>
    <cellStyle name="Normal 30 3 5 2 2 2 3" xfId="29265" xr:uid="{00000000-0005-0000-0000-000099350000}"/>
    <cellStyle name="Normal 30 3 5 2 2 3" xfId="9147" xr:uid="{00000000-0005-0000-0000-00009A350000}"/>
    <cellStyle name="Normal 30 3 5 2 2 3 2" xfId="39481" xr:uid="{00000000-0005-0000-0000-00009B350000}"/>
    <cellStyle name="Normal 30 3 5 2 2 3 3" xfId="24248" xr:uid="{00000000-0005-0000-0000-00009C350000}"/>
    <cellStyle name="Normal 30 3 5 2 2 4" xfId="34468" xr:uid="{00000000-0005-0000-0000-00009D350000}"/>
    <cellStyle name="Normal 30 3 5 2 2 5" xfId="19235" xr:uid="{00000000-0005-0000-0000-00009E350000}"/>
    <cellStyle name="Normal 30 3 5 2 3" xfId="5786" xr:uid="{00000000-0005-0000-0000-00009F350000}"/>
    <cellStyle name="Normal 30 3 5 2 3 2" xfId="15838" xr:uid="{00000000-0005-0000-0000-0000A0350000}"/>
    <cellStyle name="Normal 30 3 5 2 3 2 2" xfId="46169" xr:uid="{00000000-0005-0000-0000-0000A1350000}"/>
    <cellStyle name="Normal 30 3 5 2 3 2 3" xfId="30936" xr:uid="{00000000-0005-0000-0000-0000A2350000}"/>
    <cellStyle name="Normal 30 3 5 2 3 3" xfId="10818" xr:uid="{00000000-0005-0000-0000-0000A3350000}"/>
    <cellStyle name="Normal 30 3 5 2 3 3 2" xfId="41152" xr:uid="{00000000-0005-0000-0000-0000A4350000}"/>
    <cellStyle name="Normal 30 3 5 2 3 3 3" xfId="25919" xr:uid="{00000000-0005-0000-0000-0000A5350000}"/>
    <cellStyle name="Normal 30 3 5 2 3 4" xfId="36139" xr:uid="{00000000-0005-0000-0000-0000A6350000}"/>
    <cellStyle name="Normal 30 3 5 2 3 5" xfId="20906" xr:uid="{00000000-0005-0000-0000-0000A7350000}"/>
    <cellStyle name="Normal 30 3 5 2 4" xfId="12496" xr:uid="{00000000-0005-0000-0000-0000A8350000}"/>
    <cellStyle name="Normal 30 3 5 2 4 2" xfId="42827" xr:uid="{00000000-0005-0000-0000-0000A9350000}"/>
    <cellStyle name="Normal 30 3 5 2 4 3" xfId="27594" xr:uid="{00000000-0005-0000-0000-0000AA350000}"/>
    <cellStyle name="Normal 30 3 5 2 5" xfId="7475" xr:uid="{00000000-0005-0000-0000-0000AB350000}"/>
    <cellStyle name="Normal 30 3 5 2 5 2" xfId="37810" xr:uid="{00000000-0005-0000-0000-0000AC350000}"/>
    <cellStyle name="Normal 30 3 5 2 5 3" xfId="22577" xr:uid="{00000000-0005-0000-0000-0000AD350000}"/>
    <cellStyle name="Normal 30 3 5 2 6" xfId="32798" xr:uid="{00000000-0005-0000-0000-0000AE350000}"/>
    <cellStyle name="Normal 30 3 5 2 7" xfId="17564" xr:uid="{00000000-0005-0000-0000-0000AF350000}"/>
    <cellStyle name="Normal 30 3 5 3" xfId="3257" xr:uid="{00000000-0005-0000-0000-0000B0350000}"/>
    <cellStyle name="Normal 30 3 5 3 2" xfId="13331" xr:uid="{00000000-0005-0000-0000-0000B1350000}"/>
    <cellStyle name="Normal 30 3 5 3 2 2" xfId="43662" xr:uid="{00000000-0005-0000-0000-0000B2350000}"/>
    <cellStyle name="Normal 30 3 5 3 2 3" xfId="28429" xr:uid="{00000000-0005-0000-0000-0000B3350000}"/>
    <cellStyle name="Normal 30 3 5 3 3" xfId="8311" xr:uid="{00000000-0005-0000-0000-0000B4350000}"/>
    <cellStyle name="Normal 30 3 5 3 3 2" xfId="38645" xr:uid="{00000000-0005-0000-0000-0000B5350000}"/>
    <cellStyle name="Normal 30 3 5 3 3 3" xfId="23412" xr:uid="{00000000-0005-0000-0000-0000B6350000}"/>
    <cellStyle name="Normal 30 3 5 3 4" xfId="33632" xr:uid="{00000000-0005-0000-0000-0000B7350000}"/>
    <cellStyle name="Normal 30 3 5 3 5" xfId="18399" xr:uid="{00000000-0005-0000-0000-0000B8350000}"/>
    <cellStyle name="Normal 30 3 5 4" xfId="4950" xr:uid="{00000000-0005-0000-0000-0000B9350000}"/>
    <cellStyle name="Normal 30 3 5 4 2" xfId="15002" xr:uid="{00000000-0005-0000-0000-0000BA350000}"/>
    <cellStyle name="Normal 30 3 5 4 2 2" xfId="45333" xr:uid="{00000000-0005-0000-0000-0000BB350000}"/>
    <cellStyle name="Normal 30 3 5 4 2 3" xfId="30100" xr:uid="{00000000-0005-0000-0000-0000BC350000}"/>
    <cellStyle name="Normal 30 3 5 4 3" xfId="9982" xr:uid="{00000000-0005-0000-0000-0000BD350000}"/>
    <cellStyle name="Normal 30 3 5 4 3 2" xfId="40316" xr:uid="{00000000-0005-0000-0000-0000BE350000}"/>
    <cellStyle name="Normal 30 3 5 4 3 3" xfId="25083" xr:uid="{00000000-0005-0000-0000-0000BF350000}"/>
    <cellStyle name="Normal 30 3 5 4 4" xfId="35303" xr:uid="{00000000-0005-0000-0000-0000C0350000}"/>
    <cellStyle name="Normal 30 3 5 4 5" xfId="20070" xr:uid="{00000000-0005-0000-0000-0000C1350000}"/>
    <cellStyle name="Normal 30 3 5 5" xfId="11660" xr:uid="{00000000-0005-0000-0000-0000C2350000}"/>
    <cellStyle name="Normal 30 3 5 5 2" xfId="41991" xr:uid="{00000000-0005-0000-0000-0000C3350000}"/>
    <cellStyle name="Normal 30 3 5 5 3" xfId="26758" xr:uid="{00000000-0005-0000-0000-0000C4350000}"/>
    <cellStyle name="Normal 30 3 5 6" xfId="6639" xr:uid="{00000000-0005-0000-0000-0000C5350000}"/>
    <cellStyle name="Normal 30 3 5 6 2" xfId="36974" xr:uid="{00000000-0005-0000-0000-0000C6350000}"/>
    <cellStyle name="Normal 30 3 5 6 3" xfId="21741" xr:uid="{00000000-0005-0000-0000-0000C7350000}"/>
    <cellStyle name="Normal 30 3 5 7" xfId="31962" xr:uid="{00000000-0005-0000-0000-0000C8350000}"/>
    <cellStyle name="Normal 30 3 5 8" xfId="16728" xr:uid="{00000000-0005-0000-0000-0000C9350000}"/>
    <cellStyle name="Normal 30 3 6" xfId="1984" xr:uid="{00000000-0005-0000-0000-0000CA350000}"/>
    <cellStyle name="Normal 30 3 6 2" xfId="3676" xr:uid="{00000000-0005-0000-0000-0000CB350000}"/>
    <cellStyle name="Normal 30 3 6 2 2" xfId="13749" xr:uid="{00000000-0005-0000-0000-0000CC350000}"/>
    <cellStyle name="Normal 30 3 6 2 2 2" xfId="44080" xr:uid="{00000000-0005-0000-0000-0000CD350000}"/>
    <cellStyle name="Normal 30 3 6 2 2 3" xfId="28847" xr:uid="{00000000-0005-0000-0000-0000CE350000}"/>
    <cellStyle name="Normal 30 3 6 2 3" xfId="8729" xr:uid="{00000000-0005-0000-0000-0000CF350000}"/>
    <cellStyle name="Normal 30 3 6 2 3 2" xfId="39063" xr:uid="{00000000-0005-0000-0000-0000D0350000}"/>
    <cellStyle name="Normal 30 3 6 2 3 3" xfId="23830" xr:uid="{00000000-0005-0000-0000-0000D1350000}"/>
    <cellStyle name="Normal 30 3 6 2 4" xfId="34050" xr:uid="{00000000-0005-0000-0000-0000D2350000}"/>
    <cellStyle name="Normal 30 3 6 2 5" xfId="18817" xr:uid="{00000000-0005-0000-0000-0000D3350000}"/>
    <cellStyle name="Normal 30 3 6 3" xfId="5368" xr:uid="{00000000-0005-0000-0000-0000D4350000}"/>
    <cellStyle name="Normal 30 3 6 3 2" xfId="15420" xr:uid="{00000000-0005-0000-0000-0000D5350000}"/>
    <cellStyle name="Normal 30 3 6 3 2 2" xfId="45751" xr:uid="{00000000-0005-0000-0000-0000D6350000}"/>
    <cellStyle name="Normal 30 3 6 3 2 3" xfId="30518" xr:uid="{00000000-0005-0000-0000-0000D7350000}"/>
    <cellStyle name="Normal 30 3 6 3 3" xfId="10400" xr:uid="{00000000-0005-0000-0000-0000D8350000}"/>
    <cellStyle name="Normal 30 3 6 3 3 2" xfId="40734" xr:uid="{00000000-0005-0000-0000-0000D9350000}"/>
    <cellStyle name="Normal 30 3 6 3 3 3" xfId="25501" xr:uid="{00000000-0005-0000-0000-0000DA350000}"/>
    <cellStyle name="Normal 30 3 6 3 4" xfId="35721" xr:uid="{00000000-0005-0000-0000-0000DB350000}"/>
    <cellStyle name="Normal 30 3 6 3 5" xfId="20488" xr:uid="{00000000-0005-0000-0000-0000DC350000}"/>
    <cellStyle name="Normal 30 3 6 4" xfId="12078" xr:uid="{00000000-0005-0000-0000-0000DD350000}"/>
    <cellStyle name="Normal 30 3 6 4 2" xfId="42409" xr:uid="{00000000-0005-0000-0000-0000DE350000}"/>
    <cellStyle name="Normal 30 3 6 4 3" xfId="27176" xr:uid="{00000000-0005-0000-0000-0000DF350000}"/>
    <cellStyle name="Normal 30 3 6 5" xfId="7057" xr:uid="{00000000-0005-0000-0000-0000E0350000}"/>
    <cellStyle name="Normal 30 3 6 5 2" xfId="37392" xr:uid="{00000000-0005-0000-0000-0000E1350000}"/>
    <cellStyle name="Normal 30 3 6 5 3" xfId="22159" xr:uid="{00000000-0005-0000-0000-0000E2350000}"/>
    <cellStyle name="Normal 30 3 6 6" xfId="32380" xr:uid="{00000000-0005-0000-0000-0000E3350000}"/>
    <cellStyle name="Normal 30 3 6 7" xfId="17146" xr:uid="{00000000-0005-0000-0000-0000E4350000}"/>
    <cellStyle name="Normal 30 3 7" xfId="2835" xr:uid="{00000000-0005-0000-0000-0000E5350000}"/>
    <cellStyle name="Normal 30 3 7 2" xfId="12913" xr:uid="{00000000-0005-0000-0000-0000E6350000}"/>
    <cellStyle name="Normal 30 3 7 2 2" xfId="43244" xr:uid="{00000000-0005-0000-0000-0000E7350000}"/>
    <cellStyle name="Normal 30 3 7 2 3" xfId="28011" xr:uid="{00000000-0005-0000-0000-0000E8350000}"/>
    <cellStyle name="Normal 30 3 7 3" xfId="7893" xr:uid="{00000000-0005-0000-0000-0000E9350000}"/>
    <cellStyle name="Normal 30 3 7 3 2" xfId="38227" xr:uid="{00000000-0005-0000-0000-0000EA350000}"/>
    <cellStyle name="Normal 30 3 7 3 3" xfId="22994" xr:uid="{00000000-0005-0000-0000-0000EB350000}"/>
    <cellStyle name="Normal 30 3 7 4" xfId="33214" xr:uid="{00000000-0005-0000-0000-0000EC350000}"/>
    <cellStyle name="Normal 30 3 7 5" xfId="17981" xr:uid="{00000000-0005-0000-0000-0000ED350000}"/>
    <cellStyle name="Normal 30 3 8" xfId="4529" xr:uid="{00000000-0005-0000-0000-0000EE350000}"/>
    <cellStyle name="Normal 30 3 8 2" xfId="14584" xr:uid="{00000000-0005-0000-0000-0000EF350000}"/>
    <cellStyle name="Normal 30 3 8 2 2" xfId="44915" xr:uid="{00000000-0005-0000-0000-0000F0350000}"/>
    <cellStyle name="Normal 30 3 8 2 3" xfId="29682" xr:uid="{00000000-0005-0000-0000-0000F1350000}"/>
    <cellStyle name="Normal 30 3 8 3" xfId="9564" xr:uid="{00000000-0005-0000-0000-0000F2350000}"/>
    <cellStyle name="Normal 30 3 8 3 2" xfId="39898" xr:uid="{00000000-0005-0000-0000-0000F3350000}"/>
    <cellStyle name="Normal 30 3 8 3 3" xfId="24665" xr:uid="{00000000-0005-0000-0000-0000F4350000}"/>
    <cellStyle name="Normal 30 3 8 4" xfId="34885" xr:uid="{00000000-0005-0000-0000-0000F5350000}"/>
    <cellStyle name="Normal 30 3 8 5" xfId="19652" xr:uid="{00000000-0005-0000-0000-0000F6350000}"/>
    <cellStyle name="Normal 30 3 9" xfId="11240" xr:uid="{00000000-0005-0000-0000-0000F7350000}"/>
    <cellStyle name="Normal 30 3 9 2" xfId="41573" xr:uid="{00000000-0005-0000-0000-0000F8350000}"/>
    <cellStyle name="Normal 30 3 9 3" xfId="26340" xr:uid="{00000000-0005-0000-0000-0000F9350000}"/>
    <cellStyle name="Normal 30_Sheet2" xfId="357" xr:uid="{00000000-0005-0000-0000-0000FA350000}"/>
    <cellStyle name="Normal 31" xfId="155" xr:uid="{00000000-0005-0000-0000-0000FB350000}"/>
    <cellStyle name="Normal 32" xfId="156" xr:uid="{00000000-0005-0000-0000-0000FC350000}"/>
    <cellStyle name="Normal 33" xfId="157" xr:uid="{00000000-0005-0000-0000-0000FD350000}"/>
    <cellStyle name="Normal 34" xfId="158" xr:uid="{00000000-0005-0000-0000-0000FE350000}"/>
    <cellStyle name="Normal 35" xfId="159" xr:uid="{00000000-0005-0000-0000-0000FF350000}"/>
    <cellStyle name="Normal 35 2" xfId="850" xr:uid="{00000000-0005-0000-0000-000000360000}"/>
    <cellStyle name="Normal 36" xfId="160" xr:uid="{00000000-0005-0000-0000-000001360000}"/>
    <cellStyle name="Normal 36 2" xfId="851" xr:uid="{00000000-0005-0000-0000-000002360000}"/>
    <cellStyle name="Normal 37" xfId="161" xr:uid="{00000000-0005-0000-0000-000003360000}"/>
    <cellStyle name="Normal 37 2" xfId="852" xr:uid="{00000000-0005-0000-0000-000004360000}"/>
    <cellStyle name="Normal 38" xfId="162" xr:uid="{00000000-0005-0000-0000-000005360000}"/>
    <cellStyle name="Normal 38 2" xfId="853" xr:uid="{00000000-0005-0000-0000-000006360000}"/>
    <cellStyle name="Normal 39" xfId="163" xr:uid="{00000000-0005-0000-0000-000007360000}"/>
    <cellStyle name="Normal 39 2" xfId="854" xr:uid="{00000000-0005-0000-0000-000008360000}"/>
    <cellStyle name="Normal 4" xfId="164" xr:uid="{00000000-0005-0000-0000-000009360000}"/>
    <cellStyle name="Normal 4 2" xfId="855" xr:uid="{00000000-0005-0000-0000-00000A360000}"/>
    <cellStyle name="Normal 4 2 10" xfId="6220" xr:uid="{00000000-0005-0000-0000-00000B360000}"/>
    <cellStyle name="Normal 4 2 10 2" xfId="36557" xr:uid="{00000000-0005-0000-0000-00000C360000}"/>
    <cellStyle name="Normal 4 2 10 3" xfId="21324" xr:uid="{00000000-0005-0000-0000-00000D360000}"/>
    <cellStyle name="Normal 4 2 11" xfId="31548" xr:uid="{00000000-0005-0000-0000-00000E360000}"/>
    <cellStyle name="Normal 4 2 12" xfId="16309" xr:uid="{00000000-0005-0000-0000-00000F360000}"/>
    <cellStyle name="Normal 4 2 2" xfId="1184" xr:uid="{00000000-0005-0000-0000-000010360000}"/>
    <cellStyle name="Normal 4 2 2 10" xfId="31600" xr:uid="{00000000-0005-0000-0000-000011360000}"/>
    <cellStyle name="Normal 4 2 2 11" xfId="16363" xr:uid="{00000000-0005-0000-0000-000012360000}"/>
    <cellStyle name="Normal 4 2 2 2" xfId="1292" xr:uid="{00000000-0005-0000-0000-000013360000}"/>
    <cellStyle name="Normal 4 2 2 2 10" xfId="16467" xr:uid="{00000000-0005-0000-0000-000014360000}"/>
    <cellStyle name="Normal 4 2 2 2 2" xfId="1509" xr:uid="{00000000-0005-0000-0000-000015360000}"/>
    <cellStyle name="Normal 4 2 2 2 2 2" xfId="1930" xr:uid="{00000000-0005-0000-0000-000016360000}"/>
    <cellStyle name="Normal 4 2 2 2 2 2 2" xfId="2769" xr:uid="{00000000-0005-0000-0000-000017360000}"/>
    <cellStyle name="Normal 4 2 2 2 2 2 2 2" xfId="4459" xr:uid="{00000000-0005-0000-0000-000018360000}"/>
    <cellStyle name="Normal 4 2 2 2 2 2 2 2 2" xfId="14532" xr:uid="{00000000-0005-0000-0000-000019360000}"/>
    <cellStyle name="Normal 4 2 2 2 2 2 2 2 2 2" xfId="44863" xr:uid="{00000000-0005-0000-0000-00001A360000}"/>
    <cellStyle name="Normal 4 2 2 2 2 2 2 2 2 3" xfId="29630" xr:uid="{00000000-0005-0000-0000-00001B360000}"/>
    <cellStyle name="Normal 4 2 2 2 2 2 2 2 3" xfId="9512" xr:uid="{00000000-0005-0000-0000-00001C360000}"/>
    <cellStyle name="Normal 4 2 2 2 2 2 2 2 3 2" xfId="39846" xr:uid="{00000000-0005-0000-0000-00001D360000}"/>
    <cellStyle name="Normal 4 2 2 2 2 2 2 2 3 3" xfId="24613" xr:uid="{00000000-0005-0000-0000-00001E360000}"/>
    <cellStyle name="Normal 4 2 2 2 2 2 2 2 4" xfId="34833" xr:uid="{00000000-0005-0000-0000-00001F360000}"/>
    <cellStyle name="Normal 4 2 2 2 2 2 2 2 5" xfId="19600" xr:uid="{00000000-0005-0000-0000-000020360000}"/>
    <cellStyle name="Normal 4 2 2 2 2 2 2 3" xfId="6151" xr:uid="{00000000-0005-0000-0000-000021360000}"/>
    <cellStyle name="Normal 4 2 2 2 2 2 2 3 2" xfId="16203" xr:uid="{00000000-0005-0000-0000-000022360000}"/>
    <cellStyle name="Normal 4 2 2 2 2 2 2 3 2 2" xfId="46534" xr:uid="{00000000-0005-0000-0000-000023360000}"/>
    <cellStyle name="Normal 4 2 2 2 2 2 2 3 2 3" xfId="31301" xr:uid="{00000000-0005-0000-0000-000024360000}"/>
    <cellStyle name="Normal 4 2 2 2 2 2 2 3 3" xfId="11183" xr:uid="{00000000-0005-0000-0000-000025360000}"/>
    <cellStyle name="Normal 4 2 2 2 2 2 2 3 3 2" xfId="41517" xr:uid="{00000000-0005-0000-0000-000026360000}"/>
    <cellStyle name="Normal 4 2 2 2 2 2 2 3 3 3" xfId="26284" xr:uid="{00000000-0005-0000-0000-000027360000}"/>
    <cellStyle name="Normal 4 2 2 2 2 2 2 3 4" xfId="36504" xr:uid="{00000000-0005-0000-0000-000028360000}"/>
    <cellStyle name="Normal 4 2 2 2 2 2 2 3 5" xfId="21271" xr:uid="{00000000-0005-0000-0000-000029360000}"/>
    <cellStyle name="Normal 4 2 2 2 2 2 2 4" xfId="12861" xr:uid="{00000000-0005-0000-0000-00002A360000}"/>
    <cellStyle name="Normal 4 2 2 2 2 2 2 4 2" xfId="43192" xr:uid="{00000000-0005-0000-0000-00002B360000}"/>
    <cellStyle name="Normal 4 2 2 2 2 2 2 4 3" xfId="27959" xr:uid="{00000000-0005-0000-0000-00002C360000}"/>
    <cellStyle name="Normal 4 2 2 2 2 2 2 5" xfId="7840" xr:uid="{00000000-0005-0000-0000-00002D360000}"/>
    <cellStyle name="Normal 4 2 2 2 2 2 2 5 2" xfId="38175" xr:uid="{00000000-0005-0000-0000-00002E360000}"/>
    <cellStyle name="Normal 4 2 2 2 2 2 2 5 3" xfId="22942" xr:uid="{00000000-0005-0000-0000-00002F360000}"/>
    <cellStyle name="Normal 4 2 2 2 2 2 2 6" xfId="33163" xr:uid="{00000000-0005-0000-0000-000030360000}"/>
    <cellStyle name="Normal 4 2 2 2 2 2 2 7" xfId="17929" xr:uid="{00000000-0005-0000-0000-000031360000}"/>
    <cellStyle name="Normal 4 2 2 2 2 2 3" xfId="3622" xr:uid="{00000000-0005-0000-0000-000032360000}"/>
    <cellStyle name="Normal 4 2 2 2 2 2 3 2" xfId="13696" xr:uid="{00000000-0005-0000-0000-000033360000}"/>
    <cellStyle name="Normal 4 2 2 2 2 2 3 2 2" xfId="44027" xr:uid="{00000000-0005-0000-0000-000034360000}"/>
    <cellStyle name="Normal 4 2 2 2 2 2 3 2 3" xfId="28794" xr:uid="{00000000-0005-0000-0000-000035360000}"/>
    <cellStyle name="Normal 4 2 2 2 2 2 3 3" xfId="8676" xr:uid="{00000000-0005-0000-0000-000036360000}"/>
    <cellStyle name="Normal 4 2 2 2 2 2 3 3 2" xfId="39010" xr:uid="{00000000-0005-0000-0000-000037360000}"/>
    <cellStyle name="Normal 4 2 2 2 2 2 3 3 3" xfId="23777" xr:uid="{00000000-0005-0000-0000-000038360000}"/>
    <cellStyle name="Normal 4 2 2 2 2 2 3 4" xfId="33997" xr:uid="{00000000-0005-0000-0000-000039360000}"/>
    <cellStyle name="Normal 4 2 2 2 2 2 3 5" xfId="18764" xr:uid="{00000000-0005-0000-0000-00003A360000}"/>
    <cellStyle name="Normal 4 2 2 2 2 2 4" xfId="5315" xr:uid="{00000000-0005-0000-0000-00003B360000}"/>
    <cellStyle name="Normal 4 2 2 2 2 2 4 2" xfId="15367" xr:uid="{00000000-0005-0000-0000-00003C360000}"/>
    <cellStyle name="Normal 4 2 2 2 2 2 4 2 2" xfId="45698" xr:uid="{00000000-0005-0000-0000-00003D360000}"/>
    <cellStyle name="Normal 4 2 2 2 2 2 4 2 3" xfId="30465" xr:uid="{00000000-0005-0000-0000-00003E360000}"/>
    <cellStyle name="Normal 4 2 2 2 2 2 4 3" xfId="10347" xr:uid="{00000000-0005-0000-0000-00003F360000}"/>
    <cellStyle name="Normal 4 2 2 2 2 2 4 3 2" xfId="40681" xr:uid="{00000000-0005-0000-0000-000040360000}"/>
    <cellStyle name="Normal 4 2 2 2 2 2 4 3 3" xfId="25448" xr:uid="{00000000-0005-0000-0000-000041360000}"/>
    <cellStyle name="Normal 4 2 2 2 2 2 4 4" xfId="35668" xr:uid="{00000000-0005-0000-0000-000042360000}"/>
    <cellStyle name="Normal 4 2 2 2 2 2 4 5" xfId="20435" xr:uid="{00000000-0005-0000-0000-000043360000}"/>
    <cellStyle name="Normal 4 2 2 2 2 2 5" xfId="12025" xr:uid="{00000000-0005-0000-0000-000044360000}"/>
    <cellStyle name="Normal 4 2 2 2 2 2 5 2" xfId="42356" xr:uid="{00000000-0005-0000-0000-000045360000}"/>
    <cellStyle name="Normal 4 2 2 2 2 2 5 3" xfId="27123" xr:uid="{00000000-0005-0000-0000-000046360000}"/>
    <cellStyle name="Normal 4 2 2 2 2 2 6" xfId="7004" xr:uid="{00000000-0005-0000-0000-000047360000}"/>
    <cellStyle name="Normal 4 2 2 2 2 2 6 2" xfId="37339" xr:uid="{00000000-0005-0000-0000-000048360000}"/>
    <cellStyle name="Normal 4 2 2 2 2 2 6 3" xfId="22106" xr:uid="{00000000-0005-0000-0000-000049360000}"/>
    <cellStyle name="Normal 4 2 2 2 2 2 7" xfId="32327" xr:uid="{00000000-0005-0000-0000-00004A360000}"/>
    <cellStyle name="Normal 4 2 2 2 2 2 8" xfId="17093" xr:uid="{00000000-0005-0000-0000-00004B360000}"/>
    <cellStyle name="Normal 4 2 2 2 2 3" xfId="2351" xr:uid="{00000000-0005-0000-0000-00004C360000}"/>
    <cellStyle name="Normal 4 2 2 2 2 3 2" xfId="4041" xr:uid="{00000000-0005-0000-0000-00004D360000}"/>
    <cellStyle name="Normal 4 2 2 2 2 3 2 2" xfId="14114" xr:uid="{00000000-0005-0000-0000-00004E360000}"/>
    <cellStyle name="Normal 4 2 2 2 2 3 2 2 2" xfId="44445" xr:uid="{00000000-0005-0000-0000-00004F360000}"/>
    <cellStyle name="Normal 4 2 2 2 2 3 2 2 3" xfId="29212" xr:uid="{00000000-0005-0000-0000-000050360000}"/>
    <cellStyle name="Normal 4 2 2 2 2 3 2 3" xfId="9094" xr:uid="{00000000-0005-0000-0000-000051360000}"/>
    <cellStyle name="Normal 4 2 2 2 2 3 2 3 2" xfId="39428" xr:uid="{00000000-0005-0000-0000-000052360000}"/>
    <cellStyle name="Normal 4 2 2 2 2 3 2 3 3" xfId="24195" xr:uid="{00000000-0005-0000-0000-000053360000}"/>
    <cellStyle name="Normal 4 2 2 2 2 3 2 4" xfId="34415" xr:uid="{00000000-0005-0000-0000-000054360000}"/>
    <cellStyle name="Normal 4 2 2 2 2 3 2 5" xfId="19182" xr:uid="{00000000-0005-0000-0000-000055360000}"/>
    <cellStyle name="Normal 4 2 2 2 2 3 3" xfId="5733" xr:uid="{00000000-0005-0000-0000-000056360000}"/>
    <cellStyle name="Normal 4 2 2 2 2 3 3 2" xfId="15785" xr:uid="{00000000-0005-0000-0000-000057360000}"/>
    <cellStyle name="Normal 4 2 2 2 2 3 3 2 2" xfId="46116" xr:uid="{00000000-0005-0000-0000-000058360000}"/>
    <cellStyle name="Normal 4 2 2 2 2 3 3 2 3" xfId="30883" xr:uid="{00000000-0005-0000-0000-000059360000}"/>
    <cellStyle name="Normal 4 2 2 2 2 3 3 3" xfId="10765" xr:uid="{00000000-0005-0000-0000-00005A360000}"/>
    <cellStyle name="Normal 4 2 2 2 2 3 3 3 2" xfId="41099" xr:uid="{00000000-0005-0000-0000-00005B360000}"/>
    <cellStyle name="Normal 4 2 2 2 2 3 3 3 3" xfId="25866" xr:uid="{00000000-0005-0000-0000-00005C360000}"/>
    <cellStyle name="Normal 4 2 2 2 2 3 3 4" xfId="36086" xr:uid="{00000000-0005-0000-0000-00005D360000}"/>
    <cellStyle name="Normal 4 2 2 2 2 3 3 5" xfId="20853" xr:uid="{00000000-0005-0000-0000-00005E360000}"/>
    <cellStyle name="Normal 4 2 2 2 2 3 4" xfId="12443" xr:uid="{00000000-0005-0000-0000-00005F360000}"/>
    <cellStyle name="Normal 4 2 2 2 2 3 4 2" xfId="42774" xr:uid="{00000000-0005-0000-0000-000060360000}"/>
    <cellStyle name="Normal 4 2 2 2 2 3 4 3" xfId="27541" xr:uid="{00000000-0005-0000-0000-000061360000}"/>
    <cellStyle name="Normal 4 2 2 2 2 3 5" xfId="7422" xr:uid="{00000000-0005-0000-0000-000062360000}"/>
    <cellStyle name="Normal 4 2 2 2 2 3 5 2" xfId="37757" xr:uid="{00000000-0005-0000-0000-000063360000}"/>
    <cellStyle name="Normal 4 2 2 2 2 3 5 3" xfId="22524" xr:uid="{00000000-0005-0000-0000-000064360000}"/>
    <cellStyle name="Normal 4 2 2 2 2 3 6" xfId="32745" xr:uid="{00000000-0005-0000-0000-000065360000}"/>
    <cellStyle name="Normal 4 2 2 2 2 3 7" xfId="17511" xr:uid="{00000000-0005-0000-0000-000066360000}"/>
    <cellStyle name="Normal 4 2 2 2 2 4" xfId="3204" xr:uid="{00000000-0005-0000-0000-000067360000}"/>
    <cellStyle name="Normal 4 2 2 2 2 4 2" xfId="13278" xr:uid="{00000000-0005-0000-0000-000068360000}"/>
    <cellStyle name="Normal 4 2 2 2 2 4 2 2" xfId="43609" xr:uid="{00000000-0005-0000-0000-000069360000}"/>
    <cellStyle name="Normal 4 2 2 2 2 4 2 3" xfId="28376" xr:uid="{00000000-0005-0000-0000-00006A360000}"/>
    <cellStyle name="Normal 4 2 2 2 2 4 3" xfId="8258" xr:uid="{00000000-0005-0000-0000-00006B360000}"/>
    <cellStyle name="Normal 4 2 2 2 2 4 3 2" xfId="38592" xr:uid="{00000000-0005-0000-0000-00006C360000}"/>
    <cellStyle name="Normal 4 2 2 2 2 4 3 3" xfId="23359" xr:uid="{00000000-0005-0000-0000-00006D360000}"/>
    <cellStyle name="Normal 4 2 2 2 2 4 4" xfId="33579" xr:uid="{00000000-0005-0000-0000-00006E360000}"/>
    <cellStyle name="Normal 4 2 2 2 2 4 5" xfId="18346" xr:uid="{00000000-0005-0000-0000-00006F360000}"/>
    <cellStyle name="Normal 4 2 2 2 2 5" xfId="4897" xr:uid="{00000000-0005-0000-0000-000070360000}"/>
    <cellStyle name="Normal 4 2 2 2 2 5 2" xfId="14949" xr:uid="{00000000-0005-0000-0000-000071360000}"/>
    <cellStyle name="Normal 4 2 2 2 2 5 2 2" xfId="45280" xr:uid="{00000000-0005-0000-0000-000072360000}"/>
    <cellStyle name="Normal 4 2 2 2 2 5 2 3" xfId="30047" xr:uid="{00000000-0005-0000-0000-000073360000}"/>
    <cellStyle name="Normal 4 2 2 2 2 5 3" xfId="9929" xr:uid="{00000000-0005-0000-0000-000074360000}"/>
    <cellStyle name="Normal 4 2 2 2 2 5 3 2" xfId="40263" xr:uid="{00000000-0005-0000-0000-000075360000}"/>
    <cellStyle name="Normal 4 2 2 2 2 5 3 3" xfId="25030" xr:uid="{00000000-0005-0000-0000-000076360000}"/>
    <cellStyle name="Normal 4 2 2 2 2 5 4" xfId="35250" xr:uid="{00000000-0005-0000-0000-000077360000}"/>
    <cellStyle name="Normal 4 2 2 2 2 5 5" xfId="20017" xr:uid="{00000000-0005-0000-0000-000078360000}"/>
    <cellStyle name="Normal 4 2 2 2 2 6" xfId="11607" xr:uid="{00000000-0005-0000-0000-000079360000}"/>
    <cellStyle name="Normal 4 2 2 2 2 6 2" xfId="41938" xr:uid="{00000000-0005-0000-0000-00007A360000}"/>
    <cellStyle name="Normal 4 2 2 2 2 6 3" xfId="26705" xr:uid="{00000000-0005-0000-0000-00007B360000}"/>
    <cellStyle name="Normal 4 2 2 2 2 7" xfId="6586" xr:uid="{00000000-0005-0000-0000-00007C360000}"/>
    <cellStyle name="Normal 4 2 2 2 2 7 2" xfId="36921" xr:uid="{00000000-0005-0000-0000-00007D360000}"/>
    <cellStyle name="Normal 4 2 2 2 2 7 3" xfId="21688" xr:uid="{00000000-0005-0000-0000-00007E360000}"/>
    <cellStyle name="Normal 4 2 2 2 2 8" xfId="31909" xr:uid="{00000000-0005-0000-0000-00007F360000}"/>
    <cellStyle name="Normal 4 2 2 2 2 9" xfId="16675" xr:uid="{00000000-0005-0000-0000-000080360000}"/>
    <cellStyle name="Normal 4 2 2 2 3" xfId="1722" xr:uid="{00000000-0005-0000-0000-000081360000}"/>
    <cellStyle name="Normal 4 2 2 2 3 2" xfId="2561" xr:uid="{00000000-0005-0000-0000-000082360000}"/>
    <cellStyle name="Normal 4 2 2 2 3 2 2" xfId="4251" xr:uid="{00000000-0005-0000-0000-000083360000}"/>
    <cellStyle name="Normal 4 2 2 2 3 2 2 2" xfId="14324" xr:uid="{00000000-0005-0000-0000-000084360000}"/>
    <cellStyle name="Normal 4 2 2 2 3 2 2 2 2" xfId="44655" xr:uid="{00000000-0005-0000-0000-000085360000}"/>
    <cellStyle name="Normal 4 2 2 2 3 2 2 2 3" xfId="29422" xr:uid="{00000000-0005-0000-0000-000086360000}"/>
    <cellStyle name="Normal 4 2 2 2 3 2 2 3" xfId="9304" xr:uid="{00000000-0005-0000-0000-000087360000}"/>
    <cellStyle name="Normal 4 2 2 2 3 2 2 3 2" xfId="39638" xr:uid="{00000000-0005-0000-0000-000088360000}"/>
    <cellStyle name="Normal 4 2 2 2 3 2 2 3 3" xfId="24405" xr:uid="{00000000-0005-0000-0000-000089360000}"/>
    <cellStyle name="Normal 4 2 2 2 3 2 2 4" xfId="34625" xr:uid="{00000000-0005-0000-0000-00008A360000}"/>
    <cellStyle name="Normal 4 2 2 2 3 2 2 5" xfId="19392" xr:uid="{00000000-0005-0000-0000-00008B360000}"/>
    <cellStyle name="Normal 4 2 2 2 3 2 3" xfId="5943" xr:uid="{00000000-0005-0000-0000-00008C360000}"/>
    <cellStyle name="Normal 4 2 2 2 3 2 3 2" xfId="15995" xr:uid="{00000000-0005-0000-0000-00008D360000}"/>
    <cellStyle name="Normal 4 2 2 2 3 2 3 2 2" xfId="46326" xr:uid="{00000000-0005-0000-0000-00008E360000}"/>
    <cellStyle name="Normal 4 2 2 2 3 2 3 2 3" xfId="31093" xr:uid="{00000000-0005-0000-0000-00008F360000}"/>
    <cellStyle name="Normal 4 2 2 2 3 2 3 3" xfId="10975" xr:uid="{00000000-0005-0000-0000-000090360000}"/>
    <cellStyle name="Normal 4 2 2 2 3 2 3 3 2" xfId="41309" xr:uid="{00000000-0005-0000-0000-000091360000}"/>
    <cellStyle name="Normal 4 2 2 2 3 2 3 3 3" xfId="26076" xr:uid="{00000000-0005-0000-0000-000092360000}"/>
    <cellStyle name="Normal 4 2 2 2 3 2 3 4" xfId="36296" xr:uid="{00000000-0005-0000-0000-000093360000}"/>
    <cellStyle name="Normal 4 2 2 2 3 2 3 5" xfId="21063" xr:uid="{00000000-0005-0000-0000-000094360000}"/>
    <cellStyle name="Normal 4 2 2 2 3 2 4" xfId="12653" xr:uid="{00000000-0005-0000-0000-000095360000}"/>
    <cellStyle name="Normal 4 2 2 2 3 2 4 2" xfId="42984" xr:uid="{00000000-0005-0000-0000-000096360000}"/>
    <cellStyle name="Normal 4 2 2 2 3 2 4 3" xfId="27751" xr:uid="{00000000-0005-0000-0000-000097360000}"/>
    <cellStyle name="Normal 4 2 2 2 3 2 5" xfId="7632" xr:uid="{00000000-0005-0000-0000-000098360000}"/>
    <cellStyle name="Normal 4 2 2 2 3 2 5 2" xfId="37967" xr:uid="{00000000-0005-0000-0000-000099360000}"/>
    <cellStyle name="Normal 4 2 2 2 3 2 5 3" xfId="22734" xr:uid="{00000000-0005-0000-0000-00009A360000}"/>
    <cellStyle name="Normal 4 2 2 2 3 2 6" xfId="32955" xr:uid="{00000000-0005-0000-0000-00009B360000}"/>
    <cellStyle name="Normal 4 2 2 2 3 2 7" xfId="17721" xr:uid="{00000000-0005-0000-0000-00009C360000}"/>
    <cellStyle name="Normal 4 2 2 2 3 3" xfId="3414" xr:uid="{00000000-0005-0000-0000-00009D360000}"/>
    <cellStyle name="Normal 4 2 2 2 3 3 2" xfId="13488" xr:uid="{00000000-0005-0000-0000-00009E360000}"/>
    <cellStyle name="Normal 4 2 2 2 3 3 2 2" xfId="43819" xr:uid="{00000000-0005-0000-0000-00009F360000}"/>
    <cellStyle name="Normal 4 2 2 2 3 3 2 3" xfId="28586" xr:uid="{00000000-0005-0000-0000-0000A0360000}"/>
    <cellStyle name="Normal 4 2 2 2 3 3 3" xfId="8468" xr:uid="{00000000-0005-0000-0000-0000A1360000}"/>
    <cellStyle name="Normal 4 2 2 2 3 3 3 2" xfId="38802" xr:uid="{00000000-0005-0000-0000-0000A2360000}"/>
    <cellStyle name="Normal 4 2 2 2 3 3 3 3" xfId="23569" xr:uid="{00000000-0005-0000-0000-0000A3360000}"/>
    <cellStyle name="Normal 4 2 2 2 3 3 4" xfId="33789" xr:uid="{00000000-0005-0000-0000-0000A4360000}"/>
    <cellStyle name="Normal 4 2 2 2 3 3 5" xfId="18556" xr:uid="{00000000-0005-0000-0000-0000A5360000}"/>
    <cellStyle name="Normal 4 2 2 2 3 4" xfId="5107" xr:uid="{00000000-0005-0000-0000-0000A6360000}"/>
    <cellStyle name="Normal 4 2 2 2 3 4 2" xfId="15159" xr:uid="{00000000-0005-0000-0000-0000A7360000}"/>
    <cellStyle name="Normal 4 2 2 2 3 4 2 2" xfId="45490" xr:uid="{00000000-0005-0000-0000-0000A8360000}"/>
    <cellStyle name="Normal 4 2 2 2 3 4 2 3" xfId="30257" xr:uid="{00000000-0005-0000-0000-0000A9360000}"/>
    <cellStyle name="Normal 4 2 2 2 3 4 3" xfId="10139" xr:uid="{00000000-0005-0000-0000-0000AA360000}"/>
    <cellStyle name="Normal 4 2 2 2 3 4 3 2" xfId="40473" xr:uid="{00000000-0005-0000-0000-0000AB360000}"/>
    <cellStyle name="Normal 4 2 2 2 3 4 3 3" xfId="25240" xr:uid="{00000000-0005-0000-0000-0000AC360000}"/>
    <cellStyle name="Normal 4 2 2 2 3 4 4" xfId="35460" xr:uid="{00000000-0005-0000-0000-0000AD360000}"/>
    <cellStyle name="Normal 4 2 2 2 3 4 5" xfId="20227" xr:uid="{00000000-0005-0000-0000-0000AE360000}"/>
    <cellStyle name="Normal 4 2 2 2 3 5" xfId="11817" xr:uid="{00000000-0005-0000-0000-0000AF360000}"/>
    <cellStyle name="Normal 4 2 2 2 3 5 2" xfId="42148" xr:uid="{00000000-0005-0000-0000-0000B0360000}"/>
    <cellStyle name="Normal 4 2 2 2 3 5 3" xfId="26915" xr:uid="{00000000-0005-0000-0000-0000B1360000}"/>
    <cellStyle name="Normal 4 2 2 2 3 6" xfId="6796" xr:uid="{00000000-0005-0000-0000-0000B2360000}"/>
    <cellStyle name="Normal 4 2 2 2 3 6 2" xfId="37131" xr:uid="{00000000-0005-0000-0000-0000B3360000}"/>
    <cellStyle name="Normal 4 2 2 2 3 6 3" xfId="21898" xr:uid="{00000000-0005-0000-0000-0000B4360000}"/>
    <cellStyle name="Normal 4 2 2 2 3 7" xfId="32119" xr:uid="{00000000-0005-0000-0000-0000B5360000}"/>
    <cellStyle name="Normal 4 2 2 2 3 8" xfId="16885" xr:uid="{00000000-0005-0000-0000-0000B6360000}"/>
    <cellStyle name="Normal 4 2 2 2 4" xfId="2143" xr:uid="{00000000-0005-0000-0000-0000B7360000}"/>
    <cellStyle name="Normal 4 2 2 2 4 2" xfId="3833" xr:uid="{00000000-0005-0000-0000-0000B8360000}"/>
    <cellStyle name="Normal 4 2 2 2 4 2 2" xfId="13906" xr:uid="{00000000-0005-0000-0000-0000B9360000}"/>
    <cellStyle name="Normal 4 2 2 2 4 2 2 2" xfId="44237" xr:uid="{00000000-0005-0000-0000-0000BA360000}"/>
    <cellStyle name="Normal 4 2 2 2 4 2 2 3" xfId="29004" xr:uid="{00000000-0005-0000-0000-0000BB360000}"/>
    <cellStyle name="Normal 4 2 2 2 4 2 3" xfId="8886" xr:uid="{00000000-0005-0000-0000-0000BC360000}"/>
    <cellStyle name="Normal 4 2 2 2 4 2 3 2" xfId="39220" xr:uid="{00000000-0005-0000-0000-0000BD360000}"/>
    <cellStyle name="Normal 4 2 2 2 4 2 3 3" xfId="23987" xr:uid="{00000000-0005-0000-0000-0000BE360000}"/>
    <cellStyle name="Normal 4 2 2 2 4 2 4" xfId="34207" xr:uid="{00000000-0005-0000-0000-0000BF360000}"/>
    <cellStyle name="Normal 4 2 2 2 4 2 5" xfId="18974" xr:uid="{00000000-0005-0000-0000-0000C0360000}"/>
    <cellStyle name="Normal 4 2 2 2 4 3" xfId="5525" xr:uid="{00000000-0005-0000-0000-0000C1360000}"/>
    <cellStyle name="Normal 4 2 2 2 4 3 2" xfId="15577" xr:uid="{00000000-0005-0000-0000-0000C2360000}"/>
    <cellStyle name="Normal 4 2 2 2 4 3 2 2" xfId="45908" xr:uid="{00000000-0005-0000-0000-0000C3360000}"/>
    <cellStyle name="Normal 4 2 2 2 4 3 2 3" xfId="30675" xr:uid="{00000000-0005-0000-0000-0000C4360000}"/>
    <cellStyle name="Normal 4 2 2 2 4 3 3" xfId="10557" xr:uid="{00000000-0005-0000-0000-0000C5360000}"/>
    <cellStyle name="Normal 4 2 2 2 4 3 3 2" xfId="40891" xr:uid="{00000000-0005-0000-0000-0000C6360000}"/>
    <cellStyle name="Normal 4 2 2 2 4 3 3 3" xfId="25658" xr:uid="{00000000-0005-0000-0000-0000C7360000}"/>
    <cellStyle name="Normal 4 2 2 2 4 3 4" xfId="35878" xr:uid="{00000000-0005-0000-0000-0000C8360000}"/>
    <cellStyle name="Normal 4 2 2 2 4 3 5" xfId="20645" xr:uid="{00000000-0005-0000-0000-0000C9360000}"/>
    <cellStyle name="Normal 4 2 2 2 4 4" xfId="12235" xr:uid="{00000000-0005-0000-0000-0000CA360000}"/>
    <cellStyle name="Normal 4 2 2 2 4 4 2" xfId="42566" xr:uid="{00000000-0005-0000-0000-0000CB360000}"/>
    <cellStyle name="Normal 4 2 2 2 4 4 3" xfId="27333" xr:uid="{00000000-0005-0000-0000-0000CC360000}"/>
    <cellStyle name="Normal 4 2 2 2 4 5" xfId="7214" xr:uid="{00000000-0005-0000-0000-0000CD360000}"/>
    <cellStyle name="Normal 4 2 2 2 4 5 2" xfId="37549" xr:uid="{00000000-0005-0000-0000-0000CE360000}"/>
    <cellStyle name="Normal 4 2 2 2 4 5 3" xfId="22316" xr:uid="{00000000-0005-0000-0000-0000CF360000}"/>
    <cellStyle name="Normal 4 2 2 2 4 6" xfId="32537" xr:uid="{00000000-0005-0000-0000-0000D0360000}"/>
    <cellStyle name="Normal 4 2 2 2 4 7" xfId="17303" xr:uid="{00000000-0005-0000-0000-0000D1360000}"/>
    <cellStyle name="Normal 4 2 2 2 5" xfId="2996" xr:uid="{00000000-0005-0000-0000-0000D2360000}"/>
    <cellStyle name="Normal 4 2 2 2 5 2" xfId="13070" xr:uid="{00000000-0005-0000-0000-0000D3360000}"/>
    <cellStyle name="Normal 4 2 2 2 5 2 2" xfId="43401" xr:uid="{00000000-0005-0000-0000-0000D4360000}"/>
    <cellStyle name="Normal 4 2 2 2 5 2 3" xfId="28168" xr:uid="{00000000-0005-0000-0000-0000D5360000}"/>
    <cellStyle name="Normal 4 2 2 2 5 3" xfId="8050" xr:uid="{00000000-0005-0000-0000-0000D6360000}"/>
    <cellStyle name="Normal 4 2 2 2 5 3 2" xfId="38384" xr:uid="{00000000-0005-0000-0000-0000D7360000}"/>
    <cellStyle name="Normal 4 2 2 2 5 3 3" xfId="23151" xr:uid="{00000000-0005-0000-0000-0000D8360000}"/>
    <cellStyle name="Normal 4 2 2 2 5 4" xfId="33371" xr:uid="{00000000-0005-0000-0000-0000D9360000}"/>
    <cellStyle name="Normal 4 2 2 2 5 5" xfId="18138" xr:uid="{00000000-0005-0000-0000-0000DA360000}"/>
    <cellStyle name="Normal 4 2 2 2 6" xfId="4689" xr:uid="{00000000-0005-0000-0000-0000DB360000}"/>
    <cellStyle name="Normal 4 2 2 2 6 2" xfId="14741" xr:uid="{00000000-0005-0000-0000-0000DC360000}"/>
    <cellStyle name="Normal 4 2 2 2 6 2 2" xfId="45072" xr:uid="{00000000-0005-0000-0000-0000DD360000}"/>
    <cellStyle name="Normal 4 2 2 2 6 2 3" xfId="29839" xr:uid="{00000000-0005-0000-0000-0000DE360000}"/>
    <cellStyle name="Normal 4 2 2 2 6 3" xfId="9721" xr:uid="{00000000-0005-0000-0000-0000DF360000}"/>
    <cellStyle name="Normal 4 2 2 2 6 3 2" xfId="40055" xr:uid="{00000000-0005-0000-0000-0000E0360000}"/>
    <cellStyle name="Normal 4 2 2 2 6 3 3" xfId="24822" xr:uid="{00000000-0005-0000-0000-0000E1360000}"/>
    <cellStyle name="Normal 4 2 2 2 6 4" xfId="35042" xr:uid="{00000000-0005-0000-0000-0000E2360000}"/>
    <cellStyle name="Normal 4 2 2 2 6 5" xfId="19809" xr:uid="{00000000-0005-0000-0000-0000E3360000}"/>
    <cellStyle name="Normal 4 2 2 2 7" xfId="11399" xr:uid="{00000000-0005-0000-0000-0000E4360000}"/>
    <cellStyle name="Normal 4 2 2 2 7 2" xfId="41730" xr:uid="{00000000-0005-0000-0000-0000E5360000}"/>
    <cellStyle name="Normal 4 2 2 2 7 3" xfId="26497" xr:uid="{00000000-0005-0000-0000-0000E6360000}"/>
    <cellStyle name="Normal 4 2 2 2 8" xfId="6378" xr:uid="{00000000-0005-0000-0000-0000E7360000}"/>
    <cellStyle name="Normal 4 2 2 2 8 2" xfId="36713" xr:uid="{00000000-0005-0000-0000-0000E8360000}"/>
    <cellStyle name="Normal 4 2 2 2 8 3" xfId="21480" xr:uid="{00000000-0005-0000-0000-0000E9360000}"/>
    <cellStyle name="Normal 4 2 2 2 9" xfId="31701" xr:uid="{00000000-0005-0000-0000-0000EA360000}"/>
    <cellStyle name="Normal 4 2 2 3" xfId="1405" xr:uid="{00000000-0005-0000-0000-0000EB360000}"/>
    <cellStyle name="Normal 4 2 2 3 2" xfId="1826" xr:uid="{00000000-0005-0000-0000-0000EC360000}"/>
    <cellStyle name="Normal 4 2 2 3 2 2" xfId="2665" xr:uid="{00000000-0005-0000-0000-0000ED360000}"/>
    <cellStyle name="Normal 4 2 2 3 2 2 2" xfId="4355" xr:uid="{00000000-0005-0000-0000-0000EE360000}"/>
    <cellStyle name="Normal 4 2 2 3 2 2 2 2" xfId="14428" xr:uid="{00000000-0005-0000-0000-0000EF360000}"/>
    <cellStyle name="Normal 4 2 2 3 2 2 2 2 2" xfId="44759" xr:uid="{00000000-0005-0000-0000-0000F0360000}"/>
    <cellStyle name="Normal 4 2 2 3 2 2 2 2 3" xfId="29526" xr:uid="{00000000-0005-0000-0000-0000F1360000}"/>
    <cellStyle name="Normal 4 2 2 3 2 2 2 3" xfId="9408" xr:uid="{00000000-0005-0000-0000-0000F2360000}"/>
    <cellStyle name="Normal 4 2 2 3 2 2 2 3 2" xfId="39742" xr:uid="{00000000-0005-0000-0000-0000F3360000}"/>
    <cellStyle name="Normal 4 2 2 3 2 2 2 3 3" xfId="24509" xr:uid="{00000000-0005-0000-0000-0000F4360000}"/>
    <cellStyle name="Normal 4 2 2 3 2 2 2 4" xfId="34729" xr:uid="{00000000-0005-0000-0000-0000F5360000}"/>
    <cellStyle name="Normal 4 2 2 3 2 2 2 5" xfId="19496" xr:uid="{00000000-0005-0000-0000-0000F6360000}"/>
    <cellStyle name="Normal 4 2 2 3 2 2 3" xfId="6047" xr:uid="{00000000-0005-0000-0000-0000F7360000}"/>
    <cellStyle name="Normal 4 2 2 3 2 2 3 2" xfId="16099" xr:uid="{00000000-0005-0000-0000-0000F8360000}"/>
    <cellStyle name="Normal 4 2 2 3 2 2 3 2 2" xfId="46430" xr:uid="{00000000-0005-0000-0000-0000F9360000}"/>
    <cellStyle name="Normal 4 2 2 3 2 2 3 2 3" xfId="31197" xr:uid="{00000000-0005-0000-0000-0000FA360000}"/>
    <cellStyle name="Normal 4 2 2 3 2 2 3 3" xfId="11079" xr:uid="{00000000-0005-0000-0000-0000FB360000}"/>
    <cellStyle name="Normal 4 2 2 3 2 2 3 3 2" xfId="41413" xr:uid="{00000000-0005-0000-0000-0000FC360000}"/>
    <cellStyle name="Normal 4 2 2 3 2 2 3 3 3" xfId="26180" xr:uid="{00000000-0005-0000-0000-0000FD360000}"/>
    <cellStyle name="Normal 4 2 2 3 2 2 3 4" xfId="36400" xr:uid="{00000000-0005-0000-0000-0000FE360000}"/>
    <cellStyle name="Normal 4 2 2 3 2 2 3 5" xfId="21167" xr:uid="{00000000-0005-0000-0000-0000FF360000}"/>
    <cellStyle name="Normal 4 2 2 3 2 2 4" xfId="12757" xr:uid="{00000000-0005-0000-0000-000000370000}"/>
    <cellStyle name="Normal 4 2 2 3 2 2 4 2" xfId="43088" xr:uid="{00000000-0005-0000-0000-000001370000}"/>
    <cellStyle name="Normal 4 2 2 3 2 2 4 3" xfId="27855" xr:uid="{00000000-0005-0000-0000-000002370000}"/>
    <cellStyle name="Normal 4 2 2 3 2 2 5" xfId="7736" xr:uid="{00000000-0005-0000-0000-000003370000}"/>
    <cellStyle name="Normal 4 2 2 3 2 2 5 2" xfId="38071" xr:uid="{00000000-0005-0000-0000-000004370000}"/>
    <cellStyle name="Normal 4 2 2 3 2 2 5 3" xfId="22838" xr:uid="{00000000-0005-0000-0000-000005370000}"/>
    <cellStyle name="Normal 4 2 2 3 2 2 6" xfId="33059" xr:uid="{00000000-0005-0000-0000-000006370000}"/>
    <cellStyle name="Normal 4 2 2 3 2 2 7" xfId="17825" xr:uid="{00000000-0005-0000-0000-000007370000}"/>
    <cellStyle name="Normal 4 2 2 3 2 3" xfId="3518" xr:uid="{00000000-0005-0000-0000-000008370000}"/>
    <cellStyle name="Normal 4 2 2 3 2 3 2" xfId="13592" xr:uid="{00000000-0005-0000-0000-000009370000}"/>
    <cellStyle name="Normal 4 2 2 3 2 3 2 2" xfId="43923" xr:uid="{00000000-0005-0000-0000-00000A370000}"/>
    <cellStyle name="Normal 4 2 2 3 2 3 2 3" xfId="28690" xr:uid="{00000000-0005-0000-0000-00000B370000}"/>
    <cellStyle name="Normal 4 2 2 3 2 3 3" xfId="8572" xr:uid="{00000000-0005-0000-0000-00000C370000}"/>
    <cellStyle name="Normal 4 2 2 3 2 3 3 2" xfId="38906" xr:uid="{00000000-0005-0000-0000-00000D370000}"/>
    <cellStyle name="Normal 4 2 2 3 2 3 3 3" xfId="23673" xr:uid="{00000000-0005-0000-0000-00000E370000}"/>
    <cellStyle name="Normal 4 2 2 3 2 3 4" xfId="33893" xr:uid="{00000000-0005-0000-0000-00000F370000}"/>
    <cellStyle name="Normal 4 2 2 3 2 3 5" xfId="18660" xr:uid="{00000000-0005-0000-0000-000010370000}"/>
    <cellStyle name="Normal 4 2 2 3 2 4" xfId="5211" xr:uid="{00000000-0005-0000-0000-000011370000}"/>
    <cellStyle name="Normal 4 2 2 3 2 4 2" xfId="15263" xr:uid="{00000000-0005-0000-0000-000012370000}"/>
    <cellStyle name="Normal 4 2 2 3 2 4 2 2" xfId="45594" xr:uid="{00000000-0005-0000-0000-000013370000}"/>
    <cellStyle name="Normal 4 2 2 3 2 4 2 3" xfId="30361" xr:uid="{00000000-0005-0000-0000-000014370000}"/>
    <cellStyle name="Normal 4 2 2 3 2 4 3" xfId="10243" xr:uid="{00000000-0005-0000-0000-000015370000}"/>
    <cellStyle name="Normal 4 2 2 3 2 4 3 2" xfId="40577" xr:uid="{00000000-0005-0000-0000-000016370000}"/>
    <cellStyle name="Normal 4 2 2 3 2 4 3 3" xfId="25344" xr:uid="{00000000-0005-0000-0000-000017370000}"/>
    <cellStyle name="Normal 4 2 2 3 2 4 4" xfId="35564" xr:uid="{00000000-0005-0000-0000-000018370000}"/>
    <cellStyle name="Normal 4 2 2 3 2 4 5" xfId="20331" xr:uid="{00000000-0005-0000-0000-000019370000}"/>
    <cellStyle name="Normal 4 2 2 3 2 5" xfId="11921" xr:uid="{00000000-0005-0000-0000-00001A370000}"/>
    <cellStyle name="Normal 4 2 2 3 2 5 2" xfId="42252" xr:uid="{00000000-0005-0000-0000-00001B370000}"/>
    <cellStyle name="Normal 4 2 2 3 2 5 3" xfId="27019" xr:uid="{00000000-0005-0000-0000-00001C370000}"/>
    <cellStyle name="Normal 4 2 2 3 2 6" xfId="6900" xr:uid="{00000000-0005-0000-0000-00001D370000}"/>
    <cellStyle name="Normal 4 2 2 3 2 6 2" xfId="37235" xr:uid="{00000000-0005-0000-0000-00001E370000}"/>
    <cellStyle name="Normal 4 2 2 3 2 6 3" xfId="22002" xr:uid="{00000000-0005-0000-0000-00001F370000}"/>
    <cellStyle name="Normal 4 2 2 3 2 7" xfId="32223" xr:uid="{00000000-0005-0000-0000-000020370000}"/>
    <cellStyle name="Normal 4 2 2 3 2 8" xfId="16989" xr:uid="{00000000-0005-0000-0000-000021370000}"/>
    <cellStyle name="Normal 4 2 2 3 3" xfId="2247" xr:uid="{00000000-0005-0000-0000-000022370000}"/>
    <cellStyle name="Normal 4 2 2 3 3 2" xfId="3937" xr:uid="{00000000-0005-0000-0000-000023370000}"/>
    <cellStyle name="Normal 4 2 2 3 3 2 2" xfId="14010" xr:uid="{00000000-0005-0000-0000-000024370000}"/>
    <cellStyle name="Normal 4 2 2 3 3 2 2 2" xfId="44341" xr:uid="{00000000-0005-0000-0000-000025370000}"/>
    <cellStyle name="Normal 4 2 2 3 3 2 2 3" xfId="29108" xr:uid="{00000000-0005-0000-0000-000026370000}"/>
    <cellStyle name="Normal 4 2 2 3 3 2 3" xfId="8990" xr:uid="{00000000-0005-0000-0000-000027370000}"/>
    <cellStyle name="Normal 4 2 2 3 3 2 3 2" xfId="39324" xr:uid="{00000000-0005-0000-0000-000028370000}"/>
    <cellStyle name="Normal 4 2 2 3 3 2 3 3" xfId="24091" xr:uid="{00000000-0005-0000-0000-000029370000}"/>
    <cellStyle name="Normal 4 2 2 3 3 2 4" xfId="34311" xr:uid="{00000000-0005-0000-0000-00002A370000}"/>
    <cellStyle name="Normal 4 2 2 3 3 2 5" xfId="19078" xr:uid="{00000000-0005-0000-0000-00002B370000}"/>
    <cellStyle name="Normal 4 2 2 3 3 3" xfId="5629" xr:uid="{00000000-0005-0000-0000-00002C370000}"/>
    <cellStyle name="Normal 4 2 2 3 3 3 2" xfId="15681" xr:uid="{00000000-0005-0000-0000-00002D370000}"/>
    <cellStyle name="Normal 4 2 2 3 3 3 2 2" xfId="46012" xr:uid="{00000000-0005-0000-0000-00002E370000}"/>
    <cellStyle name="Normal 4 2 2 3 3 3 2 3" xfId="30779" xr:uid="{00000000-0005-0000-0000-00002F370000}"/>
    <cellStyle name="Normal 4 2 2 3 3 3 3" xfId="10661" xr:uid="{00000000-0005-0000-0000-000030370000}"/>
    <cellStyle name="Normal 4 2 2 3 3 3 3 2" xfId="40995" xr:uid="{00000000-0005-0000-0000-000031370000}"/>
    <cellStyle name="Normal 4 2 2 3 3 3 3 3" xfId="25762" xr:uid="{00000000-0005-0000-0000-000032370000}"/>
    <cellStyle name="Normal 4 2 2 3 3 3 4" xfId="35982" xr:uid="{00000000-0005-0000-0000-000033370000}"/>
    <cellStyle name="Normal 4 2 2 3 3 3 5" xfId="20749" xr:uid="{00000000-0005-0000-0000-000034370000}"/>
    <cellStyle name="Normal 4 2 2 3 3 4" xfId="12339" xr:uid="{00000000-0005-0000-0000-000035370000}"/>
    <cellStyle name="Normal 4 2 2 3 3 4 2" xfId="42670" xr:uid="{00000000-0005-0000-0000-000036370000}"/>
    <cellStyle name="Normal 4 2 2 3 3 4 3" xfId="27437" xr:uid="{00000000-0005-0000-0000-000037370000}"/>
    <cellStyle name="Normal 4 2 2 3 3 5" xfId="7318" xr:uid="{00000000-0005-0000-0000-000038370000}"/>
    <cellStyle name="Normal 4 2 2 3 3 5 2" xfId="37653" xr:uid="{00000000-0005-0000-0000-000039370000}"/>
    <cellStyle name="Normal 4 2 2 3 3 5 3" xfId="22420" xr:uid="{00000000-0005-0000-0000-00003A370000}"/>
    <cellStyle name="Normal 4 2 2 3 3 6" xfId="32641" xr:uid="{00000000-0005-0000-0000-00003B370000}"/>
    <cellStyle name="Normal 4 2 2 3 3 7" xfId="17407" xr:uid="{00000000-0005-0000-0000-00003C370000}"/>
    <cellStyle name="Normal 4 2 2 3 4" xfId="3100" xr:uid="{00000000-0005-0000-0000-00003D370000}"/>
    <cellStyle name="Normal 4 2 2 3 4 2" xfId="13174" xr:uid="{00000000-0005-0000-0000-00003E370000}"/>
    <cellStyle name="Normal 4 2 2 3 4 2 2" xfId="43505" xr:uid="{00000000-0005-0000-0000-00003F370000}"/>
    <cellStyle name="Normal 4 2 2 3 4 2 3" xfId="28272" xr:uid="{00000000-0005-0000-0000-000040370000}"/>
    <cellStyle name="Normal 4 2 2 3 4 3" xfId="8154" xr:uid="{00000000-0005-0000-0000-000041370000}"/>
    <cellStyle name="Normal 4 2 2 3 4 3 2" xfId="38488" xr:uid="{00000000-0005-0000-0000-000042370000}"/>
    <cellStyle name="Normal 4 2 2 3 4 3 3" xfId="23255" xr:uid="{00000000-0005-0000-0000-000043370000}"/>
    <cellStyle name="Normal 4 2 2 3 4 4" xfId="33475" xr:uid="{00000000-0005-0000-0000-000044370000}"/>
    <cellStyle name="Normal 4 2 2 3 4 5" xfId="18242" xr:uid="{00000000-0005-0000-0000-000045370000}"/>
    <cellStyle name="Normal 4 2 2 3 5" xfId="4793" xr:uid="{00000000-0005-0000-0000-000046370000}"/>
    <cellStyle name="Normal 4 2 2 3 5 2" xfId="14845" xr:uid="{00000000-0005-0000-0000-000047370000}"/>
    <cellStyle name="Normal 4 2 2 3 5 2 2" xfId="45176" xr:uid="{00000000-0005-0000-0000-000048370000}"/>
    <cellStyle name="Normal 4 2 2 3 5 2 3" xfId="29943" xr:uid="{00000000-0005-0000-0000-000049370000}"/>
    <cellStyle name="Normal 4 2 2 3 5 3" xfId="9825" xr:uid="{00000000-0005-0000-0000-00004A370000}"/>
    <cellStyle name="Normal 4 2 2 3 5 3 2" xfId="40159" xr:uid="{00000000-0005-0000-0000-00004B370000}"/>
    <cellStyle name="Normal 4 2 2 3 5 3 3" xfId="24926" xr:uid="{00000000-0005-0000-0000-00004C370000}"/>
    <cellStyle name="Normal 4 2 2 3 5 4" xfId="35146" xr:uid="{00000000-0005-0000-0000-00004D370000}"/>
    <cellStyle name="Normal 4 2 2 3 5 5" xfId="19913" xr:uid="{00000000-0005-0000-0000-00004E370000}"/>
    <cellStyle name="Normal 4 2 2 3 6" xfId="11503" xr:uid="{00000000-0005-0000-0000-00004F370000}"/>
    <cellStyle name="Normal 4 2 2 3 6 2" xfId="41834" xr:uid="{00000000-0005-0000-0000-000050370000}"/>
    <cellStyle name="Normal 4 2 2 3 6 3" xfId="26601" xr:uid="{00000000-0005-0000-0000-000051370000}"/>
    <cellStyle name="Normal 4 2 2 3 7" xfId="6482" xr:uid="{00000000-0005-0000-0000-000052370000}"/>
    <cellStyle name="Normal 4 2 2 3 7 2" xfId="36817" xr:uid="{00000000-0005-0000-0000-000053370000}"/>
    <cellStyle name="Normal 4 2 2 3 7 3" xfId="21584" xr:uid="{00000000-0005-0000-0000-000054370000}"/>
    <cellStyle name="Normal 4 2 2 3 8" xfId="31805" xr:uid="{00000000-0005-0000-0000-000055370000}"/>
    <cellStyle name="Normal 4 2 2 3 9" xfId="16571" xr:uid="{00000000-0005-0000-0000-000056370000}"/>
    <cellStyle name="Normal 4 2 2 4" xfId="1618" xr:uid="{00000000-0005-0000-0000-000057370000}"/>
    <cellStyle name="Normal 4 2 2 4 2" xfId="2457" xr:uid="{00000000-0005-0000-0000-000058370000}"/>
    <cellStyle name="Normal 4 2 2 4 2 2" xfId="4147" xr:uid="{00000000-0005-0000-0000-000059370000}"/>
    <cellStyle name="Normal 4 2 2 4 2 2 2" xfId="14220" xr:uid="{00000000-0005-0000-0000-00005A370000}"/>
    <cellStyle name="Normal 4 2 2 4 2 2 2 2" xfId="44551" xr:uid="{00000000-0005-0000-0000-00005B370000}"/>
    <cellStyle name="Normal 4 2 2 4 2 2 2 3" xfId="29318" xr:uid="{00000000-0005-0000-0000-00005C370000}"/>
    <cellStyle name="Normal 4 2 2 4 2 2 3" xfId="9200" xr:uid="{00000000-0005-0000-0000-00005D370000}"/>
    <cellStyle name="Normal 4 2 2 4 2 2 3 2" xfId="39534" xr:uid="{00000000-0005-0000-0000-00005E370000}"/>
    <cellStyle name="Normal 4 2 2 4 2 2 3 3" xfId="24301" xr:uid="{00000000-0005-0000-0000-00005F370000}"/>
    <cellStyle name="Normal 4 2 2 4 2 2 4" xfId="34521" xr:uid="{00000000-0005-0000-0000-000060370000}"/>
    <cellStyle name="Normal 4 2 2 4 2 2 5" xfId="19288" xr:uid="{00000000-0005-0000-0000-000061370000}"/>
    <cellStyle name="Normal 4 2 2 4 2 3" xfId="5839" xr:uid="{00000000-0005-0000-0000-000062370000}"/>
    <cellStyle name="Normal 4 2 2 4 2 3 2" xfId="15891" xr:uid="{00000000-0005-0000-0000-000063370000}"/>
    <cellStyle name="Normal 4 2 2 4 2 3 2 2" xfId="46222" xr:uid="{00000000-0005-0000-0000-000064370000}"/>
    <cellStyle name="Normal 4 2 2 4 2 3 2 3" xfId="30989" xr:uid="{00000000-0005-0000-0000-000065370000}"/>
    <cellStyle name="Normal 4 2 2 4 2 3 3" xfId="10871" xr:uid="{00000000-0005-0000-0000-000066370000}"/>
    <cellStyle name="Normal 4 2 2 4 2 3 3 2" xfId="41205" xr:uid="{00000000-0005-0000-0000-000067370000}"/>
    <cellStyle name="Normal 4 2 2 4 2 3 3 3" xfId="25972" xr:uid="{00000000-0005-0000-0000-000068370000}"/>
    <cellStyle name="Normal 4 2 2 4 2 3 4" xfId="36192" xr:uid="{00000000-0005-0000-0000-000069370000}"/>
    <cellStyle name="Normal 4 2 2 4 2 3 5" xfId="20959" xr:uid="{00000000-0005-0000-0000-00006A370000}"/>
    <cellStyle name="Normal 4 2 2 4 2 4" xfId="12549" xr:uid="{00000000-0005-0000-0000-00006B370000}"/>
    <cellStyle name="Normal 4 2 2 4 2 4 2" xfId="42880" xr:uid="{00000000-0005-0000-0000-00006C370000}"/>
    <cellStyle name="Normal 4 2 2 4 2 4 3" xfId="27647" xr:uid="{00000000-0005-0000-0000-00006D370000}"/>
    <cellStyle name="Normal 4 2 2 4 2 5" xfId="7528" xr:uid="{00000000-0005-0000-0000-00006E370000}"/>
    <cellStyle name="Normal 4 2 2 4 2 5 2" xfId="37863" xr:uid="{00000000-0005-0000-0000-00006F370000}"/>
    <cellStyle name="Normal 4 2 2 4 2 5 3" xfId="22630" xr:uid="{00000000-0005-0000-0000-000070370000}"/>
    <cellStyle name="Normal 4 2 2 4 2 6" xfId="32851" xr:uid="{00000000-0005-0000-0000-000071370000}"/>
    <cellStyle name="Normal 4 2 2 4 2 7" xfId="17617" xr:uid="{00000000-0005-0000-0000-000072370000}"/>
    <cellStyle name="Normal 4 2 2 4 3" xfId="3310" xr:uid="{00000000-0005-0000-0000-000073370000}"/>
    <cellStyle name="Normal 4 2 2 4 3 2" xfId="13384" xr:uid="{00000000-0005-0000-0000-000074370000}"/>
    <cellStyle name="Normal 4 2 2 4 3 2 2" xfId="43715" xr:uid="{00000000-0005-0000-0000-000075370000}"/>
    <cellStyle name="Normal 4 2 2 4 3 2 3" xfId="28482" xr:uid="{00000000-0005-0000-0000-000076370000}"/>
    <cellStyle name="Normal 4 2 2 4 3 3" xfId="8364" xr:uid="{00000000-0005-0000-0000-000077370000}"/>
    <cellStyle name="Normal 4 2 2 4 3 3 2" xfId="38698" xr:uid="{00000000-0005-0000-0000-000078370000}"/>
    <cellStyle name="Normal 4 2 2 4 3 3 3" xfId="23465" xr:uid="{00000000-0005-0000-0000-000079370000}"/>
    <cellStyle name="Normal 4 2 2 4 3 4" xfId="33685" xr:uid="{00000000-0005-0000-0000-00007A370000}"/>
    <cellStyle name="Normal 4 2 2 4 3 5" xfId="18452" xr:uid="{00000000-0005-0000-0000-00007B370000}"/>
    <cellStyle name="Normal 4 2 2 4 4" xfId="5003" xr:uid="{00000000-0005-0000-0000-00007C370000}"/>
    <cellStyle name="Normal 4 2 2 4 4 2" xfId="15055" xr:uid="{00000000-0005-0000-0000-00007D370000}"/>
    <cellStyle name="Normal 4 2 2 4 4 2 2" xfId="45386" xr:uid="{00000000-0005-0000-0000-00007E370000}"/>
    <cellStyle name="Normal 4 2 2 4 4 2 3" xfId="30153" xr:uid="{00000000-0005-0000-0000-00007F370000}"/>
    <cellStyle name="Normal 4 2 2 4 4 3" xfId="10035" xr:uid="{00000000-0005-0000-0000-000080370000}"/>
    <cellStyle name="Normal 4 2 2 4 4 3 2" xfId="40369" xr:uid="{00000000-0005-0000-0000-000081370000}"/>
    <cellStyle name="Normal 4 2 2 4 4 3 3" xfId="25136" xr:uid="{00000000-0005-0000-0000-000082370000}"/>
    <cellStyle name="Normal 4 2 2 4 4 4" xfId="35356" xr:uid="{00000000-0005-0000-0000-000083370000}"/>
    <cellStyle name="Normal 4 2 2 4 4 5" xfId="20123" xr:uid="{00000000-0005-0000-0000-000084370000}"/>
    <cellStyle name="Normal 4 2 2 4 5" xfId="11713" xr:uid="{00000000-0005-0000-0000-000085370000}"/>
    <cellStyle name="Normal 4 2 2 4 5 2" xfId="42044" xr:uid="{00000000-0005-0000-0000-000086370000}"/>
    <cellStyle name="Normal 4 2 2 4 5 3" xfId="26811" xr:uid="{00000000-0005-0000-0000-000087370000}"/>
    <cellStyle name="Normal 4 2 2 4 6" xfId="6692" xr:uid="{00000000-0005-0000-0000-000088370000}"/>
    <cellStyle name="Normal 4 2 2 4 6 2" xfId="37027" xr:uid="{00000000-0005-0000-0000-000089370000}"/>
    <cellStyle name="Normal 4 2 2 4 6 3" xfId="21794" xr:uid="{00000000-0005-0000-0000-00008A370000}"/>
    <cellStyle name="Normal 4 2 2 4 7" xfId="32015" xr:uid="{00000000-0005-0000-0000-00008B370000}"/>
    <cellStyle name="Normal 4 2 2 4 8" xfId="16781" xr:uid="{00000000-0005-0000-0000-00008C370000}"/>
    <cellStyle name="Normal 4 2 2 5" xfId="2039" xr:uid="{00000000-0005-0000-0000-00008D370000}"/>
    <cellStyle name="Normal 4 2 2 5 2" xfId="3729" xr:uid="{00000000-0005-0000-0000-00008E370000}"/>
    <cellStyle name="Normal 4 2 2 5 2 2" xfId="13802" xr:uid="{00000000-0005-0000-0000-00008F370000}"/>
    <cellStyle name="Normal 4 2 2 5 2 2 2" xfId="44133" xr:uid="{00000000-0005-0000-0000-000090370000}"/>
    <cellStyle name="Normal 4 2 2 5 2 2 3" xfId="28900" xr:uid="{00000000-0005-0000-0000-000091370000}"/>
    <cellStyle name="Normal 4 2 2 5 2 3" xfId="8782" xr:uid="{00000000-0005-0000-0000-000092370000}"/>
    <cellStyle name="Normal 4 2 2 5 2 3 2" xfId="39116" xr:uid="{00000000-0005-0000-0000-000093370000}"/>
    <cellStyle name="Normal 4 2 2 5 2 3 3" xfId="23883" xr:uid="{00000000-0005-0000-0000-000094370000}"/>
    <cellStyle name="Normal 4 2 2 5 2 4" xfId="34103" xr:uid="{00000000-0005-0000-0000-000095370000}"/>
    <cellStyle name="Normal 4 2 2 5 2 5" xfId="18870" xr:uid="{00000000-0005-0000-0000-000096370000}"/>
    <cellStyle name="Normal 4 2 2 5 3" xfId="5421" xr:uid="{00000000-0005-0000-0000-000097370000}"/>
    <cellStyle name="Normal 4 2 2 5 3 2" xfId="15473" xr:uid="{00000000-0005-0000-0000-000098370000}"/>
    <cellStyle name="Normal 4 2 2 5 3 2 2" xfId="45804" xr:uid="{00000000-0005-0000-0000-000099370000}"/>
    <cellStyle name="Normal 4 2 2 5 3 2 3" xfId="30571" xr:uid="{00000000-0005-0000-0000-00009A370000}"/>
    <cellStyle name="Normal 4 2 2 5 3 3" xfId="10453" xr:uid="{00000000-0005-0000-0000-00009B370000}"/>
    <cellStyle name="Normal 4 2 2 5 3 3 2" xfId="40787" xr:uid="{00000000-0005-0000-0000-00009C370000}"/>
    <cellStyle name="Normal 4 2 2 5 3 3 3" xfId="25554" xr:uid="{00000000-0005-0000-0000-00009D370000}"/>
    <cellStyle name="Normal 4 2 2 5 3 4" xfId="35774" xr:uid="{00000000-0005-0000-0000-00009E370000}"/>
    <cellStyle name="Normal 4 2 2 5 3 5" xfId="20541" xr:uid="{00000000-0005-0000-0000-00009F370000}"/>
    <cellStyle name="Normal 4 2 2 5 4" xfId="12131" xr:uid="{00000000-0005-0000-0000-0000A0370000}"/>
    <cellStyle name="Normal 4 2 2 5 4 2" xfId="42462" xr:uid="{00000000-0005-0000-0000-0000A1370000}"/>
    <cellStyle name="Normal 4 2 2 5 4 3" xfId="27229" xr:uid="{00000000-0005-0000-0000-0000A2370000}"/>
    <cellStyle name="Normal 4 2 2 5 5" xfId="7110" xr:uid="{00000000-0005-0000-0000-0000A3370000}"/>
    <cellStyle name="Normal 4 2 2 5 5 2" xfId="37445" xr:uid="{00000000-0005-0000-0000-0000A4370000}"/>
    <cellStyle name="Normal 4 2 2 5 5 3" xfId="22212" xr:uid="{00000000-0005-0000-0000-0000A5370000}"/>
    <cellStyle name="Normal 4 2 2 5 6" xfId="32433" xr:uid="{00000000-0005-0000-0000-0000A6370000}"/>
    <cellStyle name="Normal 4 2 2 5 7" xfId="17199" xr:uid="{00000000-0005-0000-0000-0000A7370000}"/>
    <cellStyle name="Normal 4 2 2 6" xfId="2892" xr:uid="{00000000-0005-0000-0000-0000A8370000}"/>
    <cellStyle name="Normal 4 2 2 6 2" xfId="12966" xr:uid="{00000000-0005-0000-0000-0000A9370000}"/>
    <cellStyle name="Normal 4 2 2 6 2 2" xfId="43297" xr:uid="{00000000-0005-0000-0000-0000AA370000}"/>
    <cellStyle name="Normal 4 2 2 6 2 3" xfId="28064" xr:uid="{00000000-0005-0000-0000-0000AB370000}"/>
    <cellStyle name="Normal 4 2 2 6 3" xfId="7946" xr:uid="{00000000-0005-0000-0000-0000AC370000}"/>
    <cellStyle name="Normal 4 2 2 6 3 2" xfId="38280" xr:uid="{00000000-0005-0000-0000-0000AD370000}"/>
    <cellStyle name="Normal 4 2 2 6 3 3" xfId="23047" xr:uid="{00000000-0005-0000-0000-0000AE370000}"/>
    <cellStyle name="Normal 4 2 2 6 4" xfId="33267" xr:uid="{00000000-0005-0000-0000-0000AF370000}"/>
    <cellStyle name="Normal 4 2 2 6 5" xfId="18034" xr:uid="{00000000-0005-0000-0000-0000B0370000}"/>
    <cellStyle name="Normal 4 2 2 7" xfId="4585" xr:uid="{00000000-0005-0000-0000-0000B1370000}"/>
    <cellStyle name="Normal 4 2 2 7 2" xfId="14637" xr:uid="{00000000-0005-0000-0000-0000B2370000}"/>
    <cellStyle name="Normal 4 2 2 7 2 2" xfId="44968" xr:uid="{00000000-0005-0000-0000-0000B3370000}"/>
    <cellStyle name="Normal 4 2 2 7 2 3" xfId="29735" xr:uid="{00000000-0005-0000-0000-0000B4370000}"/>
    <cellStyle name="Normal 4 2 2 7 3" xfId="9617" xr:uid="{00000000-0005-0000-0000-0000B5370000}"/>
    <cellStyle name="Normal 4 2 2 7 3 2" xfId="39951" xr:uid="{00000000-0005-0000-0000-0000B6370000}"/>
    <cellStyle name="Normal 4 2 2 7 3 3" xfId="24718" xr:uid="{00000000-0005-0000-0000-0000B7370000}"/>
    <cellStyle name="Normal 4 2 2 7 4" xfId="34938" xr:uid="{00000000-0005-0000-0000-0000B8370000}"/>
    <cellStyle name="Normal 4 2 2 7 5" xfId="19705" xr:uid="{00000000-0005-0000-0000-0000B9370000}"/>
    <cellStyle name="Normal 4 2 2 8" xfId="11295" xr:uid="{00000000-0005-0000-0000-0000BA370000}"/>
    <cellStyle name="Normal 4 2 2 8 2" xfId="41626" xr:uid="{00000000-0005-0000-0000-0000BB370000}"/>
    <cellStyle name="Normal 4 2 2 8 3" xfId="26393" xr:uid="{00000000-0005-0000-0000-0000BC370000}"/>
    <cellStyle name="Normal 4 2 2 9" xfId="6274" xr:uid="{00000000-0005-0000-0000-0000BD370000}"/>
    <cellStyle name="Normal 4 2 2 9 2" xfId="36609" xr:uid="{00000000-0005-0000-0000-0000BE370000}"/>
    <cellStyle name="Normal 4 2 2 9 3" xfId="21376" xr:uid="{00000000-0005-0000-0000-0000BF370000}"/>
    <cellStyle name="Normal 4 2 3" xfId="1238" xr:uid="{00000000-0005-0000-0000-0000C0370000}"/>
    <cellStyle name="Normal 4 2 3 10" xfId="16415" xr:uid="{00000000-0005-0000-0000-0000C1370000}"/>
    <cellStyle name="Normal 4 2 3 2" xfId="1457" xr:uid="{00000000-0005-0000-0000-0000C2370000}"/>
    <cellStyle name="Normal 4 2 3 2 2" xfId="1878" xr:uid="{00000000-0005-0000-0000-0000C3370000}"/>
    <cellStyle name="Normal 4 2 3 2 2 2" xfId="2717" xr:uid="{00000000-0005-0000-0000-0000C4370000}"/>
    <cellStyle name="Normal 4 2 3 2 2 2 2" xfId="4407" xr:uid="{00000000-0005-0000-0000-0000C5370000}"/>
    <cellStyle name="Normal 4 2 3 2 2 2 2 2" xfId="14480" xr:uid="{00000000-0005-0000-0000-0000C6370000}"/>
    <cellStyle name="Normal 4 2 3 2 2 2 2 2 2" xfId="44811" xr:uid="{00000000-0005-0000-0000-0000C7370000}"/>
    <cellStyle name="Normal 4 2 3 2 2 2 2 2 3" xfId="29578" xr:uid="{00000000-0005-0000-0000-0000C8370000}"/>
    <cellStyle name="Normal 4 2 3 2 2 2 2 3" xfId="9460" xr:uid="{00000000-0005-0000-0000-0000C9370000}"/>
    <cellStyle name="Normal 4 2 3 2 2 2 2 3 2" xfId="39794" xr:uid="{00000000-0005-0000-0000-0000CA370000}"/>
    <cellStyle name="Normal 4 2 3 2 2 2 2 3 3" xfId="24561" xr:uid="{00000000-0005-0000-0000-0000CB370000}"/>
    <cellStyle name="Normal 4 2 3 2 2 2 2 4" xfId="34781" xr:uid="{00000000-0005-0000-0000-0000CC370000}"/>
    <cellStyle name="Normal 4 2 3 2 2 2 2 5" xfId="19548" xr:uid="{00000000-0005-0000-0000-0000CD370000}"/>
    <cellStyle name="Normal 4 2 3 2 2 2 3" xfId="6099" xr:uid="{00000000-0005-0000-0000-0000CE370000}"/>
    <cellStyle name="Normal 4 2 3 2 2 2 3 2" xfId="16151" xr:uid="{00000000-0005-0000-0000-0000CF370000}"/>
    <cellStyle name="Normal 4 2 3 2 2 2 3 2 2" xfId="46482" xr:uid="{00000000-0005-0000-0000-0000D0370000}"/>
    <cellStyle name="Normal 4 2 3 2 2 2 3 2 3" xfId="31249" xr:uid="{00000000-0005-0000-0000-0000D1370000}"/>
    <cellStyle name="Normal 4 2 3 2 2 2 3 3" xfId="11131" xr:uid="{00000000-0005-0000-0000-0000D2370000}"/>
    <cellStyle name="Normal 4 2 3 2 2 2 3 3 2" xfId="41465" xr:uid="{00000000-0005-0000-0000-0000D3370000}"/>
    <cellStyle name="Normal 4 2 3 2 2 2 3 3 3" xfId="26232" xr:uid="{00000000-0005-0000-0000-0000D4370000}"/>
    <cellStyle name="Normal 4 2 3 2 2 2 3 4" xfId="36452" xr:uid="{00000000-0005-0000-0000-0000D5370000}"/>
    <cellStyle name="Normal 4 2 3 2 2 2 3 5" xfId="21219" xr:uid="{00000000-0005-0000-0000-0000D6370000}"/>
    <cellStyle name="Normal 4 2 3 2 2 2 4" xfId="12809" xr:uid="{00000000-0005-0000-0000-0000D7370000}"/>
    <cellStyle name="Normal 4 2 3 2 2 2 4 2" xfId="43140" xr:uid="{00000000-0005-0000-0000-0000D8370000}"/>
    <cellStyle name="Normal 4 2 3 2 2 2 4 3" xfId="27907" xr:uid="{00000000-0005-0000-0000-0000D9370000}"/>
    <cellStyle name="Normal 4 2 3 2 2 2 5" xfId="7788" xr:uid="{00000000-0005-0000-0000-0000DA370000}"/>
    <cellStyle name="Normal 4 2 3 2 2 2 5 2" xfId="38123" xr:uid="{00000000-0005-0000-0000-0000DB370000}"/>
    <cellStyle name="Normal 4 2 3 2 2 2 5 3" xfId="22890" xr:uid="{00000000-0005-0000-0000-0000DC370000}"/>
    <cellStyle name="Normal 4 2 3 2 2 2 6" xfId="33111" xr:uid="{00000000-0005-0000-0000-0000DD370000}"/>
    <cellStyle name="Normal 4 2 3 2 2 2 7" xfId="17877" xr:uid="{00000000-0005-0000-0000-0000DE370000}"/>
    <cellStyle name="Normal 4 2 3 2 2 3" xfId="3570" xr:uid="{00000000-0005-0000-0000-0000DF370000}"/>
    <cellStyle name="Normal 4 2 3 2 2 3 2" xfId="13644" xr:uid="{00000000-0005-0000-0000-0000E0370000}"/>
    <cellStyle name="Normal 4 2 3 2 2 3 2 2" xfId="43975" xr:uid="{00000000-0005-0000-0000-0000E1370000}"/>
    <cellStyle name="Normal 4 2 3 2 2 3 2 3" xfId="28742" xr:uid="{00000000-0005-0000-0000-0000E2370000}"/>
    <cellStyle name="Normal 4 2 3 2 2 3 3" xfId="8624" xr:uid="{00000000-0005-0000-0000-0000E3370000}"/>
    <cellStyle name="Normal 4 2 3 2 2 3 3 2" xfId="38958" xr:uid="{00000000-0005-0000-0000-0000E4370000}"/>
    <cellStyle name="Normal 4 2 3 2 2 3 3 3" xfId="23725" xr:uid="{00000000-0005-0000-0000-0000E5370000}"/>
    <cellStyle name="Normal 4 2 3 2 2 3 4" xfId="33945" xr:uid="{00000000-0005-0000-0000-0000E6370000}"/>
    <cellStyle name="Normal 4 2 3 2 2 3 5" xfId="18712" xr:uid="{00000000-0005-0000-0000-0000E7370000}"/>
    <cellStyle name="Normal 4 2 3 2 2 4" xfId="5263" xr:uid="{00000000-0005-0000-0000-0000E8370000}"/>
    <cellStyle name="Normal 4 2 3 2 2 4 2" xfId="15315" xr:uid="{00000000-0005-0000-0000-0000E9370000}"/>
    <cellStyle name="Normal 4 2 3 2 2 4 2 2" xfId="45646" xr:uid="{00000000-0005-0000-0000-0000EA370000}"/>
    <cellStyle name="Normal 4 2 3 2 2 4 2 3" xfId="30413" xr:uid="{00000000-0005-0000-0000-0000EB370000}"/>
    <cellStyle name="Normal 4 2 3 2 2 4 3" xfId="10295" xr:uid="{00000000-0005-0000-0000-0000EC370000}"/>
    <cellStyle name="Normal 4 2 3 2 2 4 3 2" xfId="40629" xr:uid="{00000000-0005-0000-0000-0000ED370000}"/>
    <cellStyle name="Normal 4 2 3 2 2 4 3 3" xfId="25396" xr:uid="{00000000-0005-0000-0000-0000EE370000}"/>
    <cellStyle name="Normal 4 2 3 2 2 4 4" xfId="35616" xr:uid="{00000000-0005-0000-0000-0000EF370000}"/>
    <cellStyle name="Normal 4 2 3 2 2 4 5" xfId="20383" xr:uid="{00000000-0005-0000-0000-0000F0370000}"/>
    <cellStyle name="Normal 4 2 3 2 2 5" xfId="11973" xr:uid="{00000000-0005-0000-0000-0000F1370000}"/>
    <cellStyle name="Normal 4 2 3 2 2 5 2" xfId="42304" xr:uid="{00000000-0005-0000-0000-0000F2370000}"/>
    <cellStyle name="Normal 4 2 3 2 2 5 3" xfId="27071" xr:uid="{00000000-0005-0000-0000-0000F3370000}"/>
    <cellStyle name="Normal 4 2 3 2 2 6" xfId="6952" xr:uid="{00000000-0005-0000-0000-0000F4370000}"/>
    <cellStyle name="Normal 4 2 3 2 2 6 2" xfId="37287" xr:uid="{00000000-0005-0000-0000-0000F5370000}"/>
    <cellStyle name="Normal 4 2 3 2 2 6 3" xfId="22054" xr:uid="{00000000-0005-0000-0000-0000F6370000}"/>
    <cellStyle name="Normal 4 2 3 2 2 7" xfId="32275" xr:uid="{00000000-0005-0000-0000-0000F7370000}"/>
    <cellStyle name="Normal 4 2 3 2 2 8" xfId="17041" xr:uid="{00000000-0005-0000-0000-0000F8370000}"/>
    <cellStyle name="Normal 4 2 3 2 3" xfId="2299" xr:uid="{00000000-0005-0000-0000-0000F9370000}"/>
    <cellStyle name="Normal 4 2 3 2 3 2" xfId="3989" xr:uid="{00000000-0005-0000-0000-0000FA370000}"/>
    <cellStyle name="Normal 4 2 3 2 3 2 2" xfId="14062" xr:uid="{00000000-0005-0000-0000-0000FB370000}"/>
    <cellStyle name="Normal 4 2 3 2 3 2 2 2" xfId="44393" xr:uid="{00000000-0005-0000-0000-0000FC370000}"/>
    <cellStyle name="Normal 4 2 3 2 3 2 2 3" xfId="29160" xr:uid="{00000000-0005-0000-0000-0000FD370000}"/>
    <cellStyle name="Normal 4 2 3 2 3 2 3" xfId="9042" xr:uid="{00000000-0005-0000-0000-0000FE370000}"/>
    <cellStyle name="Normal 4 2 3 2 3 2 3 2" xfId="39376" xr:uid="{00000000-0005-0000-0000-0000FF370000}"/>
    <cellStyle name="Normal 4 2 3 2 3 2 3 3" xfId="24143" xr:uid="{00000000-0005-0000-0000-000000380000}"/>
    <cellStyle name="Normal 4 2 3 2 3 2 4" xfId="34363" xr:uid="{00000000-0005-0000-0000-000001380000}"/>
    <cellStyle name="Normal 4 2 3 2 3 2 5" xfId="19130" xr:uid="{00000000-0005-0000-0000-000002380000}"/>
    <cellStyle name="Normal 4 2 3 2 3 3" xfId="5681" xr:uid="{00000000-0005-0000-0000-000003380000}"/>
    <cellStyle name="Normal 4 2 3 2 3 3 2" xfId="15733" xr:uid="{00000000-0005-0000-0000-000004380000}"/>
    <cellStyle name="Normal 4 2 3 2 3 3 2 2" xfId="46064" xr:uid="{00000000-0005-0000-0000-000005380000}"/>
    <cellStyle name="Normal 4 2 3 2 3 3 2 3" xfId="30831" xr:uid="{00000000-0005-0000-0000-000006380000}"/>
    <cellStyle name="Normal 4 2 3 2 3 3 3" xfId="10713" xr:uid="{00000000-0005-0000-0000-000007380000}"/>
    <cellStyle name="Normal 4 2 3 2 3 3 3 2" xfId="41047" xr:uid="{00000000-0005-0000-0000-000008380000}"/>
    <cellStyle name="Normal 4 2 3 2 3 3 3 3" xfId="25814" xr:uid="{00000000-0005-0000-0000-000009380000}"/>
    <cellStyle name="Normal 4 2 3 2 3 3 4" xfId="36034" xr:uid="{00000000-0005-0000-0000-00000A380000}"/>
    <cellStyle name="Normal 4 2 3 2 3 3 5" xfId="20801" xr:uid="{00000000-0005-0000-0000-00000B380000}"/>
    <cellStyle name="Normal 4 2 3 2 3 4" xfId="12391" xr:uid="{00000000-0005-0000-0000-00000C380000}"/>
    <cellStyle name="Normal 4 2 3 2 3 4 2" xfId="42722" xr:uid="{00000000-0005-0000-0000-00000D380000}"/>
    <cellStyle name="Normal 4 2 3 2 3 4 3" xfId="27489" xr:uid="{00000000-0005-0000-0000-00000E380000}"/>
    <cellStyle name="Normal 4 2 3 2 3 5" xfId="7370" xr:uid="{00000000-0005-0000-0000-00000F380000}"/>
    <cellStyle name="Normal 4 2 3 2 3 5 2" xfId="37705" xr:uid="{00000000-0005-0000-0000-000010380000}"/>
    <cellStyle name="Normal 4 2 3 2 3 5 3" xfId="22472" xr:uid="{00000000-0005-0000-0000-000011380000}"/>
    <cellStyle name="Normal 4 2 3 2 3 6" xfId="32693" xr:uid="{00000000-0005-0000-0000-000012380000}"/>
    <cellStyle name="Normal 4 2 3 2 3 7" xfId="17459" xr:uid="{00000000-0005-0000-0000-000013380000}"/>
    <cellStyle name="Normal 4 2 3 2 4" xfId="3152" xr:uid="{00000000-0005-0000-0000-000014380000}"/>
    <cellStyle name="Normal 4 2 3 2 4 2" xfId="13226" xr:uid="{00000000-0005-0000-0000-000015380000}"/>
    <cellStyle name="Normal 4 2 3 2 4 2 2" xfId="43557" xr:uid="{00000000-0005-0000-0000-000016380000}"/>
    <cellStyle name="Normal 4 2 3 2 4 2 3" xfId="28324" xr:uid="{00000000-0005-0000-0000-000017380000}"/>
    <cellStyle name="Normal 4 2 3 2 4 3" xfId="8206" xr:uid="{00000000-0005-0000-0000-000018380000}"/>
    <cellStyle name="Normal 4 2 3 2 4 3 2" xfId="38540" xr:uid="{00000000-0005-0000-0000-000019380000}"/>
    <cellStyle name="Normal 4 2 3 2 4 3 3" xfId="23307" xr:uid="{00000000-0005-0000-0000-00001A380000}"/>
    <cellStyle name="Normal 4 2 3 2 4 4" xfId="33527" xr:uid="{00000000-0005-0000-0000-00001B380000}"/>
    <cellStyle name="Normal 4 2 3 2 4 5" xfId="18294" xr:uid="{00000000-0005-0000-0000-00001C380000}"/>
    <cellStyle name="Normal 4 2 3 2 5" xfId="4845" xr:uid="{00000000-0005-0000-0000-00001D380000}"/>
    <cellStyle name="Normal 4 2 3 2 5 2" xfId="14897" xr:uid="{00000000-0005-0000-0000-00001E380000}"/>
    <cellStyle name="Normal 4 2 3 2 5 2 2" xfId="45228" xr:uid="{00000000-0005-0000-0000-00001F380000}"/>
    <cellStyle name="Normal 4 2 3 2 5 2 3" xfId="29995" xr:uid="{00000000-0005-0000-0000-000020380000}"/>
    <cellStyle name="Normal 4 2 3 2 5 3" xfId="9877" xr:uid="{00000000-0005-0000-0000-000021380000}"/>
    <cellStyle name="Normal 4 2 3 2 5 3 2" xfId="40211" xr:uid="{00000000-0005-0000-0000-000022380000}"/>
    <cellStyle name="Normal 4 2 3 2 5 3 3" xfId="24978" xr:uid="{00000000-0005-0000-0000-000023380000}"/>
    <cellStyle name="Normal 4 2 3 2 5 4" xfId="35198" xr:uid="{00000000-0005-0000-0000-000024380000}"/>
    <cellStyle name="Normal 4 2 3 2 5 5" xfId="19965" xr:uid="{00000000-0005-0000-0000-000025380000}"/>
    <cellStyle name="Normal 4 2 3 2 6" xfId="11555" xr:uid="{00000000-0005-0000-0000-000026380000}"/>
    <cellStyle name="Normal 4 2 3 2 6 2" xfId="41886" xr:uid="{00000000-0005-0000-0000-000027380000}"/>
    <cellStyle name="Normal 4 2 3 2 6 3" xfId="26653" xr:uid="{00000000-0005-0000-0000-000028380000}"/>
    <cellStyle name="Normal 4 2 3 2 7" xfId="6534" xr:uid="{00000000-0005-0000-0000-000029380000}"/>
    <cellStyle name="Normal 4 2 3 2 7 2" xfId="36869" xr:uid="{00000000-0005-0000-0000-00002A380000}"/>
    <cellStyle name="Normal 4 2 3 2 7 3" xfId="21636" xr:uid="{00000000-0005-0000-0000-00002B380000}"/>
    <cellStyle name="Normal 4 2 3 2 8" xfId="31857" xr:uid="{00000000-0005-0000-0000-00002C380000}"/>
    <cellStyle name="Normal 4 2 3 2 9" xfId="16623" xr:uid="{00000000-0005-0000-0000-00002D380000}"/>
    <cellStyle name="Normal 4 2 3 3" xfId="1670" xr:uid="{00000000-0005-0000-0000-00002E380000}"/>
    <cellStyle name="Normal 4 2 3 3 2" xfId="2509" xr:uid="{00000000-0005-0000-0000-00002F380000}"/>
    <cellStyle name="Normal 4 2 3 3 2 2" xfId="4199" xr:uid="{00000000-0005-0000-0000-000030380000}"/>
    <cellStyle name="Normal 4 2 3 3 2 2 2" xfId="14272" xr:uid="{00000000-0005-0000-0000-000031380000}"/>
    <cellStyle name="Normal 4 2 3 3 2 2 2 2" xfId="44603" xr:uid="{00000000-0005-0000-0000-000032380000}"/>
    <cellStyle name="Normal 4 2 3 3 2 2 2 3" xfId="29370" xr:uid="{00000000-0005-0000-0000-000033380000}"/>
    <cellStyle name="Normal 4 2 3 3 2 2 3" xfId="9252" xr:uid="{00000000-0005-0000-0000-000034380000}"/>
    <cellStyle name="Normal 4 2 3 3 2 2 3 2" xfId="39586" xr:uid="{00000000-0005-0000-0000-000035380000}"/>
    <cellStyle name="Normal 4 2 3 3 2 2 3 3" xfId="24353" xr:uid="{00000000-0005-0000-0000-000036380000}"/>
    <cellStyle name="Normal 4 2 3 3 2 2 4" xfId="34573" xr:uid="{00000000-0005-0000-0000-000037380000}"/>
    <cellStyle name="Normal 4 2 3 3 2 2 5" xfId="19340" xr:uid="{00000000-0005-0000-0000-000038380000}"/>
    <cellStyle name="Normal 4 2 3 3 2 3" xfId="5891" xr:uid="{00000000-0005-0000-0000-000039380000}"/>
    <cellStyle name="Normal 4 2 3 3 2 3 2" xfId="15943" xr:uid="{00000000-0005-0000-0000-00003A380000}"/>
    <cellStyle name="Normal 4 2 3 3 2 3 2 2" xfId="46274" xr:uid="{00000000-0005-0000-0000-00003B380000}"/>
    <cellStyle name="Normal 4 2 3 3 2 3 2 3" xfId="31041" xr:uid="{00000000-0005-0000-0000-00003C380000}"/>
    <cellStyle name="Normal 4 2 3 3 2 3 3" xfId="10923" xr:uid="{00000000-0005-0000-0000-00003D380000}"/>
    <cellStyle name="Normal 4 2 3 3 2 3 3 2" xfId="41257" xr:uid="{00000000-0005-0000-0000-00003E380000}"/>
    <cellStyle name="Normal 4 2 3 3 2 3 3 3" xfId="26024" xr:uid="{00000000-0005-0000-0000-00003F380000}"/>
    <cellStyle name="Normal 4 2 3 3 2 3 4" xfId="36244" xr:uid="{00000000-0005-0000-0000-000040380000}"/>
    <cellStyle name="Normal 4 2 3 3 2 3 5" xfId="21011" xr:uid="{00000000-0005-0000-0000-000041380000}"/>
    <cellStyle name="Normal 4 2 3 3 2 4" xfId="12601" xr:uid="{00000000-0005-0000-0000-000042380000}"/>
    <cellStyle name="Normal 4 2 3 3 2 4 2" xfId="42932" xr:uid="{00000000-0005-0000-0000-000043380000}"/>
    <cellStyle name="Normal 4 2 3 3 2 4 3" xfId="27699" xr:uid="{00000000-0005-0000-0000-000044380000}"/>
    <cellStyle name="Normal 4 2 3 3 2 5" xfId="7580" xr:uid="{00000000-0005-0000-0000-000045380000}"/>
    <cellStyle name="Normal 4 2 3 3 2 5 2" xfId="37915" xr:uid="{00000000-0005-0000-0000-000046380000}"/>
    <cellStyle name="Normal 4 2 3 3 2 5 3" xfId="22682" xr:uid="{00000000-0005-0000-0000-000047380000}"/>
    <cellStyle name="Normal 4 2 3 3 2 6" xfId="32903" xr:uid="{00000000-0005-0000-0000-000048380000}"/>
    <cellStyle name="Normal 4 2 3 3 2 7" xfId="17669" xr:uid="{00000000-0005-0000-0000-000049380000}"/>
    <cellStyle name="Normal 4 2 3 3 3" xfId="3362" xr:uid="{00000000-0005-0000-0000-00004A380000}"/>
    <cellStyle name="Normal 4 2 3 3 3 2" xfId="13436" xr:uid="{00000000-0005-0000-0000-00004B380000}"/>
    <cellStyle name="Normal 4 2 3 3 3 2 2" xfId="43767" xr:uid="{00000000-0005-0000-0000-00004C380000}"/>
    <cellStyle name="Normal 4 2 3 3 3 2 3" xfId="28534" xr:uid="{00000000-0005-0000-0000-00004D380000}"/>
    <cellStyle name="Normal 4 2 3 3 3 3" xfId="8416" xr:uid="{00000000-0005-0000-0000-00004E380000}"/>
    <cellStyle name="Normal 4 2 3 3 3 3 2" xfId="38750" xr:uid="{00000000-0005-0000-0000-00004F380000}"/>
    <cellStyle name="Normal 4 2 3 3 3 3 3" xfId="23517" xr:uid="{00000000-0005-0000-0000-000050380000}"/>
    <cellStyle name="Normal 4 2 3 3 3 4" xfId="33737" xr:uid="{00000000-0005-0000-0000-000051380000}"/>
    <cellStyle name="Normal 4 2 3 3 3 5" xfId="18504" xr:uid="{00000000-0005-0000-0000-000052380000}"/>
    <cellStyle name="Normal 4 2 3 3 4" xfId="5055" xr:uid="{00000000-0005-0000-0000-000053380000}"/>
    <cellStyle name="Normal 4 2 3 3 4 2" xfId="15107" xr:uid="{00000000-0005-0000-0000-000054380000}"/>
    <cellStyle name="Normal 4 2 3 3 4 2 2" xfId="45438" xr:uid="{00000000-0005-0000-0000-000055380000}"/>
    <cellStyle name="Normal 4 2 3 3 4 2 3" xfId="30205" xr:uid="{00000000-0005-0000-0000-000056380000}"/>
    <cellStyle name="Normal 4 2 3 3 4 3" xfId="10087" xr:uid="{00000000-0005-0000-0000-000057380000}"/>
    <cellStyle name="Normal 4 2 3 3 4 3 2" xfId="40421" xr:uid="{00000000-0005-0000-0000-000058380000}"/>
    <cellStyle name="Normal 4 2 3 3 4 3 3" xfId="25188" xr:uid="{00000000-0005-0000-0000-000059380000}"/>
    <cellStyle name="Normal 4 2 3 3 4 4" xfId="35408" xr:uid="{00000000-0005-0000-0000-00005A380000}"/>
    <cellStyle name="Normal 4 2 3 3 4 5" xfId="20175" xr:uid="{00000000-0005-0000-0000-00005B380000}"/>
    <cellStyle name="Normal 4 2 3 3 5" xfId="11765" xr:uid="{00000000-0005-0000-0000-00005C380000}"/>
    <cellStyle name="Normal 4 2 3 3 5 2" xfId="42096" xr:uid="{00000000-0005-0000-0000-00005D380000}"/>
    <cellStyle name="Normal 4 2 3 3 5 3" xfId="26863" xr:uid="{00000000-0005-0000-0000-00005E380000}"/>
    <cellStyle name="Normal 4 2 3 3 6" xfId="6744" xr:uid="{00000000-0005-0000-0000-00005F380000}"/>
    <cellStyle name="Normal 4 2 3 3 6 2" xfId="37079" xr:uid="{00000000-0005-0000-0000-000060380000}"/>
    <cellStyle name="Normal 4 2 3 3 6 3" xfId="21846" xr:uid="{00000000-0005-0000-0000-000061380000}"/>
    <cellStyle name="Normal 4 2 3 3 7" xfId="32067" xr:uid="{00000000-0005-0000-0000-000062380000}"/>
    <cellStyle name="Normal 4 2 3 3 8" xfId="16833" xr:uid="{00000000-0005-0000-0000-000063380000}"/>
    <cellStyle name="Normal 4 2 3 4" xfId="2091" xr:uid="{00000000-0005-0000-0000-000064380000}"/>
    <cellStyle name="Normal 4 2 3 4 2" xfId="3781" xr:uid="{00000000-0005-0000-0000-000065380000}"/>
    <cellStyle name="Normal 4 2 3 4 2 2" xfId="13854" xr:uid="{00000000-0005-0000-0000-000066380000}"/>
    <cellStyle name="Normal 4 2 3 4 2 2 2" xfId="44185" xr:uid="{00000000-0005-0000-0000-000067380000}"/>
    <cellStyle name="Normal 4 2 3 4 2 2 3" xfId="28952" xr:uid="{00000000-0005-0000-0000-000068380000}"/>
    <cellStyle name="Normal 4 2 3 4 2 3" xfId="8834" xr:uid="{00000000-0005-0000-0000-000069380000}"/>
    <cellStyle name="Normal 4 2 3 4 2 3 2" xfId="39168" xr:uid="{00000000-0005-0000-0000-00006A380000}"/>
    <cellStyle name="Normal 4 2 3 4 2 3 3" xfId="23935" xr:uid="{00000000-0005-0000-0000-00006B380000}"/>
    <cellStyle name="Normal 4 2 3 4 2 4" xfId="34155" xr:uid="{00000000-0005-0000-0000-00006C380000}"/>
    <cellStyle name="Normal 4 2 3 4 2 5" xfId="18922" xr:uid="{00000000-0005-0000-0000-00006D380000}"/>
    <cellStyle name="Normal 4 2 3 4 3" xfId="5473" xr:uid="{00000000-0005-0000-0000-00006E380000}"/>
    <cellStyle name="Normal 4 2 3 4 3 2" xfId="15525" xr:uid="{00000000-0005-0000-0000-00006F380000}"/>
    <cellStyle name="Normal 4 2 3 4 3 2 2" xfId="45856" xr:uid="{00000000-0005-0000-0000-000070380000}"/>
    <cellStyle name="Normal 4 2 3 4 3 2 3" xfId="30623" xr:uid="{00000000-0005-0000-0000-000071380000}"/>
    <cellStyle name="Normal 4 2 3 4 3 3" xfId="10505" xr:uid="{00000000-0005-0000-0000-000072380000}"/>
    <cellStyle name="Normal 4 2 3 4 3 3 2" xfId="40839" xr:uid="{00000000-0005-0000-0000-000073380000}"/>
    <cellStyle name="Normal 4 2 3 4 3 3 3" xfId="25606" xr:uid="{00000000-0005-0000-0000-000074380000}"/>
    <cellStyle name="Normal 4 2 3 4 3 4" xfId="35826" xr:uid="{00000000-0005-0000-0000-000075380000}"/>
    <cellStyle name="Normal 4 2 3 4 3 5" xfId="20593" xr:uid="{00000000-0005-0000-0000-000076380000}"/>
    <cellStyle name="Normal 4 2 3 4 4" xfId="12183" xr:uid="{00000000-0005-0000-0000-000077380000}"/>
    <cellStyle name="Normal 4 2 3 4 4 2" xfId="42514" xr:uid="{00000000-0005-0000-0000-000078380000}"/>
    <cellStyle name="Normal 4 2 3 4 4 3" xfId="27281" xr:uid="{00000000-0005-0000-0000-000079380000}"/>
    <cellStyle name="Normal 4 2 3 4 5" xfId="7162" xr:uid="{00000000-0005-0000-0000-00007A380000}"/>
    <cellStyle name="Normal 4 2 3 4 5 2" xfId="37497" xr:uid="{00000000-0005-0000-0000-00007B380000}"/>
    <cellStyle name="Normal 4 2 3 4 5 3" xfId="22264" xr:uid="{00000000-0005-0000-0000-00007C380000}"/>
    <cellStyle name="Normal 4 2 3 4 6" xfId="32485" xr:uid="{00000000-0005-0000-0000-00007D380000}"/>
    <cellStyle name="Normal 4 2 3 4 7" xfId="17251" xr:uid="{00000000-0005-0000-0000-00007E380000}"/>
    <cellStyle name="Normal 4 2 3 5" xfId="2944" xr:uid="{00000000-0005-0000-0000-00007F380000}"/>
    <cellStyle name="Normal 4 2 3 5 2" xfId="13018" xr:uid="{00000000-0005-0000-0000-000080380000}"/>
    <cellStyle name="Normal 4 2 3 5 2 2" xfId="43349" xr:uid="{00000000-0005-0000-0000-000081380000}"/>
    <cellStyle name="Normal 4 2 3 5 2 3" xfId="28116" xr:uid="{00000000-0005-0000-0000-000082380000}"/>
    <cellStyle name="Normal 4 2 3 5 3" xfId="7998" xr:uid="{00000000-0005-0000-0000-000083380000}"/>
    <cellStyle name="Normal 4 2 3 5 3 2" xfId="38332" xr:uid="{00000000-0005-0000-0000-000084380000}"/>
    <cellStyle name="Normal 4 2 3 5 3 3" xfId="23099" xr:uid="{00000000-0005-0000-0000-000085380000}"/>
    <cellStyle name="Normal 4 2 3 5 4" xfId="33319" xr:uid="{00000000-0005-0000-0000-000086380000}"/>
    <cellStyle name="Normal 4 2 3 5 5" xfId="18086" xr:uid="{00000000-0005-0000-0000-000087380000}"/>
    <cellStyle name="Normal 4 2 3 6" xfId="4637" xr:uid="{00000000-0005-0000-0000-000088380000}"/>
    <cellStyle name="Normal 4 2 3 6 2" xfId="14689" xr:uid="{00000000-0005-0000-0000-000089380000}"/>
    <cellStyle name="Normal 4 2 3 6 2 2" xfId="45020" xr:uid="{00000000-0005-0000-0000-00008A380000}"/>
    <cellStyle name="Normal 4 2 3 6 2 3" xfId="29787" xr:uid="{00000000-0005-0000-0000-00008B380000}"/>
    <cellStyle name="Normal 4 2 3 6 3" xfId="9669" xr:uid="{00000000-0005-0000-0000-00008C380000}"/>
    <cellStyle name="Normal 4 2 3 6 3 2" xfId="40003" xr:uid="{00000000-0005-0000-0000-00008D380000}"/>
    <cellStyle name="Normal 4 2 3 6 3 3" xfId="24770" xr:uid="{00000000-0005-0000-0000-00008E380000}"/>
    <cellStyle name="Normal 4 2 3 6 4" xfId="34990" xr:uid="{00000000-0005-0000-0000-00008F380000}"/>
    <cellStyle name="Normal 4 2 3 6 5" xfId="19757" xr:uid="{00000000-0005-0000-0000-000090380000}"/>
    <cellStyle name="Normal 4 2 3 7" xfId="11347" xr:uid="{00000000-0005-0000-0000-000091380000}"/>
    <cellStyle name="Normal 4 2 3 7 2" xfId="41678" xr:uid="{00000000-0005-0000-0000-000092380000}"/>
    <cellStyle name="Normal 4 2 3 7 3" xfId="26445" xr:uid="{00000000-0005-0000-0000-000093380000}"/>
    <cellStyle name="Normal 4 2 3 8" xfId="6326" xr:uid="{00000000-0005-0000-0000-000094380000}"/>
    <cellStyle name="Normal 4 2 3 8 2" xfId="36661" xr:uid="{00000000-0005-0000-0000-000095380000}"/>
    <cellStyle name="Normal 4 2 3 8 3" xfId="21428" xr:uid="{00000000-0005-0000-0000-000096380000}"/>
    <cellStyle name="Normal 4 2 3 9" xfId="31650" xr:uid="{00000000-0005-0000-0000-000097380000}"/>
    <cellStyle name="Normal 4 2 4" xfId="1351" xr:uid="{00000000-0005-0000-0000-000098380000}"/>
    <cellStyle name="Normal 4 2 4 2" xfId="1774" xr:uid="{00000000-0005-0000-0000-000099380000}"/>
    <cellStyle name="Normal 4 2 4 2 2" xfId="2613" xr:uid="{00000000-0005-0000-0000-00009A380000}"/>
    <cellStyle name="Normal 4 2 4 2 2 2" xfId="4303" xr:uid="{00000000-0005-0000-0000-00009B380000}"/>
    <cellStyle name="Normal 4 2 4 2 2 2 2" xfId="14376" xr:uid="{00000000-0005-0000-0000-00009C380000}"/>
    <cellStyle name="Normal 4 2 4 2 2 2 2 2" xfId="44707" xr:uid="{00000000-0005-0000-0000-00009D380000}"/>
    <cellStyle name="Normal 4 2 4 2 2 2 2 3" xfId="29474" xr:uid="{00000000-0005-0000-0000-00009E380000}"/>
    <cellStyle name="Normal 4 2 4 2 2 2 3" xfId="9356" xr:uid="{00000000-0005-0000-0000-00009F380000}"/>
    <cellStyle name="Normal 4 2 4 2 2 2 3 2" xfId="39690" xr:uid="{00000000-0005-0000-0000-0000A0380000}"/>
    <cellStyle name="Normal 4 2 4 2 2 2 3 3" xfId="24457" xr:uid="{00000000-0005-0000-0000-0000A1380000}"/>
    <cellStyle name="Normal 4 2 4 2 2 2 4" xfId="34677" xr:uid="{00000000-0005-0000-0000-0000A2380000}"/>
    <cellStyle name="Normal 4 2 4 2 2 2 5" xfId="19444" xr:uid="{00000000-0005-0000-0000-0000A3380000}"/>
    <cellStyle name="Normal 4 2 4 2 2 3" xfId="5995" xr:uid="{00000000-0005-0000-0000-0000A4380000}"/>
    <cellStyle name="Normal 4 2 4 2 2 3 2" xfId="16047" xr:uid="{00000000-0005-0000-0000-0000A5380000}"/>
    <cellStyle name="Normal 4 2 4 2 2 3 2 2" xfId="46378" xr:uid="{00000000-0005-0000-0000-0000A6380000}"/>
    <cellStyle name="Normal 4 2 4 2 2 3 2 3" xfId="31145" xr:uid="{00000000-0005-0000-0000-0000A7380000}"/>
    <cellStyle name="Normal 4 2 4 2 2 3 3" xfId="11027" xr:uid="{00000000-0005-0000-0000-0000A8380000}"/>
    <cellStyle name="Normal 4 2 4 2 2 3 3 2" xfId="41361" xr:uid="{00000000-0005-0000-0000-0000A9380000}"/>
    <cellStyle name="Normal 4 2 4 2 2 3 3 3" xfId="26128" xr:uid="{00000000-0005-0000-0000-0000AA380000}"/>
    <cellStyle name="Normal 4 2 4 2 2 3 4" xfId="36348" xr:uid="{00000000-0005-0000-0000-0000AB380000}"/>
    <cellStyle name="Normal 4 2 4 2 2 3 5" xfId="21115" xr:uid="{00000000-0005-0000-0000-0000AC380000}"/>
    <cellStyle name="Normal 4 2 4 2 2 4" xfId="12705" xr:uid="{00000000-0005-0000-0000-0000AD380000}"/>
    <cellStyle name="Normal 4 2 4 2 2 4 2" xfId="43036" xr:uid="{00000000-0005-0000-0000-0000AE380000}"/>
    <cellStyle name="Normal 4 2 4 2 2 4 3" xfId="27803" xr:uid="{00000000-0005-0000-0000-0000AF380000}"/>
    <cellStyle name="Normal 4 2 4 2 2 5" xfId="7684" xr:uid="{00000000-0005-0000-0000-0000B0380000}"/>
    <cellStyle name="Normal 4 2 4 2 2 5 2" xfId="38019" xr:uid="{00000000-0005-0000-0000-0000B1380000}"/>
    <cellStyle name="Normal 4 2 4 2 2 5 3" xfId="22786" xr:uid="{00000000-0005-0000-0000-0000B2380000}"/>
    <cellStyle name="Normal 4 2 4 2 2 6" xfId="33007" xr:uid="{00000000-0005-0000-0000-0000B3380000}"/>
    <cellStyle name="Normal 4 2 4 2 2 7" xfId="17773" xr:uid="{00000000-0005-0000-0000-0000B4380000}"/>
    <cellStyle name="Normal 4 2 4 2 3" xfId="3466" xr:uid="{00000000-0005-0000-0000-0000B5380000}"/>
    <cellStyle name="Normal 4 2 4 2 3 2" xfId="13540" xr:uid="{00000000-0005-0000-0000-0000B6380000}"/>
    <cellStyle name="Normal 4 2 4 2 3 2 2" xfId="43871" xr:uid="{00000000-0005-0000-0000-0000B7380000}"/>
    <cellStyle name="Normal 4 2 4 2 3 2 3" xfId="28638" xr:uid="{00000000-0005-0000-0000-0000B8380000}"/>
    <cellStyle name="Normal 4 2 4 2 3 3" xfId="8520" xr:uid="{00000000-0005-0000-0000-0000B9380000}"/>
    <cellStyle name="Normal 4 2 4 2 3 3 2" xfId="38854" xr:uid="{00000000-0005-0000-0000-0000BA380000}"/>
    <cellStyle name="Normal 4 2 4 2 3 3 3" xfId="23621" xr:uid="{00000000-0005-0000-0000-0000BB380000}"/>
    <cellStyle name="Normal 4 2 4 2 3 4" xfId="33841" xr:uid="{00000000-0005-0000-0000-0000BC380000}"/>
    <cellStyle name="Normal 4 2 4 2 3 5" xfId="18608" xr:uid="{00000000-0005-0000-0000-0000BD380000}"/>
    <cellStyle name="Normal 4 2 4 2 4" xfId="5159" xr:uid="{00000000-0005-0000-0000-0000BE380000}"/>
    <cellStyle name="Normal 4 2 4 2 4 2" xfId="15211" xr:uid="{00000000-0005-0000-0000-0000BF380000}"/>
    <cellStyle name="Normal 4 2 4 2 4 2 2" xfId="45542" xr:uid="{00000000-0005-0000-0000-0000C0380000}"/>
    <cellStyle name="Normal 4 2 4 2 4 2 3" xfId="30309" xr:uid="{00000000-0005-0000-0000-0000C1380000}"/>
    <cellStyle name="Normal 4 2 4 2 4 3" xfId="10191" xr:uid="{00000000-0005-0000-0000-0000C2380000}"/>
    <cellStyle name="Normal 4 2 4 2 4 3 2" xfId="40525" xr:uid="{00000000-0005-0000-0000-0000C3380000}"/>
    <cellStyle name="Normal 4 2 4 2 4 3 3" xfId="25292" xr:uid="{00000000-0005-0000-0000-0000C4380000}"/>
    <cellStyle name="Normal 4 2 4 2 4 4" xfId="35512" xr:uid="{00000000-0005-0000-0000-0000C5380000}"/>
    <cellStyle name="Normal 4 2 4 2 4 5" xfId="20279" xr:uid="{00000000-0005-0000-0000-0000C6380000}"/>
    <cellStyle name="Normal 4 2 4 2 5" xfId="11869" xr:uid="{00000000-0005-0000-0000-0000C7380000}"/>
    <cellStyle name="Normal 4 2 4 2 5 2" xfId="42200" xr:uid="{00000000-0005-0000-0000-0000C8380000}"/>
    <cellStyle name="Normal 4 2 4 2 5 3" xfId="26967" xr:uid="{00000000-0005-0000-0000-0000C9380000}"/>
    <cellStyle name="Normal 4 2 4 2 6" xfId="6848" xr:uid="{00000000-0005-0000-0000-0000CA380000}"/>
    <cellStyle name="Normal 4 2 4 2 6 2" xfId="37183" xr:uid="{00000000-0005-0000-0000-0000CB380000}"/>
    <cellStyle name="Normal 4 2 4 2 6 3" xfId="21950" xr:uid="{00000000-0005-0000-0000-0000CC380000}"/>
    <cellStyle name="Normal 4 2 4 2 7" xfId="32171" xr:uid="{00000000-0005-0000-0000-0000CD380000}"/>
    <cellStyle name="Normal 4 2 4 2 8" xfId="16937" xr:uid="{00000000-0005-0000-0000-0000CE380000}"/>
    <cellStyle name="Normal 4 2 4 3" xfId="2195" xr:uid="{00000000-0005-0000-0000-0000CF380000}"/>
    <cellStyle name="Normal 4 2 4 3 2" xfId="3885" xr:uid="{00000000-0005-0000-0000-0000D0380000}"/>
    <cellStyle name="Normal 4 2 4 3 2 2" xfId="13958" xr:uid="{00000000-0005-0000-0000-0000D1380000}"/>
    <cellStyle name="Normal 4 2 4 3 2 2 2" xfId="44289" xr:uid="{00000000-0005-0000-0000-0000D2380000}"/>
    <cellStyle name="Normal 4 2 4 3 2 2 3" xfId="29056" xr:uid="{00000000-0005-0000-0000-0000D3380000}"/>
    <cellStyle name="Normal 4 2 4 3 2 3" xfId="8938" xr:uid="{00000000-0005-0000-0000-0000D4380000}"/>
    <cellStyle name="Normal 4 2 4 3 2 3 2" xfId="39272" xr:uid="{00000000-0005-0000-0000-0000D5380000}"/>
    <cellStyle name="Normal 4 2 4 3 2 3 3" xfId="24039" xr:uid="{00000000-0005-0000-0000-0000D6380000}"/>
    <cellStyle name="Normal 4 2 4 3 2 4" xfId="34259" xr:uid="{00000000-0005-0000-0000-0000D7380000}"/>
    <cellStyle name="Normal 4 2 4 3 2 5" xfId="19026" xr:uid="{00000000-0005-0000-0000-0000D8380000}"/>
    <cellStyle name="Normal 4 2 4 3 3" xfId="5577" xr:uid="{00000000-0005-0000-0000-0000D9380000}"/>
    <cellStyle name="Normal 4 2 4 3 3 2" xfId="15629" xr:uid="{00000000-0005-0000-0000-0000DA380000}"/>
    <cellStyle name="Normal 4 2 4 3 3 2 2" xfId="45960" xr:uid="{00000000-0005-0000-0000-0000DB380000}"/>
    <cellStyle name="Normal 4 2 4 3 3 2 3" xfId="30727" xr:uid="{00000000-0005-0000-0000-0000DC380000}"/>
    <cellStyle name="Normal 4 2 4 3 3 3" xfId="10609" xr:uid="{00000000-0005-0000-0000-0000DD380000}"/>
    <cellStyle name="Normal 4 2 4 3 3 3 2" xfId="40943" xr:uid="{00000000-0005-0000-0000-0000DE380000}"/>
    <cellStyle name="Normal 4 2 4 3 3 3 3" xfId="25710" xr:uid="{00000000-0005-0000-0000-0000DF380000}"/>
    <cellStyle name="Normal 4 2 4 3 3 4" xfId="35930" xr:uid="{00000000-0005-0000-0000-0000E0380000}"/>
    <cellStyle name="Normal 4 2 4 3 3 5" xfId="20697" xr:uid="{00000000-0005-0000-0000-0000E1380000}"/>
    <cellStyle name="Normal 4 2 4 3 4" xfId="12287" xr:uid="{00000000-0005-0000-0000-0000E2380000}"/>
    <cellStyle name="Normal 4 2 4 3 4 2" xfId="42618" xr:uid="{00000000-0005-0000-0000-0000E3380000}"/>
    <cellStyle name="Normal 4 2 4 3 4 3" xfId="27385" xr:uid="{00000000-0005-0000-0000-0000E4380000}"/>
    <cellStyle name="Normal 4 2 4 3 5" xfId="7266" xr:uid="{00000000-0005-0000-0000-0000E5380000}"/>
    <cellStyle name="Normal 4 2 4 3 5 2" xfId="37601" xr:uid="{00000000-0005-0000-0000-0000E6380000}"/>
    <cellStyle name="Normal 4 2 4 3 5 3" xfId="22368" xr:uid="{00000000-0005-0000-0000-0000E7380000}"/>
    <cellStyle name="Normal 4 2 4 3 6" xfId="32589" xr:uid="{00000000-0005-0000-0000-0000E8380000}"/>
    <cellStyle name="Normal 4 2 4 3 7" xfId="17355" xr:uid="{00000000-0005-0000-0000-0000E9380000}"/>
    <cellStyle name="Normal 4 2 4 4" xfId="3048" xr:uid="{00000000-0005-0000-0000-0000EA380000}"/>
    <cellStyle name="Normal 4 2 4 4 2" xfId="13122" xr:uid="{00000000-0005-0000-0000-0000EB380000}"/>
    <cellStyle name="Normal 4 2 4 4 2 2" xfId="43453" xr:uid="{00000000-0005-0000-0000-0000EC380000}"/>
    <cellStyle name="Normal 4 2 4 4 2 3" xfId="28220" xr:uid="{00000000-0005-0000-0000-0000ED380000}"/>
    <cellStyle name="Normal 4 2 4 4 3" xfId="8102" xr:uid="{00000000-0005-0000-0000-0000EE380000}"/>
    <cellStyle name="Normal 4 2 4 4 3 2" xfId="38436" xr:uid="{00000000-0005-0000-0000-0000EF380000}"/>
    <cellStyle name="Normal 4 2 4 4 3 3" xfId="23203" xr:uid="{00000000-0005-0000-0000-0000F0380000}"/>
    <cellStyle name="Normal 4 2 4 4 4" xfId="33423" xr:uid="{00000000-0005-0000-0000-0000F1380000}"/>
    <cellStyle name="Normal 4 2 4 4 5" xfId="18190" xr:uid="{00000000-0005-0000-0000-0000F2380000}"/>
    <cellStyle name="Normal 4 2 4 5" xfId="4741" xr:uid="{00000000-0005-0000-0000-0000F3380000}"/>
    <cellStyle name="Normal 4 2 4 5 2" xfId="14793" xr:uid="{00000000-0005-0000-0000-0000F4380000}"/>
    <cellStyle name="Normal 4 2 4 5 2 2" xfId="45124" xr:uid="{00000000-0005-0000-0000-0000F5380000}"/>
    <cellStyle name="Normal 4 2 4 5 2 3" xfId="29891" xr:uid="{00000000-0005-0000-0000-0000F6380000}"/>
    <cellStyle name="Normal 4 2 4 5 3" xfId="9773" xr:uid="{00000000-0005-0000-0000-0000F7380000}"/>
    <cellStyle name="Normal 4 2 4 5 3 2" xfId="40107" xr:uid="{00000000-0005-0000-0000-0000F8380000}"/>
    <cellStyle name="Normal 4 2 4 5 3 3" xfId="24874" xr:uid="{00000000-0005-0000-0000-0000F9380000}"/>
    <cellStyle name="Normal 4 2 4 5 4" xfId="35094" xr:uid="{00000000-0005-0000-0000-0000FA380000}"/>
    <cellStyle name="Normal 4 2 4 5 5" xfId="19861" xr:uid="{00000000-0005-0000-0000-0000FB380000}"/>
    <cellStyle name="Normal 4 2 4 6" xfId="11451" xr:uid="{00000000-0005-0000-0000-0000FC380000}"/>
    <cellStyle name="Normal 4 2 4 6 2" xfId="41782" xr:uid="{00000000-0005-0000-0000-0000FD380000}"/>
    <cellStyle name="Normal 4 2 4 6 3" xfId="26549" xr:uid="{00000000-0005-0000-0000-0000FE380000}"/>
    <cellStyle name="Normal 4 2 4 7" xfId="6430" xr:uid="{00000000-0005-0000-0000-0000FF380000}"/>
    <cellStyle name="Normal 4 2 4 7 2" xfId="36765" xr:uid="{00000000-0005-0000-0000-000000390000}"/>
    <cellStyle name="Normal 4 2 4 7 3" xfId="21532" xr:uid="{00000000-0005-0000-0000-000001390000}"/>
    <cellStyle name="Normal 4 2 4 8" xfId="31753" xr:uid="{00000000-0005-0000-0000-000002390000}"/>
    <cellStyle name="Normal 4 2 4 9" xfId="16519" xr:uid="{00000000-0005-0000-0000-000003390000}"/>
    <cellStyle name="Normal 4 2 5" xfId="1564" xr:uid="{00000000-0005-0000-0000-000004390000}"/>
    <cellStyle name="Normal 4 2 5 2" xfId="2405" xr:uid="{00000000-0005-0000-0000-000005390000}"/>
    <cellStyle name="Normal 4 2 5 2 2" xfId="4095" xr:uid="{00000000-0005-0000-0000-000006390000}"/>
    <cellStyle name="Normal 4 2 5 2 2 2" xfId="14168" xr:uid="{00000000-0005-0000-0000-000007390000}"/>
    <cellStyle name="Normal 4 2 5 2 2 2 2" xfId="44499" xr:uid="{00000000-0005-0000-0000-000008390000}"/>
    <cellStyle name="Normal 4 2 5 2 2 2 3" xfId="29266" xr:uid="{00000000-0005-0000-0000-000009390000}"/>
    <cellStyle name="Normal 4 2 5 2 2 3" xfId="9148" xr:uid="{00000000-0005-0000-0000-00000A390000}"/>
    <cellStyle name="Normal 4 2 5 2 2 3 2" xfId="39482" xr:uid="{00000000-0005-0000-0000-00000B390000}"/>
    <cellStyle name="Normal 4 2 5 2 2 3 3" xfId="24249" xr:uid="{00000000-0005-0000-0000-00000C390000}"/>
    <cellStyle name="Normal 4 2 5 2 2 4" xfId="34469" xr:uid="{00000000-0005-0000-0000-00000D390000}"/>
    <cellStyle name="Normal 4 2 5 2 2 5" xfId="19236" xr:uid="{00000000-0005-0000-0000-00000E390000}"/>
    <cellStyle name="Normal 4 2 5 2 3" xfId="5787" xr:uid="{00000000-0005-0000-0000-00000F390000}"/>
    <cellStyle name="Normal 4 2 5 2 3 2" xfId="15839" xr:uid="{00000000-0005-0000-0000-000010390000}"/>
    <cellStyle name="Normal 4 2 5 2 3 2 2" xfId="46170" xr:uid="{00000000-0005-0000-0000-000011390000}"/>
    <cellStyle name="Normal 4 2 5 2 3 2 3" xfId="30937" xr:uid="{00000000-0005-0000-0000-000012390000}"/>
    <cellStyle name="Normal 4 2 5 2 3 3" xfId="10819" xr:uid="{00000000-0005-0000-0000-000013390000}"/>
    <cellStyle name="Normal 4 2 5 2 3 3 2" xfId="41153" xr:uid="{00000000-0005-0000-0000-000014390000}"/>
    <cellStyle name="Normal 4 2 5 2 3 3 3" xfId="25920" xr:uid="{00000000-0005-0000-0000-000015390000}"/>
    <cellStyle name="Normal 4 2 5 2 3 4" xfId="36140" xr:uid="{00000000-0005-0000-0000-000016390000}"/>
    <cellStyle name="Normal 4 2 5 2 3 5" xfId="20907" xr:uid="{00000000-0005-0000-0000-000017390000}"/>
    <cellStyle name="Normal 4 2 5 2 4" xfId="12497" xr:uid="{00000000-0005-0000-0000-000018390000}"/>
    <cellStyle name="Normal 4 2 5 2 4 2" xfId="42828" xr:uid="{00000000-0005-0000-0000-000019390000}"/>
    <cellStyle name="Normal 4 2 5 2 4 3" xfId="27595" xr:uid="{00000000-0005-0000-0000-00001A390000}"/>
    <cellStyle name="Normal 4 2 5 2 5" xfId="7476" xr:uid="{00000000-0005-0000-0000-00001B390000}"/>
    <cellStyle name="Normal 4 2 5 2 5 2" xfId="37811" xr:uid="{00000000-0005-0000-0000-00001C390000}"/>
    <cellStyle name="Normal 4 2 5 2 5 3" xfId="22578" xr:uid="{00000000-0005-0000-0000-00001D390000}"/>
    <cellStyle name="Normal 4 2 5 2 6" xfId="32799" xr:uid="{00000000-0005-0000-0000-00001E390000}"/>
    <cellStyle name="Normal 4 2 5 2 7" xfId="17565" xr:uid="{00000000-0005-0000-0000-00001F390000}"/>
    <cellStyle name="Normal 4 2 5 3" xfId="3258" xr:uid="{00000000-0005-0000-0000-000020390000}"/>
    <cellStyle name="Normal 4 2 5 3 2" xfId="13332" xr:uid="{00000000-0005-0000-0000-000021390000}"/>
    <cellStyle name="Normal 4 2 5 3 2 2" xfId="43663" xr:uid="{00000000-0005-0000-0000-000022390000}"/>
    <cellStyle name="Normal 4 2 5 3 2 3" xfId="28430" xr:uid="{00000000-0005-0000-0000-000023390000}"/>
    <cellStyle name="Normal 4 2 5 3 3" xfId="8312" xr:uid="{00000000-0005-0000-0000-000024390000}"/>
    <cellStyle name="Normal 4 2 5 3 3 2" xfId="38646" xr:uid="{00000000-0005-0000-0000-000025390000}"/>
    <cellStyle name="Normal 4 2 5 3 3 3" xfId="23413" xr:uid="{00000000-0005-0000-0000-000026390000}"/>
    <cellStyle name="Normal 4 2 5 3 4" xfId="33633" xr:uid="{00000000-0005-0000-0000-000027390000}"/>
    <cellStyle name="Normal 4 2 5 3 5" xfId="18400" xr:uid="{00000000-0005-0000-0000-000028390000}"/>
    <cellStyle name="Normal 4 2 5 4" xfId="4951" xr:uid="{00000000-0005-0000-0000-000029390000}"/>
    <cellStyle name="Normal 4 2 5 4 2" xfId="15003" xr:uid="{00000000-0005-0000-0000-00002A390000}"/>
    <cellStyle name="Normal 4 2 5 4 2 2" xfId="45334" xr:uid="{00000000-0005-0000-0000-00002B390000}"/>
    <cellStyle name="Normal 4 2 5 4 2 3" xfId="30101" xr:uid="{00000000-0005-0000-0000-00002C390000}"/>
    <cellStyle name="Normal 4 2 5 4 3" xfId="9983" xr:uid="{00000000-0005-0000-0000-00002D390000}"/>
    <cellStyle name="Normal 4 2 5 4 3 2" xfId="40317" xr:uid="{00000000-0005-0000-0000-00002E390000}"/>
    <cellStyle name="Normal 4 2 5 4 3 3" xfId="25084" xr:uid="{00000000-0005-0000-0000-00002F390000}"/>
    <cellStyle name="Normal 4 2 5 4 4" xfId="35304" xr:uid="{00000000-0005-0000-0000-000030390000}"/>
    <cellStyle name="Normal 4 2 5 4 5" xfId="20071" xr:uid="{00000000-0005-0000-0000-000031390000}"/>
    <cellStyle name="Normal 4 2 5 5" xfId="11661" xr:uid="{00000000-0005-0000-0000-000032390000}"/>
    <cellStyle name="Normal 4 2 5 5 2" xfId="41992" xr:uid="{00000000-0005-0000-0000-000033390000}"/>
    <cellStyle name="Normal 4 2 5 5 3" xfId="26759" xr:uid="{00000000-0005-0000-0000-000034390000}"/>
    <cellStyle name="Normal 4 2 5 6" xfId="6640" xr:uid="{00000000-0005-0000-0000-000035390000}"/>
    <cellStyle name="Normal 4 2 5 6 2" xfId="36975" xr:uid="{00000000-0005-0000-0000-000036390000}"/>
    <cellStyle name="Normal 4 2 5 6 3" xfId="21742" xr:uid="{00000000-0005-0000-0000-000037390000}"/>
    <cellStyle name="Normal 4 2 5 7" xfId="31963" xr:uid="{00000000-0005-0000-0000-000038390000}"/>
    <cellStyle name="Normal 4 2 5 8" xfId="16729" xr:uid="{00000000-0005-0000-0000-000039390000}"/>
    <cellStyle name="Normal 4 2 6" xfId="1985" xr:uid="{00000000-0005-0000-0000-00003A390000}"/>
    <cellStyle name="Normal 4 2 6 2" xfId="3677" xr:uid="{00000000-0005-0000-0000-00003B390000}"/>
    <cellStyle name="Normal 4 2 6 2 2" xfId="13750" xr:uid="{00000000-0005-0000-0000-00003C390000}"/>
    <cellStyle name="Normal 4 2 6 2 2 2" xfId="44081" xr:uid="{00000000-0005-0000-0000-00003D390000}"/>
    <cellStyle name="Normal 4 2 6 2 2 3" xfId="28848" xr:uid="{00000000-0005-0000-0000-00003E390000}"/>
    <cellStyle name="Normal 4 2 6 2 3" xfId="8730" xr:uid="{00000000-0005-0000-0000-00003F390000}"/>
    <cellStyle name="Normal 4 2 6 2 3 2" xfId="39064" xr:uid="{00000000-0005-0000-0000-000040390000}"/>
    <cellStyle name="Normal 4 2 6 2 3 3" xfId="23831" xr:uid="{00000000-0005-0000-0000-000041390000}"/>
    <cellStyle name="Normal 4 2 6 2 4" xfId="34051" xr:uid="{00000000-0005-0000-0000-000042390000}"/>
    <cellStyle name="Normal 4 2 6 2 5" xfId="18818" xr:uid="{00000000-0005-0000-0000-000043390000}"/>
    <cellStyle name="Normal 4 2 6 3" xfId="5369" xr:uid="{00000000-0005-0000-0000-000044390000}"/>
    <cellStyle name="Normal 4 2 6 3 2" xfId="15421" xr:uid="{00000000-0005-0000-0000-000045390000}"/>
    <cellStyle name="Normal 4 2 6 3 2 2" xfId="45752" xr:uid="{00000000-0005-0000-0000-000046390000}"/>
    <cellStyle name="Normal 4 2 6 3 2 3" xfId="30519" xr:uid="{00000000-0005-0000-0000-000047390000}"/>
    <cellStyle name="Normal 4 2 6 3 3" xfId="10401" xr:uid="{00000000-0005-0000-0000-000048390000}"/>
    <cellStyle name="Normal 4 2 6 3 3 2" xfId="40735" xr:uid="{00000000-0005-0000-0000-000049390000}"/>
    <cellStyle name="Normal 4 2 6 3 3 3" xfId="25502" xr:uid="{00000000-0005-0000-0000-00004A390000}"/>
    <cellStyle name="Normal 4 2 6 3 4" xfId="35722" xr:uid="{00000000-0005-0000-0000-00004B390000}"/>
    <cellStyle name="Normal 4 2 6 3 5" xfId="20489" xr:uid="{00000000-0005-0000-0000-00004C390000}"/>
    <cellStyle name="Normal 4 2 6 4" xfId="12079" xr:uid="{00000000-0005-0000-0000-00004D390000}"/>
    <cellStyle name="Normal 4 2 6 4 2" xfId="42410" xr:uid="{00000000-0005-0000-0000-00004E390000}"/>
    <cellStyle name="Normal 4 2 6 4 3" xfId="27177" xr:uid="{00000000-0005-0000-0000-00004F390000}"/>
    <cellStyle name="Normal 4 2 6 5" xfId="7058" xr:uid="{00000000-0005-0000-0000-000050390000}"/>
    <cellStyle name="Normal 4 2 6 5 2" xfId="37393" xr:uid="{00000000-0005-0000-0000-000051390000}"/>
    <cellStyle name="Normal 4 2 6 5 3" xfId="22160" xr:uid="{00000000-0005-0000-0000-000052390000}"/>
    <cellStyle name="Normal 4 2 6 6" xfId="32381" xr:uid="{00000000-0005-0000-0000-000053390000}"/>
    <cellStyle name="Normal 4 2 6 7" xfId="17147" xr:uid="{00000000-0005-0000-0000-000054390000}"/>
    <cellStyle name="Normal 4 2 7" xfId="2836" xr:uid="{00000000-0005-0000-0000-000055390000}"/>
    <cellStyle name="Normal 4 2 7 2" xfId="12914" xr:uid="{00000000-0005-0000-0000-000056390000}"/>
    <cellStyle name="Normal 4 2 7 2 2" xfId="43245" xr:uid="{00000000-0005-0000-0000-000057390000}"/>
    <cellStyle name="Normal 4 2 7 2 3" xfId="28012" xr:uid="{00000000-0005-0000-0000-000058390000}"/>
    <cellStyle name="Normal 4 2 7 3" xfId="7894" xr:uid="{00000000-0005-0000-0000-000059390000}"/>
    <cellStyle name="Normal 4 2 7 3 2" xfId="38228" xr:uid="{00000000-0005-0000-0000-00005A390000}"/>
    <cellStyle name="Normal 4 2 7 3 3" xfId="22995" xr:uid="{00000000-0005-0000-0000-00005B390000}"/>
    <cellStyle name="Normal 4 2 7 4" xfId="33215" xr:uid="{00000000-0005-0000-0000-00005C390000}"/>
    <cellStyle name="Normal 4 2 7 5" xfId="17982" xr:uid="{00000000-0005-0000-0000-00005D390000}"/>
    <cellStyle name="Normal 4 2 8" xfId="4530" xr:uid="{00000000-0005-0000-0000-00005E390000}"/>
    <cellStyle name="Normal 4 2 8 2" xfId="14585" xr:uid="{00000000-0005-0000-0000-00005F390000}"/>
    <cellStyle name="Normal 4 2 8 2 2" xfId="44916" xr:uid="{00000000-0005-0000-0000-000060390000}"/>
    <cellStyle name="Normal 4 2 8 2 3" xfId="29683" xr:uid="{00000000-0005-0000-0000-000061390000}"/>
    <cellStyle name="Normal 4 2 8 3" xfId="9565" xr:uid="{00000000-0005-0000-0000-000062390000}"/>
    <cellStyle name="Normal 4 2 8 3 2" xfId="39899" xr:uid="{00000000-0005-0000-0000-000063390000}"/>
    <cellStyle name="Normal 4 2 8 3 3" xfId="24666" xr:uid="{00000000-0005-0000-0000-000064390000}"/>
    <cellStyle name="Normal 4 2 8 4" xfId="34886" xr:uid="{00000000-0005-0000-0000-000065390000}"/>
    <cellStyle name="Normal 4 2 8 5" xfId="19653" xr:uid="{00000000-0005-0000-0000-000066390000}"/>
    <cellStyle name="Normal 4 2 9" xfId="11241" xr:uid="{00000000-0005-0000-0000-000067390000}"/>
    <cellStyle name="Normal 4 2 9 2" xfId="41574" xr:uid="{00000000-0005-0000-0000-000068390000}"/>
    <cellStyle name="Normal 4 2 9 3" xfId="26341" xr:uid="{00000000-0005-0000-0000-000069390000}"/>
    <cellStyle name="Normal 4 3" xfId="412" xr:uid="{00000000-0005-0000-0000-00006A390000}"/>
    <cellStyle name="Normal 4 4" xfId="31512" xr:uid="{00000000-0005-0000-0000-00006B390000}"/>
    <cellStyle name="Normal 4 5" xfId="46798" xr:uid="{00000000-0005-0000-0000-00006C390000}"/>
    <cellStyle name="Normal 40" xfId="165" xr:uid="{00000000-0005-0000-0000-00006D390000}"/>
    <cellStyle name="Normal 40 2" xfId="856" xr:uid="{00000000-0005-0000-0000-00006E390000}"/>
    <cellStyle name="Normal 40 2 10" xfId="6221" xr:uid="{00000000-0005-0000-0000-00006F390000}"/>
    <cellStyle name="Normal 40 2 10 2" xfId="36558" xr:uid="{00000000-0005-0000-0000-000070390000}"/>
    <cellStyle name="Normal 40 2 10 3" xfId="21325" xr:uid="{00000000-0005-0000-0000-000071390000}"/>
    <cellStyle name="Normal 40 2 11" xfId="31549" xr:uid="{00000000-0005-0000-0000-000072390000}"/>
    <cellStyle name="Normal 40 2 12" xfId="16310" xr:uid="{00000000-0005-0000-0000-000073390000}"/>
    <cellStyle name="Normal 40 2 2" xfId="1185" xr:uid="{00000000-0005-0000-0000-000074390000}"/>
    <cellStyle name="Normal 40 2 2 10" xfId="31601" xr:uid="{00000000-0005-0000-0000-000075390000}"/>
    <cellStyle name="Normal 40 2 2 11" xfId="16364" xr:uid="{00000000-0005-0000-0000-000076390000}"/>
    <cellStyle name="Normal 40 2 2 2" xfId="1293" xr:uid="{00000000-0005-0000-0000-000077390000}"/>
    <cellStyle name="Normal 40 2 2 2 10" xfId="16468" xr:uid="{00000000-0005-0000-0000-000078390000}"/>
    <cellStyle name="Normal 40 2 2 2 2" xfId="1510" xr:uid="{00000000-0005-0000-0000-000079390000}"/>
    <cellStyle name="Normal 40 2 2 2 2 2" xfId="1931" xr:uid="{00000000-0005-0000-0000-00007A390000}"/>
    <cellStyle name="Normal 40 2 2 2 2 2 2" xfId="2770" xr:uid="{00000000-0005-0000-0000-00007B390000}"/>
    <cellStyle name="Normal 40 2 2 2 2 2 2 2" xfId="4460" xr:uid="{00000000-0005-0000-0000-00007C390000}"/>
    <cellStyle name="Normal 40 2 2 2 2 2 2 2 2" xfId="14533" xr:uid="{00000000-0005-0000-0000-00007D390000}"/>
    <cellStyle name="Normal 40 2 2 2 2 2 2 2 2 2" xfId="44864" xr:uid="{00000000-0005-0000-0000-00007E390000}"/>
    <cellStyle name="Normal 40 2 2 2 2 2 2 2 2 3" xfId="29631" xr:uid="{00000000-0005-0000-0000-00007F390000}"/>
    <cellStyle name="Normal 40 2 2 2 2 2 2 2 3" xfId="9513" xr:uid="{00000000-0005-0000-0000-000080390000}"/>
    <cellStyle name="Normal 40 2 2 2 2 2 2 2 3 2" xfId="39847" xr:uid="{00000000-0005-0000-0000-000081390000}"/>
    <cellStyle name="Normal 40 2 2 2 2 2 2 2 3 3" xfId="24614" xr:uid="{00000000-0005-0000-0000-000082390000}"/>
    <cellStyle name="Normal 40 2 2 2 2 2 2 2 4" xfId="34834" xr:uid="{00000000-0005-0000-0000-000083390000}"/>
    <cellStyle name="Normal 40 2 2 2 2 2 2 2 5" xfId="19601" xr:uid="{00000000-0005-0000-0000-000084390000}"/>
    <cellStyle name="Normal 40 2 2 2 2 2 2 3" xfId="6152" xr:uid="{00000000-0005-0000-0000-000085390000}"/>
    <cellStyle name="Normal 40 2 2 2 2 2 2 3 2" xfId="16204" xr:uid="{00000000-0005-0000-0000-000086390000}"/>
    <cellStyle name="Normal 40 2 2 2 2 2 2 3 2 2" xfId="46535" xr:uid="{00000000-0005-0000-0000-000087390000}"/>
    <cellStyle name="Normal 40 2 2 2 2 2 2 3 2 3" xfId="31302" xr:uid="{00000000-0005-0000-0000-000088390000}"/>
    <cellStyle name="Normal 40 2 2 2 2 2 2 3 3" xfId="11184" xr:uid="{00000000-0005-0000-0000-000089390000}"/>
    <cellStyle name="Normal 40 2 2 2 2 2 2 3 3 2" xfId="41518" xr:uid="{00000000-0005-0000-0000-00008A390000}"/>
    <cellStyle name="Normal 40 2 2 2 2 2 2 3 3 3" xfId="26285" xr:uid="{00000000-0005-0000-0000-00008B390000}"/>
    <cellStyle name="Normal 40 2 2 2 2 2 2 3 4" xfId="36505" xr:uid="{00000000-0005-0000-0000-00008C390000}"/>
    <cellStyle name="Normal 40 2 2 2 2 2 2 3 5" xfId="21272" xr:uid="{00000000-0005-0000-0000-00008D390000}"/>
    <cellStyle name="Normal 40 2 2 2 2 2 2 4" xfId="12862" xr:uid="{00000000-0005-0000-0000-00008E390000}"/>
    <cellStyle name="Normal 40 2 2 2 2 2 2 4 2" xfId="43193" xr:uid="{00000000-0005-0000-0000-00008F390000}"/>
    <cellStyle name="Normal 40 2 2 2 2 2 2 4 3" xfId="27960" xr:uid="{00000000-0005-0000-0000-000090390000}"/>
    <cellStyle name="Normal 40 2 2 2 2 2 2 5" xfId="7841" xr:uid="{00000000-0005-0000-0000-000091390000}"/>
    <cellStyle name="Normal 40 2 2 2 2 2 2 5 2" xfId="38176" xr:uid="{00000000-0005-0000-0000-000092390000}"/>
    <cellStyle name="Normal 40 2 2 2 2 2 2 5 3" xfId="22943" xr:uid="{00000000-0005-0000-0000-000093390000}"/>
    <cellStyle name="Normal 40 2 2 2 2 2 2 6" xfId="33164" xr:uid="{00000000-0005-0000-0000-000094390000}"/>
    <cellStyle name="Normal 40 2 2 2 2 2 2 7" xfId="17930" xr:uid="{00000000-0005-0000-0000-000095390000}"/>
    <cellStyle name="Normal 40 2 2 2 2 2 3" xfId="3623" xr:uid="{00000000-0005-0000-0000-000096390000}"/>
    <cellStyle name="Normal 40 2 2 2 2 2 3 2" xfId="13697" xr:uid="{00000000-0005-0000-0000-000097390000}"/>
    <cellStyle name="Normal 40 2 2 2 2 2 3 2 2" xfId="44028" xr:uid="{00000000-0005-0000-0000-000098390000}"/>
    <cellStyle name="Normal 40 2 2 2 2 2 3 2 3" xfId="28795" xr:uid="{00000000-0005-0000-0000-000099390000}"/>
    <cellStyle name="Normal 40 2 2 2 2 2 3 3" xfId="8677" xr:uid="{00000000-0005-0000-0000-00009A390000}"/>
    <cellStyle name="Normal 40 2 2 2 2 2 3 3 2" xfId="39011" xr:uid="{00000000-0005-0000-0000-00009B390000}"/>
    <cellStyle name="Normal 40 2 2 2 2 2 3 3 3" xfId="23778" xr:uid="{00000000-0005-0000-0000-00009C390000}"/>
    <cellStyle name="Normal 40 2 2 2 2 2 3 4" xfId="33998" xr:uid="{00000000-0005-0000-0000-00009D390000}"/>
    <cellStyle name="Normal 40 2 2 2 2 2 3 5" xfId="18765" xr:uid="{00000000-0005-0000-0000-00009E390000}"/>
    <cellStyle name="Normal 40 2 2 2 2 2 4" xfId="5316" xr:uid="{00000000-0005-0000-0000-00009F390000}"/>
    <cellStyle name="Normal 40 2 2 2 2 2 4 2" xfId="15368" xr:uid="{00000000-0005-0000-0000-0000A0390000}"/>
    <cellStyle name="Normal 40 2 2 2 2 2 4 2 2" xfId="45699" xr:uid="{00000000-0005-0000-0000-0000A1390000}"/>
    <cellStyle name="Normal 40 2 2 2 2 2 4 2 3" xfId="30466" xr:uid="{00000000-0005-0000-0000-0000A2390000}"/>
    <cellStyle name="Normal 40 2 2 2 2 2 4 3" xfId="10348" xr:uid="{00000000-0005-0000-0000-0000A3390000}"/>
    <cellStyle name="Normal 40 2 2 2 2 2 4 3 2" xfId="40682" xr:uid="{00000000-0005-0000-0000-0000A4390000}"/>
    <cellStyle name="Normal 40 2 2 2 2 2 4 3 3" xfId="25449" xr:uid="{00000000-0005-0000-0000-0000A5390000}"/>
    <cellStyle name="Normal 40 2 2 2 2 2 4 4" xfId="35669" xr:uid="{00000000-0005-0000-0000-0000A6390000}"/>
    <cellStyle name="Normal 40 2 2 2 2 2 4 5" xfId="20436" xr:uid="{00000000-0005-0000-0000-0000A7390000}"/>
    <cellStyle name="Normal 40 2 2 2 2 2 5" xfId="12026" xr:uid="{00000000-0005-0000-0000-0000A8390000}"/>
    <cellStyle name="Normal 40 2 2 2 2 2 5 2" xfId="42357" xr:uid="{00000000-0005-0000-0000-0000A9390000}"/>
    <cellStyle name="Normal 40 2 2 2 2 2 5 3" xfId="27124" xr:uid="{00000000-0005-0000-0000-0000AA390000}"/>
    <cellStyle name="Normal 40 2 2 2 2 2 6" xfId="7005" xr:uid="{00000000-0005-0000-0000-0000AB390000}"/>
    <cellStyle name="Normal 40 2 2 2 2 2 6 2" xfId="37340" xr:uid="{00000000-0005-0000-0000-0000AC390000}"/>
    <cellStyle name="Normal 40 2 2 2 2 2 6 3" xfId="22107" xr:uid="{00000000-0005-0000-0000-0000AD390000}"/>
    <cellStyle name="Normal 40 2 2 2 2 2 7" xfId="32328" xr:uid="{00000000-0005-0000-0000-0000AE390000}"/>
    <cellStyle name="Normal 40 2 2 2 2 2 8" xfId="17094" xr:uid="{00000000-0005-0000-0000-0000AF390000}"/>
    <cellStyle name="Normal 40 2 2 2 2 3" xfId="2352" xr:uid="{00000000-0005-0000-0000-0000B0390000}"/>
    <cellStyle name="Normal 40 2 2 2 2 3 2" xfId="4042" xr:uid="{00000000-0005-0000-0000-0000B1390000}"/>
    <cellStyle name="Normal 40 2 2 2 2 3 2 2" xfId="14115" xr:uid="{00000000-0005-0000-0000-0000B2390000}"/>
    <cellStyle name="Normal 40 2 2 2 2 3 2 2 2" xfId="44446" xr:uid="{00000000-0005-0000-0000-0000B3390000}"/>
    <cellStyle name="Normal 40 2 2 2 2 3 2 2 3" xfId="29213" xr:uid="{00000000-0005-0000-0000-0000B4390000}"/>
    <cellStyle name="Normal 40 2 2 2 2 3 2 3" xfId="9095" xr:uid="{00000000-0005-0000-0000-0000B5390000}"/>
    <cellStyle name="Normal 40 2 2 2 2 3 2 3 2" xfId="39429" xr:uid="{00000000-0005-0000-0000-0000B6390000}"/>
    <cellStyle name="Normal 40 2 2 2 2 3 2 3 3" xfId="24196" xr:uid="{00000000-0005-0000-0000-0000B7390000}"/>
    <cellStyle name="Normal 40 2 2 2 2 3 2 4" xfId="34416" xr:uid="{00000000-0005-0000-0000-0000B8390000}"/>
    <cellStyle name="Normal 40 2 2 2 2 3 2 5" xfId="19183" xr:uid="{00000000-0005-0000-0000-0000B9390000}"/>
    <cellStyle name="Normal 40 2 2 2 2 3 3" xfId="5734" xr:uid="{00000000-0005-0000-0000-0000BA390000}"/>
    <cellStyle name="Normal 40 2 2 2 2 3 3 2" xfId="15786" xr:uid="{00000000-0005-0000-0000-0000BB390000}"/>
    <cellStyle name="Normal 40 2 2 2 2 3 3 2 2" xfId="46117" xr:uid="{00000000-0005-0000-0000-0000BC390000}"/>
    <cellStyle name="Normal 40 2 2 2 2 3 3 2 3" xfId="30884" xr:uid="{00000000-0005-0000-0000-0000BD390000}"/>
    <cellStyle name="Normal 40 2 2 2 2 3 3 3" xfId="10766" xr:uid="{00000000-0005-0000-0000-0000BE390000}"/>
    <cellStyle name="Normal 40 2 2 2 2 3 3 3 2" xfId="41100" xr:uid="{00000000-0005-0000-0000-0000BF390000}"/>
    <cellStyle name="Normal 40 2 2 2 2 3 3 3 3" xfId="25867" xr:uid="{00000000-0005-0000-0000-0000C0390000}"/>
    <cellStyle name="Normal 40 2 2 2 2 3 3 4" xfId="36087" xr:uid="{00000000-0005-0000-0000-0000C1390000}"/>
    <cellStyle name="Normal 40 2 2 2 2 3 3 5" xfId="20854" xr:uid="{00000000-0005-0000-0000-0000C2390000}"/>
    <cellStyle name="Normal 40 2 2 2 2 3 4" xfId="12444" xr:uid="{00000000-0005-0000-0000-0000C3390000}"/>
    <cellStyle name="Normal 40 2 2 2 2 3 4 2" xfId="42775" xr:uid="{00000000-0005-0000-0000-0000C4390000}"/>
    <cellStyle name="Normal 40 2 2 2 2 3 4 3" xfId="27542" xr:uid="{00000000-0005-0000-0000-0000C5390000}"/>
    <cellStyle name="Normal 40 2 2 2 2 3 5" xfId="7423" xr:uid="{00000000-0005-0000-0000-0000C6390000}"/>
    <cellStyle name="Normal 40 2 2 2 2 3 5 2" xfId="37758" xr:uid="{00000000-0005-0000-0000-0000C7390000}"/>
    <cellStyle name="Normal 40 2 2 2 2 3 5 3" xfId="22525" xr:uid="{00000000-0005-0000-0000-0000C8390000}"/>
    <cellStyle name="Normal 40 2 2 2 2 3 6" xfId="32746" xr:uid="{00000000-0005-0000-0000-0000C9390000}"/>
    <cellStyle name="Normal 40 2 2 2 2 3 7" xfId="17512" xr:uid="{00000000-0005-0000-0000-0000CA390000}"/>
    <cellStyle name="Normal 40 2 2 2 2 4" xfId="3205" xr:uid="{00000000-0005-0000-0000-0000CB390000}"/>
    <cellStyle name="Normal 40 2 2 2 2 4 2" xfId="13279" xr:uid="{00000000-0005-0000-0000-0000CC390000}"/>
    <cellStyle name="Normal 40 2 2 2 2 4 2 2" xfId="43610" xr:uid="{00000000-0005-0000-0000-0000CD390000}"/>
    <cellStyle name="Normal 40 2 2 2 2 4 2 3" xfId="28377" xr:uid="{00000000-0005-0000-0000-0000CE390000}"/>
    <cellStyle name="Normal 40 2 2 2 2 4 3" xfId="8259" xr:uid="{00000000-0005-0000-0000-0000CF390000}"/>
    <cellStyle name="Normal 40 2 2 2 2 4 3 2" xfId="38593" xr:uid="{00000000-0005-0000-0000-0000D0390000}"/>
    <cellStyle name="Normal 40 2 2 2 2 4 3 3" xfId="23360" xr:uid="{00000000-0005-0000-0000-0000D1390000}"/>
    <cellStyle name="Normal 40 2 2 2 2 4 4" xfId="33580" xr:uid="{00000000-0005-0000-0000-0000D2390000}"/>
    <cellStyle name="Normal 40 2 2 2 2 4 5" xfId="18347" xr:uid="{00000000-0005-0000-0000-0000D3390000}"/>
    <cellStyle name="Normal 40 2 2 2 2 5" xfId="4898" xr:uid="{00000000-0005-0000-0000-0000D4390000}"/>
    <cellStyle name="Normal 40 2 2 2 2 5 2" xfId="14950" xr:uid="{00000000-0005-0000-0000-0000D5390000}"/>
    <cellStyle name="Normal 40 2 2 2 2 5 2 2" xfId="45281" xr:uid="{00000000-0005-0000-0000-0000D6390000}"/>
    <cellStyle name="Normal 40 2 2 2 2 5 2 3" xfId="30048" xr:uid="{00000000-0005-0000-0000-0000D7390000}"/>
    <cellStyle name="Normal 40 2 2 2 2 5 3" xfId="9930" xr:uid="{00000000-0005-0000-0000-0000D8390000}"/>
    <cellStyle name="Normal 40 2 2 2 2 5 3 2" xfId="40264" xr:uid="{00000000-0005-0000-0000-0000D9390000}"/>
    <cellStyle name="Normal 40 2 2 2 2 5 3 3" xfId="25031" xr:uid="{00000000-0005-0000-0000-0000DA390000}"/>
    <cellStyle name="Normal 40 2 2 2 2 5 4" xfId="35251" xr:uid="{00000000-0005-0000-0000-0000DB390000}"/>
    <cellStyle name="Normal 40 2 2 2 2 5 5" xfId="20018" xr:uid="{00000000-0005-0000-0000-0000DC390000}"/>
    <cellStyle name="Normal 40 2 2 2 2 6" xfId="11608" xr:uid="{00000000-0005-0000-0000-0000DD390000}"/>
    <cellStyle name="Normal 40 2 2 2 2 6 2" xfId="41939" xr:uid="{00000000-0005-0000-0000-0000DE390000}"/>
    <cellStyle name="Normal 40 2 2 2 2 6 3" xfId="26706" xr:uid="{00000000-0005-0000-0000-0000DF390000}"/>
    <cellStyle name="Normal 40 2 2 2 2 7" xfId="6587" xr:uid="{00000000-0005-0000-0000-0000E0390000}"/>
    <cellStyle name="Normal 40 2 2 2 2 7 2" xfId="36922" xr:uid="{00000000-0005-0000-0000-0000E1390000}"/>
    <cellStyle name="Normal 40 2 2 2 2 7 3" xfId="21689" xr:uid="{00000000-0005-0000-0000-0000E2390000}"/>
    <cellStyle name="Normal 40 2 2 2 2 8" xfId="31910" xr:uid="{00000000-0005-0000-0000-0000E3390000}"/>
    <cellStyle name="Normal 40 2 2 2 2 9" xfId="16676" xr:uid="{00000000-0005-0000-0000-0000E4390000}"/>
    <cellStyle name="Normal 40 2 2 2 3" xfId="1723" xr:uid="{00000000-0005-0000-0000-0000E5390000}"/>
    <cellStyle name="Normal 40 2 2 2 3 2" xfId="2562" xr:uid="{00000000-0005-0000-0000-0000E6390000}"/>
    <cellStyle name="Normal 40 2 2 2 3 2 2" xfId="4252" xr:uid="{00000000-0005-0000-0000-0000E7390000}"/>
    <cellStyle name="Normal 40 2 2 2 3 2 2 2" xfId="14325" xr:uid="{00000000-0005-0000-0000-0000E8390000}"/>
    <cellStyle name="Normal 40 2 2 2 3 2 2 2 2" xfId="44656" xr:uid="{00000000-0005-0000-0000-0000E9390000}"/>
    <cellStyle name="Normal 40 2 2 2 3 2 2 2 3" xfId="29423" xr:uid="{00000000-0005-0000-0000-0000EA390000}"/>
    <cellStyle name="Normal 40 2 2 2 3 2 2 3" xfId="9305" xr:uid="{00000000-0005-0000-0000-0000EB390000}"/>
    <cellStyle name="Normal 40 2 2 2 3 2 2 3 2" xfId="39639" xr:uid="{00000000-0005-0000-0000-0000EC390000}"/>
    <cellStyle name="Normal 40 2 2 2 3 2 2 3 3" xfId="24406" xr:uid="{00000000-0005-0000-0000-0000ED390000}"/>
    <cellStyle name="Normal 40 2 2 2 3 2 2 4" xfId="34626" xr:uid="{00000000-0005-0000-0000-0000EE390000}"/>
    <cellStyle name="Normal 40 2 2 2 3 2 2 5" xfId="19393" xr:uid="{00000000-0005-0000-0000-0000EF390000}"/>
    <cellStyle name="Normal 40 2 2 2 3 2 3" xfId="5944" xr:uid="{00000000-0005-0000-0000-0000F0390000}"/>
    <cellStyle name="Normal 40 2 2 2 3 2 3 2" xfId="15996" xr:uid="{00000000-0005-0000-0000-0000F1390000}"/>
    <cellStyle name="Normal 40 2 2 2 3 2 3 2 2" xfId="46327" xr:uid="{00000000-0005-0000-0000-0000F2390000}"/>
    <cellStyle name="Normal 40 2 2 2 3 2 3 2 3" xfId="31094" xr:uid="{00000000-0005-0000-0000-0000F3390000}"/>
    <cellStyle name="Normal 40 2 2 2 3 2 3 3" xfId="10976" xr:uid="{00000000-0005-0000-0000-0000F4390000}"/>
    <cellStyle name="Normal 40 2 2 2 3 2 3 3 2" xfId="41310" xr:uid="{00000000-0005-0000-0000-0000F5390000}"/>
    <cellStyle name="Normal 40 2 2 2 3 2 3 3 3" xfId="26077" xr:uid="{00000000-0005-0000-0000-0000F6390000}"/>
    <cellStyle name="Normal 40 2 2 2 3 2 3 4" xfId="36297" xr:uid="{00000000-0005-0000-0000-0000F7390000}"/>
    <cellStyle name="Normal 40 2 2 2 3 2 3 5" xfId="21064" xr:uid="{00000000-0005-0000-0000-0000F8390000}"/>
    <cellStyle name="Normal 40 2 2 2 3 2 4" xfId="12654" xr:uid="{00000000-0005-0000-0000-0000F9390000}"/>
    <cellStyle name="Normal 40 2 2 2 3 2 4 2" xfId="42985" xr:uid="{00000000-0005-0000-0000-0000FA390000}"/>
    <cellStyle name="Normal 40 2 2 2 3 2 4 3" xfId="27752" xr:uid="{00000000-0005-0000-0000-0000FB390000}"/>
    <cellStyle name="Normal 40 2 2 2 3 2 5" xfId="7633" xr:uid="{00000000-0005-0000-0000-0000FC390000}"/>
    <cellStyle name="Normal 40 2 2 2 3 2 5 2" xfId="37968" xr:uid="{00000000-0005-0000-0000-0000FD390000}"/>
    <cellStyle name="Normal 40 2 2 2 3 2 5 3" xfId="22735" xr:uid="{00000000-0005-0000-0000-0000FE390000}"/>
    <cellStyle name="Normal 40 2 2 2 3 2 6" xfId="32956" xr:uid="{00000000-0005-0000-0000-0000FF390000}"/>
    <cellStyle name="Normal 40 2 2 2 3 2 7" xfId="17722" xr:uid="{00000000-0005-0000-0000-0000003A0000}"/>
    <cellStyle name="Normal 40 2 2 2 3 3" xfId="3415" xr:uid="{00000000-0005-0000-0000-0000013A0000}"/>
    <cellStyle name="Normal 40 2 2 2 3 3 2" xfId="13489" xr:uid="{00000000-0005-0000-0000-0000023A0000}"/>
    <cellStyle name="Normal 40 2 2 2 3 3 2 2" xfId="43820" xr:uid="{00000000-0005-0000-0000-0000033A0000}"/>
    <cellStyle name="Normal 40 2 2 2 3 3 2 3" xfId="28587" xr:uid="{00000000-0005-0000-0000-0000043A0000}"/>
    <cellStyle name="Normal 40 2 2 2 3 3 3" xfId="8469" xr:uid="{00000000-0005-0000-0000-0000053A0000}"/>
    <cellStyle name="Normal 40 2 2 2 3 3 3 2" xfId="38803" xr:uid="{00000000-0005-0000-0000-0000063A0000}"/>
    <cellStyle name="Normal 40 2 2 2 3 3 3 3" xfId="23570" xr:uid="{00000000-0005-0000-0000-0000073A0000}"/>
    <cellStyle name="Normal 40 2 2 2 3 3 4" xfId="33790" xr:uid="{00000000-0005-0000-0000-0000083A0000}"/>
    <cellStyle name="Normal 40 2 2 2 3 3 5" xfId="18557" xr:uid="{00000000-0005-0000-0000-0000093A0000}"/>
    <cellStyle name="Normal 40 2 2 2 3 4" xfId="5108" xr:uid="{00000000-0005-0000-0000-00000A3A0000}"/>
    <cellStyle name="Normal 40 2 2 2 3 4 2" xfId="15160" xr:uid="{00000000-0005-0000-0000-00000B3A0000}"/>
    <cellStyle name="Normal 40 2 2 2 3 4 2 2" xfId="45491" xr:uid="{00000000-0005-0000-0000-00000C3A0000}"/>
    <cellStyle name="Normal 40 2 2 2 3 4 2 3" xfId="30258" xr:uid="{00000000-0005-0000-0000-00000D3A0000}"/>
    <cellStyle name="Normal 40 2 2 2 3 4 3" xfId="10140" xr:uid="{00000000-0005-0000-0000-00000E3A0000}"/>
    <cellStyle name="Normal 40 2 2 2 3 4 3 2" xfId="40474" xr:uid="{00000000-0005-0000-0000-00000F3A0000}"/>
    <cellStyle name="Normal 40 2 2 2 3 4 3 3" xfId="25241" xr:uid="{00000000-0005-0000-0000-0000103A0000}"/>
    <cellStyle name="Normal 40 2 2 2 3 4 4" xfId="35461" xr:uid="{00000000-0005-0000-0000-0000113A0000}"/>
    <cellStyle name="Normal 40 2 2 2 3 4 5" xfId="20228" xr:uid="{00000000-0005-0000-0000-0000123A0000}"/>
    <cellStyle name="Normal 40 2 2 2 3 5" xfId="11818" xr:uid="{00000000-0005-0000-0000-0000133A0000}"/>
    <cellStyle name="Normal 40 2 2 2 3 5 2" xfId="42149" xr:uid="{00000000-0005-0000-0000-0000143A0000}"/>
    <cellStyle name="Normal 40 2 2 2 3 5 3" xfId="26916" xr:uid="{00000000-0005-0000-0000-0000153A0000}"/>
    <cellStyle name="Normal 40 2 2 2 3 6" xfId="6797" xr:uid="{00000000-0005-0000-0000-0000163A0000}"/>
    <cellStyle name="Normal 40 2 2 2 3 6 2" xfId="37132" xr:uid="{00000000-0005-0000-0000-0000173A0000}"/>
    <cellStyle name="Normal 40 2 2 2 3 6 3" xfId="21899" xr:uid="{00000000-0005-0000-0000-0000183A0000}"/>
    <cellStyle name="Normal 40 2 2 2 3 7" xfId="32120" xr:uid="{00000000-0005-0000-0000-0000193A0000}"/>
    <cellStyle name="Normal 40 2 2 2 3 8" xfId="16886" xr:uid="{00000000-0005-0000-0000-00001A3A0000}"/>
    <cellStyle name="Normal 40 2 2 2 4" xfId="2144" xr:uid="{00000000-0005-0000-0000-00001B3A0000}"/>
    <cellStyle name="Normal 40 2 2 2 4 2" xfId="3834" xr:uid="{00000000-0005-0000-0000-00001C3A0000}"/>
    <cellStyle name="Normal 40 2 2 2 4 2 2" xfId="13907" xr:uid="{00000000-0005-0000-0000-00001D3A0000}"/>
    <cellStyle name="Normal 40 2 2 2 4 2 2 2" xfId="44238" xr:uid="{00000000-0005-0000-0000-00001E3A0000}"/>
    <cellStyle name="Normal 40 2 2 2 4 2 2 3" xfId="29005" xr:uid="{00000000-0005-0000-0000-00001F3A0000}"/>
    <cellStyle name="Normal 40 2 2 2 4 2 3" xfId="8887" xr:uid="{00000000-0005-0000-0000-0000203A0000}"/>
    <cellStyle name="Normal 40 2 2 2 4 2 3 2" xfId="39221" xr:uid="{00000000-0005-0000-0000-0000213A0000}"/>
    <cellStyle name="Normal 40 2 2 2 4 2 3 3" xfId="23988" xr:uid="{00000000-0005-0000-0000-0000223A0000}"/>
    <cellStyle name="Normal 40 2 2 2 4 2 4" xfId="34208" xr:uid="{00000000-0005-0000-0000-0000233A0000}"/>
    <cellStyle name="Normal 40 2 2 2 4 2 5" xfId="18975" xr:uid="{00000000-0005-0000-0000-0000243A0000}"/>
    <cellStyle name="Normal 40 2 2 2 4 3" xfId="5526" xr:uid="{00000000-0005-0000-0000-0000253A0000}"/>
    <cellStyle name="Normal 40 2 2 2 4 3 2" xfId="15578" xr:uid="{00000000-0005-0000-0000-0000263A0000}"/>
    <cellStyle name="Normal 40 2 2 2 4 3 2 2" xfId="45909" xr:uid="{00000000-0005-0000-0000-0000273A0000}"/>
    <cellStyle name="Normal 40 2 2 2 4 3 2 3" xfId="30676" xr:uid="{00000000-0005-0000-0000-0000283A0000}"/>
    <cellStyle name="Normal 40 2 2 2 4 3 3" xfId="10558" xr:uid="{00000000-0005-0000-0000-0000293A0000}"/>
    <cellStyle name="Normal 40 2 2 2 4 3 3 2" xfId="40892" xr:uid="{00000000-0005-0000-0000-00002A3A0000}"/>
    <cellStyle name="Normal 40 2 2 2 4 3 3 3" xfId="25659" xr:uid="{00000000-0005-0000-0000-00002B3A0000}"/>
    <cellStyle name="Normal 40 2 2 2 4 3 4" xfId="35879" xr:uid="{00000000-0005-0000-0000-00002C3A0000}"/>
    <cellStyle name="Normal 40 2 2 2 4 3 5" xfId="20646" xr:uid="{00000000-0005-0000-0000-00002D3A0000}"/>
    <cellStyle name="Normal 40 2 2 2 4 4" xfId="12236" xr:uid="{00000000-0005-0000-0000-00002E3A0000}"/>
    <cellStyle name="Normal 40 2 2 2 4 4 2" xfId="42567" xr:uid="{00000000-0005-0000-0000-00002F3A0000}"/>
    <cellStyle name="Normal 40 2 2 2 4 4 3" xfId="27334" xr:uid="{00000000-0005-0000-0000-0000303A0000}"/>
    <cellStyle name="Normal 40 2 2 2 4 5" xfId="7215" xr:uid="{00000000-0005-0000-0000-0000313A0000}"/>
    <cellStyle name="Normal 40 2 2 2 4 5 2" xfId="37550" xr:uid="{00000000-0005-0000-0000-0000323A0000}"/>
    <cellStyle name="Normal 40 2 2 2 4 5 3" xfId="22317" xr:uid="{00000000-0005-0000-0000-0000333A0000}"/>
    <cellStyle name="Normal 40 2 2 2 4 6" xfId="32538" xr:uid="{00000000-0005-0000-0000-0000343A0000}"/>
    <cellStyle name="Normal 40 2 2 2 4 7" xfId="17304" xr:uid="{00000000-0005-0000-0000-0000353A0000}"/>
    <cellStyle name="Normal 40 2 2 2 5" xfId="2997" xr:uid="{00000000-0005-0000-0000-0000363A0000}"/>
    <cellStyle name="Normal 40 2 2 2 5 2" xfId="13071" xr:uid="{00000000-0005-0000-0000-0000373A0000}"/>
    <cellStyle name="Normal 40 2 2 2 5 2 2" xfId="43402" xr:uid="{00000000-0005-0000-0000-0000383A0000}"/>
    <cellStyle name="Normal 40 2 2 2 5 2 3" xfId="28169" xr:uid="{00000000-0005-0000-0000-0000393A0000}"/>
    <cellStyle name="Normal 40 2 2 2 5 3" xfId="8051" xr:uid="{00000000-0005-0000-0000-00003A3A0000}"/>
    <cellStyle name="Normal 40 2 2 2 5 3 2" xfId="38385" xr:uid="{00000000-0005-0000-0000-00003B3A0000}"/>
    <cellStyle name="Normal 40 2 2 2 5 3 3" xfId="23152" xr:uid="{00000000-0005-0000-0000-00003C3A0000}"/>
    <cellStyle name="Normal 40 2 2 2 5 4" xfId="33372" xr:uid="{00000000-0005-0000-0000-00003D3A0000}"/>
    <cellStyle name="Normal 40 2 2 2 5 5" xfId="18139" xr:uid="{00000000-0005-0000-0000-00003E3A0000}"/>
    <cellStyle name="Normal 40 2 2 2 6" xfId="4690" xr:uid="{00000000-0005-0000-0000-00003F3A0000}"/>
    <cellStyle name="Normal 40 2 2 2 6 2" xfId="14742" xr:uid="{00000000-0005-0000-0000-0000403A0000}"/>
    <cellStyle name="Normal 40 2 2 2 6 2 2" xfId="45073" xr:uid="{00000000-0005-0000-0000-0000413A0000}"/>
    <cellStyle name="Normal 40 2 2 2 6 2 3" xfId="29840" xr:uid="{00000000-0005-0000-0000-0000423A0000}"/>
    <cellStyle name="Normal 40 2 2 2 6 3" xfId="9722" xr:uid="{00000000-0005-0000-0000-0000433A0000}"/>
    <cellStyle name="Normal 40 2 2 2 6 3 2" xfId="40056" xr:uid="{00000000-0005-0000-0000-0000443A0000}"/>
    <cellStyle name="Normal 40 2 2 2 6 3 3" xfId="24823" xr:uid="{00000000-0005-0000-0000-0000453A0000}"/>
    <cellStyle name="Normal 40 2 2 2 6 4" xfId="35043" xr:uid="{00000000-0005-0000-0000-0000463A0000}"/>
    <cellStyle name="Normal 40 2 2 2 6 5" xfId="19810" xr:uid="{00000000-0005-0000-0000-0000473A0000}"/>
    <cellStyle name="Normal 40 2 2 2 7" xfId="11400" xr:uid="{00000000-0005-0000-0000-0000483A0000}"/>
    <cellStyle name="Normal 40 2 2 2 7 2" xfId="41731" xr:uid="{00000000-0005-0000-0000-0000493A0000}"/>
    <cellStyle name="Normal 40 2 2 2 7 3" xfId="26498" xr:uid="{00000000-0005-0000-0000-00004A3A0000}"/>
    <cellStyle name="Normal 40 2 2 2 8" xfId="6379" xr:uid="{00000000-0005-0000-0000-00004B3A0000}"/>
    <cellStyle name="Normal 40 2 2 2 8 2" xfId="36714" xr:uid="{00000000-0005-0000-0000-00004C3A0000}"/>
    <cellStyle name="Normal 40 2 2 2 8 3" xfId="21481" xr:uid="{00000000-0005-0000-0000-00004D3A0000}"/>
    <cellStyle name="Normal 40 2 2 2 9" xfId="31702" xr:uid="{00000000-0005-0000-0000-00004E3A0000}"/>
    <cellStyle name="Normal 40 2 2 3" xfId="1406" xr:uid="{00000000-0005-0000-0000-00004F3A0000}"/>
    <cellStyle name="Normal 40 2 2 3 2" xfId="1827" xr:uid="{00000000-0005-0000-0000-0000503A0000}"/>
    <cellStyle name="Normal 40 2 2 3 2 2" xfId="2666" xr:uid="{00000000-0005-0000-0000-0000513A0000}"/>
    <cellStyle name="Normal 40 2 2 3 2 2 2" xfId="4356" xr:uid="{00000000-0005-0000-0000-0000523A0000}"/>
    <cellStyle name="Normal 40 2 2 3 2 2 2 2" xfId="14429" xr:uid="{00000000-0005-0000-0000-0000533A0000}"/>
    <cellStyle name="Normal 40 2 2 3 2 2 2 2 2" xfId="44760" xr:uid="{00000000-0005-0000-0000-0000543A0000}"/>
    <cellStyle name="Normal 40 2 2 3 2 2 2 2 3" xfId="29527" xr:uid="{00000000-0005-0000-0000-0000553A0000}"/>
    <cellStyle name="Normal 40 2 2 3 2 2 2 3" xfId="9409" xr:uid="{00000000-0005-0000-0000-0000563A0000}"/>
    <cellStyle name="Normal 40 2 2 3 2 2 2 3 2" xfId="39743" xr:uid="{00000000-0005-0000-0000-0000573A0000}"/>
    <cellStyle name="Normal 40 2 2 3 2 2 2 3 3" xfId="24510" xr:uid="{00000000-0005-0000-0000-0000583A0000}"/>
    <cellStyle name="Normal 40 2 2 3 2 2 2 4" xfId="34730" xr:uid="{00000000-0005-0000-0000-0000593A0000}"/>
    <cellStyle name="Normal 40 2 2 3 2 2 2 5" xfId="19497" xr:uid="{00000000-0005-0000-0000-00005A3A0000}"/>
    <cellStyle name="Normal 40 2 2 3 2 2 3" xfId="6048" xr:uid="{00000000-0005-0000-0000-00005B3A0000}"/>
    <cellStyle name="Normal 40 2 2 3 2 2 3 2" xfId="16100" xr:uid="{00000000-0005-0000-0000-00005C3A0000}"/>
    <cellStyle name="Normal 40 2 2 3 2 2 3 2 2" xfId="46431" xr:uid="{00000000-0005-0000-0000-00005D3A0000}"/>
    <cellStyle name="Normal 40 2 2 3 2 2 3 2 3" xfId="31198" xr:uid="{00000000-0005-0000-0000-00005E3A0000}"/>
    <cellStyle name="Normal 40 2 2 3 2 2 3 3" xfId="11080" xr:uid="{00000000-0005-0000-0000-00005F3A0000}"/>
    <cellStyle name="Normal 40 2 2 3 2 2 3 3 2" xfId="41414" xr:uid="{00000000-0005-0000-0000-0000603A0000}"/>
    <cellStyle name="Normal 40 2 2 3 2 2 3 3 3" xfId="26181" xr:uid="{00000000-0005-0000-0000-0000613A0000}"/>
    <cellStyle name="Normal 40 2 2 3 2 2 3 4" xfId="36401" xr:uid="{00000000-0005-0000-0000-0000623A0000}"/>
    <cellStyle name="Normal 40 2 2 3 2 2 3 5" xfId="21168" xr:uid="{00000000-0005-0000-0000-0000633A0000}"/>
    <cellStyle name="Normal 40 2 2 3 2 2 4" xfId="12758" xr:uid="{00000000-0005-0000-0000-0000643A0000}"/>
    <cellStyle name="Normal 40 2 2 3 2 2 4 2" xfId="43089" xr:uid="{00000000-0005-0000-0000-0000653A0000}"/>
    <cellStyle name="Normal 40 2 2 3 2 2 4 3" xfId="27856" xr:uid="{00000000-0005-0000-0000-0000663A0000}"/>
    <cellStyle name="Normal 40 2 2 3 2 2 5" xfId="7737" xr:uid="{00000000-0005-0000-0000-0000673A0000}"/>
    <cellStyle name="Normal 40 2 2 3 2 2 5 2" xfId="38072" xr:uid="{00000000-0005-0000-0000-0000683A0000}"/>
    <cellStyle name="Normal 40 2 2 3 2 2 5 3" xfId="22839" xr:uid="{00000000-0005-0000-0000-0000693A0000}"/>
    <cellStyle name="Normal 40 2 2 3 2 2 6" xfId="33060" xr:uid="{00000000-0005-0000-0000-00006A3A0000}"/>
    <cellStyle name="Normal 40 2 2 3 2 2 7" xfId="17826" xr:uid="{00000000-0005-0000-0000-00006B3A0000}"/>
    <cellStyle name="Normal 40 2 2 3 2 3" xfId="3519" xr:uid="{00000000-0005-0000-0000-00006C3A0000}"/>
    <cellStyle name="Normal 40 2 2 3 2 3 2" xfId="13593" xr:uid="{00000000-0005-0000-0000-00006D3A0000}"/>
    <cellStyle name="Normal 40 2 2 3 2 3 2 2" xfId="43924" xr:uid="{00000000-0005-0000-0000-00006E3A0000}"/>
    <cellStyle name="Normal 40 2 2 3 2 3 2 3" xfId="28691" xr:uid="{00000000-0005-0000-0000-00006F3A0000}"/>
    <cellStyle name="Normal 40 2 2 3 2 3 3" xfId="8573" xr:uid="{00000000-0005-0000-0000-0000703A0000}"/>
    <cellStyle name="Normal 40 2 2 3 2 3 3 2" xfId="38907" xr:uid="{00000000-0005-0000-0000-0000713A0000}"/>
    <cellStyle name="Normal 40 2 2 3 2 3 3 3" xfId="23674" xr:uid="{00000000-0005-0000-0000-0000723A0000}"/>
    <cellStyle name="Normal 40 2 2 3 2 3 4" xfId="33894" xr:uid="{00000000-0005-0000-0000-0000733A0000}"/>
    <cellStyle name="Normal 40 2 2 3 2 3 5" xfId="18661" xr:uid="{00000000-0005-0000-0000-0000743A0000}"/>
    <cellStyle name="Normal 40 2 2 3 2 4" xfId="5212" xr:uid="{00000000-0005-0000-0000-0000753A0000}"/>
    <cellStyle name="Normal 40 2 2 3 2 4 2" xfId="15264" xr:uid="{00000000-0005-0000-0000-0000763A0000}"/>
    <cellStyle name="Normal 40 2 2 3 2 4 2 2" xfId="45595" xr:uid="{00000000-0005-0000-0000-0000773A0000}"/>
    <cellStyle name="Normal 40 2 2 3 2 4 2 3" xfId="30362" xr:uid="{00000000-0005-0000-0000-0000783A0000}"/>
    <cellStyle name="Normal 40 2 2 3 2 4 3" xfId="10244" xr:uid="{00000000-0005-0000-0000-0000793A0000}"/>
    <cellStyle name="Normal 40 2 2 3 2 4 3 2" xfId="40578" xr:uid="{00000000-0005-0000-0000-00007A3A0000}"/>
    <cellStyle name="Normal 40 2 2 3 2 4 3 3" xfId="25345" xr:uid="{00000000-0005-0000-0000-00007B3A0000}"/>
    <cellStyle name="Normal 40 2 2 3 2 4 4" xfId="35565" xr:uid="{00000000-0005-0000-0000-00007C3A0000}"/>
    <cellStyle name="Normal 40 2 2 3 2 4 5" xfId="20332" xr:uid="{00000000-0005-0000-0000-00007D3A0000}"/>
    <cellStyle name="Normal 40 2 2 3 2 5" xfId="11922" xr:uid="{00000000-0005-0000-0000-00007E3A0000}"/>
    <cellStyle name="Normal 40 2 2 3 2 5 2" xfId="42253" xr:uid="{00000000-0005-0000-0000-00007F3A0000}"/>
    <cellStyle name="Normal 40 2 2 3 2 5 3" xfId="27020" xr:uid="{00000000-0005-0000-0000-0000803A0000}"/>
    <cellStyle name="Normal 40 2 2 3 2 6" xfId="6901" xr:uid="{00000000-0005-0000-0000-0000813A0000}"/>
    <cellStyle name="Normal 40 2 2 3 2 6 2" xfId="37236" xr:uid="{00000000-0005-0000-0000-0000823A0000}"/>
    <cellStyle name="Normal 40 2 2 3 2 6 3" xfId="22003" xr:uid="{00000000-0005-0000-0000-0000833A0000}"/>
    <cellStyle name="Normal 40 2 2 3 2 7" xfId="32224" xr:uid="{00000000-0005-0000-0000-0000843A0000}"/>
    <cellStyle name="Normal 40 2 2 3 2 8" xfId="16990" xr:uid="{00000000-0005-0000-0000-0000853A0000}"/>
    <cellStyle name="Normal 40 2 2 3 3" xfId="2248" xr:uid="{00000000-0005-0000-0000-0000863A0000}"/>
    <cellStyle name="Normal 40 2 2 3 3 2" xfId="3938" xr:uid="{00000000-0005-0000-0000-0000873A0000}"/>
    <cellStyle name="Normal 40 2 2 3 3 2 2" xfId="14011" xr:uid="{00000000-0005-0000-0000-0000883A0000}"/>
    <cellStyle name="Normal 40 2 2 3 3 2 2 2" xfId="44342" xr:uid="{00000000-0005-0000-0000-0000893A0000}"/>
    <cellStyle name="Normal 40 2 2 3 3 2 2 3" xfId="29109" xr:uid="{00000000-0005-0000-0000-00008A3A0000}"/>
    <cellStyle name="Normal 40 2 2 3 3 2 3" xfId="8991" xr:uid="{00000000-0005-0000-0000-00008B3A0000}"/>
    <cellStyle name="Normal 40 2 2 3 3 2 3 2" xfId="39325" xr:uid="{00000000-0005-0000-0000-00008C3A0000}"/>
    <cellStyle name="Normal 40 2 2 3 3 2 3 3" xfId="24092" xr:uid="{00000000-0005-0000-0000-00008D3A0000}"/>
    <cellStyle name="Normal 40 2 2 3 3 2 4" xfId="34312" xr:uid="{00000000-0005-0000-0000-00008E3A0000}"/>
    <cellStyle name="Normal 40 2 2 3 3 2 5" xfId="19079" xr:uid="{00000000-0005-0000-0000-00008F3A0000}"/>
    <cellStyle name="Normal 40 2 2 3 3 3" xfId="5630" xr:uid="{00000000-0005-0000-0000-0000903A0000}"/>
    <cellStyle name="Normal 40 2 2 3 3 3 2" xfId="15682" xr:uid="{00000000-0005-0000-0000-0000913A0000}"/>
    <cellStyle name="Normal 40 2 2 3 3 3 2 2" xfId="46013" xr:uid="{00000000-0005-0000-0000-0000923A0000}"/>
    <cellStyle name="Normal 40 2 2 3 3 3 2 3" xfId="30780" xr:uid="{00000000-0005-0000-0000-0000933A0000}"/>
    <cellStyle name="Normal 40 2 2 3 3 3 3" xfId="10662" xr:uid="{00000000-0005-0000-0000-0000943A0000}"/>
    <cellStyle name="Normal 40 2 2 3 3 3 3 2" xfId="40996" xr:uid="{00000000-0005-0000-0000-0000953A0000}"/>
    <cellStyle name="Normal 40 2 2 3 3 3 3 3" xfId="25763" xr:uid="{00000000-0005-0000-0000-0000963A0000}"/>
    <cellStyle name="Normal 40 2 2 3 3 3 4" xfId="35983" xr:uid="{00000000-0005-0000-0000-0000973A0000}"/>
    <cellStyle name="Normal 40 2 2 3 3 3 5" xfId="20750" xr:uid="{00000000-0005-0000-0000-0000983A0000}"/>
    <cellStyle name="Normal 40 2 2 3 3 4" xfId="12340" xr:uid="{00000000-0005-0000-0000-0000993A0000}"/>
    <cellStyle name="Normal 40 2 2 3 3 4 2" xfId="42671" xr:uid="{00000000-0005-0000-0000-00009A3A0000}"/>
    <cellStyle name="Normal 40 2 2 3 3 4 3" xfId="27438" xr:uid="{00000000-0005-0000-0000-00009B3A0000}"/>
    <cellStyle name="Normal 40 2 2 3 3 5" xfId="7319" xr:uid="{00000000-0005-0000-0000-00009C3A0000}"/>
    <cellStyle name="Normal 40 2 2 3 3 5 2" xfId="37654" xr:uid="{00000000-0005-0000-0000-00009D3A0000}"/>
    <cellStyle name="Normal 40 2 2 3 3 5 3" xfId="22421" xr:uid="{00000000-0005-0000-0000-00009E3A0000}"/>
    <cellStyle name="Normal 40 2 2 3 3 6" xfId="32642" xr:uid="{00000000-0005-0000-0000-00009F3A0000}"/>
    <cellStyle name="Normal 40 2 2 3 3 7" xfId="17408" xr:uid="{00000000-0005-0000-0000-0000A03A0000}"/>
    <cellStyle name="Normal 40 2 2 3 4" xfId="3101" xr:uid="{00000000-0005-0000-0000-0000A13A0000}"/>
    <cellStyle name="Normal 40 2 2 3 4 2" xfId="13175" xr:uid="{00000000-0005-0000-0000-0000A23A0000}"/>
    <cellStyle name="Normal 40 2 2 3 4 2 2" xfId="43506" xr:uid="{00000000-0005-0000-0000-0000A33A0000}"/>
    <cellStyle name="Normal 40 2 2 3 4 2 3" xfId="28273" xr:uid="{00000000-0005-0000-0000-0000A43A0000}"/>
    <cellStyle name="Normal 40 2 2 3 4 3" xfId="8155" xr:uid="{00000000-0005-0000-0000-0000A53A0000}"/>
    <cellStyle name="Normal 40 2 2 3 4 3 2" xfId="38489" xr:uid="{00000000-0005-0000-0000-0000A63A0000}"/>
    <cellStyle name="Normal 40 2 2 3 4 3 3" xfId="23256" xr:uid="{00000000-0005-0000-0000-0000A73A0000}"/>
    <cellStyle name="Normal 40 2 2 3 4 4" xfId="33476" xr:uid="{00000000-0005-0000-0000-0000A83A0000}"/>
    <cellStyle name="Normal 40 2 2 3 4 5" xfId="18243" xr:uid="{00000000-0005-0000-0000-0000A93A0000}"/>
    <cellStyle name="Normal 40 2 2 3 5" xfId="4794" xr:uid="{00000000-0005-0000-0000-0000AA3A0000}"/>
    <cellStyle name="Normal 40 2 2 3 5 2" xfId="14846" xr:uid="{00000000-0005-0000-0000-0000AB3A0000}"/>
    <cellStyle name="Normal 40 2 2 3 5 2 2" xfId="45177" xr:uid="{00000000-0005-0000-0000-0000AC3A0000}"/>
    <cellStyle name="Normal 40 2 2 3 5 2 3" xfId="29944" xr:uid="{00000000-0005-0000-0000-0000AD3A0000}"/>
    <cellStyle name="Normal 40 2 2 3 5 3" xfId="9826" xr:uid="{00000000-0005-0000-0000-0000AE3A0000}"/>
    <cellStyle name="Normal 40 2 2 3 5 3 2" xfId="40160" xr:uid="{00000000-0005-0000-0000-0000AF3A0000}"/>
    <cellStyle name="Normal 40 2 2 3 5 3 3" xfId="24927" xr:uid="{00000000-0005-0000-0000-0000B03A0000}"/>
    <cellStyle name="Normal 40 2 2 3 5 4" xfId="35147" xr:uid="{00000000-0005-0000-0000-0000B13A0000}"/>
    <cellStyle name="Normal 40 2 2 3 5 5" xfId="19914" xr:uid="{00000000-0005-0000-0000-0000B23A0000}"/>
    <cellStyle name="Normal 40 2 2 3 6" xfId="11504" xr:uid="{00000000-0005-0000-0000-0000B33A0000}"/>
    <cellStyle name="Normal 40 2 2 3 6 2" xfId="41835" xr:uid="{00000000-0005-0000-0000-0000B43A0000}"/>
    <cellStyle name="Normal 40 2 2 3 6 3" xfId="26602" xr:uid="{00000000-0005-0000-0000-0000B53A0000}"/>
    <cellStyle name="Normal 40 2 2 3 7" xfId="6483" xr:uid="{00000000-0005-0000-0000-0000B63A0000}"/>
    <cellStyle name="Normal 40 2 2 3 7 2" xfId="36818" xr:uid="{00000000-0005-0000-0000-0000B73A0000}"/>
    <cellStyle name="Normal 40 2 2 3 7 3" xfId="21585" xr:uid="{00000000-0005-0000-0000-0000B83A0000}"/>
    <cellStyle name="Normal 40 2 2 3 8" xfId="31806" xr:uid="{00000000-0005-0000-0000-0000B93A0000}"/>
    <cellStyle name="Normal 40 2 2 3 9" xfId="16572" xr:uid="{00000000-0005-0000-0000-0000BA3A0000}"/>
    <cellStyle name="Normal 40 2 2 4" xfId="1619" xr:uid="{00000000-0005-0000-0000-0000BB3A0000}"/>
    <cellStyle name="Normal 40 2 2 4 2" xfId="2458" xr:uid="{00000000-0005-0000-0000-0000BC3A0000}"/>
    <cellStyle name="Normal 40 2 2 4 2 2" xfId="4148" xr:uid="{00000000-0005-0000-0000-0000BD3A0000}"/>
    <cellStyle name="Normal 40 2 2 4 2 2 2" xfId="14221" xr:uid="{00000000-0005-0000-0000-0000BE3A0000}"/>
    <cellStyle name="Normal 40 2 2 4 2 2 2 2" xfId="44552" xr:uid="{00000000-0005-0000-0000-0000BF3A0000}"/>
    <cellStyle name="Normal 40 2 2 4 2 2 2 3" xfId="29319" xr:uid="{00000000-0005-0000-0000-0000C03A0000}"/>
    <cellStyle name="Normal 40 2 2 4 2 2 3" xfId="9201" xr:uid="{00000000-0005-0000-0000-0000C13A0000}"/>
    <cellStyle name="Normal 40 2 2 4 2 2 3 2" xfId="39535" xr:uid="{00000000-0005-0000-0000-0000C23A0000}"/>
    <cellStyle name="Normal 40 2 2 4 2 2 3 3" xfId="24302" xr:uid="{00000000-0005-0000-0000-0000C33A0000}"/>
    <cellStyle name="Normal 40 2 2 4 2 2 4" xfId="34522" xr:uid="{00000000-0005-0000-0000-0000C43A0000}"/>
    <cellStyle name="Normal 40 2 2 4 2 2 5" xfId="19289" xr:uid="{00000000-0005-0000-0000-0000C53A0000}"/>
    <cellStyle name="Normal 40 2 2 4 2 3" xfId="5840" xr:uid="{00000000-0005-0000-0000-0000C63A0000}"/>
    <cellStyle name="Normal 40 2 2 4 2 3 2" xfId="15892" xr:uid="{00000000-0005-0000-0000-0000C73A0000}"/>
    <cellStyle name="Normal 40 2 2 4 2 3 2 2" xfId="46223" xr:uid="{00000000-0005-0000-0000-0000C83A0000}"/>
    <cellStyle name="Normal 40 2 2 4 2 3 2 3" xfId="30990" xr:uid="{00000000-0005-0000-0000-0000C93A0000}"/>
    <cellStyle name="Normal 40 2 2 4 2 3 3" xfId="10872" xr:uid="{00000000-0005-0000-0000-0000CA3A0000}"/>
    <cellStyle name="Normal 40 2 2 4 2 3 3 2" xfId="41206" xr:uid="{00000000-0005-0000-0000-0000CB3A0000}"/>
    <cellStyle name="Normal 40 2 2 4 2 3 3 3" xfId="25973" xr:uid="{00000000-0005-0000-0000-0000CC3A0000}"/>
    <cellStyle name="Normal 40 2 2 4 2 3 4" xfId="36193" xr:uid="{00000000-0005-0000-0000-0000CD3A0000}"/>
    <cellStyle name="Normal 40 2 2 4 2 3 5" xfId="20960" xr:uid="{00000000-0005-0000-0000-0000CE3A0000}"/>
    <cellStyle name="Normal 40 2 2 4 2 4" xfId="12550" xr:uid="{00000000-0005-0000-0000-0000CF3A0000}"/>
    <cellStyle name="Normal 40 2 2 4 2 4 2" xfId="42881" xr:uid="{00000000-0005-0000-0000-0000D03A0000}"/>
    <cellStyle name="Normal 40 2 2 4 2 4 3" xfId="27648" xr:uid="{00000000-0005-0000-0000-0000D13A0000}"/>
    <cellStyle name="Normal 40 2 2 4 2 5" xfId="7529" xr:uid="{00000000-0005-0000-0000-0000D23A0000}"/>
    <cellStyle name="Normal 40 2 2 4 2 5 2" xfId="37864" xr:uid="{00000000-0005-0000-0000-0000D33A0000}"/>
    <cellStyle name="Normal 40 2 2 4 2 5 3" xfId="22631" xr:uid="{00000000-0005-0000-0000-0000D43A0000}"/>
    <cellStyle name="Normal 40 2 2 4 2 6" xfId="32852" xr:uid="{00000000-0005-0000-0000-0000D53A0000}"/>
    <cellStyle name="Normal 40 2 2 4 2 7" xfId="17618" xr:uid="{00000000-0005-0000-0000-0000D63A0000}"/>
    <cellStyle name="Normal 40 2 2 4 3" xfId="3311" xr:uid="{00000000-0005-0000-0000-0000D73A0000}"/>
    <cellStyle name="Normal 40 2 2 4 3 2" xfId="13385" xr:uid="{00000000-0005-0000-0000-0000D83A0000}"/>
    <cellStyle name="Normal 40 2 2 4 3 2 2" xfId="43716" xr:uid="{00000000-0005-0000-0000-0000D93A0000}"/>
    <cellStyle name="Normal 40 2 2 4 3 2 3" xfId="28483" xr:uid="{00000000-0005-0000-0000-0000DA3A0000}"/>
    <cellStyle name="Normal 40 2 2 4 3 3" xfId="8365" xr:uid="{00000000-0005-0000-0000-0000DB3A0000}"/>
    <cellStyle name="Normal 40 2 2 4 3 3 2" xfId="38699" xr:uid="{00000000-0005-0000-0000-0000DC3A0000}"/>
    <cellStyle name="Normal 40 2 2 4 3 3 3" xfId="23466" xr:uid="{00000000-0005-0000-0000-0000DD3A0000}"/>
    <cellStyle name="Normal 40 2 2 4 3 4" xfId="33686" xr:uid="{00000000-0005-0000-0000-0000DE3A0000}"/>
    <cellStyle name="Normal 40 2 2 4 3 5" xfId="18453" xr:uid="{00000000-0005-0000-0000-0000DF3A0000}"/>
    <cellStyle name="Normal 40 2 2 4 4" xfId="5004" xr:uid="{00000000-0005-0000-0000-0000E03A0000}"/>
    <cellStyle name="Normal 40 2 2 4 4 2" xfId="15056" xr:uid="{00000000-0005-0000-0000-0000E13A0000}"/>
    <cellStyle name="Normal 40 2 2 4 4 2 2" xfId="45387" xr:uid="{00000000-0005-0000-0000-0000E23A0000}"/>
    <cellStyle name="Normal 40 2 2 4 4 2 3" xfId="30154" xr:uid="{00000000-0005-0000-0000-0000E33A0000}"/>
    <cellStyle name="Normal 40 2 2 4 4 3" xfId="10036" xr:uid="{00000000-0005-0000-0000-0000E43A0000}"/>
    <cellStyle name="Normal 40 2 2 4 4 3 2" xfId="40370" xr:uid="{00000000-0005-0000-0000-0000E53A0000}"/>
    <cellStyle name="Normal 40 2 2 4 4 3 3" xfId="25137" xr:uid="{00000000-0005-0000-0000-0000E63A0000}"/>
    <cellStyle name="Normal 40 2 2 4 4 4" xfId="35357" xr:uid="{00000000-0005-0000-0000-0000E73A0000}"/>
    <cellStyle name="Normal 40 2 2 4 4 5" xfId="20124" xr:uid="{00000000-0005-0000-0000-0000E83A0000}"/>
    <cellStyle name="Normal 40 2 2 4 5" xfId="11714" xr:uid="{00000000-0005-0000-0000-0000E93A0000}"/>
    <cellStyle name="Normal 40 2 2 4 5 2" xfId="42045" xr:uid="{00000000-0005-0000-0000-0000EA3A0000}"/>
    <cellStyle name="Normal 40 2 2 4 5 3" xfId="26812" xr:uid="{00000000-0005-0000-0000-0000EB3A0000}"/>
    <cellStyle name="Normal 40 2 2 4 6" xfId="6693" xr:uid="{00000000-0005-0000-0000-0000EC3A0000}"/>
    <cellStyle name="Normal 40 2 2 4 6 2" xfId="37028" xr:uid="{00000000-0005-0000-0000-0000ED3A0000}"/>
    <cellStyle name="Normal 40 2 2 4 6 3" xfId="21795" xr:uid="{00000000-0005-0000-0000-0000EE3A0000}"/>
    <cellStyle name="Normal 40 2 2 4 7" xfId="32016" xr:uid="{00000000-0005-0000-0000-0000EF3A0000}"/>
    <cellStyle name="Normal 40 2 2 4 8" xfId="16782" xr:uid="{00000000-0005-0000-0000-0000F03A0000}"/>
    <cellStyle name="Normal 40 2 2 5" xfId="2040" xr:uid="{00000000-0005-0000-0000-0000F13A0000}"/>
    <cellStyle name="Normal 40 2 2 5 2" xfId="3730" xr:uid="{00000000-0005-0000-0000-0000F23A0000}"/>
    <cellStyle name="Normal 40 2 2 5 2 2" xfId="13803" xr:uid="{00000000-0005-0000-0000-0000F33A0000}"/>
    <cellStyle name="Normal 40 2 2 5 2 2 2" xfId="44134" xr:uid="{00000000-0005-0000-0000-0000F43A0000}"/>
    <cellStyle name="Normal 40 2 2 5 2 2 3" xfId="28901" xr:uid="{00000000-0005-0000-0000-0000F53A0000}"/>
    <cellStyle name="Normal 40 2 2 5 2 3" xfId="8783" xr:uid="{00000000-0005-0000-0000-0000F63A0000}"/>
    <cellStyle name="Normal 40 2 2 5 2 3 2" xfId="39117" xr:uid="{00000000-0005-0000-0000-0000F73A0000}"/>
    <cellStyle name="Normal 40 2 2 5 2 3 3" xfId="23884" xr:uid="{00000000-0005-0000-0000-0000F83A0000}"/>
    <cellStyle name="Normal 40 2 2 5 2 4" xfId="34104" xr:uid="{00000000-0005-0000-0000-0000F93A0000}"/>
    <cellStyle name="Normal 40 2 2 5 2 5" xfId="18871" xr:uid="{00000000-0005-0000-0000-0000FA3A0000}"/>
    <cellStyle name="Normal 40 2 2 5 3" xfId="5422" xr:uid="{00000000-0005-0000-0000-0000FB3A0000}"/>
    <cellStyle name="Normal 40 2 2 5 3 2" xfId="15474" xr:uid="{00000000-0005-0000-0000-0000FC3A0000}"/>
    <cellStyle name="Normal 40 2 2 5 3 2 2" xfId="45805" xr:uid="{00000000-0005-0000-0000-0000FD3A0000}"/>
    <cellStyle name="Normal 40 2 2 5 3 2 3" xfId="30572" xr:uid="{00000000-0005-0000-0000-0000FE3A0000}"/>
    <cellStyle name="Normal 40 2 2 5 3 3" xfId="10454" xr:uid="{00000000-0005-0000-0000-0000FF3A0000}"/>
    <cellStyle name="Normal 40 2 2 5 3 3 2" xfId="40788" xr:uid="{00000000-0005-0000-0000-0000003B0000}"/>
    <cellStyle name="Normal 40 2 2 5 3 3 3" xfId="25555" xr:uid="{00000000-0005-0000-0000-0000013B0000}"/>
    <cellStyle name="Normal 40 2 2 5 3 4" xfId="35775" xr:uid="{00000000-0005-0000-0000-0000023B0000}"/>
    <cellStyle name="Normal 40 2 2 5 3 5" xfId="20542" xr:uid="{00000000-0005-0000-0000-0000033B0000}"/>
    <cellStyle name="Normal 40 2 2 5 4" xfId="12132" xr:uid="{00000000-0005-0000-0000-0000043B0000}"/>
    <cellStyle name="Normal 40 2 2 5 4 2" xfId="42463" xr:uid="{00000000-0005-0000-0000-0000053B0000}"/>
    <cellStyle name="Normal 40 2 2 5 4 3" xfId="27230" xr:uid="{00000000-0005-0000-0000-0000063B0000}"/>
    <cellStyle name="Normal 40 2 2 5 5" xfId="7111" xr:uid="{00000000-0005-0000-0000-0000073B0000}"/>
    <cellStyle name="Normal 40 2 2 5 5 2" xfId="37446" xr:uid="{00000000-0005-0000-0000-0000083B0000}"/>
    <cellStyle name="Normal 40 2 2 5 5 3" xfId="22213" xr:uid="{00000000-0005-0000-0000-0000093B0000}"/>
    <cellStyle name="Normal 40 2 2 5 6" xfId="32434" xr:uid="{00000000-0005-0000-0000-00000A3B0000}"/>
    <cellStyle name="Normal 40 2 2 5 7" xfId="17200" xr:uid="{00000000-0005-0000-0000-00000B3B0000}"/>
    <cellStyle name="Normal 40 2 2 6" xfId="2893" xr:uid="{00000000-0005-0000-0000-00000C3B0000}"/>
    <cellStyle name="Normal 40 2 2 6 2" xfId="12967" xr:uid="{00000000-0005-0000-0000-00000D3B0000}"/>
    <cellStyle name="Normal 40 2 2 6 2 2" xfId="43298" xr:uid="{00000000-0005-0000-0000-00000E3B0000}"/>
    <cellStyle name="Normal 40 2 2 6 2 3" xfId="28065" xr:uid="{00000000-0005-0000-0000-00000F3B0000}"/>
    <cellStyle name="Normal 40 2 2 6 3" xfId="7947" xr:uid="{00000000-0005-0000-0000-0000103B0000}"/>
    <cellStyle name="Normal 40 2 2 6 3 2" xfId="38281" xr:uid="{00000000-0005-0000-0000-0000113B0000}"/>
    <cellStyle name="Normal 40 2 2 6 3 3" xfId="23048" xr:uid="{00000000-0005-0000-0000-0000123B0000}"/>
    <cellStyle name="Normal 40 2 2 6 4" xfId="33268" xr:uid="{00000000-0005-0000-0000-0000133B0000}"/>
    <cellStyle name="Normal 40 2 2 6 5" xfId="18035" xr:uid="{00000000-0005-0000-0000-0000143B0000}"/>
    <cellStyle name="Normal 40 2 2 7" xfId="4586" xr:uid="{00000000-0005-0000-0000-0000153B0000}"/>
    <cellStyle name="Normal 40 2 2 7 2" xfId="14638" xr:uid="{00000000-0005-0000-0000-0000163B0000}"/>
    <cellStyle name="Normal 40 2 2 7 2 2" xfId="44969" xr:uid="{00000000-0005-0000-0000-0000173B0000}"/>
    <cellStyle name="Normal 40 2 2 7 2 3" xfId="29736" xr:uid="{00000000-0005-0000-0000-0000183B0000}"/>
    <cellStyle name="Normal 40 2 2 7 3" xfId="9618" xr:uid="{00000000-0005-0000-0000-0000193B0000}"/>
    <cellStyle name="Normal 40 2 2 7 3 2" xfId="39952" xr:uid="{00000000-0005-0000-0000-00001A3B0000}"/>
    <cellStyle name="Normal 40 2 2 7 3 3" xfId="24719" xr:uid="{00000000-0005-0000-0000-00001B3B0000}"/>
    <cellStyle name="Normal 40 2 2 7 4" xfId="34939" xr:uid="{00000000-0005-0000-0000-00001C3B0000}"/>
    <cellStyle name="Normal 40 2 2 7 5" xfId="19706" xr:uid="{00000000-0005-0000-0000-00001D3B0000}"/>
    <cellStyle name="Normal 40 2 2 8" xfId="11296" xr:uid="{00000000-0005-0000-0000-00001E3B0000}"/>
    <cellStyle name="Normal 40 2 2 8 2" xfId="41627" xr:uid="{00000000-0005-0000-0000-00001F3B0000}"/>
    <cellStyle name="Normal 40 2 2 8 3" xfId="26394" xr:uid="{00000000-0005-0000-0000-0000203B0000}"/>
    <cellStyle name="Normal 40 2 2 9" xfId="6275" xr:uid="{00000000-0005-0000-0000-0000213B0000}"/>
    <cellStyle name="Normal 40 2 2 9 2" xfId="36610" xr:uid="{00000000-0005-0000-0000-0000223B0000}"/>
    <cellStyle name="Normal 40 2 2 9 3" xfId="21377" xr:uid="{00000000-0005-0000-0000-0000233B0000}"/>
    <cellStyle name="Normal 40 2 3" xfId="1239" xr:uid="{00000000-0005-0000-0000-0000243B0000}"/>
    <cellStyle name="Normal 40 2 3 10" xfId="16416" xr:uid="{00000000-0005-0000-0000-0000253B0000}"/>
    <cellStyle name="Normal 40 2 3 2" xfId="1458" xr:uid="{00000000-0005-0000-0000-0000263B0000}"/>
    <cellStyle name="Normal 40 2 3 2 2" xfId="1879" xr:uid="{00000000-0005-0000-0000-0000273B0000}"/>
    <cellStyle name="Normal 40 2 3 2 2 2" xfId="2718" xr:uid="{00000000-0005-0000-0000-0000283B0000}"/>
    <cellStyle name="Normal 40 2 3 2 2 2 2" xfId="4408" xr:uid="{00000000-0005-0000-0000-0000293B0000}"/>
    <cellStyle name="Normal 40 2 3 2 2 2 2 2" xfId="14481" xr:uid="{00000000-0005-0000-0000-00002A3B0000}"/>
    <cellStyle name="Normal 40 2 3 2 2 2 2 2 2" xfId="44812" xr:uid="{00000000-0005-0000-0000-00002B3B0000}"/>
    <cellStyle name="Normal 40 2 3 2 2 2 2 2 3" xfId="29579" xr:uid="{00000000-0005-0000-0000-00002C3B0000}"/>
    <cellStyle name="Normal 40 2 3 2 2 2 2 3" xfId="9461" xr:uid="{00000000-0005-0000-0000-00002D3B0000}"/>
    <cellStyle name="Normal 40 2 3 2 2 2 2 3 2" xfId="39795" xr:uid="{00000000-0005-0000-0000-00002E3B0000}"/>
    <cellStyle name="Normal 40 2 3 2 2 2 2 3 3" xfId="24562" xr:uid="{00000000-0005-0000-0000-00002F3B0000}"/>
    <cellStyle name="Normal 40 2 3 2 2 2 2 4" xfId="34782" xr:uid="{00000000-0005-0000-0000-0000303B0000}"/>
    <cellStyle name="Normal 40 2 3 2 2 2 2 5" xfId="19549" xr:uid="{00000000-0005-0000-0000-0000313B0000}"/>
    <cellStyle name="Normal 40 2 3 2 2 2 3" xfId="6100" xr:uid="{00000000-0005-0000-0000-0000323B0000}"/>
    <cellStyle name="Normal 40 2 3 2 2 2 3 2" xfId="16152" xr:uid="{00000000-0005-0000-0000-0000333B0000}"/>
    <cellStyle name="Normal 40 2 3 2 2 2 3 2 2" xfId="46483" xr:uid="{00000000-0005-0000-0000-0000343B0000}"/>
    <cellStyle name="Normal 40 2 3 2 2 2 3 2 3" xfId="31250" xr:uid="{00000000-0005-0000-0000-0000353B0000}"/>
    <cellStyle name="Normal 40 2 3 2 2 2 3 3" xfId="11132" xr:uid="{00000000-0005-0000-0000-0000363B0000}"/>
    <cellStyle name="Normal 40 2 3 2 2 2 3 3 2" xfId="41466" xr:uid="{00000000-0005-0000-0000-0000373B0000}"/>
    <cellStyle name="Normal 40 2 3 2 2 2 3 3 3" xfId="26233" xr:uid="{00000000-0005-0000-0000-0000383B0000}"/>
    <cellStyle name="Normal 40 2 3 2 2 2 3 4" xfId="36453" xr:uid="{00000000-0005-0000-0000-0000393B0000}"/>
    <cellStyle name="Normal 40 2 3 2 2 2 3 5" xfId="21220" xr:uid="{00000000-0005-0000-0000-00003A3B0000}"/>
    <cellStyle name="Normal 40 2 3 2 2 2 4" xfId="12810" xr:uid="{00000000-0005-0000-0000-00003B3B0000}"/>
    <cellStyle name="Normal 40 2 3 2 2 2 4 2" xfId="43141" xr:uid="{00000000-0005-0000-0000-00003C3B0000}"/>
    <cellStyle name="Normal 40 2 3 2 2 2 4 3" xfId="27908" xr:uid="{00000000-0005-0000-0000-00003D3B0000}"/>
    <cellStyle name="Normal 40 2 3 2 2 2 5" xfId="7789" xr:uid="{00000000-0005-0000-0000-00003E3B0000}"/>
    <cellStyle name="Normal 40 2 3 2 2 2 5 2" xfId="38124" xr:uid="{00000000-0005-0000-0000-00003F3B0000}"/>
    <cellStyle name="Normal 40 2 3 2 2 2 5 3" xfId="22891" xr:uid="{00000000-0005-0000-0000-0000403B0000}"/>
    <cellStyle name="Normal 40 2 3 2 2 2 6" xfId="33112" xr:uid="{00000000-0005-0000-0000-0000413B0000}"/>
    <cellStyle name="Normal 40 2 3 2 2 2 7" xfId="17878" xr:uid="{00000000-0005-0000-0000-0000423B0000}"/>
    <cellStyle name="Normal 40 2 3 2 2 3" xfId="3571" xr:uid="{00000000-0005-0000-0000-0000433B0000}"/>
    <cellStyle name="Normal 40 2 3 2 2 3 2" xfId="13645" xr:uid="{00000000-0005-0000-0000-0000443B0000}"/>
    <cellStyle name="Normal 40 2 3 2 2 3 2 2" xfId="43976" xr:uid="{00000000-0005-0000-0000-0000453B0000}"/>
    <cellStyle name="Normal 40 2 3 2 2 3 2 3" xfId="28743" xr:uid="{00000000-0005-0000-0000-0000463B0000}"/>
    <cellStyle name="Normal 40 2 3 2 2 3 3" xfId="8625" xr:uid="{00000000-0005-0000-0000-0000473B0000}"/>
    <cellStyle name="Normal 40 2 3 2 2 3 3 2" xfId="38959" xr:uid="{00000000-0005-0000-0000-0000483B0000}"/>
    <cellStyle name="Normal 40 2 3 2 2 3 3 3" xfId="23726" xr:uid="{00000000-0005-0000-0000-0000493B0000}"/>
    <cellStyle name="Normal 40 2 3 2 2 3 4" xfId="33946" xr:uid="{00000000-0005-0000-0000-00004A3B0000}"/>
    <cellStyle name="Normal 40 2 3 2 2 3 5" xfId="18713" xr:uid="{00000000-0005-0000-0000-00004B3B0000}"/>
    <cellStyle name="Normal 40 2 3 2 2 4" xfId="5264" xr:uid="{00000000-0005-0000-0000-00004C3B0000}"/>
    <cellStyle name="Normal 40 2 3 2 2 4 2" xfId="15316" xr:uid="{00000000-0005-0000-0000-00004D3B0000}"/>
    <cellStyle name="Normal 40 2 3 2 2 4 2 2" xfId="45647" xr:uid="{00000000-0005-0000-0000-00004E3B0000}"/>
    <cellStyle name="Normal 40 2 3 2 2 4 2 3" xfId="30414" xr:uid="{00000000-0005-0000-0000-00004F3B0000}"/>
    <cellStyle name="Normal 40 2 3 2 2 4 3" xfId="10296" xr:uid="{00000000-0005-0000-0000-0000503B0000}"/>
    <cellStyle name="Normal 40 2 3 2 2 4 3 2" xfId="40630" xr:uid="{00000000-0005-0000-0000-0000513B0000}"/>
    <cellStyle name="Normal 40 2 3 2 2 4 3 3" xfId="25397" xr:uid="{00000000-0005-0000-0000-0000523B0000}"/>
    <cellStyle name="Normal 40 2 3 2 2 4 4" xfId="35617" xr:uid="{00000000-0005-0000-0000-0000533B0000}"/>
    <cellStyle name="Normal 40 2 3 2 2 4 5" xfId="20384" xr:uid="{00000000-0005-0000-0000-0000543B0000}"/>
    <cellStyle name="Normal 40 2 3 2 2 5" xfId="11974" xr:uid="{00000000-0005-0000-0000-0000553B0000}"/>
    <cellStyle name="Normal 40 2 3 2 2 5 2" xfId="42305" xr:uid="{00000000-0005-0000-0000-0000563B0000}"/>
    <cellStyle name="Normal 40 2 3 2 2 5 3" xfId="27072" xr:uid="{00000000-0005-0000-0000-0000573B0000}"/>
    <cellStyle name="Normal 40 2 3 2 2 6" xfId="6953" xr:uid="{00000000-0005-0000-0000-0000583B0000}"/>
    <cellStyle name="Normal 40 2 3 2 2 6 2" xfId="37288" xr:uid="{00000000-0005-0000-0000-0000593B0000}"/>
    <cellStyle name="Normal 40 2 3 2 2 6 3" xfId="22055" xr:uid="{00000000-0005-0000-0000-00005A3B0000}"/>
    <cellStyle name="Normal 40 2 3 2 2 7" xfId="32276" xr:uid="{00000000-0005-0000-0000-00005B3B0000}"/>
    <cellStyle name="Normal 40 2 3 2 2 8" xfId="17042" xr:uid="{00000000-0005-0000-0000-00005C3B0000}"/>
    <cellStyle name="Normal 40 2 3 2 3" xfId="2300" xr:uid="{00000000-0005-0000-0000-00005D3B0000}"/>
    <cellStyle name="Normal 40 2 3 2 3 2" xfId="3990" xr:uid="{00000000-0005-0000-0000-00005E3B0000}"/>
    <cellStyle name="Normal 40 2 3 2 3 2 2" xfId="14063" xr:uid="{00000000-0005-0000-0000-00005F3B0000}"/>
    <cellStyle name="Normal 40 2 3 2 3 2 2 2" xfId="44394" xr:uid="{00000000-0005-0000-0000-0000603B0000}"/>
    <cellStyle name="Normal 40 2 3 2 3 2 2 3" xfId="29161" xr:uid="{00000000-0005-0000-0000-0000613B0000}"/>
    <cellStyle name="Normal 40 2 3 2 3 2 3" xfId="9043" xr:uid="{00000000-0005-0000-0000-0000623B0000}"/>
    <cellStyle name="Normal 40 2 3 2 3 2 3 2" xfId="39377" xr:uid="{00000000-0005-0000-0000-0000633B0000}"/>
    <cellStyle name="Normal 40 2 3 2 3 2 3 3" xfId="24144" xr:uid="{00000000-0005-0000-0000-0000643B0000}"/>
    <cellStyle name="Normal 40 2 3 2 3 2 4" xfId="34364" xr:uid="{00000000-0005-0000-0000-0000653B0000}"/>
    <cellStyle name="Normal 40 2 3 2 3 2 5" xfId="19131" xr:uid="{00000000-0005-0000-0000-0000663B0000}"/>
    <cellStyle name="Normal 40 2 3 2 3 3" xfId="5682" xr:uid="{00000000-0005-0000-0000-0000673B0000}"/>
    <cellStyle name="Normal 40 2 3 2 3 3 2" xfId="15734" xr:uid="{00000000-0005-0000-0000-0000683B0000}"/>
    <cellStyle name="Normal 40 2 3 2 3 3 2 2" xfId="46065" xr:uid="{00000000-0005-0000-0000-0000693B0000}"/>
    <cellStyle name="Normal 40 2 3 2 3 3 2 3" xfId="30832" xr:uid="{00000000-0005-0000-0000-00006A3B0000}"/>
    <cellStyle name="Normal 40 2 3 2 3 3 3" xfId="10714" xr:uid="{00000000-0005-0000-0000-00006B3B0000}"/>
    <cellStyle name="Normal 40 2 3 2 3 3 3 2" xfId="41048" xr:uid="{00000000-0005-0000-0000-00006C3B0000}"/>
    <cellStyle name="Normal 40 2 3 2 3 3 3 3" xfId="25815" xr:uid="{00000000-0005-0000-0000-00006D3B0000}"/>
    <cellStyle name="Normal 40 2 3 2 3 3 4" xfId="36035" xr:uid="{00000000-0005-0000-0000-00006E3B0000}"/>
    <cellStyle name="Normal 40 2 3 2 3 3 5" xfId="20802" xr:uid="{00000000-0005-0000-0000-00006F3B0000}"/>
    <cellStyle name="Normal 40 2 3 2 3 4" xfId="12392" xr:uid="{00000000-0005-0000-0000-0000703B0000}"/>
    <cellStyle name="Normal 40 2 3 2 3 4 2" xfId="42723" xr:uid="{00000000-0005-0000-0000-0000713B0000}"/>
    <cellStyle name="Normal 40 2 3 2 3 4 3" xfId="27490" xr:uid="{00000000-0005-0000-0000-0000723B0000}"/>
    <cellStyle name="Normal 40 2 3 2 3 5" xfId="7371" xr:uid="{00000000-0005-0000-0000-0000733B0000}"/>
    <cellStyle name="Normal 40 2 3 2 3 5 2" xfId="37706" xr:uid="{00000000-0005-0000-0000-0000743B0000}"/>
    <cellStyle name="Normal 40 2 3 2 3 5 3" xfId="22473" xr:uid="{00000000-0005-0000-0000-0000753B0000}"/>
    <cellStyle name="Normal 40 2 3 2 3 6" xfId="32694" xr:uid="{00000000-0005-0000-0000-0000763B0000}"/>
    <cellStyle name="Normal 40 2 3 2 3 7" xfId="17460" xr:uid="{00000000-0005-0000-0000-0000773B0000}"/>
    <cellStyle name="Normal 40 2 3 2 4" xfId="3153" xr:uid="{00000000-0005-0000-0000-0000783B0000}"/>
    <cellStyle name="Normal 40 2 3 2 4 2" xfId="13227" xr:uid="{00000000-0005-0000-0000-0000793B0000}"/>
    <cellStyle name="Normal 40 2 3 2 4 2 2" xfId="43558" xr:uid="{00000000-0005-0000-0000-00007A3B0000}"/>
    <cellStyle name="Normal 40 2 3 2 4 2 3" xfId="28325" xr:uid="{00000000-0005-0000-0000-00007B3B0000}"/>
    <cellStyle name="Normal 40 2 3 2 4 3" xfId="8207" xr:uid="{00000000-0005-0000-0000-00007C3B0000}"/>
    <cellStyle name="Normal 40 2 3 2 4 3 2" xfId="38541" xr:uid="{00000000-0005-0000-0000-00007D3B0000}"/>
    <cellStyle name="Normal 40 2 3 2 4 3 3" xfId="23308" xr:uid="{00000000-0005-0000-0000-00007E3B0000}"/>
    <cellStyle name="Normal 40 2 3 2 4 4" xfId="33528" xr:uid="{00000000-0005-0000-0000-00007F3B0000}"/>
    <cellStyle name="Normal 40 2 3 2 4 5" xfId="18295" xr:uid="{00000000-0005-0000-0000-0000803B0000}"/>
    <cellStyle name="Normal 40 2 3 2 5" xfId="4846" xr:uid="{00000000-0005-0000-0000-0000813B0000}"/>
    <cellStyle name="Normal 40 2 3 2 5 2" xfId="14898" xr:uid="{00000000-0005-0000-0000-0000823B0000}"/>
    <cellStyle name="Normal 40 2 3 2 5 2 2" xfId="45229" xr:uid="{00000000-0005-0000-0000-0000833B0000}"/>
    <cellStyle name="Normal 40 2 3 2 5 2 3" xfId="29996" xr:uid="{00000000-0005-0000-0000-0000843B0000}"/>
    <cellStyle name="Normal 40 2 3 2 5 3" xfId="9878" xr:uid="{00000000-0005-0000-0000-0000853B0000}"/>
    <cellStyle name="Normal 40 2 3 2 5 3 2" xfId="40212" xr:uid="{00000000-0005-0000-0000-0000863B0000}"/>
    <cellStyle name="Normal 40 2 3 2 5 3 3" xfId="24979" xr:uid="{00000000-0005-0000-0000-0000873B0000}"/>
    <cellStyle name="Normal 40 2 3 2 5 4" xfId="35199" xr:uid="{00000000-0005-0000-0000-0000883B0000}"/>
    <cellStyle name="Normal 40 2 3 2 5 5" xfId="19966" xr:uid="{00000000-0005-0000-0000-0000893B0000}"/>
    <cellStyle name="Normal 40 2 3 2 6" xfId="11556" xr:uid="{00000000-0005-0000-0000-00008A3B0000}"/>
    <cellStyle name="Normal 40 2 3 2 6 2" xfId="41887" xr:uid="{00000000-0005-0000-0000-00008B3B0000}"/>
    <cellStyle name="Normal 40 2 3 2 6 3" xfId="26654" xr:uid="{00000000-0005-0000-0000-00008C3B0000}"/>
    <cellStyle name="Normal 40 2 3 2 7" xfId="6535" xr:uid="{00000000-0005-0000-0000-00008D3B0000}"/>
    <cellStyle name="Normal 40 2 3 2 7 2" xfId="36870" xr:uid="{00000000-0005-0000-0000-00008E3B0000}"/>
    <cellStyle name="Normal 40 2 3 2 7 3" xfId="21637" xr:uid="{00000000-0005-0000-0000-00008F3B0000}"/>
    <cellStyle name="Normal 40 2 3 2 8" xfId="31858" xr:uid="{00000000-0005-0000-0000-0000903B0000}"/>
    <cellStyle name="Normal 40 2 3 2 9" xfId="16624" xr:uid="{00000000-0005-0000-0000-0000913B0000}"/>
    <cellStyle name="Normal 40 2 3 3" xfId="1671" xr:uid="{00000000-0005-0000-0000-0000923B0000}"/>
    <cellStyle name="Normal 40 2 3 3 2" xfId="2510" xr:uid="{00000000-0005-0000-0000-0000933B0000}"/>
    <cellStyle name="Normal 40 2 3 3 2 2" xfId="4200" xr:uid="{00000000-0005-0000-0000-0000943B0000}"/>
    <cellStyle name="Normal 40 2 3 3 2 2 2" xfId="14273" xr:uid="{00000000-0005-0000-0000-0000953B0000}"/>
    <cellStyle name="Normal 40 2 3 3 2 2 2 2" xfId="44604" xr:uid="{00000000-0005-0000-0000-0000963B0000}"/>
    <cellStyle name="Normal 40 2 3 3 2 2 2 3" xfId="29371" xr:uid="{00000000-0005-0000-0000-0000973B0000}"/>
    <cellStyle name="Normal 40 2 3 3 2 2 3" xfId="9253" xr:uid="{00000000-0005-0000-0000-0000983B0000}"/>
    <cellStyle name="Normal 40 2 3 3 2 2 3 2" xfId="39587" xr:uid="{00000000-0005-0000-0000-0000993B0000}"/>
    <cellStyle name="Normal 40 2 3 3 2 2 3 3" xfId="24354" xr:uid="{00000000-0005-0000-0000-00009A3B0000}"/>
    <cellStyle name="Normal 40 2 3 3 2 2 4" xfId="34574" xr:uid="{00000000-0005-0000-0000-00009B3B0000}"/>
    <cellStyle name="Normal 40 2 3 3 2 2 5" xfId="19341" xr:uid="{00000000-0005-0000-0000-00009C3B0000}"/>
    <cellStyle name="Normal 40 2 3 3 2 3" xfId="5892" xr:uid="{00000000-0005-0000-0000-00009D3B0000}"/>
    <cellStyle name="Normal 40 2 3 3 2 3 2" xfId="15944" xr:uid="{00000000-0005-0000-0000-00009E3B0000}"/>
    <cellStyle name="Normal 40 2 3 3 2 3 2 2" xfId="46275" xr:uid="{00000000-0005-0000-0000-00009F3B0000}"/>
    <cellStyle name="Normal 40 2 3 3 2 3 2 3" xfId="31042" xr:uid="{00000000-0005-0000-0000-0000A03B0000}"/>
    <cellStyle name="Normal 40 2 3 3 2 3 3" xfId="10924" xr:uid="{00000000-0005-0000-0000-0000A13B0000}"/>
    <cellStyle name="Normal 40 2 3 3 2 3 3 2" xfId="41258" xr:uid="{00000000-0005-0000-0000-0000A23B0000}"/>
    <cellStyle name="Normal 40 2 3 3 2 3 3 3" xfId="26025" xr:uid="{00000000-0005-0000-0000-0000A33B0000}"/>
    <cellStyle name="Normal 40 2 3 3 2 3 4" xfId="36245" xr:uid="{00000000-0005-0000-0000-0000A43B0000}"/>
    <cellStyle name="Normal 40 2 3 3 2 3 5" xfId="21012" xr:uid="{00000000-0005-0000-0000-0000A53B0000}"/>
    <cellStyle name="Normal 40 2 3 3 2 4" xfId="12602" xr:uid="{00000000-0005-0000-0000-0000A63B0000}"/>
    <cellStyle name="Normal 40 2 3 3 2 4 2" xfId="42933" xr:uid="{00000000-0005-0000-0000-0000A73B0000}"/>
    <cellStyle name="Normal 40 2 3 3 2 4 3" xfId="27700" xr:uid="{00000000-0005-0000-0000-0000A83B0000}"/>
    <cellStyle name="Normal 40 2 3 3 2 5" xfId="7581" xr:uid="{00000000-0005-0000-0000-0000A93B0000}"/>
    <cellStyle name="Normal 40 2 3 3 2 5 2" xfId="37916" xr:uid="{00000000-0005-0000-0000-0000AA3B0000}"/>
    <cellStyle name="Normal 40 2 3 3 2 5 3" xfId="22683" xr:uid="{00000000-0005-0000-0000-0000AB3B0000}"/>
    <cellStyle name="Normal 40 2 3 3 2 6" xfId="32904" xr:uid="{00000000-0005-0000-0000-0000AC3B0000}"/>
    <cellStyle name="Normal 40 2 3 3 2 7" xfId="17670" xr:uid="{00000000-0005-0000-0000-0000AD3B0000}"/>
    <cellStyle name="Normal 40 2 3 3 3" xfId="3363" xr:uid="{00000000-0005-0000-0000-0000AE3B0000}"/>
    <cellStyle name="Normal 40 2 3 3 3 2" xfId="13437" xr:uid="{00000000-0005-0000-0000-0000AF3B0000}"/>
    <cellStyle name="Normal 40 2 3 3 3 2 2" xfId="43768" xr:uid="{00000000-0005-0000-0000-0000B03B0000}"/>
    <cellStyle name="Normal 40 2 3 3 3 2 3" xfId="28535" xr:uid="{00000000-0005-0000-0000-0000B13B0000}"/>
    <cellStyle name="Normal 40 2 3 3 3 3" xfId="8417" xr:uid="{00000000-0005-0000-0000-0000B23B0000}"/>
    <cellStyle name="Normal 40 2 3 3 3 3 2" xfId="38751" xr:uid="{00000000-0005-0000-0000-0000B33B0000}"/>
    <cellStyle name="Normal 40 2 3 3 3 3 3" xfId="23518" xr:uid="{00000000-0005-0000-0000-0000B43B0000}"/>
    <cellStyle name="Normal 40 2 3 3 3 4" xfId="33738" xr:uid="{00000000-0005-0000-0000-0000B53B0000}"/>
    <cellStyle name="Normal 40 2 3 3 3 5" xfId="18505" xr:uid="{00000000-0005-0000-0000-0000B63B0000}"/>
    <cellStyle name="Normal 40 2 3 3 4" xfId="5056" xr:uid="{00000000-0005-0000-0000-0000B73B0000}"/>
    <cellStyle name="Normal 40 2 3 3 4 2" xfId="15108" xr:uid="{00000000-0005-0000-0000-0000B83B0000}"/>
    <cellStyle name="Normal 40 2 3 3 4 2 2" xfId="45439" xr:uid="{00000000-0005-0000-0000-0000B93B0000}"/>
    <cellStyle name="Normal 40 2 3 3 4 2 3" xfId="30206" xr:uid="{00000000-0005-0000-0000-0000BA3B0000}"/>
    <cellStyle name="Normal 40 2 3 3 4 3" xfId="10088" xr:uid="{00000000-0005-0000-0000-0000BB3B0000}"/>
    <cellStyle name="Normal 40 2 3 3 4 3 2" xfId="40422" xr:uid="{00000000-0005-0000-0000-0000BC3B0000}"/>
    <cellStyle name="Normal 40 2 3 3 4 3 3" xfId="25189" xr:uid="{00000000-0005-0000-0000-0000BD3B0000}"/>
    <cellStyle name="Normal 40 2 3 3 4 4" xfId="35409" xr:uid="{00000000-0005-0000-0000-0000BE3B0000}"/>
    <cellStyle name="Normal 40 2 3 3 4 5" xfId="20176" xr:uid="{00000000-0005-0000-0000-0000BF3B0000}"/>
    <cellStyle name="Normal 40 2 3 3 5" xfId="11766" xr:uid="{00000000-0005-0000-0000-0000C03B0000}"/>
    <cellStyle name="Normal 40 2 3 3 5 2" xfId="42097" xr:uid="{00000000-0005-0000-0000-0000C13B0000}"/>
    <cellStyle name="Normal 40 2 3 3 5 3" xfId="26864" xr:uid="{00000000-0005-0000-0000-0000C23B0000}"/>
    <cellStyle name="Normal 40 2 3 3 6" xfId="6745" xr:uid="{00000000-0005-0000-0000-0000C33B0000}"/>
    <cellStyle name="Normal 40 2 3 3 6 2" xfId="37080" xr:uid="{00000000-0005-0000-0000-0000C43B0000}"/>
    <cellStyle name="Normal 40 2 3 3 6 3" xfId="21847" xr:uid="{00000000-0005-0000-0000-0000C53B0000}"/>
    <cellStyle name="Normal 40 2 3 3 7" xfId="32068" xr:uid="{00000000-0005-0000-0000-0000C63B0000}"/>
    <cellStyle name="Normal 40 2 3 3 8" xfId="16834" xr:uid="{00000000-0005-0000-0000-0000C73B0000}"/>
    <cellStyle name="Normal 40 2 3 4" xfId="2092" xr:uid="{00000000-0005-0000-0000-0000C83B0000}"/>
    <cellStyle name="Normal 40 2 3 4 2" xfId="3782" xr:uid="{00000000-0005-0000-0000-0000C93B0000}"/>
    <cellStyle name="Normal 40 2 3 4 2 2" xfId="13855" xr:uid="{00000000-0005-0000-0000-0000CA3B0000}"/>
    <cellStyle name="Normal 40 2 3 4 2 2 2" xfId="44186" xr:uid="{00000000-0005-0000-0000-0000CB3B0000}"/>
    <cellStyle name="Normal 40 2 3 4 2 2 3" xfId="28953" xr:uid="{00000000-0005-0000-0000-0000CC3B0000}"/>
    <cellStyle name="Normal 40 2 3 4 2 3" xfId="8835" xr:uid="{00000000-0005-0000-0000-0000CD3B0000}"/>
    <cellStyle name="Normal 40 2 3 4 2 3 2" xfId="39169" xr:uid="{00000000-0005-0000-0000-0000CE3B0000}"/>
    <cellStyle name="Normal 40 2 3 4 2 3 3" xfId="23936" xr:uid="{00000000-0005-0000-0000-0000CF3B0000}"/>
    <cellStyle name="Normal 40 2 3 4 2 4" xfId="34156" xr:uid="{00000000-0005-0000-0000-0000D03B0000}"/>
    <cellStyle name="Normal 40 2 3 4 2 5" xfId="18923" xr:uid="{00000000-0005-0000-0000-0000D13B0000}"/>
    <cellStyle name="Normal 40 2 3 4 3" xfId="5474" xr:uid="{00000000-0005-0000-0000-0000D23B0000}"/>
    <cellStyle name="Normal 40 2 3 4 3 2" xfId="15526" xr:uid="{00000000-0005-0000-0000-0000D33B0000}"/>
    <cellStyle name="Normal 40 2 3 4 3 2 2" xfId="45857" xr:uid="{00000000-0005-0000-0000-0000D43B0000}"/>
    <cellStyle name="Normal 40 2 3 4 3 2 3" xfId="30624" xr:uid="{00000000-0005-0000-0000-0000D53B0000}"/>
    <cellStyle name="Normal 40 2 3 4 3 3" xfId="10506" xr:uid="{00000000-0005-0000-0000-0000D63B0000}"/>
    <cellStyle name="Normal 40 2 3 4 3 3 2" xfId="40840" xr:uid="{00000000-0005-0000-0000-0000D73B0000}"/>
    <cellStyle name="Normal 40 2 3 4 3 3 3" xfId="25607" xr:uid="{00000000-0005-0000-0000-0000D83B0000}"/>
    <cellStyle name="Normal 40 2 3 4 3 4" xfId="35827" xr:uid="{00000000-0005-0000-0000-0000D93B0000}"/>
    <cellStyle name="Normal 40 2 3 4 3 5" xfId="20594" xr:uid="{00000000-0005-0000-0000-0000DA3B0000}"/>
    <cellStyle name="Normal 40 2 3 4 4" xfId="12184" xr:uid="{00000000-0005-0000-0000-0000DB3B0000}"/>
    <cellStyle name="Normal 40 2 3 4 4 2" xfId="42515" xr:uid="{00000000-0005-0000-0000-0000DC3B0000}"/>
    <cellStyle name="Normal 40 2 3 4 4 3" xfId="27282" xr:uid="{00000000-0005-0000-0000-0000DD3B0000}"/>
    <cellStyle name="Normal 40 2 3 4 5" xfId="7163" xr:uid="{00000000-0005-0000-0000-0000DE3B0000}"/>
    <cellStyle name="Normal 40 2 3 4 5 2" xfId="37498" xr:uid="{00000000-0005-0000-0000-0000DF3B0000}"/>
    <cellStyle name="Normal 40 2 3 4 5 3" xfId="22265" xr:uid="{00000000-0005-0000-0000-0000E03B0000}"/>
    <cellStyle name="Normal 40 2 3 4 6" xfId="32486" xr:uid="{00000000-0005-0000-0000-0000E13B0000}"/>
    <cellStyle name="Normal 40 2 3 4 7" xfId="17252" xr:uid="{00000000-0005-0000-0000-0000E23B0000}"/>
    <cellStyle name="Normal 40 2 3 5" xfId="2945" xr:uid="{00000000-0005-0000-0000-0000E33B0000}"/>
    <cellStyle name="Normal 40 2 3 5 2" xfId="13019" xr:uid="{00000000-0005-0000-0000-0000E43B0000}"/>
    <cellStyle name="Normal 40 2 3 5 2 2" xfId="43350" xr:uid="{00000000-0005-0000-0000-0000E53B0000}"/>
    <cellStyle name="Normal 40 2 3 5 2 3" xfId="28117" xr:uid="{00000000-0005-0000-0000-0000E63B0000}"/>
    <cellStyle name="Normal 40 2 3 5 3" xfId="7999" xr:uid="{00000000-0005-0000-0000-0000E73B0000}"/>
    <cellStyle name="Normal 40 2 3 5 3 2" xfId="38333" xr:uid="{00000000-0005-0000-0000-0000E83B0000}"/>
    <cellStyle name="Normal 40 2 3 5 3 3" xfId="23100" xr:uid="{00000000-0005-0000-0000-0000E93B0000}"/>
    <cellStyle name="Normal 40 2 3 5 4" xfId="33320" xr:uid="{00000000-0005-0000-0000-0000EA3B0000}"/>
    <cellStyle name="Normal 40 2 3 5 5" xfId="18087" xr:uid="{00000000-0005-0000-0000-0000EB3B0000}"/>
    <cellStyle name="Normal 40 2 3 6" xfId="4638" xr:uid="{00000000-0005-0000-0000-0000EC3B0000}"/>
    <cellStyle name="Normal 40 2 3 6 2" xfId="14690" xr:uid="{00000000-0005-0000-0000-0000ED3B0000}"/>
    <cellStyle name="Normal 40 2 3 6 2 2" xfId="45021" xr:uid="{00000000-0005-0000-0000-0000EE3B0000}"/>
    <cellStyle name="Normal 40 2 3 6 2 3" xfId="29788" xr:uid="{00000000-0005-0000-0000-0000EF3B0000}"/>
    <cellStyle name="Normal 40 2 3 6 3" xfId="9670" xr:uid="{00000000-0005-0000-0000-0000F03B0000}"/>
    <cellStyle name="Normal 40 2 3 6 3 2" xfId="40004" xr:uid="{00000000-0005-0000-0000-0000F13B0000}"/>
    <cellStyle name="Normal 40 2 3 6 3 3" xfId="24771" xr:uid="{00000000-0005-0000-0000-0000F23B0000}"/>
    <cellStyle name="Normal 40 2 3 6 4" xfId="34991" xr:uid="{00000000-0005-0000-0000-0000F33B0000}"/>
    <cellStyle name="Normal 40 2 3 6 5" xfId="19758" xr:uid="{00000000-0005-0000-0000-0000F43B0000}"/>
    <cellStyle name="Normal 40 2 3 7" xfId="11348" xr:uid="{00000000-0005-0000-0000-0000F53B0000}"/>
    <cellStyle name="Normal 40 2 3 7 2" xfId="41679" xr:uid="{00000000-0005-0000-0000-0000F63B0000}"/>
    <cellStyle name="Normal 40 2 3 7 3" xfId="26446" xr:uid="{00000000-0005-0000-0000-0000F73B0000}"/>
    <cellStyle name="Normal 40 2 3 8" xfId="6327" xr:uid="{00000000-0005-0000-0000-0000F83B0000}"/>
    <cellStyle name="Normal 40 2 3 8 2" xfId="36662" xr:uid="{00000000-0005-0000-0000-0000F93B0000}"/>
    <cellStyle name="Normal 40 2 3 8 3" xfId="21429" xr:uid="{00000000-0005-0000-0000-0000FA3B0000}"/>
    <cellStyle name="Normal 40 2 3 9" xfId="31651" xr:uid="{00000000-0005-0000-0000-0000FB3B0000}"/>
    <cellStyle name="Normal 40 2 4" xfId="1352" xr:uid="{00000000-0005-0000-0000-0000FC3B0000}"/>
    <cellStyle name="Normal 40 2 4 2" xfId="1775" xr:uid="{00000000-0005-0000-0000-0000FD3B0000}"/>
    <cellStyle name="Normal 40 2 4 2 2" xfId="2614" xr:uid="{00000000-0005-0000-0000-0000FE3B0000}"/>
    <cellStyle name="Normal 40 2 4 2 2 2" xfId="4304" xr:uid="{00000000-0005-0000-0000-0000FF3B0000}"/>
    <cellStyle name="Normal 40 2 4 2 2 2 2" xfId="14377" xr:uid="{00000000-0005-0000-0000-0000003C0000}"/>
    <cellStyle name="Normal 40 2 4 2 2 2 2 2" xfId="44708" xr:uid="{00000000-0005-0000-0000-0000013C0000}"/>
    <cellStyle name="Normal 40 2 4 2 2 2 2 3" xfId="29475" xr:uid="{00000000-0005-0000-0000-0000023C0000}"/>
    <cellStyle name="Normal 40 2 4 2 2 2 3" xfId="9357" xr:uid="{00000000-0005-0000-0000-0000033C0000}"/>
    <cellStyle name="Normal 40 2 4 2 2 2 3 2" xfId="39691" xr:uid="{00000000-0005-0000-0000-0000043C0000}"/>
    <cellStyle name="Normal 40 2 4 2 2 2 3 3" xfId="24458" xr:uid="{00000000-0005-0000-0000-0000053C0000}"/>
    <cellStyle name="Normal 40 2 4 2 2 2 4" xfId="34678" xr:uid="{00000000-0005-0000-0000-0000063C0000}"/>
    <cellStyle name="Normal 40 2 4 2 2 2 5" xfId="19445" xr:uid="{00000000-0005-0000-0000-0000073C0000}"/>
    <cellStyle name="Normal 40 2 4 2 2 3" xfId="5996" xr:uid="{00000000-0005-0000-0000-0000083C0000}"/>
    <cellStyle name="Normal 40 2 4 2 2 3 2" xfId="16048" xr:uid="{00000000-0005-0000-0000-0000093C0000}"/>
    <cellStyle name="Normal 40 2 4 2 2 3 2 2" xfId="46379" xr:uid="{00000000-0005-0000-0000-00000A3C0000}"/>
    <cellStyle name="Normal 40 2 4 2 2 3 2 3" xfId="31146" xr:uid="{00000000-0005-0000-0000-00000B3C0000}"/>
    <cellStyle name="Normal 40 2 4 2 2 3 3" xfId="11028" xr:uid="{00000000-0005-0000-0000-00000C3C0000}"/>
    <cellStyle name="Normal 40 2 4 2 2 3 3 2" xfId="41362" xr:uid="{00000000-0005-0000-0000-00000D3C0000}"/>
    <cellStyle name="Normal 40 2 4 2 2 3 3 3" xfId="26129" xr:uid="{00000000-0005-0000-0000-00000E3C0000}"/>
    <cellStyle name="Normal 40 2 4 2 2 3 4" xfId="36349" xr:uid="{00000000-0005-0000-0000-00000F3C0000}"/>
    <cellStyle name="Normal 40 2 4 2 2 3 5" xfId="21116" xr:uid="{00000000-0005-0000-0000-0000103C0000}"/>
    <cellStyle name="Normal 40 2 4 2 2 4" xfId="12706" xr:uid="{00000000-0005-0000-0000-0000113C0000}"/>
    <cellStyle name="Normal 40 2 4 2 2 4 2" xfId="43037" xr:uid="{00000000-0005-0000-0000-0000123C0000}"/>
    <cellStyle name="Normal 40 2 4 2 2 4 3" xfId="27804" xr:uid="{00000000-0005-0000-0000-0000133C0000}"/>
    <cellStyle name="Normal 40 2 4 2 2 5" xfId="7685" xr:uid="{00000000-0005-0000-0000-0000143C0000}"/>
    <cellStyle name="Normal 40 2 4 2 2 5 2" xfId="38020" xr:uid="{00000000-0005-0000-0000-0000153C0000}"/>
    <cellStyle name="Normal 40 2 4 2 2 5 3" xfId="22787" xr:uid="{00000000-0005-0000-0000-0000163C0000}"/>
    <cellStyle name="Normal 40 2 4 2 2 6" xfId="33008" xr:uid="{00000000-0005-0000-0000-0000173C0000}"/>
    <cellStyle name="Normal 40 2 4 2 2 7" xfId="17774" xr:uid="{00000000-0005-0000-0000-0000183C0000}"/>
    <cellStyle name="Normal 40 2 4 2 3" xfId="3467" xr:uid="{00000000-0005-0000-0000-0000193C0000}"/>
    <cellStyle name="Normal 40 2 4 2 3 2" xfId="13541" xr:uid="{00000000-0005-0000-0000-00001A3C0000}"/>
    <cellStyle name="Normal 40 2 4 2 3 2 2" xfId="43872" xr:uid="{00000000-0005-0000-0000-00001B3C0000}"/>
    <cellStyle name="Normal 40 2 4 2 3 2 3" xfId="28639" xr:uid="{00000000-0005-0000-0000-00001C3C0000}"/>
    <cellStyle name="Normal 40 2 4 2 3 3" xfId="8521" xr:uid="{00000000-0005-0000-0000-00001D3C0000}"/>
    <cellStyle name="Normal 40 2 4 2 3 3 2" xfId="38855" xr:uid="{00000000-0005-0000-0000-00001E3C0000}"/>
    <cellStyle name="Normal 40 2 4 2 3 3 3" xfId="23622" xr:uid="{00000000-0005-0000-0000-00001F3C0000}"/>
    <cellStyle name="Normal 40 2 4 2 3 4" xfId="33842" xr:uid="{00000000-0005-0000-0000-0000203C0000}"/>
    <cellStyle name="Normal 40 2 4 2 3 5" xfId="18609" xr:uid="{00000000-0005-0000-0000-0000213C0000}"/>
    <cellStyle name="Normal 40 2 4 2 4" xfId="5160" xr:uid="{00000000-0005-0000-0000-0000223C0000}"/>
    <cellStyle name="Normal 40 2 4 2 4 2" xfId="15212" xr:uid="{00000000-0005-0000-0000-0000233C0000}"/>
    <cellStyle name="Normal 40 2 4 2 4 2 2" xfId="45543" xr:uid="{00000000-0005-0000-0000-0000243C0000}"/>
    <cellStyle name="Normal 40 2 4 2 4 2 3" xfId="30310" xr:uid="{00000000-0005-0000-0000-0000253C0000}"/>
    <cellStyle name="Normal 40 2 4 2 4 3" xfId="10192" xr:uid="{00000000-0005-0000-0000-0000263C0000}"/>
    <cellStyle name="Normal 40 2 4 2 4 3 2" xfId="40526" xr:uid="{00000000-0005-0000-0000-0000273C0000}"/>
    <cellStyle name="Normal 40 2 4 2 4 3 3" xfId="25293" xr:uid="{00000000-0005-0000-0000-0000283C0000}"/>
    <cellStyle name="Normal 40 2 4 2 4 4" xfId="35513" xr:uid="{00000000-0005-0000-0000-0000293C0000}"/>
    <cellStyle name="Normal 40 2 4 2 4 5" xfId="20280" xr:uid="{00000000-0005-0000-0000-00002A3C0000}"/>
    <cellStyle name="Normal 40 2 4 2 5" xfId="11870" xr:uid="{00000000-0005-0000-0000-00002B3C0000}"/>
    <cellStyle name="Normal 40 2 4 2 5 2" xfId="42201" xr:uid="{00000000-0005-0000-0000-00002C3C0000}"/>
    <cellStyle name="Normal 40 2 4 2 5 3" xfId="26968" xr:uid="{00000000-0005-0000-0000-00002D3C0000}"/>
    <cellStyle name="Normal 40 2 4 2 6" xfId="6849" xr:uid="{00000000-0005-0000-0000-00002E3C0000}"/>
    <cellStyle name="Normal 40 2 4 2 6 2" xfId="37184" xr:uid="{00000000-0005-0000-0000-00002F3C0000}"/>
    <cellStyle name="Normal 40 2 4 2 6 3" xfId="21951" xr:uid="{00000000-0005-0000-0000-0000303C0000}"/>
    <cellStyle name="Normal 40 2 4 2 7" xfId="32172" xr:uid="{00000000-0005-0000-0000-0000313C0000}"/>
    <cellStyle name="Normal 40 2 4 2 8" xfId="16938" xr:uid="{00000000-0005-0000-0000-0000323C0000}"/>
    <cellStyle name="Normal 40 2 4 3" xfId="2196" xr:uid="{00000000-0005-0000-0000-0000333C0000}"/>
    <cellStyle name="Normal 40 2 4 3 2" xfId="3886" xr:uid="{00000000-0005-0000-0000-0000343C0000}"/>
    <cellStyle name="Normal 40 2 4 3 2 2" xfId="13959" xr:uid="{00000000-0005-0000-0000-0000353C0000}"/>
    <cellStyle name="Normal 40 2 4 3 2 2 2" xfId="44290" xr:uid="{00000000-0005-0000-0000-0000363C0000}"/>
    <cellStyle name="Normal 40 2 4 3 2 2 3" xfId="29057" xr:uid="{00000000-0005-0000-0000-0000373C0000}"/>
    <cellStyle name="Normal 40 2 4 3 2 3" xfId="8939" xr:uid="{00000000-0005-0000-0000-0000383C0000}"/>
    <cellStyle name="Normal 40 2 4 3 2 3 2" xfId="39273" xr:uid="{00000000-0005-0000-0000-0000393C0000}"/>
    <cellStyle name="Normal 40 2 4 3 2 3 3" xfId="24040" xr:uid="{00000000-0005-0000-0000-00003A3C0000}"/>
    <cellStyle name="Normal 40 2 4 3 2 4" xfId="34260" xr:uid="{00000000-0005-0000-0000-00003B3C0000}"/>
    <cellStyle name="Normal 40 2 4 3 2 5" xfId="19027" xr:uid="{00000000-0005-0000-0000-00003C3C0000}"/>
    <cellStyle name="Normal 40 2 4 3 3" xfId="5578" xr:uid="{00000000-0005-0000-0000-00003D3C0000}"/>
    <cellStyle name="Normal 40 2 4 3 3 2" xfId="15630" xr:uid="{00000000-0005-0000-0000-00003E3C0000}"/>
    <cellStyle name="Normal 40 2 4 3 3 2 2" xfId="45961" xr:uid="{00000000-0005-0000-0000-00003F3C0000}"/>
    <cellStyle name="Normal 40 2 4 3 3 2 3" xfId="30728" xr:uid="{00000000-0005-0000-0000-0000403C0000}"/>
    <cellStyle name="Normal 40 2 4 3 3 3" xfId="10610" xr:uid="{00000000-0005-0000-0000-0000413C0000}"/>
    <cellStyle name="Normal 40 2 4 3 3 3 2" xfId="40944" xr:uid="{00000000-0005-0000-0000-0000423C0000}"/>
    <cellStyle name="Normal 40 2 4 3 3 3 3" xfId="25711" xr:uid="{00000000-0005-0000-0000-0000433C0000}"/>
    <cellStyle name="Normal 40 2 4 3 3 4" xfId="35931" xr:uid="{00000000-0005-0000-0000-0000443C0000}"/>
    <cellStyle name="Normal 40 2 4 3 3 5" xfId="20698" xr:uid="{00000000-0005-0000-0000-0000453C0000}"/>
    <cellStyle name="Normal 40 2 4 3 4" xfId="12288" xr:uid="{00000000-0005-0000-0000-0000463C0000}"/>
    <cellStyle name="Normal 40 2 4 3 4 2" xfId="42619" xr:uid="{00000000-0005-0000-0000-0000473C0000}"/>
    <cellStyle name="Normal 40 2 4 3 4 3" xfId="27386" xr:uid="{00000000-0005-0000-0000-0000483C0000}"/>
    <cellStyle name="Normal 40 2 4 3 5" xfId="7267" xr:uid="{00000000-0005-0000-0000-0000493C0000}"/>
    <cellStyle name="Normal 40 2 4 3 5 2" xfId="37602" xr:uid="{00000000-0005-0000-0000-00004A3C0000}"/>
    <cellStyle name="Normal 40 2 4 3 5 3" xfId="22369" xr:uid="{00000000-0005-0000-0000-00004B3C0000}"/>
    <cellStyle name="Normal 40 2 4 3 6" xfId="32590" xr:uid="{00000000-0005-0000-0000-00004C3C0000}"/>
    <cellStyle name="Normal 40 2 4 3 7" xfId="17356" xr:uid="{00000000-0005-0000-0000-00004D3C0000}"/>
    <cellStyle name="Normal 40 2 4 4" xfId="3049" xr:uid="{00000000-0005-0000-0000-00004E3C0000}"/>
    <cellStyle name="Normal 40 2 4 4 2" xfId="13123" xr:uid="{00000000-0005-0000-0000-00004F3C0000}"/>
    <cellStyle name="Normal 40 2 4 4 2 2" xfId="43454" xr:uid="{00000000-0005-0000-0000-0000503C0000}"/>
    <cellStyle name="Normal 40 2 4 4 2 3" xfId="28221" xr:uid="{00000000-0005-0000-0000-0000513C0000}"/>
    <cellStyle name="Normal 40 2 4 4 3" xfId="8103" xr:uid="{00000000-0005-0000-0000-0000523C0000}"/>
    <cellStyle name="Normal 40 2 4 4 3 2" xfId="38437" xr:uid="{00000000-0005-0000-0000-0000533C0000}"/>
    <cellStyle name="Normal 40 2 4 4 3 3" xfId="23204" xr:uid="{00000000-0005-0000-0000-0000543C0000}"/>
    <cellStyle name="Normal 40 2 4 4 4" xfId="33424" xr:uid="{00000000-0005-0000-0000-0000553C0000}"/>
    <cellStyle name="Normal 40 2 4 4 5" xfId="18191" xr:uid="{00000000-0005-0000-0000-0000563C0000}"/>
    <cellStyle name="Normal 40 2 4 5" xfId="4742" xr:uid="{00000000-0005-0000-0000-0000573C0000}"/>
    <cellStyle name="Normal 40 2 4 5 2" xfId="14794" xr:uid="{00000000-0005-0000-0000-0000583C0000}"/>
    <cellStyle name="Normal 40 2 4 5 2 2" xfId="45125" xr:uid="{00000000-0005-0000-0000-0000593C0000}"/>
    <cellStyle name="Normal 40 2 4 5 2 3" xfId="29892" xr:uid="{00000000-0005-0000-0000-00005A3C0000}"/>
    <cellStyle name="Normal 40 2 4 5 3" xfId="9774" xr:uid="{00000000-0005-0000-0000-00005B3C0000}"/>
    <cellStyle name="Normal 40 2 4 5 3 2" xfId="40108" xr:uid="{00000000-0005-0000-0000-00005C3C0000}"/>
    <cellStyle name="Normal 40 2 4 5 3 3" xfId="24875" xr:uid="{00000000-0005-0000-0000-00005D3C0000}"/>
    <cellStyle name="Normal 40 2 4 5 4" xfId="35095" xr:uid="{00000000-0005-0000-0000-00005E3C0000}"/>
    <cellStyle name="Normal 40 2 4 5 5" xfId="19862" xr:uid="{00000000-0005-0000-0000-00005F3C0000}"/>
    <cellStyle name="Normal 40 2 4 6" xfId="11452" xr:uid="{00000000-0005-0000-0000-0000603C0000}"/>
    <cellStyle name="Normal 40 2 4 6 2" xfId="41783" xr:uid="{00000000-0005-0000-0000-0000613C0000}"/>
    <cellStyle name="Normal 40 2 4 6 3" xfId="26550" xr:uid="{00000000-0005-0000-0000-0000623C0000}"/>
    <cellStyle name="Normal 40 2 4 7" xfId="6431" xr:uid="{00000000-0005-0000-0000-0000633C0000}"/>
    <cellStyle name="Normal 40 2 4 7 2" xfId="36766" xr:uid="{00000000-0005-0000-0000-0000643C0000}"/>
    <cellStyle name="Normal 40 2 4 7 3" xfId="21533" xr:uid="{00000000-0005-0000-0000-0000653C0000}"/>
    <cellStyle name="Normal 40 2 4 8" xfId="31754" xr:uid="{00000000-0005-0000-0000-0000663C0000}"/>
    <cellStyle name="Normal 40 2 4 9" xfId="16520" xr:uid="{00000000-0005-0000-0000-0000673C0000}"/>
    <cellStyle name="Normal 40 2 5" xfId="1565" xr:uid="{00000000-0005-0000-0000-0000683C0000}"/>
    <cellStyle name="Normal 40 2 5 2" xfId="2406" xr:uid="{00000000-0005-0000-0000-0000693C0000}"/>
    <cellStyle name="Normal 40 2 5 2 2" xfId="4096" xr:uid="{00000000-0005-0000-0000-00006A3C0000}"/>
    <cellStyle name="Normal 40 2 5 2 2 2" xfId="14169" xr:uid="{00000000-0005-0000-0000-00006B3C0000}"/>
    <cellStyle name="Normal 40 2 5 2 2 2 2" xfId="44500" xr:uid="{00000000-0005-0000-0000-00006C3C0000}"/>
    <cellStyle name="Normal 40 2 5 2 2 2 3" xfId="29267" xr:uid="{00000000-0005-0000-0000-00006D3C0000}"/>
    <cellStyle name="Normal 40 2 5 2 2 3" xfId="9149" xr:uid="{00000000-0005-0000-0000-00006E3C0000}"/>
    <cellStyle name="Normal 40 2 5 2 2 3 2" xfId="39483" xr:uid="{00000000-0005-0000-0000-00006F3C0000}"/>
    <cellStyle name="Normal 40 2 5 2 2 3 3" xfId="24250" xr:uid="{00000000-0005-0000-0000-0000703C0000}"/>
    <cellStyle name="Normal 40 2 5 2 2 4" xfId="34470" xr:uid="{00000000-0005-0000-0000-0000713C0000}"/>
    <cellStyle name="Normal 40 2 5 2 2 5" xfId="19237" xr:uid="{00000000-0005-0000-0000-0000723C0000}"/>
    <cellStyle name="Normal 40 2 5 2 3" xfId="5788" xr:uid="{00000000-0005-0000-0000-0000733C0000}"/>
    <cellStyle name="Normal 40 2 5 2 3 2" xfId="15840" xr:uid="{00000000-0005-0000-0000-0000743C0000}"/>
    <cellStyle name="Normal 40 2 5 2 3 2 2" xfId="46171" xr:uid="{00000000-0005-0000-0000-0000753C0000}"/>
    <cellStyle name="Normal 40 2 5 2 3 2 3" xfId="30938" xr:uid="{00000000-0005-0000-0000-0000763C0000}"/>
    <cellStyle name="Normal 40 2 5 2 3 3" xfId="10820" xr:uid="{00000000-0005-0000-0000-0000773C0000}"/>
    <cellStyle name="Normal 40 2 5 2 3 3 2" xfId="41154" xr:uid="{00000000-0005-0000-0000-0000783C0000}"/>
    <cellStyle name="Normal 40 2 5 2 3 3 3" xfId="25921" xr:uid="{00000000-0005-0000-0000-0000793C0000}"/>
    <cellStyle name="Normal 40 2 5 2 3 4" xfId="36141" xr:uid="{00000000-0005-0000-0000-00007A3C0000}"/>
    <cellStyle name="Normal 40 2 5 2 3 5" xfId="20908" xr:uid="{00000000-0005-0000-0000-00007B3C0000}"/>
    <cellStyle name="Normal 40 2 5 2 4" xfId="12498" xr:uid="{00000000-0005-0000-0000-00007C3C0000}"/>
    <cellStyle name="Normal 40 2 5 2 4 2" xfId="42829" xr:uid="{00000000-0005-0000-0000-00007D3C0000}"/>
    <cellStyle name="Normal 40 2 5 2 4 3" xfId="27596" xr:uid="{00000000-0005-0000-0000-00007E3C0000}"/>
    <cellStyle name="Normal 40 2 5 2 5" xfId="7477" xr:uid="{00000000-0005-0000-0000-00007F3C0000}"/>
    <cellStyle name="Normal 40 2 5 2 5 2" xfId="37812" xr:uid="{00000000-0005-0000-0000-0000803C0000}"/>
    <cellStyle name="Normal 40 2 5 2 5 3" xfId="22579" xr:uid="{00000000-0005-0000-0000-0000813C0000}"/>
    <cellStyle name="Normal 40 2 5 2 6" xfId="32800" xr:uid="{00000000-0005-0000-0000-0000823C0000}"/>
    <cellStyle name="Normal 40 2 5 2 7" xfId="17566" xr:uid="{00000000-0005-0000-0000-0000833C0000}"/>
    <cellStyle name="Normal 40 2 5 3" xfId="3259" xr:uid="{00000000-0005-0000-0000-0000843C0000}"/>
    <cellStyle name="Normal 40 2 5 3 2" xfId="13333" xr:uid="{00000000-0005-0000-0000-0000853C0000}"/>
    <cellStyle name="Normal 40 2 5 3 2 2" xfId="43664" xr:uid="{00000000-0005-0000-0000-0000863C0000}"/>
    <cellStyle name="Normal 40 2 5 3 2 3" xfId="28431" xr:uid="{00000000-0005-0000-0000-0000873C0000}"/>
    <cellStyle name="Normal 40 2 5 3 3" xfId="8313" xr:uid="{00000000-0005-0000-0000-0000883C0000}"/>
    <cellStyle name="Normal 40 2 5 3 3 2" xfId="38647" xr:uid="{00000000-0005-0000-0000-0000893C0000}"/>
    <cellStyle name="Normal 40 2 5 3 3 3" xfId="23414" xr:uid="{00000000-0005-0000-0000-00008A3C0000}"/>
    <cellStyle name="Normal 40 2 5 3 4" xfId="33634" xr:uid="{00000000-0005-0000-0000-00008B3C0000}"/>
    <cellStyle name="Normal 40 2 5 3 5" xfId="18401" xr:uid="{00000000-0005-0000-0000-00008C3C0000}"/>
    <cellStyle name="Normal 40 2 5 4" xfId="4952" xr:uid="{00000000-0005-0000-0000-00008D3C0000}"/>
    <cellStyle name="Normal 40 2 5 4 2" xfId="15004" xr:uid="{00000000-0005-0000-0000-00008E3C0000}"/>
    <cellStyle name="Normal 40 2 5 4 2 2" xfId="45335" xr:uid="{00000000-0005-0000-0000-00008F3C0000}"/>
    <cellStyle name="Normal 40 2 5 4 2 3" xfId="30102" xr:uid="{00000000-0005-0000-0000-0000903C0000}"/>
    <cellStyle name="Normal 40 2 5 4 3" xfId="9984" xr:uid="{00000000-0005-0000-0000-0000913C0000}"/>
    <cellStyle name="Normal 40 2 5 4 3 2" xfId="40318" xr:uid="{00000000-0005-0000-0000-0000923C0000}"/>
    <cellStyle name="Normal 40 2 5 4 3 3" xfId="25085" xr:uid="{00000000-0005-0000-0000-0000933C0000}"/>
    <cellStyle name="Normal 40 2 5 4 4" xfId="35305" xr:uid="{00000000-0005-0000-0000-0000943C0000}"/>
    <cellStyle name="Normal 40 2 5 4 5" xfId="20072" xr:uid="{00000000-0005-0000-0000-0000953C0000}"/>
    <cellStyle name="Normal 40 2 5 5" xfId="11662" xr:uid="{00000000-0005-0000-0000-0000963C0000}"/>
    <cellStyle name="Normal 40 2 5 5 2" xfId="41993" xr:uid="{00000000-0005-0000-0000-0000973C0000}"/>
    <cellStyle name="Normal 40 2 5 5 3" xfId="26760" xr:uid="{00000000-0005-0000-0000-0000983C0000}"/>
    <cellStyle name="Normal 40 2 5 6" xfId="6641" xr:uid="{00000000-0005-0000-0000-0000993C0000}"/>
    <cellStyle name="Normal 40 2 5 6 2" xfId="36976" xr:uid="{00000000-0005-0000-0000-00009A3C0000}"/>
    <cellStyle name="Normal 40 2 5 6 3" xfId="21743" xr:uid="{00000000-0005-0000-0000-00009B3C0000}"/>
    <cellStyle name="Normal 40 2 5 7" xfId="31964" xr:uid="{00000000-0005-0000-0000-00009C3C0000}"/>
    <cellStyle name="Normal 40 2 5 8" xfId="16730" xr:uid="{00000000-0005-0000-0000-00009D3C0000}"/>
    <cellStyle name="Normal 40 2 6" xfId="1986" xr:uid="{00000000-0005-0000-0000-00009E3C0000}"/>
    <cellStyle name="Normal 40 2 6 2" xfId="3678" xr:uid="{00000000-0005-0000-0000-00009F3C0000}"/>
    <cellStyle name="Normal 40 2 6 2 2" xfId="13751" xr:uid="{00000000-0005-0000-0000-0000A03C0000}"/>
    <cellStyle name="Normal 40 2 6 2 2 2" xfId="44082" xr:uid="{00000000-0005-0000-0000-0000A13C0000}"/>
    <cellStyle name="Normal 40 2 6 2 2 3" xfId="28849" xr:uid="{00000000-0005-0000-0000-0000A23C0000}"/>
    <cellStyle name="Normal 40 2 6 2 3" xfId="8731" xr:uid="{00000000-0005-0000-0000-0000A33C0000}"/>
    <cellStyle name="Normal 40 2 6 2 3 2" xfId="39065" xr:uid="{00000000-0005-0000-0000-0000A43C0000}"/>
    <cellStyle name="Normal 40 2 6 2 3 3" xfId="23832" xr:uid="{00000000-0005-0000-0000-0000A53C0000}"/>
    <cellStyle name="Normal 40 2 6 2 4" xfId="34052" xr:uid="{00000000-0005-0000-0000-0000A63C0000}"/>
    <cellStyle name="Normal 40 2 6 2 5" xfId="18819" xr:uid="{00000000-0005-0000-0000-0000A73C0000}"/>
    <cellStyle name="Normal 40 2 6 3" xfId="5370" xr:uid="{00000000-0005-0000-0000-0000A83C0000}"/>
    <cellStyle name="Normal 40 2 6 3 2" xfId="15422" xr:uid="{00000000-0005-0000-0000-0000A93C0000}"/>
    <cellStyle name="Normal 40 2 6 3 2 2" xfId="45753" xr:uid="{00000000-0005-0000-0000-0000AA3C0000}"/>
    <cellStyle name="Normal 40 2 6 3 2 3" xfId="30520" xr:uid="{00000000-0005-0000-0000-0000AB3C0000}"/>
    <cellStyle name="Normal 40 2 6 3 3" xfId="10402" xr:uid="{00000000-0005-0000-0000-0000AC3C0000}"/>
    <cellStyle name="Normal 40 2 6 3 3 2" xfId="40736" xr:uid="{00000000-0005-0000-0000-0000AD3C0000}"/>
    <cellStyle name="Normal 40 2 6 3 3 3" xfId="25503" xr:uid="{00000000-0005-0000-0000-0000AE3C0000}"/>
    <cellStyle name="Normal 40 2 6 3 4" xfId="35723" xr:uid="{00000000-0005-0000-0000-0000AF3C0000}"/>
    <cellStyle name="Normal 40 2 6 3 5" xfId="20490" xr:uid="{00000000-0005-0000-0000-0000B03C0000}"/>
    <cellStyle name="Normal 40 2 6 4" xfId="12080" xr:uid="{00000000-0005-0000-0000-0000B13C0000}"/>
    <cellStyle name="Normal 40 2 6 4 2" xfId="42411" xr:uid="{00000000-0005-0000-0000-0000B23C0000}"/>
    <cellStyle name="Normal 40 2 6 4 3" xfId="27178" xr:uid="{00000000-0005-0000-0000-0000B33C0000}"/>
    <cellStyle name="Normal 40 2 6 5" xfId="7059" xr:uid="{00000000-0005-0000-0000-0000B43C0000}"/>
    <cellStyle name="Normal 40 2 6 5 2" xfId="37394" xr:uid="{00000000-0005-0000-0000-0000B53C0000}"/>
    <cellStyle name="Normal 40 2 6 5 3" xfId="22161" xr:uid="{00000000-0005-0000-0000-0000B63C0000}"/>
    <cellStyle name="Normal 40 2 6 6" xfId="32382" xr:uid="{00000000-0005-0000-0000-0000B73C0000}"/>
    <cellStyle name="Normal 40 2 6 7" xfId="17148" xr:uid="{00000000-0005-0000-0000-0000B83C0000}"/>
    <cellStyle name="Normal 40 2 7" xfId="2837" xr:uid="{00000000-0005-0000-0000-0000B93C0000}"/>
    <cellStyle name="Normal 40 2 7 2" xfId="12915" xr:uid="{00000000-0005-0000-0000-0000BA3C0000}"/>
    <cellStyle name="Normal 40 2 7 2 2" xfId="43246" xr:uid="{00000000-0005-0000-0000-0000BB3C0000}"/>
    <cellStyle name="Normal 40 2 7 2 3" xfId="28013" xr:uid="{00000000-0005-0000-0000-0000BC3C0000}"/>
    <cellStyle name="Normal 40 2 7 3" xfId="7895" xr:uid="{00000000-0005-0000-0000-0000BD3C0000}"/>
    <cellStyle name="Normal 40 2 7 3 2" xfId="38229" xr:uid="{00000000-0005-0000-0000-0000BE3C0000}"/>
    <cellStyle name="Normal 40 2 7 3 3" xfId="22996" xr:uid="{00000000-0005-0000-0000-0000BF3C0000}"/>
    <cellStyle name="Normal 40 2 7 4" xfId="33216" xr:uid="{00000000-0005-0000-0000-0000C03C0000}"/>
    <cellStyle name="Normal 40 2 7 5" xfId="17983" xr:uid="{00000000-0005-0000-0000-0000C13C0000}"/>
    <cellStyle name="Normal 40 2 8" xfId="4531" xr:uid="{00000000-0005-0000-0000-0000C23C0000}"/>
    <cellStyle name="Normal 40 2 8 2" xfId="14586" xr:uid="{00000000-0005-0000-0000-0000C33C0000}"/>
    <cellStyle name="Normal 40 2 8 2 2" xfId="44917" xr:uid="{00000000-0005-0000-0000-0000C43C0000}"/>
    <cellStyle name="Normal 40 2 8 2 3" xfId="29684" xr:uid="{00000000-0005-0000-0000-0000C53C0000}"/>
    <cellStyle name="Normal 40 2 8 3" xfId="9566" xr:uid="{00000000-0005-0000-0000-0000C63C0000}"/>
    <cellStyle name="Normal 40 2 8 3 2" xfId="39900" xr:uid="{00000000-0005-0000-0000-0000C73C0000}"/>
    <cellStyle name="Normal 40 2 8 3 3" xfId="24667" xr:uid="{00000000-0005-0000-0000-0000C83C0000}"/>
    <cellStyle name="Normal 40 2 8 4" xfId="34887" xr:uid="{00000000-0005-0000-0000-0000C93C0000}"/>
    <cellStyle name="Normal 40 2 8 5" xfId="19654" xr:uid="{00000000-0005-0000-0000-0000CA3C0000}"/>
    <cellStyle name="Normal 40 2 9" xfId="11242" xr:uid="{00000000-0005-0000-0000-0000CB3C0000}"/>
    <cellStyle name="Normal 40 2 9 2" xfId="41575" xr:uid="{00000000-0005-0000-0000-0000CC3C0000}"/>
    <cellStyle name="Normal 40 2 9 3" xfId="26342" xr:uid="{00000000-0005-0000-0000-0000CD3C0000}"/>
    <cellStyle name="Normal 41" xfId="166" xr:uid="{00000000-0005-0000-0000-0000CE3C0000}"/>
    <cellStyle name="Normal 41 2" xfId="857" xr:uid="{00000000-0005-0000-0000-0000CF3C0000}"/>
    <cellStyle name="Normal 41 2 10" xfId="6222" xr:uid="{00000000-0005-0000-0000-0000D03C0000}"/>
    <cellStyle name="Normal 41 2 10 2" xfId="36559" xr:uid="{00000000-0005-0000-0000-0000D13C0000}"/>
    <cellStyle name="Normal 41 2 10 3" xfId="21326" xr:uid="{00000000-0005-0000-0000-0000D23C0000}"/>
    <cellStyle name="Normal 41 2 11" xfId="31550" xr:uid="{00000000-0005-0000-0000-0000D33C0000}"/>
    <cellStyle name="Normal 41 2 12" xfId="16311" xr:uid="{00000000-0005-0000-0000-0000D43C0000}"/>
    <cellStyle name="Normal 41 2 2" xfId="1186" xr:uid="{00000000-0005-0000-0000-0000D53C0000}"/>
    <cellStyle name="Normal 41 2 2 10" xfId="31602" xr:uid="{00000000-0005-0000-0000-0000D63C0000}"/>
    <cellStyle name="Normal 41 2 2 11" xfId="16365" xr:uid="{00000000-0005-0000-0000-0000D73C0000}"/>
    <cellStyle name="Normal 41 2 2 2" xfId="1294" xr:uid="{00000000-0005-0000-0000-0000D83C0000}"/>
    <cellStyle name="Normal 41 2 2 2 10" xfId="16469" xr:uid="{00000000-0005-0000-0000-0000D93C0000}"/>
    <cellStyle name="Normal 41 2 2 2 2" xfId="1511" xr:uid="{00000000-0005-0000-0000-0000DA3C0000}"/>
    <cellStyle name="Normal 41 2 2 2 2 2" xfId="1932" xr:uid="{00000000-0005-0000-0000-0000DB3C0000}"/>
    <cellStyle name="Normal 41 2 2 2 2 2 2" xfId="2771" xr:uid="{00000000-0005-0000-0000-0000DC3C0000}"/>
    <cellStyle name="Normal 41 2 2 2 2 2 2 2" xfId="4461" xr:uid="{00000000-0005-0000-0000-0000DD3C0000}"/>
    <cellStyle name="Normal 41 2 2 2 2 2 2 2 2" xfId="14534" xr:uid="{00000000-0005-0000-0000-0000DE3C0000}"/>
    <cellStyle name="Normal 41 2 2 2 2 2 2 2 2 2" xfId="44865" xr:uid="{00000000-0005-0000-0000-0000DF3C0000}"/>
    <cellStyle name="Normal 41 2 2 2 2 2 2 2 2 3" xfId="29632" xr:uid="{00000000-0005-0000-0000-0000E03C0000}"/>
    <cellStyle name="Normal 41 2 2 2 2 2 2 2 3" xfId="9514" xr:uid="{00000000-0005-0000-0000-0000E13C0000}"/>
    <cellStyle name="Normal 41 2 2 2 2 2 2 2 3 2" xfId="39848" xr:uid="{00000000-0005-0000-0000-0000E23C0000}"/>
    <cellStyle name="Normal 41 2 2 2 2 2 2 2 3 3" xfId="24615" xr:uid="{00000000-0005-0000-0000-0000E33C0000}"/>
    <cellStyle name="Normal 41 2 2 2 2 2 2 2 4" xfId="34835" xr:uid="{00000000-0005-0000-0000-0000E43C0000}"/>
    <cellStyle name="Normal 41 2 2 2 2 2 2 2 5" xfId="19602" xr:uid="{00000000-0005-0000-0000-0000E53C0000}"/>
    <cellStyle name="Normal 41 2 2 2 2 2 2 3" xfId="6153" xr:uid="{00000000-0005-0000-0000-0000E63C0000}"/>
    <cellStyle name="Normal 41 2 2 2 2 2 2 3 2" xfId="16205" xr:uid="{00000000-0005-0000-0000-0000E73C0000}"/>
    <cellStyle name="Normal 41 2 2 2 2 2 2 3 2 2" xfId="46536" xr:uid="{00000000-0005-0000-0000-0000E83C0000}"/>
    <cellStyle name="Normal 41 2 2 2 2 2 2 3 2 3" xfId="31303" xr:uid="{00000000-0005-0000-0000-0000E93C0000}"/>
    <cellStyle name="Normal 41 2 2 2 2 2 2 3 3" xfId="11185" xr:uid="{00000000-0005-0000-0000-0000EA3C0000}"/>
    <cellStyle name="Normal 41 2 2 2 2 2 2 3 3 2" xfId="41519" xr:uid="{00000000-0005-0000-0000-0000EB3C0000}"/>
    <cellStyle name="Normal 41 2 2 2 2 2 2 3 3 3" xfId="26286" xr:uid="{00000000-0005-0000-0000-0000EC3C0000}"/>
    <cellStyle name="Normal 41 2 2 2 2 2 2 3 4" xfId="36506" xr:uid="{00000000-0005-0000-0000-0000ED3C0000}"/>
    <cellStyle name="Normal 41 2 2 2 2 2 2 3 5" xfId="21273" xr:uid="{00000000-0005-0000-0000-0000EE3C0000}"/>
    <cellStyle name="Normal 41 2 2 2 2 2 2 4" xfId="12863" xr:uid="{00000000-0005-0000-0000-0000EF3C0000}"/>
    <cellStyle name="Normal 41 2 2 2 2 2 2 4 2" xfId="43194" xr:uid="{00000000-0005-0000-0000-0000F03C0000}"/>
    <cellStyle name="Normal 41 2 2 2 2 2 2 4 3" xfId="27961" xr:uid="{00000000-0005-0000-0000-0000F13C0000}"/>
    <cellStyle name="Normal 41 2 2 2 2 2 2 5" xfId="7842" xr:uid="{00000000-0005-0000-0000-0000F23C0000}"/>
    <cellStyle name="Normal 41 2 2 2 2 2 2 5 2" xfId="38177" xr:uid="{00000000-0005-0000-0000-0000F33C0000}"/>
    <cellStyle name="Normal 41 2 2 2 2 2 2 5 3" xfId="22944" xr:uid="{00000000-0005-0000-0000-0000F43C0000}"/>
    <cellStyle name="Normal 41 2 2 2 2 2 2 6" xfId="33165" xr:uid="{00000000-0005-0000-0000-0000F53C0000}"/>
    <cellStyle name="Normal 41 2 2 2 2 2 2 7" xfId="17931" xr:uid="{00000000-0005-0000-0000-0000F63C0000}"/>
    <cellStyle name="Normal 41 2 2 2 2 2 3" xfId="3624" xr:uid="{00000000-0005-0000-0000-0000F73C0000}"/>
    <cellStyle name="Normal 41 2 2 2 2 2 3 2" xfId="13698" xr:uid="{00000000-0005-0000-0000-0000F83C0000}"/>
    <cellStyle name="Normal 41 2 2 2 2 2 3 2 2" xfId="44029" xr:uid="{00000000-0005-0000-0000-0000F93C0000}"/>
    <cellStyle name="Normal 41 2 2 2 2 2 3 2 3" xfId="28796" xr:uid="{00000000-0005-0000-0000-0000FA3C0000}"/>
    <cellStyle name="Normal 41 2 2 2 2 2 3 3" xfId="8678" xr:uid="{00000000-0005-0000-0000-0000FB3C0000}"/>
    <cellStyle name="Normal 41 2 2 2 2 2 3 3 2" xfId="39012" xr:uid="{00000000-0005-0000-0000-0000FC3C0000}"/>
    <cellStyle name="Normal 41 2 2 2 2 2 3 3 3" xfId="23779" xr:uid="{00000000-0005-0000-0000-0000FD3C0000}"/>
    <cellStyle name="Normal 41 2 2 2 2 2 3 4" xfId="33999" xr:uid="{00000000-0005-0000-0000-0000FE3C0000}"/>
    <cellStyle name="Normal 41 2 2 2 2 2 3 5" xfId="18766" xr:uid="{00000000-0005-0000-0000-0000FF3C0000}"/>
    <cellStyle name="Normal 41 2 2 2 2 2 4" xfId="5317" xr:uid="{00000000-0005-0000-0000-0000003D0000}"/>
    <cellStyle name="Normal 41 2 2 2 2 2 4 2" xfId="15369" xr:uid="{00000000-0005-0000-0000-0000013D0000}"/>
    <cellStyle name="Normal 41 2 2 2 2 2 4 2 2" xfId="45700" xr:uid="{00000000-0005-0000-0000-0000023D0000}"/>
    <cellStyle name="Normal 41 2 2 2 2 2 4 2 3" xfId="30467" xr:uid="{00000000-0005-0000-0000-0000033D0000}"/>
    <cellStyle name="Normal 41 2 2 2 2 2 4 3" xfId="10349" xr:uid="{00000000-0005-0000-0000-0000043D0000}"/>
    <cellStyle name="Normal 41 2 2 2 2 2 4 3 2" xfId="40683" xr:uid="{00000000-0005-0000-0000-0000053D0000}"/>
    <cellStyle name="Normal 41 2 2 2 2 2 4 3 3" xfId="25450" xr:uid="{00000000-0005-0000-0000-0000063D0000}"/>
    <cellStyle name="Normal 41 2 2 2 2 2 4 4" xfId="35670" xr:uid="{00000000-0005-0000-0000-0000073D0000}"/>
    <cellStyle name="Normal 41 2 2 2 2 2 4 5" xfId="20437" xr:uid="{00000000-0005-0000-0000-0000083D0000}"/>
    <cellStyle name="Normal 41 2 2 2 2 2 5" xfId="12027" xr:uid="{00000000-0005-0000-0000-0000093D0000}"/>
    <cellStyle name="Normal 41 2 2 2 2 2 5 2" xfId="42358" xr:uid="{00000000-0005-0000-0000-00000A3D0000}"/>
    <cellStyle name="Normal 41 2 2 2 2 2 5 3" xfId="27125" xr:uid="{00000000-0005-0000-0000-00000B3D0000}"/>
    <cellStyle name="Normal 41 2 2 2 2 2 6" xfId="7006" xr:uid="{00000000-0005-0000-0000-00000C3D0000}"/>
    <cellStyle name="Normal 41 2 2 2 2 2 6 2" xfId="37341" xr:uid="{00000000-0005-0000-0000-00000D3D0000}"/>
    <cellStyle name="Normal 41 2 2 2 2 2 6 3" xfId="22108" xr:uid="{00000000-0005-0000-0000-00000E3D0000}"/>
    <cellStyle name="Normal 41 2 2 2 2 2 7" xfId="32329" xr:uid="{00000000-0005-0000-0000-00000F3D0000}"/>
    <cellStyle name="Normal 41 2 2 2 2 2 8" xfId="17095" xr:uid="{00000000-0005-0000-0000-0000103D0000}"/>
    <cellStyle name="Normal 41 2 2 2 2 3" xfId="2353" xr:uid="{00000000-0005-0000-0000-0000113D0000}"/>
    <cellStyle name="Normal 41 2 2 2 2 3 2" xfId="4043" xr:uid="{00000000-0005-0000-0000-0000123D0000}"/>
    <cellStyle name="Normal 41 2 2 2 2 3 2 2" xfId="14116" xr:uid="{00000000-0005-0000-0000-0000133D0000}"/>
    <cellStyle name="Normal 41 2 2 2 2 3 2 2 2" xfId="44447" xr:uid="{00000000-0005-0000-0000-0000143D0000}"/>
    <cellStyle name="Normal 41 2 2 2 2 3 2 2 3" xfId="29214" xr:uid="{00000000-0005-0000-0000-0000153D0000}"/>
    <cellStyle name="Normal 41 2 2 2 2 3 2 3" xfId="9096" xr:uid="{00000000-0005-0000-0000-0000163D0000}"/>
    <cellStyle name="Normal 41 2 2 2 2 3 2 3 2" xfId="39430" xr:uid="{00000000-0005-0000-0000-0000173D0000}"/>
    <cellStyle name="Normal 41 2 2 2 2 3 2 3 3" xfId="24197" xr:uid="{00000000-0005-0000-0000-0000183D0000}"/>
    <cellStyle name="Normal 41 2 2 2 2 3 2 4" xfId="34417" xr:uid="{00000000-0005-0000-0000-0000193D0000}"/>
    <cellStyle name="Normal 41 2 2 2 2 3 2 5" xfId="19184" xr:uid="{00000000-0005-0000-0000-00001A3D0000}"/>
    <cellStyle name="Normal 41 2 2 2 2 3 3" xfId="5735" xr:uid="{00000000-0005-0000-0000-00001B3D0000}"/>
    <cellStyle name="Normal 41 2 2 2 2 3 3 2" xfId="15787" xr:uid="{00000000-0005-0000-0000-00001C3D0000}"/>
    <cellStyle name="Normal 41 2 2 2 2 3 3 2 2" xfId="46118" xr:uid="{00000000-0005-0000-0000-00001D3D0000}"/>
    <cellStyle name="Normal 41 2 2 2 2 3 3 2 3" xfId="30885" xr:uid="{00000000-0005-0000-0000-00001E3D0000}"/>
    <cellStyle name="Normal 41 2 2 2 2 3 3 3" xfId="10767" xr:uid="{00000000-0005-0000-0000-00001F3D0000}"/>
    <cellStyle name="Normal 41 2 2 2 2 3 3 3 2" xfId="41101" xr:uid="{00000000-0005-0000-0000-0000203D0000}"/>
    <cellStyle name="Normal 41 2 2 2 2 3 3 3 3" xfId="25868" xr:uid="{00000000-0005-0000-0000-0000213D0000}"/>
    <cellStyle name="Normal 41 2 2 2 2 3 3 4" xfId="36088" xr:uid="{00000000-0005-0000-0000-0000223D0000}"/>
    <cellStyle name="Normal 41 2 2 2 2 3 3 5" xfId="20855" xr:uid="{00000000-0005-0000-0000-0000233D0000}"/>
    <cellStyle name="Normal 41 2 2 2 2 3 4" xfId="12445" xr:uid="{00000000-0005-0000-0000-0000243D0000}"/>
    <cellStyle name="Normal 41 2 2 2 2 3 4 2" xfId="42776" xr:uid="{00000000-0005-0000-0000-0000253D0000}"/>
    <cellStyle name="Normal 41 2 2 2 2 3 4 3" xfId="27543" xr:uid="{00000000-0005-0000-0000-0000263D0000}"/>
    <cellStyle name="Normal 41 2 2 2 2 3 5" xfId="7424" xr:uid="{00000000-0005-0000-0000-0000273D0000}"/>
    <cellStyle name="Normal 41 2 2 2 2 3 5 2" xfId="37759" xr:uid="{00000000-0005-0000-0000-0000283D0000}"/>
    <cellStyle name="Normal 41 2 2 2 2 3 5 3" xfId="22526" xr:uid="{00000000-0005-0000-0000-0000293D0000}"/>
    <cellStyle name="Normal 41 2 2 2 2 3 6" xfId="32747" xr:uid="{00000000-0005-0000-0000-00002A3D0000}"/>
    <cellStyle name="Normal 41 2 2 2 2 3 7" xfId="17513" xr:uid="{00000000-0005-0000-0000-00002B3D0000}"/>
    <cellStyle name="Normal 41 2 2 2 2 4" xfId="3206" xr:uid="{00000000-0005-0000-0000-00002C3D0000}"/>
    <cellStyle name="Normal 41 2 2 2 2 4 2" xfId="13280" xr:uid="{00000000-0005-0000-0000-00002D3D0000}"/>
    <cellStyle name="Normal 41 2 2 2 2 4 2 2" xfId="43611" xr:uid="{00000000-0005-0000-0000-00002E3D0000}"/>
    <cellStyle name="Normal 41 2 2 2 2 4 2 3" xfId="28378" xr:uid="{00000000-0005-0000-0000-00002F3D0000}"/>
    <cellStyle name="Normal 41 2 2 2 2 4 3" xfId="8260" xr:uid="{00000000-0005-0000-0000-0000303D0000}"/>
    <cellStyle name="Normal 41 2 2 2 2 4 3 2" xfId="38594" xr:uid="{00000000-0005-0000-0000-0000313D0000}"/>
    <cellStyle name="Normal 41 2 2 2 2 4 3 3" xfId="23361" xr:uid="{00000000-0005-0000-0000-0000323D0000}"/>
    <cellStyle name="Normal 41 2 2 2 2 4 4" xfId="33581" xr:uid="{00000000-0005-0000-0000-0000333D0000}"/>
    <cellStyle name="Normal 41 2 2 2 2 4 5" xfId="18348" xr:uid="{00000000-0005-0000-0000-0000343D0000}"/>
    <cellStyle name="Normal 41 2 2 2 2 5" xfId="4899" xr:uid="{00000000-0005-0000-0000-0000353D0000}"/>
    <cellStyle name="Normal 41 2 2 2 2 5 2" xfId="14951" xr:uid="{00000000-0005-0000-0000-0000363D0000}"/>
    <cellStyle name="Normal 41 2 2 2 2 5 2 2" xfId="45282" xr:uid="{00000000-0005-0000-0000-0000373D0000}"/>
    <cellStyle name="Normal 41 2 2 2 2 5 2 3" xfId="30049" xr:uid="{00000000-0005-0000-0000-0000383D0000}"/>
    <cellStyle name="Normal 41 2 2 2 2 5 3" xfId="9931" xr:uid="{00000000-0005-0000-0000-0000393D0000}"/>
    <cellStyle name="Normal 41 2 2 2 2 5 3 2" xfId="40265" xr:uid="{00000000-0005-0000-0000-00003A3D0000}"/>
    <cellStyle name="Normal 41 2 2 2 2 5 3 3" xfId="25032" xr:uid="{00000000-0005-0000-0000-00003B3D0000}"/>
    <cellStyle name="Normal 41 2 2 2 2 5 4" xfId="35252" xr:uid="{00000000-0005-0000-0000-00003C3D0000}"/>
    <cellStyle name="Normal 41 2 2 2 2 5 5" xfId="20019" xr:uid="{00000000-0005-0000-0000-00003D3D0000}"/>
    <cellStyle name="Normal 41 2 2 2 2 6" xfId="11609" xr:uid="{00000000-0005-0000-0000-00003E3D0000}"/>
    <cellStyle name="Normal 41 2 2 2 2 6 2" xfId="41940" xr:uid="{00000000-0005-0000-0000-00003F3D0000}"/>
    <cellStyle name="Normal 41 2 2 2 2 6 3" xfId="26707" xr:uid="{00000000-0005-0000-0000-0000403D0000}"/>
    <cellStyle name="Normal 41 2 2 2 2 7" xfId="6588" xr:uid="{00000000-0005-0000-0000-0000413D0000}"/>
    <cellStyle name="Normal 41 2 2 2 2 7 2" xfId="36923" xr:uid="{00000000-0005-0000-0000-0000423D0000}"/>
    <cellStyle name="Normal 41 2 2 2 2 7 3" xfId="21690" xr:uid="{00000000-0005-0000-0000-0000433D0000}"/>
    <cellStyle name="Normal 41 2 2 2 2 8" xfId="31911" xr:uid="{00000000-0005-0000-0000-0000443D0000}"/>
    <cellStyle name="Normal 41 2 2 2 2 9" xfId="16677" xr:uid="{00000000-0005-0000-0000-0000453D0000}"/>
    <cellStyle name="Normal 41 2 2 2 3" xfId="1724" xr:uid="{00000000-0005-0000-0000-0000463D0000}"/>
    <cellStyle name="Normal 41 2 2 2 3 2" xfId="2563" xr:uid="{00000000-0005-0000-0000-0000473D0000}"/>
    <cellStyle name="Normal 41 2 2 2 3 2 2" xfId="4253" xr:uid="{00000000-0005-0000-0000-0000483D0000}"/>
    <cellStyle name="Normal 41 2 2 2 3 2 2 2" xfId="14326" xr:uid="{00000000-0005-0000-0000-0000493D0000}"/>
    <cellStyle name="Normal 41 2 2 2 3 2 2 2 2" xfId="44657" xr:uid="{00000000-0005-0000-0000-00004A3D0000}"/>
    <cellStyle name="Normal 41 2 2 2 3 2 2 2 3" xfId="29424" xr:uid="{00000000-0005-0000-0000-00004B3D0000}"/>
    <cellStyle name="Normal 41 2 2 2 3 2 2 3" xfId="9306" xr:uid="{00000000-0005-0000-0000-00004C3D0000}"/>
    <cellStyle name="Normal 41 2 2 2 3 2 2 3 2" xfId="39640" xr:uid="{00000000-0005-0000-0000-00004D3D0000}"/>
    <cellStyle name="Normal 41 2 2 2 3 2 2 3 3" xfId="24407" xr:uid="{00000000-0005-0000-0000-00004E3D0000}"/>
    <cellStyle name="Normal 41 2 2 2 3 2 2 4" xfId="34627" xr:uid="{00000000-0005-0000-0000-00004F3D0000}"/>
    <cellStyle name="Normal 41 2 2 2 3 2 2 5" xfId="19394" xr:uid="{00000000-0005-0000-0000-0000503D0000}"/>
    <cellStyle name="Normal 41 2 2 2 3 2 3" xfId="5945" xr:uid="{00000000-0005-0000-0000-0000513D0000}"/>
    <cellStyle name="Normal 41 2 2 2 3 2 3 2" xfId="15997" xr:uid="{00000000-0005-0000-0000-0000523D0000}"/>
    <cellStyle name="Normal 41 2 2 2 3 2 3 2 2" xfId="46328" xr:uid="{00000000-0005-0000-0000-0000533D0000}"/>
    <cellStyle name="Normal 41 2 2 2 3 2 3 2 3" xfId="31095" xr:uid="{00000000-0005-0000-0000-0000543D0000}"/>
    <cellStyle name="Normal 41 2 2 2 3 2 3 3" xfId="10977" xr:uid="{00000000-0005-0000-0000-0000553D0000}"/>
    <cellStyle name="Normal 41 2 2 2 3 2 3 3 2" xfId="41311" xr:uid="{00000000-0005-0000-0000-0000563D0000}"/>
    <cellStyle name="Normal 41 2 2 2 3 2 3 3 3" xfId="26078" xr:uid="{00000000-0005-0000-0000-0000573D0000}"/>
    <cellStyle name="Normal 41 2 2 2 3 2 3 4" xfId="36298" xr:uid="{00000000-0005-0000-0000-0000583D0000}"/>
    <cellStyle name="Normal 41 2 2 2 3 2 3 5" xfId="21065" xr:uid="{00000000-0005-0000-0000-0000593D0000}"/>
    <cellStyle name="Normal 41 2 2 2 3 2 4" xfId="12655" xr:uid="{00000000-0005-0000-0000-00005A3D0000}"/>
    <cellStyle name="Normal 41 2 2 2 3 2 4 2" xfId="42986" xr:uid="{00000000-0005-0000-0000-00005B3D0000}"/>
    <cellStyle name="Normal 41 2 2 2 3 2 4 3" xfId="27753" xr:uid="{00000000-0005-0000-0000-00005C3D0000}"/>
    <cellStyle name="Normal 41 2 2 2 3 2 5" xfId="7634" xr:uid="{00000000-0005-0000-0000-00005D3D0000}"/>
    <cellStyle name="Normal 41 2 2 2 3 2 5 2" xfId="37969" xr:uid="{00000000-0005-0000-0000-00005E3D0000}"/>
    <cellStyle name="Normal 41 2 2 2 3 2 5 3" xfId="22736" xr:uid="{00000000-0005-0000-0000-00005F3D0000}"/>
    <cellStyle name="Normal 41 2 2 2 3 2 6" xfId="32957" xr:uid="{00000000-0005-0000-0000-0000603D0000}"/>
    <cellStyle name="Normal 41 2 2 2 3 2 7" xfId="17723" xr:uid="{00000000-0005-0000-0000-0000613D0000}"/>
    <cellStyle name="Normal 41 2 2 2 3 3" xfId="3416" xr:uid="{00000000-0005-0000-0000-0000623D0000}"/>
    <cellStyle name="Normal 41 2 2 2 3 3 2" xfId="13490" xr:uid="{00000000-0005-0000-0000-0000633D0000}"/>
    <cellStyle name="Normal 41 2 2 2 3 3 2 2" xfId="43821" xr:uid="{00000000-0005-0000-0000-0000643D0000}"/>
    <cellStyle name="Normal 41 2 2 2 3 3 2 3" xfId="28588" xr:uid="{00000000-0005-0000-0000-0000653D0000}"/>
    <cellStyle name="Normal 41 2 2 2 3 3 3" xfId="8470" xr:uid="{00000000-0005-0000-0000-0000663D0000}"/>
    <cellStyle name="Normal 41 2 2 2 3 3 3 2" xfId="38804" xr:uid="{00000000-0005-0000-0000-0000673D0000}"/>
    <cellStyle name="Normal 41 2 2 2 3 3 3 3" xfId="23571" xr:uid="{00000000-0005-0000-0000-0000683D0000}"/>
    <cellStyle name="Normal 41 2 2 2 3 3 4" xfId="33791" xr:uid="{00000000-0005-0000-0000-0000693D0000}"/>
    <cellStyle name="Normal 41 2 2 2 3 3 5" xfId="18558" xr:uid="{00000000-0005-0000-0000-00006A3D0000}"/>
    <cellStyle name="Normal 41 2 2 2 3 4" xfId="5109" xr:uid="{00000000-0005-0000-0000-00006B3D0000}"/>
    <cellStyle name="Normal 41 2 2 2 3 4 2" xfId="15161" xr:uid="{00000000-0005-0000-0000-00006C3D0000}"/>
    <cellStyle name="Normal 41 2 2 2 3 4 2 2" xfId="45492" xr:uid="{00000000-0005-0000-0000-00006D3D0000}"/>
    <cellStyle name="Normal 41 2 2 2 3 4 2 3" xfId="30259" xr:uid="{00000000-0005-0000-0000-00006E3D0000}"/>
    <cellStyle name="Normal 41 2 2 2 3 4 3" xfId="10141" xr:uid="{00000000-0005-0000-0000-00006F3D0000}"/>
    <cellStyle name="Normal 41 2 2 2 3 4 3 2" xfId="40475" xr:uid="{00000000-0005-0000-0000-0000703D0000}"/>
    <cellStyle name="Normal 41 2 2 2 3 4 3 3" xfId="25242" xr:uid="{00000000-0005-0000-0000-0000713D0000}"/>
    <cellStyle name="Normal 41 2 2 2 3 4 4" xfId="35462" xr:uid="{00000000-0005-0000-0000-0000723D0000}"/>
    <cellStyle name="Normal 41 2 2 2 3 4 5" xfId="20229" xr:uid="{00000000-0005-0000-0000-0000733D0000}"/>
    <cellStyle name="Normal 41 2 2 2 3 5" xfId="11819" xr:uid="{00000000-0005-0000-0000-0000743D0000}"/>
    <cellStyle name="Normal 41 2 2 2 3 5 2" xfId="42150" xr:uid="{00000000-0005-0000-0000-0000753D0000}"/>
    <cellStyle name="Normal 41 2 2 2 3 5 3" xfId="26917" xr:uid="{00000000-0005-0000-0000-0000763D0000}"/>
    <cellStyle name="Normal 41 2 2 2 3 6" xfId="6798" xr:uid="{00000000-0005-0000-0000-0000773D0000}"/>
    <cellStyle name="Normal 41 2 2 2 3 6 2" xfId="37133" xr:uid="{00000000-0005-0000-0000-0000783D0000}"/>
    <cellStyle name="Normal 41 2 2 2 3 6 3" xfId="21900" xr:uid="{00000000-0005-0000-0000-0000793D0000}"/>
    <cellStyle name="Normal 41 2 2 2 3 7" xfId="32121" xr:uid="{00000000-0005-0000-0000-00007A3D0000}"/>
    <cellStyle name="Normal 41 2 2 2 3 8" xfId="16887" xr:uid="{00000000-0005-0000-0000-00007B3D0000}"/>
    <cellStyle name="Normal 41 2 2 2 4" xfId="2145" xr:uid="{00000000-0005-0000-0000-00007C3D0000}"/>
    <cellStyle name="Normal 41 2 2 2 4 2" xfId="3835" xr:uid="{00000000-0005-0000-0000-00007D3D0000}"/>
    <cellStyle name="Normal 41 2 2 2 4 2 2" xfId="13908" xr:uid="{00000000-0005-0000-0000-00007E3D0000}"/>
    <cellStyle name="Normal 41 2 2 2 4 2 2 2" xfId="44239" xr:uid="{00000000-0005-0000-0000-00007F3D0000}"/>
    <cellStyle name="Normal 41 2 2 2 4 2 2 3" xfId="29006" xr:uid="{00000000-0005-0000-0000-0000803D0000}"/>
    <cellStyle name="Normal 41 2 2 2 4 2 3" xfId="8888" xr:uid="{00000000-0005-0000-0000-0000813D0000}"/>
    <cellStyle name="Normal 41 2 2 2 4 2 3 2" xfId="39222" xr:uid="{00000000-0005-0000-0000-0000823D0000}"/>
    <cellStyle name="Normal 41 2 2 2 4 2 3 3" xfId="23989" xr:uid="{00000000-0005-0000-0000-0000833D0000}"/>
    <cellStyle name="Normal 41 2 2 2 4 2 4" xfId="34209" xr:uid="{00000000-0005-0000-0000-0000843D0000}"/>
    <cellStyle name="Normal 41 2 2 2 4 2 5" xfId="18976" xr:uid="{00000000-0005-0000-0000-0000853D0000}"/>
    <cellStyle name="Normal 41 2 2 2 4 3" xfId="5527" xr:uid="{00000000-0005-0000-0000-0000863D0000}"/>
    <cellStyle name="Normal 41 2 2 2 4 3 2" xfId="15579" xr:uid="{00000000-0005-0000-0000-0000873D0000}"/>
    <cellStyle name="Normal 41 2 2 2 4 3 2 2" xfId="45910" xr:uid="{00000000-0005-0000-0000-0000883D0000}"/>
    <cellStyle name="Normal 41 2 2 2 4 3 2 3" xfId="30677" xr:uid="{00000000-0005-0000-0000-0000893D0000}"/>
    <cellStyle name="Normal 41 2 2 2 4 3 3" xfId="10559" xr:uid="{00000000-0005-0000-0000-00008A3D0000}"/>
    <cellStyle name="Normal 41 2 2 2 4 3 3 2" xfId="40893" xr:uid="{00000000-0005-0000-0000-00008B3D0000}"/>
    <cellStyle name="Normal 41 2 2 2 4 3 3 3" xfId="25660" xr:uid="{00000000-0005-0000-0000-00008C3D0000}"/>
    <cellStyle name="Normal 41 2 2 2 4 3 4" xfId="35880" xr:uid="{00000000-0005-0000-0000-00008D3D0000}"/>
    <cellStyle name="Normal 41 2 2 2 4 3 5" xfId="20647" xr:uid="{00000000-0005-0000-0000-00008E3D0000}"/>
    <cellStyle name="Normal 41 2 2 2 4 4" xfId="12237" xr:uid="{00000000-0005-0000-0000-00008F3D0000}"/>
    <cellStyle name="Normal 41 2 2 2 4 4 2" xfId="42568" xr:uid="{00000000-0005-0000-0000-0000903D0000}"/>
    <cellStyle name="Normal 41 2 2 2 4 4 3" xfId="27335" xr:uid="{00000000-0005-0000-0000-0000913D0000}"/>
    <cellStyle name="Normal 41 2 2 2 4 5" xfId="7216" xr:uid="{00000000-0005-0000-0000-0000923D0000}"/>
    <cellStyle name="Normal 41 2 2 2 4 5 2" xfId="37551" xr:uid="{00000000-0005-0000-0000-0000933D0000}"/>
    <cellStyle name="Normal 41 2 2 2 4 5 3" xfId="22318" xr:uid="{00000000-0005-0000-0000-0000943D0000}"/>
    <cellStyle name="Normal 41 2 2 2 4 6" xfId="32539" xr:uid="{00000000-0005-0000-0000-0000953D0000}"/>
    <cellStyle name="Normal 41 2 2 2 4 7" xfId="17305" xr:uid="{00000000-0005-0000-0000-0000963D0000}"/>
    <cellStyle name="Normal 41 2 2 2 5" xfId="2998" xr:uid="{00000000-0005-0000-0000-0000973D0000}"/>
    <cellStyle name="Normal 41 2 2 2 5 2" xfId="13072" xr:uid="{00000000-0005-0000-0000-0000983D0000}"/>
    <cellStyle name="Normal 41 2 2 2 5 2 2" xfId="43403" xr:uid="{00000000-0005-0000-0000-0000993D0000}"/>
    <cellStyle name="Normal 41 2 2 2 5 2 3" xfId="28170" xr:uid="{00000000-0005-0000-0000-00009A3D0000}"/>
    <cellStyle name="Normal 41 2 2 2 5 3" xfId="8052" xr:uid="{00000000-0005-0000-0000-00009B3D0000}"/>
    <cellStyle name="Normal 41 2 2 2 5 3 2" xfId="38386" xr:uid="{00000000-0005-0000-0000-00009C3D0000}"/>
    <cellStyle name="Normal 41 2 2 2 5 3 3" xfId="23153" xr:uid="{00000000-0005-0000-0000-00009D3D0000}"/>
    <cellStyle name="Normal 41 2 2 2 5 4" xfId="33373" xr:uid="{00000000-0005-0000-0000-00009E3D0000}"/>
    <cellStyle name="Normal 41 2 2 2 5 5" xfId="18140" xr:uid="{00000000-0005-0000-0000-00009F3D0000}"/>
    <cellStyle name="Normal 41 2 2 2 6" xfId="4691" xr:uid="{00000000-0005-0000-0000-0000A03D0000}"/>
    <cellStyle name="Normal 41 2 2 2 6 2" xfId="14743" xr:uid="{00000000-0005-0000-0000-0000A13D0000}"/>
    <cellStyle name="Normal 41 2 2 2 6 2 2" xfId="45074" xr:uid="{00000000-0005-0000-0000-0000A23D0000}"/>
    <cellStyle name="Normal 41 2 2 2 6 2 3" xfId="29841" xr:uid="{00000000-0005-0000-0000-0000A33D0000}"/>
    <cellStyle name="Normal 41 2 2 2 6 3" xfId="9723" xr:uid="{00000000-0005-0000-0000-0000A43D0000}"/>
    <cellStyle name="Normal 41 2 2 2 6 3 2" xfId="40057" xr:uid="{00000000-0005-0000-0000-0000A53D0000}"/>
    <cellStyle name="Normal 41 2 2 2 6 3 3" xfId="24824" xr:uid="{00000000-0005-0000-0000-0000A63D0000}"/>
    <cellStyle name="Normal 41 2 2 2 6 4" xfId="35044" xr:uid="{00000000-0005-0000-0000-0000A73D0000}"/>
    <cellStyle name="Normal 41 2 2 2 6 5" xfId="19811" xr:uid="{00000000-0005-0000-0000-0000A83D0000}"/>
    <cellStyle name="Normal 41 2 2 2 7" xfId="11401" xr:uid="{00000000-0005-0000-0000-0000A93D0000}"/>
    <cellStyle name="Normal 41 2 2 2 7 2" xfId="41732" xr:uid="{00000000-0005-0000-0000-0000AA3D0000}"/>
    <cellStyle name="Normal 41 2 2 2 7 3" xfId="26499" xr:uid="{00000000-0005-0000-0000-0000AB3D0000}"/>
    <cellStyle name="Normal 41 2 2 2 8" xfId="6380" xr:uid="{00000000-0005-0000-0000-0000AC3D0000}"/>
    <cellStyle name="Normal 41 2 2 2 8 2" xfId="36715" xr:uid="{00000000-0005-0000-0000-0000AD3D0000}"/>
    <cellStyle name="Normal 41 2 2 2 8 3" xfId="21482" xr:uid="{00000000-0005-0000-0000-0000AE3D0000}"/>
    <cellStyle name="Normal 41 2 2 2 9" xfId="31703" xr:uid="{00000000-0005-0000-0000-0000AF3D0000}"/>
    <cellStyle name="Normal 41 2 2 3" xfId="1407" xr:uid="{00000000-0005-0000-0000-0000B03D0000}"/>
    <cellStyle name="Normal 41 2 2 3 2" xfId="1828" xr:uid="{00000000-0005-0000-0000-0000B13D0000}"/>
    <cellStyle name="Normal 41 2 2 3 2 2" xfId="2667" xr:uid="{00000000-0005-0000-0000-0000B23D0000}"/>
    <cellStyle name="Normal 41 2 2 3 2 2 2" xfId="4357" xr:uid="{00000000-0005-0000-0000-0000B33D0000}"/>
    <cellStyle name="Normal 41 2 2 3 2 2 2 2" xfId="14430" xr:uid="{00000000-0005-0000-0000-0000B43D0000}"/>
    <cellStyle name="Normal 41 2 2 3 2 2 2 2 2" xfId="44761" xr:uid="{00000000-0005-0000-0000-0000B53D0000}"/>
    <cellStyle name="Normal 41 2 2 3 2 2 2 2 3" xfId="29528" xr:uid="{00000000-0005-0000-0000-0000B63D0000}"/>
    <cellStyle name="Normal 41 2 2 3 2 2 2 3" xfId="9410" xr:uid="{00000000-0005-0000-0000-0000B73D0000}"/>
    <cellStyle name="Normal 41 2 2 3 2 2 2 3 2" xfId="39744" xr:uid="{00000000-0005-0000-0000-0000B83D0000}"/>
    <cellStyle name="Normal 41 2 2 3 2 2 2 3 3" xfId="24511" xr:uid="{00000000-0005-0000-0000-0000B93D0000}"/>
    <cellStyle name="Normal 41 2 2 3 2 2 2 4" xfId="34731" xr:uid="{00000000-0005-0000-0000-0000BA3D0000}"/>
    <cellStyle name="Normal 41 2 2 3 2 2 2 5" xfId="19498" xr:uid="{00000000-0005-0000-0000-0000BB3D0000}"/>
    <cellStyle name="Normal 41 2 2 3 2 2 3" xfId="6049" xr:uid="{00000000-0005-0000-0000-0000BC3D0000}"/>
    <cellStyle name="Normal 41 2 2 3 2 2 3 2" xfId="16101" xr:uid="{00000000-0005-0000-0000-0000BD3D0000}"/>
    <cellStyle name="Normal 41 2 2 3 2 2 3 2 2" xfId="46432" xr:uid="{00000000-0005-0000-0000-0000BE3D0000}"/>
    <cellStyle name="Normal 41 2 2 3 2 2 3 2 3" xfId="31199" xr:uid="{00000000-0005-0000-0000-0000BF3D0000}"/>
    <cellStyle name="Normal 41 2 2 3 2 2 3 3" xfId="11081" xr:uid="{00000000-0005-0000-0000-0000C03D0000}"/>
    <cellStyle name="Normal 41 2 2 3 2 2 3 3 2" xfId="41415" xr:uid="{00000000-0005-0000-0000-0000C13D0000}"/>
    <cellStyle name="Normal 41 2 2 3 2 2 3 3 3" xfId="26182" xr:uid="{00000000-0005-0000-0000-0000C23D0000}"/>
    <cellStyle name="Normal 41 2 2 3 2 2 3 4" xfId="36402" xr:uid="{00000000-0005-0000-0000-0000C33D0000}"/>
    <cellStyle name="Normal 41 2 2 3 2 2 3 5" xfId="21169" xr:uid="{00000000-0005-0000-0000-0000C43D0000}"/>
    <cellStyle name="Normal 41 2 2 3 2 2 4" xfId="12759" xr:uid="{00000000-0005-0000-0000-0000C53D0000}"/>
    <cellStyle name="Normal 41 2 2 3 2 2 4 2" xfId="43090" xr:uid="{00000000-0005-0000-0000-0000C63D0000}"/>
    <cellStyle name="Normal 41 2 2 3 2 2 4 3" xfId="27857" xr:uid="{00000000-0005-0000-0000-0000C73D0000}"/>
    <cellStyle name="Normal 41 2 2 3 2 2 5" xfId="7738" xr:uid="{00000000-0005-0000-0000-0000C83D0000}"/>
    <cellStyle name="Normal 41 2 2 3 2 2 5 2" xfId="38073" xr:uid="{00000000-0005-0000-0000-0000C93D0000}"/>
    <cellStyle name="Normal 41 2 2 3 2 2 5 3" xfId="22840" xr:uid="{00000000-0005-0000-0000-0000CA3D0000}"/>
    <cellStyle name="Normal 41 2 2 3 2 2 6" xfId="33061" xr:uid="{00000000-0005-0000-0000-0000CB3D0000}"/>
    <cellStyle name="Normal 41 2 2 3 2 2 7" xfId="17827" xr:uid="{00000000-0005-0000-0000-0000CC3D0000}"/>
    <cellStyle name="Normal 41 2 2 3 2 3" xfId="3520" xr:uid="{00000000-0005-0000-0000-0000CD3D0000}"/>
    <cellStyle name="Normal 41 2 2 3 2 3 2" xfId="13594" xr:uid="{00000000-0005-0000-0000-0000CE3D0000}"/>
    <cellStyle name="Normal 41 2 2 3 2 3 2 2" xfId="43925" xr:uid="{00000000-0005-0000-0000-0000CF3D0000}"/>
    <cellStyle name="Normal 41 2 2 3 2 3 2 3" xfId="28692" xr:uid="{00000000-0005-0000-0000-0000D03D0000}"/>
    <cellStyle name="Normal 41 2 2 3 2 3 3" xfId="8574" xr:uid="{00000000-0005-0000-0000-0000D13D0000}"/>
    <cellStyle name="Normal 41 2 2 3 2 3 3 2" xfId="38908" xr:uid="{00000000-0005-0000-0000-0000D23D0000}"/>
    <cellStyle name="Normal 41 2 2 3 2 3 3 3" xfId="23675" xr:uid="{00000000-0005-0000-0000-0000D33D0000}"/>
    <cellStyle name="Normal 41 2 2 3 2 3 4" xfId="33895" xr:uid="{00000000-0005-0000-0000-0000D43D0000}"/>
    <cellStyle name="Normal 41 2 2 3 2 3 5" xfId="18662" xr:uid="{00000000-0005-0000-0000-0000D53D0000}"/>
    <cellStyle name="Normal 41 2 2 3 2 4" xfId="5213" xr:uid="{00000000-0005-0000-0000-0000D63D0000}"/>
    <cellStyle name="Normal 41 2 2 3 2 4 2" xfId="15265" xr:uid="{00000000-0005-0000-0000-0000D73D0000}"/>
    <cellStyle name="Normal 41 2 2 3 2 4 2 2" xfId="45596" xr:uid="{00000000-0005-0000-0000-0000D83D0000}"/>
    <cellStyle name="Normal 41 2 2 3 2 4 2 3" xfId="30363" xr:uid="{00000000-0005-0000-0000-0000D93D0000}"/>
    <cellStyle name="Normal 41 2 2 3 2 4 3" xfId="10245" xr:uid="{00000000-0005-0000-0000-0000DA3D0000}"/>
    <cellStyle name="Normal 41 2 2 3 2 4 3 2" xfId="40579" xr:uid="{00000000-0005-0000-0000-0000DB3D0000}"/>
    <cellStyle name="Normal 41 2 2 3 2 4 3 3" xfId="25346" xr:uid="{00000000-0005-0000-0000-0000DC3D0000}"/>
    <cellStyle name="Normal 41 2 2 3 2 4 4" xfId="35566" xr:uid="{00000000-0005-0000-0000-0000DD3D0000}"/>
    <cellStyle name="Normal 41 2 2 3 2 4 5" xfId="20333" xr:uid="{00000000-0005-0000-0000-0000DE3D0000}"/>
    <cellStyle name="Normal 41 2 2 3 2 5" xfId="11923" xr:uid="{00000000-0005-0000-0000-0000DF3D0000}"/>
    <cellStyle name="Normal 41 2 2 3 2 5 2" xfId="42254" xr:uid="{00000000-0005-0000-0000-0000E03D0000}"/>
    <cellStyle name="Normal 41 2 2 3 2 5 3" xfId="27021" xr:uid="{00000000-0005-0000-0000-0000E13D0000}"/>
    <cellStyle name="Normal 41 2 2 3 2 6" xfId="6902" xr:uid="{00000000-0005-0000-0000-0000E23D0000}"/>
    <cellStyle name="Normal 41 2 2 3 2 6 2" xfId="37237" xr:uid="{00000000-0005-0000-0000-0000E33D0000}"/>
    <cellStyle name="Normal 41 2 2 3 2 6 3" xfId="22004" xr:uid="{00000000-0005-0000-0000-0000E43D0000}"/>
    <cellStyle name="Normal 41 2 2 3 2 7" xfId="32225" xr:uid="{00000000-0005-0000-0000-0000E53D0000}"/>
    <cellStyle name="Normal 41 2 2 3 2 8" xfId="16991" xr:uid="{00000000-0005-0000-0000-0000E63D0000}"/>
    <cellStyle name="Normal 41 2 2 3 3" xfId="2249" xr:uid="{00000000-0005-0000-0000-0000E73D0000}"/>
    <cellStyle name="Normal 41 2 2 3 3 2" xfId="3939" xr:uid="{00000000-0005-0000-0000-0000E83D0000}"/>
    <cellStyle name="Normal 41 2 2 3 3 2 2" xfId="14012" xr:uid="{00000000-0005-0000-0000-0000E93D0000}"/>
    <cellStyle name="Normal 41 2 2 3 3 2 2 2" xfId="44343" xr:uid="{00000000-0005-0000-0000-0000EA3D0000}"/>
    <cellStyle name="Normal 41 2 2 3 3 2 2 3" xfId="29110" xr:uid="{00000000-0005-0000-0000-0000EB3D0000}"/>
    <cellStyle name="Normal 41 2 2 3 3 2 3" xfId="8992" xr:uid="{00000000-0005-0000-0000-0000EC3D0000}"/>
    <cellStyle name="Normal 41 2 2 3 3 2 3 2" xfId="39326" xr:uid="{00000000-0005-0000-0000-0000ED3D0000}"/>
    <cellStyle name="Normal 41 2 2 3 3 2 3 3" xfId="24093" xr:uid="{00000000-0005-0000-0000-0000EE3D0000}"/>
    <cellStyle name="Normal 41 2 2 3 3 2 4" xfId="34313" xr:uid="{00000000-0005-0000-0000-0000EF3D0000}"/>
    <cellStyle name="Normal 41 2 2 3 3 2 5" xfId="19080" xr:uid="{00000000-0005-0000-0000-0000F03D0000}"/>
    <cellStyle name="Normal 41 2 2 3 3 3" xfId="5631" xr:uid="{00000000-0005-0000-0000-0000F13D0000}"/>
    <cellStyle name="Normal 41 2 2 3 3 3 2" xfId="15683" xr:uid="{00000000-0005-0000-0000-0000F23D0000}"/>
    <cellStyle name="Normal 41 2 2 3 3 3 2 2" xfId="46014" xr:uid="{00000000-0005-0000-0000-0000F33D0000}"/>
    <cellStyle name="Normal 41 2 2 3 3 3 2 3" xfId="30781" xr:uid="{00000000-0005-0000-0000-0000F43D0000}"/>
    <cellStyle name="Normal 41 2 2 3 3 3 3" xfId="10663" xr:uid="{00000000-0005-0000-0000-0000F53D0000}"/>
    <cellStyle name="Normal 41 2 2 3 3 3 3 2" xfId="40997" xr:uid="{00000000-0005-0000-0000-0000F63D0000}"/>
    <cellStyle name="Normal 41 2 2 3 3 3 3 3" xfId="25764" xr:uid="{00000000-0005-0000-0000-0000F73D0000}"/>
    <cellStyle name="Normal 41 2 2 3 3 3 4" xfId="35984" xr:uid="{00000000-0005-0000-0000-0000F83D0000}"/>
    <cellStyle name="Normal 41 2 2 3 3 3 5" xfId="20751" xr:uid="{00000000-0005-0000-0000-0000F93D0000}"/>
    <cellStyle name="Normal 41 2 2 3 3 4" xfId="12341" xr:uid="{00000000-0005-0000-0000-0000FA3D0000}"/>
    <cellStyle name="Normal 41 2 2 3 3 4 2" xfId="42672" xr:uid="{00000000-0005-0000-0000-0000FB3D0000}"/>
    <cellStyle name="Normal 41 2 2 3 3 4 3" xfId="27439" xr:uid="{00000000-0005-0000-0000-0000FC3D0000}"/>
    <cellStyle name="Normal 41 2 2 3 3 5" xfId="7320" xr:uid="{00000000-0005-0000-0000-0000FD3D0000}"/>
    <cellStyle name="Normal 41 2 2 3 3 5 2" xfId="37655" xr:uid="{00000000-0005-0000-0000-0000FE3D0000}"/>
    <cellStyle name="Normal 41 2 2 3 3 5 3" xfId="22422" xr:uid="{00000000-0005-0000-0000-0000FF3D0000}"/>
    <cellStyle name="Normal 41 2 2 3 3 6" xfId="32643" xr:uid="{00000000-0005-0000-0000-0000003E0000}"/>
    <cellStyle name="Normal 41 2 2 3 3 7" xfId="17409" xr:uid="{00000000-0005-0000-0000-0000013E0000}"/>
    <cellStyle name="Normal 41 2 2 3 4" xfId="3102" xr:uid="{00000000-0005-0000-0000-0000023E0000}"/>
    <cellStyle name="Normal 41 2 2 3 4 2" xfId="13176" xr:uid="{00000000-0005-0000-0000-0000033E0000}"/>
    <cellStyle name="Normal 41 2 2 3 4 2 2" xfId="43507" xr:uid="{00000000-0005-0000-0000-0000043E0000}"/>
    <cellStyle name="Normal 41 2 2 3 4 2 3" xfId="28274" xr:uid="{00000000-0005-0000-0000-0000053E0000}"/>
    <cellStyle name="Normal 41 2 2 3 4 3" xfId="8156" xr:uid="{00000000-0005-0000-0000-0000063E0000}"/>
    <cellStyle name="Normal 41 2 2 3 4 3 2" xfId="38490" xr:uid="{00000000-0005-0000-0000-0000073E0000}"/>
    <cellStyle name="Normal 41 2 2 3 4 3 3" xfId="23257" xr:uid="{00000000-0005-0000-0000-0000083E0000}"/>
    <cellStyle name="Normal 41 2 2 3 4 4" xfId="33477" xr:uid="{00000000-0005-0000-0000-0000093E0000}"/>
    <cellStyle name="Normal 41 2 2 3 4 5" xfId="18244" xr:uid="{00000000-0005-0000-0000-00000A3E0000}"/>
    <cellStyle name="Normal 41 2 2 3 5" xfId="4795" xr:uid="{00000000-0005-0000-0000-00000B3E0000}"/>
    <cellStyle name="Normal 41 2 2 3 5 2" xfId="14847" xr:uid="{00000000-0005-0000-0000-00000C3E0000}"/>
    <cellStyle name="Normal 41 2 2 3 5 2 2" xfId="45178" xr:uid="{00000000-0005-0000-0000-00000D3E0000}"/>
    <cellStyle name="Normal 41 2 2 3 5 2 3" xfId="29945" xr:uid="{00000000-0005-0000-0000-00000E3E0000}"/>
    <cellStyle name="Normal 41 2 2 3 5 3" xfId="9827" xr:uid="{00000000-0005-0000-0000-00000F3E0000}"/>
    <cellStyle name="Normal 41 2 2 3 5 3 2" xfId="40161" xr:uid="{00000000-0005-0000-0000-0000103E0000}"/>
    <cellStyle name="Normal 41 2 2 3 5 3 3" xfId="24928" xr:uid="{00000000-0005-0000-0000-0000113E0000}"/>
    <cellStyle name="Normal 41 2 2 3 5 4" xfId="35148" xr:uid="{00000000-0005-0000-0000-0000123E0000}"/>
    <cellStyle name="Normal 41 2 2 3 5 5" xfId="19915" xr:uid="{00000000-0005-0000-0000-0000133E0000}"/>
    <cellStyle name="Normal 41 2 2 3 6" xfId="11505" xr:uid="{00000000-0005-0000-0000-0000143E0000}"/>
    <cellStyle name="Normal 41 2 2 3 6 2" xfId="41836" xr:uid="{00000000-0005-0000-0000-0000153E0000}"/>
    <cellStyle name="Normal 41 2 2 3 6 3" xfId="26603" xr:uid="{00000000-0005-0000-0000-0000163E0000}"/>
    <cellStyle name="Normal 41 2 2 3 7" xfId="6484" xr:uid="{00000000-0005-0000-0000-0000173E0000}"/>
    <cellStyle name="Normal 41 2 2 3 7 2" xfId="36819" xr:uid="{00000000-0005-0000-0000-0000183E0000}"/>
    <cellStyle name="Normal 41 2 2 3 7 3" xfId="21586" xr:uid="{00000000-0005-0000-0000-0000193E0000}"/>
    <cellStyle name="Normal 41 2 2 3 8" xfId="31807" xr:uid="{00000000-0005-0000-0000-00001A3E0000}"/>
    <cellStyle name="Normal 41 2 2 3 9" xfId="16573" xr:uid="{00000000-0005-0000-0000-00001B3E0000}"/>
    <cellStyle name="Normal 41 2 2 4" xfId="1620" xr:uid="{00000000-0005-0000-0000-00001C3E0000}"/>
    <cellStyle name="Normal 41 2 2 4 2" xfId="2459" xr:uid="{00000000-0005-0000-0000-00001D3E0000}"/>
    <cellStyle name="Normal 41 2 2 4 2 2" xfId="4149" xr:uid="{00000000-0005-0000-0000-00001E3E0000}"/>
    <cellStyle name="Normal 41 2 2 4 2 2 2" xfId="14222" xr:uid="{00000000-0005-0000-0000-00001F3E0000}"/>
    <cellStyle name="Normal 41 2 2 4 2 2 2 2" xfId="44553" xr:uid="{00000000-0005-0000-0000-0000203E0000}"/>
    <cellStyle name="Normal 41 2 2 4 2 2 2 3" xfId="29320" xr:uid="{00000000-0005-0000-0000-0000213E0000}"/>
    <cellStyle name="Normal 41 2 2 4 2 2 3" xfId="9202" xr:uid="{00000000-0005-0000-0000-0000223E0000}"/>
    <cellStyle name="Normal 41 2 2 4 2 2 3 2" xfId="39536" xr:uid="{00000000-0005-0000-0000-0000233E0000}"/>
    <cellStyle name="Normal 41 2 2 4 2 2 3 3" xfId="24303" xr:uid="{00000000-0005-0000-0000-0000243E0000}"/>
    <cellStyle name="Normal 41 2 2 4 2 2 4" xfId="34523" xr:uid="{00000000-0005-0000-0000-0000253E0000}"/>
    <cellStyle name="Normal 41 2 2 4 2 2 5" xfId="19290" xr:uid="{00000000-0005-0000-0000-0000263E0000}"/>
    <cellStyle name="Normal 41 2 2 4 2 3" xfId="5841" xr:uid="{00000000-0005-0000-0000-0000273E0000}"/>
    <cellStyle name="Normal 41 2 2 4 2 3 2" xfId="15893" xr:uid="{00000000-0005-0000-0000-0000283E0000}"/>
    <cellStyle name="Normal 41 2 2 4 2 3 2 2" xfId="46224" xr:uid="{00000000-0005-0000-0000-0000293E0000}"/>
    <cellStyle name="Normal 41 2 2 4 2 3 2 3" xfId="30991" xr:uid="{00000000-0005-0000-0000-00002A3E0000}"/>
    <cellStyle name="Normal 41 2 2 4 2 3 3" xfId="10873" xr:uid="{00000000-0005-0000-0000-00002B3E0000}"/>
    <cellStyle name="Normal 41 2 2 4 2 3 3 2" xfId="41207" xr:uid="{00000000-0005-0000-0000-00002C3E0000}"/>
    <cellStyle name="Normal 41 2 2 4 2 3 3 3" xfId="25974" xr:uid="{00000000-0005-0000-0000-00002D3E0000}"/>
    <cellStyle name="Normal 41 2 2 4 2 3 4" xfId="36194" xr:uid="{00000000-0005-0000-0000-00002E3E0000}"/>
    <cellStyle name="Normal 41 2 2 4 2 3 5" xfId="20961" xr:uid="{00000000-0005-0000-0000-00002F3E0000}"/>
    <cellStyle name="Normal 41 2 2 4 2 4" xfId="12551" xr:uid="{00000000-0005-0000-0000-0000303E0000}"/>
    <cellStyle name="Normal 41 2 2 4 2 4 2" xfId="42882" xr:uid="{00000000-0005-0000-0000-0000313E0000}"/>
    <cellStyle name="Normal 41 2 2 4 2 4 3" xfId="27649" xr:uid="{00000000-0005-0000-0000-0000323E0000}"/>
    <cellStyle name="Normal 41 2 2 4 2 5" xfId="7530" xr:uid="{00000000-0005-0000-0000-0000333E0000}"/>
    <cellStyle name="Normal 41 2 2 4 2 5 2" xfId="37865" xr:uid="{00000000-0005-0000-0000-0000343E0000}"/>
    <cellStyle name="Normal 41 2 2 4 2 5 3" xfId="22632" xr:uid="{00000000-0005-0000-0000-0000353E0000}"/>
    <cellStyle name="Normal 41 2 2 4 2 6" xfId="32853" xr:uid="{00000000-0005-0000-0000-0000363E0000}"/>
    <cellStyle name="Normal 41 2 2 4 2 7" xfId="17619" xr:uid="{00000000-0005-0000-0000-0000373E0000}"/>
    <cellStyle name="Normal 41 2 2 4 3" xfId="3312" xr:uid="{00000000-0005-0000-0000-0000383E0000}"/>
    <cellStyle name="Normal 41 2 2 4 3 2" xfId="13386" xr:uid="{00000000-0005-0000-0000-0000393E0000}"/>
    <cellStyle name="Normal 41 2 2 4 3 2 2" xfId="43717" xr:uid="{00000000-0005-0000-0000-00003A3E0000}"/>
    <cellStyle name="Normal 41 2 2 4 3 2 3" xfId="28484" xr:uid="{00000000-0005-0000-0000-00003B3E0000}"/>
    <cellStyle name="Normal 41 2 2 4 3 3" xfId="8366" xr:uid="{00000000-0005-0000-0000-00003C3E0000}"/>
    <cellStyle name="Normal 41 2 2 4 3 3 2" xfId="38700" xr:uid="{00000000-0005-0000-0000-00003D3E0000}"/>
    <cellStyle name="Normal 41 2 2 4 3 3 3" xfId="23467" xr:uid="{00000000-0005-0000-0000-00003E3E0000}"/>
    <cellStyle name="Normal 41 2 2 4 3 4" xfId="33687" xr:uid="{00000000-0005-0000-0000-00003F3E0000}"/>
    <cellStyle name="Normal 41 2 2 4 3 5" xfId="18454" xr:uid="{00000000-0005-0000-0000-0000403E0000}"/>
    <cellStyle name="Normal 41 2 2 4 4" xfId="5005" xr:uid="{00000000-0005-0000-0000-0000413E0000}"/>
    <cellStyle name="Normal 41 2 2 4 4 2" xfId="15057" xr:uid="{00000000-0005-0000-0000-0000423E0000}"/>
    <cellStyle name="Normal 41 2 2 4 4 2 2" xfId="45388" xr:uid="{00000000-0005-0000-0000-0000433E0000}"/>
    <cellStyle name="Normal 41 2 2 4 4 2 3" xfId="30155" xr:uid="{00000000-0005-0000-0000-0000443E0000}"/>
    <cellStyle name="Normal 41 2 2 4 4 3" xfId="10037" xr:uid="{00000000-0005-0000-0000-0000453E0000}"/>
    <cellStyle name="Normal 41 2 2 4 4 3 2" xfId="40371" xr:uid="{00000000-0005-0000-0000-0000463E0000}"/>
    <cellStyle name="Normal 41 2 2 4 4 3 3" xfId="25138" xr:uid="{00000000-0005-0000-0000-0000473E0000}"/>
    <cellStyle name="Normal 41 2 2 4 4 4" xfId="35358" xr:uid="{00000000-0005-0000-0000-0000483E0000}"/>
    <cellStyle name="Normal 41 2 2 4 4 5" xfId="20125" xr:uid="{00000000-0005-0000-0000-0000493E0000}"/>
    <cellStyle name="Normal 41 2 2 4 5" xfId="11715" xr:uid="{00000000-0005-0000-0000-00004A3E0000}"/>
    <cellStyle name="Normal 41 2 2 4 5 2" xfId="42046" xr:uid="{00000000-0005-0000-0000-00004B3E0000}"/>
    <cellStyle name="Normal 41 2 2 4 5 3" xfId="26813" xr:uid="{00000000-0005-0000-0000-00004C3E0000}"/>
    <cellStyle name="Normal 41 2 2 4 6" xfId="6694" xr:uid="{00000000-0005-0000-0000-00004D3E0000}"/>
    <cellStyle name="Normal 41 2 2 4 6 2" xfId="37029" xr:uid="{00000000-0005-0000-0000-00004E3E0000}"/>
    <cellStyle name="Normal 41 2 2 4 6 3" xfId="21796" xr:uid="{00000000-0005-0000-0000-00004F3E0000}"/>
    <cellStyle name="Normal 41 2 2 4 7" xfId="32017" xr:uid="{00000000-0005-0000-0000-0000503E0000}"/>
    <cellStyle name="Normal 41 2 2 4 8" xfId="16783" xr:uid="{00000000-0005-0000-0000-0000513E0000}"/>
    <cellStyle name="Normal 41 2 2 5" xfId="2041" xr:uid="{00000000-0005-0000-0000-0000523E0000}"/>
    <cellStyle name="Normal 41 2 2 5 2" xfId="3731" xr:uid="{00000000-0005-0000-0000-0000533E0000}"/>
    <cellStyle name="Normal 41 2 2 5 2 2" xfId="13804" xr:uid="{00000000-0005-0000-0000-0000543E0000}"/>
    <cellStyle name="Normal 41 2 2 5 2 2 2" xfId="44135" xr:uid="{00000000-0005-0000-0000-0000553E0000}"/>
    <cellStyle name="Normal 41 2 2 5 2 2 3" xfId="28902" xr:uid="{00000000-0005-0000-0000-0000563E0000}"/>
    <cellStyle name="Normal 41 2 2 5 2 3" xfId="8784" xr:uid="{00000000-0005-0000-0000-0000573E0000}"/>
    <cellStyle name="Normal 41 2 2 5 2 3 2" xfId="39118" xr:uid="{00000000-0005-0000-0000-0000583E0000}"/>
    <cellStyle name="Normal 41 2 2 5 2 3 3" xfId="23885" xr:uid="{00000000-0005-0000-0000-0000593E0000}"/>
    <cellStyle name="Normal 41 2 2 5 2 4" xfId="34105" xr:uid="{00000000-0005-0000-0000-00005A3E0000}"/>
    <cellStyle name="Normal 41 2 2 5 2 5" xfId="18872" xr:uid="{00000000-0005-0000-0000-00005B3E0000}"/>
    <cellStyle name="Normal 41 2 2 5 3" xfId="5423" xr:uid="{00000000-0005-0000-0000-00005C3E0000}"/>
    <cellStyle name="Normal 41 2 2 5 3 2" xfId="15475" xr:uid="{00000000-0005-0000-0000-00005D3E0000}"/>
    <cellStyle name="Normal 41 2 2 5 3 2 2" xfId="45806" xr:uid="{00000000-0005-0000-0000-00005E3E0000}"/>
    <cellStyle name="Normal 41 2 2 5 3 2 3" xfId="30573" xr:uid="{00000000-0005-0000-0000-00005F3E0000}"/>
    <cellStyle name="Normal 41 2 2 5 3 3" xfId="10455" xr:uid="{00000000-0005-0000-0000-0000603E0000}"/>
    <cellStyle name="Normal 41 2 2 5 3 3 2" xfId="40789" xr:uid="{00000000-0005-0000-0000-0000613E0000}"/>
    <cellStyle name="Normal 41 2 2 5 3 3 3" xfId="25556" xr:uid="{00000000-0005-0000-0000-0000623E0000}"/>
    <cellStyle name="Normal 41 2 2 5 3 4" xfId="35776" xr:uid="{00000000-0005-0000-0000-0000633E0000}"/>
    <cellStyle name="Normal 41 2 2 5 3 5" xfId="20543" xr:uid="{00000000-0005-0000-0000-0000643E0000}"/>
    <cellStyle name="Normal 41 2 2 5 4" xfId="12133" xr:uid="{00000000-0005-0000-0000-0000653E0000}"/>
    <cellStyle name="Normal 41 2 2 5 4 2" xfId="42464" xr:uid="{00000000-0005-0000-0000-0000663E0000}"/>
    <cellStyle name="Normal 41 2 2 5 4 3" xfId="27231" xr:uid="{00000000-0005-0000-0000-0000673E0000}"/>
    <cellStyle name="Normal 41 2 2 5 5" xfId="7112" xr:uid="{00000000-0005-0000-0000-0000683E0000}"/>
    <cellStyle name="Normal 41 2 2 5 5 2" xfId="37447" xr:uid="{00000000-0005-0000-0000-0000693E0000}"/>
    <cellStyle name="Normal 41 2 2 5 5 3" xfId="22214" xr:uid="{00000000-0005-0000-0000-00006A3E0000}"/>
    <cellStyle name="Normal 41 2 2 5 6" xfId="32435" xr:uid="{00000000-0005-0000-0000-00006B3E0000}"/>
    <cellStyle name="Normal 41 2 2 5 7" xfId="17201" xr:uid="{00000000-0005-0000-0000-00006C3E0000}"/>
    <cellStyle name="Normal 41 2 2 6" xfId="2894" xr:uid="{00000000-0005-0000-0000-00006D3E0000}"/>
    <cellStyle name="Normal 41 2 2 6 2" xfId="12968" xr:uid="{00000000-0005-0000-0000-00006E3E0000}"/>
    <cellStyle name="Normal 41 2 2 6 2 2" xfId="43299" xr:uid="{00000000-0005-0000-0000-00006F3E0000}"/>
    <cellStyle name="Normal 41 2 2 6 2 3" xfId="28066" xr:uid="{00000000-0005-0000-0000-0000703E0000}"/>
    <cellStyle name="Normal 41 2 2 6 3" xfId="7948" xr:uid="{00000000-0005-0000-0000-0000713E0000}"/>
    <cellStyle name="Normal 41 2 2 6 3 2" xfId="38282" xr:uid="{00000000-0005-0000-0000-0000723E0000}"/>
    <cellStyle name="Normal 41 2 2 6 3 3" xfId="23049" xr:uid="{00000000-0005-0000-0000-0000733E0000}"/>
    <cellStyle name="Normal 41 2 2 6 4" xfId="33269" xr:uid="{00000000-0005-0000-0000-0000743E0000}"/>
    <cellStyle name="Normal 41 2 2 6 5" xfId="18036" xr:uid="{00000000-0005-0000-0000-0000753E0000}"/>
    <cellStyle name="Normal 41 2 2 7" xfId="4587" xr:uid="{00000000-0005-0000-0000-0000763E0000}"/>
    <cellStyle name="Normal 41 2 2 7 2" xfId="14639" xr:uid="{00000000-0005-0000-0000-0000773E0000}"/>
    <cellStyle name="Normal 41 2 2 7 2 2" xfId="44970" xr:uid="{00000000-0005-0000-0000-0000783E0000}"/>
    <cellStyle name="Normal 41 2 2 7 2 3" xfId="29737" xr:uid="{00000000-0005-0000-0000-0000793E0000}"/>
    <cellStyle name="Normal 41 2 2 7 3" xfId="9619" xr:uid="{00000000-0005-0000-0000-00007A3E0000}"/>
    <cellStyle name="Normal 41 2 2 7 3 2" xfId="39953" xr:uid="{00000000-0005-0000-0000-00007B3E0000}"/>
    <cellStyle name="Normal 41 2 2 7 3 3" xfId="24720" xr:uid="{00000000-0005-0000-0000-00007C3E0000}"/>
    <cellStyle name="Normal 41 2 2 7 4" xfId="34940" xr:uid="{00000000-0005-0000-0000-00007D3E0000}"/>
    <cellStyle name="Normal 41 2 2 7 5" xfId="19707" xr:uid="{00000000-0005-0000-0000-00007E3E0000}"/>
    <cellStyle name="Normal 41 2 2 8" xfId="11297" xr:uid="{00000000-0005-0000-0000-00007F3E0000}"/>
    <cellStyle name="Normal 41 2 2 8 2" xfId="41628" xr:uid="{00000000-0005-0000-0000-0000803E0000}"/>
    <cellStyle name="Normal 41 2 2 8 3" xfId="26395" xr:uid="{00000000-0005-0000-0000-0000813E0000}"/>
    <cellStyle name="Normal 41 2 2 9" xfId="6276" xr:uid="{00000000-0005-0000-0000-0000823E0000}"/>
    <cellStyle name="Normal 41 2 2 9 2" xfId="36611" xr:uid="{00000000-0005-0000-0000-0000833E0000}"/>
    <cellStyle name="Normal 41 2 2 9 3" xfId="21378" xr:uid="{00000000-0005-0000-0000-0000843E0000}"/>
    <cellStyle name="Normal 41 2 3" xfId="1240" xr:uid="{00000000-0005-0000-0000-0000853E0000}"/>
    <cellStyle name="Normal 41 2 3 10" xfId="16417" xr:uid="{00000000-0005-0000-0000-0000863E0000}"/>
    <cellStyle name="Normal 41 2 3 2" xfId="1459" xr:uid="{00000000-0005-0000-0000-0000873E0000}"/>
    <cellStyle name="Normal 41 2 3 2 2" xfId="1880" xr:uid="{00000000-0005-0000-0000-0000883E0000}"/>
    <cellStyle name="Normal 41 2 3 2 2 2" xfId="2719" xr:uid="{00000000-0005-0000-0000-0000893E0000}"/>
    <cellStyle name="Normal 41 2 3 2 2 2 2" xfId="4409" xr:uid="{00000000-0005-0000-0000-00008A3E0000}"/>
    <cellStyle name="Normal 41 2 3 2 2 2 2 2" xfId="14482" xr:uid="{00000000-0005-0000-0000-00008B3E0000}"/>
    <cellStyle name="Normal 41 2 3 2 2 2 2 2 2" xfId="44813" xr:uid="{00000000-0005-0000-0000-00008C3E0000}"/>
    <cellStyle name="Normal 41 2 3 2 2 2 2 2 3" xfId="29580" xr:uid="{00000000-0005-0000-0000-00008D3E0000}"/>
    <cellStyle name="Normal 41 2 3 2 2 2 2 3" xfId="9462" xr:uid="{00000000-0005-0000-0000-00008E3E0000}"/>
    <cellStyle name="Normal 41 2 3 2 2 2 2 3 2" xfId="39796" xr:uid="{00000000-0005-0000-0000-00008F3E0000}"/>
    <cellStyle name="Normal 41 2 3 2 2 2 2 3 3" xfId="24563" xr:uid="{00000000-0005-0000-0000-0000903E0000}"/>
    <cellStyle name="Normal 41 2 3 2 2 2 2 4" xfId="34783" xr:uid="{00000000-0005-0000-0000-0000913E0000}"/>
    <cellStyle name="Normal 41 2 3 2 2 2 2 5" xfId="19550" xr:uid="{00000000-0005-0000-0000-0000923E0000}"/>
    <cellStyle name="Normal 41 2 3 2 2 2 3" xfId="6101" xr:uid="{00000000-0005-0000-0000-0000933E0000}"/>
    <cellStyle name="Normal 41 2 3 2 2 2 3 2" xfId="16153" xr:uid="{00000000-0005-0000-0000-0000943E0000}"/>
    <cellStyle name="Normal 41 2 3 2 2 2 3 2 2" xfId="46484" xr:uid="{00000000-0005-0000-0000-0000953E0000}"/>
    <cellStyle name="Normal 41 2 3 2 2 2 3 2 3" xfId="31251" xr:uid="{00000000-0005-0000-0000-0000963E0000}"/>
    <cellStyle name="Normal 41 2 3 2 2 2 3 3" xfId="11133" xr:uid="{00000000-0005-0000-0000-0000973E0000}"/>
    <cellStyle name="Normal 41 2 3 2 2 2 3 3 2" xfId="41467" xr:uid="{00000000-0005-0000-0000-0000983E0000}"/>
    <cellStyle name="Normal 41 2 3 2 2 2 3 3 3" xfId="26234" xr:uid="{00000000-0005-0000-0000-0000993E0000}"/>
    <cellStyle name="Normal 41 2 3 2 2 2 3 4" xfId="36454" xr:uid="{00000000-0005-0000-0000-00009A3E0000}"/>
    <cellStyle name="Normal 41 2 3 2 2 2 3 5" xfId="21221" xr:uid="{00000000-0005-0000-0000-00009B3E0000}"/>
    <cellStyle name="Normal 41 2 3 2 2 2 4" xfId="12811" xr:uid="{00000000-0005-0000-0000-00009C3E0000}"/>
    <cellStyle name="Normal 41 2 3 2 2 2 4 2" xfId="43142" xr:uid="{00000000-0005-0000-0000-00009D3E0000}"/>
    <cellStyle name="Normal 41 2 3 2 2 2 4 3" xfId="27909" xr:uid="{00000000-0005-0000-0000-00009E3E0000}"/>
    <cellStyle name="Normal 41 2 3 2 2 2 5" xfId="7790" xr:uid="{00000000-0005-0000-0000-00009F3E0000}"/>
    <cellStyle name="Normal 41 2 3 2 2 2 5 2" xfId="38125" xr:uid="{00000000-0005-0000-0000-0000A03E0000}"/>
    <cellStyle name="Normal 41 2 3 2 2 2 5 3" xfId="22892" xr:uid="{00000000-0005-0000-0000-0000A13E0000}"/>
    <cellStyle name="Normal 41 2 3 2 2 2 6" xfId="33113" xr:uid="{00000000-0005-0000-0000-0000A23E0000}"/>
    <cellStyle name="Normal 41 2 3 2 2 2 7" xfId="17879" xr:uid="{00000000-0005-0000-0000-0000A33E0000}"/>
    <cellStyle name="Normal 41 2 3 2 2 3" xfId="3572" xr:uid="{00000000-0005-0000-0000-0000A43E0000}"/>
    <cellStyle name="Normal 41 2 3 2 2 3 2" xfId="13646" xr:uid="{00000000-0005-0000-0000-0000A53E0000}"/>
    <cellStyle name="Normal 41 2 3 2 2 3 2 2" xfId="43977" xr:uid="{00000000-0005-0000-0000-0000A63E0000}"/>
    <cellStyle name="Normal 41 2 3 2 2 3 2 3" xfId="28744" xr:uid="{00000000-0005-0000-0000-0000A73E0000}"/>
    <cellStyle name="Normal 41 2 3 2 2 3 3" xfId="8626" xr:uid="{00000000-0005-0000-0000-0000A83E0000}"/>
    <cellStyle name="Normal 41 2 3 2 2 3 3 2" xfId="38960" xr:uid="{00000000-0005-0000-0000-0000A93E0000}"/>
    <cellStyle name="Normal 41 2 3 2 2 3 3 3" xfId="23727" xr:uid="{00000000-0005-0000-0000-0000AA3E0000}"/>
    <cellStyle name="Normal 41 2 3 2 2 3 4" xfId="33947" xr:uid="{00000000-0005-0000-0000-0000AB3E0000}"/>
    <cellStyle name="Normal 41 2 3 2 2 3 5" xfId="18714" xr:uid="{00000000-0005-0000-0000-0000AC3E0000}"/>
    <cellStyle name="Normal 41 2 3 2 2 4" xfId="5265" xr:uid="{00000000-0005-0000-0000-0000AD3E0000}"/>
    <cellStyle name="Normal 41 2 3 2 2 4 2" xfId="15317" xr:uid="{00000000-0005-0000-0000-0000AE3E0000}"/>
    <cellStyle name="Normal 41 2 3 2 2 4 2 2" xfId="45648" xr:uid="{00000000-0005-0000-0000-0000AF3E0000}"/>
    <cellStyle name="Normal 41 2 3 2 2 4 2 3" xfId="30415" xr:uid="{00000000-0005-0000-0000-0000B03E0000}"/>
    <cellStyle name="Normal 41 2 3 2 2 4 3" xfId="10297" xr:uid="{00000000-0005-0000-0000-0000B13E0000}"/>
    <cellStyle name="Normal 41 2 3 2 2 4 3 2" xfId="40631" xr:uid="{00000000-0005-0000-0000-0000B23E0000}"/>
    <cellStyle name="Normal 41 2 3 2 2 4 3 3" xfId="25398" xr:uid="{00000000-0005-0000-0000-0000B33E0000}"/>
    <cellStyle name="Normal 41 2 3 2 2 4 4" xfId="35618" xr:uid="{00000000-0005-0000-0000-0000B43E0000}"/>
    <cellStyle name="Normal 41 2 3 2 2 4 5" xfId="20385" xr:uid="{00000000-0005-0000-0000-0000B53E0000}"/>
    <cellStyle name="Normal 41 2 3 2 2 5" xfId="11975" xr:uid="{00000000-0005-0000-0000-0000B63E0000}"/>
    <cellStyle name="Normal 41 2 3 2 2 5 2" xfId="42306" xr:uid="{00000000-0005-0000-0000-0000B73E0000}"/>
    <cellStyle name="Normal 41 2 3 2 2 5 3" xfId="27073" xr:uid="{00000000-0005-0000-0000-0000B83E0000}"/>
    <cellStyle name="Normal 41 2 3 2 2 6" xfId="6954" xr:uid="{00000000-0005-0000-0000-0000B93E0000}"/>
    <cellStyle name="Normal 41 2 3 2 2 6 2" xfId="37289" xr:uid="{00000000-0005-0000-0000-0000BA3E0000}"/>
    <cellStyle name="Normal 41 2 3 2 2 6 3" xfId="22056" xr:uid="{00000000-0005-0000-0000-0000BB3E0000}"/>
    <cellStyle name="Normal 41 2 3 2 2 7" xfId="32277" xr:uid="{00000000-0005-0000-0000-0000BC3E0000}"/>
    <cellStyle name="Normal 41 2 3 2 2 8" xfId="17043" xr:uid="{00000000-0005-0000-0000-0000BD3E0000}"/>
    <cellStyle name="Normal 41 2 3 2 3" xfId="2301" xr:uid="{00000000-0005-0000-0000-0000BE3E0000}"/>
    <cellStyle name="Normal 41 2 3 2 3 2" xfId="3991" xr:uid="{00000000-0005-0000-0000-0000BF3E0000}"/>
    <cellStyle name="Normal 41 2 3 2 3 2 2" xfId="14064" xr:uid="{00000000-0005-0000-0000-0000C03E0000}"/>
    <cellStyle name="Normal 41 2 3 2 3 2 2 2" xfId="44395" xr:uid="{00000000-0005-0000-0000-0000C13E0000}"/>
    <cellStyle name="Normal 41 2 3 2 3 2 2 3" xfId="29162" xr:uid="{00000000-0005-0000-0000-0000C23E0000}"/>
    <cellStyle name="Normal 41 2 3 2 3 2 3" xfId="9044" xr:uid="{00000000-0005-0000-0000-0000C33E0000}"/>
    <cellStyle name="Normal 41 2 3 2 3 2 3 2" xfId="39378" xr:uid="{00000000-0005-0000-0000-0000C43E0000}"/>
    <cellStyle name="Normal 41 2 3 2 3 2 3 3" xfId="24145" xr:uid="{00000000-0005-0000-0000-0000C53E0000}"/>
    <cellStyle name="Normal 41 2 3 2 3 2 4" xfId="34365" xr:uid="{00000000-0005-0000-0000-0000C63E0000}"/>
    <cellStyle name="Normal 41 2 3 2 3 2 5" xfId="19132" xr:uid="{00000000-0005-0000-0000-0000C73E0000}"/>
    <cellStyle name="Normal 41 2 3 2 3 3" xfId="5683" xr:uid="{00000000-0005-0000-0000-0000C83E0000}"/>
    <cellStyle name="Normal 41 2 3 2 3 3 2" xfId="15735" xr:uid="{00000000-0005-0000-0000-0000C93E0000}"/>
    <cellStyle name="Normal 41 2 3 2 3 3 2 2" xfId="46066" xr:uid="{00000000-0005-0000-0000-0000CA3E0000}"/>
    <cellStyle name="Normal 41 2 3 2 3 3 2 3" xfId="30833" xr:uid="{00000000-0005-0000-0000-0000CB3E0000}"/>
    <cellStyle name="Normal 41 2 3 2 3 3 3" xfId="10715" xr:uid="{00000000-0005-0000-0000-0000CC3E0000}"/>
    <cellStyle name="Normal 41 2 3 2 3 3 3 2" xfId="41049" xr:uid="{00000000-0005-0000-0000-0000CD3E0000}"/>
    <cellStyle name="Normal 41 2 3 2 3 3 3 3" xfId="25816" xr:uid="{00000000-0005-0000-0000-0000CE3E0000}"/>
    <cellStyle name="Normal 41 2 3 2 3 3 4" xfId="36036" xr:uid="{00000000-0005-0000-0000-0000CF3E0000}"/>
    <cellStyle name="Normal 41 2 3 2 3 3 5" xfId="20803" xr:uid="{00000000-0005-0000-0000-0000D03E0000}"/>
    <cellStyle name="Normal 41 2 3 2 3 4" xfId="12393" xr:uid="{00000000-0005-0000-0000-0000D13E0000}"/>
    <cellStyle name="Normal 41 2 3 2 3 4 2" xfId="42724" xr:uid="{00000000-0005-0000-0000-0000D23E0000}"/>
    <cellStyle name="Normal 41 2 3 2 3 4 3" xfId="27491" xr:uid="{00000000-0005-0000-0000-0000D33E0000}"/>
    <cellStyle name="Normal 41 2 3 2 3 5" xfId="7372" xr:uid="{00000000-0005-0000-0000-0000D43E0000}"/>
    <cellStyle name="Normal 41 2 3 2 3 5 2" xfId="37707" xr:uid="{00000000-0005-0000-0000-0000D53E0000}"/>
    <cellStyle name="Normal 41 2 3 2 3 5 3" xfId="22474" xr:uid="{00000000-0005-0000-0000-0000D63E0000}"/>
    <cellStyle name="Normal 41 2 3 2 3 6" xfId="32695" xr:uid="{00000000-0005-0000-0000-0000D73E0000}"/>
    <cellStyle name="Normal 41 2 3 2 3 7" xfId="17461" xr:uid="{00000000-0005-0000-0000-0000D83E0000}"/>
    <cellStyle name="Normal 41 2 3 2 4" xfId="3154" xr:uid="{00000000-0005-0000-0000-0000D93E0000}"/>
    <cellStyle name="Normal 41 2 3 2 4 2" xfId="13228" xr:uid="{00000000-0005-0000-0000-0000DA3E0000}"/>
    <cellStyle name="Normal 41 2 3 2 4 2 2" xfId="43559" xr:uid="{00000000-0005-0000-0000-0000DB3E0000}"/>
    <cellStyle name="Normal 41 2 3 2 4 2 3" xfId="28326" xr:uid="{00000000-0005-0000-0000-0000DC3E0000}"/>
    <cellStyle name="Normal 41 2 3 2 4 3" xfId="8208" xr:uid="{00000000-0005-0000-0000-0000DD3E0000}"/>
    <cellStyle name="Normal 41 2 3 2 4 3 2" xfId="38542" xr:uid="{00000000-0005-0000-0000-0000DE3E0000}"/>
    <cellStyle name="Normal 41 2 3 2 4 3 3" xfId="23309" xr:uid="{00000000-0005-0000-0000-0000DF3E0000}"/>
    <cellStyle name="Normal 41 2 3 2 4 4" xfId="33529" xr:uid="{00000000-0005-0000-0000-0000E03E0000}"/>
    <cellStyle name="Normal 41 2 3 2 4 5" xfId="18296" xr:uid="{00000000-0005-0000-0000-0000E13E0000}"/>
    <cellStyle name="Normal 41 2 3 2 5" xfId="4847" xr:uid="{00000000-0005-0000-0000-0000E23E0000}"/>
    <cellStyle name="Normal 41 2 3 2 5 2" xfId="14899" xr:uid="{00000000-0005-0000-0000-0000E33E0000}"/>
    <cellStyle name="Normal 41 2 3 2 5 2 2" xfId="45230" xr:uid="{00000000-0005-0000-0000-0000E43E0000}"/>
    <cellStyle name="Normal 41 2 3 2 5 2 3" xfId="29997" xr:uid="{00000000-0005-0000-0000-0000E53E0000}"/>
    <cellStyle name="Normal 41 2 3 2 5 3" xfId="9879" xr:uid="{00000000-0005-0000-0000-0000E63E0000}"/>
    <cellStyle name="Normal 41 2 3 2 5 3 2" xfId="40213" xr:uid="{00000000-0005-0000-0000-0000E73E0000}"/>
    <cellStyle name="Normal 41 2 3 2 5 3 3" xfId="24980" xr:uid="{00000000-0005-0000-0000-0000E83E0000}"/>
    <cellStyle name="Normal 41 2 3 2 5 4" xfId="35200" xr:uid="{00000000-0005-0000-0000-0000E93E0000}"/>
    <cellStyle name="Normal 41 2 3 2 5 5" xfId="19967" xr:uid="{00000000-0005-0000-0000-0000EA3E0000}"/>
    <cellStyle name="Normal 41 2 3 2 6" xfId="11557" xr:uid="{00000000-0005-0000-0000-0000EB3E0000}"/>
    <cellStyle name="Normal 41 2 3 2 6 2" xfId="41888" xr:uid="{00000000-0005-0000-0000-0000EC3E0000}"/>
    <cellStyle name="Normal 41 2 3 2 6 3" xfId="26655" xr:uid="{00000000-0005-0000-0000-0000ED3E0000}"/>
    <cellStyle name="Normal 41 2 3 2 7" xfId="6536" xr:uid="{00000000-0005-0000-0000-0000EE3E0000}"/>
    <cellStyle name="Normal 41 2 3 2 7 2" xfId="36871" xr:uid="{00000000-0005-0000-0000-0000EF3E0000}"/>
    <cellStyle name="Normal 41 2 3 2 7 3" xfId="21638" xr:uid="{00000000-0005-0000-0000-0000F03E0000}"/>
    <cellStyle name="Normal 41 2 3 2 8" xfId="31859" xr:uid="{00000000-0005-0000-0000-0000F13E0000}"/>
    <cellStyle name="Normal 41 2 3 2 9" xfId="16625" xr:uid="{00000000-0005-0000-0000-0000F23E0000}"/>
    <cellStyle name="Normal 41 2 3 3" xfId="1672" xr:uid="{00000000-0005-0000-0000-0000F33E0000}"/>
    <cellStyle name="Normal 41 2 3 3 2" xfId="2511" xr:uid="{00000000-0005-0000-0000-0000F43E0000}"/>
    <cellStyle name="Normal 41 2 3 3 2 2" xfId="4201" xr:uid="{00000000-0005-0000-0000-0000F53E0000}"/>
    <cellStyle name="Normal 41 2 3 3 2 2 2" xfId="14274" xr:uid="{00000000-0005-0000-0000-0000F63E0000}"/>
    <cellStyle name="Normal 41 2 3 3 2 2 2 2" xfId="44605" xr:uid="{00000000-0005-0000-0000-0000F73E0000}"/>
    <cellStyle name="Normal 41 2 3 3 2 2 2 3" xfId="29372" xr:uid="{00000000-0005-0000-0000-0000F83E0000}"/>
    <cellStyle name="Normal 41 2 3 3 2 2 3" xfId="9254" xr:uid="{00000000-0005-0000-0000-0000F93E0000}"/>
    <cellStyle name="Normal 41 2 3 3 2 2 3 2" xfId="39588" xr:uid="{00000000-0005-0000-0000-0000FA3E0000}"/>
    <cellStyle name="Normal 41 2 3 3 2 2 3 3" xfId="24355" xr:uid="{00000000-0005-0000-0000-0000FB3E0000}"/>
    <cellStyle name="Normal 41 2 3 3 2 2 4" xfId="34575" xr:uid="{00000000-0005-0000-0000-0000FC3E0000}"/>
    <cellStyle name="Normal 41 2 3 3 2 2 5" xfId="19342" xr:uid="{00000000-0005-0000-0000-0000FD3E0000}"/>
    <cellStyle name="Normal 41 2 3 3 2 3" xfId="5893" xr:uid="{00000000-0005-0000-0000-0000FE3E0000}"/>
    <cellStyle name="Normal 41 2 3 3 2 3 2" xfId="15945" xr:uid="{00000000-0005-0000-0000-0000FF3E0000}"/>
    <cellStyle name="Normal 41 2 3 3 2 3 2 2" xfId="46276" xr:uid="{00000000-0005-0000-0000-0000003F0000}"/>
    <cellStyle name="Normal 41 2 3 3 2 3 2 3" xfId="31043" xr:uid="{00000000-0005-0000-0000-0000013F0000}"/>
    <cellStyle name="Normal 41 2 3 3 2 3 3" xfId="10925" xr:uid="{00000000-0005-0000-0000-0000023F0000}"/>
    <cellStyle name="Normal 41 2 3 3 2 3 3 2" xfId="41259" xr:uid="{00000000-0005-0000-0000-0000033F0000}"/>
    <cellStyle name="Normal 41 2 3 3 2 3 3 3" xfId="26026" xr:uid="{00000000-0005-0000-0000-0000043F0000}"/>
    <cellStyle name="Normal 41 2 3 3 2 3 4" xfId="36246" xr:uid="{00000000-0005-0000-0000-0000053F0000}"/>
    <cellStyle name="Normal 41 2 3 3 2 3 5" xfId="21013" xr:uid="{00000000-0005-0000-0000-0000063F0000}"/>
    <cellStyle name="Normal 41 2 3 3 2 4" xfId="12603" xr:uid="{00000000-0005-0000-0000-0000073F0000}"/>
    <cellStyle name="Normal 41 2 3 3 2 4 2" xfId="42934" xr:uid="{00000000-0005-0000-0000-0000083F0000}"/>
    <cellStyle name="Normal 41 2 3 3 2 4 3" xfId="27701" xr:uid="{00000000-0005-0000-0000-0000093F0000}"/>
    <cellStyle name="Normal 41 2 3 3 2 5" xfId="7582" xr:uid="{00000000-0005-0000-0000-00000A3F0000}"/>
    <cellStyle name="Normal 41 2 3 3 2 5 2" xfId="37917" xr:uid="{00000000-0005-0000-0000-00000B3F0000}"/>
    <cellStyle name="Normal 41 2 3 3 2 5 3" xfId="22684" xr:uid="{00000000-0005-0000-0000-00000C3F0000}"/>
    <cellStyle name="Normal 41 2 3 3 2 6" xfId="32905" xr:uid="{00000000-0005-0000-0000-00000D3F0000}"/>
    <cellStyle name="Normal 41 2 3 3 2 7" xfId="17671" xr:uid="{00000000-0005-0000-0000-00000E3F0000}"/>
    <cellStyle name="Normal 41 2 3 3 3" xfId="3364" xr:uid="{00000000-0005-0000-0000-00000F3F0000}"/>
    <cellStyle name="Normal 41 2 3 3 3 2" xfId="13438" xr:uid="{00000000-0005-0000-0000-0000103F0000}"/>
    <cellStyle name="Normal 41 2 3 3 3 2 2" xfId="43769" xr:uid="{00000000-0005-0000-0000-0000113F0000}"/>
    <cellStyle name="Normal 41 2 3 3 3 2 3" xfId="28536" xr:uid="{00000000-0005-0000-0000-0000123F0000}"/>
    <cellStyle name="Normal 41 2 3 3 3 3" xfId="8418" xr:uid="{00000000-0005-0000-0000-0000133F0000}"/>
    <cellStyle name="Normal 41 2 3 3 3 3 2" xfId="38752" xr:uid="{00000000-0005-0000-0000-0000143F0000}"/>
    <cellStyle name="Normal 41 2 3 3 3 3 3" xfId="23519" xr:uid="{00000000-0005-0000-0000-0000153F0000}"/>
    <cellStyle name="Normal 41 2 3 3 3 4" xfId="33739" xr:uid="{00000000-0005-0000-0000-0000163F0000}"/>
    <cellStyle name="Normal 41 2 3 3 3 5" xfId="18506" xr:uid="{00000000-0005-0000-0000-0000173F0000}"/>
    <cellStyle name="Normal 41 2 3 3 4" xfId="5057" xr:uid="{00000000-0005-0000-0000-0000183F0000}"/>
    <cellStyle name="Normal 41 2 3 3 4 2" xfId="15109" xr:uid="{00000000-0005-0000-0000-0000193F0000}"/>
    <cellStyle name="Normal 41 2 3 3 4 2 2" xfId="45440" xr:uid="{00000000-0005-0000-0000-00001A3F0000}"/>
    <cellStyle name="Normal 41 2 3 3 4 2 3" xfId="30207" xr:uid="{00000000-0005-0000-0000-00001B3F0000}"/>
    <cellStyle name="Normal 41 2 3 3 4 3" xfId="10089" xr:uid="{00000000-0005-0000-0000-00001C3F0000}"/>
    <cellStyle name="Normal 41 2 3 3 4 3 2" xfId="40423" xr:uid="{00000000-0005-0000-0000-00001D3F0000}"/>
    <cellStyle name="Normal 41 2 3 3 4 3 3" xfId="25190" xr:uid="{00000000-0005-0000-0000-00001E3F0000}"/>
    <cellStyle name="Normal 41 2 3 3 4 4" xfId="35410" xr:uid="{00000000-0005-0000-0000-00001F3F0000}"/>
    <cellStyle name="Normal 41 2 3 3 4 5" xfId="20177" xr:uid="{00000000-0005-0000-0000-0000203F0000}"/>
    <cellStyle name="Normal 41 2 3 3 5" xfId="11767" xr:uid="{00000000-0005-0000-0000-0000213F0000}"/>
    <cellStyle name="Normal 41 2 3 3 5 2" xfId="42098" xr:uid="{00000000-0005-0000-0000-0000223F0000}"/>
    <cellStyle name="Normal 41 2 3 3 5 3" xfId="26865" xr:uid="{00000000-0005-0000-0000-0000233F0000}"/>
    <cellStyle name="Normal 41 2 3 3 6" xfId="6746" xr:uid="{00000000-0005-0000-0000-0000243F0000}"/>
    <cellStyle name="Normal 41 2 3 3 6 2" xfId="37081" xr:uid="{00000000-0005-0000-0000-0000253F0000}"/>
    <cellStyle name="Normal 41 2 3 3 6 3" xfId="21848" xr:uid="{00000000-0005-0000-0000-0000263F0000}"/>
    <cellStyle name="Normal 41 2 3 3 7" xfId="32069" xr:uid="{00000000-0005-0000-0000-0000273F0000}"/>
    <cellStyle name="Normal 41 2 3 3 8" xfId="16835" xr:uid="{00000000-0005-0000-0000-0000283F0000}"/>
    <cellStyle name="Normal 41 2 3 4" xfId="2093" xr:uid="{00000000-0005-0000-0000-0000293F0000}"/>
    <cellStyle name="Normal 41 2 3 4 2" xfId="3783" xr:uid="{00000000-0005-0000-0000-00002A3F0000}"/>
    <cellStyle name="Normal 41 2 3 4 2 2" xfId="13856" xr:uid="{00000000-0005-0000-0000-00002B3F0000}"/>
    <cellStyle name="Normal 41 2 3 4 2 2 2" xfId="44187" xr:uid="{00000000-0005-0000-0000-00002C3F0000}"/>
    <cellStyle name="Normal 41 2 3 4 2 2 3" xfId="28954" xr:uid="{00000000-0005-0000-0000-00002D3F0000}"/>
    <cellStyle name="Normal 41 2 3 4 2 3" xfId="8836" xr:uid="{00000000-0005-0000-0000-00002E3F0000}"/>
    <cellStyle name="Normal 41 2 3 4 2 3 2" xfId="39170" xr:uid="{00000000-0005-0000-0000-00002F3F0000}"/>
    <cellStyle name="Normal 41 2 3 4 2 3 3" xfId="23937" xr:uid="{00000000-0005-0000-0000-0000303F0000}"/>
    <cellStyle name="Normal 41 2 3 4 2 4" xfId="34157" xr:uid="{00000000-0005-0000-0000-0000313F0000}"/>
    <cellStyle name="Normal 41 2 3 4 2 5" xfId="18924" xr:uid="{00000000-0005-0000-0000-0000323F0000}"/>
    <cellStyle name="Normal 41 2 3 4 3" xfId="5475" xr:uid="{00000000-0005-0000-0000-0000333F0000}"/>
    <cellStyle name="Normal 41 2 3 4 3 2" xfId="15527" xr:uid="{00000000-0005-0000-0000-0000343F0000}"/>
    <cellStyle name="Normal 41 2 3 4 3 2 2" xfId="45858" xr:uid="{00000000-0005-0000-0000-0000353F0000}"/>
    <cellStyle name="Normal 41 2 3 4 3 2 3" xfId="30625" xr:uid="{00000000-0005-0000-0000-0000363F0000}"/>
    <cellStyle name="Normal 41 2 3 4 3 3" xfId="10507" xr:uid="{00000000-0005-0000-0000-0000373F0000}"/>
    <cellStyle name="Normal 41 2 3 4 3 3 2" xfId="40841" xr:uid="{00000000-0005-0000-0000-0000383F0000}"/>
    <cellStyle name="Normal 41 2 3 4 3 3 3" xfId="25608" xr:uid="{00000000-0005-0000-0000-0000393F0000}"/>
    <cellStyle name="Normal 41 2 3 4 3 4" xfId="35828" xr:uid="{00000000-0005-0000-0000-00003A3F0000}"/>
    <cellStyle name="Normal 41 2 3 4 3 5" xfId="20595" xr:uid="{00000000-0005-0000-0000-00003B3F0000}"/>
    <cellStyle name="Normal 41 2 3 4 4" xfId="12185" xr:uid="{00000000-0005-0000-0000-00003C3F0000}"/>
    <cellStyle name="Normal 41 2 3 4 4 2" xfId="42516" xr:uid="{00000000-0005-0000-0000-00003D3F0000}"/>
    <cellStyle name="Normal 41 2 3 4 4 3" xfId="27283" xr:uid="{00000000-0005-0000-0000-00003E3F0000}"/>
    <cellStyle name="Normal 41 2 3 4 5" xfId="7164" xr:uid="{00000000-0005-0000-0000-00003F3F0000}"/>
    <cellStyle name="Normal 41 2 3 4 5 2" xfId="37499" xr:uid="{00000000-0005-0000-0000-0000403F0000}"/>
    <cellStyle name="Normal 41 2 3 4 5 3" xfId="22266" xr:uid="{00000000-0005-0000-0000-0000413F0000}"/>
    <cellStyle name="Normal 41 2 3 4 6" xfId="32487" xr:uid="{00000000-0005-0000-0000-0000423F0000}"/>
    <cellStyle name="Normal 41 2 3 4 7" xfId="17253" xr:uid="{00000000-0005-0000-0000-0000433F0000}"/>
    <cellStyle name="Normal 41 2 3 5" xfId="2946" xr:uid="{00000000-0005-0000-0000-0000443F0000}"/>
    <cellStyle name="Normal 41 2 3 5 2" xfId="13020" xr:uid="{00000000-0005-0000-0000-0000453F0000}"/>
    <cellStyle name="Normal 41 2 3 5 2 2" xfId="43351" xr:uid="{00000000-0005-0000-0000-0000463F0000}"/>
    <cellStyle name="Normal 41 2 3 5 2 3" xfId="28118" xr:uid="{00000000-0005-0000-0000-0000473F0000}"/>
    <cellStyle name="Normal 41 2 3 5 3" xfId="8000" xr:uid="{00000000-0005-0000-0000-0000483F0000}"/>
    <cellStyle name="Normal 41 2 3 5 3 2" xfId="38334" xr:uid="{00000000-0005-0000-0000-0000493F0000}"/>
    <cellStyle name="Normal 41 2 3 5 3 3" xfId="23101" xr:uid="{00000000-0005-0000-0000-00004A3F0000}"/>
    <cellStyle name="Normal 41 2 3 5 4" xfId="33321" xr:uid="{00000000-0005-0000-0000-00004B3F0000}"/>
    <cellStyle name="Normal 41 2 3 5 5" xfId="18088" xr:uid="{00000000-0005-0000-0000-00004C3F0000}"/>
    <cellStyle name="Normal 41 2 3 6" xfId="4639" xr:uid="{00000000-0005-0000-0000-00004D3F0000}"/>
    <cellStyle name="Normal 41 2 3 6 2" xfId="14691" xr:uid="{00000000-0005-0000-0000-00004E3F0000}"/>
    <cellStyle name="Normal 41 2 3 6 2 2" xfId="45022" xr:uid="{00000000-0005-0000-0000-00004F3F0000}"/>
    <cellStyle name="Normal 41 2 3 6 2 3" xfId="29789" xr:uid="{00000000-0005-0000-0000-0000503F0000}"/>
    <cellStyle name="Normal 41 2 3 6 3" xfId="9671" xr:uid="{00000000-0005-0000-0000-0000513F0000}"/>
    <cellStyle name="Normal 41 2 3 6 3 2" xfId="40005" xr:uid="{00000000-0005-0000-0000-0000523F0000}"/>
    <cellStyle name="Normal 41 2 3 6 3 3" xfId="24772" xr:uid="{00000000-0005-0000-0000-0000533F0000}"/>
    <cellStyle name="Normal 41 2 3 6 4" xfId="34992" xr:uid="{00000000-0005-0000-0000-0000543F0000}"/>
    <cellStyle name="Normal 41 2 3 6 5" xfId="19759" xr:uid="{00000000-0005-0000-0000-0000553F0000}"/>
    <cellStyle name="Normal 41 2 3 7" xfId="11349" xr:uid="{00000000-0005-0000-0000-0000563F0000}"/>
    <cellStyle name="Normal 41 2 3 7 2" xfId="41680" xr:uid="{00000000-0005-0000-0000-0000573F0000}"/>
    <cellStyle name="Normal 41 2 3 7 3" xfId="26447" xr:uid="{00000000-0005-0000-0000-0000583F0000}"/>
    <cellStyle name="Normal 41 2 3 8" xfId="6328" xr:uid="{00000000-0005-0000-0000-0000593F0000}"/>
    <cellStyle name="Normal 41 2 3 8 2" xfId="36663" xr:uid="{00000000-0005-0000-0000-00005A3F0000}"/>
    <cellStyle name="Normal 41 2 3 8 3" xfId="21430" xr:uid="{00000000-0005-0000-0000-00005B3F0000}"/>
    <cellStyle name="Normal 41 2 3 9" xfId="31652" xr:uid="{00000000-0005-0000-0000-00005C3F0000}"/>
    <cellStyle name="Normal 41 2 4" xfId="1353" xr:uid="{00000000-0005-0000-0000-00005D3F0000}"/>
    <cellStyle name="Normal 41 2 4 2" xfId="1776" xr:uid="{00000000-0005-0000-0000-00005E3F0000}"/>
    <cellStyle name="Normal 41 2 4 2 2" xfId="2615" xr:uid="{00000000-0005-0000-0000-00005F3F0000}"/>
    <cellStyle name="Normal 41 2 4 2 2 2" xfId="4305" xr:uid="{00000000-0005-0000-0000-0000603F0000}"/>
    <cellStyle name="Normal 41 2 4 2 2 2 2" xfId="14378" xr:uid="{00000000-0005-0000-0000-0000613F0000}"/>
    <cellStyle name="Normal 41 2 4 2 2 2 2 2" xfId="44709" xr:uid="{00000000-0005-0000-0000-0000623F0000}"/>
    <cellStyle name="Normal 41 2 4 2 2 2 2 3" xfId="29476" xr:uid="{00000000-0005-0000-0000-0000633F0000}"/>
    <cellStyle name="Normal 41 2 4 2 2 2 3" xfId="9358" xr:uid="{00000000-0005-0000-0000-0000643F0000}"/>
    <cellStyle name="Normal 41 2 4 2 2 2 3 2" xfId="39692" xr:uid="{00000000-0005-0000-0000-0000653F0000}"/>
    <cellStyle name="Normal 41 2 4 2 2 2 3 3" xfId="24459" xr:uid="{00000000-0005-0000-0000-0000663F0000}"/>
    <cellStyle name="Normal 41 2 4 2 2 2 4" xfId="34679" xr:uid="{00000000-0005-0000-0000-0000673F0000}"/>
    <cellStyle name="Normal 41 2 4 2 2 2 5" xfId="19446" xr:uid="{00000000-0005-0000-0000-0000683F0000}"/>
    <cellStyle name="Normal 41 2 4 2 2 3" xfId="5997" xr:uid="{00000000-0005-0000-0000-0000693F0000}"/>
    <cellStyle name="Normal 41 2 4 2 2 3 2" xfId="16049" xr:uid="{00000000-0005-0000-0000-00006A3F0000}"/>
    <cellStyle name="Normal 41 2 4 2 2 3 2 2" xfId="46380" xr:uid="{00000000-0005-0000-0000-00006B3F0000}"/>
    <cellStyle name="Normal 41 2 4 2 2 3 2 3" xfId="31147" xr:uid="{00000000-0005-0000-0000-00006C3F0000}"/>
    <cellStyle name="Normal 41 2 4 2 2 3 3" xfId="11029" xr:uid="{00000000-0005-0000-0000-00006D3F0000}"/>
    <cellStyle name="Normal 41 2 4 2 2 3 3 2" xfId="41363" xr:uid="{00000000-0005-0000-0000-00006E3F0000}"/>
    <cellStyle name="Normal 41 2 4 2 2 3 3 3" xfId="26130" xr:uid="{00000000-0005-0000-0000-00006F3F0000}"/>
    <cellStyle name="Normal 41 2 4 2 2 3 4" xfId="36350" xr:uid="{00000000-0005-0000-0000-0000703F0000}"/>
    <cellStyle name="Normal 41 2 4 2 2 3 5" xfId="21117" xr:uid="{00000000-0005-0000-0000-0000713F0000}"/>
    <cellStyle name="Normal 41 2 4 2 2 4" xfId="12707" xr:uid="{00000000-0005-0000-0000-0000723F0000}"/>
    <cellStyle name="Normal 41 2 4 2 2 4 2" xfId="43038" xr:uid="{00000000-0005-0000-0000-0000733F0000}"/>
    <cellStyle name="Normal 41 2 4 2 2 4 3" xfId="27805" xr:uid="{00000000-0005-0000-0000-0000743F0000}"/>
    <cellStyle name="Normal 41 2 4 2 2 5" xfId="7686" xr:uid="{00000000-0005-0000-0000-0000753F0000}"/>
    <cellStyle name="Normal 41 2 4 2 2 5 2" xfId="38021" xr:uid="{00000000-0005-0000-0000-0000763F0000}"/>
    <cellStyle name="Normal 41 2 4 2 2 5 3" xfId="22788" xr:uid="{00000000-0005-0000-0000-0000773F0000}"/>
    <cellStyle name="Normal 41 2 4 2 2 6" xfId="33009" xr:uid="{00000000-0005-0000-0000-0000783F0000}"/>
    <cellStyle name="Normal 41 2 4 2 2 7" xfId="17775" xr:uid="{00000000-0005-0000-0000-0000793F0000}"/>
    <cellStyle name="Normal 41 2 4 2 3" xfId="3468" xr:uid="{00000000-0005-0000-0000-00007A3F0000}"/>
    <cellStyle name="Normal 41 2 4 2 3 2" xfId="13542" xr:uid="{00000000-0005-0000-0000-00007B3F0000}"/>
    <cellStyle name="Normal 41 2 4 2 3 2 2" xfId="43873" xr:uid="{00000000-0005-0000-0000-00007C3F0000}"/>
    <cellStyle name="Normal 41 2 4 2 3 2 3" xfId="28640" xr:uid="{00000000-0005-0000-0000-00007D3F0000}"/>
    <cellStyle name="Normal 41 2 4 2 3 3" xfId="8522" xr:uid="{00000000-0005-0000-0000-00007E3F0000}"/>
    <cellStyle name="Normal 41 2 4 2 3 3 2" xfId="38856" xr:uid="{00000000-0005-0000-0000-00007F3F0000}"/>
    <cellStyle name="Normal 41 2 4 2 3 3 3" xfId="23623" xr:uid="{00000000-0005-0000-0000-0000803F0000}"/>
    <cellStyle name="Normal 41 2 4 2 3 4" xfId="33843" xr:uid="{00000000-0005-0000-0000-0000813F0000}"/>
    <cellStyle name="Normal 41 2 4 2 3 5" xfId="18610" xr:uid="{00000000-0005-0000-0000-0000823F0000}"/>
    <cellStyle name="Normal 41 2 4 2 4" xfId="5161" xr:uid="{00000000-0005-0000-0000-0000833F0000}"/>
    <cellStyle name="Normal 41 2 4 2 4 2" xfId="15213" xr:uid="{00000000-0005-0000-0000-0000843F0000}"/>
    <cellStyle name="Normal 41 2 4 2 4 2 2" xfId="45544" xr:uid="{00000000-0005-0000-0000-0000853F0000}"/>
    <cellStyle name="Normal 41 2 4 2 4 2 3" xfId="30311" xr:uid="{00000000-0005-0000-0000-0000863F0000}"/>
    <cellStyle name="Normal 41 2 4 2 4 3" xfId="10193" xr:uid="{00000000-0005-0000-0000-0000873F0000}"/>
    <cellStyle name="Normal 41 2 4 2 4 3 2" xfId="40527" xr:uid="{00000000-0005-0000-0000-0000883F0000}"/>
    <cellStyle name="Normal 41 2 4 2 4 3 3" xfId="25294" xr:uid="{00000000-0005-0000-0000-0000893F0000}"/>
    <cellStyle name="Normal 41 2 4 2 4 4" xfId="35514" xr:uid="{00000000-0005-0000-0000-00008A3F0000}"/>
    <cellStyle name="Normal 41 2 4 2 4 5" xfId="20281" xr:uid="{00000000-0005-0000-0000-00008B3F0000}"/>
    <cellStyle name="Normal 41 2 4 2 5" xfId="11871" xr:uid="{00000000-0005-0000-0000-00008C3F0000}"/>
    <cellStyle name="Normal 41 2 4 2 5 2" xfId="42202" xr:uid="{00000000-0005-0000-0000-00008D3F0000}"/>
    <cellStyle name="Normal 41 2 4 2 5 3" xfId="26969" xr:uid="{00000000-0005-0000-0000-00008E3F0000}"/>
    <cellStyle name="Normal 41 2 4 2 6" xfId="6850" xr:uid="{00000000-0005-0000-0000-00008F3F0000}"/>
    <cellStyle name="Normal 41 2 4 2 6 2" xfId="37185" xr:uid="{00000000-0005-0000-0000-0000903F0000}"/>
    <cellStyle name="Normal 41 2 4 2 6 3" xfId="21952" xr:uid="{00000000-0005-0000-0000-0000913F0000}"/>
    <cellStyle name="Normal 41 2 4 2 7" xfId="32173" xr:uid="{00000000-0005-0000-0000-0000923F0000}"/>
    <cellStyle name="Normal 41 2 4 2 8" xfId="16939" xr:uid="{00000000-0005-0000-0000-0000933F0000}"/>
    <cellStyle name="Normal 41 2 4 3" xfId="2197" xr:uid="{00000000-0005-0000-0000-0000943F0000}"/>
    <cellStyle name="Normal 41 2 4 3 2" xfId="3887" xr:uid="{00000000-0005-0000-0000-0000953F0000}"/>
    <cellStyle name="Normal 41 2 4 3 2 2" xfId="13960" xr:uid="{00000000-0005-0000-0000-0000963F0000}"/>
    <cellStyle name="Normal 41 2 4 3 2 2 2" xfId="44291" xr:uid="{00000000-0005-0000-0000-0000973F0000}"/>
    <cellStyle name="Normal 41 2 4 3 2 2 3" xfId="29058" xr:uid="{00000000-0005-0000-0000-0000983F0000}"/>
    <cellStyle name="Normal 41 2 4 3 2 3" xfId="8940" xr:uid="{00000000-0005-0000-0000-0000993F0000}"/>
    <cellStyle name="Normal 41 2 4 3 2 3 2" xfId="39274" xr:uid="{00000000-0005-0000-0000-00009A3F0000}"/>
    <cellStyle name="Normal 41 2 4 3 2 3 3" xfId="24041" xr:uid="{00000000-0005-0000-0000-00009B3F0000}"/>
    <cellStyle name="Normal 41 2 4 3 2 4" xfId="34261" xr:uid="{00000000-0005-0000-0000-00009C3F0000}"/>
    <cellStyle name="Normal 41 2 4 3 2 5" xfId="19028" xr:uid="{00000000-0005-0000-0000-00009D3F0000}"/>
    <cellStyle name="Normal 41 2 4 3 3" xfId="5579" xr:uid="{00000000-0005-0000-0000-00009E3F0000}"/>
    <cellStyle name="Normal 41 2 4 3 3 2" xfId="15631" xr:uid="{00000000-0005-0000-0000-00009F3F0000}"/>
    <cellStyle name="Normal 41 2 4 3 3 2 2" xfId="45962" xr:uid="{00000000-0005-0000-0000-0000A03F0000}"/>
    <cellStyle name="Normal 41 2 4 3 3 2 3" xfId="30729" xr:uid="{00000000-0005-0000-0000-0000A13F0000}"/>
    <cellStyle name="Normal 41 2 4 3 3 3" xfId="10611" xr:uid="{00000000-0005-0000-0000-0000A23F0000}"/>
    <cellStyle name="Normal 41 2 4 3 3 3 2" xfId="40945" xr:uid="{00000000-0005-0000-0000-0000A33F0000}"/>
    <cellStyle name="Normal 41 2 4 3 3 3 3" xfId="25712" xr:uid="{00000000-0005-0000-0000-0000A43F0000}"/>
    <cellStyle name="Normal 41 2 4 3 3 4" xfId="35932" xr:uid="{00000000-0005-0000-0000-0000A53F0000}"/>
    <cellStyle name="Normal 41 2 4 3 3 5" xfId="20699" xr:uid="{00000000-0005-0000-0000-0000A63F0000}"/>
    <cellStyle name="Normal 41 2 4 3 4" xfId="12289" xr:uid="{00000000-0005-0000-0000-0000A73F0000}"/>
    <cellStyle name="Normal 41 2 4 3 4 2" xfId="42620" xr:uid="{00000000-0005-0000-0000-0000A83F0000}"/>
    <cellStyle name="Normal 41 2 4 3 4 3" xfId="27387" xr:uid="{00000000-0005-0000-0000-0000A93F0000}"/>
    <cellStyle name="Normal 41 2 4 3 5" xfId="7268" xr:uid="{00000000-0005-0000-0000-0000AA3F0000}"/>
    <cellStyle name="Normal 41 2 4 3 5 2" xfId="37603" xr:uid="{00000000-0005-0000-0000-0000AB3F0000}"/>
    <cellStyle name="Normal 41 2 4 3 5 3" xfId="22370" xr:uid="{00000000-0005-0000-0000-0000AC3F0000}"/>
    <cellStyle name="Normal 41 2 4 3 6" xfId="32591" xr:uid="{00000000-0005-0000-0000-0000AD3F0000}"/>
    <cellStyle name="Normal 41 2 4 3 7" xfId="17357" xr:uid="{00000000-0005-0000-0000-0000AE3F0000}"/>
    <cellStyle name="Normal 41 2 4 4" xfId="3050" xr:uid="{00000000-0005-0000-0000-0000AF3F0000}"/>
    <cellStyle name="Normal 41 2 4 4 2" xfId="13124" xr:uid="{00000000-0005-0000-0000-0000B03F0000}"/>
    <cellStyle name="Normal 41 2 4 4 2 2" xfId="43455" xr:uid="{00000000-0005-0000-0000-0000B13F0000}"/>
    <cellStyle name="Normal 41 2 4 4 2 3" xfId="28222" xr:uid="{00000000-0005-0000-0000-0000B23F0000}"/>
    <cellStyle name="Normal 41 2 4 4 3" xfId="8104" xr:uid="{00000000-0005-0000-0000-0000B33F0000}"/>
    <cellStyle name="Normal 41 2 4 4 3 2" xfId="38438" xr:uid="{00000000-0005-0000-0000-0000B43F0000}"/>
    <cellStyle name="Normal 41 2 4 4 3 3" xfId="23205" xr:uid="{00000000-0005-0000-0000-0000B53F0000}"/>
    <cellStyle name="Normal 41 2 4 4 4" xfId="33425" xr:uid="{00000000-0005-0000-0000-0000B63F0000}"/>
    <cellStyle name="Normal 41 2 4 4 5" xfId="18192" xr:uid="{00000000-0005-0000-0000-0000B73F0000}"/>
    <cellStyle name="Normal 41 2 4 5" xfId="4743" xr:uid="{00000000-0005-0000-0000-0000B83F0000}"/>
    <cellStyle name="Normal 41 2 4 5 2" xfId="14795" xr:uid="{00000000-0005-0000-0000-0000B93F0000}"/>
    <cellStyle name="Normal 41 2 4 5 2 2" xfId="45126" xr:uid="{00000000-0005-0000-0000-0000BA3F0000}"/>
    <cellStyle name="Normal 41 2 4 5 2 3" xfId="29893" xr:uid="{00000000-0005-0000-0000-0000BB3F0000}"/>
    <cellStyle name="Normal 41 2 4 5 3" xfId="9775" xr:uid="{00000000-0005-0000-0000-0000BC3F0000}"/>
    <cellStyle name="Normal 41 2 4 5 3 2" xfId="40109" xr:uid="{00000000-0005-0000-0000-0000BD3F0000}"/>
    <cellStyle name="Normal 41 2 4 5 3 3" xfId="24876" xr:uid="{00000000-0005-0000-0000-0000BE3F0000}"/>
    <cellStyle name="Normal 41 2 4 5 4" xfId="35096" xr:uid="{00000000-0005-0000-0000-0000BF3F0000}"/>
    <cellStyle name="Normal 41 2 4 5 5" xfId="19863" xr:uid="{00000000-0005-0000-0000-0000C03F0000}"/>
    <cellStyle name="Normal 41 2 4 6" xfId="11453" xr:uid="{00000000-0005-0000-0000-0000C13F0000}"/>
    <cellStyle name="Normal 41 2 4 6 2" xfId="41784" xr:uid="{00000000-0005-0000-0000-0000C23F0000}"/>
    <cellStyle name="Normal 41 2 4 6 3" xfId="26551" xr:uid="{00000000-0005-0000-0000-0000C33F0000}"/>
    <cellStyle name="Normal 41 2 4 7" xfId="6432" xr:uid="{00000000-0005-0000-0000-0000C43F0000}"/>
    <cellStyle name="Normal 41 2 4 7 2" xfId="36767" xr:uid="{00000000-0005-0000-0000-0000C53F0000}"/>
    <cellStyle name="Normal 41 2 4 7 3" xfId="21534" xr:uid="{00000000-0005-0000-0000-0000C63F0000}"/>
    <cellStyle name="Normal 41 2 4 8" xfId="31755" xr:uid="{00000000-0005-0000-0000-0000C73F0000}"/>
    <cellStyle name="Normal 41 2 4 9" xfId="16521" xr:uid="{00000000-0005-0000-0000-0000C83F0000}"/>
    <cellStyle name="Normal 41 2 5" xfId="1566" xr:uid="{00000000-0005-0000-0000-0000C93F0000}"/>
    <cellStyle name="Normal 41 2 5 2" xfId="2407" xr:uid="{00000000-0005-0000-0000-0000CA3F0000}"/>
    <cellStyle name="Normal 41 2 5 2 2" xfId="4097" xr:uid="{00000000-0005-0000-0000-0000CB3F0000}"/>
    <cellStyle name="Normal 41 2 5 2 2 2" xfId="14170" xr:uid="{00000000-0005-0000-0000-0000CC3F0000}"/>
    <cellStyle name="Normal 41 2 5 2 2 2 2" xfId="44501" xr:uid="{00000000-0005-0000-0000-0000CD3F0000}"/>
    <cellStyle name="Normal 41 2 5 2 2 2 3" xfId="29268" xr:uid="{00000000-0005-0000-0000-0000CE3F0000}"/>
    <cellStyle name="Normal 41 2 5 2 2 3" xfId="9150" xr:uid="{00000000-0005-0000-0000-0000CF3F0000}"/>
    <cellStyle name="Normal 41 2 5 2 2 3 2" xfId="39484" xr:uid="{00000000-0005-0000-0000-0000D03F0000}"/>
    <cellStyle name="Normal 41 2 5 2 2 3 3" xfId="24251" xr:uid="{00000000-0005-0000-0000-0000D13F0000}"/>
    <cellStyle name="Normal 41 2 5 2 2 4" xfId="34471" xr:uid="{00000000-0005-0000-0000-0000D23F0000}"/>
    <cellStyle name="Normal 41 2 5 2 2 5" xfId="19238" xr:uid="{00000000-0005-0000-0000-0000D33F0000}"/>
    <cellStyle name="Normal 41 2 5 2 3" xfId="5789" xr:uid="{00000000-0005-0000-0000-0000D43F0000}"/>
    <cellStyle name="Normal 41 2 5 2 3 2" xfId="15841" xr:uid="{00000000-0005-0000-0000-0000D53F0000}"/>
    <cellStyle name="Normal 41 2 5 2 3 2 2" xfId="46172" xr:uid="{00000000-0005-0000-0000-0000D63F0000}"/>
    <cellStyle name="Normal 41 2 5 2 3 2 3" xfId="30939" xr:uid="{00000000-0005-0000-0000-0000D73F0000}"/>
    <cellStyle name="Normal 41 2 5 2 3 3" xfId="10821" xr:uid="{00000000-0005-0000-0000-0000D83F0000}"/>
    <cellStyle name="Normal 41 2 5 2 3 3 2" xfId="41155" xr:uid="{00000000-0005-0000-0000-0000D93F0000}"/>
    <cellStyle name="Normal 41 2 5 2 3 3 3" xfId="25922" xr:uid="{00000000-0005-0000-0000-0000DA3F0000}"/>
    <cellStyle name="Normal 41 2 5 2 3 4" xfId="36142" xr:uid="{00000000-0005-0000-0000-0000DB3F0000}"/>
    <cellStyle name="Normal 41 2 5 2 3 5" xfId="20909" xr:uid="{00000000-0005-0000-0000-0000DC3F0000}"/>
    <cellStyle name="Normal 41 2 5 2 4" xfId="12499" xr:uid="{00000000-0005-0000-0000-0000DD3F0000}"/>
    <cellStyle name="Normal 41 2 5 2 4 2" xfId="42830" xr:uid="{00000000-0005-0000-0000-0000DE3F0000}"/>
    <cellStyle name="Normal 41 2 5 2 4 3" xfId="27597" xr:uid="{00000000-0005-0000-0000-0000DF3F0000}"/>
    <cellStyle name="Normal 41 2 5 2 5" xfId="7478" xr:uid="{00000000-0005-0000-0000-0000E03F0000}"/>
    <cellStyle name="Normal 41 2 5 2 5 2" xfId="37813" xr:uid="{00000000-0005-0000-0000-0000E13F0000}"/>
    <cellStyle name="Normal 41 2 5 2 5 3" xfId="22580" xr:uid="{00000000-0005-0000-0000-0000E23F0000}"/>
    <cellStyle name="Normal 41 2 5 2 6" xfId="32801" xr:uid="{00000000-0005-0000-0000-0000E33F0000}"/>
    <cellStyle name="Normal 41 2 5 2 7" xfId="17567" xr:uid="{00000000-0005-0000-0000-0000E43F0000}"/>
    <cellStyle name="Normal 41 2 5 3" xfId="3260" xr:uid="{00000000-0005-0000-0000-0000E53F0000}"/>
    <cellStyle name="Normal 41 2 5 3 2" xfId="13334" xr:uid="{00000000-0005-0000-0000-0000E63F0000}"/>
    <cellStyle name="Normal 41 2 5 3 2 2" xfId="43665" xr:uid="{00000000-0005-0000-0000-0000E73F0000}"/>
    <cellStyle name="Normal 41 2 5 3 2 3" xfId="28432" xr:uid="{00000000-0005-0000-0000-0000E83F0000}"/>
    <cellStyle name="Normal 41 2 5 3 3" xfId="8314" xr:uid="{00000000-0005-0000-0000-0000E93F0000}"/>
    <cellStyle name="Normal 41 2 5 3 3 2" xfId="38648" xr:uid="{00000000-0005-0000-0000-0000EA3F0000}"/>
    <cellStyle name="Normal 41 2 5 3 3 3" xfId="23415" xr:uid="{00000000-0005-0000-0000-0000EB3F0000}"/>
    <cellStyle name="Normal 41 2 5 3 4" xfId="33635" xr:uid="{00000000-0005-0000-0000-0000EC3F0000}"/>
    <cellStyle name="Normal 41 2 5 3 5" xfId="18402" xr:uid="{00000000-0005-0000-0000-0000ED3F0000}"/>
    <cellStyle name="Normal 41 2 5 4" xfId="4953" xr:uid="{00000000-0005-0000-0000-0000EE3F0000}"/>
    <cellStyle name="Normal 41 2 5 4 2" xfId="15005" xr:uid="{00000000-0005-0000-0000-0000EF3F0000}"/>
    <cellStyle name="Normal 41 2 5 4 2 2" xfId="45336" xr:uid="{00000000-0005-0000-0000-0000F03F0000}"/>
    <cellStyle name="Normal 41 2 5 4 2 3" xfId="30103" xr:uid="{00000000-0005-0000-0000-0000F13F0000}"/>
    <cellStyle name="Normal 41 2 5 4 3" xfId="9985" xr:uid="{00000000-0005-0000-0000-0000F23F0000}"/>
    <cellStyle name="Normal 41 2 5 4 3 2" xfId="40319" xr:uid="{00000000-0005-0000-0000-0000F33F0000}"/>
    <cellStyle name="Normal 41 2 5 4 3 3" xfId="25086" xr:uid="{00000000-0005-0000-0000-0000F43F0000}"/>
    <cellStyle name="Normal 41 2 5 4 4" xfId="35306" xr:uid="{00000000-0005-0000-0000-0000F53F0000}"/>
    <cellStyle name="Normal 41 2 5 4 5" xfId="20073" xr:uid="{00000000-0005-0000-0000-0000F63F0000}"/>
    <cellStyle name="Normal 41 2 5 5" xfId="11663" xr:uid="{00000000-0005-0000-0000-0000F73F0000}"/>
    <cellStyle name="Normal 41 2 5 5 2" xfId="41994" xr:uid="{00000000-0005-0000-0000-0000F83F0000}"/>
    <cellStyle name="Normal 41 2 5 5 3" xfId="26761" xr:uid="{00000000-0005-0000-0000-0000F93F0000}"/>
    <cellStyle name="Normal 41 2 5 6" xfId="6642" xr:uid="{00000000-0005-0000-0000-0000FA3F0000}"/>
    <cellStyle name="Normal 41 2 5 6 2" xfId="36977" xr:uid="{00000000-0005-0000-0000-0000FB3F0000}"/>
    <cellStyle name="Normal 41 2 5 6 3" xfId="21744" xr:uid="{00000000-0005-0000-0000-0000FC3F0000}"/>
    <cellStyle name="Normal 41 2 5 7" xfId="31965" xr:uid="{00000000-0005-0000-0000-0000FD3F0000}"/>
    <cellStyle name="Normal 41 2 5 8" xfId="16731" xr:uid="{00000000-0005-0000-0000-0000FE3F0000}"/>
    <cellStyle name="Normal 41 2 6" xfId="1987" xr:uid="{00000000-0005-0000-0000-0000FF3F0000}"/>
    <cellStyle name="Normal 41 2 6 2" xfId="3679" xr:uid="{00000000-0005-0000-0000-000000400000}"/>
    <cellStyle name="Normal 41 2 6 2 2" xfId="13752" xr:uid="{00000000-0005-0000-0000-000001400000}"/>
    <cellStyle name="Normal 41 2 6 2 2 2" xfId="44083" xr:uid="{00000000-0005-0000-0000-000002400000}"/>
    <cellStyle name="Normal 41 2 6 2 2 3" xfId="28850" xr:uid="{00000000-0005-0000-0000-000003400000}"/>
    <cellStyle name="Normal 41 2 6 2 3" xfId="8732" xr:uid="{00000000-0005-0000-0000-000004400000}"/>
    <cellStyle name="Normal 41 2 6 2 3 2" xfId="39066" xr:uid="{00000000-0005-0000-0000-000005400000}"/>
    <cellStyle name="Normal 41 2 6 2 3 3" xfId="23833" xr:uid="{00000000-0005-0000-0000-000006400000}"/>
    <cellStyle name="Normal 41 2 6 2 4" xfId="34053" xr:uid="{00000000-0005-0000-0000-000007400000}"/>
    <cellStyle name="Normal 41 2 6 2 5" xfId="18820" xr:uid="{00000000-0005-0000-0000-000008400000}"/>
    <cellStyle name="Normal 41 2 6 3" xfId="5371" xr:uid="{00000000-0005-0000-0000-000009400000}"/>
    <cellStyle name="Normal 41 2 6 3 2" xfId="15423" xr:uid="{00000000-0005-0000-0000-00000A400000}"/>
    <cellStyle name="Normal 41 2 6 3 2 2" xfId="45754" xr:uid="{00000000-0005-0000-0000-00000B400000}"/>
    <cellStyle name="Normal 41 2 6 3 2 3" xfId="30521" xr:uid="{00000000-0005-0000-0000-00000C400000}"/>
    <cellStyle name="Normal 41 2 6 3 3" xfId="10403" xr:uid="{00000000-0005-0000-0000-00000D400000}"/>
    <cellStyle name="Normal 41 2 6 3 3 2" xfId="40737" xr:uid="{00000000-0005-0000-0000-00000E400000}"/>
    <cellStyle name="Normal 41 2 6 3 3 3" xfId="25504" xr:uid="{00000000-0005-0000-0000-00000F400000}"/>
    <cellStyle name="Normal 41 2 6 3 4" xfId="35724" xr:uid="{00000000-0005-0000-0000-000010400000}"/>
    <cellStyle name="Normal 41 2 6 3 5" xfId="20491" xr:uid="{00000000-0005-0000-0000-000011400000}"/>
    <cellStyle name="Normal 41 2 6 4" xfId="12081" xr:uid="{00000000-0005-0000-0000-000012400000}"/>
    <cellStyle name="Normal 41 2 6 4 2" xfId="42412" xr:uid="{00000000-0005-0000-0000-000013400000}"/>
    <cellStyle name="Normal 41 2 6 4 3" xfId="27179" xr:uid="{00000000-0005-0000-0000-000014400000}"/>
    <cellStyle name="Normal 41 2 6 5" xfId="7060" xr:uid="{00000000-0005-0000-0000-000015400000}"/>
    <cellStyle name="Normal 41 2 6 5 2" xfId="37395" xr:uid="{00000000-0005-0000-0000-000016400000}"/>
    <cellStyle name="Normal 41 2 6 5 3" xfId="22162" xr:uid="{00000000-0005-0000-0000-000017400000}"/>
    <cellStyle name="Normal 41 2 6 6" xfId="32383" xr:uid="{00000000-0005-0000-0000-000018400000}"/>
    <cellStyle name="Normal 41 2 6 7" xfId="17149" xr:uid="{00000000-0005-0000-0000-000019400000}"/>
    <cellStyle name="Normal 41 2 7" xfId="2838" xr:uid="{00000000-0005-0000-0000-00001A400000}"/>
    <cellStyle name="Normal 41 2 7 2" xfId="12916" xr:uid="{00000000-0005-0000-0000-00001B400000}"/>
    <cellStyle name="Normal 41 2 7 2 2" xfId="43247" xr:uid="{00000000-0005-0000-0000-00001C400000}"/>
    <cellStyle name="Normal 41 2 7 2 3" xfId="28014" xr:uid="{00000000-0005-0000-0000-00001D400000}"/>
    <cellStyle name="Normal 41 2 7 3" xfId="7896" xr:uid="{00000000-0005-0000-0000-00001E400000}"/>
    <cellStyle name="Normal 41 2 7 3 2" xfId="38230" xr:uid="{00000000-0005-0000-0000-00001F400000}"/>
    <cellStyle name="Normal 41 2 7 3 3" xfId="22997" xr:uid="{00000000-0005-0000-0000-000020400000}"/>
    <cellStyle name="Normal 41 2 7 4" xfId="33217" xr:uid="{00000000-0005-0000-0000-000021400000}"/>
    <cellStyle name="Normal 41 2 7 5" xfId="17984" xr:uid="{00000000-0005-0000-0000-000022400000}"/>
    <cellStyle name="Normal 41 2 8" xfId="4532" xr:uid="{00000000-0005-0000-0000-000023400000}"/>
    <cellStyle name="Normal 41 2 8 2" xfId="14587" xr:uid="{00000000-0005-0000-0000-000024400000}"/>
    <cellStyle name="Normal 41 2 8 2 2" xfId="44918" xr:uid="{00000000-0005-0000-0000-000025400000}"/>
    <cellStyle name="Normal 41 2 8 2 3" xfId="29685" xr:uid="{00000000-0005-0000-0000-000026400000}"/>
    <cellStyle name="Normal 41 2 8 3" xfId="9567" xr:uid="{00000000-0005-0000-0000-000027400000}"/>
    <cellStyle name="Normal 41 2 8 3 2" xfId="39901" xr:uid="{00000000-0005-0000-0000-000028400000}"/>
    <cellStyle name="Normal 41 2 8 3 3" xfId="24668" xr:uid="{00000000-0005-0000-0000-000029400000}"/>
    <cellStyle name="Normal 41 2 8 4" xfId="34888" xr:uid="{00000000-0005-0000-0000-00002A400000}"/>
    <cellStyle name="Normal 41 2 8 5" xfId="19655" xr:uid="{00000000-0005-0000-0000-00002B400000}"/>
    <cellStyle name="Normal 41 2 9" xfId="11243" xr:uid="{00000000-0005-0000-0000-00002C400000}"/>
    <cellStyle name="Normal 41 2 9 2" xfId="41576" xr:uid="{00000000-0005-0000-0000-00002D400000}"/>
    <cellStyle name="Normal 41 2 9 3" xfId="26343" xr:uid="{00000000-0005-0000-0000-00002E400000}"/>
    <cellStyle name="Normal 42" xfId="167" xr:uid="{00000000-0005-0000-0000-00002F400000}"/>
    <cellStyle name="Normal 42 2" xfId="858" xr:uid="{00000000-0005-0000-0000-000030400000}"/>
    <cellStyle name="Normal 42 2 10" xfId="6223" xr:uid="{00000000-0005-0000-0000-000031400000}"/>
    <cellStyle name="Normal 42 2 10 2" xfId="36560" xr:uid="{00000000-0005-0000-0000-000032400000}"/>
    <cellStyle name="Normal 42 2 10 3" xfId="21327" xr:uid="{00000000-0005-0000-0000-000033400000}"/>
    <cellStyle name="Normal 42 2 11" xfId="31551" xr:uid="{00000000-0005-0000-0000-000034400000}"/>
    <cellStyle name="Normal 42 2 12" xfId="16312" xr:uid="{00000000-0005-0000-0000-000035400000}"/>
    <cellStyle name="Normal 42 2 2" xfId="1187" xr:uid="{00000000-0005-0000-0000-000036400000}"/>
    <cellStyle name="Normal 42 2 2 10" xfId="31603" xr:uid="{00000000-0005-0000-0000-000037400000}"/>
    <cellStyle name="Normal 42 2 2 11" xfId="16366" xr:uid="{00000000-0005-0000-0000-000038400000}"/>
    <cellStyle name="Normal 42 2 2 2" xfId="1295" xr:uid="{00000000-0005-0000-0000-000039400000}"/>
    <cellStyle name="Normal 42 2 2 2 10" xfId="16470" xr:uid="{00000000-0005-0000-0000-00003A400000}"/>
    <cellStyle name="Normal 42 2 2 2 2" xfId="1512" xr:uid="{00000000-0005-0000-0000-00003B400000}"/>
    <cellStyle name="Normal 42 2 2 2 2 2" xfId="1933" xr:uid="{00000000-0005-0000-0000-00003C400000}"/>
    <cellStyle name="Normal 42 2 2 2 2 2 2" xfId="2772" xr:uid="{00000000-0005-0000-0000-00003D400000}"/>
    <cellStyle name="Normal 42 2 2 2 2 2 2 2" xfId="4462" xr:uid="{00000000-0005-0000-0000-00003E400000}"/>
    <cellStyle name="Normal 42 2 2 2 2 2 2 2 2" xfId="14535" xr:uid="{00000000-0005-0000-0000-00003F400000}"/>
    <cellStyle name="Normal 42 2 2 2 2 2 2 2 2 2" xfId="44866" xr:uid="{00000000-0005-0000-0000-000040400000}"/>
    <cellStyle name="Normal 42 2 2 2 2 2 2 2 2 3" xfId="29633" xr:uid="{00000000-0005-0000-0000-000041400000}"/>
    <cellStyle name="Normal 42 2 2 2 2 2 2 2 3" xfId="9515" xr:uid="{00000000-0005-0000-0000-000042400000}"/>
    <cellStyle name="Normal 42 2 2 2 2 2 2 2 3 2" xfId="39849" xr:uid="{00000000-0005-0000-0000-000043400000}"/>
    <cellStyle name="Normal 42 2 2 2 2 2 2 2 3 3" xfId="24616" xr:uid="{00000000-0005-0000-0000-000044400000}"/>
    <cellStyle name="Normal 42 2 2 2 2 2 2 2 4" xfId="34836" xr:uid="{00000000-0005-0000-0000-000045400000}"/>
    <cellStyle name="Normal 42 2 2 2 2 2 2 2 5" xfId="19603" xr:uid="{00000000-0005-0000-0000-000046400000}"/>
    <cellStyle name="Normal 42 2 2 2 2 2 2 3" xfId="6154" xr:uid="{00000000-0005-0000-0000-000047400000}"/>
    <cellStyle name="Normal 42 2 2 2 2 2 2 3 2" xfId="16206" xr:uid="{00000000-0005-0000-0000-000048400000}"/>
    <cellStyle name="Normal 42 2 2 2 2 2 2 3 2 2" xfId="46537" xr:uid="{00000000-0005-0000-0000-000049400000}"/>
    <cellStyle name="Normal 42 2 2 2 2 2 2 3 2 3" xfId="31304" xr:uid="{00000000-0005-0000-0000-00004A400000}"/>
    <cellStyle name="Normal 42 2 2 2 2 2 2 3 3" xfId="11186" xr:uid="{00000000-0005-0000-0000-00004B400000}"/>
    <cellStyle name="Normal 42 2 2 2 2 2 2 3 3 2" xfId="41520" xr:uid="{00000000-0005-0000-0000-00004C400000}"/>
    <cellStyle name="Normal 42 2 2 2 2 2 2 3 3 3" xfId="26287" xr:uid="{00000000-0005-0000-0000-00004D400000}"/>
    <cellStyle name="Normal 42 2 2 2 2 2 2 3 4" xfId="36507" xr:uid="{00000000-0005-0000-0000-00004E400000}"/>
    <cellStyle name="Normal 42 2 2 2 2 2 2 3 5" xfId="21274" xr:uid="{00000000-0005-0000-0000-00004F400000}"/>
    <cellStyle name="Normal 42 2 2 2 2 2 2 4" xfId="12864" xr:uid="{00000000-0005-0000-0000-000050400000}"/>
    <cellStyle name="Normal 42 2 2 2 2 2 2 4 2" xfId="43195" xr:uid="{00000000-0005-0000-0000-000051400000}"/>
    <cellStyle name="Normal 42 2 2 2 2 2 2 4 3" xfId="27962" xr:uid="{00000000-0005-0000-0000-000052400000}"/>
    <cellStyle name="Normal 42 2 2 2 2 2 2 5" xfId="7843" xr:uid="{00000000-0005-0000-0000-000053400000}"/>
    <cellStyle name="Normal 42 2 2 2 2 2 2 5 2" xfId="38178" xr:uid="{00000000-0005-0000-0000-000054400000}"/>
    <cellStyle name="Normal 42 2 2 2 2 2 2 5 3" xfId="22945" xr:uid="{00000000-0005-0000-0000-000055400000}"/>
    <cellStyle name="Normal 42 2 2 2 2 2 2 6" xfId="33166" xr:uid="{00000000-0005-0000-0000-000056400000}"/>
    <cellStyle name="Normal 42 2 2 2 2 2 2 7" xfId="17932" xr:uid="{00000000-0005-0000-0000-000057400000}"/>
    <cellStyle name="Normal 42 2 2 2 2 2 3" xfId="3625" xr:uid="{00000000-0005-0000-0000-000058400000}"/>
    <cellStyle name="Normal 42 2 2 2 2 2 3 2" xfId="13699" xr:uid="{00000000-0005-0000-0000-000059400000}"/>
    <cellStyle name="Normal 42 2 2 2 2 2 3 2 2" xfId="44030" xr:uid="{00000000-0005-0000-0000-00005A400000}"/>
    <cellStyle name="Normal 42 2 2 2 2 2 3 2 3" xfId="28797" xr:uid="{00000000-0005-0000-0000-00005B400000}"/>
    <cellStyle name="Normal 42 2 2 2 2 2 3 3" xfId="8679" xr:uid="{00000000-0005-0000-0000-00005C400000}"/>
    <cellStyle name="Normal 42 2 2 2 2 2 3 3 2" xfId="39013" xr:uid="{00000000-0005-0000-0000-00005D400000}"/>
    <cellStyle name="Normal 42 2 2 2 2 2 3 3 3" xfId="23780" xr:uid="{00000000-0005-0000-0000-00005E400000}"/>
    <cellStyle name="Normal 42 2 2 2 2 2 3 4" xfId="34000" xr:uid="{00000000-0005-0000-0000-00005F400000}"/>
    <cellStyle name="Normal 42 2 2 2 2 2 3 5" xfId="18767" xr:uid="{00000000-0005-0000-0000-000060400000}"/>
    <cellStyle name="Normal 42 2 2 2 2 2 4" xfId="5318" xr:uid="{00000000-0005-0000-0000-000061400000}"/>
    <cellStyle name="Normal 42 2 2 2 2 2 4 2" xfId="15370" xr:uid="{00000000-0005-0000-0000-000062400000}"/>
    <cellStyle name="Normal 42 2 2 2 2 2 4 2 2" xfId="45701" xr:uid="{00000000-0005-0000-0000-000063400000}"/>
    <cellStyle name="Normal 42 2 2 2 2 2 4 2 3" xfId="30468" xr:uid="{00000000-0005-0000-0000-000064400000}"/>
    <cellStyle name="Normal 42 2 2 2 2 2 4 3" xfId="10350" xr:uid="{00000000-0005-0000-0000-000065400000}"/>
    <cellStyle name="Normal 42 2 2 2 2 2 4 3 2" xfId="40684" xr:uid="{00000000-0005-0000-0000-000066400000}"/>
    <cellStyle name="Normal 42 2 2 2 2 2 4 3 3" xfId="25451" xr:uid="{00000000-0005-0000-0000-000067400000}"/>
    <cellStyle name="Normal 42 2 2 2 2 2 4 4" xfId="35671" xr:uid="{00000000-0005-0000-0000-000068400000}"/>
    <cellStyle name="Normal 42 2 2 2 2 2 4 5" xfId="20438" xr:uid="{00000000-0005-0000-0000-000069400000}"/>
    <cellStyle name="Normal 42 2 2 2 2 2 5" xfId="12028" xr:uid="{00000000-0005-0000-0000-00006A400000}"/>
    <cellStyle name="Normal 42 2 2 2 2 2 5 2" xfId="42359" xr:uid="{00000000-0005-0000-0000-00006B400000}"/>
    <cellStyle name="Normal 42 2 2 2 2 2 5 3" xfId="27126" xr:uid="{00000000-0005-0000-0000-00006C400000}"/>
    <cellStyle name="Normal 42 2 2 2 2 2 6" xfId="7007" xr:uid="{00000000-0005-0000-0000-00006D400000}"/>
    <cellStyle name="Normal 42 2 2 2 2 2 6 2" xfId="37342" xr:uid="{00000000-0005-0000-0000-00006E400000}"/>
    <cellStyle name="Normal 42 2 2 2 2 2 6 3" xfId="22109" xr:uid="{00000000-0005-0000-0000-00006F400000}"/>
    <cellStyle name="Normal 42 2 2 2 2 2 7" xfId="32330" xr:uid="{00000000-0005-0000-0000-000070400000}"/>
    <cellStyle name="Normal 42 2 2 2 2 2 8" xfId="17096" xr:uid="{00000000-0005-0000-0000-000071400000}"/>
    <cellStyle name="Normal 42 2 2 2 2 3" xfId="2354" xr:uid="{00000000-0005-0000-0000-000072400000}"/>
    <cellStyle name="Normal 42 2 2 2 2 3 2" xfId="4044" xr:uid="{00000000-0005-0000-0000-000073400000}"/>
    <cellStyle name="Normal 42 2 2 2 2 3 2 2" xfId="14117" xr:uid="{00000000-0005-0000-0000-000074400000}"/>
    <cellStyle name="Normal 42 2 2 2 2 3 2 2 2" xfId="44448" xr:uid="{00000000-0005-0000-0000-000075400000}"/>
    <cellStyle name="Normal 42 2 2 2 2 3 2 2 3" xfId="29215" xr:uid="{00000000-0005-0000-0000-000076400000}"/>
    <cellStyle name="Normal 42 2 2 2 2 3 2 3" xfId="9097" xr:uid="{00000000-0005-0000-0000-000077400000}"/>
    <cellStyle name="Normal 42 2 2 2 2 3 2 3 2" xfId="39431" xr:uid="{00000000-0005-0000-0000-000078400000}"/>
    <cellStyle name="Normal 42 2 2 2 2 3 2 3 3" xfId="24198" xr:uid="{00000000-0005-0000-0000-000079400000}"/>
    <cellStyle name="Normal 42 2 2 2 2 3 2 4" xfId="34418" xr:uid="{00000000-0005-0000-0000-00007A400000}"/>
    <cellStyle name="Normal 42 2 2 2 2 3 2 5" xfId="19185" xr:uid="{00000000-0005-0000-0000-00007B400000}"/>
    <cellStyle name="Normal 42 2 2 2 2 3 3" xfId="5736" xr:uid="{00000000-0005-0000-0000-00007C400000}"/>
    <cellStyle name="Normal 42 2 2 2 2 3 3 2" xfId="15788" xr:uid="{00000000-0005-0000-0000-00007D400000}"/>
    <cellStyle name="Normal 42 2 2 2 2 3 3 2 2" xfId="46119" xr:uid="{00000000-0005-0000-0000-00007E400000}"/>
    <cellStyle name="Normal 42 2 2 2 2 3 3 2 3" xfId="30886" xr:uid="{00000000-0005-0000-0000-00007F400000}"/>
    <cellStyle name="Normal 42 2 2 2 2 3 3 3" xfId="10768" xr:uid="{00000000-0005-0000-0000-000080400000}"/>
    <cellStyle name="Normal 42 2 2 2 2 3 3 3 2" xfId="41102" xr:uid="{00000000-0005-0000-0000-000081400000}"/>
    <cellStyle name="Normal 42 2 2 2 2 3 3 3 3" xfId="25869" xr:uid="{00000000-0005-0000-0000-000082400000}"/>
    <cellStyle name="Normal 42 2 2 2 2 3 3 4" xfId="36089" xr:uid="{00000000-0005-0000-0000-000083400000}"/>
    <cellStyle name="Normal 42 2 2 2 2 3 3 5" xfId="20856" xr:uid="{00000000-0005-0000-0000-000084400000}"/>
    <cellStyle name="Normal 42 2 2 2 2 3 4" xfId="12446" xr:uid="{00000000-0005-0000-0000-000085400000}"/>
    <cellStyle name="Normal 42 2 2 2 2 3 4 2" xfId="42777" xr:uid="{00000000-0005-0000-0000-000086400000}"/>
    <cellStyle name="Normal 42 2 2 2 2 3 4 3" xfId="27544" xr:uid="{00000000-0005-0000-0000-000087400000}"/>
    <cellStyle name="Normal 42 2 2 2 2 3 5" xfId="7425" xr:uid="{00000000-0005-0000-0000-000088400000}"/>
    <cellStyle name="Normal 42 2 2 2 2 3 5 2" xfId="37760" xr:uid="{00000000-0005-0000-0000-000089400000}"/>
    <cellStyle name="Normal 42 2 2 2 2 3 5 3" xfId="22527" xr:uid="{00000000-0005-0000-0000-00008A400000}"/>
    <cellStyle name="Normal 42 2 2 2 2 3 6" xfId="32748" xr:uid="{00000000-0005-0000-0000-00008B400000}"/>
    <cellStyle name="Normal 42 2 2 2 2 3 7" xfId="17514" xr:uid="{00000000-0005-0000-0000-00008C400000}"/>
    <cellStyle name="Normal 42 2 2 2 2 4" xfId="3207" xr:uid="{00000000-0005-0000-0000-00008D400000}"/>
    <cellStyle name="Normal 42 2 2 2 2 4 2" xfId="13281" xr:uid="{00000000-0005-0000-0000-00008E400000}"/>
    <cellStyle name="Normal 42 2 2 2 2 4 2 2" xfId="43612" xr:uid="{00000000-0005-0000-0000-00008F400000}"/>
    <cellStyle name="Normal 42 2 2 2 2 4 2 3" xfId="28379" xr:uid="{00000000-0005-0000-0000-000090400000}"/>
    <cellStyle name="Normal 42 2 2 2 2 4 3" xfId="8261" xr:uid="{00000000-0005-0000-0000-000091400000}"/>
    <cellStyle name="Normal 42 2 2 2 2 4 3 2" xfId="38595" xr:uid="{00000000-0005-0000-0000-000092400000}"/>
    <cellStyle name="Normal 42 2 2 2 2 4 3 3" xfId="23362" xr:uid="{00000000-0005-0000-0000-000093400000}"/>
    <cellStyle name="Normal 42 2 2 2 2 4 4" xfId="33582" xr:uid="{00000000-0005-0000-0000-000094400000}"/>
    <cellStyle name="Normal 42 2 2 2 2 4 5" xfId="18349" xr:uid="{00000000-0005-0000-0000-000095400000}"/>
    <cellStyle name="Normal 42 2 2 2 2 5" xfId="4900" xr:uid="{00000000-0005-0000-0000-000096400000}"/>
    <cellStyle name="Normal 42 2 2 2 2 5 2" xfId="14952" xr:uid="{00000000-0005-0000-0000-000097400000}"/>
    <cellStyle name="Normal 42 2 2 2 2 5 2 2" xfId="45283" xr:uid="{00000000-0005-0000-0000-000098400000}"/>
    <cellStyle name="Normal 42 2 2 2 2 5 2 3" xfId="30050" xr:uid="{00000000-0005-0000-0000-000099400000}"/>
    <cellStyle name="Normal 42 2 2 2 2 5 3" xfId="9932" xr:uid="{00000000-0005-0000-0000-00009A400000}"/>
    <cellStyle name="Normal 42 2 2 2 2 5 3 2" xfId="40266" xr:uid="{00000000-0005-0000-0000-00009B400000}"/>
    <cellStyle name="Normal 42 2 2 2 2 5 3 3" xfId="25033" xr:uid="{00000000-0005-0000-0000-00009C400000}"/>
    <cellStyle name="Normal 42 2 2 2 2 5 4" xfId="35253" xr:uid="{00000000-0005-0000-0000-00009D400000}"/>
    <cellStyle name="Normal 42 2 2 2 2 5 5" xfId="20020" xr:uid="{00000000-0005-0000-0000-00009E400000}"/>
    <cellStyle name="Normal 42 2 2 2 2 6" xfId="11610" xr:uid="{00000000-0005-0000-0000-00009F400000}"/>
    <cellStyle name="Normal 42 2 2 2 2 6 2" xfId="41941" xr:uid="{00000000-0005-0000-0000-0000A0400000}"/>
    <cellStyle name="Normal 42 2 2 2 2 6 3" xfId="26708" xr:uid="{00000000-0005-0000-0000-0000A1400000}"/>
    <cellStyle name="Normal 42 2 2 2 2 7" xfId="6589" xr:uid="{00000000-0005-0000-0000-0000A2400000}"/>
    <cellStyle name="Normal 42 2 2 2 2 7 2" xfId="36924" xr:uid="{00000000-0005-0000-0000-0000A3400000}"/>
    <cellStyle name="Normal 42 2 2 2 2 7 3" xfId="21691" xr:uid="{00000000-0005-0000-0000-0000A4400000}"/>
    <cellStyle name="Normal 42 2 2 2 2 8" xfId="31912" xr:uid="{00000000-0005-0000-0000-0000A5400000}"/>
    <cellStyle name="Normal 42 2 2 2 2 9" xfId="16678" xr:uid="{00000000-0005-0000-0000-0000A6400000}"/>
    <cellStyle name="Normal 42 2 2 2 3" xfId="1725" xr:uid="{00000000-0005-0000-0000-0000A7400000}"/>
    <cellStyle name="Normal 42 2 2 2 3 2" xfId="2564" xr:uid="{00000000-0005-0000-0000-0000A8400000}"/>
    <cellStyle name="Normal 42 2 2 2 3 2 2" xfId="4254" xr:uid="{00000000-0005-0000-0000-0000A9400000}"/>
    <cellStyle name="Normal 42 2 2 2 3 2 2 2" xfId="14327" xr:uid="{00000000-0005-0000-0000-0000AA400000}"/>
    <cellStyle name="Normal 42 2 2 2 3 2 2 2 2" xfId="44658" xr:uid="{00000000-0005-0000-0000-0000AB400000}"/>
    <cellStyle name="Normal 42 2 2 2 3 2 2 2 3" xfId="29425" xr:uid="{00000000-0005-0000-0000-0000AC400000}"/>
    <cellStyle name="Normal 42 2 2 2 3 2 2 3" xfId="9307" xr:uid="{00000000-0005-0000-0000-0000AD400000}"/>
    <cellStyle name="Normal 42 2 2 2 3 2 2 3 2" xfId="39641" xr:uid="{00000000-0005-0000-0000-0000AE400000}"/>
    <cellStyle name="Normal 42 2 2 2 3 2 2 3 3" xfId="24408" xr:uid="{00000000-0005-0000-0000-0000AF400000}"/>
    <cellStyle name="Normal 42 2 2 2 3 2 2 4" xfId="34628" xr:uid="{00000000-0005-0000-0000-0000B0400000}"/>
    <cellStyle name="Normal 42 2 2 2 3 2 2 5" xfId="19395" xr:uid="{00000000-0005-0000-0000-0000B1400000}"/>
    <cellStyle name="Normal 42 2 2 2 3 2 3" xfId="5946" xr:uid="{00000000-0005-0000-0000-0000B2400000}"/>
    <cellStyle name="Normal 42 2 2 2 3 2 3 2" xfId="15998" xr:uid="{00000000-0005-0000-0000-0000B3400000}"/>
    <cellStyle name="Normal 42 2 2 2 3 2 3 2 2" xfId="46329" xr:uid="{00000000-0005-0000-0000-0000B4400000}"/>
    <cellStyle name="Normal 42 2 2 2 3 2 3 2 3" xfId="31096" xr:uid="{00000000-0005-0000-0000-0000B5400000}"/>
    <cellStyle name="Normal 42 2 2 2 3 2 3 3" xfId="10978" xr:uid="{00000000-0005-0000-0000-0000B6400000}"/>
    <cellStyle name="Normal 42 2 2 2 3 2 3 3 2" xfId="41312" xr:uid="{00000000-0005-0000-0000-0000B7400000}"/>
    <cellStyle name="Normal 42 2 2 2 3 2 3 3 3" xfId="26079" xr:uid="{00000000-0005-0000-0000-0000B8400000}"/>
    <cellStyle name="Normal 42 2 2 2 3 2 3 4" xfId="36299" xr:uid="{00000000-0005-0000-0000-0000B9400000}"/>
    <cellStyle name="Normal 42 2 2 2 3 2 3 5" xfId="21066" xr:uid="{00000000-0005-0000-0000-0000BA400000}"/>
    <cellStyle name="Normal 42 2 2 2 3 2 4" xfId="12656" xr:uid="{00000000-0005-0000-0000-0000BB400000}"/>
    <cellStyle name="Normal 42 2 2 2 3 2 4 2" xfId="42987" xr:uid="{00000000-0005-0000-0000-0000BC400000}"/>
    <cellStyle name="Normal 42 2 2 2 3 2 4 3" xfId="27754" xr:uid="{00000000-0005-0000-0000-0000BD400000}"/>
    <cellStyle name="Normal 42 2 2 2 3 2 5" xfId="7635" xr:uid="{00000000-0005-0000-0000-0000BE400000}"/>
    <cellStyle name="Normal 42 2 2 2 3 2 5 2" xfId="37970" xr:uid="{00000000-0005-0000-0000-0000BF400000}"/>
    <cellStyle name="Normal 42 2 2 2 3 2 5 3" xfId="22737" xr:uid="{00000000-0005-0000-0000-0000C0400000}"/>
    <cellStyle name="Normal 42 2 2 2 3 2 6" xfId="32958" xr:uid="{00000000-0005-0000-0000-0000C1400000}"/>
    <cellStyle name="Normal 42 2 2 2 3 2 7" xfId="17724" xr:uid="{00000000-0005-0000-0000-0000C2400000}"/>
    <cellStyle name="Normal 42 2 2 2 3 3" xfId="3417" xr:uid="{00000000-0005-0000-0000-0000C3400000}"/>
    <cellStyle name="Normal 42 2 2 2 3 3 2" xfId="13491" xr:uid="{00000000-0005-0000-0000-0000C4400000}"/>
    <cellStyle name="Normal 42 2 2 2 3 3 2 2" xfId="43822" xr:uid="{00000000-0005-0000-0000-0000C5400000}"/>
    <cellStyle name="Normal 42 2 2 2 3 3 2 3" xfId="28589" xr:uid="{00000000-0005-0000-0000-0000C6400000}"/>
    <cellStyle name="Normal 42 2 2 2 3 3 3" xfId="8471" xr:uid="{00000000-0005-0000-0000-0000C7400000}"/>
    <cellStyle name="Normal 42 2 2 2 3 3 3 2" xfId="38805" xr:uid="{00000000-0005-0000-0000-0000C8400000}"/>
    <cellStyle name="Normal 42 2 2 2 3 3 3 3" xfId="23572" xr:uid="{00000000-0005-0000-0000-0000C9400000}"/>
    <cellStyle name="Normal 42 2 2 2 3 3 4" xfId="33792" xr:uid="{00000000-0005-0000-0000-0000CA400000}"/>
    <cellStyle name="Normal 42 2 2 2 3 3 5" xfId="18559" xr:uid="{00000000-0005-0000-0000-0000CB400000}"/>
    <cellStyle name="Normal 42 2 2 2 3 4" xfId="5110" xr:uid="{00000000-0005-0000-0000-0000CC400000}"/>
    <cellStyle name="Normal 42 2 2 2 3 4 2" xfId="15162" xr:uid="{00000000-0005-0000-0000-0000CD400000}"/>
    <cellStyle name="Normal 42 2 2 2 3 4 2 2" xfId="45493" xr:uid="{00000000-0005-0000-0000-0000CE400000}"/>
    <cellStyle name="Normal 42 2 2 2 3 4 2 3" xfId="30260" xr:uid="{00000000-0005-0000-0000-0000CF400000}"/>
    <cellStyle name="Normal 42 2 2 2 3 4 3" xfId="10142" xr:uid="{00000000-0005-0000-0000-0000D0400000}"/>
    <cellStyle name="Normal 42 2 2 2 3 4 3 2" xfId="40476" xr:uid="{00000000-0005-0000-0000-0000D1400000}"/>
    <cellStyle name="Normal 42 2 2 2 3 4 3 3" xfId="25243" xr:uid="{00000000-0005-0000-0000-0000D2400000}"/>
    <cellStyle name="Normal 42 2 2 2 3 4 4" xfId="35463" xr:uid="{00000000-0005-0000-0000-0000D3400000}"/>
    <cellStyle name="Normal 42 2 2 2 3 4 5" xfId="20230" xr:uid="{00000000-0005-0000-0000-0000D4400000}"/>
    <cellStyle name="Normal 42 2 2 2 3 5" xfId="11820" xr:uid="{00000000-0005-0000-0000-0000D5400000}"/>
    <cellStyle name="Normal 42 2 2 2 3 5 2" xfId="42151" xr:uid="{00000000-0005-0000-0000-0000D6400000}"/>
    <cellStyle name="Normal 42 2 2 2 3 5 3" xfId="26918" xr:uid="{00000000-0005-0000-0000-0000D7400000}"/>
    <cellStyle name="Normal 42 2 2 2 3 6" xfId="6799" xr:uid="{00000000-0005-0000-0000-0000D8400000}"/>
    <cellStyle name="Normal 42 2 2 2 3 6 2" xfId="37134" xr:uid="{00000000-0005-0000-0000-0000D9400000}"/>
    <cellStyle name="Normal 42 2 2 2 3 6 3" xfId="21901" xr:uid="{00000000-0005-0000-0000-0000DA400000}"/>
    <cellStyle name="Normal 42 2 2 2 3 7" xfId="32122" xr:uid="{00000000-0005-0000-0000-0000DB400000}"/>
    <cellStyle name="Normal 42 2 2 2 3 8" xfId="16888" xr:uid="{00000000-0005-0000-0000-0000DC400000}"/>
    <cellStyle name="Normal 42 2 2 2 4" xfId="2146" xr:uid="{00000000-0005-0000-0000-0000DD400000}"/>
    <cellStyle name="Normal 42 2 2 2 4 2" xfId="3836" xr:uid="{00000000-0005-0000-0000-0000DE400000}"/>
    <cellStyle name="Normal 42 2 2 2 4 2 2" xfId="13909" xr:uid="{00000000-0005-0000-0000-0000DF400000}"/>
    <cellStyle name="Normal 42 2 2 2 4 2 2 2" xfId="44240" xr:uid="{00000000-0005-0000-0000-0000E0400000}"/>
    <cellStyle name="Normal 42 2 2 2 4 2 2 3" xfId="29007" xr:uid="{00000000-0005-0000-0000-0000E1400000}"/>
    <cellStyle name="Normal 42 2 2 2 4 2 3" xfId="8889" xr:uid="{00000000-0005-0000-0000-0000E2400000}"/>
    <cellStyle name="Normal 42 2 2 2 4 2 3 2" xfId="39223" xr:uid="{00000000-0005-0000-0000-0000E3400000}"/>
    <cellStyle name="Normal 42 2 2 2 4 2 3 3" xfId="23990" xr:uid="{00000000-0005-0000-0000-0000E4400000}"/>
    <cellStyle name="Normal 42 2 2 2 4 2 4" xfId="34210" xr:uid="{00000000-0005-0000-0000-0000E5400000}"/>
    <cellStyle name="Normal 42 2 2 2 4 2 5" xfId="18977" xr:uid="{00000000-0005-0000-0000-0000E6400000}"/>
    <cellStyle name="Normal 42 2 2 2 4 3" xfId="5528" xr:uid="{00000000-0005-0000-0000-0000E7400000}"/>
    <cellStyle name="Normal 42 2 2 2 4 3 2" xfId="15580" xr:uid="{00000000-0005-0000-0000-0000E8400000}"/>
    <cellStyle name="Normal 42 2 2 2 4 3 2 2" xfId="45911" xr:uid="{00000000-0005-0000-0000-0000E9400000}"/>
    <cellStyle name="Normal 42 2 2 2 4 3 2 3" xfId="30678" xr:uid="{00000000-0005-0000-0000-0000EA400000}"/>
    <cellStyle name="Normal 42 2 2 2 4 3 3" xfId="10560" xr:uid="{00000000-0005-0000-0000-0000EB400000}"/>
    <cellStyle name="Normal 42 2 2 2 4 3 3 2" xfId="40894" xr:uid="{00000000-0005-0000-0000-0000EC400000}"/>
    <cellStyle name="Normal 42 2 2 2 4 3 3 3" xfId="25661" xr:uid="{00000000-0005-0000-0000-0000ED400000}"/>
    <cellStyle name="Normal 42 2 2 2 4 3 4" xfId="35881" xr:uid="{00000000-0005-0000-0000-0000EE400000}"/>
    <cellStyle name="Normal 42 2 2 2 4 3 5" xfId="20648" xr:uid="{00000000-0005-0000-0000-0000EF400000}"/>
    <cellStyle name="Normal 42 2 2 2 4 4" xfId="12238" xr:uid="{00000000-0005-0000-0000-0000F0400000}"/>
    <cellStyle name="Normal 42 2 2 2 4 4 2" xfId="42569" xr:uid="{00000000-0005-0000-0000-0000F1400000}"/>
    <cellStyle name="Normal 42 2 2 2 4 4 3" xfId="27336" xr:uid="{00000000-0005-0000-0000-0000F2400000}"/>
    <cellStyle name="Normal 42 2 2 2 4 5" xfId="7217" xr:uid="{00000000-0005-0000-0000-0000F3400000}"/>
    <cellStyle name="Normal 42 2 2 2 4 5 2" xfId="37552" xr:uid="{00000000-0005-0000-0000-0000F4400000}"/>
    <cellStyle name="Normal 42 2 2 2 4 5 3" xfId="22319" xr:uid="{00000000-0005-0000-0000-0000F5400000}"/>
    <cellStyle name="Normal 42 2 2 2 4 6" xfId="32540" xr:uid="{00000000-0005-0000-0000-0000F6400000}"/>
    <cellStyle name="Normal 42 2 2 2 4 7" xfId="17306" xr:uid="{00000000-0005-0000-0000-0000F7400000}"/>
    <cellStyle name="Normal 42 2 2 2 5" xfId="2999" xr:uid="{00000000-0005-0000-0000-0000F8400000}"/>
    <cellStyle name="Normal 42 2 2 2 5 2" xfId="13073" xr:uid="{00000000-0005-0000-0000-0000F9400000}"/>
    <cellStyle name="Normal 42 2 2 2 5 2 2" xfId="43404" xr:uid="{00000000-0005-0000-0000-0000FA400000}"/>
    <cellStyle name="Normal 42 2 2 2 5 2 3" xfId="28171" xr:uid="{00000000-0005-0000-0000-0000FB400000}"/>
    <cellStyle name="Normal 42 2 2 2 5 3" xfId="8053" xr:uid="{00000000-0005-0000-0000-0000FC400000}"/>
    <cellStyle name="Normal 42 2 2 2 5 3 2" xfId="38387" xr:uid="{00000000-0005-0000-0000-0000FD400000}"/>
    <cellStyle name="Normal 42 2 2 2 5 3 3" xfId="23154" xr:uid="{00000000-0005-0000-0000-0000FE400000}"/>
    <cellStyle name="Normal 42 2 2 2 5 4" xfId="33374" xr:uid="{00000000-0005-0000-0000-0000FF400000}"/>
    <cellStyle name="Normal 42 2 2 2 5 5" xfId="18141" xr:uid="{00000000-0005-0000-0000-000000410000}"/>
    <cellStyle name="Normal 42 2 2 2 6" xfId="4692" xr:uid="{00000000-0005-0000-0000-000001410000}"/>
    <cellStyle name="Normal 42 2 2 2 6 2" xfId="14744" xr:uid="{00000000-0005-0000-0000-000002410000}"/>
    <cellStyle name="Normal 42 2 2 2 6 2 2" xfId="45075" xr:uid="{00000000-0005-0000-0000-000003410000}"/>
    <cellStyle name="Normal 42 2 2 2 6 2 3" xfId="29842" xr:uid="{00000000-0005-0000-0000-000004410000}"/>
    <cellStyle name="Normal 42 2 2 2 6 3" xfId="9724" xr:uid="{00000000-0005-0000-0000-000005410000}"/>
    <cellStyle name="Normal 42 2 2 2 6 3 2" xfId="40058" xr:uid="{00000000-0005-0000-0000-000006410000}"/>
    <cellStyle name="Normal 42 2 2 2 6 3 3" xfId="24825" xr:uid="{00000000-0005-0000-0000-000007410000}"/>
    <cellStyle name="Normal 42 2 2 2 6 4" xfId="35045" xr:uid="{00000000-0005-0000-0000-000008410000}"/>
    <cellStyle name="Normal 42 2 2 2 6 5" xfId="19812" xr:uid="{00000000-0005-0000-0000-000009410000}"/>
    <cellStyle name="Normal 42 2 2 2 7" xfId="11402" xr:uid="{00000000-0005-0000-0000-00000A410000}"/>
    <cellStyle name="Normal 42 2 2 2 7 2" xfId="41733" xr:uid="{00000000-0005-0000-0000-00000B410000}"/>
    <cellStyle name="Normal 42 2 2 2 7 3" xfId="26500" xr:uid="{00000000-0005-0000-0000-00000C410000}"/>
    <cellStyle name="Normal 42 2 2 2 8" xfId="6381" xr:uid="{00000000-0005-0000-0000-00000D410000}"/>
    <cellStyle name="Normal 42 2 2 2 8 2" xfId="36716" xr:uid="{00000000-0005-0000-0000-00000E410000}"/>
    <cellStyle name="Normal 42 2 2 2 8 3" xfId="21483" xr:uid="{00000000-0005-0000-0000-00000F410000}"/>
    <cellStyle name="Normal 42 2 2 2 9" xfId="31704" xr:uid="{00000000-0005-0000-0000-000010410000}"/>
    <cellStyle name="Normal 42 2 2 3" xfId="1408" xr:uid="{00000000-0005-0000-0000-000011410000}"/>
    <cellStyle name="Normal 42 2 2 3 2" xfId="1829" xr:uid="{00000000-0005-0000-0000-000012410000}"/>
    <cellStyle name="Normal 42 2 2 3 2 2" xfId="2668" xr:uid="{00000000-0005-0000-0000-000013410000}"/>
    <cellStyle name="Normal 42 2 2 3 2 2 2" xfId="4358" xr:uid="{00000000-0005-0000-0000-000014410000}"/>
    <cellStyle name="Normal 42 2 2 3 2 2 2 2" xfId="14431" xr:uid="{00000000-0005-0000-0000-000015410000}"/>
    <cellStyle name="Normal 42 2 2 3 2 2 2 2 2" xfId="44762" xr:uid="{00000000-0005-0000-0000-000016410000}"/>
    <cellStyle name="Normal 42 2 2 3 2 2 2 2 3" xfId="29529" xr:uid="{00000000-0005-0000-0000-000017410000}"/>
    <cellStyle name="Normal 42 2 2 3 2 2 2 3" xfId="9411" xr:uid="{00000000-0005-0000-0000-000018410000}"/>
    <cellStyle name="Normal 42 2 2 3 2 2 2 3 2" xfId="39745" xr:uid="{00000000-0005-0000-0000-000019410000}"/>
    <cellStyle name="Normal 42 2 2 3 2 2 2 3 3" xfId="24512" xr:uid="{00000000-0005-0000-0000-00001A410000}"/>
    <cellStyle name="Normal 42 2 2 3 2 2 2 4" xfId="34732" xr:uid="{00000000-0005-0000-0000-00001B410000}"/>
    <cellStyle name="Normal 42 2 2 3 2 2 2 5" xfId="19499" xr:uid="{00000000-0005-0000-0000-00001C410000}"/>
    <cellStyle name="Normal 42 2 2 3 2 2 3" xfId="6050" xr:uid="{00000000-0005-0000-0000-00001D410000}"/>
    <cellStyle name="Normal 42 2 2 3 2 2 3 2" xfId="16102" xr:uid="{00000000-0005-0000-0000-00001E410000}"/>
    <cellStyle name="Normal 42 2 2 3 2 2 3 2 2" xfId="46433" xr:uid="{00000000-0005-0000-0000-00001F410000}"/>
    <cellStyle name="Normal 42 2 2 3 2 2 3 2 3" xfId="31200" xr:uid="{00000000-0005-0000-0000-000020410000}"/>
    <cellStyle name="Normal 42 2 2 3 2 2 3 3" xfId="11082" xr:uid="{00000000-0005-0000-0000-000021410000}"/>
    <cellStyle name="Normal 42 2 2 3 2 2 3 3 2" xfId="41416" xr:uid="{00000000-0005-0000-0000-000022410000}"/>
    <cellStyle name="Normal 42 2 2 3 2 2 3 3 3" xfId="26183" xr:uid="{00000000-0005-0000-0000-000023410000}"/>
    <cellStyle name="Normal 42 2 2 3 2 2 3 4" xfId="36403" xr:uid="{00000000-0005-0000-0000-000024410000}"/>
    <cellStyle name="Normal 42 2 2 3 2 2 3 5" xfId="21170" xr:uid="{00000000-0005-0000-0000-000025410000}"/>
    <cellStyle name="Normal 42 2 2 3 2 2 4" xfId="12760" xr:uid="{00000000-0005-0000-0000-000026410000}"/>
    <cellStyle name="Normal 42 2 2 3 2 2 4 2" xfId="43091" xr:uid="{00000000-0005-0000-0000-000027410000}"/>
    <cellStyle name="Normal 42 2 2 3 2 2 4 3" xfId="27858" xr:uid="{00000000-0005-0000-0000-000028410000}"/>
    <cellStyle name="Normal 42 2 2 3 2 2 5" xfId="7739" xr:uid="{00000000-0005-0000-0000-000029410000}"/>
    <cellStyle name="Normal 42 2 2 3 2 2 5 2" xfId="38074" xr:uid="{00000000-0005-0000-0000-00002A410000}"/>
    <cellStyle name="Normal 42 2 2 3 2 2 5 3" xfId="22841" xr:uid="{00000000-0005-0000-0000-00002B410000}"/>
    <cellStyle name="Normal 42 2 2 3 2 2 6" xfId="33062" xr:uid="{00000000-0005-0000-0000-00002C410000}"/>
    <cellStyle name="Normal 42 2 2 3 2 2 7" xfId="17828" xr:uid="{00000000-0005-0000-0000-00002D410000}"/>
    <cellStyle name="Normal 42 2 2 3 2 3" xfId="3521" xr:uid="{00000000-0005-0000-0000-00002E410000}"/>
    <cellStyle name="Normal 42 2 2 3 2 3 2" xfId="13595" xr:uid="{00000000-0005-0000-0000-00002F410000}"/>
    <cellStyle name="Normal 42 2 2 3 2 3 2 2" xfId="43926" xr:uid="{00000000-0005-0000-0000-000030410000}"/>
    <cellStyle name="Normal 42 2 2 3 2 3 2 3" xfId="28693" xr:uid="{00000000-0005-0000-0000-000031410000}"/>
    <cellStyle name="Normal 42 2 2 3 2 3 3" xfId="8575" xr:uid="{00000000-0005-0000-0000-000032410000}"/>
    <cellStyle name="Normal 42 2 2 3 2 3 3 2" xfId="38909" xr:uid="{00000000-0005-0000-0000-000033410000}"/>
    <cellStyle name="Normal 42 2 2 3 2 3 3 3" xfId="23676" xr:uid="{00000000-0005-0000-0000-000034410000}"/>
    <cellStyle name="Normal 42 2 2 3 2 3 4" xfId="33896" xr:uid="{00000000-0005-0000-0000-000035410000}"/>
    <cellStyle name="Normal 42 2 2 3 2 3 5" xfId="18663" xr:uid="{00000000-0005-0000-0000-000036410000}"/>
    <cellStyle name="Normal 42 2 2 3 2 4" xfId="5214" xr:uid="{00000000-0005-0000-0000-000037410000}"/>
    <cellStyle name="Normal 42 2 2 3 2 4 2" xfId="15266" xr:uid="{00000000-0005-0000-0000-000038410000}"/>
    <cellStyle name="Normal 42 2 2 3 2 4 2 2" xfId="45597" xr:uid="{00000000-0005-0000-0000-000039410000}"/>
    <cellStyle name="Normal 42 2 2 3 2 4 2 3" xfId="30364" xr:uid="{00000000-0005-0000-0000-00003A410000}"/>
    <cellStyle name="Normal 42 2 2 3 2 4 3" xfId="10246" xr:uid="{00000000-0005-0000-0000-00003B410000}"/>
    <cellStyle name="Normal 42 2 2 3 2 4 3 2" xfId="40580" xr:uid="{00000000-0005-0000-0000-00003C410000}"/>
    <cellStyle name="Normal 42 2 2 3 2 4 3 3" xfId="25347" xr:uid="{00000000-0005-0000-0000-00003D410000}"/>
    <cellStyle name="Normal 42 2 2 3 2 4 4" xfId="35567" xr:uid="{00000000-0005-0000-0000-00003E410000}"/>
    <cellStyle name="Normal 42 2 2 3 2 4 5" xfId="20334" xr:uid="{00000000-0005-0000-0000-00003F410000}"/>
    <cellStyle name="Normal 42 2 2 3 2 5" xfId="11924" xr:uid="{00000000-0005-0000-0000-000040410000}"/>
    <cellStyle name="Normal 42 2 2 3 2 5 2" xfId="42255" xr:uid="{00000000-0005-0000-0000-000041410000}"/>
    <cellStyle name="Normal 42 2 2 3 2 5 3" xfId="27022" xr:uid="{00000000-0005-0000-0000-000042410000}"/>
    <cellStyle name="Normal 42 2 2 3 2 6" xfId="6903" xr:uid="{00000000-0005-0000-0000-000043410000}"/>
    <cellStyle name="Normal 42 2 2 3 2 6 2" xfId="37238" xr:uid="{00000000-0005-0000-0000-000044410000}"/>
    <cellStyle name="Normal 42 2 2 3 2 6 3" xfId="22005" xr:uid="{00000000-0005-0000-0000-000045410000}"/>
    <cellStyle name="Normal 42 2 2 3 2 7" xfId="32226" xr:uid="{00000000-0005-0000-0000-000046410000}"/>
    <cellStyle name="Normal 42 2 2 3 2 8" xfId="16992" xr:uid="{00000000-0005-0000-0000-000047410000}"/>
    <cellStyle name="Normal 42 2 2 3 3" xfId="2250" xr:uid="{00000000-0005-0000-0000-000048410000}"/>
    <cellStyle name="Normal 42 2 2 3 3 2" xfId="3940" xr:uid="{00000000-0005-0000-0000-000049410000}"/>
    <cellStyle name="Normal 42 2 2 3 3 2 2" xfId="14013" xr:uid="{00000000-0005-0000-0000-00004A410000}"/>
    <cellStyle name="Normal 42 2 2 3 3 2 2 2" xfId="44344" xr:uid="{00000000-0005-0000-0000-00004B410000}"/>
    <cellStyle name="Normal 42 2 2 3 3 2 2 3" xfId="29111" xr:uid="{00000000-0005-0000-0000-00004C410000}"/>
    <cellStyle name="Normal 42 2 2 3 3 2 3" xfId="8993" xr:uid="{00000000-0005-0000-0000-00004D410000}"/>
    <cellStyle name="Normal 42 2 2 3 3 2 3 2" xfId="39327" xr:uid="{00000000-0005-0000-0000-00004E410000}"/>
    <cellStyle name="Normal 42 2 2 3 3 2 3 3" xfId="24094" xr:uid="{00000000-0005-0000-0000-00004F410000}"/>
    <cellStyle name="Normal 42 2 2 3 3 2 4" xfId="34314" xr:uid="{00000000-0005-0000-0000-000050410000}"/>
    <cellStyle name="Normal 42 2 2 3 3 2 5" xfId="19081" xr:uid="{00000000-0005-0000-0000-000051410000}"/>
    <cellStyle name="Normal 42 2 2 3 3 3" xfId="5632" xr:uid="{00000000-0005-0000-0000-000052410000}"/>
    <cellStyle name="Normal 42 2 2 3 3 3 2" xfId="15684" xr:uid="{00000000-0005-0000-0000-000053410000}"/>
    <cellStyle name="Normal 42 2 2 3 3 3 2 2" xfId="46015" xr:uid="{00000000-0005-0000-0000-000054410000}"/>
    <cellStyle name="Normal 42 2 2 3 3 3 2 3" xfId="30782" xr:uid="{00000000-0005-0000-0000-000055410000}"/>
    <cellStyle name="Normal 42 2 2 3 3 3 3" xfId="10664" xr:uid="{00000000-0005-0000-0000-000056410000}"/>
    <cellStyle name="Normal 42 2 2 3 3 3 3 2" xfId="40998" xr:uid="{00000000-0005-0000-0000-000057410000}"/>
    <cellStyle name="Normal 42 2 2 3 3 3 3 3" xfId="25765" xr:uid="{00000000-0005-0000-0000-000058410000}"/>
    <cellStyle name="Normal 42 2 2 3 3 3 4" xfId="35985" xr:uid="{00000000-0005-0000-0000-000059410000}"/>
    <cellStyle name="Normal 42 2 2 3 3 3 5" xfId="20752" xr:uid="{00000000-0005-0000-0000-00005A410000}"/>
    <cellStyle name="Normal 42 2 2 3 3 4" xfId="12342" xr:uid="{00000000-0005-0000-0000-00005B410000}"/>
    <cellStyle name="Normal 42 2 2 3 3 4 2" xfId="42673" xr:uid="{00000000-0005-0000-0000-00005C410000}"/>
    <cellStyle name="Normal 42 2 2 3 3 4 3" xfId="27440" xr:uid="{00000000-0005-0000-0000-00005D410000}"/>
    <cellStyle name="Normal 42 2 2 3 3 5" xfId="7321" xr:uid="{00000000-0005-0000-0000-00005E410000}"/>
    <cellStyle name="Normal 42 2 2 3 3 5 2" xfId="37656" xr:uid="{00000000-0005-0000-0000-00005F410000}"/>
    <cellStyle name="Normal 42 2 2 3 3 5 3" xfId="22423" xr:uid="{00000000-0005-0000-0000-000060410000}"/>
    <cellStyle name="Normal 42 2 2 3 3 6" xfId="32644" xr:uid="{00000000-0005-0000-0000-000061410000}"/>
    <cellStyle name="Normal 42 2 2 3 3 7" xfId="17410" xr:uid="{00000000-0005-0000-0000-000062410000}"/>
    <cellStyle name="Normal 42 2 2 3 4" xfId="3103" xr:uid="{00000000-0005-0000-0000-000063410000}"/>
    <cellStyle name="Normal 42 2 2 3 4 2" xfId="13177" xr:uid="{00000000-0005-0000-0000-000064410000}"/>
    <cellStyle name="Normal 42 2 2 3 4 2 2" xfId="43508" xr:uid="{00000000-0005-0000-0000-000065410000}"/>
    <cellStyle name="Normal 42 2 2 3 4 2 3" xfId="28275" xr:uid="{00000000-0005-0000-0000-000066410000}"/>
    <cellStyle name="Normal 42 2 2 3 4 3" xfId="8157" xr:uid="{00000000-0005-0000-0000-000067410000}"/>
    <cellStyle name="Normal 42 2 2 3 4 3 2" xfId="38491" xr:uid="{00000000-0005-0000-0000-000068410000}"/>
    <cellStyle name="Normal 42 2 2 3 4 3 3" xfId="23258" xr:uid="{00000000-0005-0000-0000-000069410000}"/>
    <cellStyle name="Normal 42 2 2 3 4 4" xfId="33478" xr:uid="{00000000-0005-0000-0000-00006A410000}"/>
    <cellStyle name="Normal 42 2 2 3 4 5" xfId="18245" xr:uid="{00000000-0005-0000-0000-00006B410000}"/>
    <cellStyle name="Normal 42 2 2 3 5" xfId="4796" xr:uid="{00000000-0005-0000-0000-00006C410000}"/>
    <cellStyle name="Normal 42 2 2 3 5 2" xfId="14848" xr:uid="{00000000-0005-0000-0000-00006D410000}"/>
    <cellStyle name="Normal 42 2 2 3 5 2 2" xfId="45179" xr:uid="{00000000-0005-0000-0000-00006E410000}"/>
    <cellStyle name="Normal 42 2 2 3 5 2 3" xfId="29946" xr:uid="{00000000-0005-0000-0000-00006F410000}"/>
    <cellStyle name="Normal 42 2 2 3 5 3" xfId="9828" xr:uid="{00000000-0005-0000-0000-000070410000}"/>
    <cellStyle name="Normal 42 2 2 3 5 3 2" xfId="40162" xr:uid="{00000000-0005-0000-0000-000071410000}"/>
    <cellStyle name="Normal 42 2 2 3 5 3 3" xfId="24929" xr:uid="{00000000-0005-0000-0000-000072410000}"/>
    <cellStyle name="Normal 42 2 2 3 5 4" xfId="35149" xr:uid="{00000000-0005-0000-0000-000073410000}"/>
    <cellStyle name="Normal 42 2 2 3 5 5" xfId="19916" xr:uid="{00000000-0005-0000-0000-000074410000}"/>
    <cellStyle name="Normal 42 2 2 3 6" xfId="11506" xr:uid="{00000000-0005-0000-0000-000075410000}"/>
    <cellStyle name="Normal 42 2 2 3 6 2" xfId="41837" xr:uid="{00000000-0005-0000-0000-000076410000}"/>
    <cellStyle name="Normal 42 2 2 3 6 3" xfId="26604" xr:uid="{00000000-0005-0000-0000-000077410000}"/>
    <cellStyle name="Normal 42 2 2 3 7" xfId="6485" xr:uid="{00000000-0005-0000-0000-000078410000}"/>
    <cellStyle name="Normal 42 2 2 3 7 2" xfId="36820" xr:uid="{00000000-0005-0000-0000-000079410000}"/>
    <cellStyle name="Normal 42 2 2 3 7 3" xfId="21587" xr:uid="{00000000-0005-0000-0000-00007A410000}"/>
    <cellStyle name="Normal 42 2 2 3 8" xfId="31808" xr:uid="{00000000-0005-0000-0000-00007B410000}"/>
    <cellStyle name="Normal 42 2 2 3 9" xfId="16574" xr:uid="{00000000-0005-0000-0000-00007C410000}"/>
    <cellStyle name="Normal 42 2 2 4" xfId="1621" xr:uid="{00000000-0005-0000-0000-00007D410000}"/>
    <cellStyle name="Normal 42 2 2 4 2" xfId="2460" xr:uid="{00000000-0005-0000-0000-00007E410000}"/>
    <cellStyle name="Normal 42 2 2 4 2 2" xfId="4150" xr:uid="{00000000-0005-0000-0000-00007F410000}"/>
    <cellStyle name="Normal 42 2 2 4 2 2 2" xfId="14223" xr:uid="{00000000-0005-0000-0000-000080410000}"/>
    <cellStyle name="Normal 42 2 2 4 2 2 2 2" xfId="44554" xr:uid="{00000000-0005-0000-0000-000081410000}"/>
    <cellStyle name="Normal 42 2 2 4 2 2 2 3" xfId="29321" xr:uid="{00000000-0005-0000-0000-000082410000}"/>
    <cellStyle name="Normal 42 2 2 4 2 2 3" xfId="9203" xr:uid="{00000000-0005-0000-0000-000083410000}"/>
    <cellStyle name="Normal 42 2 2 4 2 2 3 2" xfId="39537" xr:uid="{00000000-0005-0000-0000-000084410000}"/>
    <cellStyle name="Normal 42 2 2 4 2 2 3 3" xfId="24304" xr:uid="{00000000-0005-0000-0000-000085410000}"/>
    <cellStyle name="Normal 42 2 2 4 2 2 4" xfId="34524" xr:uid="{00000000-0005-0000-0000-000086410000}"/>
    <cellStyle name="Normal 42 2 2 4 2 2 5" xfId="19291" xr:uid="{00000000-0005-0000-0000-000087410000}"/>
    <cellStyle name="Normal 42 2 2 4 2 3" xfId="5842" xr:uid="{00000000-0005-0000-0000-000088410000}"/>
    <cellStyle name="Normal 42 2 2 4 2 3 2" xfId="15894" xr:uid="{00000000-0005-0000-0000-000089410000}"/>
    <cellStyle name="Normal 42 2 2 4 2 3 2 2" xfId="46225" xr:uid="{00000000-0005-0000-0000-00008A410000}"/>
    <cellStyle name="Normal 42 2 2 4 2 3 2 3" xfId="30992" xr:uid="{00000000-0005-0000-0000-00008B410000}"/>
    <cellStyle name="Normal 42 2 2 4 2 3 3" xfId="10874" xr:uid="{00000000-0005-0000-0000-00008C410000}"/>
    <cellStyle name="Normal 42 2 2 4 2 3 3 2" xfId="41208" xr:uid="{00000000-0005-0000-0000-00008D410000}"/>
    <cellStyle name="Normal 42 2 2 4 2 3 3 3" xfId="25975" xr:uid="{00000000-0005-0000-0000-00008E410000}"/>
    <cellStyle name="Normal 42 2 2 4 2 3 4" xfId="36195" xr:uid="{00000000-0005-0000-0000-00008F410000}"/>
    <cellStyle name="Normal 42 2 2 4 2 3 5" xfId="20962" xr:uid="{00000000-0005-0000-0000-000090410000}"/>
    <cellStyle name="Normal 42 2 2 4 2 4" xfId="12552" xr:uid="{00000000-0005-0000-0000-000091410000}"/>
    <cellStyle name="Normal 42 2 2 4 2 4 2" xfId="42883" xr:uid="{00000000-0005-0000-0000-000092410000}"/>
    <cellStyle name="Normal 42 2 2 4 2 4 3" xfId="27650" xr:uid="{00000000-0005-0000-0000-000093410000}"/>
    <cellStyle name="Normal 42 2 2 4 2 5" xfId="7531" xr:uid="{00000000-0005-0000-0000-000094410000}"/>
    <cellStyle name="Normal 42 2 2 4 2 5 2" xfId="37866" xr:uid="{00000000-0005-0000-0000-000095410000}"/>
    <cellStyle name="Normal 42 2 2 4 2 5 3" xfId="22633" xr:uid="{00000000-0005-0000-0000-000096410000}"/>
    <cellStyle name="Normal 42 2 2 4 2 6" xfId="32854" xr:uid="{00000000-0005-0000-0000-000097410000}"/>
    <cellStyle name="Normal 42 2 2 4 2 7" xfId="17620" xr:uid="{00000000-0005-0000-0000-000098410000}"/>
    <cellStyle name="Normal 42 2 2 4 3" xfId="3313" xr:uid="{00000000-0005-0000-0000-000099410000}"/>
    <cellStyle name="Normal 42 2 2 4 3 2" xfId="13387" xr:uid="{00000000-0005-0000-0000-00009A410000}"/>
    <cellStyle name="Normal 42 2 2 4 3 2 2" xfId="43718" xr:uid="{00000000-0005-0000-0000-00009B410000}"/>
    <cellStyle name="Normal 42 2 2 4 3 2 3" xfId="28485" xr:uid="{00000000-0005-0000-0000-00009C410000}"/>
    <cellStyle name="Normal 42 2 2 4 3 3" xfId="8367" xr:uid="{00000000-0005-0000-0000-00009D410000}"/>
    <cellStyle name="Normal 42 2 2 4 3 3 2" xfId="38701" xr:uid="{00000000-0005-0000-0000-00009E410000}"/>
    <cellStyle name="Normal 42 2 2 4 3 3 3" xfId="23468" xr:uid="{00000000-0005-0000-0000-00009F410000}"/>
    <cellStyle name="Normal 42 2 2 4 3 4" xfId="33688" xr:uid="{00000000-0005-0000-0000-0000A0410000}"/>
    <cellStyle name="Normal 42 2 2 4 3 5" xfId="18455" xr:uid="{00000000-0005-0000-0000-0000A1410000}"/>
    <cellStyle name="Normal 42 2 2 4 4" xfId="5006" xr:uid="{00000000-0005-0000-0000-0000A2410000}"/>
    <cellStyle name="Normal 42 2 2 4 4 2" xfId="15058" xr:uid="{00000000-0005-0000-0000-0000A3410000}"/>
    <cellStyle name="Normal 42 2 2 4 4 2 2" xfId="45389" xr:uid="{00000000-0005-0000-0000-0000A4410000}"/>
    <cellStyle name="Normal 42 2 2 4 4 2 3" xfId="30156" xr:uid="{00000000-0005-0000-0000-0000A5410000}"/>
    <cellStyle name="Normal 42 2 2 4 4 3" xfId="10038" xr:uid="{00000000-0005-0000-0000-0000A6410000}"/>
    <cellStyle name="Normal 42 2 2 4 4 3 2" xfId="40372" xr:uid="{00000000-0005-0000-0000-0000A7410000}"/>
    <cellStyle name="Normal 42 2 2 4 4 3 3" xfId="25139" xr:uid="{00000000-0005-0000-0000-0000A8410000}"/>
    <cellStyle name="Normal 42 2 2 4 4 4" xfId="35359" xr:uid="{00000000-0005-0000-0000-0000A9410000}"/>
    <cellStyle name="Normal 42 2 2 4 4 5" xfId="20126" xr:uid="{00000000-0005-0000-0000-0000AA410000}"/>
    <cellStyle name="Normal 42 2 2 4 5" xfId="11716" xr:uid="{00000000-0005-0000-0000-0000AB410000}"/>
    <cellStyle name="Normal 42 2 2 4 5 2" xfId="42047" xr:uid="{00000000-0005-0000-0000-0000AC410000}"/>
    <cellStyle name="Normal 42 2 2 4 5 3" xfId="26814" xr:uid="{00000000-0005-0000-0000-0000AD410000}"/>
    <cellStyle name="Normal 42 2 2 4 6" xfId="6695" xr:uid="{00000000-0005-0000-0000-0000AE410000}"/>
    <cellStyle name="Normal 42 2 2 4 6 2" xfId="37030" xr:uid="{00000000-0005-0000-0000-0000AF410000}"/>
    <cellStyle name="Normal 42 2 2 4 6 3" xfId="21797" xr:uid="{00000000-0005-0000-0000-0000B0410000}"/>
    <cellStyle name="Normal 42 2 2 4 7" xfId="32018" xr:uid="{00000000-0005-0000-0000-0000B1410000}"/>
    <cellStyle name="Normal 42 2 2 4 8" xfId="16784" xr:uid="{00000000-0005-0000-0000-0000B2410000}"/>
    <cellStyle name="Normal 42 2 2 5" xfId="2042" xr:uid="{00000000-0005-0000-0000-0000B3410000}"/>
    <cellStyle name="Normal 42 2 2 5 2" xfId="3732" xr:uid="{00000000-0005-0000-0000-0000B4410000}"/>
    <cellStyle name="Normal 42 2 2 5 2 2" xfId="13805" xr:uid="{00000000-0005-0000-0000-0000B5410000}"/>
    <cellStyle name="Normal 42 2 2 5 2 2 2" xfId="44136" xr:uid="{00000000-0005-0000-0000-0000B6410000}"/>
    <cellStyle name="Normal 42 2 2 5 2 2 3" xfId="28903" xr:uid="{00000000-0005-0000-0000-0000B7410000}"/>
    <cellStyle name="Normal 42 2 2 5 2 3" xfId="8785" xr:uid="{00000000-0005-0000-0000-0000B8410000}"/>
    <cellStyle name="Normal 42 2 2 5 2 3 2" xfId="39119" xr:uid="{00000000-0005-0000-0000-0000B9410000}"/>
    <cellStyle name="Normal 42 2 2 5 2 3 3" xfId="23886" xr:uid="{00000000-0005-0000-0000-0000BA410000}"/>
    <cellStyle name="Normal 42 2 2 5 2 4" xfId="34106" xr:uid="{00000000-0005-0000-0000-0000BB410000}"/>
    <cellStyle name="Normal 42 2 2 5 2 5" xfId="18873" xr:uid="{00000000-0005-0000-0000-0000BC410000}"/>
    <cellStyle name="Normal 42 2 2 5 3" xfId="5424" xr:uid="{00000000-0005-0000-0000-0000BD410000}"/>
    <cellStyle name="Normal 42 2 2 5 3 2" xfId="15476" xr:uid="{00000000-0005-0000-0000-0000BE410000}"/>
    <cellStyle name="Normal 42 2 2 5 3 2 2" xfId="45807" xr:uid="{00000000-0005-0000-0000-0000BF410000}"/>
    <cellStyle name="Normal 42 2 2 5 3 2 3" xfId="30574" xr:uid="{00000000-0005-0000-0000-0000C0410000}"/>
    <cellStyle name="Normal 42 2 2 5 3 3" xfId="10456" xr:uid="{00000000-0005-0000-0000-0000C1410000}"/>
    <cellStyle name="Normal 42 2 2 5 3 3 2" xfId="40790" xr:uid="{00000000-0005-0000-0000-0000C2410000}"/>
    <cellStyle name="Normal 42 2 2 5 3 3 3" xfId="25557" xr:uid="{00000000-0005-0000-0000-0000C3410000}"/>
    <cellStyle name="Normal 42 2 2 5 3 4" xfId="35777" xr:uid="{00000000-0005-0000-0000-0000C4410000}"/>
    <cellStyle name="Normal 42 2 2 5 3 5" xfId="20544" xr:uid="{00000000-0005-0000-0000-0000C5410000}"/>
    <cellStyle name="Normal 42 2 2 5 4" xfId="12134" xr:uid="{00000000-0005-0000-0000-0000C6410000}"/>
    <cellStyle name="Normal 42 2 2 5 4 2" xfId="42465" xr:uid="{00000000-0005-0000-0000-0000C7410000}"/>
    <cellStyle name="Normal 42 2 2 5 4 3" xfId="27232" xr:uid="{00000000-0005-0000-0000-0000C8410000}"/>
    <cellStyle name="Normal 42 2 2 5 5" xfId="7113" xr:uid="{00000000-0005-0000-0000-0000C9410000}"/>
    <cellStyle name="Normal 42 2 2 5 5 2" xfId="37448" xr:uid="{00000000-0005-0000-0000-0000CA410000}"/>
    <cellStyle name="Normal 42 2 2 5 5 3" xfId="22215" xr:uid="{00000000-0005-0000-0000-0000CB410000}"/>
    <cellStyle name="Normal 42 2 2 5 6" xfId="32436" xr:uid="{00000000-0005-0000-0000-0000CC410000}"/>
    <cellStyle name="Normal 42 2 2 5 7" xfId="17202" xr:uid="{00000000-0005-0000-0000-0000CD410000}"/>
    <cellStyle name="Normal 42 2 2 6" xfId="2895" xr:uid="{00000000-0005-0000-0000-0000CE410000}"/>
    <cellStyle name="Normal 42 2 2 6 2" xfId="12969" xr:uid="{00000000-0005-0000-0000-0000CF410000}"/>
    <cellStyle name="Normal 42 2 2 6 2 2" xfId="43300" xr:uid="{00000000-0005-0000-0000-0000D0410000}"/>
    <cellStyle name="Normal 42 2 2 6 2 3" xfId="28067" xr:uid="{00000000-0005-0000-0000-0000D1410000}"/>
    <cellStyle name="Normal 42 2 2 6 3" xfId="7949" xr:uid="{00000000-0005-0000-0000-0000D2410000}"/>
    <cellStyle name="Normal 42 2 2 6 3 2" xfId="38283" xr:uid="{00000000-0005-0000-0000-0000D3410000}"/>
    <cellStyle name="Normal 42 2 2 6 3 3" xfId="23050" xr:uid="{00000000-0005-0000-0000-0000D4410000}"/>
    <cellStyle name="Normal 42 2 2 6 4" xfId="33270" xr:uid="{00000000-0005-0000-0000-0000D5410000}"/>
    <cellStyle name="Normal 42 2 2 6 5" xfId="18037" xr:uid="{00000000-0005-0000-0000-0000D6410000}"/>
    <cellStyle name="Normal 42 2 2 7" xfId="4588" xr:uid="{00000000-0005-0000-0000-0000D7410000}"/>
    <cellStyle name="Normal 42 2 2 7 2" xfId="14640" xr:uid="{00000000-0005-0000-0000-0000D8410000}"/>
    <cellStyle name="Normal 42 2 2 7 2 2" xfId="44971" xr:uid="{00000000-0005-0000-0000-0000D9410000}"/>
    <cellStyle name="Normal 42 2 2 7 2 3" xfId="29738" xr:uid="{00000000-0005-0000-0000-0000DA410000}"/>
    <cellStyle name="Normal 42 2 2 7 3" xfId="9620" xr:uid="{00000000-0005-0000-0000-0000DB410000}"/>
    <cellStyle name="Normal 42 2 2 7 3 2" xfId="39954" xr:uid="{00000000-0005-0000-0000-0000DC410000}"/>
    <cellStyle name="Normal 42 2 2 7 3 3" xfId="24721" xr:uid="{00000000-0005-0000-0000-0000DD410000}"/>
    <cellStyle name="Normal 42 2 2 7 4" xfId="34941" xr:uid="{00000000-0005-0000-0000-0000DE410000}"/>
    <cellStyle name="Normal 42 2 2 7 5" xfId="19708" xr:uid="{00000000-0005-0000-0000-0000DF410000}"/>
    <cellStyle name="Normal 42 2 2 8" xfId="11298" xr:uid="{00000000-0005-0000-0000-0000E0410000}"/>
    <cellStyle name="Normal 42 2 2 8 2" xfId="41629" xr:uid="{00000000-0005-0000-0000-0000E1410000}"/>
    <cellStyle name="Normal 42 2 2 8 3" xfId="26396" xr:uid="{00000000-0005-0000-0000-0000E2410000}"/>
    <cellStyle name="Normal 42 2 2 9" xfId="6277" xr:uid="{00000000-0005-0000-0000-0000E3410000}"/>
    <cellStyle name="Normal 42 2 2 9 2" xfId="36612" xr:uid="{00000000-0005-0000-0000-0000E4410000}"/>
    <cellStyle name="Normal 42 2 2 9 3" xfId="21379" xr:uid="{00000000-0005-0000-0000-0000E5410000}"/>
    <cellStyle name="Normal 42 2 3" xfId="1241" xr:uid="{00000000-0005-0000-0000-0000E6410000}"/>
    <cellStyle name="Normal 42 2 3 10" xfId="16418" xr:uid="{00000000-0005-0000-0000-0000E7410000}"/>
    <cellStyle name="Normal 42 2 3 2" xfId="1460" xr:uid="{00000000-0005-0000-0000-0000E8410000}"/>
    <cellStyle name="Normal 42 2 3 2 2" xfId="1881" xr:uid="{00000000-0005-0000-0000-0000E9410000}"/>
    <cellStyle name="Normal 42 2 3 2 2 2" xfId="2720" xr:uid="{00000000-0005-0000-0000-0000EA410000}"/>
    <cellStyle name="Normal 42 2 3 2 2 2 2" xfId="4410" xr:uid="{00000000-0005-0000-0000-0000EB410000}"/>
    <cellStyle name="Normal 42 2 3 2 2 2 2 2" xfId="14483" xr:uid="{00000000-0005-0000-0000-0000EC410000}"/>
    <cellStyle name="Normal 42 2 3 2 2 2 2 2 2" xfId="44814" xr:uid="{00000000-0005-0000-0000-0000ED410000}"/>
    <cellStyle name="Normal 42 2 3 2 2 2 2 2 3" xfId="29581" xr:uid="{00000000-0005-0000-0000-0000EE410000}"/>
    <cellStyle name="Normal 42 2 3 2 2 2 2 3" xfId="9463" xr:uid="{00000000-0005-0000-0000-0000EF410000}"/>
    <cellStyle name="Normal 42 2 3 2 2 2 2 3 2" xfId="39797" xr:uid="{00000000-0005-0000-0000-0000F0410000}"/>
    <cellStyle name="Normal 42 2 3 2 2 2 2 3 3" xfId="24564" xr:uid="{00000000-0005-0000-0000-0000F1410000}"/>
    <cellStyle name="Normal 42 2 3 2 2 2 2 4" xfId="34784" xr:uid="{00000000-0005-0000-0000-0000F2410000}"/>
    <cellStyle name="Normal 42 2 3 2 2 2 2 5" xfId="19551" xr:uid="{00000000-0005-0000-0000-0000F3410000}"/>
    <cellStyle name="Normal 42 2 3 2 2 2 3" xfId="6102" xr:uid="{00000000-0005-0000-0000-0000F4410000}"/>
    <cellStyle name="Normal 42 2 3 2 2 2 3 2" xfId="16154" xr:uid="{00000000-0005-0000-0000-0000F5410000}"/>
    <cellStyle name="Normal 42 2 3 2 2 2 3 2 2" xfId="46485" xr:uid="{00000000-0005-0000-0000-0000F6410000}"/>
    <cellStyle name="Normal 42 2 3 2 2 2 3 2 3" xfId="31252" xr:uid="{00000000-0005-0000-0000-0000F7410000}"/>
    <cellStyle name="Normal 42 2 3 2 2 2 3 3" xfId="11134" xr:uid="{00000000-0005-0000-0000-0000F8410000}"/>
    <cellStyle name="Normal 42 2 3 2 2 2 3 3 2" xfId="41468" xr:uid="{00000000-0005-0000-0000-0000F9410000}"/>
    <cellStyle name="Normal 42 2 3 2 2 2 3 3 3" xfId="26235" xr:uid="{00000000-0005-0000-0000-0000FA410000}"/>
    <cellStyle name="Normal 42 2 3 2 2 2 3 4" xfId="36455" xr:uid="{00000000-0005-0000-0000-0000FB410000}"/>
    <cellStyle name="Normal 42 2 3 2 2 2 3 5" xfId="21222" xr:uid="{00000000-0005-0000-0000-0000FC410000}"/>
    <cellStyle name="Normal 42 2 3 2 2 2 4" xfId="12812" xr:uid="{00000000-0005-0000-0000-0000FD410000}"/>
    <cellStyle name="Normal 42 2 3 2 2 2 4 2" xfId="43143" xr:uid="{00000000-0005-0000-0000-0000FE410000}"/>
    <cellStyle name="Normal 42 2 3 2 2 2 4 3" xfId="27910" xr:uid="{00000000-0005-0000-0000-0000FF410000}"/>
    <cellStyle name="Normal 42 2 3 2 2 2 5" xfId="7791" xr:uid="{00000000-0005-0000-0000-000000420000}"/>
    <cellStyle name="Normal 42 2 3 2 2 2 5 2" xfId="38126" xr:uid="{00000000-0005-0000-0000-000001420000}"/>
    <cellStyle name="Normal 42 2 3 2 2 2 5 3" xfId="22893" xr:uid="{00000000-0005-0000-0000-000002420000}"/>
    <cellStyle name="Normal 42 2 3 2 2 2 6" xfId="33114" xr:uid="{00000000-0005-0000-0000-000003420000}"/>
    <cellStyle name="Normal 42 2 3 2 2 2 7" xfId="17880" xr:uid="{00000000-0005-0000-0000-000004420000}"/>
    <cellStyle name="Normal 42 2 3 2 2 3" xfId="3573" xr:uid="{00000000-0005-0000-0000-000005420000}"/>
    <cellStyle name="Normal 42 2 3 2 2 3 2" xfId="13647" xr:uid="{00000000-0005-0000-0000-000006420000}"/>
    <cellStyle name="Normal 42 2 3 2 2 3 2 2" xfId="43978" xr:uid="{00000000-0005-0000-0000-000007420000}"/>
    <cellStyle name="Normal 42 2 3 2 2 3 2 3" xfId="28745" xr:uid="{00000000-0005-0000-0000-000008420000}"/>
    <cellStyle name="Normal 42 2 3 2 2 3 3" xfId="8627" xr:uid="{00000000-0005-0000-0000-000009420000}"/>
    <cellStyle name="Normal 42 2 3 2 2 3 3 2" xfId="38961" xr:uid="{00000000-0005-0000-0000-00000A420000}"/>
    <cellStyle name="Normal 42 2 3 2 2 3 3 3" xfId="23728" xr:uid="{00000000-0005-0000-0000-00000B420000}"/>
    <cellStyle name="Normal 42 2 3 2 2 3 4" xfId="33948" xr:uid="{00000000-0005-0000-0000-00000C420000}"/>
    <cellStyle name="Normal 42 2 3 2 2 3 5" xfId="18715" xr:uid="{00000000-0005-0000-0000-00000D420000}"/>
    <cellStyle name="Normal 42 2 3 2 2 4" xfId="5266" xr:uid="{00000000-0005-0000-0000-00000E420000}"/>
    <cellStyle name="Normal 42 2 3 2 2 4 2" xfId="15318" xr:uid="{00000000-0005-0000-0000-00000F420000}"/>
    <cellStyle name="Normal 42 2 3 2 2 4 2 2" xfId="45649" xr:uid="{00000000-0005-0000-0000-000010420000}"/>
    <cellStyle name="Normal 42 2 3 2 2 4 2 3" xfId="30416" xr:uid="{00000000-0005-0000-0000-000011420000}"/>
    <cellStyle name="Normal 42 2 3 2 2 4 3" xfId="10298" xr:uid="{00000000-0005-0000-0000-000012420000}"/>
    <cellStyle name="Normal 42 2 3 2 2 4 3 2" xfId="40632" xr:uid="{00000000-0005-0000-0000-000013420000}"/>
    <cellStyle name="Normal 42 2 3 2 2 4 3 3" xfId="25399" xr:uid="{00000000-0005-0000-0000-000014420000}"/>
    <cellStyle name="Normal 42 2 3 2 2 4 4" xfId="35619" xr:uid="{00000000-0005-0000-0000-000015420000}"/>
    <cellStyle name="Normal 42 2 3 2 2 4 5" xfId="20386" xr:uid="{00000000-0005-0000-0000-000016420000}"/>
    <cellStyle name="Normal 42 2 3 2 2 5" xfId="11976" xr:uid="{00000000-0005-0000-0000-000017420000}"/>
    <cellStyle name="Normal 42 2 3 2 2 5 2" xfId="42307" xr:uid="{00000000-0005-0000-0000-000018420000}"/>
    <cellStyle name="Normal 42 2 3 2 2 5 3" xfId="27074" xr:uid="{00000000-0005-0000-0000-000019420000}"/>
    <cellStyle name="Normal 42 2 3 2 2 6" xfId="6955" xr:uid="{00000000-0005-0000-0000-00001A420000}"/>
    <cellStyle name="Normal 42 2 3 2 2 6 2" xfId="37290" xr:uid="{00000000-0005-0000-0000-00001B420000}"/>
    <cellStyle name="Normal 42 2 3 2 2 6 3" xfId="22057" xr:uid="{00000000-0005-0000-0000-00001C420000}"/>
    <cellStyle name="Normal 42 2 3 2 2 7" xfId="32278" xr:uid="{00000000-0005-0000-0000-00001D420000}"/>
    <cellStyle name="Normal 42 2 3 2 2 8" xfId="17044" xr:uid="{00000000-0005-0000-0000-00001E420000}"/>
    <cellStyle name="Normal 42 2 3 2 3" xfId="2302" xr:uid="{00000000-0005-0000-0000-00001F420000}"/>
    <cellStyle name="Normal 42 2 3 2 3 2" xfId="3992" xr:uid="{00000000-0005-0000-0000-000020420000}"/>
    <cellStyle name="Normal 42 2 3 2 3 2 2" xfId="14065" xr:uid="{00000000-0005-0000-0000-000021420000}"/>
    <cellStyle name="Normal 42 2 3 2 3 2 2 2" xfId="44396" xr:uid="{00000000-0005-0000-0000-000022420000}"/>
    <cellStyle name="Normal 42 2 3 2 3 2 2 3" xfId="29163" xr:uid="{00000000-0005-0000-0000-000023420000}"/>
    <cellStyle name="Normal 42 2 3 2 3 2 3" xfId="9045" xr:uid="{00000000-0005-0000-0000-000024420000}"/>
    <cellStyle name="Normal 42 2 3 2 3 2 3 2" xfId="39379" xr:uid="{00000000-0005-0000-0000-000025420000}"/>
    <cellStyle name="Normal 42 2 3 2 3 2 3 3" xfId="24146" xr:uid="{00000000-0005-0000-0000-000026420000}"/>
    <cellStyle name="Normal 42 2 3 2 3 2 4" xfId="34366" xr:uid="{00000000-0005-0000-0000-000027420000}"/>
    <cellStyle name="Normal 42 2 3 2 3 2 5" xfId="19133" xr:uid="{00000000-0005-0000-0000-000028420000}"/>
    <cellStyle name="Normal 42 2 3 2 3 3" xfId="5684" xr:uid="{00000000-0005-0000-0000-000029420000}"/>
    <cellStyle name="Normal 42 2 3 2 3 3 2" xfId="15736" xr:uid="{00000000-0005-0000-0000-00002A420000}"/>
    <cellStyle name="Normal 42 2 3 2 3 3 2 2" xfId="46067" xr:uid="{00000000-0005-0000-0000-00002B420000}"/>
    <cellStyle name="Normal 42 2 3 2 3 3 2 3" xfId="30834" xr:uid="{00000000-0005-0000-0000-00002C420000}"/>
    <cellStyle name="Normal 42 2 3 2 3 3 3" xfId="10716" xr:uid="{00000000-0005-0000-0000-00002D420000}"/>
    <cellStyle name="Normal 42 2 3 2 3 3 3 2" xfId="41050" xr:uid="{00000000-0005-0000-0000-00002E420000}"/>
    <cellStyle name="Normal 42 2 3 2 3 3 3 3" xfId="25817" xr:uid="{00000000-0005-0000-0000-00002F420000}"/>
    <cellStyle name="Normal 42 2 3 2 3 3 4" xfId="36037" xr:uid="{00000000-0005-0000-0000-000030420000}"/>
    <cellStyle name="Normal 42 2 3 2 3 3 5" xfId="20804" xr:uid="{00000000-0005-0000-0000-000031420000}"/>
    <cellStyle name="Normal 42 2 3 2 3 4" xfId="12394" xr:uid="{00000000-0005-0000-0000-000032420000}"/>
    <cellStyle name="Normal 42 2 3 2 3 4 2" xfId="42725" xr:uid="{00000000-0005-0000-0000-000033420000}"/>
    <cellStyle name="Normal 42 2 3 2 3 4 3" xfId="27492" xr:uid="{00000000-0005-0000-0000-000034420000}"/>
    <cellStyle name="Normal 42 2 3 2 3 5" xfId="7373" xr:uid="{00000000-0005-0000-0000-000035420000}"/>
    <cellStyle name="Normal 42 2 3 2 3 5 2" xfId="37708" xr:uid="{00000000-0005-0000-0000-000036420000}"/>
    <cellStyle name="Normal 42 2 3 2 3 5 3" xfId="22475" xr:uid="{00000000-0005-0000-0000-000037420000}"/>
    <cellStyle name="Normal 42 2 3 2 3 6" xfId="32696" xr:uid="{00000000-0005-0000-0000-000038420000}"/>
    <cellStyle name="Normal 42 2 3 2 3 7" xfId="17462" xr:uid="{00000000-0005-0000-0000-000039420000}"/>
    <cellStyle name="Normal 42 2 3 2 4" xfId="3155" xr:uid="{00000000-0005-0000-0000-00003A420000}"/>
    <cellStyle name="Normal 42 2 3 2 4 2" xfId="13229" xr:uid="{00000000-0005-0000-0000-00003B420000}"/>
    <cellStyle name="Normal 42 2 3 2 4 2 2" xfId="43560" xr:uid="{00000000-0005-0000-0000-00003C420000}"/>
    <cellStyle name="Normal 42 2 3 2 4 2 3" xfId="28327" xr:uid="{00000000-0005-0000-0000-00003D420000}"/>
    <cellStyle name="Normal 42 2 3 2 4 3" xfId="8209" xr:uid="{00000000-0005-0000-0000-00003E420000}"/>
    <cellStyle name="Normal 42 2 3 2 4 3 2" xfId="38543" xr:uid="{00000000-0005-0000-0000-00003F420000}"/>
    <cellStyle name="Normal 42 2 3 2 4 3 3" xfId="23310" xr:uid="{00000000-0005-0000-0000-000040420000}"/>
    <cellStyle name="Normal 42 2 3 2 4 4" xfId="33530" xr:uid="{00000000-0005-0000-0000-000041420000}"/>
    <cellStyle name="Normal 42 2 3 2 4 5" xfId="18297" xr:uid="{00000000-0005-0000-0000-000042420000}"/>
    <cellStyle name="Normal 42 2 3 2 5" xfId="4848" xr:uid="{00000000-0005-0000-0000-000043420000}"/>
    <cellStyle name="Normal 42 2 3 2 5 2" xfId="14900" xr:uid="{00000000-0005-0000-0000-000044420000}"/>
    <cellStyle name="Normal 42 2 3 2 5 2 2" xfId="45231" xr:uid="{00000000-0005-0000-0000-000045420000}"/>
    <cellStyle name="Normal 42 2 3 2 5 2 3" xfId="29998" xr:uid="{00000000-0005-0000-0000-000046420000}"/>
    <cellStyle name="Normal 42 2 3 2 5 3" xfId="9880" xr:uid="{00000000-0005-0000-0000-000047420000}"/>
    <cellStyle name="Normal 42 2 3 2 5 3 2" xfId="40214" xr:uid="{00000000-0005-0000-0000-000048420000}"/>
    <cellStyle name="Normal 42 2 3 2 5 3 3" xfId="24981" xr:uid="{00000000-0005-0000-0000-000049420000}"/>
    <cellStyle name="Normal 42 2 3 2 5 4" xfId="35201" xr:uid="{00000000-0005-0000-0000-00004A420000}"/>
    <cellStyle name="Normal 42 2 3 2 5 5" xfId="19968" xr:uid="{00000000-0005-0000-0000-00004B420000}"/>
    <cellStyle name="Normal 42 2 3 2 6" xfId="11558" xr:uid="{00000000-0005-0000-0000-00004C420000}"/>
    <cellStyle name="Normal 42 2 3 2 6 2" xfId="41889" xr:uid="{00000000-0005-0000-0000-00004D420000}"/>
    <cellStyle name="Normal 42 2 3 2 6 3" xfId="26656" xr:uid="{00000000-0005-0000-0000-00004E420000}"/>
    <cellStyle name="Normal 42 2 3 2 7" xfId="6537" xr:uid="{00000000-0005-0000-0000-00004F420000}"/>
    <cellStyle name="Normal 42 2 3 2 7 2" xfId="36872" xr:uid="{00000000-0005-0000-0000-000050420000}"/>
    <cellStyle name="Normal 42 2 3 2 7 3" xfId="21639" xr:uid="{00000000-0005-0000-0000-000051420000}"/>
    <cellStyle name="Normal 42 2 3 2 8" xfId="31860" xr:uid="{00000000-0005-0000-0000-000052420000}"/>
    <cellStyle name="Normal 42 2 3 2 9" xfId="16626" xr:uid="{00000000-0005-0000-0000-000053420000}"/>
    <cellStyle name="Normal 42 2 3 3" xfId="1673" xr:uid="{00000000-0005-0000-0000-000054420000}"/>
    <cellStyle name="Normal 42 2 3 3 2" xfId="2512" xr:uid="{00000000-0005-0000-0000-000055420000}"/>
    <cellStyle name="Normal 42 2 3 3 2 2" xfId="4202" xr:uid="{00000000-0005-0000-0000-000056420000}"/>
    <cellStyle name="Normal 42 2 3 3 2 2 2" xfId="14275" xr:uid="{00000000-0005-0000-0000-000057420000}"/>
    <cellStyle name="Normal 42 2 3 3 2 2 2 2" xfId="44606" xr:uid="{00000000-0005-0000-0000-000058420000}"/>
    <cellStyle name="Normal 42 2 3 3 2 2 2 3" xfId="29373" xr:uid="{00000000-0005-0000-0000-000059420000}"/>
    <cellStyle name="Normal 42 2 3 3 2 2 3" xfId="9255" xr:uid="{00000000-0005-0000-0000-00005A420000}"/>
    <cellStyle name="Normal 42 2 3 3 2 2 3 2" xfId="39589" xr:uid="{00000000-0005-0000-0000-00005B420000}"/>
    <cellStyle name="Normal 42 2 3 3 2 2 3 3" xfId="24356" xr:uid="{00000000-0005-0000-0000-00005C420000}"/>
    <cellStyle name="Normal 42 2 3 3 2 2 4" xfId="34576" xr:uid="{00000000-0005-0000-0000-00005D420000}"/>
    <cellStyle name="Normal 42 2 3 3 2 2 5" xfId="19343" xr:uid="{00000000-0005-0000-0000-00005E420000}"/>
    <cellStyle name="Normal 42 2 3 3 2 3" xfId="5894" xr:uid="{00000000-0005-0000-0000-00005F420000}"/>
    <cellStyle name="Normal 42 2 3 3 2 3 2" xfId="15946" xr:uid="{00000000-0005-0000-0000-000060420000}"/>
    <cellStyle name="Normal 42 2 3 3 2 3 2 2" xfId="46277" xr:uid="{00000000-0005-0000-0000-000061420000}"/>
    <cellStyle name="Normal 42 2 3 3 2 3 2 3" xfId="31044" xr:uid="{00000000-0005-0000-0000-000062420000}"/>
    <cellStyle name="Normal 42 2 3 3 2 3 3" xfId="10926" xr:uid="{00000000-0005-0000-0000-000063420000}"/>
    <cellStyle name="Normal 42 2 3 3 2 3 3 2" xfId="41260" xr:uid="{00000000-0005-0000-0000-000064420000}"/>
    <cellStyle name="Normal 42 2 3 3 2 3 3 3" xfId="26027" xr:uid="{00000000-0005-0000-0000-000065420000}"/>
    <cellStyle name="Normal 42 2 3 3 2 3 4" xfId="36247" xr:uid="{00000000-0005-0000-0000-000066420000}"/>
    <cellStyle name="Normal 42 2 3 3 2 3 5" xfId="21014" xr:uid="{00000000-0005-0000-0000-000067420000}"/>
    <cellStyle name="Normal 42 2 3 3 2 4" xfId="12604" xr:uid="{00000000-0005-0000-0000-000068420000}"/>
    <cellStyle name="Normal 42 2 3 3 2 4 2" xfId="42935" xr:uid="{00000000-0005-0000-0000-000069420000}"/>
    <cellStyle name="Normal 42 2 3 3 2 4 3" xfId="27702" xr:uid="{00000000-0005-0000-0000-00006A420000}"/>
    <cellStyle name="Normal 42 2 3 3 2 5" xfId="7583" xr:uid="{00000000-0005-0000-0000-00006B420000}"/>
    <cellStyle name="Normal 42 2 3 3 2 5 2" xfId="37918" xr:uid="{00000000-0005-0000-0000-00006C420000}"/>
    <cellStyle name="Normal 42 2 3 3 2 5 3" xfId="22685" xr:uid="{00000000-0005-0000-0000-00006D420000}"/>
    <cellStyle name="Normal 42 2 3 3 2 6" xfId="32906" xr:uid="{00000000-0005-0000-0000-00006E420000}"/>
    <cellStyle name="Normal 42 2 3 3 2 7" xfId="17672" xr:uid="{00000000-0005-0000-0000-00006F420000}"/>
    <cellStyle name="Normal 42 2 3 3 3" xfId="3365" xr:uid="{00000000-0005-0000-0000-000070420000}"/>
    <cellStyle name="Normal 42 2 3 3 3 2" xfId="13439" xr:uid="{00000000-0005-0000-0000-000071420000}"/>
    <cellStyle name="Normal 42 2 3 3 3 2 2" xfId="43770" xr:uid="{00000000-0005-0000-0000-000072420000}"/>
    <cellStyle name="Normal 42 2 3 3 3 2 3" xfId="28537" xr:uid="{00000000-0005-0000-0000-000073420000}"/>
    <cellStyle name="Normal 42 2 3 3 3 3" xfId="8419" xr:uid="{00000000-0005-0000-0000-000074420000}"/>
    <cellStyle name="Normal 42 2 3 3 3 3 2" xfId="38753" xr:uid="{00000000-0005-0000-0000-000075420000}"/>
    <cellStyle name="Normal 42 2 3 3 3 3 3" xfId="23520" xr:uid="{00000000-0005-0000-0000-000076420000}"/>
    <cellStyle name="Normal 42 2 3 3 3 4" xfId="33740" xr:uid="{00000000-0005-0000-0000-000077420000}"/>
    <cellStyle name="Normal 42 2 3 3 3 5" xfId="18507" xr:uid="{00000000-0005-0000-0000-000078420000}"/>
    <cellStyle name="Normal 42 2 3 3 4" xfId="5058" xr:uid="{00000000-0005-0000-0000-000079420000}"/>
    <cellStyle name="Normal 42 2 3 3 4 2" xfId="15110" xr:uid="{00000000-0005-0000-0000-00007A420000}"/>
    <cellStyle name="Normal 42 2 3 3 4 2 2" xfId="45441" xr:uid="{00000000-0005-0000-0000-00007B420000}"/>
    <cellStyle name="Normal 42 2 3 3 4 2 3" xfId="30208" xr:uid="{00000000-0005-0000-0000-00007C420000}"/>
    <cellStyle name="Normal 42 2 3 3 4 3" xfId="10090" xr:uid="{00000000-0005-0000-0000-00007D420000}"/>
    <cellStyle name="Normal 42 2 3 3 4 3 2" xfId="40424" xr:uid="{00000000-0005-0000-0000-00007E420000}"/>
    <cellStyle name="Normal 42 2 3 3 4 3 3" xfId="25191" xr:uid="{00000000-0005-0000-0000-00007F420000}"/>
    <cellStyle name="Normal 42 2 3 3 4 4" xfId="35411" xr:uid="{00000000-0005-0000-0000-000080420000}"/>
    <cellStyle name="Normal 42 2 3 3 4 5" xfId="20178" xr:uid="{00000000-0005-0000-0000-000081420000}"/>
    <cellStyle name="Normal 42 2 3 3 5" xfId="11768" xr:uid="{00000000-0005-0000-0000-000082420000}"/>
    <cellStyle name="Normal 42 2 3 3 5 2" xfId="42099" xr:uid="{00000000-0005-0000-0000-000083420000}"/>
    <cellStyle name="Normal 42 2 3 3 5 3" xfId="26866" xr:uid="{00000000-0005-0000-0000-000084420000}"/>
    <cellStyle name="Normal 42 2 3 3 6" xfId="6747" xr:uid="{00000000-0005-0000-0000-000085420000}"/>
    <cellStyle name="Normal 42 2 3 3 6 2" xfId="37082" xr:uid="{00000000-0005-0000-0000-000086420000}"/>
    <cellStyle name="Normal 42 2 3 3 6 3" xfId="21849" xr:uid="{00000000-0005-0000-0000-000087420000}"/>
    <cellStyle name="Normal 42 2 3 3 7" xfId="32070" xr:uid="{00000000-0005-0000-0000-000088420000}"/>
    <cellStyle name="Normal 42 2 3 3 8" xfId="16836" xr:uid="{00000000-0005-0000-0000-000089420000}"/>
    <cellStyle name="Normal 42 2 3 4" xfId="2094" xr:uid="{00000000-0005-0000-0000-00008A420000}"/>
    <cellStyle name="Normal 42 2 3 4 2" xfId="3784" xr:uid="{00000000-0005-0000-0000-00008B420000}"/>
    <cellStyle name="Normal 42 2 3 4 2 2" xfId="13857" xr:uid="{00000000-0005-0000-0000-00008C420000}"/>
    <cellStyle name="Normal 42 2 3 4 2 2 2" xfId="44188" xr:uid="{00000000-0005-0000-0000-00008D420000}"/>
    <cellStyle name="Normal 42 2 3 4 2 2 3" xfId="28955" xr:uid="{00000000-0005-0000-0000-00008E420000}"/>
    <cellStyle name="Normal 42 2 3 4 2 3" xfId="8837" xr:uid="{00000000-0005-0000-0000-00008F420000}"/>
    <cellStyle name="Normal 42 2 3 4 2 3 2" xfId="39171" xr:uid="{00000000-0005-0000-0000-000090420000}"/>
    <cellStyle name="Normal 42 2 3 4 2 3 3" xfId="23938" xr:uid="{00000000-0005-0000-0000-000091420000}"/>
    <cellStyle name="Normal 42 2 3 4 2 4" xfId="34158" xr:uid="{00000000-0005-0000-0000-000092420000}"/>
    <cellStyle name="Normal 42 2 3 4 2 5" xfId="18925" xr:uid="{00000000-0005-0000-0000-000093420000}"/>
    <cellStyle name="Normal 42 2 3 4 3" xfId="5476" xr:uid="{00000000-0005-0000-0000-000094420000}"/>
    <cellStyle name="Normal 42 2 3 4 3 2" xfId="15528" xr:uid="{00000000-0005-0000-0000-000095420000}"/>
    <cellStyle name="Normal 42 2 3 4 3 2 2" xfId="45859" xr:uid="{00000000-0005-0000-0000-000096420000}"/>
    <cellStyle name="Normal 42 2 3 4 3 2 3" xfId="30626" xr:uid="{00000000-0005-0000-0000-000097420000}"/>
    <cellStyle name="Normal 42 2 3 4 3 3" xfId="10508" xr:uid="{00000000-0005-0000-0000-000098420000}"/>
    <cellStyle name="Normal 42 2 3 4 3 3 2" xfId="40842" xr:uid="{00000000-0005-0000-0000-000099420000}"/>
    <cellStyle name="Normal 42 2 3 4 3 3 3" xfId="25609" xr:uid="{00000000-0005-0000-0000-00009A420000}"/>
    <cellStyle name="Normal 42 2 3 4 3 4" xfId="35829" xr:uid="{00000000-0005-0000-0000-00009B420000}"/>
    <cellStyle name="Normal 42 2 3 4 3 5" xfId="20596" xr:uid="{00000000-0005-0000-0000-00009C420000}"/>
    <cellStyle name="Normal 42 2 3 4 4" xfId="12186" xr:uid="{00000000-0005-0000-0000-00009D420000}"/>
    <cellStyle name="Normal 42 2 3 4 4 2" xfId="42517" xr:uid="{00000000-0005-0000-0000-00009E420000}"/>
    <cellStyle name="Normal 42 2 3 4 4 3" xfId="27284" xr:uid="{00000000-0005-0000-0000-00009F420000}"/>
    <cellStyle name="Normal 42 2 3 4 5" xfId="7165" xr:uid="{00000000-0005-0000-0000-0000A0420000}"/>
    <cellStyle name="Normal 42 2 3 4 5 2" xfId="37500" xr:uid="{00000000-0005-0000-0000-0000A1420000}"/>
    <cellStyle name="Normal 42 2 3 4 5 3" xfId="22267" xr:uid="{00000000-0005-0000-0000-0000A2420000}"/>
    <cellStyle name="Normal 42 2 3 4 6" xfId="32488" xr:uid="{00000000-0005-0000-0000-0000A3420000}"/>
    <cellStyle name="Normal 42 2 3 4 7" xfId="17254" xr:uid="{00000000-0005-0000-0000-0000A4420000}"/>
    <cellStyle name="Normal 42 2 3 5" xfId="2947" xr:uid="{00000000-0005-0000-0000-0000A5420000}"/>
    <cellStyle name="Normal 42 2 3 5 2" xfId="13021" xr:uid="{00000000-0005-0000-0000-0000A6420000}"/>
    <cellStyle name="Normal 42 2 3 5 2 2" xfId="43352" xr:uid="{00000000-0005-0000-0000-0000A7420000}"/>
    <cellStyle name="Normal 42 2 3 5 2 3" xfId="28119" xr:uid="{00000000-0005-0000-0000-0000A8420000}"/>
    <cellStyle name="Normal 42 2 3 5 3" xfId="8001" xr:uid="{00000000-0005-0000-0000-0000A9420000}"/>
    <cellStyle name="Normal 42 2 3 5 3 2" xfId="38335" xr:uid="{00000000-0005-0000-0000-0000AA420000}"/>
    <cellStyle name="Normal 42 2 3 5 3 3" xfId="23102" xr:uid="{00000000-0005-0000-0000-0000AB420000}"/>
    <cellStyle name="Normal 42 2 3 5 4" xfId="33322" xr:uid="{00000000-0005-0000-0000-0000AC420000}"/>
    <cellStyle name="Normal 42 2 3 5 5" xfId="18089" xr:uid="{00000000-0005-0000-0000-0000AD420000}"/>
    <cellStyle name="Normal 42 2 3 6" xfId="4640" xr:uid="{00000000-0005-0000-0000-0000AE420000}"/>
    <cellStyle name="Normal 42 2 3 6 2" xfId="14692" xr:uid="{00000000-0005-0000-0000-0000AF420000}"/>
    <cellStyle name="Normal 42 2 3 6 2 2" xfId="45023" xr:uid="{00000000-0005-0000-0000-0000B0420000}"/>
    <cellStyle name="Normal 42 2 3 6 2 3" xfId="29790" xr:uid="{00000000-0005-0000-0000-0000B1420000}"/>
    <cellStyle name="Normal 42 2 3 6 3" xfId="9672" xr:uid="{00000000-0005-0000-0000-0000B2420000}"/>
    <cellStyle name="Normal 42 2 3 6 3 2" xfId="40006" xr:uid="{00000000-0005-0000-0000-0000B3420000}"/>
    <cellStyle name="Normal 42 2 3 6 3 3" xfId="24773" xr:uid="{00000000-0005-0000-0000-0000B4420000}"/>
    <cellStyle name="Normal 42 2 3 6 4" xfId="34993" xr:uid="{00000000-0005-0000-0000-0000B5420000}"/>
    <cellStyle name="Normal 42 2 3 6 5" xfId="19760" xr:uid="{00000000-0005-0000-0000-0000B6420000}"/>
    <cellStyle name="Normal 42 2 3 7" xfId="11350" xr:uid="{00000000-0005-0000-0000-0000B7420000}"/>
    <cellStyle name="Normal 42 2 3 7 2" xfId="41681" xr:uid="{00000000-0005-0000-0000-0000B8420000}"/>
    <cellStyle name="Normal 42 2 3 7 3" xfId="26448" xr:uid="{00000000-0005-0000-0000-0000B9420000}"/>
    <cellStyle name="Normal 42 2 3 8" xfId="6329" xr:uid="{00000000-0005-0000-0000-0000BA420000}"/>
    <cellStyle name="Normal 42 2 3 8 2" xfId="36664" xr:uid="{00000000-0005-0000-0000-0000BB420000}"/>
    <cellStyle name="Normal 42 2 3 8 3" xfId="21431" xr:uid="{00000000-0005-0000-0000-0000BC420000}"/>
    <cellStyle name="Normal 42 2 3 9" xfId="31653" xr:uid="{00000000-0005-0000-0000-0000BD420000}"/>
    <cellStyle name="Normal 42 2 4" xfId="1354" xr:uid="{00000000-0005-0000-0000-0000BE420000}"/>
    <cellStyle name="Normal 42 2 4 2" xfId="1777" xr:uid="{00000000-0005-0000-0000-0000BF420000}"/>
    <cellStyle name="Normal 42 2 4 2 2" xfId="2616" xr:uid="{00000000-0005-0000-0000-0000C0420000}"/>
    <cellStyle name="Normal 42 2 4 2 2 2" xfId="4306" xr:uid="{00000000-0005-0000-0000-0000C1420000}"/>
    <cellStyle name="Normal 42 2 4 2 2 2 2" xfId="14379" xr:uid="{00000000-0005-0000-0000-0000C2420000}"/>
    <cellStyle name="Normal 42 2 4 2 2 2 2 2" xfId="44710" xr:uid="{00000000-0005-0000-0000-0000C3420000}"/>
    <cellStyle name="Normal 42 2 4 2 2 2 2 3" xfId="29477" xr:uid="{00000000-0005-0000-0000-0000C4420000}"/>
    <cellStyle name="Normal 42 2 4 2 2 2 3" xfId="9359" xr:uid="{00000000-0005-0000-0000-0000C5420000}"/>
    <cellStyle name="Normal 42 2 4 2 2 2 3 2" xfId="39693" xr:uid="{00000000-0005-0000-0000-0000C6420000}"/>
    <cellStyle name="Normal 42 2 4 2 2 2 3 3" xfId="24460" xr:uid="{00000000-0005-0000-0000-0000C7420000}"/>
    <cellStyle name="Normal 42 2 4 2 2 2 4" xfId="34680" xr:uid="{00000000-0005-0000-0000-0000C8420000}"/>
    <cellStyle name="Normal 42 2 4 2 2 2 5" xfId="19447" xr:uid="{00000000-0005-0000-0000-0000C9420000}"/>
    <cellStyle name="Normal 42 2 4 2 2 3" xfId="5998" xr:uid="{00000000-0005-0000-0000-0000CA420000}"/>
    <cellStyle name="Normal 42 2 4 2 2 3 2" xfId="16050" xr:uid="{00000000-0005-0000-0000-0000CB420000}"/>
    <cellStyle name="Normal 42 2 4 2 2 3 2 2" xfId="46381" xr:uid="{00000000-0005-0000-0000-0000CC420000}"/>
    <cellStyle name="Normal 42 2 4 2 2 3 2 3" xfId="31148" xr:uid="{00000000-0005-0000-0000-0000CD420000}"/>
    <cellStyle name="Normal 42 2 4 2 2 3 3" xfId="11030" xr:uid="{00000000-0005-0000-0000-0000CE420000}"/>
    <cellStyle name="Normal 42 2 4 2 2 3 3 2" xfId="41364" xr:uid="{00000000-0005-0000-0000-0000CF420000}"/>
    <cellStyle name="Normal 42 2 4 2 2 3 3 3" xfId="26131" xr:uid="{00000000-0005-0000-0000-0000D0420000}"/>
    <cellStyle name="Normal 42 2 4 2 2 3 4" xfId="36351" xr:uid="{00000000-0005-0000-0000-0000D1420000}"/>
    <cellStyle name="Normal 42 2 4 2 2 3 5" xfId="21118" xr:uid="{00000000-0005-0000-0000-0000D2420000}"/>
    <cellStyle name="Normal 42 2 4 2 2 4" xfId="12708" xr:uid="{00000000-0005-0000-0000-0000D3420000}"/>
    <cellStyle name="Normal 42 2 4 2 2 4 2" xfId="43039" xr:uid="{00000000-0005-0000-0000-0000D4420000}"/>
    <cellStyle name="Normal 42 2 4 2 2 4 3" xfId="27806" xr:uid="{00000000-0005-0000-0000-0000D5420000}"/>
    <cellStyle name="Normal 42 2 4 2 2 5" xfId="7687" xr:uid="{00000000-0005-0000-0000-0000D6420000}"/>
    <cellStyle name="Normal 42 2 4 2 2 5 2" xfId="38022" xr:uid="{00000000-0005-0000-0000-0000D7420000}"/>
    <cellStyle name="Normal 42 2 4 2 2 5 3" xfId="22789" xr:uid="{00000000-0005-0000-0000-0000D8420000}"/>
    <cellStyle name="Normal 42 2 4 2 2 6" xfId="33010" xr:uid="{00000000-0005-0000-0000-0000D9420000}"/>
    <cellStyle name="Normal 42 2 4 2 2 7" xfId="17776" xr:uid="{00000000-0005-0000-0000-0000DA420000}"/>
    <cellStyle name="Normal 42 2 4 2 3" xfId="3469" xr:uid="{00000000-0005-0000-0000-0000DB420000}"/>
    <cellStyle name="Normal 42 2 4 2 3 2" xfId="13543" xr:uid="{00000000-0005-0000-0000-0000DC420000}"/>
    <cellStyle name="Normal 42 2 4 2 3 2 2" xfId="43874" xr:uid="{00000000-0005-0000-0000-0000DD420000}"/>
    <cellStyle name="Normal 42 2 4 2 3 2 3" xfId="28641" xr:uid="{00000000-0005-0000-0000-0000DE420000}"/>
    <cellStyle name="Normal 42 2 4 2 3 3" xfId="8523" xr:uid="{00000000-0005-0000-0000-0000DF420000}"/>
    <cellStyle name="Normal 42 2 4 2 3 3 2" xfId="38857" xr:uid="{00000000-0005-0000-0000-0000E0420000}"/>
    <cellStyle name="Normal 42 2 4 2 3 3 3" xfId="23624" xr:uid="{00000000-0005-0000-0000-0000E1420000}"/>
    <cellStyle name="Normal 42 2 4 2 3 4" xfId="33844" xr:uid="{00000000-0005-0000-0000-0000E2420000}"/>
    <cellStyle name="Normal 42 2 4 2 3 5" xfId="18611" xr:uid="{00000000-0005-0000-0000-0000E3420000}"/>
    <cellStyle name="Normal 42 2 4 2 4" xfId="5162" xr:uid="{00000000-0005-0000-0000-0000E4420000}"/>
    <cellStyle name="Normal 42 2 4 2 4 2" xfId="15214" xr:uid="{00000000-0005-0000-0000-0000E5420000}"/>
    <cellStyle name="Normal 42 2 4 2 4 2 2" xfId="45545" xr:uid="{00000000-0005-0000-0000-0000E6420000}"/>
    <cellStyle name="Normal 42 2 4 2 4 2 3" xfId="30312" xr:uid="{00000000-0005-0000-0000-0000E7420000}"/>
    <cellStyle name="Normal 42 2 4 2 4 3" xfId="10194" xr:uid="{00000000-0005-0000-0000-0000E8420000}"/>
    <cellStyle name="Normal 42 2 4 2 4 3 2" xfId="40528" xr:uid="{00000000-0005-0000-0000-0000E9420000}"/>
    <cellStyle name="Normal 42 2 4 2 4 3 3" xfId="25295" xr:uid="{00000000-0005-0000-0000-0000EA420000}"/>
    <cellStyle name="Normal 42 2 4 2 4 4" xfId="35515" xr:uid="{00000000-0005-0000-0000-0000EB420000}"/>
    <cellStyle name="Normal 42 2 4 2 4 5" xfId="20282" xr:uid="{00000000-0005-0000-0000-0000EC420000}"/>
    <cellStyle name="Normal 42 2 4 2 5" xfId="11872" xr:uid="{00000000-0005-0000-0000-0000ED420000}"/>
    <cellStyle name="Normal 42 2 4 2 5 2" xfId="42203" xr:uid="{00000000-0005-0000-0000-0000EE420000}"/>
    <cellStyle name="Normal 42 2 4 2 5 3" xfId="26970" xr:uid="{00000000-0005-0000-0000-0000EF420000}"/>
    <cellStyle name="Normal 42 2 4 2 6" xfId="6851" xr:uid="{00000000-0005-0000-0000-0000F0420000}"/>
    <cellStyle name="Normal 42 2 4 2 6 2" xfId="37186" xr:uid="{00000000-0005-0000-0000-0000F1420000}"/>
    <cellStyle name="Normal 42 2 4 2 6 3" xfId="21953" xr:uid="{00000000-0005-0000-0000-0000F2420000}"/>
    <cellStyle name="Normal 42 2 4 2 7" xfId="32174" xr:uid="{00000000-0005-0000-0000-0000F3420000}"/>
    <cellStyle name="Normal 42 2 4 2 8" xfId="16940" xr:uid="{00000000-0005-0000-0000-0000F4420000}"/>
    <cellStyle name="Normal 42 2 4 3" xfId="2198" xr:uid="{00000000-0005-0000-0000-0000F5420000}"/>
    <cellStyle name="Normal 42 2 4 3 2" xfId="3888" xr:uid="{00000000-0005-0000-0000-0000F6420000}"/>
    <cellStyle name="Normal 42 2 4 3 2 2" xfId="13961" xr:uid="{00000000-0005-0000-0000-0000F7420000}"/>
    <cellStyle name="Normal 42 2 4 3 2 2 2" xfId="44292" xr:uid="{00000000-0005-0000-0000-0000F8420000}"/>
    <cellStyle name="Normal 42 2 4 3 2 2 3" xfId="29059" xr:uid="{00000000-0005-0000-0000-0000F9420000}"/>
    <cellStyle name="Normal 42 2 4 3 2 3" xfId="8941" xr:uid="{00000000-0005-0000-0000-0000FA420000}"/>
    <cellStyle name="Normal 42 2 4 3 2 3 2" xfId="39275" xr:uid="{00000000-0005-0000-0000-0000FB420000}"/>
    <cellStyle name="Normal 42 2 4 3 2 3 3" xfId="24042" xr:uid="{00000000-0005-0000-0000-0000FC420000}"/>
    <cellStyle name="Normal 42 2 4 3 2 4" xfId="34262" xr:uid="{00000000-0005-0000-0000-0000FD420000}"/>
    <cellStyle name="Normal 42 2 4 3 2 5" xfId="19029" xr:uid="{00000000-0005-0000-0000-0000FE420000}"/>
    <cellStyle name="Normal 42 2 4 3 3" xfId="5580" xr:uid="{00000000-0005-0000-0000-0000FF420000}"/>
    <cellStyle name="Normal 42 2 4 3 3 2" xfId="15632" xr:uid="{00000000-0005-0000-0000-000000430000}"/>
    <cellStyle name="Normal 42 2 4 3 3 2 2" xfId="45963" xr:uid="{00000000-0005-0000-0000-000001430000}"/>
    <cellStyle name="Normal 42 2 4 3 3 2 3" xfId="30730" xr:uid="{00000000-0005-0000-0000-000002430000}"/>
    <cellStyle name="Normal 42 2 4 3 3 3" xfId="10612" xr:uid="{00000000-0005-0000-0000-000003430000}"/>
    <cellStyle name="Normal 42 2 4 3 3 3 2" xfId="40946" xr:uid="{00000000-0005-0000-0000-000004430000}"/>
    <cellStyle name="Normal 42 2 4 3 3 3 3" xfId="25713" xr:uid="{00000000-0005-0000-0000-000005430000}"/>
    <cellStyle name="Normal 42 2 4 3 3 4" xfId="35933" xr:uid="{00000000-0005-0000-0000-000006430000}"/>
    <cellStyle name="Normal 42 2 4 3 3 5" xfId="20700" xr:uid="{00000000-0005-0000-0000-000007430000}"/>
    <cellStyle name="Normal 42 2 4 3 4" xfId="12290" xr:uid="{00000000-0005-0000-0000-000008430000}"/>
    <cellStyle name="Normal 42 2 4 3 4 2" xfId="42621" xr:uid="{00000000-0005-0000-0000-000009430000}"/>
    <cellStyle name="Normal 42 2 4 3 4 3" xfId="27388" xr:uid="{00000000-0005-0000-0000-00000A430000}"/>
    <cellStyle name="Normal 42 2 4 3 5" xfId="7269" xr:uid="{00000000-0005-0000-0000-00000B430000}"/>
    <cellStyle name="Normal 42 2 4 3 5 2" xfId="37604" xr:uid="{00000000-0005-0000-0000-00000C430000}"/>
    <cellStyle name="Normal 42 2 4 3 5 3" xfId="22371" xr:uid="{00000000-0005-0000-0000-00000D430000}"/>
    <cellStyle name="Normal 42 2 4 3 6" xfId="32592" xr:uid="{00000000-0005-0000-0000-00000E430000}"/>
    <cellStyle name="Normal 42 2 4 3 7" xfId="17358" xr:uid="{00000000-0005-0000-0000-00000F430000}"/>
    <cellStyle name="Normal 42 2 4 4" xfId="3051" xr:uid="{00000000-0005-0000-0000-000010430000}"/>
    <cellStyle name="Normal 42 2 4 4 2" xfId="13125" xr:uid="{00000000-0005-0000-0000-000011430000}"/>
    <cellStyle name="Normal 42 2 4 4 2 2" xfId="43456" xr:uid="{00000000-0005-0000-0000-000012430000}"/>
    <cellStyle name="Normal 42 2 4 4 2 3" xfId="28223" xr:uid="{00000000-0005-0000-0000-000013430000}"/>
    <cellStyle name="Normal 42 2 4 4 3" xfId="8105" xr:uid="{00000000-0005-0000-0000-000014430000}"/>
    <cellStyle name="Normal 42 2 4 4 3 2" xfId="38439" xr:uid="{00000000-0005-0000-0000-000015430000}"/>
    <cellStyle name="Normal 42 2 4 4 3 3" xfId="23206" xr:uid="{00000000-0005-0000-0000-000016430000}"/>
    <cellStyle name="Normal 42 2 4 4 4" xfId="33426" xr:uid="{00000000-0005-0000-0000-000017430000}"/>
    <cellStyle name="Normal 42 2 4 4 5" xfId="18193" xr:uid="{00000000-0005-0000-0000-000018430000}"/>
    <cellStyle name="Normal 42 2 4 5" xfId="4744" xr:uid="{00000000-0005-0000-0000-000019430000}"/>
    <cellStyle name="Normal 42 2 4 5 2" xfId="14796" xr:uid="{00000000-0005-0000-0000-00001A430000}"/>
    <cellStyle name="Normal 42 2 4 5 2 2" xfId="45127" xr:uid="{00000000-0005-0000-0000-00001B430000}"/>
    <cellStyle name="Normal 42 2 4 5 2 3" xfId="29894" xr:uid="{00000000-0005-0000-0000-00001C430000}"/>
    <cellStyle name="Normal 42 2 4 5 3" xfId="9776" xr:uid="{00000000-0005-0000-0000-00001D430000}"/>
    <cellStyle name="Normal 42 2 4 5 3 2" xfId="40110" xr:uid="{00000000-0005-0000-0000-00001E430000}"/>
    <cellStyle name="Normal 42 2 4 5 3 3" xfId="24877" xr:uid="{00000000-0005-0000-0000-00001F430000}"/>
    <cellStyle name="Normal 42 2 4 5 4" xfId="35097" xr:uid="{00000000-0005-0000-0000-000020430000}"/>
    <cellStyle name="Normal 42 2 4 5 5" xfId="19864" xr:uid="{00000000-0005-0000-0000-000021430000}"/>
    <cellStyle name="Normal 42 2 4 6" xfId="11454" xr:uid="{00000000-0005-0000-0000-000022430000}"/>
    <cellStyle name="Normal 42 2 4 6 2" xfId="41785" xr:uid="{00000000-0005-0000-0000-000023430000}"/>
    <cellStyle name="Normal 42 2 4 6 3" xfId="26552" xr:uid="{00000000-0005-0000-0000-000024430000}"/>
    <cellStyle name="Normal 42 2 4 7" xfId="6433" xr:uid="{00000000-0005-0000-0000-000025430000}"/>
    <cellStyle name="Normal 42 2 4 7 2" xfId="36768" xr:uid="{00000000-0005-0000-0000-000026430000}"/>
    <cellStyle name="Normal 42 2 4 7 3" xfId="21535" xr:uid="{00000000-0005-0000-0000-000027430000}"/>
    <cellStyle name="Normal 42 2 4 8" xfId="31756" xr:uid="{00000000-0005-0000-0000-000028430000}"/>
    <cellStyle name="Normal 42 2 4 9" xfId="16522" xr:uid="{00000000-0005-0000-0000-000029430000}"/>
    <cellStyle name="Normal 42 2 5" xfId="1567" xr:uid="{00000000-0005-0000-0000-00002A430000}"/>
    <cellStyle name="Normal 42 2 5 2" xfId="2408" xr:uid="{00000000-0005-0000-0000-00002B430000}"/>
    <cellStyle name="Normal 42 2 5 2 2" xfId="4098" xr:uid="{00000000-0005-0000-0000-00002C430000}"/>
    <cellStyle name="Normal 42 2 5 2 2 2" xfId="14171" xr:uid="{00000000-0005-0000-0000-00002D430000}"/>
    <cellStyle name="Normal 42 2 5 2 2 2 2" xfId="44502" xr:uid="{00000000-0005-0000-0000-00002E430000}"/>
    <cellStyle name="Normal 42 2 5 2 2 2 3" xfId="29269" xr:uid="{00000000-0005-0000-0000-00002F430000}"/>
    <cellStyle name="Normal 42 2 5 2 2 3" xfId="9151" xr:uid="{00000000-0005-0000-0000-000030430000}"/>
    <cellStyle name="Normal 42 2 5 2 2 3 2" xfId="39485" xr:uid="{00000000-0005-0000-0000-000031430000}"/>
    <cellStyle name="Normal 42 2 5 2 2 3 3" xfId="24252" xr:uid="{00000000-0005-0000-0000-000032430000}"/>
    <cellStyle name="Normal 42 2 5 2 2 4" xfId="34472" xr:uid="{00000000-0005-0000-0000-000033430000}"/>
    <cellStyle name="Normal 42 2 5 2 2 5" xfId="19239" xr:uid="{00000000-0005-0000-0000-000034430000}"/>
    <cellStyle name="Normal 42 2 5 2 3" xfId="5790" xr:uid="{00000000-0005-0000-0000-000035430000}"/>
    <cellStyle name="Normal 42 2 5 2 3 2" xfId="15842" xr:uid="{00000000-0005-0000-0000-000036430000}"/>
    <cellStyle name="Normal 42 2 5 2 3 2 2" xfId="46173" xr:uid="{00000000-0005-0000-0000-000037430000}"/>
    <cellStyle name="Normal 42 2 5 2 3 2 3" xfId="30940" xr:uid="{00000000-0005-0000-0000-000038430000}"/>
    <cellStyle name="Normal 42 2 5 2 3 3" xfId="10822" xr:uid="{00000000-0005-0000-0000-000039430000}"/>
    <cellStyle name="Normal 42 2 5 2 3 3 2" xfId="41156" xr:uid="{00000000-0005-0000-0000-00003A430000}"/>
    <cellStyle name="Normal 42 2 5 2 3 3 3" xfId="25923" xr:uid="{00000000-0005-0000-0000-00003B430000}"/>
    <cellStyle name="Normal 42 2 5 2 3 4" xfId="36143" xr:uid="{00000000-0005-0000-0000-00003C430000}"/>
    <cellStyle name="Normal 42 2 5 2 3 5" xfId="20910" xr:uid="{00000000-0005-0000-0000-00003D430000}"/>
    <cellStyle name="Normal 42 2 5 2 4" xfId="12500" xr:uid="{00000000-0005-0000-0000-00003E430000}"/>
    <cellStyle name="Normal 42 2 5 2 4 2" xfId="42831" xr:uid="{00000000-0005-0000-0000-00003F430000}"/>
    <cellStyle name="Normal 42 2 5 2 4 3" xfId="27598" xr:uid="{00000000-0005-0000-0000-000040430000}"/>
    <cellStyle name="Normal 42 2 5 2 5" xfId="7479" xr:uid="{00000000-0005-0000-0000-000041430000}"/>
    <cellStyle name="Normal 42 2 5 2 5 2" xfId="37814" xr:uid="{00000000-0005-0000-0000-000042430000}"/>
    <cellStyle name="Normal 42 2 5 2 5 3" xfId="22581" xr:uid="{00000000-0005-0000-0000-000043430000}"/>
    <cellStyle name="Normal 42 2 5 2 6" xfId="32802" xr:uid="{00000000-0005-0000-0000-000044430000}"/>
    <cellStyle name="Normal 42 2 5 2 7" xfId="17568" xr:uid="{00000000-0005-0000-0000-000045430000}"/>
    <cellStyle name="Normal 42 2 5 3" xfId="3261" xr:uid="{00000000-0005-0000-0000-000046430000}"/>
    <cellStyle name="Normal 42 2 5 3 2" xfId="13335" xr:uid="{00000000-0005-0000-0000-000047430000}"/>
    <cellStyle name="Normal 42 2 5 3 2 2" xfId="43666" xr:uid="{00000000-0005-0000-0000-000048430000}"/>
    <cellStyle name="Normal 42 2 5 3 2 3" xfId="28433" xr:uid="{00000000-0005-0000-0000-000049430000}"/>
    <cellStyle name="Normal 42 2 5 3 3" xfId="8315" xr:uid="{00000000-0005-0000-0000-00004A430000}"/>
    <cellStyle name="Normal 42 2 5 3 3 2" xfId="38649" xr:uid="{00000000-0005-0000-0000-00004B430000}"/>
    <cellStyle name="Normal 42 2 5 3 3 3" xfId="23416" xr:uid="{00000000-0005-0000-0000-00004C430000}"/>
    <cellStyle name="Normal 42 2 5 3 4" xfId="33636" xr:uid="{00000000-0005-0000-0000-00004D430000}"/>
    <cellStyle name="Normal 42 2 5 3 5" xfId="18403" xr:uid="{00000000-0005-0000-0000-00004E430000}"/>
    <cellStyle name="Normal 42 2 5 4" xfId="4954" xr:uid="{00000000-0005-0000-0000-00004F430000}"/>
    <cellStyle name="Normal 42 2 5 4 2" xfId="15006" xr:uid="{00000000-0005-0000-0000-000050430000}"/>
    <cellStyle name="Normal 42 2 5 4 2 2" xfId="45337" xr:uid="{00000000-0005-0000-0000-000051430000}"/>
    <cellStyle name="Normal 42 2 5 4 2 3" xfId="30104" xr:uid="{00000000-0005-0000-0000-000052430000}"/>
    <cellStyle name="Normal 42 2 5 4 3" xfId="9986" xr:uid="{00000000-0005-0000-0000-000053430000}"/>
    <cellStyle name="Normal 42 2 5 4 3 2" xfId="40320" xr:uid="{00000000-0005-0000-0000-000054430000}"/>
    <cellStyle name="Normal 42 2 5 4 3 3" xfId="25087" xr:uid="{00000000-0005-0000-0000-000055430000}"/>
    <cellStyle name="Normal 42 2 5 4 4" xfId="35307" xr:uid="{00000000-0005-0000-0000-000056430000}"/>
    <cellStyle name="Normal 42 2 5 4 5" xfId="20074" xr:uid="{00000000-0005-0000-0000-000057430000}"/>
    <cellStyle name="Normal 42 2 5 5" xfId="11664" xr:uid="{00000000-0005-0000-0000-000058430000}"/>
    <cellStyle name="Normal 42 2 5 5 2" xfId="41995" xr:uid="{00000000-0005-0000-0000-000059430000}"/>
    <cellStyle name="Normal 42 2 5 5 3" xfId="26762" xr:uid="{00000000-0005-0000-0000-00005A430000}"/>
    <cellStyle name="Normal 42 2 5 6" xfId="6643" xr:uid="{00000000-0005-0000-0000-00005B430000}"/>
    <cellStyle name="Normal 42 2 5 6 2" xfId="36978" xr:uid="{00000000-0005-0000-0000-00005C430000}"/>
    <cellStyle name="Normal 42 2 5 6 3" xfId="21745" xr:uid="{00000000-0005-0000-0000-00005D430000}"/>
    <cellStyle name="Normal 42 2 5 7" xfId="31966" xr:uid="{00000000-0005-0000-0000-00005E430000}"/>
    <cellStyle name="Normal 42 2 5 8" xfId="16732" xr:uid="{00000000-0005-0000-0000-00005F430000}"/>
    <cellStyle name="Normal 42 2 6" xfId="1988" xr:uid="{00000000-0005-0000-0000-000060430000}"/>
    <cellStyle name="Normal 42 2 6 2" xfId="3680" xr:uid="{00000000-0005-0000-0000-000061430000}"/>
    <cellStyle name="Normal 42 2 6 2 2" xfId="13753" xr:uid="{00000000-0005-0000-0000-000062430000}"/>
    <cellStyle name="Normal 42 2 6 2 2 2" xfId="44084" xr:uid="{00000000-0005-0000-0000-000063430000}"/>
    <cellStyle name="Normal 42 2 6 2 2 3" xfId="28851" xr:uid="{00000000-0005-0000-0000-000064430000}"/>
    <cellStyle name="Normal 42 2 6 2 3" xfId="8733" xr:uid="{00000000-0005-0000-0000-000065430000}"/>
    <cellStyle name="Normal 42 2 6 2 3 2" xfId="39067" xr:uid="{00000000-0005-0000-0000-000066430000}"/>
    <cellStyle name="Normal 42 2 6 2 3 3" xfId="23834" xr:uid="{00000000-0005-0000-0000-000067430000}"/>
    <cellStyle name="Normal 42 2 6 2 4" xfId="34054" xr:uid="{00000000-0005-0000-0000-000068430000}"/>
    <cellStyle name="Normal 42 2 6 2 5" xfId="18821" xr:uid="{00000000-0005-0000-0000-000069430000}"/>
    <cellStyle name="Normal 42 2 6 3" xfId="5372" xr:uid="{00000000-0005-0000-0000-00006A430000}"/>
    <cellStyle name="Normal 42 2 6 3 2" xfId="15424" xr:uid="{00000000-0005-0000-0000-00006B430000}"/>
    <cellStyle name="Normal 42 2 6 3 2 2" xfId="45755" xr:uid="{00000000-0005-0000-0000-00006C430000}"/>
    <cellStyle name="Normal 42 2 6 3 2 3" xfId="30522" xr:uid="{00000000-0005-0000-0000-00006D430000}"/>
    <cellStyle name="Normal 42 2 6 3 3" xfId="10404" xr:uid="{00000000-0005-0000-0000-00006E430000}"/>
    <cellStyle name="Normal 42 2 6 3 3 2" xfId="40738" xr:uid="{00000000-0005-0000-0000-00006F430000}"/>
    <cellStyle name="Normal 42 2 6 3 3 3" xfId="25505" xr:uid="{00000000-0005-0000-0000-000070430000}"/>
    <cellStyle name="Normal 42 2 6 3 4" xfId="35725" xr:uid="{00000000-0005-0000-0000-000071430000}"/>
    <cellStyle name="Normal 42 2 6 3 5" xfId="20492" xr:uid="{00000000-0005-0000-0000-000072430000}"/>
    <cellStyle name="Normal 42 2 6 4" xfId="12082" xr:uid="{00000000-0005-0000-0000-000073430000}"/>
    <cellStyle name="Normal 42 2 6 4 2" xfId="42413" xr:uid="{00000000-0005-0000-0000-000074430000}"/>
    <cellStyle name="Normal 42 2 6 4 3" xfId="27180" xr:uid="{00000000-0005-0000-0000-000075430000}"/>
    <cellStyle name="Normal 42 2 6 5" xfId="7061" xr:uid="{00000000-0005-0000-0000-000076430000}"/>
    <cellStyle name="Normal 42 2 6 5 2" xfId="37396" xr:uid="{00000000-0005-0000-0000-000077430000}"/>
    <cellStyle name="Normal 42 2 6 5 3" xfId="22163" xr:uid="{00000000-0005-0000-0000-000078430000}"/>
    <cellStyle name="Normal 42 2 6 6" xfId="32384" xr:uid="{00000000-0005-0000-0000-000079430000}"/>
    <cellStyle name="Normal 42 2 6 7" xfId="17150" xr:uid="{00000000-0005-0000-0000-00007A430000}"/>
    <cellStyle name="Normal 42 2 7" xfId="2839" xr:uid="{00000000-0005-0000-0000-00007B430000}"/>
    <cellStyle name="Normal 42 2 7 2" xfId="12917" xr:uid="{00000000-0005-0000-0000-00007C430000}"/>
    <cellStyle name="Normal 42 2 7 2 2" xfId="43248" xr:uid="{00000000-0005-0000-0000-00007D430000}"/>
    <cellStyle name="Normal 42 2 7 2 3" xfId="28015" xr:uid="{00000000-0005-0000-0000-00007E430000}"/>
    <cellStyle name="Normal 42 2 7 3" xfId="7897" xr:uid="{00000000-0005-0000-0000-00007F430000}"/>
    <cellStyle name="Normal 42 2 7 3 2" xfId="38231" xr:uid="{00000000-0005-0000-0000-000080430000}"/>
    <cellStyle name="Normal 42 2 7 3 3" xfId="22998" xr:uid="{00000000-0005-0000-0000-000081430000}"/>
    <cellStyle name="Normal 42 2 7 4" xfId="33218" xr:uid="{00000000-0005-0000-0000-000082430000}"/>
    <cellStyle name="Normal 42 2 7 5" xfId="17985" xr:uid="{00000000-0005-0000-0000-000083430000}"/>
    <cellStyle name="Normal 42 2 8" xfId="4533" xr:uid="{00000000-0005-0000-0000-000084430000}"/>
    <cellStyle name="Normal 42 2 8 2" xfId="14588" xr:uid="{00000000-0005-0000-0000-000085430000}"/>
    <cellStyle name="Normal 42 2 8 2 2" xfId="44919" xr:uid="{00000000-0005-0000-0000-000086430000}"/>
    <cellStyle name="Normal 42 2 8 2 3" xfId="29686" xr:uid="{00000000-0005-0000-0000-000087430000}"/>
    <cellStyle name="Normal 42 2 8 3" xfId="9568" xr:uid="{00000000-0005-0000-0000-000088430000}"/>
    <cellStyle name="Normal 42 2 8 3 2" xfId="39902" xr:uid="{00000000-0005-0000-0000-000089430000}"/>
    <cellStyle name="Normal 42 2 8 3 3" xfId="24669" xr:uid="{00000000-0005-0000-0000-00008A430000}"/>
    <cellStyle name="Normal 42 2 8 4" xfId="34889" xr:uid="{00000000-0005-0000-0000-00008B430000}"/>
    <cellStyle name="Normal 42 2 8 5" xfId="19656" xr:uid="{00000000-0005-0000-0000-00008C430000}"/>
    <cellStyle name="Normal 42 2 9" xfId="11244" xr:uid="{00000000-0005-0000-0000-00008D430000}"/>
    <cellStyle name="Normal 42 2 9 2" xfId="41577" xr:uid="{00000000-0005-0000-0000-00008E430000}"/>
    <cellStyle name="Normal 42 2 9 3" xfId="26344" xr:uid="{00000000-0005-0000-0000-00008F430000}"/>
    <cellStyle name="Normal 43" xfId="168" xr:uid="{00000000-0005-0000-0000-000090430000}"/>
    <cellStyle name="Normal 43 2" xfId="859" xr:uid="{00000000-0005-0000-0000-000091430000}"/>
    <cellStyle name="Normal 43 2 10" xfId="6224" xr:uid="{00000000-0005-0000-0000-000092430000}"/>
    <cellStyle name="Normal 43 2 10 2" xfId="36561" xr:uid="{00000000-0005-0000-0000-000093430000}"/>
    <cellStyle name="Normal 43 2 10 3" xfId="21328" xr:uid="{00000000-0005-0000-0000-000094430000}"/>
    <cellStyle name="Normal 43 2 11" xfId="31552" xr:uid="{00000000-0005-0000-0000-000095430000}"/>
    <cellStyle name="Normal 43 2 12" xfId="16313" xr:uid="{00000000-0005-0000-0000-000096430000}"/>
    <cellStyle name="Normal 43 2 2" xfId="1188" xr:uid="{00000000-0005-0000-0000-000097430000}"/>
    <cellStyle name="Normal 43 2 2 10" xfId="31604" xr:uid="{00000000-0005-0000-0000-000098430000}"/>
    <cellStyle name="Normal 43 2 2 11" xfId="16367" xr:uid="{00000000-0005-0000-0000-000099430000}"/>
    <cellStyle name="Normal 43 2 2 2" xfId="1296" xr:uid="{00000000-0005-0000-0000-00009A430000}"/>
    <cellStyle name="Normal 43 2 2 2 10" xfId="16471" xr:uid="{00000000-0005-0000-0000-00009B430000}"/>
    <cellStyle name="Normal 43 2 2 2 2" xfId="1513" xr:uid="{00000000-0005-0000-0000-00009C430000}"/>
    <cellStyle name="Normal 43 2 2 2 2 2" xfId="1934" xr:uid="{00000000-0005-0000-0000-00009D430000}"/>
    <cellStyle name="Normal 43 2 2 2 2 2 2" xfId="2773" xr:uid="{00000000-0005-0000-0000-00009E430000}"/>
    <cellStyle name="Normal 43 2 2 2 2 2 2 2" xfId="4463" xr:uid="{00000000-0005-0000-0000-00009F430000}"/>
    <cellStyle name="Normal 43 2 2 2 2 2 2 2 2" xfId="14536" xr:uid="{00000000-0005-0000-0000-0000A0430000}"/>
    <cellStyle name="Normal 43 2 2 2 2 2 2 2 2 2" xfId="44867" xr:uid="{00000000-0005-0000-0000-0000A1430000}"/>
    <cellStyle name="Normal 43 2 2 2 2 2 2 2 2 3" xfId="29634" xr:uid="{00000000-0005-0000-0000-0000A2430000}"/>
    <cellStyle name="Normal 43 2 2 2 2 2 2 2 3" xfId="9516" xr:uid="{00000000-0005-0000-0000-0000A3430000}"/>
    <cellStyle name="Normal 43 2 2 2 2 2 2 2 3 2" xfId="39850" xr:uid="{00000000-0005-0000-0000-0000A4430000}"/>
    <cellStyle name="Normal 43 2 2 2 2 2 2 2 3 3" xfId="24617" xr:uid="{00000000-0005-0000-0000-0000A5430000}"/>
    <cellStyle name="Normal 43 2 2 2 2 2 2 2 4" xfId="34837" xr:uid="{00000000-0005-0000-0000-0000A6430000}"/>
    <cellStyle name="Normal 43 2 2 2 2 2 2 2 5" xfId="19604" xr:uid="{00000000-0005-0000-0000-0000A7430000}"/>
    <cellStyle name="Normal 43 2 2 2 2 2 2 3" xfId="6155" xr:uid="{00000000-0005-0000-0000-0000A8430000}"/>
    <cellStyle name="Normal 43 2 2 2 2 2 2 3 2" xfId="16207" xr:uid="{00000000-0005-0000-0000-0000A9430000}"/>
    <cellStyle name="Normal 43 2 2 2 2 2 2 3 2 2" xfId="46538" xr:uid="{00000000-0005-0000-0000-0000AA430000}"/>
    <cellStyle name="Normal 43 2 2 2 2 2 2 3 2 3" xfId="31305" xr:uid="{00000000-0005-0000-0000-0000AB430000}"/>
    <cellStyle name="Normal 43 2 2 2 2 2 2 3 3" xfId="11187" xr:uid="{00000000-0005-0000-0000-0000AC430000}"/>
    <cellStyle name="Normal 43 2 2 2 2 2 2 3 3 2" xfId="41521" xr:uid="{00000000-0005-0000-0000-0000AD430000}"/>
    <cellStyle name="Normal 43 2 2 2 2 2 2 3 3 3" xfId="26288" xr:uid="{00000000-0005-0000-0000-0000AE430000}"/>
    <cellStyle name="Normal 43 2 2 2 2 2 2 3 4" xfId="36508" xr:uid="{00000000-0005-0000-0000-0000AF430000}"/>
    <cellStyle name="Normal 43 2 2 2 2 2 2 3 5" xfId="21275" xr:uid="{00000000-0005-0000-0000-0000B0430000}"/>
    <cellStyle name="Normal 43 2 2 2 2 2 2 4" xfId="12865" xr:uid="{00000000-0005-0000-0000-0000B1430000}"/>
    <cellStyle name="Normal 43 2 2 2 2 2 2 4 2" xfId="43196" xr:uid="{00000000-0005-0000-0000-0000B2430000}"/>
    <cellStyle name="Normal 43 2 2 2 2 2 2 4 3" xfId="27963" xr:uid="{00000000-0005-0000-0000-0000B3430000}"/>
    <cellStyle name="Normal 43 2 2 2 2 2 2 5" xfId="7844" xr:uid="{00000000-0005-0000-0000-0000B4430000}"/>
    <cellStyle name="Normal 43 2 2 2 2 2 2 5 2" xfId="38179" xr:uid="{00000000-0005-0000-0000-0000B5430000}"/>
    <cellStyle name="Normal 43 2 2 2 2 2 2 5 3" xfId="22946" xr:uid="{00000000-0005-0000-0000-0000B6430000}"/>
    <cellStyle name="Normal 43 2 2 2 2 2 2 6" xfId="33167" xr:uid="{00000000-0005-0000-0000-0000B7430000}"/>
    <cellStyle name="Normal 43 2 2 2 2 2 2 7" xfId="17933" xr:uid="{00000000-0005-0000-0000-0000B8430000}"/>
    <cellStyle name="Normal 43 2 2 2 2 2 3" xfId="3626" xr:uid="{00000000-0005-0000-0000-0000B9430000}"/>
    <cellStyle name="Normal 43 2 2 2 2 2 3 2" xfId="13700" xr:uid="{00000000-0005-0000-0000-0000BA430000}"/>
    <cellStyle name="Normal 43 2 2 2 2 2 3 2 2" xfId="44031" xr:uid="{00000000-0005-0000-0000-0000BB430000}"/>
    <cellStyle name="Normal 43 2 2 2 2 2 3 2 3" xfId="28798" xr:uid="{00000000-0005-0000-0000-0000BC430000}"/>
    <cellStyle name="Normal 43 2 2 2 2 2 3 3" xfId="8680" xr:uid="{00000000-0005-0000-0000-0000BD430000}"/>
    <cellStyle name="Normal 43 2 2 2 2 2 3 3 2" xfId="39014" xr:uid="{00000000-0005-0000-0000-0000BE430000}"/>
    <cellStyle name="Normal 43 2 2 2 2 2 3 3 3" xfId="23781" xr:uid="{00000000-0005-0000-0000-0000BF430000}"/>
    <cellStyle name="Normal 43 2 2 2 2 2 3 4" xfId="34001" xr:uid="{00000000-0005-0000-0000-0000C0430000}"/>
    <cellStyle name="Normal 43 2 2 2 2 2 3 5" xfId="18768" xr:uid="{00000000-0005-0000-0000-0000C1430000}"/>
    <cellStyle name="Normal 43 2 2 2 2 2 4" xfId="5319" xr:uid="{00000000-0005-0000-0000-0000C2430000}"/>
    <cellStyle name="Normal 43 2 2 2 2 2 4 2" xfId="15371" xr:uid="{00000000-0005-0000-0000-0000C3430000}"/>
    <cellStyle name="Normal 43 2 2 2 2 2 4 2 2" xfId="45702" xr:uid="{00000000-0005-0000-0000-0000C4430000}"/>
    <cellStyle name="Normal 43 2 2 2 2 2 4 2 3" xfId="30469" xr:uid="{00000000-0005-0000-0000-0000C5430000}"/>
    <cellStyle name="Normal 43 2 2 2 2 2 4 3" xfId="10351" xr:uid="{00000000-0005-0000-0000-0000C6430000}"/>
    <cellStyle name="Normal 43 2 2 2 2 2 4 3 2" xfId="40685" xr:uid="{00000000-0005-0000-0000-0000C7430000}"/>
    <cellStyle name="Normal 43 2 2 2 2 2 4 3 3" xfId="25452" xr:uid="{00000000-0005-0000-0000-0000C8430000}"/>
    <cellStyle name="Normal 43 2 2 2 2 2 4 4" xfId="35672" xr:uid="{00000000-0005-0000-0000-0000C9430000}"/>
    <cellStyle name="Normal 43 2 2 2 2 2 4 5" xfId="20439" xr:uid="{00000000-0005-0000-0000-0000CA430000}"/>
    <cellStyle name="Normal 43 2 2 2 2 2 5" xfId="12029" xr:uid="{00000000-0005-0000-0000-0000CB430000}"/>
    <cellStyle name="Normal 43 2 2 2 2 2 5 2" xfId="42360" xr:uid="{00000000-0005-0000-0000-0000CC430000}"/>
    <cellStyle name="Normal 43 2 2 2 2 2 5 3" xfId="27127" xr:uid="{00000000-0005-0000-0000-0000CD430000}"/>
    <cellStyle name="Normal 43 2 2 2 2 2 6" xfId="7008" xr:uid="{00000000-0005-0000-0000-0000CE430000}"/>
    <cellStyle name="Normal 43 2 2 2 2 2 6 2" xfId="37343" xr:uid="{00000000-0005-0000-0000-0000CF430000}"/>
    <cellStyle name="Normal 43 2 2 2 2 2 6 3" xfId="22110" xr:uid="{00000000-0005-0000-0000-0000D0430000}"/>
    <cellStyle name="Normal 43 2 2 2 2 2 7" xfId="32331" xr:uid="{00000000-0005-0000-0000-0000D1430000}"/>
    <cellStyle name="Normal 43 2 2 2 2 2 8" xfId="17097" xr:uid="{00000000-0005-0000-0000-0000D2430000}"/>
    <cellStyle name="Normal 43 2 2 2 2 3" xfId="2355" xr:uid="{00000000-0005-0000-0000-0000D3430000}"/>
    <cellStyle name="Normal 43 2 2 2 2 3 2" xfId="4045" xr:uid="{00000000-0005-0000-0000-0000D4430000}"/>
    <cellStyle name="Normal 43 2 2 2 2 3 2 2" xfId="14118" xr:uid="{00000000-0005-0000-0000-0000D5430000}"/>
    <cellStyle name="Normal 43 2 2 2 2 3 2 2 2" xfId="44449" xr:uid="{00000000-0005-0000-0000-0000D6430000}"/>
    <cellStyle name="Normal 43 2 2 2 2 3 2 2 3" xfId="29216" xr:uid="{00000000-0005-0000-0000-0000D7430000}"/>
    <cellStyle name="Normal 43 2 2 2 2 3 2 3" xfId="9098" xr:uid="{00000000-0005-0000-0000-0000D8430000}"/>
    <cellStyle name="Normal 43 2 2 2 2 3 2 3 2" xfId="39432" xr:uid="{00000000-0005-0000-0000-0000D9430000}"/>
    <cellStyle name="Normal 43 2 2 2 2 3 2 3 3" xfId="24199" xr:uid="{00000000-0005-0000-0000-0000DA430000}"/>
    <cellStyle name="Normal 43 2 2 2 2 3 2 4" xfId="34419" xr:uid="{00000000-0005-0000-0000-0000DB430000}"/>
    <cellStyle name="Normal 43 2 2 2 2 3 2 5" xfId="19186" xr:uid="{00000000-0005-0000-0000-0000DC430000}"/>
    <cellStyle name="Normal 43 2 2 2 2 3 3" xfId="5737" xr:uid="{00000000-0005-0000-0000-0000DD430000}"/>
    <cellStyle name="Normal 43 2 2 2 2 3 3 2" xfId="15789" xr:uid="{00000000-0005-0000-0000-0000DE430000}"/>
    <cellStyle name="Normal 43 2 2 2 2 3 3 2 2" xfId="46120" xr:uid="{00000000-0005-0000-0000-0000DF430000}"/>
    <cellStyle name="Normal 43 2 2 2 2 3 3 2 3" xfId="30887" xr:uid="{00000000-0005-0000-0000-0000E0430000}"/>
    <cellStyle name="Normal 43 2 2 2 2 3 3 3" xfId="10769" xr:uid="{00000000-0005-0000-0000-0000E1430000}"/>
    <cellStyle name="Normal 43 2 2 2 2 3 3 3 2" xfId="41103" xr:uid="{00000000-0005-0000-0000-0000E2430000}"/>
    <cellStyle name="Normal 43 2 2 2 2 3 3 3 3" xfId="25870" xr:uid="{00000000-0005-0000-0000-0000E3430000}"/>
    <cellStyle name="Normal 43 2 2 2 2 3 3 4" xfId="36090" xr:uid="{00000000-0005-0000-0000-0000E4430000}"/>
    <cellStyle name="Normal 43 2 2 2 2 3 3 5" xfId="20857" xr:uid="{00000000-0005-0000-0000-0000E5430000}"/>
    <cellStyle name="Normal 43 2 2 2 2 3 4" xfId="12447" xr:uid="{00000000-0005-0000-0000-0000E6430000}"/>
    <cellStyle name="Normal 43 2 2 2 2 3 4 2" xfId="42778" xr:uid="{00000000-0005-0000-0000-0000E7430000}"/>
    <cellStyle name="Normal 43 2 2 2 2 3 4 3" xfId="27545" xr:uid="{00000000-0005-0000-0000-0000E8430000}"/>
    <cellStyle name="Normal 43 2 2 2 2 3 5" xfId="7426" xr:uid="{00000000-0005-0000-0000-0000E9430000}"/>
    <cellStyle name="Normal 43 2 2 2 2 3 5 2" xfId="37761" xr:uid="{00000000-0005-0000-0000-0000EA430000}"/>
    <cellStyle name="Normal 43 2 2 2 2 3 5 3" xfId="22528" xr:uid="{00000000-0005-0000-0000-0000EB430000}"/>
    <cellStyle name="Normal 43 2 2 2 2 3 6" xfId="32749" xr:uid="{00000000-0005-0000-0000-0000EC430000}"/>
    <cellStyle name="Normal 43 2 2 2 2 3 7" xfId="17515" xr:uid="{00000000-0005-0000-0000-0000ED430000}"/>
    <cellStyle name="Normal 43 2 2 2 2 4" xfId="3208" xr:uid="{00000000-0005-0000-0000-0000EE430000}"/>
    <cellStyle name="Normal 43 2 2 2 2 4 2" xfId="13282" xr:uid="{00000000-0005-0000-0000-0000EF430000}"/>
    <cellStyle name="Normal 43 2 2 2 2 4 2 2" xfId="43613" xr:uid="{00000000-0005-0000-0000-0000F0430000}"/>
    <cellStyle name="Normal 43 2 2 2 2 4 2 3" xfId="28380" xr:uid="{00000000-0005-0000-0000-0000F1430000}"/>
    <cellStyle name="Normal 43 2 2 2 2 4 3" xfId="8262" xr:uid="{00000000-0005-0000-0000-0000F2430000}"/>
    <cellStyle name="Normal 43 2 2 2 2 4 3 2" xfId="38596" xr:uid="{00000000-0005-0000-0000-0000F3430000}"/>
    <cellStyle name="Normal 43 2 2 2 2 4 3 3" xfId="23363" xr:uid="{00000000-0005-0000-0000-0000F4430000}"/>
    <cellStyle name="Normal 43 2 2 2 2 4 4" xfId="33583" xr:uid="{00000000-0005-0000-0000-0000F5430000}"/>
    <cellStyle name="Normal 43 2 2 2 2 4 5" xfId="18350" xr:uid="{00000000-0005-0000-0000-0000F6430000}"/>
    <cellStyle name="Normal 43 2 2 2 2 5" xfId="4901" xr:uid="{00000000-0005-0000-0000-0000F7430000}"/>
    <cellStyle name="Normal 43 2 2 2 2 5 2" xfId="14953" xr:uid="{00000000-0005-0000-0000-0000F8430000}"/>
    <cellStyle name="Normal 43 2 2 2 2 5 2 2" xfId="45284" xr:uid="{00000000-0005-0000-0000-0000F9430000}"/>
    <cellStyle name="Normal 43 2 2 2 2 5 2 3" xfId="30051" xr:uid="{00000000-0005-0000-0000-0000FA430000}"/>
    <cellStyle name="Normal 43 2 2 2 2 5 3" xfId="9933" xr:uid="{00000000-0005-0000-0000-0000FB430000}"/>
    <cellStyle name="Normal 43 2 2 2 2 5 3 2" xfId="40267" xr:uid="{00000000-0005-0000-0000-0000FC430000}"/>
    <cellStyle name="Normal 43 2 2 2 2 5 3 3" xfId="25034" xr:uid="{00000000-0005-0000-0000-0000FD430000}"/>
    <cellStyle name="Normal 43 2 2 2 2 5 4" xfId="35254" xr:uid="{00000000-0005-0000-0000-0000FE430000}"/>
    <cellStyle name="Normal 43 2 2 2 2 5 5" xfId="20021" xr:uid="{00000000-0005-0000-0000-0000FF430000}"/>
    <cellStyle name="Normal 43 2 2 2 2 6" xfId="11611" xr:uid="{00000000-0005-0000-0000-000000440000}"/>
    <cellStyle name="Normal 43 2 2 2 2 6 2" xfId="41942" xr:uid="{00000000-0005-0000-0000-000001440000}"/>
    <cellStyle name="Normal 43 2 2 2 2 6 3" xfId="26709" xr:uid="{00000000-0005-0000-0000-000002440000}"/>
    <cellStyle name="Normal 43 2 2 2 2 7" xfId="6590" xr:uid="{00000000-0005-0000-0000-000003440000}"/>
    <cellStyle name="Normal 43 2 2 2 2 7 2" xfId="36925" xr:uid="{00000000-0005-0000-0000-000004440000}"/>
    <cellStyle name="Normal 43 2 2 2 2 7 3" xfId="21692" xr:uid="{00000000-0005-0000-0000-000005440000}"/>
    <cellStyle name="Normal 43 2 2 2 2 8" xfId="31913" xr:uid="{00000000-0005-0000-0000-000006440000}"/>
    <cellStyle name="Normal 43 2 2 2 2 9" xfId="16679" xr:uid="{00000000-0005-0000-0000-000007440000}"/>
    <cellStyle name="Normal 43 2 2 2 3" xfId="1726" xr:uid="{00000000-0005-0000-0000-000008440000}"/>
    <cellStyle name="Normal 43 2 2 2 3 2" xfId="2565" xr:uid="{00000000-0005-0000-0000-000009440000}"/>
    <cellStyle name="Normal 43 2 2 2 3 2 2" xfId="4255" xr:uid="{00000000-0005-0000-0000-00000A440000}"/>
    <cellStyle name="Normal 43 2 2 2 3 2 2 2" xfId="14328" xr:uid="{00000000-0005-0000-0000-00000B440000}"/>
    <cellStyle name="Normal 43 2 2 2 3 2 2 2 2" xfId="44659" xr:uid="{00000000-0005-0000-0000-00000C440000}"/>
    <cellStyle name="Normal 43 2 2 2 3 2 2 2 3" xfId="29426" xr:uid="{00000000-0005-0000-0000-00000D440000}"/>
    <cellStyle name="Normal 43 2 2 2 3 2 2 3" xfId="9308" xr:uid="{00000000-0005-0000-0000-00000E440000}"/>
    <cellStyle name="Normal 43 2 2 2 3 2 2 3 2" xfId="39642" xr:uid="{00000000-0005-0000-0000-00000F440000}"/>
    <cellStyle name="Normal 43 2 2 2 3 2 2 3 3" xfId="24409" xr:uid="{00000000-0005-0000-0000-000010440000}"/>
    <cellStyle name="Normal 43 2 2 2 3 2 2 4" xfId="34629" xr:uid="{00000000-0005-0000-0000-000011440000}"/>
    <cellStyle name="Normal 43 2 2 2 3 2 2 5" xfId="19396" xr:uid="{00000000-0005-0000-0000-000012440000}"/>
    <cellStyle name="Normal 43 2 2 2 3 2 3" xfId="5947" xr:uid="{00000000-0005-0000-0000-000013440000}"/>
    <cellStyle name="Normal 43 2 2 2 3 2 3 2" xfId="15999" xr:uid="{00000000-0005-0000-0000-000014440000}"/>
    <cellStyle name="Normal 43 2 2 2 3 2 3 2 2" xfId="46330" xr:uid="{00000000-0005-0000-0000-000015440000}"/>
    <cellStyle name="Normal 43 2 2 2 3 2 3 2 3" xfId="31097" xr:uid="{00000000-0005-0000-0000-000016440000}"/>
    <cellStyle name="Normal 43 2 2 2 3 2 3 3" xfId="10979" xr:uid="{00000000-0005-0000-0000-000017440000}"/>
    <cellStyle name="Normal 43 2 2 2 3 2 3 3 2" xfId="41313" xr:uid="{00000000-0005-0000-0000-000018440000}"/>
    <cellStyle name="Normal 43 2 2 2 3 2 3 3 3" xfId="26080" xr:uid="{00000000-0005-0000-0000-000019440000}"/>
    <cellStyle name="Normal 43 2 2 2 3 2 3 4" xfId="36300" xr:uid="{00000000-0005-0000-0000-00001A440000}"/>
    <cellStyle name="Normal 43 2 2 2 3 2 3 5" xfId="21067" xr:uid="{00000000-0005-0000-0000-00001B440000}"/>
    <cellStyle name="Normal 43 2 2 2 3 2 4" xfId="12657" xr:uid="{00000000-0005-0000-0000-00001C440000}"/>
    <cellStyle name="Normal 43 2 2 2 3 2 4 2" xfId="42988" xr:uid="{00000000-0005-0000-0000-00001D440000}"/>
    <cellStyle name="Normal 43 2 2 2 3 2 4 3" xfId="27755" xr:uid="{00000000-0005-0000-0000-00001E440000}"/>
    <cellStyle name="Normal 43 2 2 2 3 2 5" xfId="7636" xr:uid="{00000000-0005-0000-0000-00001F440000}"/>
    <cellStyle name="Normal 43 2 2 2 3 2 5 2" xfId="37971" xr:uid="{00000000-0005-0000-0000-000020440000}"/>
    <cellStyle name="Normal 43 2 2 2 3 2 5 3" xfId="22738" xr:uid="{00000000-0005-0000-0000-000021440000}"/>
    <cellStyle name="Normal 43 2 2 2 3 2 6" xfId="32959" xr:uid="{00000000-0005-0000-0000-000022440000}"/>
    <cellStyle name="Normal 43 2 2 2 3 2 7" xfId="17725" xr:uid="{00000000-0005-0000-0000-000023440000}"/>
    <cellStyle name="Normal 43 2 2 2 3 3" xfId="3418" xr:uid="{00000000-0005-0000-0000-000024440000}"/>
    <cellStyle name="Normal 43 2 2 2 3 3 2" xfId="13492" xr:uid="{00000000-0005-0000-0000-000025440000}"/>
    <cellStyle name="Normal 43 2 2 2 3 3 2 2" xfId="43823" xr:uid="{00000000-0005-0000-0000-000026440000}"/>
    <cellStyle name="Normal 43 2 2 2 3 3 2 3" xfId="28590" xr:uid="{00000000-0005-0000-0000-000027440000}"/>
    <cellStyle name="Normal 43 2 2 2 3 3 3" xfId="8472" xr:uid="{00000000-0005-0000-0000-000028440000}"/>
    <cellStyle name="Normal 43 2 2 2 3 3 3 2" xfId="38806" xr:uid="{00000000-0005-0000-0000-000029440000}"/>
    <cellStyle name="Normal 43 2 2 2 3 3 3 3" xfId="23573" xr:uid="{00000000-0005-0000-0000-00002A440000}"/>
    <cellStyle name="Normal 43 2 2 2 3 3 4" xfId="33793" xr:uid="{00000000-0005-0000-0000-00002B440000}"/>
    <cellStyle name="Normal 43 2 2 2 3 3 5" xfId="18560" xr:uid="{00000000-0005-0000-0000-00002C440000}"/>
    <cellStyle name="Normal 43 2 2 2 3 4" xfId="5111" xr:uid="{00000000-0005-0000-0000-00002D440000}"/>
    <cellStyle name="Normal 43 2 2 2 3 4 2" xfId="15163" xr:uid="{00000000-0005-0000-0000-00002E440000}"/>
    <cellStyle name="Normal 43 2 2 2 3 4 2 2" xfId="45494" xr:uid="{00000000-0005-0000-0000-00002F440000}"/>
    <cellStyle name="Normal 43 2 2 2 3 4 2 3" xfId="30261" xr:uid="{00000000-0005-0000-0000-000030440000}"/>
    <cellStyle name="Normal 43 2 2 2 3 4 3" xfId="10143" xr:uid="{00000000-0005-0000-0000-000031440000}"/>
    <cellStyle name="Normal 43 2 2 2 3 4 3 2" xfId="40477" xr:uid="{00000000-0005-0000-0000-000032440000}"/>
    <cellStyle name="Normal 43 2 2 2 3 4 3 3" xfId="25244" xr:uid="{00000000-0005-0000-0000-000033440000}"/>
    <cellStyle name="Normal 43 2 2 2 3 4 4" xfId="35464" xr:uid="{00000000-0005-0000-0000-000034440000}"/>
    <cellStyle name="Normal 43 2 2 2 3 4 5" xfId="20231" xr:uid="{00000000-0005-0000-0000-000035440000}"/>
    <cellStyle name="Normal 43 2 2 2 3 5" xfId="11821" xr:uid="{00000000-0005-0000-0000-000036440000}"/>
    <cellStyle name="Normal 43 2 2 2 3 5 2" xfId="42152" xr:uid="{00000000-0005-0000-0000-000037440000}"/>
    <cellStyle name="Normal 43 2 2 2 3 5 3" xfId="26919" xr:uid="{00000000-0005-0000-0000-000038440000}"/>
    <cellStyle name="Normal 43 2 2 2 3 6" xfId="6800" xr:uid="{00000000-0005-0000-0000-000039440000}"/>
    <cellStyle name="Normal 43 2 2 2 3 6 2" xfId="37135" xr:uid="{00000000-0005-0000-0000-00003A440000}"/>
    <cellStyle name="Normal 43 2 2 2 3 6 3" xfId="21902" xr:uid="{00000000-0005-0000-0000-00003B440000}"/>
    <cellStyle name="Normal 43 2 2 2 3 7" xfId="32123" xr:uid="{00000000-0005-0000-0000-00003C440000}"/>
    <cellStyle name="Normal 43 2 2 2 3 8" xfId="16889" xr:uid="{00000000-0005-0000-0000-00003D440000}"/>
    <cellStyle name="Normal 43 2 2 2 4" xfId="2147" xr:uid="{00000000-0005-0000-0000-00003E440000}"/>
    <cellStyle name="Normal 43 2 2 2 4 2" xfId="3837" xr:uid="{00000000-0005-0000-0000-00003F440000}"/>
    <cellStyle name="Normal 43 2 2 2 4 2 2" xfId="13910" xr:uid="{00000000-0005-0000-0000-000040440000}"/>
    <cellStyle name="Normal 43 2 2 2 4 2 2 2" xfId="44241" xr:uid="{00000000-0005-0000-0000-000041440000}"/>
    <cellStyle name="Normal 43 2 2 2 4 2 2 3" xfId="29008" xr:uid="{00000000-0005-0000-0000-000042440000}"/>
    <cellStyle name="Normal 43 2 2 2 4 2 3" xfId="8890" xr:uid="{00000000-0005-0000-0000-000043440000}"/>
    <cellStyle name="Normal 43 2 2 2 4 2 3 2" xfId="39224" xr:uid="{00000000-0005-0000-0000-000044440000}"/>
    <cellStyle name="Normal 43 2 2 2 4 2 3 3" xfId="23991" xr:uid="{00000000-0005-0000-0000-000045440000}"/>
    <cellStyle name="Normal 43 2 2 2 4 2 4" xfId="34211" xr:uid="{00000000-0005-0000-0000-000046440000}"/>
    <cellStyle name="Normal 43 2 2 2 4 2 5" xfId="18978" xr:uid="{00000000-0005-0000-0000-000047440000}"/>
    <cellStyle name="Normal 43 2 2 2 4 3" xfId="5529" xr:uid="{00000000-0005-0000-0000-000048440000}"/>
    <cellStyle name="Normal 43 2 2 2 4 3 2" xfId="15581" xr:uid="{00000000-0005-0000-0000-000049440000}"/>
    <cellStyle name="Normal 43 2 2 2 4 3 2 2" xfId="45912" xr:uid="{00000000-0005-0000-0000-00004A440000}"/>
    <cellStyle name="Normal 43 2 2 2 4 3 2 3" xfId="30679" xr:uid="{00000000-0005-0000-0000-00004B440000}"/>
    <cellStyle name="Normal 43 2 2 2 4 3 3" xfId="10561" xr:uid="{00000000-0005-0000-0000-00004C440000}"/>
    <cellStyle name="Normal 43 2 2 2 4 3 3 2" xfId="40895" xr:uid="{00000000-0005-0000-0000-00004D440000}"/>
    <cellStyle name="Normal 43 2 2 2 4 3 3 3" xfId="25662" xr:uid="{00000000-0005-0000-0000-00004E440000}"/>
    <cellStyle name="Normal 43 2 2 2 4 3 4" xfId="35882" xr:uid="{00000000-0005-0000-0000-00004F440000}"/>
    <cellStyle name="Normal 43 2 2 2 4 3 5" xfId="20649" xr:uid="{00000000-0005-0000-0000-000050440000}"/>
    <cellStyle name="Normal 43 2 2 2 4 4" xfId="12239" xr:uid="{00000000-0005-0000-0000-000051440000}"/>
    <cellStyle name="Normal 43 2 2 2 4 4 2" xfId="42570" xr:uid="{00000000-0005-0000-0000-000052440000}"/>
    <cellStyle name="Normal 43 2 2 2 4 4 3" xfId="27337" xr:uid="{00000000-0005-0000-0000-000053440000}"/>
    <cellStyle name="Normal 43 2 2 2 4 5" xfId="7218" xr:uid="{00000000-0005-0000-0000-000054440000}"/>
    <cellStyle name="Normal 43 2 2 2 4 5 2" xfId="37553" xr:uid="{00000000-0005-0000-0000-000055440000}"/>
    <cellStyle name="Normal 43 2 2 2 4 5 3" xfId="22320" xr:uid="{00000000-0005-0000-0000-000056440000}"/>
    <cellStyle name="Normal 43 2 2 2 4 6" xfId="32541" xr:uid="{00000000-0005-0000-0000-000057440000}"/>
    <cellStyle name="Normal 43 2 2 2 4 7" xfId="17307" xr:uid="{00000000-0005-0000-0000-000058440000}"/>
    <cellStyle name="Normal 43 2 2 2 5" xfId="3000" xr:uid="{00000000-0005-0000-0000-000059440000}"/>
    <cellStyle name="Normal 43 2 2 2 5 2" xfId="13074" xr:uid="{00000000-0005-0000-0000-00005A440000}"/>
    <cellStyle name="Normal 43 2 2 2 5 2 2" xfId="43405" xr:uid="{00000000-0005-0000-0000-00005B440000}"/>
    <cellStyle name="Normal 43 2 2 2 5 2 3" xfId="28172" xr:uid="{00000000-0005-0000-0000-00005C440000}"/>
    <cellStyle name="Normal 43 2 2 2 5 3" xfId="8054" xr:uid="{00000000-0005-0000-0000-00005D440000}"/>
    <cellStyle name="Normal 43 2 2 2 5 3 2" xfId="38388" xr:uid="{00000000-0005-0000-0000-00005E440000}"/>
    <cellStyle name="Normal 43 2 2 2 5 3 3" xfId="23155" xr:uid="{00000000-0005-0000-0000-00005F440000}"/>
    <cellStyle name="Normal 43 2 2 2 5 4" xfId="33375" xr:uid="{00000000-0005-0000-0000-000060440000}"/>
    <cellStyle name="Normal 43 2 2 2 5 5" xfId="18142" xr:uid="{00000000-0005-0000-0000-000061440000}"/>
    <cellStyle name="Normal 43 2 2 2 6" xfId="4693" xr:uid="{00000000-0005-0000-0000-000062440000}"/>
    <cellStyle name="Normal 43 2 2 2 6 2" xfId="14745" xr:uid="{00000000-0005-0000-0000-000063440000}"/>
    <cellStyle name="Normal 43 2 2 2 6 2 2" xfId="45076" xr:uid="{00000000-0005-0000-0000-000064440000}"/>
    <cellStyle name="Normal 43 2 2 2 6 2 3" xfId="29843" xr:uid="{00000000-0005-0000-0000-000065440000}"/>
    <cellStyle name="Normal 43 2 2 2 6 3" xfId="9725" xr:uid="{00000000-0005-0000-0000-000066440000}"/>
    <cellStyle name="Normal 43 2 2 2 6 3 2" xfId="40059" xr:uid="{00000000-0005-0000-0000-000067440000}"/>
    <cellStyle name="Normal 43 2 2 2 6 3 3" xfId="24826" xr:uid="{00000000-0005-0000-0000-000068440000}"/>
    <cellStyle name="Normal 43 2 2 2 6 4" xfId="35046" xr:uid="{00000000-0005-0000-0000-000069440000}"/>
    <cellStyle name="Normal 43 2 2 2 6 5" xfId="19813" xr:uid="{00000000-0005-0000-0000-00006A440000}"/>
    <cellStyle name="Normal 43 2 2 2 7" xfId="11403" xr:uid="{00000000-0005-0000-0000-00006B440000}"/>
    <cellStyle name="Normal 43 2 2 2 7 2" xfId="41734" xr:uid="{00000000-0005-0000-0000-00006C440000}"/>
    <cellStyle name="Normal 43 2 2 2 7 3" xfId="26501" xr:uid="{00000000-0005-0000-0000-00006D440000}"/>
    <cellStyle name="Normal 43 2 2 2 8" xfId="6382" xr:uid="{00000000-0005-0000-0000-00006E440000}"/>
    <cellStyle name="Normal 43 2 2 2 8 2" xfId="36717" xr:uid="{00000000-0005-0000-0000-00006F440000}"/>
    <cellStyle name="Normal 43 2 2 2 8 3" xfId="21484" xr:uid="{00000000-0005-0000-0000-000070440000}"/>
    <cellStyle name="Normal 43 2 2 2 9" xfId="31705" xr:uid="{00000000-0005-0000-0000-000071440000}"/>
    <cellStyle name="Normal 43 2 2 3" xfId="1409" xr:uid="{00000000-0005-0000-0000-000072440000}"/>
    <cellStyle name="Normal 43 2 2 3 2" xfId="1830" xr:uid="{00000000-0005-0000-0000-000073440000}"/>
    <cellStyle name="Normal 43 2 2 3 2 2" xfId="2669" xr:uid="{00000000-0005-0000-0000-000074440000}"/>
    <cellStyle name="Normal 43 2 2 3 2 2 2" xfId="4359" xr:uid="{00000000-0005-0000-0000-000075440000}"/>
    <cellStyle name="Normal 43 2 2 3 2 2 2 2" xfId="14432" xr:uid="{00000000-0005-0000-0000-000076440000}"/>
    <cellStyle name="Normal 43 2 2 3 2 2 2 2 2" xfId="44763" xr:uid="{00000000-0005-0000-0000-000077440000}"/>
    <cellStyle name="Normal 43 2 2 3 2 2 2 2 3" xfId="29530" xr:uid="{00000000-0005-0000-0000-000078440000}"/>
    <cellStyle name="Normal 43 2 2 3 2 2 2 3" xfId="9412" xr:uid="{00000000-0005-0000-0000-000079440000}"/>
    <cellStyle name="Normal 43 2 2 3 2 2 2 3 2" xfId="39746" xr:uid="{00000000-0005-0000-0000-00007A440000}"/>
    <cellStyle name="Normal 43 2 2 3 2 2 2 3 3" xfId="24513" xr:uid="{00000000-0005-0000-0000-00007B440000}"/>
    <cellStyle name="Normal 43 2 2 3 2 2 2 4" xfId="34733" xr:uid="{00000000-0005-0000-0000-00007C440000}"/>
    <cellStyle name="Normal 43 2 2 3 2 2 2 5" xfId="19500" xr:uid="{00000000-0005-0000-0000-00007D440000}"/>
    <cellStyle name="Normal 43 2 2 3 2 2 3" xfId="6051" xr:uid="{00000000-0005-0000-0000-00007E440000}"/>
    <cellStyle name="Normal 43 2 2 3 2 2 3 2" xfId="16103" xr:uid="{00000000-0005-0000-0000-00007F440000}"/>
    <cellStyle name="Normal 43 2 2 3 2 2 3 2 2" xfId="46434" xr:uid="{00000000-0005-0000-0000-000080440000}"/>
    <cellStyle name="Normal 43 2 2 3 2 2 3 2 3" xfId="31201" xr:uid="{00000000-0005-0000-0000-000081440000}"/>
    <cellStyle name="Normal 43 2 2 3 2 2 3 3" xfId="11083" xr:uid="{00000000-0005-0000-0000-000082440000}"/>
    <cellStyle name="Normal 43 2 2 3 2 2 3 3 2" xfId="41417" xr:uid="{00000000-0005-0000-0000-000083440000}"/>
    <cellStyle name="Normal 43 2 2 3 2 2 3 3 3" xfId="26184" xr:uid="{00000000-0005-0000-0000-000084440000}"/>
    <cellStyle name="Normal 43 2 2 3 2 2 3 4" xfId="36404" xr:uid="{00000000-0005-0000-0000-000085440000}"/>
    <cellStyle name="Normal 43 2 2 3 2 2 3 5" xfId="21171" xr:uid="{00000000-0005-0000-0000-000086440000}"/>
    <cellStyle name="Normal 43 2 2 3 2 2 4" xfId="12761" xr:uid="{00000000-0005-0000-0000-000087440000}"/>
    <cellStyle name="Normal 43 2 2 3 2 2 4 2" xfId="43092" xr:uid="{00000000-0005-0000-0000-000088440000}"/>
    <cellStyle name="Normal 43 2 2 3 2 2 4 3" xfId="27859" xr:uid="{00000000-0005-0000-0000-000089440000}"/>
    <cellStyle name="Normal 43 2 2 3 2 2 5" xfId="7740" xr:uid="{00000000-0005-0000-0000-00008A440000}"/>
    <cellStyle name="Normal 43 2 2 3 2 2 5 2" xfId="38075" xr:uid="{00000000-0005-0000-0000-00008B440000}"/>
    <cellStyle name="Normal 43 2 2 3 2 2 5 3" xfId="22842" xr:uid="{00000000-0005-0000-0000-00008C440000}"/>
    <cellStyle name="Normal 43 2 2 3 2 2 6" xfId="33063" xr:uid="{00000000-0005-0000-0000-00008D440000}"/>
    <cellStyle name="Normal 43 2 2 3 2 2 7" xfId="17829" xr:uid="{00000000-0005-0000-0000-00008E440000}"/>
    <cellStyle name="Normal 43 2 2 3 2 3" xfId="3522" xr:uid="{00000000-0005-0000-0000-00008F440000}"/>
    <cellStyle name="Normal 43 2 2 3 2 3 2" xfId="13596" xr:uid="{00000000-0005-0000-0000-000090440000}"/>
    <cellStyle name="Normal 43 2 2 3 2 3 2 2" xfId="43927" xr:uid="{00000000-0005-0000-0000-000091440000}"/>
    <cellStyle name="Normal 43 2 2 3 2 3 2 3" xfId="28694" xr:uid="{00000000-0005-0000-0000-000092440000}"/>
    <cellStyle name="Normal 43 2 2 3 2 3 3" xfId="8576" xr:uid="{00000000-0005-0000-0000-000093440000}"/>
    <cellStyle name="Normal 43 2 2 3 2 3 3 2" xfId="38910" xr:uid="{00000000-0005-0000-0000-000094440000}"/>
    <cellStyle name="Normal 43 2 2 3 2 3 3 3" xfId="23677" xr:uid="{00000000-0005-0000-0000-000095440000}"/>
    <cellStyle name="Normal 43 2 2 3 2 3 4" xfId="33897" xr:uid="{00000000-0005-0000-0000-000096440000}"/>
    <cellStyle name="Normal 43 2 2 3 2 3 5" xfId="18664" xr:uid="{00000000-0005-0000-0000-000097440000}"/>
    <cellStyle name="Normal 43 2 2 3 2 4" xfId="5215" xr:uid="{00000000-0005-0000-0000-000098440000}"/>
    <cellStyle name="Normal 43 2 2 3 2 4 2" xfId="15267" xr:uid="{00000000-0005-0000-0000-000099440000}"/>
    <cellStyle name="Normal 43 2 2 3 2 4 2 2" xfId="45598" xr:uid="{00000000-0005-0000-0000-00009A440000}"/>
    <cellStyle name="Normal 43 2 2 3 2 4 2 3" xfId="30365" xr:uid="{00000000-0005-0000-0000-00009B440000}"/>
    <cellStyle name="Normal 43 2 2 3 2 4 3" xfId="10247" xr:uid="{00000000-0005-0000-0000-00009C440000}"/>
    <cellStyle name="Normal 43 2 2 3 2 4 3 2" xfId="40581" xr:uid="{00000000-0005-0000-0000-00009D440000}"/>
    <cellStyle name="Normal 43 2 2 3 2 4 3 3" xfId="25348" xr:uid="{00000000-0005-0000-0000-00009E440000}"/>
    <cellStyle name="Normal 43 2 2 3 2 4 4" xfId="35568" xr:uid="{00000000-0005-0000-0000-00009F440000}"/>
    <cellStyle name="Normal 43 2 2 3 2 4 5" xfId="20335" xr:uid="{00000000-0005-0000-0000-0000A0440000}"/>
    <cellStyle name="Normal 43 2 2 3 2 5" xfId="11925" xr:uid="{00000000-0005-0000-0000-0000A1440000}"/>
    <cellStyle name="Normal 43 2 2 3 2 5 2" xfId="42256" xr:uid="{00000000-0005-0000-0000-0000A2440000}"/>
    <cellStyle name="Normal 43 2 2 3 2 5 3" xfId="27023" xr:uid="{00000000-0005-0000-0000-0000A3440000}"/>
    <cellStyle name="Normal 43 2 2 3 2 6" xfId="6904" xr:uid="{00000000-0005-0000-0000-0000A4440000}"/>
    <cellStyle name="Normal 43 2 2 3 2 6 2" xfId="37239" xr:uid="{00000000-0005-0000-0000-0000A5440000}"/>
    <cellStyle name="Normal 43 2 2 3 2 6 3" xfId="22006" xr:uid="{00000000-0005-0000-0000-0000A6440000}"/>
    <cellStyle name="Normal 43 2 2 3 2 7" xfId="32227" xr:uid="{00000000-0005-0000-0000-0000A7440000}"/>
    <cellStyle name="Normal 43 2 2 3 2 8" xfId="16993" xr:uid="{00000000-0005-0000-0000-0000A8440000}"/>
    <cellStyle name="Normal 43 2 2 3 3" xfId="2251" xr:uid="{00000000-0005-0000-0000-0000A9440000}"/>
    <cellStyle name="Normal 43 2 2 3 3 2" xfId="3941" xr:uid="{00000000-0005-0000-0000-0000AA440000}"/>
    <cellStyle name="Normal 43 2 2 3 3 2 2" xfId="14014" xr:uid="{00000000-0005-0000-0000-0000AB440000}"/>
    <cellStyle name="Normal 43 2 2 3 3 2 2 2" xfId="44345" xr:uid="{00000000-0005-0000-0000-0000AC440000}"/>
    <cellStyle name="Normal 43 2 2 3 3 2 2 3" xfId="29112" xr:uid="{00000000-0005-0000-0000-0000AD440000}"/>
    <cellStyle name="Normal 43 2 2 3 3 2 3" xfId="8994" xr:uid="{00000000-0005-0000-0000-0000AE440000}"/>
    <cellStyle name="Normal 43 2 2 3 3 2 3 2" xfId="39328" xr:uid="{00000000-0005-0000-0000-0000AF440000}"/>
    <cellStyle name="Normal 43 2 2 3 3 2 3 3" xfId="24095" xr:uid="{00000000-0005-0000-0000-0000B0440000}"/>
    <cellStyle name="Normal 43 2 2 3 3 2 4" xfId="34315" xr:uid="{00000000-0005-0000-0000-0000B1440000}"/>
    <cellStyle name="Normal 43 2 2 3 3 2 5" xfId="19082" xr:uid="{00000000-0005-0000-0000-0000B2440000}"/>
    <cellStyle name="Normal 43 2 2 3 3 3" xfId="5633" xr:uid="{00000000-0005-0000-0000-0000B3440000}"/>
    <cellStyle name="Normal 43 2 2 3 3 3 2" xfId="15685" xr:uid="{00000000-0005-0000-0000-0000B4440000}"/>
    <cellStyle name="Normal 43 2 2 3 3 3 2 2" xfId="46016" xr:uid="{00000000-0005-0000-0000-0000B5440000}"/>
    <cellStyle name="Normal 43 2 2 3 3 3 2 3" xfId="30783" xr:uid="{00000000-0005-0000-0000-0000B6440000}"/>
    <cellStyle name="Normal 43 2 2 3 3 3 3" xfId="10665" xr:uid="{00000000-0005-0000-0000-0000B7440000}"/>
    <cellStyle name="Normal 43 2 2 3 3 3 3 2" xfId="40999" xr:uid="{00000000-0005-0000-0000-0000B8440000}"/>
    <cellStyle name="Normal 43 2 2 3 3 3 3 3" xfId="25766" xr:uid="{00000000-0005-0000-0000-0000B9440000}"/>
    <cellStyle name="Normal 43 2 2 3 3 3 4" xfId="35986" xr:uid="{00000000-0005-0000-0000-0000BA440000}"/>
    <cellStyle name="Normal 43 2 2 3 3 3 5" xfId="20753" xr:uid="{00000000-0005-0000-0000-0000BB440000}"/>
    <cellStyle name="Normal 43 2 2 3 3 4" xfId="12343" xr:uid="{00000000-0005-0000-0000-0000BC440000}"/>
    <cellStyle name="Normal 43 2 2 3 3 4 2" xfId="42674" xr:uid="{00000000-0005-0000-0000-0000BD440000}"/>
    <cellStyle name="Normal 43 2 2 3 3 4 3" xfId="27441" xr:uid="{00000000-0005-0000-0000-0000BE440000}"/>
    <cellStyle name="Normal 43 2 2 3 3 5" xfId="7322" xr:uid="{00000000-0005-0000-0000-0000BF440000}"/>
    <cellStyle name="Normal 43 2 2 3 3 5 2" xfId="37657" xr:uid="{00000000-0005-0000-0000-0000C0440000}"/>
    <cellStyle name="Normal 43 2 2 3 3 5 3" xfId="22424" xr:uid="{00000000-0005-0000-0000-0000C1440000}"/>
    <cellStyle name="Normal 43 2 2 3 3 6" xfId="32645" xr:uid="{00000000-0005-0000-0000-0000C2440000}"/>
    <cellStyle name="Normal 43 2 2 3 3 7" xfId="17411" xr:uid="{00000000-0005-0000-0000-0000C3440000}"/>
    <cellStyle name="Normal 43 2 2 3 4" xfId="3104" xr:uid="{00000000-0005-0000-0000-0000C4440000}"/>
    <cellStyle name="Normal 43 2 2 3 4 2" xfId="13178" xr:uid="{00000000-0005-0000-0000-0000C5440000}"/>
    <cellStyle name="Normal 43 2 2 3 4 2 2" xfId="43509" xr:uid="{00000000-0005-0000-0000-0000C6440000}"/>
    <cellStyle name="Normal 43 2 2 3 4 2 3" xfId="28276" xr:uid="{00000000-0005-0000-0000-0000C7440000}"/>
    <cellStyle name="Normal 43 2 2 3 4 3" xfId="8158" xr:uid="{00000000-0005-0000-0000-0000C8440000}"/>
    <cellStyle name="Normal 43 2 2 3 4 3 2" xfId="38492" xr:uid="{00000000-0005-0000-0000-0000C9440000}"/>
    <cellStyle name="Normal 43 2 2 3 4 3 3" xfId="23259" xr:uid="{00000000-0005-0000-0000-0000CA440000}"/>
    <cellStyle name="Normal 43 2 2 3 4 4" xfId="33479" xr:uid="{00000000-0005-0000-0000-0000CB440000}"/>
    <cellStyle name="Normal 43 2 2 3 4 5" xfId="18246" xr:uid="{00000000-0005-0000-0000-0000CC440000}"/>
    <cellStyle name="Normal 43 2 2 3 5" xfId="4797" xr:uid="{00000000-0005-0000-0000-0000CD440000}"/>
    <cellStyle name="Normal 43 2 2 3 5 2" xfId="14849" xr:uid="{00000000-0005-0000-0000-0000CE440000}"/>
    <cellStyle name="Normal 43 2 2 3 5 2 2" xfId="45180" xr:uid="{00000000-0005-0000-0000-0000CF440000}"/>
    <cellStyle name="Normal 43 2 2 3 5 2 3" xfId="29947" xr:uid="{00000000-0005-0000-0000-0000D0440000}"/>
    <cellStyle name="Normal 43 2 2 3 5 3" xfId="9829" xr:uid="{00000000-0005-0000-0000-0000D1440000}"/>
    <cellStyle name="Normal 43 2 2 3 5 3 2" xfId="40163" xr:uid="{00000000-0005-0000-0000-0000D2440000}"/>
    <cellStyle name="Normal 43 2 2 3 5 3 3" xfId="24930" xr:uid="{00000000-0005-0000-0000-0000D3440000}"/>
    <cellStyle name="Normal 43 2 2 3 5 4" xfId="35150" xr:uid="{00000000-0005-0000-0000-0000D4440000}"/>
    <cellStyle name="Normal 43 2 2 3 5 5" xfId="19917" xr:uid="{00000000-0005-0000-0000-0000D5440000}"/>
    <cellStyle name="Normal 43 2 2 3 6" xfId="11507" xr:uid="{00000000-0005-0000-0000-0000D6440000}"/>
    <cellStyle name="Normal 43 2 2 3 6 2" xfId="41838" xr:uid="{00000000-0005-0000-0000-0000D7440000}"/>
    <cellStyle name="Normal 43 2 2 3 6 3" xfId="26605" xr:uid="{00000000-0005-0000-0000-0000D8440000}"/>
    <cellStyle name="Normal 43 2 2 3 7" xfId="6486" xr:uid="{00000000-0005-0000-0000-0000D9440000}"/>
    <cellStyle name="Normal 43 2 2 3 7 2" xfId="36821" xr:uid="{00000000-0005-0000-0000-0000DA440000}"/>
    <cellStyle name="Normal 43 2 2 3 7 3" xfId="21588" xr:uid="{00000000-0005-0000-0000-0000DB440000}"/>
    <cellStyle name="Normal 43 2 2 3 8" xfId="31809" xr:uid="{00000000-0005-0000-0000-0000DC440000}"/>
    <cellStyle name="Normal 43 2 2 3 9" xfId="16575" xr:uid="{00000000-0005-0000-0000-0000DD440000}"/>
    <cellStyle name="Normal 43 2 2 4" xfId="1622" xr:uid="{00000000-0005-0000-0000-0000DE440000}"/>
    <cellStyle name="Normal 43 2 2 4 2" xfId="2461" xr:uid="{00000000-0005-0000-0000-0000DF440000}"/>
    <cellStyle name="Normal 43 2 2 4 2 2" xfId="4151" xr:uid="{00000000-0005-0000-0000-0000E0440000}"/>
    <cellStyle name="Normal 43 2 2 4 2 2 2" xfId="14224" xr:uid="{00000000-0005-0000-0000-0000E1440000}"/>
    <cellStyle name="Normal 43 2 2 4 2 2 2 2" xfId="44555" xr:uid="{00000000-0005-0000-0000-0000E2440000}"/>
    <cellStyle name="Normal 43 2 2 4 2 2 2 3" xfId="29322" xr:uid="{00000000-0005-0000-0000-0000E3440000}"/>
    <cellStyle name="Normal 43 2 2 4 2 2 3" xfId="9204" xr:uid="{00000000-0005-0000-0000-0000E4440000}"/>
    <cellStyle name="Normal 43 2 2 4 2 2 3 2" xfId="39538" xr:uid="{00000000-0005-0000-0000-0000E5440000}"/>
    <cellStyle name="Normal 43 2 2 4 2 2 3 3" xfId="24305" xr:uid="{00000000-0005-0000-0000-0000E6440000}"/>
    <cellStyle name="Normal 43 2 2 4 2 2 4" xfId="34525" xr:uid="{00000000-0005-0000-0000-0000E7440000}"/>
    <cellStyle name="Normal 43 2 2 4 2 2 5" xfId="19292" xr:uid="{00000000-0005-0000-0000-0000E8440000}"/>
    <cellStyle name="Normal 43 2 2 4 2 3" xfId="5843" xr:uid="{00000000-0005-0000-0000-0000E9440000}"/>
    <cellStyle name="Normal 43 2 2 4 2 3 2" xfId="15895" xr:uid="{00000000-0005-0000-0000-0000EA440000}"/>
    <cellStyle name="Normal 43 2 2 4 2 3 2 2" xfId="46226" xr:uid="{00000000-0005-0000-0000-0000EB440000}"/>
    <cellStyle name="Normal 43 2 2 4 2 3 2 3" xfId="30993" xr:uid="{00000000-0005-0000-0000-0000EC440000}"/>
    <cellStyle name="Normal 43 2 2 4 2 3 3" xfId="10875" xr:uid="{00000000-0005-0000-0000-0000ED440000}"/>
    <cellStyle name="Normal 43 2 2 4 2 3 3 2" xfId="41209" xr:uid="{00000000-0005-0000-0000-0000EE440000}"/>
    <cellStyle name="Normal 43 2 2 4 2 3 3 3" xfId="25976" xr:uid="{00000000-0005-0000-0000-0000EF440000}"/>
    <cellStyle name="Normal 43 2 2 4 2 3 4" xfId="36196" xr:uid="{00000000-0005-0000-0000-0000F0440000}"/>
    <cellStyle name="Normal 43 2 2 4 2 3 5" xfId="20963" xr:uid="{00000000-0005-0000-0000-0000F1440000}"/>
    <cellStyle name="Normal 43 2 2 4 2 4" xfId="12553" xr:uid="{00000000-0005-0000-0000-0000F2440000}"/>
    <cellStyle name="Normal 43 2 2 4 2 4 2" xfId="42884" xr:uid="{00000000-0005-0000-0000-0000F3440000}"/>
    <cellStyle name="Normal 43 2 2 4 2 4 3" xfId="27651" xr:uid="{00000000-0005-0000-0000-0000F4440000}"/>
    <cellStyle name="Normal 43 2 2 4 2 5" xfId="7532" xr:uid="{00000000-0005-0000-0000-0000F5440000}"/>
    <cellStyle name="Normal 43 2 2 4 2 5 2" xfId="37867" xr:uid="{00000000-0005-0000-0000-0000F6440000}"/>
    <cellStyle name="Normal 43 2 2 4 2 5 3" xfId="22634" xr:uid="{00000000-0005-0000-0000-0000F7440000}"/>
    <cellStyle name="Normal 43 2 2 4 2 6" xfId="32855" xr:uid="{00000000-0005-0000-0000-0000F8440000}"/>
    <cellStyle name="Normal 43 2 2 4 2 7" xfId="17621" xr:uid="{00000000-0005-0000-0000-0000F9440000}"/>
    <cellStyle name="Normal 43 2 2 4 3" xfId="3314" xr:uid="{00000000-0005-0000-0000-0000FA440000}"/>
    <cellStyle name="Normal 43 2 2 4 3 2" xfId="13388" xr:uid="{00000000-0005-0000-0000-0000FB440000}"/>
    <cellStyle name="Normal 43 2 2 4 3 2 2" xfId="43719" xr:uid="{00000000-0005-0000-0000-0000FC440000}"/>
    <cellStyle name="Normal 43 2 2 4 3 2 3" xfId="28486" xr:uid="{00000000-0005-0000-0000-0000FD440000}"/>
    <cellStyle name="Normal 43 2 2 4 3 3" xfId="8368" xr:uid="{00000000-0005-0000-0000-0000FE440000}"/>
    <cellStyle name="Normal 43 2 2 4 3 3 2" xfId="38702" xr:uid="{00000000-0005-0000-0000-0000FF440000}"/>
    <cellStyle name="Normal 43 2 2 4 3 3 3" xfId="23469" xr:uid="{00000000-0005-0000-0000-000000450000}"/>
    <cellStyle name="Normal 43 2 2 4 3 4" xfId="33689" xr:uid="{00000000-0005-0000-0000-000001450000}"/>
    <cellStyle name="Normal 43 2 2 4 3 5" xfId="18456" xr:uid="{00000000-0005-0000-0000-000002450000}"/>
    <cellStyle name="Normal 43 2 2 4 4" xfId="5007" xr:uid="{00000000-0005-0000-0000-000003450000}"/>
    <cellStyle name="Normal 43 2 2 4 4 2" xfId="15059" xr:uid="{00000000-0005-0000-0000-000004450000}"/>
    <cellStyle name="Normal 43 2 2 4 4 2 2" xfId="45390" xr:uid="{00000000-0005-0000-0000-000005450000}"/>
    <cellStyle name="Normal 43 2 2 4 4 2 3" xfId="30157" xr:uid="{00000000-0005-0000-0000-000006450000}"/>
    <cellStyle name="Normal 43 2 2 4 4 3" xfId="10039" xr:uid="{00000000-0005-0000-0000-000007450000}"/>
    <cellStyle name="Normal 43 2 2 4 4 3 2" xfId="40373" xr:uid="{00000000-0005-0000-0000-000008450000}"/>
    <cellStyle name="Normal 43 2 2 4 4 3 3" xfId="25140" xr:uid="{00000000-0005-0000-0000-000009450000}"/>
    <cellStyle name="Normal 43 2 2 4 4 4" xfId="35360" xr:uid="{00000000-0005-0000-0000-00000A450000}"/>
    <cellStyle name="Normal 43 2 2 4 4 5" xfId="20127" xr:uid="{00000000-0005-0000-0000-00000B450000}"/>
    <cellStyle name="Normal 43 2 2 4 5" xfId="11717" xr:uid="{00000000-0005-0000-0000-00000C450000}"/>
    <cellStyle name="Normal 43 2 2 4 5 2" xfId="42048" xr:uid="{00000000-0005-0000-0000-00000D450000}"/>
    <cellStyle name="Normal 43 2 2 4 5 3" xfId="26815" xr:uid="{00000000-0005-0000-0000-00000E450000}"/>
    <cellStyle name="Normal 43 2 2 4 6" xfId="6696" xr:uid="{00000000-0005-0000-0000-00000F450000}"/>
    <cellStyle name="Normal 43 2 2 4 6 2" xfId="37031" xr:uid="{00000000-0005-0000-0000-000010450000}"/>
    <cellStyle name="Normal 43 2 2 4 6 3" xfId="21798" xr:uid="{00000000-0005-0000-0000-000011450000}"/>
    <cellStyle name="Normal 43 2 2 4 7" xfId="32019" xr:uid="{00000000-0005-0000-0000-000012450000}"/>
    <cellStyle name="Normal 43 2 2 4 8" xfId="16785" xr:uid="{00000000-0005-0000-0000-000013450000}"/>
    <cellStyle name="Normal 43 2 2 5" xfId="2043" xr:uid="{00000000-0005-0000-0000-000014450000}"/>
    <cellStyle name="Normal 43 2 2 5 2" xfId="3733" xr:uid="{00000000-0005-0000-0000-000015450000}"/>
    <cellStyle name="Normal 43 2 2 5 2 2" xfId="13806" xr:uid="{00000000-0005-0000-0000-000016450000}"/>
    <cellStyle name="Normal 43 2 2 5 2 2 2" xfId="44137" xr:uid="{00000000-0005-0000-0000-000017450000}"/>
    <cellStyle name="Normal 43 2 2 5 2 2 3" xfId="28904" xr:uid="{00000000-0005-0000-0000-000018450000}"/>
    <cellStyle name="Normal 43 2 2 5 2 3" xfId="8786" xr:uid="{00000000-0005-0000-0000-000019450000}"/>
    <cellStyle name="Normal 43 2 2 5 2 3 2" xfId="39120" xr:uid="{00000000-0005-0000-0000-00001A450000}"/>
    <cellStyle name="Normal 43 2 2 5 2 3 3" xfId="23887" xr:uid="{00000000-0005-0000-0000-00001B450000}"/>
    <cellStyle name="Normal 43 2 2 5 2 4" xfId="34107" xr:uid="{00000000-0005-0000-0000-00001C450000}"/>
    <cellStyle name="Normal 43 2 2 5 2 5" xfId="18874" xr:uid="{00000000-0005-0000-0000-00001D450000}"/>
    <cellStyle name="Normal 43 2 2 5 3" xfId="5425" xr:uid="{00000000-0005-0000-0000-00001E450000}"/>
    <cellStyle name="Normal 43 2 2 5 3 2" xfId="15477" xr:uid="{00000000-0005-0000-0000-00001F450000}"/>
    <cellStyle name="Normal 43 2 2 5 3 2 2" xfId="45808" xr:uid="{00000000-0005-0000-0000-000020450000}"/>
    <cellStyle name="Normal 43 2 2 5 3 2 3" xfId="30575" xr:uid="{00000000-0005-0000-0000-000021450000}"/>
    <cellStyle name="Normal 43 2 2 5 3 3" xfId="10457" xr:uid="{00000000-0005-0000-0000-000022450000}"/>
    <cellStyle name="Normal 43 2 2 5 3 3 2" xfId="40791" xr:uid="{00000000-0005-0000-0000-000023450000}"/>
    <cellStyle name="Normal 43 2 2 5 3 3 3" xfId="25558" xr:uid="{00000000-0005-0000-0000-000024450000}"/>
    <cellStyle name="Normal 43 2 2 5 3 4" xfId="35778" xr:uid="{00000000-0005-0000-0000-000025450000}"/>
    <cellStyle name="Normal 43 2 2 5 3 5" xfId="20545" xr:uid="{00000000-0005-0000-0000-000026450000}"/>
    <cellStyle name="Normal 43 2 2 5 4" xfId="12135" xr:uid="{00000000-0005-0000-0000-000027450000}"/>
    <cellStyle name="Normal 43 2 2 5 4 2" xfId="42466" xr:uid="{00000000-0005-0000-0000-000028450000}"/>
    <cellStyle name="Normal 43 2 2 5 4 3" xfId="27233" xr:uid="{00000000-0005-0000-0000-000029450000}"/>
    <cellStyle name="Normal 43 2 2 5 5" xfId="7114" xr:uid="{00000000-0005-0000-0000-00002A450000}"/>
    <cellStyle name="Normal 43 2 2 5 5 2" xfId="37449" xr:uid="{00000000-0005-0000-0000-00002B450000}"/>
    <cellStyle name="Normal 43 2 2 5 5 3" xfId="22216" xr:uid="{00000000-0005-0000-0000-00002C450000}"/>
    <cellStyle name="Normal 43 2 2 5 6" xfId="32437" xr:uid="{00000000-0005-0000-0000-00002D450000}"/>
    <cellStyle name="Normal 43 2 2 5 7" xfId="17203" xr:uid="{00000000-0005-0000-0000-00002E450000}"/>
    <cellStyle name="Normal 43 2 2 6" xfId="2896" xr:uid="{00000000-0005-0000-0000-00002F450000}"/>
    <cellStyle name="Normal 43 2 2 6 2" xfId="12970" xr:uid="{00000000-0005-0000-0000-000030450000}"/>
    <cellStyle name="Normal 43 2 2 6 2 2" xfId="43301" xr:uid="{00000000-0005-0000-0000-000031450000}"/>
    <cellStyle name="Normal 43 2 2 6 2 3" xfId="28068" xr:uid="{00000000-0005-0000-0000-000032450000}"/>
    <cellStyle name="Normal 43 2 2 6 3" xfId="7950" xr:uid="{00000000-0005-0000-0000-000033450000}"/>
    <cellStyle name="Normal 43 2 2 6 3 2" xfId="38284" xr:uid="{00000000-0005-0000-0000-000034450000}"/>
    <cellStyle name="Normal 43 2 2 6 3 3" xfId="23051" xr:uid="{00000000-0005-0000-0000-000035450000}"/>
    <cellStyle name="Normal 43 2 2 6 4" xfId="33271" xr:uid="{00000000-0005-0000-0000-000036450000}"/>
    <cellStyle name="Normal 43 2 2 6 5" xfId="18038" xr:uid="{00000000-0005-0000-0000-000037450000}"/>
    <cellStyle name="Normal 43 2 2 7" xfId="4589" xr:uid="{00000000-0005-0000-0000-000038450000}"/>
    <cellStyle name="Normal 43 2 2 7 2" xfId="14641" xr:uid="{00000000-0005-0000-0000-000039450000}"/>
    <cellStyle name="Normal 43 2 2 7 2 2" xfId="44972" xr:uid="{00000000-0005-0000-0000-00003A450000}"/>
    <cellStyle name="Normal 43 2 2 7 2 3" xfId="29739" xr:uid="{00000000-0005-0000-0000-00003B450000}"/>
    <cellStyle name="Normal 43 2 2 7 3" xfId="9621" xr:uid="{00000000-0005-0000-0000-00003C450000}"/>
    <cellStyle name="Normal 43 2 2 7 3 2" xfId="39955" xr:uid="{00000000-0005-0000-0000-00003D450000}"/>
    <cellStyle name="Normal 43 2 2 7 3 3" xfId="24722" xr:uid="{00000000-0005-0000-0000-00003E450000}"/>
    <cellStyle name="Normal 43 2 2 7 4" xfId="34942" xr:uid="{00000000-0005-0000-0000-00003F450000}"/>
    <cellStyle name="Normal 43 2 2 7 5" xfId="19709" xr:uid="{00000000-0005-0000-0000-000040450000}"/>
    <cellStyle name="Normal 43 2 2 8" xfId="11299" xr:uid="{00000000-0005-0000-0000-000041450000}"/>
    <cellStyle name="Normal 43 2 2 8 2" xfId="41630" xr:uid="{00000000-0005-0000-0000-000042450000}"/>
    <cellStyle name="Normal 43 2 2 8 3" xfId="26397" xr:uid="{00000000-0005-0000-0000-000043450000}"/>
    <cellStyle name="Normal 43 2 2 9" xfId="6278" xr:uid="{00000000-0005-0000-0000-000044450000}"/>
    <cellStyle name="Normal 43 2 2 9 2" xfId="36613" xr:uid="{00000000-0005-0000-0000-000045450000}"/>
    <cellStyle name="Normal 43 2 2 9 3" xfId="21380" xr:uid="{00000000-0005-0000-0000-000046450000}"/>
    <cellStyle name="Normal 43 2 3" xfId="1242" xr:uid="{00000000-0005-0000-0000-000047450000}"/>
    <cellStyle name="Normal 43 2 3 10" xfId="16419" xr:uid="{00000000-0005-0000-0000-000048450000}"/>
    <cellStyle name="Normal 43 2 3 2" xfId="1461" xr:uid="{00000000-0005-0000-0000-000049450000}"/>
    <cellStyle name="Normal 43 2 3 2 2" xfId="1882" xr:uid="{00000000-0005-0000-0000-00004A450000}"/>
    <cellStyle name="Normal 43 2 3 2 2 2" xfId="2721" xr:uid="{00000000-0005-0000-0000-00004B450000}"/>
    <cellStyle name="Normal 43 2 3 2 2 2 2" xfId="4411" xr:uid="{00000000-0005-0000-0000-00004C450000}"/>
    <cellStyle name="Normal 43 2 3 2 2 2 2 2" xfId="14484" xr:uid="{00000000-0005-0000-0000-00004D450000}"/>
    <cellStyle name="Normal 43 2 3 2 2 2 2 2 2" xfId="44815" xr:uid="{00000000-0005-0000-0000-00004E450000}"/>
    <cellStyle name="Normal 43 2 3 2 2 2 2 2 3" xfId="29582" xr:uid="{00000000-0005-0000-0000-00004F450000}"/>
    <cellStyle name="Normal 43 2 3 2 2 2 2 3" xfId="9464" xr:uid="{00000000-0005-0000-0000-000050450000}"/>
    <cellStyle name="Normal 43 2 3 2 2 2 2 3 2" xfId="39798" xr:uid="{00000000-0005-0000-0000-000051450000}"/>
    <cellStyle name="Normal 43 2 3 2 2 2 2 3 3" xfId="24565" xr:uid="{00000000-0005-0000-0000-000052450000}"/>
    <cellStyle name="Normal 43 2 3 2 2 2 2 4" xfId="34785" xr:uid="{00000000-0005-0000-0000-000053450000}"/>
    <cellStyle name="Normal 43 2 3 2 2 2 2 5" xfId="19552" xr:uid="{00000000-0005-0000-0000-000054450000}"/>
    <cellStyle name="Normal 43 2 3 2 2 2 3" xfId="6103" xr:uid="{00000000-0005-0000-0000-000055450000}"/>
    <cellStyle name="Normal 43 2 3 2 2 2 3 2" xfId="16155" xr:uid="{00000000-0005-0000-0000-000056450000}"/>
    <cellStyle name="Normal 43 2 3 2 2 2 3 2 2" xfId="46486" xr:uid="{00000000-0005-0000-0000-000057450000}"/>
    <cellStyle name="Normal 43 2 3 2 2 2 3 2 3" xfId="31253" xr:uid="{00000000-0005-0000-0000-000058450000}"/>
    <cellStyle name="Normal 43 2 3 2 2 2 3 3" xfId="11135" xr:uid="{00000000-0005-0000-0000-000059450000}"/>
    <cellStyle name="Normal 43 2 3 2 2 2 3 3 2" xfId="41469" xr:uid="{00000000-0005-0000-0000-00005A450000}"/>
    <cellStyle name="Normal 43 2 3 2 2 2 3 3 3" xfId="26236" xr:uid="{00000000-0005-0000-0000-00005B450000}"/>
    <cellStyle name="Normal 43 2 3 2 2 2 3 4" xfId="36456" xr:uid="{00000000-0005-0000-0000-00005C450000}"/>
    <cellStyle name="Normal 43 2 3 2 2 2 3 5" xfId="21223" xr:uid="{00000000-0005-0000-0000-00005D450000}"/>
    <cellStyle name="Normal 43 2 3 2 2 2 4" xfId="12813" xr:uid="{00000000-0005-0000-0000-00005E450000}"/>
    <cellStyle name="Normal 43 2 3 2 2 2 4 2" xfId="43144" xr:uid="{00000000-0005-0000-0000-00005F450000}"/>
    <cellStyle name="Normal 43 2 3 2 2 2 4 3" xfId="27911" xr:uid="{00000000-0005-0000-0000-000060450000}"/>
    <cellStyle name="Normal 43 2 3 2 2 2 5" xfId="7792" xr:uid="{00000000-0005-0000-0000-000061450000}"/>
    <cellStyle name="Normal 43 2 3 2 2 2 5 2" xfId="38127" xr:uid="{00000000-0005-0000-0000-000062450000}"/>
    <cellStyle name="Normal 43 2 3 2 2 2 5 3" xfId="22894" xr:uid="{00000000-0005-0000-0000-000063450000}"/>
    <cellStyle name="Normal 43 2 3 2 2 2 6" xfId="33115" xr:uid="{00000000-0005-0000-0000-000064450000}"/>
    <cellStyle name="Normal 43 2 3 2 2 2 7" xfId="17881" xr:uid="{00000000-0005-0000-0000-000065450000}"/>
    <cellStyle name="Normal 43 2 3 2 2 3" xfId="3574" xr:uid="{00000000-0005-0000-0000-000066450000}"/>
    <cellStyle name="Normal 43 2 3 2 2 3 2" xfId="13648" xr:uid="{00000000-0005-0000-0000-000067450000}"/>
    <cellStyle name="Normal 43 2 3 2 2 3 2 2" xfId="43979" xr:uid="{00000000-0005-0000-0000-000068450000}"/>
    <cellStyle name="Normal 43 2 3 2 2 3 2 3" xfId="28746" xr:uid="{00000000-0005-0000-0000-000069450000}"/>
    <cellStyle name="Normal 43 2 3 2 2 3 3" xfId="8628" xr:uid="{00000000-0005-0000-0000-00006A450000}"/>
    <cellStyle name="Normal 43 2 3 2 2 3 3 2" xfId="38962" xr:uid="{00000000-0005-0000-0000-00006B450000}"/>
    <cellStyle name="Normal 43 2 3 2 2 3 3 3" xfId="23729" xr:uid="{00000000-0005-0000-0000-00006C450000}"/>
    <cellStyle name="Normal 43 2 3 2 2 3 4" xfId="33949" xr:uid="{00000000-0005-0000-0000-00006D450000}"/>
    <cellStyle name="Normal 43 2 3 2 2 3 5" xfId="18716" xr:uid="{00000000-0005-0000-0000-00006E450000}"/>
    <cellStyle name="Normal 43 2 3 2 2 4" xfId="5267" xr:uid="{00000000-0005-0000-0000-00006F450000}"/>
    <cellStyle name="Normal 43 2 3 2 2 4 2" xfId="15319" xr:uid="{00000000-0005-0000-0000-000070450000}"/>
    <cellStyle name="Normal 43 2 3 2 2 4 2 2" xfId="45650" xr:uid="{00000000-0005-0000-0000-000071450000}"/>
    <cellStyle name="Normal 43 2 3 2 2 4 2 3" xfId="30417" xr:uid="{00000000-0005-0000-0000-000072450000}"/>
    <cellStyle name="Normal 43 2 3 2 2 4 3" xfId="10299" xr:uid="{00000000-0005-0000-0000-000073450000}"/>
    <cellStyle name="Normal 43 2 3 2 2 4 3 2" xfId="40633" xr:uid="{00000000-0005-0000-0000-000074450000}"/>
    <cellStyle name="Normal 43 2 3 2 2 4 3 3" xfId="25400" xr:uid="{00000000-0005-0000-0000-000075450000}"/>
    <cellStyle name="Normal 43 2 3 2 2 4 4" xfId="35620" xr:uid="{00000000-0005-0000-0000-000076450000}"/>
    <cellStyle name="Normal 43 2 3 2 2 4 5" xfId="20387" xr:uid="{00000000-0005-0000-0000-000077450000}"/>
    <cellStyle name="Normal 43 2 3 2 2 5" xfId="11977" xr:uid="{00000000-0005-0000-0000-000078450000}"/>
    <cellStyle name="Normal 43 2 3 2 2 5 2" xfId="42308" xr:uid="{00000000-0005-0000-0000-000079450000}"/>
    <cellStyle name="Normal 43 2 3 2 2 5 3" xfId="27075" xr:uid="{00000000-0005-0000-0000-00007A450000}"/>
    <cellStyle name="Normal 43 2 3 2 2 6" xfId="6956" xr:uid="{00000000-0005-0000-0000-00007B450000}"/>
    <cellStyle name="Normal 43 2 3 2 2 6 2" xfId="37291" xr:uid="{00000000-0005-0000-0000-00007C450000}"/>
    <cellStyle name="Normal 43 2 3 2 2 6 3" xfId="22058" xr:uid="{00000000-0005-0000-0000-00007D450000}"/>
    <cellStyle name="Normal 43 2 3 2 2 7" xfId="32279" xr:uid="{00000000-0005-0000-0000-00007E450000}"/>
    <cellStyle name="Normal 43 2 3 2 2 8" xfId="17045" xr:uid="{00000000-0005-0000-0000-00007F450000}"/>
    <cellStyle name="Normal 43 2 3 2 3" xfId="2303" xr:uid="{00000000-0005-0000-0000-000080450000}"/>
    <cellStyle name="Normal 43 2 3 2 3 2" xfId="3993" xr:uid="{00000000-0005-0000-0000-000081450000}"/>
    <cellStyle name="Normal 43 2 3 2 3 2 2" xfId="14066" xr:uid="{00000000-0005-0000-0000-000082450000}"/>
    <cellStyle name="Normal 43 2 3 2 3 2 2 2" xfId="44397" xr:uid="{00000000-0005-0000-0000-000083450000}"/>
    <cellStyle name="Normal 43 2 3 2 3 2 2 3" xfId="29164" xr:uid="{00000000-0005-0000-0000-000084450000}"/>
    <cellStyle name="Normal 43 2 3 2 3 2 3" xfId="9046" xr:uid="{00000000-0005-0000-0000-000085450000}"/>
    <cellStyle name="Normal 43 2 3 2 3 2 3 2" xfId="39380" xr:uid="{00000000-0005-0000-0000-000086450000}"/>
    <cellStyle name="Normal 43 2 3 2 3 2 3 3" xfId="24147" xr:uid="{00000000-0005-0000-0000-000087450000}"/>
    <cellStyle name="Normal 43 2 3 2 3 2 4" xfId="34367" xr:uid="{00000000-0005-0000-0000-000088450000}"/>
    <cellStyle name="Normal 43 2 3 2 3 2 5" xfId="19134" xr:uid="{00000000-0005-0000-0000-000089450000}"/>
    <cellStyle name="Normal 43 2 3 2 3 3" xfId="5685" xr:uid="{00000000-0005-0000-0000-00008A450000}"/>
    <cellStyle name="Normal 43 2 3 2 3 3 2" xfId="15737" xr:uid="{00000000-0005-0000-0000-00008B450000}"/>
    <cellStyle name="Normal 43 2 3 2 3 3 2 2" xfId="46068" xr:uid="{00000000-0005-0000-0000-00008C450000}"/>
    <cellStyle name="Normal 43 2 3 2 3 3 2 3" xfId="30835" xr:uid="{00000000-0005-0000-0000-00008D450000}"/>
    <cellStyle name="Normal 43 2 3 2 3 3 3" xfId="10717" xr:uid="{00000000-0005-0000-0000-00008E450000}"/>
    <cellStyle name="Normal 43 2 3 2 3 3 3 2" xfId="41051" xr:uid="{00000000-0005-0000-0000-00008F450000}"/>
    <cellStyle name="Normal 43 2 3 2 3 3 3 3" xfId="25818" xr:uid="{00000000-0005-0000-0000-000090450000}"/>
    <cellStyle name="Normal 43 2 3 2 3 3 4" xfId="36038" xr:uid="{00000000-0005-0000-0000-000091450000}"/>
    <cellStyle name="Normal 43 2 3 2 3 3 5" xfId="20805" xr:uid="{00000000-0005-0000-0000-000092450000}"/>
    <cellStyle name="Normal 43 2 3 2 3 4" xfId="12395" xr:uid="{00000000-0005-0000-0000-000093450000}"/>
    <cellStyle name="Normal 43 2 3 2 3 4 2" xfId="42726" xr:uid="{00000000-0005-0000-0000-000094450000}"/>
    <cellStyle name="Normal 43 2 3 2 3 4 3" xfId="27493" xr:uid="{00000000-0005-0000-0000-000095450000}"/>
    <cellStyle name="Normal 43 2 3 2 3 5" xfId="7374" xr:uid="{00000000-0005-0000-0000-000096450000}"/>
    <cellStyle name="Normal 43 2 3 2 3 5 2" xfId="37709" xr:uid="{00000000-0005-0000-0000-000097450000}"/>
    <cellStyle name="Normal 43 2 3 2 3 5 3" xfId="22476" xr:uid="{00000000-0005-0000-0000-000098450000}"/>
    <cellStyle name="Normal 43 2 3 2 3 6" xfId="32697" xr:uid="{00000000-0005-0000-0000-000099450000}"/>
    <cellStyle name="Normal 43 2 3 2 3 7" xfId="17463" xr:uid="{00000000-0005-0000-0000-00009A450000}"/>
    <cellStyle name="Normal 43 2 3 2 4" xfId="3156" xr:uid="{00000000-0005-0000-0000-00009B450000}"/>
    <cellStyle name="Normal 43 2 3 2 4 2" xfId="13230" xr:uid="{00000000-0005-0000-0000-00009C450000}"/>
    <cellStyle name="Normal 43 2 3 2 4 2 2" xfId="43561" xr:uid="{00000000-0005-0000-0000-00009D450000}"/>
    <cellStyle name="Normal 43 2 3 2 4 2 3" xfId="28328" xr:uid="{00000000-0005-0000-0000-00009E450000}"/>
    <cellStyle name="Normal 43 2 3 2 4 3" xfId="8210" xr:uid="{00000000-0005-0000-0000-00009F450000}"/>
    <cellStyle name="Normal 43 2 3 2 4 3 2" xfId="38544" xr:uid="{00000000-0005-0000-0000-0000A0450000}"/>
    <cellStyle name="Normal 43 2 3 2 4 3 3" xfId="23311" xr:uid="{00000000-0005-0000-0000-0000A1450000}"/>
    <cellStyle name="Normal 43 2 3 2 4 4" xfId="33531" xr:uid="{00000000-0005-0000-0000-0000A2450000}"/>
    <cellStyle name="Normal 43 2 3 2 4 5" xfId="18298" xr:uid="{00000000-0005-0000-0000-0000A3450000}"/>
    <cellStyle name="Normal 43 2 3 2 5" xfId="4849" xr:uid="{00000000-0005-0000-0000-0000A4450000}"/>
    <cellStyle name="Normal 43 2 3 2 5 2" xfId="14901" xr:uid="{00000000-0005-0000-0000-0000A5450000}"/>
    <cellStyle name="Normal 43 2 3 2 5 2 2" xfId="45232" xr:uid="{00000000-0005-0000-0000-0000A6450000}"/>
    <cellStyle name="Normal 43 2 3 2 5 2 3" xfId="29999" xr:uid="{00000000-0005-0000-0000-0000A7450000}"/>
    <cellStyle name="Normal 43 2 3 2 5 3" xfId="9881" xr:uid="{00000000-0005-0000-0000-0000A8450000}"/>
    <cellStyle name="Normal 43 2 3 2 5 3 2" xfId="40215" xr:uid="{00000000-0005-0000-0000-0000A9450000}"/>
    <cellStyle name="Normal 43 2 3 2 5 3 3" xfId="24982" xr:uid="{00000000-0005-0000-0000-0000AA450000}"/>
    <cellStyle name="Normal 43 2 3 2 5 4" xfId="35202" xr:uid="{00000000-0005-0000-0000-0000AB450000}"/>
    <cellStyle name="Normal 43 2 3 2 5 5" xfId="19969" xr:uid="{00000000-0005-0000-0000-0000AC450000}"/>
    <cellStyle name="Normal 43 2 3 2 6" xfId="11559" xr:uid="{00000000-0005-0000-0000-0000AD450000}"/>
    <cellStyle name="Normal 43 2 3 2 6 2" xfId="41890" xr:uid="{00000000-0005-0000-0000-0000AE450000}"/>
    <cellStyle name="Normal 43 2 3 2 6 3" xfId="26657" xr:uid="{00000000-0005-0000-0000-0000AF450000}"/>
    <cellStyle name="Normal 43 2 3 2 7" xfId="6538" xr:uid="{00000000-0005-0000-0000-0000B0450000}"/>
    <cellStyle name="Normal 43 2 3 2 7 2" xfId="36873" xr:uid="{00000000-0005-0000-0000-0000B1450000}"/>
    <cellStyle name="Normal 43 2 3 2 7 3" xfId="21640" xr:uid="{00000000-0005-0000-0000-0000B2450000}"/>
    <cellStyle name="Normal 43 2 3 2 8" xfId="31861" xr:uid="{00000000-0005-0000-0000-0000B3450000}"/>
    <cellStyle name="Normal 43 2 3 2 9" xfId="16627" xr:uid="{00000000-0005-0000-0000-0000B4450000}"/>
    <cellStyle name="Normal 43 2 3 3" xfId="1674" xr:uid="{00000000-0005-0000-0000-0000B5450000}"/>
    <cellStyle name="Normal 43 2 3 3 2" xfId="2513" xr:uid="{00000000-0005-0000-0000-0000B6450000}"/>
    <cellStyle name="Normal 43 2 3 3 2 2" xfId="4203" xr:uid="{00000000-0005-0000-0000-0000B7450000}"/>
    <cellStyle name="Normal 43 2 3 3 2 2 2" xfId="14276" xr:uid="{00000000-0005-0000-0000-0000B8450000}"/>
    <cellStyle name="Normal 43 2 3 3 2 2 2 2" xfId="44607" xr:uid="{00000000-0005-0000-0000-0000B9450000}"/>
    <cellStyle name="Normal 43 2 3 3 2 2 2 3" xfId="29374" xr:uid="{00000000-0005-0000-0000-0000BA450000}"/>
    <cellStyle name="Normal 43 2 3 3 2 2 3" xfId="9256" xr:uid="{00000000-0005-0000-0000-0000BB450000}"/>
    <cellStyle name="Normal 43 2 3 3 2 2 3 2" xfId="39590" xr:uid="{00000000-0005-0000-0000-0000BC450000}"/>
    <cellStyle name="Normal 43 2 3 3 2 2 3 3" xfId="24357" xr:uid="{00000000-0005-0000-0000-0000BD450000}"/>
    <cellStyle name="Normal 43 2 3 3 2 2 4" xfId="34577" xr:uid="{00000000-0005-0000-0000-0000BE450000}"/>
    <cellStyle name="Normal 43 2 3 3 2 2 5" xfId="19344" xr:uid="{00000000-0005-0000-0000-0000BF450000}"/>
    <cellStyle name="Normal 43 2 3 3 2 3" xfId="5895" xr:uid="{00000000-0005-0000-0000-0000C0450000}"/>
    <cellStyle name="Normal 43 2 3 3 2 3 2" xfId="15947" xr:uid="{00000000-0005-0000-0000-0000C1450000}"/>
    <cellStyle name="Normal 43 2 3 3 2 3 2 2" xfId="46278" xr:uid="{00000000-0005-0000-0000-0000C2450000}"/>
    <cellStyle name="Normal 43 2 3 3 2 3 2 3" xfId="31045" xr:uid="{00000000-0005-0000-0000-0000C3450000}"/>
    <cellStyle name="Normal 43 2 3 3 2 3 3" xfId="10927" xr:uid="{00000000-0005-0000-0000-0000C4450000}"/>
    <cellStyle name="Normal 43 2 3 3 2 3 3 2" xfId="41261" xr:uid="{00000000-0005-0000-0000-0000C5450000}"/>
    <cellStyle name="Normal 43 2 3 3 2 3 3 3" xfId="26028" xr:uid="{00000000-0005-0000-0000-0000C6450000}"/>
    <cellStyle name="Normal 43 2 3 3 2 3 4" xfId="36248" xr:uid="{00000000-0005-0000-0000-0000C7450000}"/>
    <cellStyle name="Normal 43 2 3 3 2 3 5" xfId="21015" xr:uid="{00000000-0005-0000-0000-0000C8450000}"/>
    <cellStyle name="Normal 43 2 3 3 2 4" xfId="12605" xr:uid="{00000000-0005-0000-0000-0000C9450000}"/>
    <cellStyle name="Normal 43 2 3 3 2 4 2" xfId="42936" xr:uid="{00000000-0005-0000-0000-0000CA450000}"/>
    <cellStyle name="Normal 43 2 3 3 2 4 3" xfId="27703" xr:uid="{00000000-0005-0000-0000-0000CB450000}"/>
    <cellStyle name="Normal 43 2 3 3 2 5" xfId="7584" xr:uid="{00000000-0005-0000-0000-0000CC450000}"/>
    <cellStyle name="Normal 43 2 3 3 2 5 2" xfId="37919" xr:uid="{00000000-0005-0000-0000-0000CD450000}"/>
    <cellStyle name="Normal 43 2 3 3 2 5 3" xfId="22686" xr:uid="{00000000-0005-0000-0000-0000CE450000}"/>
    <cellStyle name="Normal 43 2 3 3 2 6" xfId="32907" xr:uid="{00000000-0005-0000-0000-0000CF450000}"/>
    <cellStyle name="Normal 43 2 3 3 2 7" xfId="17673" xr:uid="{00000000-0005-0000-0000-0000D0450000}"/>
    <cellStyle name="Normal 43 2 3 3 3" xfId="3366" xr:uid="{00000000-0005-0000-0000-0000D1450000}"/>
    <cellStyle name="Normal 43 2 3 3 3 2" xfId="13440" xr:uid="{00000000-0005-0000-0000-0000D2450000}"/>
    <cellStyle name="Normal 43 2 3 3 3 2 2" xfId="43771" xr:uid="{00000000-0005-0000-0000-0000D3450000}"/>
    <cellStyle name="Normal 43 2 3 3 3 2 3" xfId="28538" xr:uid="{00000000-0005-0000-0000-0000D4450000}"/>
    <cellStyle name="Normal 43 2 3 3 3 3" xfId="8420" xr:uid="{00000000-0005-0000-0000-0000D5450000}"/>
    <cellStyle name="Normal 43 2 3 3 3 3 2" xfId="38754" xr:uid="{00000000-0005-0000-0000-0000D6450000}"/>
    <cellStyle name="Normal 43 2 3 3 3 3 3" xfId="23521" xr:uid="{00000000-0005-0000-0000-0000D7450000}"/>
    <cellStyle name="Normal 43 2 3 3 3 4" xfId="33741" xr:uid="{00000000-0005-0000-0000-0000D8450000}"/>
    <cellStyle name="Normal 43 2 3 3 3 5" xfId="18508" xr:uid="{00000000-0005-0000-0000-0000D9450000}"/>
    <cellStyle name="Normal 43 2 3 3 4" xfId="5059" xr:uid="{00000000-0005-0000-0000-0000DA450000}"/>
    <cellStyle name="Normal 43 2 3 3 4 2" xfId="15111" xr:uid="{00000000-0005-0000-0000-0000DB450000}"/>
    <cellStyle name="Normal 43 2 3 3 4 2 2" xfId="45442" xr:uid="{00000000-0005-0000-0000-0000DC450000}"/>
    <cellStyle name="Normal 43 2 3 3 4 2 3" xfId="30209" xr:uid="{00000000-0005-0000-0000-0000DD450000}"/>
    <cellStyle name="Normal 43 2 3 3 4 3" xfId="10091" xr:uid="{00000000-0005-0000-0000-0000DE450000}"/>
    <cellStyle name="Normal 43 2 3 3 4 3 2" xfId="40425" xr:uid="{00000000-0005-0000-0000-0000DF450000}"/>
    <cellStyle name="Normal 43 2 3 3 4 3 3" xfId="25192" xr:uid="{00000000-0005-0000-0000-0000E0450000}"/>
    <cellStyle name="Normal 43 2 3 3 4 4" xfId="35412" xr:uid="{00000000-0005-0000-0000-0000E1450000}"/>
    <cellStyle name="Normal 43 2 3 3 4 5" xfId="20179" xr:uid="{00000000-0005-0000-0000-0000E2450000}"/>
    <cellStyle name="Normal 43 2 3 3 5" xfId="11769" xr:uid="{00000000-0005-0000-0000-0000E3450000}"/>
    <cellStyle name="Normal 43 2 3 3 5 2" xfId="42100" xr:uid="{00000000-0005-0000-0000-0000E4450000}"/>
    <cellStyle name="Normal 43 2 3 3 5 3" xfId="26867" xr:uid="{00000000-0005-0000-0000-0000E5450000}"/>
    <cellStyle name="Normal 43 2 3 3 6" xfId="6748" xr:uid="{00000000-0005-0000-0000-0000E6450000}"/>
    <cellStyle name="Normal 43 2 3 3 6 2" xfId="37083" xr:uid="{00000000-0005-0000-0000-0000E7450000}"/>
    <cellStyle name="Normal 43 2 3 3 6 3" xfId="21850" xr:uid="{00000000-0005-0000-0000-0000E8450000}"/>
    <cellStyle name="Normal 43 2 3 3 7" xfId="32071" xr:uid="{00000000-0005-0000-0000-0000E9450000}"/>
    <cellStyle name="Normal 43 2 3 3 8" xfId="16837" xr:uid="{00000000-0005-0000-0000-0000EA450000}"/>
    <cellStyle name="Normal 43 2 3 4" xfId="2095" xr:uid="{00000000-0005-0000-0000-0000EB450000}"/>
    <cellStyle name="Normal 43 2 3 4 2" xfId="3785" xr:uid="{00000000-0005-0000-0000-0000EC450000}"/>
    <cellStyle name="Normal 43 2 3 4 2 2" xfId="13858" xr:uid="{00000000-0005-0000-0000-0000ED450000}"/>
    <cellStyle name="Normal 43 2 3 4 2 2 2" xfId="44189" xr:uid="{00000000-0005-0000-0000-0000EE450000}"/>
    <cellStyle name="Normal 43 2 3 4 2 2 3" xfId="28956" xr:uid="{00000000-0005-0000-0000-0000EF450000}"/>
    <cellStyle name="Normal 43 2 3 4 2 3" xfId="8838" xr:uid="{00000000-0005-0000-0000-0000F0450000}"/>
    <cellStyle name="Normal 43 2 3 4 2 3 2" xfId="39172" xr:uid="{00000000-0005-0000-0000-0000F1450000}"/>
    <cellStyle name="Normal 43 2 3 4 2 3 3" xfId="23939" xr:uid="{00000000-0005-0000-0000-0000F2450000}"/>
    <cellStyle name="Normal 43 2 3 4 2 4" xfId="34159" xr:uid="{00000000-0005-0000-0000-0000F3450000}"/>
    <cellStyle name="Normal 43 2 3 4 2 5" xfId="18926" xr:uid="{00000000-0005-0000-0000-0000F4450000}"/>
    <cellStyle name="Normal 43 2 3 4 3" xfId="5477" xr:uid="{00000000-0005-0000-0000-0000F5450000}"/>
    <cellStyle name="Normal 43 2 3 4 3 2" xfId="15529" xr:uid="{00000000-0005-0000-0000-0000F6450000}"/>
    <cellStyle name="Normal 43 2 3 4 3 2 2" xfId="45860" xr:uid="{00000000-0005-0000-0000-0000F7450000}"/>
    <cellStyle name="Normal 43 2 3 4 3 2 3" xfId="30627" xr:uid="{00000000-0005-0000-0000-0000F8450000}"/>
    <cellStyle name="Normal 43 2 3 4 3 3" xfId="10509" xr:uid="{00000000-0005-0000-0000-0000F9450000}"/>
    <cellStyle name="Normal 43 2 3 4 3 3 2" xfId="40843" xr:uid="{00000000-0005-0000-0000-0000FA450000}"/>
    <cellStyle name="Normal 43 2 3 4 3 3 3" xfId="25610" xr:uid="{00000000-0005-0000-0000-0000FB450000}"/>
    <cellStyle name="Normal 43 2 3 4 3 4" xfId="35830" xr:uid="{00000000-0005-0000-0000-0000FC450000}"/>
    <cellStyle name="Normal 43 2 3 4 3 5" xfId="20597" xr:uid="{00000000-0005-0000-0000-0000FD450000}"/>
    <cellStyle name="Normal 43 2 3 4 4" xfId="12187" xr:uid="{00000000-0005-0000-0000-0000FE450000}"/>
    <cellStyle name="Normal 43 2 3 4 4 2" xfId="42518" xr:uid="{00000000-0005-0000-0000-0000FF450000}"/>
    <cellStyle name="Normal 43 2 3 4 4 3" xfId="27285" xr:uid="{00000000-0005-0000-0000-000000460000}"/>
    <cellStyle name="Normal 43 2 3 4 5" xfId="7166" xr:uid="{00000000-0005-0000-0000-000001460000}"/>
    <cellStyle name="Normal 43 2 3 4 5 2" xfId="37501" xr:uid="{00000000-0005-0000-0000-000002460000}"/>
    <cellStyle name="Normal 43 2 3 4 5 3" xfId="22268" xr:uid="{00000000-0005-0000-0000-000003460000}"/>
    <cellStyle name="Normal 43 2 3 4 6" xfId="32489" xr:uid="{00000000-0005-0000-0000-000004460000}"/>
    <cellStyle name="Normal 43 2 3 4 7" xfId="17255" xr:uid="{00000000-0005-0000-0000-000005460000}"/>
    <cellStyle name="Normal 43 2 3 5" xfId="2948" xr:uid="{00000000-0005-0000-0000-000006460000}"/>
    <cellStyle name="Normal 43 2 3 5 2" xfId="13022" xr:uid="{00000000-0005-0000-0000-000007460000}"/>
    <cellStyle name="Normal 43 2 3 5 2 2" xfId="43353" xr:uid="{00000000-0005-0000-0000-000008460000}"/>
    <cellStyle name="Normal 43 2 3 5 2 3" xfId="28120" xr:uid="{00000000-0005-0000-0000-000009460000}"/>
    <cellStyle name="Normal 43 2 3 5 3" xfId="8002" xr:uid="{00000000-0005-0000-0000-00000A460000}"/>
    <cellStyle name="Normal 43 2 3 5 3 2" xfId="38336" xr:uid="{00000000-0005-0000-0000-00000B460000}"/>
    <cellStyle name="Normal 43 2 3 5 3 3" xfId="23103" xr:uid="{00000000-0005-0000-0000-00000C460000}"/>
    <cellStyle name="Normal 43 2 3 5 4" xfId="33323" xr:uid="{00000000-0005-0000-0000-00000D460000}"/>
    <cellStyle name="Normal 43 2 3 5 5" xfId="18090" xr:uid="{00000000-0005-0000-0000-00000E460000}"/>
    <cellStyle name="Normal 43 2 3 6" xfId="4641" xr:uid="{00000000-0005-0000-0000-00000F460000}"/>
    <cellStyle name="Normal 43 2 3 6 2" xfId="14693" xr:uid="{00000000-0005-0000-0000-000010460000}"/>
    <cellStyle name="Normal 43 2 3 6 2 2" xfId="45024" xr:uid="{00000000-0005-0000-0000-000011460000}"/>
    <cellStyle name="Normal 43 2 3 6 2 3" xfId="29791" xr:uid="{00000000-0005-0000-0000-000012460000}"/>
    <cellStyle name="Normal 43 2 3 6 3" xfId="9673" xr:uid="{00000000-0005-0000-0000-000013460000}"/>
    <cellStyle name="Normal 43 2 3 6 3 2" xfId="40007" xr:uid="{00000000-0005-0000-0000-000014460000}"/>
    <cellStyle name="Normal 43 2 3 6 3 3" xfId="24774" xr:uid="{00000000-0005-0000-0000-000015460000}"/>
    <cellStyle name="Normal 43 2 3 6 4" xfId="34994" xr:uid="{00000000-0005-0000-0000-000016460000}"/>
    <cellStyle name="Normal 43 2 3 6 5" xfId="19761" xr:uid="{00000000-0005-0000-0000-000017460000}"/>
    <cellStyle name="Normal 43 2 3 7" xfId="11351" xr:uid="{00000000-0005-0000-0000-000018460000}"/>
    <cellStyle name="Normal 43 2 3 7 2" xfId="41682" xr:uid="{00000000-0005-0000-0000-000019460000}"/>
    <cellStyle name="Normal 43 2 3 7 3" xfId="26449" xr:uid="{00000000-0005-0000-0000-00001A460000}"/>
    <cellStyle name="Normal 43 2 3 8" xfId="6330" xr:uid="{00000000-0005-0000-0000-00001B460000}"/>
    <cellStyle name="Normal 43 2 3 8 2" xfId="36665" xr:uid="{00000000-0005-0000-0000-00001C460000}"/>
    <cellStyle name="Normal 43 2 3 8 3" xfId="21432" xr:uid="{00000000-0005-0000-0000-00001D460000}"/>
    <cellStyle name="Normal 43 2 3 9" xfId="31654" xr:uid="{00000000-0005-0000-0000-00001E460000}"/>
    <cellStyle name="Normal 43 2 4" xfId="1355" xr:uid="{00000000-0005-0000-0000-00001F460000}"/>
    <cellStyle name="Normal 43 2 4 2" xfId="1778" xr:uid="{00000000-0005-0000-0000-000020460000}"/>
    <cellStyle name="Normal 43 2 4 2 2" xfId="2617" xr:uid="{00000000-0005-0000-0000-000021460000}"/>
    <cellStyle name="Normal 43 2 4 2 2 2" xfId="4307" xr:uid="{00000000-0005-0000-0000-000022460000}"/>
    <cellStyle name="Normal 43 2 4 2 2 2 2" xfId="14380" xr:uid="{00000000-0005-0000-0000-000023460000}"/>
    <cellStyle name="Normal 43 2 4 2 2 2 2 2" xfId="44711" xr:uid="{00000000-0005-0000-0000-000024460000}"/>
    <cellStyle name="Normal 43 2 4 2 2 2 2 3" xfId="29478" xr:uid="{00000000-0005-0000-0000-000025460000}"/>
    <cellStyle name="Normal 43 2 4 2 2 2 3" xfId="9360" xr:uid="{00000000-0005-0000-0000-000026460000}"/>
    <cellStyle name="Normal 43 2 4 2 2 2 3 2" xfId="39694" xr:uid="{00000000-0005-0000-0000-000027460000}"/>
    <cellStyle name="Normal 43 2 4 2 2 2 3 3" xfId="24461" xr:uid="{00000000-0005-0000-0000-000028460000}"/>
    <cellStyle name="Normal 43 2 4 2 2 2 4" xfId="34681" xr:uid="{00000000-0005-0000-0000-000029460000}"/>
    <cellStyle name="Normal 43 2 4 2 2 2 5" xfId="19448" xr:uid="{00000000-0005-0000-0000-00002A460000}"/>
    <cellStyle name="Normal 43 2 4 2 2 3" xfId="5999" xr:uid="{00000000-0005-0000-0000-00002B460000}"/>
    <cellStyle name="Normal 43 2 4 2 2 3 2" xfId="16051" xr:uid="{00000000-0005-0000-0000-00002C460000}"/>
    <cellStyle name="Normal 43 2 4 2 2 3 2 2" xfId="46382" xr:uid="{00000000-0005-0000-0000-00002D460000}"/>
    <cellStyle name="Normal 43 2 4 2 2 3 2 3" xfId="31149" xr:uid="{00000000-0005-0000-0000-00002E460000}"/>
    <cellStyle name="Normal 43 2 4 2 2 3 3" xfId="11031" xr:uid="{00000000-0005-0000-0000-00002F460000}"/>
    <cellStyle name="Normal 43 2 4 2 2 3 3 2" xfId="41365" xr:uid="{00000000-0005-0000-0000-000030460000}"/>
    <cellStyle name="Normal 43 2 4 2 2 3 3 3" xfId="26132" xr:uid="{00000000-0005-0000-0000-000031460000}"/>
    <cellStyle name="Normal 43 2 4 2 2 3 4" xfId="36352" xr:uid="{00000000-0005-0000-0000-000032460000}"/>
    <cellStyle name="Normal 43 2 4 2 2 3 5" xfId="21119" xr:uid="{00000000-0005-0000-0000-000033460000}"/>
    <cellStyle name="Normal 43 2 4 2 2 4" xfId="12709" xr:uid="{00000000-0005-0000-0000-000034460000}"/>
    <cellStyle name="Normal 43 2 4 2 2 4 2" xfId="43040" xr:uid="{00000000-0005-0000-0000-000035460000}"/>
    <cellStyle name="Normal 43 2 4 2 2 4 3" xfId="27807" xr:uid="{00000000-0005-0000-0000-000036460000}"/>
    <cellStyle name="Normal 43 2 4 2 2 5" xfId="7688" xr:uid="{00000000-0005-0000-0000-000037460000}"/>
    <cellStyle name="Normal 43 2 4 2 2 5 2" xfId="38023" xr:uid="{00000000-0005-0000-0000-000038460000}"/>
    <cellStyle name="Normal 43 2 4 2 2 5 3" xfId="22790" xr:uid="{00000000-0005-0000-0000-000039460000}"/>
    <cellStyle name="Normal 43 2 4 2 2 6" xfId="33011" xr:uid="{00000000-0005-0000-0000-00003A460000}"/>
    <cellStyle name="Normal 43 2 4 2 2 7" xfId="17777" xr:uid="{00000000-0005-0000-0000-00003B460000}"/>
    <cellStyle name="Normal 43 2 4 2 3" xfId="3470" xr:uid="{00000000-0005-0000-0000-00003C460000}"/>
    <cellStyle name="Normal 43 2 4 2 3 2" xfId="13544" xr:uid="{00000000-0005-0000-0000-00003D460000}"/>
    <cellStyle name="Normal 43 2 4 2 3 2 2" xfId="43875" xr:uid="{00000000-0005-0000-0000-00003E460000}"/>
    <cellStyle name="Normal 43 2 4 2 3 2 3" xfId="28642" xr:uid="{00000000-0005-0000-0000-00003F460000}"/>
    <cellStyle name="Normal 43 2 4 2 3 3" xfId="8524" xr:uid="{00000000-0005-0000-0000-000040460000}"/>
    <cellStyle name="Normal 43 2 4 2 3 3 2" xfId="38858" xr:uid="{00000000-0005-0000-0000-000041460000}"/>
    <cellStyle name="Normal 43 2 4 2 3 3 3" xfId="23625" xr:uid="{00000000-0005-0000-0000-000042460000}"/>
    <cellStyle name="Normal 43 2 4 2 3 4" xfId="33845" xr:uid="{00000000-0005-0000-0000-000043460000}"/>
    <cellStyle name="Normal 43 2 4 2 3 5" xfId="18612" xr:uid="{00000000-0005-0000-0000-000044460000}"/>
    <cellStyle name="Normal 43 2 4 2 4" xfId="5163" xr:uid="{00000000-0005-0000-0000-000045460000}"/>
    <cellStyle name="Normal 43 2 4 2 4 2" xfId="15215" xr:uid="{00000000-0005-0000-0000-000046460000}"/>
    <cellStyle name="Normal 43 2 4 2 4 2 2" xfId="45546" xr:uid="{00000000-0005-0000-0000-000047460000}"/>
    <cellStyle name="Normal 43 2 4 2 4 2 3" xfId="30313" xr:uid="{00000000-0005-0000-0000-000048460000}"/>
    <cellStyle name="Normal 43 2 4 2 4 3" xfId="10195" xr:uid="{00000000-0005-0000-0000-000049460000}"/>
    <cellStyle name="Normal 43 2 4 2 4 3 2" xfId="40529" xr:uid="{00000000-0005-0000-0000-00004A460000}"/>
    <cellStyle name="Normal 43 2 4 2 4 3 3" xfId="25296" xr:uid="{00000000-0005-0000-0000-00004B460000}"/>
    <cellStyle name="Normal 43 2 4 2 4 4" xfId="35516" xr:uid="{00000000-0005-0000-0000-00004C460000}"/>
    <cellStyle name="Normal 43 2 4 2 4 5" xfId="20283" xr:uid="{00000000-0005-0000-0000-00004D460000}"/>
    <cellStyle name="Normal 43 2 4 2 5" xfId="11873" xr:uid="{00000000-0005-0000-0000-00004E460000}"/>
    <cellStyle name="Normal 43 2 4 2 5 2" xfId="42204" xr:uid="{00000000-0005-0000-0000-00004F460000}"/>
    <cellStyle name="Normal 43 2 4 2 5 3" xfId="26971" xr:uid="{00000000-0005-0000-0000-000050460000}"/>
    <cellStyle name="Normal 43 2 4 2 6" xfId="6852" xr:uid="{00000000-0005-0000-0000-000051460000}"/>
    <cellStyle name="Normal 43 2 4 2 6 2" xfId="37187" xr:uid="{00000000-0005-0000-0000-000052460000}"/>
    <cellStyle name="Normal 43 2 4 2 6 3" xfId="21954" xr:uid="{00000000-0005-0000-0000-000053460000}"/>
    <cellStyle name="Normal 43 2 4 2 7" xfId="32175" xr:uid="{00000000-0005-0000-0000-000054460000}"/>
    <cellStyle name="Normal 43 2 4 2 8" xfId="16941" xr:uid="{00000000-0005-0000-0000-000055460000}"/>
    <cellStyle name="Normal 43 2 4 3" xfId="2199" xr:uid="{00000000-0005-0000-0000-000056460000}"/>
    <cellStyle name="Normal 43 2 4 3 2" xfId="3889" xr:uid="{00000000-0005-0000-0000-000057460000}"/>
    <cellStyle name="Normal 43 2 4 3 2 2" xfId="13962" xr:uid="{00000000-0005-0000-0000-000058460000}"/>
    <cellStyle name="Normal 43 2 4 3 2 2 2" xfId="44293" xr:uid="{00000000-0005-0000-0000-000059460000}"/>
    <cellStyle name="Normal 43 2 4 3 2 2 3" xfId="29060" xr:uid="{00000000-0005-0000-0000-00005A460000}"/>
    <cellStyle name="Normal 43 2 4 3 2 3" xfId="8942" xr:uid="{00000000-0005-0000-0000-00005B460000}"/>
    <cellStyle name="Normal 43 2 4 3 2 3 2" xfId="39276" xr:uid="{00000000-0005-0000-0000-00005C460000}"/>
    <cellStyle name="Normal 43 2 4 3 2 3 3" xfId="24043" xr:uid="{00000000-0005-0000-0000-00005D460000}"/>
    <cellStyle name="Normal 43 2 4 3 2 4" xfId="34263" xr:uid="{00000000-0005-0000-0000-00005E460000}"/>
    <cellStyle name="Normal 43 2 4 3 2 5" xfId="19030" xr:uid="{00000000-0005-0000-0000-00005F460000}"/>
    <cellStyle name="Normal 43 2 4 3 3" xfId="5581" xr:uid="{00000000-0005-0000-0000-000060460000}"/>
    <cellStyle name="Normal 43 2 4 3 3 2" xfId="15633" xr:uid="{00000000-0005-0000-0000-000061460000}"/>
    <cellStyle name="Normal 43 2 4 3 3 2 2" xfId="45964" xr:uid="{00000000-0005-0000-0000-000062460000}"/>
    <cellStyle name="Normal 43 2 4 3 3 2 3" xfId="30731" xr:uid="{00000000-0005-0000-0000-000063460000}"/>
    <cellStyle name="Normal 43 2 4 3 3 3" xfId="10613" xr:uid="{00000000-0005-0000-0000-000064460000}"/>
    <cellStyle name="Normal 43 2 4 3 3 3 2" xfId="40947" xr:uid="{00000000-0005-0000-0000-000065460000}"/>
    <cellStyle name="Normal 43 2 4 3 3 3 3" xfId="25714" xr:uid="{00000000-0005-0000-0000-000066460000}"/>
    <cellStyle name="Normal 43 2 4 3 3 4" xfId="35934" xr:uid="{00000000-0005-0000-0000-000067460000}"/>
    <cellStyle name="Normal 43 2 4 3 3 5" xfId="20701" xr:uid="{00000000-0005-0000-0000-000068460000}"/>
    <cellStyle name="Normal 43 2 4 3 4" xfId="12291" xr:uid="{00000000-0005-0000-0000-000069460000}"/>
    <cellStyle name="Normal 43 2 4 3 4 2" xfId="42622" xr:uid="{00000000-0005-0000-0000-00006A460000}"/>
    <cellStyle name="Normal 43 2 4 3 4 3" xfId="27389" xr:uid="{00000000-0005-0000-0000-00006B460000}"/>
    <cellStyle name="Normal 43 2 4 3 5" xfId="7270" xr:uid="{00000000-0005-0000-0000-00006C460000}"/>
    <cellStyle name="Normal 43 2 4 3 5 2" xfId="37605" xr:uid="{00000000-0005-0000-0000-00006D460000}"/>
    <cellStyle name="Normal 43 2 4 3 5 3" xfId="22372" xr:uid="{00000000-0005-0000-0000-00006E460000}"/>
    <cellStyle name="Normal 43 2 4 3 6" xfId="32593" xr:uid="{00000000-0005-0000-0000-00006F460000}"/>
    <cellStyle name="Normal 43 2 4 3 7" xfId="17359" xr:uid="{00000000-0005-0000-0000-000070460000}"/>
    <cellStyle name="Normal 43 2 4 4" xfId="3052" xr:uid="{00000000-0005-0000-0000-000071460000}"/>
    <cellStyle name="Normal 43 2 4 4 2" xfId="13126" xr:uid="{00000000-0005-0000-0000-000072460000}"/>
    <cellStyle name="Normal 43 2 4 4 2 2" xfId="43457" xr:uid="{00000000-0005-0000-0000-000073460000}"/>
    <cellStyle name="Normal 43 2 4 4 2 3" xfId="28224" xr:uid="{00000000-0005-0000-0000-000074460000}"/>
    <cellStyle name="Normal 43 2 4 4 3" xfId="8106" xr:uid="{00000000-0005-0000-0000-000075460000}"/>
    <cellStyle name="Normal 43 2 4 4 3 2" xfId="38440" xr:uid="{00000000-0005-0000-0000-000076460000}"/>
    <cellStyle name="Normal 43 2 4 4 3 3" xfId="23207" xr:uid="{00000000-0005-0000-0000-000077460000}"/>
    <cellStyle name="Normal 43 2 4 4 4" xfId="33427" xr:uid="{00000000-0005-0000-0000-000078460000}"/>
    <cellStyle name="Normal 43 2 4 4 5" xfId="18194" xr:uid="{00000000-0005-0000-0000-000079460000}"/>
    <cellStyle name="Normal 43 2 4 5" xfId="4745" xr:uid="{00000000-0005-0000-0000-00007A460000}"/>
    <cellStyle name="Normal 43 2 4 5 2" xfId="14797" xr:uid="{00000000-0005-0000-0000-00007B460000}"/>
    <cellStyle name="Normal 43 2 4 5 2 2" xfId="45128" xr:uid="{00000000-0005-0000-0000-00007C460000}"/>
    <cellStyle name="Normal 43 2 4 5 2 3" xfId="29895" xr:uid="{00000000-0005-0000-0000-00007D460000}"/>
    <cellStyle name="Normal 43 2 4 5 3" xfId="9777" xr:uid="{00000000-0005-0000-0000-00007E460000}"/>
    <cellStyle name="Normal 43 2 4 5 3 2" xfId="40111" xr:uid="{00000000-0005-0000-0000-00007F460000}"/>
    <cellStyle name="Normal 43 2 4 5 3 3" xfId="24878" xr:uid="{00000000-0005-0000-0000-000080460000}"/>
    <cellStyle name="Normal 43 2 4 5 4" xfId="35098" xr:uid="{00000000-0005-0000-0000-000081460000}"/>
    <cellStyle name="Normal 43 2 4 5 5" xfId="19865" xr:uid="{00000000-0005-0000-0000-000082460000}"/>
    <cellStyle name="Normal 43 2 4 6" xfId="11455" xr:uid="{00000000-0005-0000-0000-000083460000}"/>
    <cellStyle name="Normal 43 2 4 6 2" xfId="41786" xr:uid="{00000000-0005-0000-0000-000084460000}"/>
    <cellStyle name="Normal 43 2 4 6 3" xfId="26553" xr:uid="{00000000-0005-0000-0000-000085460000}"/>
    <cellStyle name="Normal 43 2 4 7" xfId="6434" xr:uid="{00000000-0005-0000-0000-000086460000}"/>
    <cellStyle name="Normal 43 2 4 7 2" xfId="36769" xr:uid="{00000000-0005-0000-0000-000087460000}"/>
    <cellStyle name="Normal 43 2 4 7 3" xfId="21536" xr:uid="{00000000-0005-0000-0000-000088460000}"/>
    <cellStyle name="Normal 43 2 4 8" xfId="31757" xr:uid="{00000000-0005-0000-0000-000089460000}"/>
    <cellStyle name="Normal 43 2 4 9" xfId="16523" xr:uid="{00000000-0005-0000-0000-00008A460000}"/>
    <cellStyle name="Normal 43 2 5" xfId="1568" xr:uid="{00000000-0005-0000-0000-00008B460000}"/>
    <cellStyle name="Normal 43 2 5 2" xfId="2409" xr:uid="{00000000-0005-0000-0000-00008C460000}"/>
    <cellStyle name="Normal 43 2 5 2 2" xfId="4099" xr:uid="{00000000-0005-0000-0000-00008D460000}"/>
    <cellStyle name="Normal 43 2 5 2 2 2" xfId="14172" xr:uid="{00000000-0005-0000-0000-00008E460000}"/>
    <cellStyle name="Normal 43 2 5 2 2 2 2" xfId="44503" xr:uid="{00000000-0005-0000-0000-00008F460000}"/>
    <cellStyle name="Normal 43 2 5 2 2 2 3" xfId="29270" xr:uid="{00000000-0005-0000-0000-000090460000}"/>
    <cellStyle name="Normal 43 2 5 2 2 3" xfId="9152" xr:uid="{00000000-0005-0000-0000-000091460000}"/>
    <cellStyle name="Normal 43 2 5 2 2 3 2" xfId="39486" xr:uid="{00000000-0005-0000-0000-000092460000}"/>
    <cellStyle name="Normal 43 2 5 2 2 3 3" xfId="24253" xr:uid="{00000000-0005-0000-0000-000093460000}"/>
    <cellStyle name="Normal 43 2 5 2 2 4" xfId="34473" xr:uid="{00000000-0005-0000-0000-000094460000}"/>
    <cellStyle name="Normal 43 2 5 2 2 5" xfId="19240" xr:uid="{00000000-0005-0000-0000-000095460000}"/>
    <cellStyle name="Normal 43 2 5 2 3" xfId="5791" xr:uid="{00000000-0005-0000-0000-000096460000}"/>
    <cellStyle name="Normal 43 2 5 2 3 2" xfId="15843" xr:uid="{00000000-0005-0000-0000-000097460000}"/>
    <cellStyle name="Normal 43 2 5 2 3 2 2" xfId="46174" xr:uid="{00000000-0005-0000-0000-000098460000}"/>
    <cellStyle name="Normal 43 2 5 2 3 2 3" xfId="30941" xr:uid="{00000000-0005-0000-0000-000099460000}"/>
    <cellStyle name="Normal 43 2 5 2 3 3" xfId="10823" xr:uid="{00000000-0005-0000-0000-00009A460000}"/>
    <cellStyle name="Normal 43 2 5 2 3 3 2" xfId="41157" xr:uid="{00000000-0005-0000-0000-00009B460000}"/>
    <cellStyle name="Normal 43 2 5 2 3 3 3" xfId="25924" xr:uid="{00000000-0005-0000-0000-00009C460000}"/>
    <cellStyle name="Normal 43 2 5 2 3 4" xfId="36144" xr:uid="{00000000-0005-0000-0000-00009D460000}"/>
    <cellStyle name="Normal 43 2 5 2 3 5" xfId="20911" xr:uid="{00000000-0005-0000-0000-00009E460000}"/>
    <cellStyle name="Normal 43 2 5 2 4" xfId="12501" xr:uid="{00000000-0005-0000-0000-00009F460000}"/>
    <cellStyle name="Normal 43 2 5 2 4 2" xfId="42832" xr:uid="{00000000-0005-0000-0000-0000A0460000}"/>
    <cellStyle name="Normal 43 2 5 2 4 3" xfId="27599" xr:uid="{00000000-0005-0000-0000-0000A1460000}"/>
    <cellStyle name="Normal 43 2 5 2 5" xfId="7480" xr:uid="{00000000-0005-0000-0000-0000A2460000}"/>
    <cellStyle name="Normal 43 2 5 2 5 2" xfId="37815" xr:uid="{00000000-0005-0000-0000-0000A3460000}"/>
    <cellStyle name="Normal 43 2 5 2 5 3" xfId="22582" xr:uid="{00000000-0005-0000-0000-0000A4460000}"/>
    <cellStyle name="Normal 43 2 5 2 6" xfId="32803" xr:uid="{00000000-0005-0000-0000-0000A5460000}"/>
    <cellStyle name="Normal 43 2 5 2 7" xfId="17569" xr:uid="{00000000-0005-0000-0000-0000A6460000}"/>
    <cellStyle name="Normal 43 2 5 3" xfId="3262" xr:uid="{00000000-0005-0000-0000-0000A7460000}"/>
    <cellStyle name="Normal 43 2 5 3 2" xfId="13336" xr:uid="{00000000-0005-0000-0000-0000A8460000}"/>
    <cellStyle name="Normal 43 2 5 3 2 2" xfId="43667" xr:uid="{00000000-0005-0000-0000-0000A9460000}"/>
    <cellStyle name="Normal 43 2 5 3 2 3" xfId="28434" xr:uid="{00000000-0005-0000-0000-0000AA460000}"/>
    <cellStyle name="Normal 43 2 5 3 3" xfId="8316" xr:uid="{00000000-0005-0000-0000-0000AB460000}"/>
    <cellStyle name="Normal 43 2 5 3 3 2" xfId="38650" xr:uid="{00000000-0005-0000-0000-0000AC460000}"/>
    <cellStyle name="Normal 43 2 5 3 3 3" xfId="23417" xr:uid="{00000000-0005-0000-0000-0000AD460000}"/>
    <cellStyle name="Normal 43 2 5 3 4" xfId="33637" xr:uid="{00000000-0005-0000-0000-0000AE460000}"/>
    <cellStyle name="Normal 43 2 5 3 5" xfId="18404" xr:uid="{00000000-0005-0000-0000-0000AF460000}"/>
    <cellStyle name="Normal 43 2 5 4" xfId="4955" xr:uid="{00000000-0005-0000-0000-0000B0460000}"/>
    <cellStyle name="Normal 43 2 5 4 2" xfId="15007" xr:uid="{00000000-0005-0000-0000-0000B1460000}"/>
    <cellStyle name="Normal 43 2 5 4 2 2" xfId="45338" xr:uid="{00000000-0005-0000-0000-0000B2460000}"/>
    <cellStyle name="Normal 43 2 5 4 2 3" xfId="30105" xr:uid="{00000000-0005-0000-0000-0000B3460000}"/>
    <cellStyle name="Normal 43 2 5 4 3" xfId="9987" xr:uid="{00000000-0005-0000-0000-0000B4460000}"/>
    <cellStyle name="Normal 43 2 5 4 3 2" xfId="40321" xr:uid="{00000000-0005-0000-0000-0000B5460000}"/>
    <cellStyle name="Normal 43 2 5 4 3 3" xfId="25088" xr:uid="{00000000-0005-0000-0000-0000B6460000}"/>
    <cellStyle name="Normal 43 2 5 4 4" xfId="35308" xr:uid="{00000000-0005-0000-0000-0000B7460000}"/>
    <cellStyle name="Normal 43 2 5 4 5" xfId="20075" xr:uid="{00000000-0005-0000-0000-0000B8460000}"/>
    <cellStyle name="Normal 43 2 5 5" xfId="11665" xr:uid="{00000000-0005-0000-0000-0000B9460000}"/>
    <cellStyle name="Normal 43 2 5 5 2" xfId="41996" xr:uid="{00000000-0005-0000-0000-0000BA460000}"/>
    <cellStyle name="Normal 43 2 5 5 3" xfId="26763" xr:uid="{00000000-0005-0000-0000-0000BB460000}"/>
    <cellStyle name="Normal 43 2 5 6" xfId="6644" xr:uid="{00000000-0005-0000-0000-0000BC460000}"/>
    <cellStyle name="Normal 43 2 5 6 2" xfId="36979" xr:uid="{00000000-0005-0000-0000-0000BD460000}"/>
    <cellStyle name="Normal 43 2 5 6 3" xfId="21746" xr:uid="{00000000-0005-0000-0000-0000BE460000}"/>
    <cellStyle name="Normal 43 2 5 7" xfId="31967" xr:uid="{00000000-0005-0000-0000-0000BF460000}"/>
    <cellStyle name="Normal 43 2 5 8" xfId="16733" xr:uid="{00000000-0005-0000-0000-0000C0460000}"/>
    <cellStyle name="Normal 43 2 6" xfId="1989" xr:uid="{00000000-0005-0000-0000-0000C1460000}"/>
    <cellStyle name="Normal 43 2 6 2" xfId="3681" xr:uid="{00000000-0005-0000-0000-0000C2460000}"/>
    <cellStyle name="Normal 43 2 6 2 2" xfId="13754" xr:uid="{00000000-0005-0000-0000-0000C3460000}"/>
    <cellStyle name="Normal 43 2 6 2 2 2" xfId="44085" xr:uid="{00000000-0005-0000-0000-0000C4460000}"/>
    <cellStyle name="Normal 43 2 6 2 2 3" xfId="28852" xr:uid="{00000000-0005-0000-0000-0000C5460000}"/>
    <cellStyle name="Normal 43 2 6 2 3" xfId="8734" xr:uid="{00000000-0005-0000-0000-0000C6460000}"/>
    <cellStyle name="Normal 43 2 6 2 3 2" xfId="39068" xr:uid="{00000000-0005-0000-0000-0000C7460000}"/>
    <cellStyle name="Normal 43 2 6 2 3 3" xfId="23835" xr:uid="{00000000-0005-0000-0000-0000C8460000}"/>
    <cellStyle name="Normal 43 2 6 2 4" xfId="34055" xr:uid="{00000000-0005-0000-0000-0000C9460000}"/>
    <cellStyle name="Normal 43 2 6 2 5" xfId="18822" xr:uid="{00000000-0005-0000-0000-0000CA460000}"/>
    <cellStyle name="Normal 43 2 6 3" xfId="5373" xr:uid="{00000000-0005-0000-0000-0000CB460000}"/>
    <cellStyle name="Normal 43 2 6 3 2" xfId="15425" xr:uid="{00000000-0005-0000-0000-0000CC460000}"/>
    <cellStyle name="Normal 43 2 6 3 2 2" xfId="45756" xr:uid="{00000000-0005-0000-0000-0000CD460000}"/>
    <cellStyle name="Normal 43 2 6 3 2 3" xfId="30523" xr:uid="{00000000-0005-0000-0000-0000CE460000}"/>
    <cellStyle name="Normal 43 2 6 3 3" xfId="10405" xr:uid="{00000000-0005-0000-0000-0000CF460000}"/>
    <cellStyle name="Normal 43 2 6 3 3 2" xfId="40739" xr:uid="{00000000-0005-0000-0000-0000D0460000}"/>
    <cellStyle name="Normal 43 2 6 3 3 3" xfId="25506" xr:uid="{00000000-0005-0000-0000-0000D1460000}"/>
    <cellStyle name="Normal 43 2 6 3 4" xfId="35726" xr:uid="{00000000-0005-0000-0000-0000D2460000}"/>
    <cellStyle name="Normal 43 2 6 3 5" xfId="20493" xr:uid="{00000000-0005-0000-0000-0000D3460000}"/>
    <cellStyle name="Normal 43 2 6 4" xfId="12083" xr:uid="{00000000-0005-0000-0000-0000D4460000}"/>
    <cellStyle name="Normal 43 2 6 4 2" xfId="42414" xr:uid="{00000000-0005-0000-0000-0000D5460000}"/>
    <cellStyle name="Normal 43 2 6 4 3" xfId="27181" xr:uid="{00000000-0005-0000-0000-0000D6460000}"/>
    <cellStyle name="Normal 43 2 6 5" xfId="7062" xr:uid="{00000000-0005-0000-0000-0000D7460000}"/>
    <cellStyle name="Normal 43 2 6 5 2" xfId="37397" xr:uid="{00000000-0005-0000-0000-0000D8460000}"/>
    <cellStyle name="Normal 43 2 6 5 3" xfId="22164" xr:uid="{00000000-0005-0000-0000-0000D9460000}"/>
    <cellStyle name="Normal 43 2 6 6" xfId="32385" xr:uid="{00000000-0005-0000-0000-0000DA460000}"/>
    <cellStyle name="Normal 43 2 6 7" xfId="17151" xr:uid="{00000000-0005-0000-0000-0000DB460000}"/>
    <cellStyle name="Normal 43 2 7" xfId="2840" xr:uid="{00000000-0005-0000-0000-0000DC460000}"/>
    <cellStyle name="Normal 43 2 7 2" xfId="12918" xr:uid="{00000000-0005-0000-0000-0000DD460000}"/>
    <cellStyle name="Normal 43 2 7 2 2" xfId="43249" xr:uid="{00000000-0005-0000-0000-0000DE460000}"/>
    <cellStyle name="Normal 43 2 7 2 3" xfId="28016" xr:uid="{00000000-0005-0000-0000-0000DF460000}"/>
    <cellStyle name="Normal 43 2 7 3" xfId="7898" xr:uid="{00000000-0005-0000-0000-0000E0460000}"/>
    <cellStyle name="Normal 43 2 7 3 2" xfId="38232" xr:uid="{00000000-0005-0000-0000-0000E1460000}"/>
    <cellStyle name="Normal 43 2 7 3 3" xfId="22999" xr:uid="{00000000-0005-0000-0000-0000E2460000}"/>
    <cellStyle name="Normal 43 2 7 4" xfId="33219" xr:uid="{00000000-0005-0000-0000-0000E3460000}"/>
    <cellStyle name="Normal 43 2 7 5" xfId="17986" xr:uid="{00000000-0005-0000-0000-0000E4460000}"/>
    <cellStyle name="Normal 43 2 8" xfId="4534" xr:uid="{00000000-0005-0000-0000-0000E5460000}"/>
    <cellStyle name="Normal 43 2 8 2" xfId="14589" xr:uid="{00000000-0005-0000-0000-0000E6460000}"/>
    <cellStyle name="Normal 43 2 8 2 2" xfId="44920" xr:uid="{00000000-0005-0000-0000-0000E7460000}"/>
    <cellStyle name="Normal 43 2 8 2 3" xfId="29687" xr:uid="{00000000-0005-0000-0000-0000E8460000}"/>
    <cellStyle name="Normal 43 2 8 3" xfId="9569" xr:uid="{00000000-0005-0000-0000-0000E9460000}"/>
    <cellStyle name="Normal 43 2 8 3 2" xfId="39903" xr:uid="{00000000-0005-0000-0000-0000EA460000}"/>
    <cellStyle name="Normal 43 2 8 3 3" xfId="24670" xr:uid="{00000000-0005-0000-0000-0000EB460000}"/>
    <cellStyle name="Normal 43 2 8 4" xfId="34890" xr:uid="{00000000-0005-0000-0000-0000EC460000}"/>
    <cellStyle name="Normal 43 2 8 5" xfId="19657" xr:uid="{00000000-0005-0000-0000-0000ED460000}"/>
    <cellStyle name="Normal 43 2 9" xfId="11245" xr:uid="{00000000-0005-0000-0000-0000EE460000}"/>
    <cellStyle name="Normal 43 2 9 2" xfId="41578" xr:uid="{00000000-0005-0000-0000-0000EF460000}"/>
    <cellStyle name="Normal 43 2 9 3" xfId="26345" xr:uid="{00000000-0005-0000-0000-0000F0460000}"/>
    <cellStyle name="Normal 44" xfId="169" xr:uid="{00000000-0005-0000-0000-0000F1460000}"/>
    <cellStyle name="Normal 44 2" xfId="860" xr:uid="{00000000-0005-0000-0000-0000F2460000}"/>
    <cellStyle name="Normal 44 2 10" xfId="6225" xr:uid="{00000000-0005-0000-0000-0000F3460000}"/>
    <cellStyle name="Normal 44 2 10 2" xfId="36562" xr:uid="{00000000-0005-0000-0000-0000F4460000}"/>
    <cellStyle name="Normal 44 2 10 3" xfId="21329" xr:uid="{00000000-0005-0000-0000-0000F5460000}"/>
    <cellStyle name="Normal 44 2 11" xfId="31553" xr:uid="{00000000-0005-0000-0000-0000F6460000}"/>
    <cellStyle name="Normal 44 2 12" xfId="16314" xr:uid="{00000000-0005-0000-0000-0000F7460000}"/>
    <cellStyle name="Normal 44 2 2" xfId="1189" xr:uid="{00000000-0005-0000-0000-0000F8460000}"/>
    <cellStyle name="Normal 44 2 2 10" xfId="31605" xr:uid="{00000000-0005-0000-0000-0000F9460000}"/>
    <cellStyle name="Normal 44 2 2 11" xfId="16368" xr:uid="{00000000-0005-0000-0000-0000FA460000}"/>
    <cellStyle name="Normal 44 2 2 2" xfId="1297" xr:uid="{00000000-0005-0000-0000-0000FB460000}"/>
    <cellStyle name="Normal 44 2 2 2 10" xfId="16472" xr:uid="{00000000-0005-0000-0000-0000FC460000}"/>
    <cellStyle name="Normal 44 2 2 2 2" xfId="1514" xr:uid="{00000000-0005-0000-0000-0000FD460000}"/>
    <cellStyle name="Normal 44 2 2 2 2 2" xfId="1935" xr:uid="{00000000-0005-0000-0000-0000FE460000}"/>
    <cellStyle name="Normal 44 2 2 2 2 2 2" xfId="2774" xr:uid="{00000000-0005-0000-0000-0000FF460000}"/>
    <cellStyle name="Normal 44 2 2 2 2 2 2 2" xfId="4464" xr:uid="{00000000-0005-0000-0000-000000470000}"/>
    <cellStyle name="Normal 44 2 2 2 2 2 2 2 2" xfId="14537" xr:uid="{00000000-0005-0000-0000-000001470000}"/>
    <cellStyle name="Normal 44 2 2 2 2 2 2 2 2 2" xfId="44868" xr:uid="{00000000-0005-0000-0000-000002470000}"/>
    <cellStyle name="Normal 44 2 2 2 2 2 2 2 2 3" xfId="29635" xr:uid="{00000000-0005-0000-0000-000003470000}"/>
    <cellStyle name="Normal 44 2 2 2 2 2 2 2 3" xfId="9517" xr:uid="{00000000-0005-0000-0000-000004470000}"/>
    <cellStyle name="Normal 44 2 2 2 2 2 2 2 3 2" xfId="39851" xr:uid="{00000000-0005-0000-0000-000005470000}"/>
    <cellStyle name="Normal 44 2 2 2 2 2 2 2 3 3" xfId="24618" xr:uid="{00000000-0005-0000-0000-000006470000}"/>
    <cellStyle name="Normal 44 2 2 2 2 2 2 2 4" xfId="34838" xr:uid="{00000000-0005-0000-0000-000007470000}"/>
    <cellStyle name="Normal 44 2 2 2 2 2 2 2 5" xfId="19605" xr:uid="{00000000-0005-0000-0000-000008470000}"/>
    <cellStyle name="Normal 44 2 2 2 2 2 2 3" xfId="6156" xr:uid="{00000000-0005-0000-0000-000009470000}"/>
    <cellStyle name="Normal 44 2 2 2 2 2 2 3 2" xfId="16208" xr:uid="{00000000-0005-0000-0000-00000A470000}"/>
    <cellStyle name="Normal 44 2 2 2 2 2 2 3 2 2" xfId="46539" xr:uid="{00000000-0005-0000-0000-00000B470000}"/>
    <cellStyle name="Normal 44 2 2 2 2 2 2 3 2 3" xfId="31306" xr:uid="{00000000-0005-0000-0000-00000C470000}"/>
    <cellStyle name="Normal 44 2 2 2 2 2 2 3 3" xfId="11188" xr:uid="{00000000-0005-0000-0000-00000D470000}"/>
    <cellStyle name="Normal 44 2 2 2 2 2 2 3 3 2" xfId="41522" xr:uid="{00000000-0005-0000-0000-00000E470000}"/>
    <cellStyle name="Normal 44 2 2 2 2 2 2 3 3 3" xfId="26289" xr:uid="{00000000-0005-0000-0000-00000F470000}"/>
    <cellStyle name="Normal 44 2 2 2 2 2 2 3 4" xfId="36509" xr:uid="{00000000-0005-0000-0000-000010470000}"/>
    <cellStyle name="Normal 44 2 2 2 2 2 2 3 5" xfId="21276" xr:uid="{00000000-0005-0000-0000-000011470000}"/>
    <cellStyle name="Normal 44 2 2 2 2 2 2 4" xfId="12866" xr:uid="{00000000-0005-0000-0000-000012470000}"/>
    <cellStyle name="Normal 44 2 2 2 2 2 2 4 2" xfId="43197" xr:uid="{00000000-0005-0000-0000-000013470000}"/>
    <cellStyle name="Normal 44 2 2 2 2 2 2 4 3" xfId="27964" xr:uid="{00000000-0005-0000-0000-000014470000}"/>
    <cellStyle name="Normal 44 2 2 2 2 2 2 5" xfId="7845" xr:uid="{00000000-0005-0000-0000-000015470000}"/>
    <cellStyle name="Normal 44 2 2 2 2 2 2 5 2" xfId="38180" xr:uid="{00000000-0005-0000-0000-000016470000}"/>
    <cellStyle name="Normal 44 2 2 2 2 2 2 5 3" xfId="22947" xr:uid="{00000000-0005-0000-0000-000017470000}"/>
    <cellStyle name="Normal 44 2 2 2 2 2 2 6" xfId="33168" xr:uid="{00000000-0005-0000-0000-000018470000}"/>
    <cellStyle name="Normal 44 2 2 2 2 2 2 7" xfId="17934" xr:uid="{00000000-0005-0000-0000-000019470000}"/>
    <cellStyle name="Normal 44 2 2 2 2 2 3" xfId="3627" xr:uid="{00000000-0005-0000-0000-00001A470000}"/>
    <cellStyle name="Normal 44 2 2 2 2 2 3 2" xfId="13701" xr:uid="{00000000-0005-0000-0000-00001B470000}"/>
    <cellStyle name="Normal 44 2 2 2 2 2 3 2 2" xfId="44032" xr:uid="{00000000-0005-0000-0000-00001C470000}"/>
    <cellStyle name="Normal 44 2 2 2 2 2 3 2 3" xfId="28799" xr:uid="{00000000-0005-0000-0000-00001D470000}"/>
    <cellStyle name="Normal 44 2 2 2 2 2 3 3" xfId="8681" xr:uid="{00000000-0005-0000-0000-00001E470000}"/>
    <cellStyle name="Normal 44 2 2 2 2 2 3 3 2" xfId="39015" xr:uid="{00000000-0005-0000-0000-00001F470000}"/>
    <cellStyle name="Normal 44 2 2 2 2 2 3 3 3" xfId="23782" xr:uid="{00000000-0005-0000-0000-000020470000}"/>
    <cellStyle name="Normal 44 2 2 2 2 2 3 4" xfId="34002" xr:uid="{00000000-0005-0000-0000-000021470000}"/>
    <cellStyle name="Normal 44 2 2 2 2 2 3 5" xfId="18769" xr:uid="{00000000-0005-0000-0000-000022470000}"/>
    <cellStyle name="Normal 44 2 2 2 2 2 4" xfId="5320" xr:uid="{00000000-0005-0000-0000-000023470000}"/>
    <cellStyle name="Normal 44 2 2 2 2 2 4 2" xfId="15372" xr:uid="{00000000-0005-0000-0000-000024470000}"/>
    <cellStyle name="Normal 44 2 2 2 2 2 4 2 2" xfId="45703" xr:uid="{00000000-0005-0000-0000-000025470000}"/>
    <cellStyle name="Normal 44 2 2 2 2 2 4 2 3" xfId="30470" xr:uid="{00000000-0005-0000-0000-000026470000}"/>
    <cellStyle name="Normal 44 2 2 2 2 2 4 3" xfId="10352" xr:uid="{00000000-0005-0000-0000-000027470000}"/>
    <cellStyle name="Normal 44 2 2 2 2 2 4 3 2" xfId="40686" xr:uid="{00000000-0005-0000-0000-000028470000}"/>
    <cellStyle name="Normal 44 2 2 2 2 2 4 3 3" xfId="25453" xr:uid="{00000000-0005-0000-0000-000029470000}"/>
    <cellStyle name="Normal 44 2 2 2 2 2 4 4" xfId="35673" xr:uid="{00000000-0005-0000-0000-00002A470000}"/>
    <cellStyle name="Normal 44 2 2 2 2 2 4 5" xfId="20440" xr:uid="{00000000-0005-0000-0000-00002B470000}"/>
    <cellStyle name="Normal 44 2 2 2 2 2 5" xfId="12030" xr:uid="{00000000-0005-0000-0000-00002C470000}"/>
    <cellStyle name="Normal 44 2 2 2 2 2 5 2" xfId="42361" xr:uid="{00000000-0005-0000-0000-00002D470000}"/>
    <cellStyle name="Normal 44 2 2 2 2 2 5 3" xfId="27128" xr:uid="{00000000-0005-0000-0000-00002E470000}"/>
    <cellStyle name="Normal 44 2 2 2 2 2 6" xfId="7009" xr:uid="{00000000-0005-0000-0000-00002F470000}"/>
    <cellStyle name="Normal 44 2 2 2 2 2 6 2" xfId="37344" xr:uid="{00000000-0005-0000-0000-000030470000}"/>
    <cellStyle name="Normal 44 2 2 2 2 2 6 3" xfId="22111" xr:uid="{00000000-0005-0000-0000-000031470000}"/>
    <cellStyle name="Normal 44 2 2 2 2 2 7" xfId="32332" xr:uid="{00000000-0005-0000-0000-000032470000}"/>
    <cellStyle name="Normal 44 2 2 2 2 2 8" xfId="17098" xr:uid="{00000000-0005-0000-0000-000033470000}"/>
    <cellStyle name="Normal 44 2 2 2 2 3" xfId="2356" xr:uid="{00000000-0005-0000-0000-000034470000}"/>
    <cellStyle name="Normal 44 2 2 2 2 3 2" xfId="4046" xr:uid="{00000000-0005-0000-0000-000035470000}"/>
    <cellStyle name="Normal 44 2 2 2 2 3 2 2" xfId="14119" xr:uid="{00000000-0005-0000-0000-000036470000}"/>
    <cellStyle name="Normal 44 2 2 2 2 3 2 2 2" xfId="44450" xr:uid="{00000000-0005-0000-0000-000037470000}"/>
    <cellStyle name="Normal 44 2 2 2 2 3 2 2 3" xfId="29217" xr:uid="{00000000-0005-0000-0000-000038470000}"/>
    <cellStyle name="Normal 44 2 2 2 2 3 2 3" xfId="9099" xr:uid="{00000000-0005-0000-0000-000039470000}"/>
    <cellStyle name="Normal 44 2 2 2 2 3 2 3 2" xfId="39433" xr:uid="{00000000-0005-0000-0000-00003A470000}"/>
    <cellStyle name="Normal 44 2 2 2 2 3 2 3 3" xfId="24200" xr:uid="{00000000-0005-0000-0000-00003B470000}"/>
    <cellStyle name="Normal 44 2 2 2 2 3 2 4" xfId="34420" xr:uid="{00000000-0005-0000-0000-00003C470000}"/>
    <cellStyle name="Normal 44 2 2 2 2 3 2 5" xfId="19187" xr:uid="{00000000-0005-0000-0000-00003D470000}"/>
    <cellStyle name="Normal 44 2 2 2 2 3 3" xfId="5738" xr:uid="{00000000-0005-0000-0000-00003E470000}"/>
    <cellStyle name="Normal 44 2 2 2 2 3 3 2" xfId="15790" xr:uid="{00000000-0005-0000-0000-00003F470000}"/>
    <cellStyle name="Normal 44 2 2 2 2 3 3 2 2" xfId="46121" xr:uid="{00000000-0005-0000-0000-000040470000}"/>
    <cellStyle name="Normal 44 2 2 2 2 3 3 2 3" xfId="30888" xr:uid="{00000000-0005-0000-0000-000041470000}"/>
    <cellStyle name="Normal 44 2 2 2 2 3 3 3" xfId="10770" xr:uid="{00000000-0005-0000-0000-000042470000}"/>
    <cellStyle name="Normal 44 2 2 2 2 3 3 3 2" xfId="41104" xr:uid="{00000000-0005-0000-0000-000043470000}"/>
    <cellStyle name="Normal 44 2 2 2 2 3 3 3 3" xfId="25871" xr:uid="{00000000-0005-0000-0000-000044470000}"/>
    <cellStyle name="Normal 44 2 2 2 2 3 3 4" xfId="36091" xr:uid="{00000000-0005-0000-0000-000045470000}"/>
    <cellStyle name="Normal 44 2 2 2 2 3 3 5" xfId="20858" xr:uid="{00000000-0005-0000-0000-000046470000}"/>
    <cellStyle name="Normal 44 2 2 2 2 3 4" xfId="12448" xr:uid="{00000000-0005-0000-0000-000047470000}"/>
    <cellStyle name="Normal 44 2 2 2 2 3 4 2" xfId="42779" xr:uid="{00000000-0005-0000-0000-000048470000}"/>
    <cellStyle name="Normal 44 2 2 2 2 3 4 3" xfId="27546" xr:uid="{00000000-0005-0000-0000-000049470000}"/>
    <cellStyle name="Normal 44 2 2 2 2 3 5" xfId="7427" xr:uid="{00000000-0005-0000-0000-00004A470000}"/>
    <cellStyle name="Normal 44 2 2 2 2 3 5 2" xfId="37762" xr:uid="{00000000-0005-0000-0000-00004B470000}"/>
    <cellStyle name="Normal 44 2 2 2 2 3 5 3" xfId="22529" xr:uid="{00000000-0005-0000-0000-00004C470000}"/>
    <cellStyle name="Normal 44 2 2 2 2 3 6" xfId="32750" xr:uid="{00000000-0005-0000-0000-00004D470000}"/>
    <cellStyle name="Normal 44 2 2 2 2 3 7" xfId="17516" xr:uid="{00000000-0005-0000-0000-00004E470000}"/>
    <cellStyle name="Normal 44 2 2 2 2 4" xfId="3209" xr:uid="{00000000-0005-0000-0000-00004F470000}"/>
    <cellStyle name="Normal 44 2 2 2 2 4 2" xfId="13283" xr:uid="{00000000-0005-0000-0000-000050470000}"/>
    <cellStyle name="Normal 44 2 2 2 2 4 2 2" xfId="43614" xr:uid="{00000000-0005-0000-0000-000051470000}"/>
    <cellStyle name="Normal 44 2 2 2 2 4 2 3" xfId="28381" xr:uid="{00000000-0005-0000-0000-000052470000}"/>
    <cellStyle name="Normal 44 2 2 2 2 4 3" xfId="8263" xr:uid="{00000000-0005-0000-0000-000053470000}"/>
    <cellStyle name="Normal 44 2 2 2 2 4 3 2" xfId="38597" xr:uid="{00000000-0005-0000-0000-000054470000}"/>
    <cellStyle name="Normal 44 2 2 2 2 4 3 3" xfId="23364" xr:uid="{00000000-0005-0000-0000-000055470000}"/>
    <cellStyle name="Normal 44 2 2 2 2 4 4" xfId="33584" xr:uid="{00000000-0005-0000-0000-000056470000}"/>
    <cellStyle name="Normal 44 2 2 2 2 4 5" xfId="18351" xr:uid="{00000000-0005-0000-0000-000057470000}"/>
    <cellStyle name="Normal 44 2 2 2 2 5" xfId="4902" xr:uid="{00000000-0005-0000-0000-000058470000}"/>
    <cellStyle name="Normal 44 2 2 2 2 5 2" xfId="14954" xr:uid="{00000000-0005-0000-0000-000059470000}"/>
    <cellStyle name="Normal 44 2 2 2 2 5 2 2" xfId="45285" xr:uid="{00000000-0005-0000-0000-00005A470000}"/>
    <cellStyle name="Normal 44 2 2 2 2 5 2 3" xfId="30052" xr:uid="{00000000-0005-0000-0000-00005B470000}"/>
    <cellStyle name="Normal 44 2 2 2 2 5 3" xfId="9934" xr:uid="{00000000-0005-0000-0000-00005C470000}"/>
    <cellStyle name="Normal 44 2 2 2 2 5 3 2" xfId="40268" xr:uid="{00000000-0005-0000-0000-00005D470000}"/>
    <cellStyle name="Normal 44 2 2 2 2 5 3 3" xfId="25035" xr:uid="{00000000-0005-0000-0000-00005E470000}"/>
    <cellStyle name="Normal 44 2 2 2 2 5 4" xfId="35255" xr:uid="{00000000-0005-0000-0000-00005F470000}"/>
    <cellStyle name="Normal 44 2 2 2 2 5 5" xfId="20022" xr:uid="{00000000-0005-0000-0000-000060470000}"/>
    <cellStyle name="Normal 44 2 2 2 2 6" xfId="11612" xr:uid="{00000000-0005-0000-0000-000061470000}"/>
    <cellStyle name="Normal 44 2 2 2 2 6 2" xfId="41943" xr:uid="{00000000-0005-0000-0000-000062470000}"/>
    <cellStyle name="Normal 44 2 2 2 2 6 3" xfId="26710" xr:uid="{00000000-0005-0000-0000-000063470000}"/>
    <cellStyle name="Normal 44 2 2 2 2 7" xfId="6591" xr:uid="{00000000-0005-0000-0000-000064470000}"/>
    <cellStyle name="Normal 44 2 2 2 2 7 2" xfId="36926" xr:uid="{00000000-0005-0000-0000-000065470000}"/>
    <cellStyle name="Normal 44 2 2 2 2 7 3" xfId="21693" xr:uid="{00000000-0005-0000-0000-000066470000}"/>
    <cellStyle name="Normal 44 2 2 2 2 8" xfId="31914" xr:uid="{00000000-0005-0000-0000-000067470000}"/>
    <cellStyle name="Normal 44 2 2 2 2 9" xfId="16680" xr:uid="{00000000-0005-0000-0000-000068470000}"/>
    <cellStyle name="Normal 44 2 2 2 3" xfId="1727" xr:uid="{00000000-0005-0000-0000-000069470000}"/>
    <cellStyle name="Normal 44 2 2 2 3 2" xfId="2566" xr:uid="{00000000-0005-0000-0000-00006A470000}"/>
    <cellStyle name="Normal 44 2 2 2 3 2 2" xfId="4256" xr:uid="{00000000-0005-0000-0000-00006B470000}"/>
    <cellStyle name="Normal 44 2 2 2 3 2 2 2" xfId="14329" xr:uid="{00000000-0005-0000-0000-00006C470000}"/>
    <cellStyle name="Normal 44 2 2 2 3 2 2 2 2" xfId="44660" xr:uid="{00000000-0005-0000-0000-00006D470000}"/>
    <cellStyle name="Normal 44 2 2 2 3 2 2 2 3" xfId="29427" xr:uid="{00000000-0005-0000-0000-00006E470000}"/>
    <cellStyle name="Normal 44 2 2 2 3 2 2 3" xfId="9309" xr:uid="{00000000-0005-0000-0000-00006F470000}"/>
    <cellStyle name="Normal 44 2 2 2 3 2 2 3 2" xfId="39643" xr:uid="{00000000-0005-0000-0000-000070470000}"/>
    <cellStyle name="Normal 44 2 2 2 3 2 2 3 3" xfId="24410" xr:uid="{00000000-0005-0000-0000-000071470000}"/>
    <cellStyle name="Normal 44 2 2 2 3 2 2 4" xfId="34630" xr:uid="{00000000-0005-0000-0000-000072470000}"/>
    <cellStyle name="Normal 44 2 2 2 3 2 2 5" xfId="19397" xr:uid="{00000000-0005-0000-0000-000073470000}"/>
    <cellStyle name="Normal 44 2 2 2 3 2 3" xfId="5948" xr:uid="{00000000-0005-0000-0000-000074470000}"/>
    <cellStyle name="Normal 44 2 2 2 3 2 3 2" xfId="16000" xr:uid="{00000000-0005-0000-0000-000075470000}"/>
    <cellStyle name="Normal 44 2 2 2 3 2 3 2 2" xfId="46331" xr:uid="{00000000-0005-0000-0000-000076470000}"/>
    <cellStyle name="Normal 44 2 2 2 3 2 3 2 3" xfId="31098" xr:uid="{00000000-0005-0000-0000-000077470000}"/>
    <cellStyle name="Normal 44 2 2 2 3 2 3 3" xfId="10980" xr:uid="{00000000-0005-0000-0000-000078470000}"/>
    <cellStyle name="Normal 44 2 2 2 3 2 3 3 2" xfId="41314" xr:uid="{00000000-0005-0000-0000-000079470000}"/>
    <cellStyle name="Normal 44 2 2 2 3 2 3 3 3" xfId="26081" xr:uid="{00000000-0005-0000-0000-00007A470000}"/>
    <cellStyle name="Normal 44 2 2 2 3 2 3 4" xfId="36301" xr:uid="{00000000-0005-0000-0000-00007B470000}"/>
    <cellStyle name="Normal 44 2 2 2 3 2 3 5" xfId="21068" xr:uid="{00000000-0005-0000-0000-00007C470000}"/>
    <cellStyle name="Normal 44 2 2 2 3 2 4" xfId="12658" xr:uid="{00000000-0005-0000-0000-00007D470000}"/>
    <cellStyle name="Normal 44 2 2 2 3 2 4 2" xfId="42989" xr:uid="{00000000-0005-0000-0000-00007E470000}"/>
    <cellStyle name="Normal 44 2 2 2 3 2 4 3" xfId="27756" xr:uid="{00000000-0005-0000-0000-00007F470000}"/>
    <cellStyle name="Normal 44 2 2 2 3 2 5" xfId="7637" xr:uid="{00000000-0005-0000-0000-000080470000}"/>
    <cellStyle name="Normal 44 2 2 2 3 2 5 2" xfId="37972" xr:uid="{00000000-0005-0000-0000-000081470000}"/>
    <cellStyle name="Normal 44 2 2 2 3 2 5 3" xfId="22739" xr:uid="{00000000-0005-0000-0000-000082470000}"/>
    <cellStyle name="Normal 44 2 2 2 3 2 6" xfId="32960" xr:uid="{00000000-0005-0000-0000-000083470000}"/>
    <cellStyle name="Normal 44 2 2 2 3 2 7" xfId="17726" xr:uid="{00000000-0005-0000-0000-000084470000}"/>
    <cellStyle name="Normal 44 2 2 2 3 3" xfId="3419" xr:uid="{00000000-0005-0000-0000-000085470000}"/>
    <cellStyle name="Normal 44 2 2 2 3 3 2" xfId="13493" xr:uid="{00000000-0005-0000-0000-000086470000}"/>
    <cellStyle name="Normal 44 2 2 2 3 3 2 2" xfId="43824" xr:uid="{00000000-0005-0000-0000-000087470000}"/>
    <cellStyle name="Normal 44 2 2 2 3 3 2 3" xfId="28591" xr:uid="{00000000-0005-0000-0000-000088470000}"/>
    <cellStyle name="Normal 44 2 2 2 3 3 3" xfId="8473" xr:uid="{00000000-0005-0000-0000-000089470000}"/>
    <cellStyle name="Normal 44 2 2 2 3 3 3 2" xfId="38807" xr:uid="{00000000-0005-0000-0000-00008A470000}"/>
    <cellStyle name="Normal 44 2 2 2 3 3 3 3" xfId="23574" xr:uid="{00000000-0005-0000-0000-00008B470000}"/>
    <cellStyle name="Normal 44 2 2 2 3 3 4" xfId="33794" xr:uid="{00000000-0005-0000-0000-00008C470000}"/>
    <cellStyle name="Normal 44 2 2 2 3 3 5" xfId="18561" xr:uid="{00000000-0005-0000-0000-00008D470000}"/>
    <cellStyle name="Normal 44 2 2 2 3 4" xfId="5112" xr:uid="{00000000-0005-0000-0000-00008E470000}"/>
    <cellStyle name="Normal 44 2 2 2 3 4 2" xfId="15164" xr:uid="{00000000-0005-0000-0000-00008F470000}"/>
    <cellStyle name="Normal 44 2 2 2 3 4 2 2" xfId="45495" xr:uid="{00000000-0005-0000-0000-000090470000}"/>
    <cellStyle name="Normal 44 2 2 2 3 4 2 3" xfId="30262" xr:uid="{00000000-0005-0000-0000-000091470000}"/>
    <cellStyle name="Normal 44 2 2 2 3 4 3" xfId="10144" xr:uid="{00000000-0005-0000-0000-000092470000}"/>
    <cellStyle name="Normal 44 2 2 2 3 4 3 2" xfId="40478" xr:uid="{00000000-0005-0000-0000-000093470000}"/>
    <cellStyle name="Normal 44 2 2 2 3 4 3 3" xfId="25245" xr:uid="{00000000-0005-0000-0000-000094470000}"/>
    <cellStyle name="Normal 44 2 2 2 3 4 4" xfId="35465" xr:uid="{00000000-0005-0000-0000-000095470000}"/>
    <cellStyle name="Normal 44 2 2 2 3 4 5" xfId="20232" xr:uid="{00000000-0005-0000-0000-000096470000}"/>
    <cellStyle name="Normal 44 2 2 2 3 5" xfId="11822" xr:uid="{00000000-0005-0000-0000-000097470000}"/>
    <cellStyle name="Normal 44 2 2 2 3 5 2" xfId="42153" xr:uid="{00000000-0005-0000-0000-000098470000}"/>
    <cellStyle name="Normal 44 2 2 2 3 5 3" xfId="26920" xr:uid="{00000000-0005-0000-0000-000099470000}"/>
    <cellStyle name="Normal 44 2 2 2 3 6" xfId="6801" xr:uid="{00000000-0005-0000-0000-00009A470000}"/>
    <cellStyle name="Normal 44 2 2 2 3 6 2" xfId="37136" xr:uid="{00000000-0005-0000-0000-00009B470000}"/>
    <cellStyle name="Normal 44 2 2 2 3 6 3" xfId="21903" xr:uid="{00000000-0005-0000-0000-00009C470000}"/>
    <cellStyle name="Normal 44 2 2 2 3 7" xfId="32124" xr:uid="{00000000-0005-0000-0000-00009D470000}"/>
    <cellStyle name="Normal 44 2 2 2 3 8" xfId="16890" xr:uid="{00000000-0005-0000-0000-00009E470000}"/>
    <cellStyle name="Normal 44 2 2 2 4" xfId="2148" xr:uid="{00000000-0005-0000-0000-00009F470000}"/>
    <cellStyle name="Normal 44 2 2 2 4 2" xfId="3838" xr:uid="{00000000-0005-0000-0000-0000A0470000}"/>
    <cellStyle name="Normal 44 2 2 2 4 2 2" xfId="13911" xr:uid="{00000000-0005-0000-0000-0000A1470000}"/>
    <cellStyle name="Normal 44 2 2 2 4 2 2 2" xfId="44242" xr:uid="{00000000-0005-0000-0000-0000A2470000}"/>
    <cellStyle name="Normal 44 2 2 2 4 2 2 3" xfId="29009" xr:uid="{00000000-0005-0000-0000-0000A3470000}"/>
    <cellStyle name="Normal 44 2 2 2 4 2 3" xfId="8891" xr:uid="{00000000-0005-0000-0000-0000A4470000}"/>
    <cellStyle name="Normal 44 2 2 2 4 2 3 2" xfId="39225" xr:uid="{00000000-0005-0000-0000-0000A5470000}"/>
    <cellStyle name="Normal 44 2 2 2 4 2 3 3" xfId="23992" xr:uid="{00000000-0005-0000-0000-0000A6470000}"/>
    <cellStyle name="Normal 44 2 2 2 4 2 4" xfId="34212" xr:uid="{00000000-0005-0000-0000-0000A7470000}"/>
    <cellStyle name="Normal 44 2 2 2 4 2 5" xfId="18979" xr:uid="{00000000-0005-0000-0000-0000A8470000}"/>
    <cellStyle name="Normal 44 2 2 2 4 3" xfId="5530" xr:uid="{00000000-0005-0000-0000-0000A9470000}"/>
    <cellStyle name="Normal 44 2 2 2 4 3 2" xfId="15582" xr:uid="{00000000-0005-0000-0000-0000AA470000}"/>
    <cellStyle name="Normal 44 2 2 2 4 3 2 2" xfId="45913" xr:uid="{00000000-0005-0000-0000-0000AB470000}"/>
    <cellStyle name="Normal 44 2 2 2 4 3 2 3" xfId="30680" xr:uid="{00000000-0005-0000-0000-0000AC470000}"/>
    <cellStyle name="Normal 44 2 2 2 4 3 3" xfId="10562" xr:uid="{00000000-0005-0000-0000-0000AD470000}"/>
    <cellStyle name="Normal 44 2 2 2 4 3 3 2" xfId="40896" xr:uid="{00000000-0005-0000-0000-0000AE470000}"/>
    <cellStyle name="Normal 44 2 2 2 4 3 3 3" xfId="25663" xr:uid="{00000000-0005-0000-0000-0000AF470000}"/>
    <cellStyle name="Normal 44 2 2 2 4 3 4" xfId="35883" xr:uid="{00000000-0005-0000-0000-0000B0470000}"/>
    <cellStyle name="Normal 44 2 2 2 4 3 5" xfId="20650" xr:uid="{00000000-0005-0000-0000-0000B1470000}"/>
    <cellStyle name="Normal 44 2 2 2 4 4" xfId="12240" xr:uid="{00000000-0005-0000-0000-0000B2470000}"/>
    <cellStyle name="Normal 44 2 2 2 4 4 2" xfId="42571" xr:uid="{00000000-0005-0000-0000-0000B3470000}"/>
    <cellStyle name="Normal 44 2 2 2 4 4 3" xfId="27338" xr:uid="{00000000-0005-0000-0000-0000B4470000}"/>
    <cellStyle name="Normal 44 2 2 2 4 5" xfId="7219" xr:uid="{00000000-0005-0000-0000-0000B5470000}"/>
    <cellStyle name="Normal 44 2 2 2 4 5 2" xfId="37554" xr:uid="{00000000-0005-0000-0000-0000B6470000}"/>
    <cellStyle name="Normal 44 2 2 2 4 5 3" xfId="22321" xr:uid="{00000000-0005-0000-0000-0000B7470000}"/>
    <cellStyle name="Normal 44 2 2 2 4 6" xfId="32542" xr:uid="{00000000-0005-0000-0000-0000B8470000}"/>
    <cellStyle name="Normal 44 2 2 2 4 7" xfId="17308" xr:uid="{00000000-0005-0000-0000-0000B9470000}"/>
    <cellStyle name="Normal 44 2 2 2 5" xfId="3001" xr:uid="{00000000-0005-0000-0000-0000BA470000}"/>
    <cellStyle name="Normal 44 2 2 2 5 2" xfId="13075" xr:uid="{00000000-0005-0000-0000-0000BB470000}"/>
    <cellStyle name="Normal 44 2 2 2 5 2 2" xfId="43406" xr:uid="{00000000-0005-0000-0000-0000BC470000}"/>
    <cellStyle name="Normal 44 2 2 2 5 2 3" xfId="28173" xr:uid="{00000000-0005-0000-0000-0000BD470000}"/>
    <cellStyle name="Normal 44 2 2 2 5 3" xfId="8055" xr:uid="{00000000-0005-0000-0000-0000BE470000}"/>
    <cellStyle name="Normal 44 2 2 2 5 3 2" xfId="38389" xr:uid="{00000000-0005-0000-0000-0000BF470000}"/>
    <cellStyle name="Normal 44 2 2 2 5 3 3" xfId="23156" xr:uid="{00000000-0005-0000-0000-0000C0470000}"/>
    <cellStyle name="Normal 44 2 2 2 5 4" xfId="33376" xr:uid="{00000000-0005-0000-0000-0000C1470000}"/>
    <cellStyle name="Normal 44 2 2 2 5 5" xfId="18143" xr:uid="{00000000-0005-0000-0000-0000C2470000}"/>
    <cellStyle name="Normal 44 2 2 2 6" xfId="4694" xr:uid="{00000000-0005-0000-0000-0000C3470000}"/>
    <cellStyle name="Normal 44 2 2 2 6 2" xfId="14746" xr:uid="{00000000-0005-0000-0000-0000C4470000}"/>
    <cellStyle name="Normal 44 2 2 2 6 2 2" xfId="45077" xr:uid="{00000000-0005-0000-0000-0000C5470000}"/>
    <cellStyle name="Normal 44 2 2 2 6 2 3" xfId="29844" xr:uid="{00000000-0005-0000-0000-0000C6470000}"/>
    <cellStyle name="Normal 44 2 2 2 6 3" xfId="9726" xr:uid="{00000000-0005-0000-0000-0000C7470000}"/>
    <cellStyle name="Normal 44 2 2 2 6 3 2" xfId="40060" xr:uid="{00000000-0005-0000-0000-0000C8470000}"/>
    <cellStyle name="Normal 44 2 2 2 6 3 3" xfId="24827" xr:uid="{00000000-0005-0000-0000-0000C9470000}"/>
    <cellStyle name="Normal 44 2 2 2 6 4" xfId="35047" xr:uid="{00000000-0005-0000-0000-0000CA470000}"/>
    <cellStyle name="Normal 44 2 2 2 6 5" xfId="19814" xr:uid="{00000000-0005-0000-0000-0000CB470000}"/>
    <cellStyle name="Normal 44 2 2 2 7" xfId="11404" xr:uid="{00000000-0005-0000-0000-0000CC470000}"/>
    <cellStyle name="Normal 44 2 2 2 7 2" xfId="41735" xr:uid="{00000000-0005-0000-0000-0000CD470000}"/>
    <cellStyle name="Normal 44 2 2 2 7 3" xfId="26502" xr:uid="{00000000-0005-0000-0000-0000CE470000}"/>
    <cellStyle name="Normal 44 2 2 2 8" xfId="6383" xr:uid="{00000000-0005-0000-0000-0000CF470000}"/>
    <cellStyle name="Normal 44 2 2 2 8 2" xfId="36718" xr:uid="{00000000-0005-0000-0000-0000D0470000}"/>
    <cellStyle name="Normal 44 2 2 2 8 3" xfId="21485" xr:uid="{00000000-0005-0000-0000-0000D1470000}"/>
    <cellStyle name="Normal 44 2 2 2 9" xfId="31706" xr:uid="{00000000-0005-0000-0000-0000D2470000}"/>
    <cellStyle name="Normal 44 2 2 3" xfId="1410" xr:uid="{00000000-0005-0000-0000-0000D3470000}"/>
    <cellStyle name="Normal 44 2 2 3 2" xfId="1831" xr:uid="{00000000-0005-0000-0000-0000D4470000}"/>
    <cellStyle name="Normal 44 2 2 3 2 2" xfId="2670" xr:uid="{00000000-0005-0000-0000-0000D5470000}"/>
    <cellStyle name="Normal 44 2 2 3 2 2 2" xfId="4360" xr:uid="{00000000-0005-0000-0000-0000D6470000}"/>
    <cellStyle name="Normal 44 2 2 3 2 2 2 2" xfId="14433" xr:uid="{00000000-0005-0000-0000-0000D7470000}"/>
    <cellStyle name="Normal 44 2 2 3 2 2 2 2 2" xfId="44764" xr:uid="{00000000-0005-0000-0000-0000D8470000}"/>
    <cellStyle name="Normal 44 2 2 3 2 2 2 2 3" xfId="29531" xr:uid="{00000000-0005-0000-0000-0000D9470000}"/>
    <cellStyle name="Normal 44 2 2 3 2 2 2 3" xfId="9413" xr:uid="{00000000-0005-0000-0000-0000DA470000}"/>
    <cellStyle name="Normal 44 2 2 3 2 2 2 3 2" xfId="39747" xr:uid="{00000000-0005-0000-0000-0000DB470000}"/>
    <cellStyle name="Normal 44 2 2 3 2 2 2 3 3" xfId="24514" xr:uid="{00000000-0005-0000-0000-0000DC470000}"/>
    <cellStyle name="Normal 44 2 2 3 2 2 2 4" xfId="34734" xr:uid="{00000000-0005-0000-0000-0000DD470000}"/>
    <cellStyle name="Normal 44 2 2 3 2 2 2 5" xfId="19501" xr:uid="{00000000-0005-0000-0000-0000DE470000}"/>
    <cellStyle name="Normal 44 2 2 3 2 2 3" xfId="6052" xr:uid="{00000000-0005-0000-0000-0000DF470000}"/>
    <cellStyle name="Normal 44 2 2 3 2 2 3 2" xfId="16104" xr:uid="{00000000-0005-0000-0000-0000E0470000}"/>
    <cellStyle name="Normal 44 2 2 3 2 2 3 2 2" xfId="46435" xr:uid="{00000000-0005-0000-0000-0000E1470000}"/>
    <cellStyle name="Normal 44 2 2 3 2 2 3 2 3" xfId="31202" xr:uid="{00000000-0005-0000-0000-0000E2470000}"/>
    <cellStyle name="Normal 44 2 2 3 2 2 3 3" xfId="11084" xr:uid="{00000000-0005-0000-0000-0000E3470000}"/>
    <cellStyle name="Normal 44 2 2 3 2 2 3 3 2" xfId="41418" xr:uid="{00000000-0005-0000-0000-0000E4470000}"/>
    <cellStyle name="Normal 44 2 2 3 2 2 3 3 3" xfId="26185" xr:uid="{00000000-0005-0000-0000-0000E5470000}"/>
    <cellStyle name="Normal 44 2 2 3 2 2 3 4" xfId="36405" xr:uid="{00000000-0005-0000-0000-0000E6470000}"/>
    <cellStyle name="Normal 44 2 2 3 2 2 3 5" xfId="21172" xr:uid="{00000000-0005-0000-0000-0000E7470000}"/>
    <cellStyle name="Normal 44 2 2 3 2 2 4" xfId="12762" xr:uid="{00000000-0005-0000-0000-0000E8470000}"/>
    <cellStyle name="Normal 44 2 2 3 2 2 4 2" xfId="43093" xr:uid="{00000000-0005-0000-0000-0000E9470000}"/>
    <cellStyle name="Normal 44 2 2 3 2 2 4 3" xfId="27860" xr:uid="{00000000-0005-0000-0000-0000EA470000}"/>
    <cellStyle name="Normal 44 2 2 3 2 2 5" xfId="7741" xr:uid="{00000000-0005-0000-0000-0000EB470000}"/>
    <cellStyle name="Normal 44 2 2 3 2 2 5 2" xfId="38076" xr:uid="{00000000-0005-0000-0000-0000EC470000}"/>
    <cellStyle name="Normal 44 2 2 3 2 2 5 3" xfId="22843" xr:uid="{00000000-0005-0000-0000-0000ED470000}"/>
    <cellStyle name="Normal 44 2 2 3 2 2 6" xfId="33064" xr:uid="{00000000-0005-0000-0000-0000EE470000}"/>
    <cellStyle name="Normal 44 2 2 3 2 2 7" xfId="17830" xr:uid="{00000000-0005-0000-0000-0000EF470000}"/>
    <cellStyle name="Normal 44 2 2 3 2 3" xfId="3523" xr:uid="{00000000-0005-0000-0000-0000F0470000}"/>
    <cellStyle name="Normal 44 2 2 3 2 3 2" xfId="13597" xr:uid="{00000000-0005-0000-0000-0000F1470000}"/>
    <cellStyle name="Normal 44 2 2 3 2 3 2 2" xfId="43928" xr:uid="{00000000-0005-0000-0000-0000F2470000}"/>
    <cellStyle name="Normal 44 2 2 3 2 3 2 3" xfId="28695" xr:uid="{00000000-0005-0000-0000-0000F3470000}"/>
    <cellStyle name="Normal 44 2 2 3 2 3 3" xfId="8577" xr:uid="{00000000-0005-0000-0000-0000F4470000}"/>
    <cellStyle name="Normal 44 2 2 3 2 3 3 2" xfId="38911" xr:uid="{00000000-0005-0000-0000-0000F5470000}"/>
    <cellStyle name="Normal 44 2 2 3 2 3 3 3" xfId="23678" xr:uid="{00000000-0005-0000-0000-0000F6470000}"/>
    <cellStyle name="Normal 44 2 2 3 2 3 4" xfId="33898" xr:uid="{00000000-0005-0000-0000-0000F7470000}"/>
    <cellStyle name="Normal 44 2 2 3 2 3 5" xfId="18665" xr:uid="{00000000-0005-0000-0000-0000F8470000}"/>
    <cellStyle name="Normal 44 2 2 3 2 4" xfId="5216" xr:uid="{00000000-0005-0000-0000-0000F9470000}"/>
    <cellStyle name="Normal 44 2 2 3 2 4 2" xfId="15268" xr:uid="{00000000-0005-0000-0000-0000FA470000}"/>
    <cellStyle name="Normal 44 2 2 3 2 4 2 2" xfId="45599" xr:uid="{00000000-0005-0000-0000-0000FB470000}"/>
    <cellStyle name="Normal 44 2 2 3 2 4 2 3" xfId="30366" xr:uid="{00000000-0005-0000-0000-0000FC470000}"/>
    <cellStyle name="Normal 44 2 2 3 2 4 3" xfId="10248" xr:uid="{00000000-0005-0000-0000-0000FD470000}"/>
    <cellStyle name="Normal 44 2 2 3 2 4 3 2" xfId="40582" xr:uid="{00000000-0005-0000-0000-0000FE470000}"/>
    <cellStyle name="Normal 44 2 2 3 2 4 3 3" xfId="25349" xr:uid="{00000000-0005-0000-0000-0000FF470000}"/>
    <cellStyle name="Normal 44 2 2 3 2 4 4" xfId="35569" xr:uid="{00000000-0005-0000-0000-000000480000}"/>
    <cellStyle name="Normal 44 2 2 3 2 4 5" xfId="20336" xr:uid="{00000000-0005-0000-0000-000001480000}"/>
    <cellStyle name="Normal 44 2 2 3 2 5" xfId="11926" xr:uid="{00000000-0005-0000-0000-000002480000}"/>
    <cellStyle name="Normal 44 2 2 3 2 5 2" xfId="42257" xr:uid="{00000000-0005-0000-0000-000003480000}"/>
    <cellStyle name="Normal 44 2 2 3 2 5 3" xfId="27024" xr:uid="{00000000-0005-0000-0000-000004480000}"/>
    <cellStyle name="Normal 44 2 2 3 2 6" xfId="6905" xr:uid="{00000000-0005-0000-0000-000005480000}"/>
    <cellStyle name="Normal 44 2 2 3 2 6 2" xfId="37240" xr:uid="{00000000-0005-0000-0000-000006480000}"/>
    <cellStyle name="Normal 44 2 2 3 2 6 3" xfId="22007" xr:uid="{00000000-0005-0000-0000-000007480000}"/>
    <cellStyle name="Normal 44 2 2 3 2 7" xfId="32228" xr:uid="{00000000-0005-0000-0000-000008480000}"/>
    <cellStyle name="Normal 44 2 2 3 2 8" xfId="16994" xr:uid="{00000000-0005-0000-0000-000009480000}"/>
    <cellStyle name="Normal 44 2 2 3 3" xfId="2252" xr:uid="{00000000-0005-0000-0000-00000A480000}"/>
    <cellStyle name="Normal 44 2 2 3 3 2" xfId="3942" xr:uid="{00000000-0005-0000-0000-00000B480000}"/>
    <cellStyle name="Normal 44 2 2 3 3 2 2" xfId="14015" xr:uid="{00000000-0005-0000-0000-00000C480000}"/>
    <cellStyle name="Normal 44 2 2 3 3 2 2 2" xfId="44346" xr:uid="{00000000-0005-0000-0000-00000D480000}"/>
    <cellStyle name="Normal 44 2 2 3 3 2 2 3" xfId="29113" xr:uid="{00000000-0005-0000-0000-00000E480000}"/>
    <cellStyle name="Normal 44 2 2 3 3 2 3" xfId="8995" xr:uid="{00000000-0005-0000-0000-00000F480000}"/>
    <cellStyle name="Normal 44 2 2 3 3 2 3 2" xfId="39329" xr:uid="{00000000-0005-0000-0000-000010480000}"/>
    <cellStyle name="Normal 44 2 2 3 3 2 3 3" xfId="24096" xr:uid="{00000000-0005-0000-0000-000011480000}"/>
    <cellStyle name="Normal 44 2 2 3 3 2 4" xfId="34316" xr:uid="{00000000-0005-0000-0000-000012480000}"/>
    <cellStyle name="Normal 44 2 2 3 3 2 5" xfId="19083" xr:uid="{00000000-0005-0000-0000-000013480000}"/>
    <cellStyle name="Normal 44 2 2 3 3 3" xfId="5634" xr:uid="{00000000-0005-0000-0000-000014480000}"/>
    <cellStyle name="Normal 44 2 2 3 3 3 2" xfId="15686" xr:uid="{00000000-0005-0000-0000-000015480000}"/>
    <cellStyle name="Normal 44 2 2 3 3 3 2 2" xfId="46017" xr:uid="{00000000-0005-0000-0000-000016480000}"/>
    <cellStyle name="Normal 44 2 2 3 3 3 2 3" xfId="30784" xr:uid="{00000000-0005-0000-0000-000017480000}"/>
    <cellStyle name="Normal 44 2 2 3 3 3 3" xfId="10666" xr:uid="{00000000-0005-0000-0000-000018480000}"/>
    <cellStyle name="Normal 44 2 2 3 3 3 3 2" xfId="41000" xr:uid="{00000000-0005-0000-0000-000019480000}"/>
    <cellStyle name="Normal 44 2 2 3 3 3 3 3" xfId="25767" xr:uid="{00000000-0005-0000-0000-00001A480000}"/>
    <cellStyle name="Normal 44 2 2 3 3 3 4" xfId="35987" xr:uid="{00000000-0005-0000-0000-00001B480000}"/>
    <cellStyle name="Normal 44 2 2 3 3 3 5" xfId="20754" xr:uid="{00000000-0005-0000-0000-00001C480000}"/>
    <cellStyle name="Normal 44 2 2 3 3 4" xfId="12344" xr:uid="{00000000-0005-0000-0000-00001D480000}"/>
    <cellStyle name="Normal 44 2 2 3 3 4 2" xfId="42675" xr:uid="{00000000-0005-0000-0000-00001E480000}"/>
    <cellStyle name="Normal 44 2 2 3 3 4 3" xfId="27442" xr:uid="{00000000-0005-0000-0000-00001F480000}"/>
    <cellStyle name="Normal 44 2 2 3 3 5" xfId="7323" xr:uid="{00000000-0005-0000-0000-000020480000}"/>
    <cellStyle name="Normal 44 2 2 3 3 5 2" xfId="37658" xr:uid="{00000000-0005-0000-0000-000021480000}"/>
    <cellStyle name="Normal 44 2 2 3 3 5 3" xfId="22425" xr:uid="{00000000-0005-0000-0000-000022480000}"/>
    <cellStyle name="Normal 44 2 2 3 3 6" xfId="32646" xr:uid="{00000000-0005-0000-0000-000023480000}"/>
    <cellStyle name="Normal 44 2 2 3 3 7" xfId="17412" xr:uid="{00000000-0005-0000-0000-000024480000}"/>
    <cellStyle name="Normal 44 2 2 3 4" xfId="3105" xr:uid="{00000000-0005-0000-0000-000025480000}"/>
    <cellStyle name="Normal 44 2 2 3 4 2" xfId="13179" xr:uid="{00000000-0005-0000-0000-000026480000}"/>
    <cellStyle name="Normal 44 2 2 3 4 2 2" xfId="43510" xr:uid="{00000000-0005-0000-0000-000027480000}"/>
    <cellStyle name="Normal 44 2 2 3 4 2 3" xfId="28277" xr:uid="{00000000-0005-0000-0000-000028480000}"/>
    <cellStyle name="Normal 44 2 2 3 4 3" xfId="8159" xr:uid="{00000000-0005-0000-0000-000029480000}"/>
    <cellStyle name="Normal 44 2 2 3 4 3 2" xfId="38493" xr:uid="{00000000-0005-0000-0000-00002A480000}"/>
    <cellStyle name="Normal 44 2 2 3 4 3 3" xfId="23260" xr:uid="{00000000-0005-0000-0000-00002B480000}"/>
    <cellStyle name="Normal 44 2 2 3 4 4" xfId="33480" xr:uid="{00000000-0005-0000-0000-00002C480000}"/>
    <cellStyle name="Normal 44 2 2 3 4 5" xfId="18247" xr:uid="{00000000-0005-0000-0000-00002D480000}"/>
    <cellStyle name="Normal 44 2 2 3 5" xfId="4798" xr:uid="{00000000-0005-0000-0000-00002E480000}"/>
    <cellStyle name="Normal 44 2 2 3 5 2" xfId="14850" xr:uid="{00000000-0005-0000-0000-00002F480000}"/>
    <cellStyle name="Normal 44 2 2 3 5 2 2" xfId="45181" xr:uid="{00000000-0005-0000-0000-000030480000}"/>
    <cellStyle name="Normal 44 2 2 3 5 2 3" xfId="29948" xr:uid="{00000000-0005-0000-0000-000031480000}"/>
    <cellStyle name="Normal 44 2 2 3 5 3" xfId="9830" xr:uid="{00000000-0005-0000-0000-000032480000}"/>
    <cellStyle name="Normal 44 2 2 3 5 3 2" xfId="40164" xr:uid="{00000000-0005-0000-0000-000033480000}"/>
    <cellStyle name="Normal 44 2 2 3 5 3 3" xfId="24931" xr:uid="{00000000-0005-0000-0000-000034480000}"/>
    <cellStyle name="Normal 44 2 2 3 5 4" xfId="35151" xr:uid="{00000000-0005-0000-0000-000035480000}"/>
    <cellStyle name="Normal 44 2 2 3 5 5" xfId="19918" xr:uid="{00000000-0005-0000-0000-000036480000}"/>
    <cellStyle name="Normal 44 2 2 3 6" xfId="11508" xr:uid="{00000000-0005-0000-0000-000037480000}"/>
    <cellStyle name="Normal 44 2 2 3 6 2" xfId="41839" xr:uid="{00000000-0005-0000-0000-000038480000}"/>
    <cellStyle name="Normal 44 2 2 3 6 3" xfId="26606" xr:uid="{00000000-0005-0000-0000-000039480000}"/>
    <cellStyle name="Normal 44 2 2 3 7" xfId="6487" xr:uid="{00000000-0005-0000-0000-00003A480000}"/>
    <cellStyle name="Normal 44 2 2 3 7 2" xfId="36822" xr:uid="{00000000-0005-0000-0000-00003B480000}"/>
    <cellStyle name="Normal 44 2 2 3 7 3" xfId="21589" xr:uid="{00000000-0005-0000-0000-00003C480000}"/>
    <cellStyle name="Normal 44 2 2 3 8" xfId="31810" xr:uid="{00000000-0005-0000-0000-00003D480000}"/>
    <cellStyle name="Normal 44 2 2 3 9" xfId="16576" xr:uid="{00000000-0005-0000-0000-00003E480000}"/>
    <cellStyle name="Normal 44 2 2 4" xfId="1623" xr:uid="{00000000-0005-0000-0000-00003F480000}"/>
    <cellStyle name="Normal 44 2 2 4 2" xfId="2462" xr:uid="{00000000-0005-0000-0000-000040480000}"/>
    <cellStyle name="Normal 44 2 2 4 2 2" xfId="4152" xr:uid="{00000000-0005-0000-0000-000041480000}"/>
    <cellStyle name="Normal 44 2 2 4 2 2 2" xfId="14225" xr:uid="{00000000-0005-0000-0000-000042480000}"/>
    <cellStyle name="Normal 44 2 2 4 2 2 2 2" xfId="44556" xr:uid="{00000000-0005-0000-0000-000043480000}"/>
    <cellStyle name="Normal 44 2 2 4 2 2 2 3" xfId="29323" xr:uid="{00000000-0005-0000-0000-000044480000}"/>
    <cellStyle name="Normal 44 2 2 4 2 2 3" xfId="9205" xr:uid="{00000000-0005-0000-0000-000045480000}"/>
    <cellStyle name="Normal 44 2 2 4 2 2 3 2" xfId="39539" xr:uid="{00000000-0005-0000-0000-000046480000}"/>
    <cellStyle name="Normal 44 2 2 4 2 2 3 3" xfId="24306" xr:uid="{00000000-0005-0000-0000-000047480000}"/>
    <cellStyle name="Normal 44 2 2 4 2 2 4" xfId="34526" xr:uid="{00000000-0005-0000-0000-000048480000}"/>
    <cellStyle name="Normal 44 2 2 4 2 2 5" xfId="19293" xr:uid="{00000000-0005-0000-0000-000049480000}"/>
    <cellStyle name="Normal 44 2 2 4 2 3" xfId="5844" xr:uid="{00000000-0005-0000-0000-00004A480000}"/>
    <cellStyle name="Normal 44 2 2 4 2 3 2" xfId="15896" xr:uid="{00000000-0005-0000-0000-00004B480000}"/>
    <cellStyle name="Normal 44 2 2 4 2 3 2 2" xfId="46227" xr:uid="{00000000-0005-0000-0000-00004C480000}"/>
    <cellStyle name="Normal 44 2 2 4 2 3 2 3" xfId="30994" xr:uid="{00000000-0005-0000-0000-00004D480000}"/>
    <cellStyle name="Normal 44 2 2 4 2 3 3" xfId="10876" xr:uid="{00000000-0005-0000-0000-00004E480000}"/>
    <cellStyle name="Normal 44 2 2 4 2 3 3 2" xfId="41210" xr:uid="{00000000-0005-0000-0000-00004F480000}"/>
    <cellStyle name="Normal 44 2 2 4 2 3 3 3" xfId="25977" xr:uid="{00000000-0005-0000-0000-000050480000}"/>
    <cellStyle name="Normal 44 2 2 4 2 3 4" xfId="36197" xr:uid="{00000000-0005-0000-0000-000051480000}"/>
    <cellStyle name="Normal 44 2 2 4 2 3 5" xfId="20964" xr:uid="{00000000-0005-0000-0000-000052480000}"/>
    <cellStyle name="Normal 44 2 2 4 2 4" xfId="12554" xr:uid="{00000000-0005-0000-0000-000053480000}"/>
    <cellStyle name="Normal 44 2 2 4 2 4 2" xfId="42885" xr:uid="{00000000-0005-0000-0000-000054480000}"/>
    <cellStyle name="Normal 44 2 2 4 2 4 3" xfId="27652" xr:uid="{00000000-0005-0000-0000-000055480000}"/>
    <cellStyle name="Normal 44 2 2 4 2 5" xfId="7533" xr:uid="{00000000-0005-0000-0000-000056480000}"/>
    <cellStyle name="Normal 44 2 2 4 2 5 2" xfId="37868" xr:uid="{00000000-0005-0000-0000-000057480000}"/>
    <cellStyle name="Normal 44 2 2 4 2 5 3" xfId="22635" xr:uid="{00000000-0005-0000-0000-000058480000}"/>
    <cellStyle name="Normal 44 2 2 4 2 6" xfId="32856" xr:uid="{00000000-0005-0000-0000-000059480000}"/>
    <cellStyle name="Normal 44 2 2 4 2 7" xfId="17622" xr:uid="{00000000-0005-0000-0000-00005A480000}"/>
    <cellStyle name="Normal 44 2 2 4 3" xfId="3315" xr:uid="{00000000-0005-0000-0000-00005B480000}"/>
    <cellStyle name="Normal 44 2 2 4 3 2" xfId="13389" xr:uid="{00000000-0005-0000-0000-00005C480000}"/>
    <cellStyle name="Normal 44 2 2 4 3 2 2" xfId="43720" xr:uid="{00000000-0005-0000-0000-00005D480000}"/>
    <cellStyle name="Normal 44 2 2 4 3 2 3" xfId="28487" xr:uid="{00000000-0005-0000-0000-00005E480000}"/>
    <cellStyle name="Normal 44 2 2 4 3 3" xfId="8369" xr:uid="{00000000-0005-0000-0000-00005F480000}"/>
    <cellStyle name="Normal 44 2 2 4 3 3 2" xfId="38703" xr:uid="{00000000-0005-0000-0000-000060480000}"/>
    <cellStyle name="Normal 44 2 2 4 3 3 3" xfId="23470" xr:uid="{00000000-0005-0000-0000-000061480000}"/>
    <cellStyle name="Normal 44 2 2 4 3 4" xfId="33690" xr:uid="{00000000-0005-0000-0000-000062480000}"/>
    <cellStyle name="Normal 44 2 2 4 3 5" xfId="18457" xr:uid="{00000000-0005-0000-0000-000063480000}"/>
    <cellStyle name="Normal 44 2 2 4 4" xfId="5008" xr:uid="{00000000-0005-0000-0000-000064480000}"/>
    <cellStyle name="Normal 44 2 2 4 4 2" xfId="15060" xr:uid="{00000000-0005-0000-0000-000065480000}"/>
    <cellStyle name="Normal 44 2 2 4 4 2 2" xfId="45391" xr:uid="{00000000-0005-0000-0000-000066480000}"/>
    <cellStyle name="Normal 44 2 2 4 4 2 3" xfId="30158" xr:uid="{00000000-0005-0000-0000-000067480000}"/>
    <cellStyle name="Normal 44 2 2 4 4 3" xfId="10040" xr:uid="{00000000-0005-0000-0000-000068480000}"/>
    <cellStyle name="Normal 44 2 2 4 4 3 2" xfId="40374" xr:uid="{00000000-0005-0000-0000-000069480000}"/>
    <cellStyle name="Normal 44 2 2 4 4 3 3" xfId="25141" xr:uid="{00000000-0005-0000-0000-00006A480000}"/>
    <cellStyle name="Normal 44 2 2 4 4 4" xfId="35361" xr:uid="{00000000-0005-0000-0000-00006B480000}"/>
    <cellStyle name="Normal 44 2 2 4 4 5" xfId="20128" xr:uid="{00000000-0005-0000-0000-00006C480000}"/>
    <cellStyle name="Normal 44 2 2 4 5" xfId="11718" xr:uid="{00000000-0005-0000-0000-00006D480000}"/>
    <cellStyle name="Normal 44 2 2 4 5 2" xfId="42049" xr:uid="{00000000-0005-0000-0000-00006E480000}"/>
    <cellStyle name="Normal 44 2 2 4 5 3" xfId="26816" xr:uid="{00000000-0005-0000-0000-00006F480000}"/>
    <cellStyle name="Normal 44 2 2 4 6" xfId="6697" xr:uid="{00000000-0005-0000-0000-000070480000}"/>
    <cellStyle name="Normal 44 2 2 4 6 2" xfId="37032" xr:uid="{00000000-0005-0000-0000-000071480000}"/>
    <cellStyle name="Normal 44 2 2 4 6 3" xfId="21799" xr:uid="{00000000-0005-0000-0000-000072480000}"/>
    <cellStyle name="Normal 44 2 2 4 7" xfId="32020" xr:uid="{00000000-0005-0000-0000-000073480000}"/>
    <cellStyle name="Normal 44 2 2 4 8" xfId="16786" xr:uid="{00000000-0005-0000-0000-000074480000}"/>
    <cellStyle name="Normal 44 2 2 5" xfId="2044" xr:uid="{00000000-0005-0000-0000-000075480000}"/>
    <cellStyle name="Normal 44 2 2 5 2" xfId="3734" xr:uid="{00000000-0005-0000-0000-000076480000}"/>
    <cellStyle name="Normal 44 2 2 5 2 2" xfId="13807" xr:uid="{00000000-0005-0000-0000-000077480000}"/>
    <cellStyle name="Normal 44 2 2 5 2 2 2" xfId="44138" xr:uid="{00000000-0005-0000-0000-000078480000}"/>
    <cellStyle name="Normal 44 2 2 5 2 2 3" xfId="28905" xr:uid="{00000000-0005-0000-0000-000079480000}"/>
    <cellStyle name="Normal 44 2 2 5 2 3" xfId="8787" xr:uid="{00000000-0005-0000-0000-00007A480000}"/>
    <cellStyle name="Normal 44 2 2 5 2 3 2" xfId="39121" xr:uid="{00000000-0005-0000-0000-00007B480000}"/>
    <cellStyle name="Normal 44 2 2 5 2 3 3" xfId="23888" xr:uid="{00000000-0005-0000-0000-00007C480000}"/>
    <cellStyle name="Normal 44 2 2 5 2 4" xfId="34108" xr:uid="{00000000-0005-0000-0000-00007D480000}"/>
    <cellStyle name="Normal 44 2 2 5 2 5" xfId="18875" xr:uid="{00000000-0005-0000-0000-00007E480000}"/>
    <cellStyle name="Normal 44 2 2 5 3" xfId="5426" xr:uid="{00000000-0005-0000-0000-00007F480000}"/>
    <cellStyle name="Normal 44 2 2 5 3 2" xfId="15478" xr:uid="{00000000-0005-0000-0000-000080480000}"/>
    <cellStyle name="Normal 44 2 2 5 3 2 2" xfId="45809" xr:uid="{00000000-0005-0000-0000-000081480000}"/>
    <cellStyle name="Normal 44 2 2 5 3 2 3" xfId="30576" xr:uid="{00000000-0005-0000-0000-000082480000}"/>
    <cellStyle name="Normal 44 2 2 5 3 3" xfId="10458" xr:uid="{00000000-0005-0000-0000-000083480000}"/>
    <cellStyle name="Normal 44 2 2 5 3 3 2" xfId="40792" xr:uid="{00000000-0005-0000-0000-000084480000}"/>
    <cellStyle name="Normal 44 2 2 5 3 3 3" xfId="25559" xr:uid="{00000000-0005-0000-0000-000085480000}"/>
    <cellStyle name="Normal 44 2 2 5 3 4" xfId="35779" xr:uid="{00000000-0005-0000-0000-000086480000}"/>
    <cellStyle name="Normal 44 2 2 5 3 5" xfId="20546" xr:uid="{00000000-0005-0000-0000-000087480000}"/>
    <cellStyle name="Normal 44 2 2 5 4" xfId="12136" xr:uid="{00000000-0005-0000-0000-000088480000}"/>
    <cellStyle name="Normal 44 2 2 5 4 2" xfId="42467" xr:uid="{00000000-0005-0000-0000-000089480000}"/>
    <cellStyle name="Normal 44 2 2 5 4 3" xfId="27234" xr:uid="{00000000-0005-0000-0000-00008A480000}"/>
    <cellStyle name="Normal 44 2 2 5 5" xfId="7115" xr:uid="{00000000-0005-0000-0000-00008B480000}"/>
    <cellStyle name="Normal 44 2 2 5 5 2" xfId="37450" xr:uid="{00000000-0005-0000-0000-00008C480000}"/>
    <cellStyle name="Normal 44 2 2 5 5 3" xfId="22217" xr:uid="{00000000-0005-0000-0000-00008D480000}"/>
    <cellStyle name="Normal 44 2 2 5 6" xfId="32438" xr:uid="{00000000-0005-0000-0000-00008E480000}"/>
    <cellStyle name="Normal 44 2 2 5 7" xfId="17204" xr:uid="{00000000-0005-0000-0000-00008F480000}"/>
    <cellStyle name="Normal 44 2 2 6" xfId="2897" xr:uid="{00000000-0005-0000-0000-000090480000}"/>
    <cellStyle name="Normal 44 2 2 6 2" xfId="12971" xr:uid="{00000000-0005-0000-0000-000091480000}"/>
    <cellStyle name="Normal 44 2 2 6 2 2" xfId="43302" xr:uid="{00000000-0005-0000-0000-000092480000}"/>
    <cellStyle name="Normal 44 2 2 6 2 3" xfId="28069" xr:uid="{00000000-0005-0000-0000-000093480000}"/>
    <cellStyle name="Normal 44 2 2 6 3" xfId="7951" xr:uid="{00000000-0005-0000-0000-000094480000}"/>
    <cellStyle name="Normal 44 2 2 6 3 2" xfId="38285" xr:uid="{00000000-0005-0000-0000-000095480000}"/>
    <cellStyle name="Normal 44 2 2 6 3 3" xfId="23052" xr:uid="{00000000-0005-0000-0000-000096480000}"/>
    <cellStyle name="Normal 44 2 2 6 4" xfId="33272" xr:uid="{00000000-0005-0000-0000-000097480000}"/>
    <cellStyle name="Normal 44 2 2 6 5" xfId="18039" xr:uid="{00000000-0005-0000-0000-000098480000}"/>
    <cellStyle name="Normal 44 2 2 7" xfId="4590" xr:uid="{00000000-0005-0000-0000-000099480000}"/>
    <cellStyle name="Normal 44 2 2 7 2" xfId="14642" xr:uid="{00000000-0005-0000-0000-00009A480000}"/>
    <cellStyle name="Normal 44 2 2 7 2 2" xfId="44973" xr:uid="{00000000-0005-0000-0000-00009B480000}"/>
    <cellStyle name="Normal 44 2 2 7 2 3" xfId="29740" xr:uid="{00000000-0005-0000-0000-00009C480000}"/>
    <cellStyle name="Normal 44 2 2 7 3" xfId="9622" xr:uid="{00000000-0005-0000-0000-00009D480000}"/>
    <cellStyle name="Normal 44 2 2 7 3 2" xfId="39956" xr:uid="{00000000-0005-0000-0000-00009E480000}"/>
    <cellStyle name="Normal 44 2 2 7 3 3" xfId="24723" xr:uid="{00000000-0005-0000-0000-00009F480000}"/>
    <cellStyle name="Normal 44 2 2 7 4" xfId="34943" xr:uid="{00000000-0005-0000-0000-0000A0480000}"/>
    <cellStyle name="Normal 44 2 2 7 5" xfId="19710" xr:uid="{00000000-0005-0000-0000-0000A1480000}"/>
    <cellStyle name="Normal 44 2 2 8" xfId="11300" xr:uid="{00000000-0005-0000-0000-0000A2480000}"/>
    <cellStyle name="Normal 44 2 2 8 2" xfId="41631" xr:uid="{00000000-0005-0000-0000-0000A3480000}"/>
    <cellStyle name="Normal 44 2 2 8 3" xfId="26398" xr:uid="{00000000-0005-0000-0000-0000A4480000}"/>
    <cellStyle name="Normal 44 2 2 9" xfId="6279" xr:uid="{00000000-0005-0000-0000-0000A5480000}"/>
    <cellStyle name="Normal 44 2 2 9 2" xfId="36614" xr:uid="{00000000-0005-0000-0000-0000A6480000}"/>
    <cellStyle name="Normal 44 2 2 9 3" xfId="21381" xr:uid="{00000000-0005-0000-0000-0000A7480000}"/>
    <cellStyle name="Normal 44 2 3" xfId="1243" xr:uid="{00000000-0005-0000-0000-0000A8480000}"/>
    <cellStyle name="Normal 44 2 3 10" xfId="16420" xr:uid="{00000000-0005-0000-0000-0000A9480000}"/>
    <cellStyle name="Normal 44 2 3 2" xfId="1462" xr:uid="{00000000-0005-0000-0000-0000AA480000}"/>
    <cellStyle name="Normal 44 2 3 2 2" xfId="1883" xr:uid="{00000000-0005-0000-0000-0000AB480000}"/>
    <cellStyle name="Normal 44 2 3 2 2 2" xfId="2722" xr:uid="{00000000-0005-0000-0000-0000AC480000}"/>
    <cellStyle name="Normal 44 2 3 2 2 2 2" xfId="4412" xr:uid="{00000000-0005-0000-0000-0000AD480000}"/>
    <cellStyle name="Normal 44 2 3 2 2 2 2 2" xfId="14485" xr:uid="{00000000-0005-0000-0000-0000AE480000}"/>
    <cellStyle name="Normal 44 2 3 2 2 2 2 2 2" xfId="44816" xr:uid="{00000000-0005-0000-0000-0000AF480000}"/>
    <cellStyle name="Normal 44 2 3 2 2 2 2 2 3" xfId="29583" xr:uid="{00000000-0005-0000-0000-0000B0480000}"/>
    <cellStyle name="Normal 44 2 3 2 2 2 2 3" xfId="9465" xr:uid="{00000000-0005-0000-0000-0000B1480000}"/>
    <cellStyle name="Normal 44 2 3 2 2 2 2 3 2" xfId="39799" xr:uid="{00000000-0005-0000-0000-0000B2480000}"/>
    <cellStyle name="Normal 44 2 3 2 2 2 2 3 3" xfId="24566" xr:uid="{00000000-0005-0000-0000-0000B3480000}"/>
    <cellStyle name="Normal 44 2 3 2 2 2 2 4" xfId="34786" xr:uid="{00000000-0005-0000-0000-0000B4480000}"/>
    <cellStyle name="Normal 44 2 3 2 2 2 2 5" xfId="19553" xr:uid="{00000000-0005-0000-0000-0000B5480000}"/>
    <cellStyle name="Normal 44 2 3 2 2 2 3" xfId="6104" xr:uid="{00000000-0005-0000-0000-0000B6480000}"/>
    <cellStyle name="Normal 44 2 3 2 2 2 3 2" xfId="16156" xr:uid="{00000000-0005-0000-0000-0000B7480000}"/>
    <cellStyle name="Normal 44 2 3 2 2 2 3 2 2" xfId="46487" xr:uid="{00000000-0005-0000-0000-0000B8480000}"/>
    <cellStyle name="Normal 44 2 3 2 2 2 3 2 3" xfId="31254" xr:uid="{00000000-0005-0000-0000-0000B9480000}"/>
    <cellStyle name="Normal 44 2 3 2 2 2 3 3" xfId="11136" xr:uid="{00000000-0005-0000-0000-0000BA480000}"/>
    <cellStyle name="Normal 44 2 3 2 2 2 3 3 2" xfId="41470" xr:uid="{00000000-0005-0000-0000-0000BB480000}"/>
    <cellStyle name="Normal 44 2 3 2 2 2 3 3 3" xfId="26237" xr:uid="{00000000-0005-0000-0000-0000BC480000}"/>
    <cellStyle name="Normal 44 2 3 2 2 2 3 4" xfId="36457" xr:uid="{00000000-0005-0000-0000-0000BD480000}"/>
    <cellStyle name="Normal 44 2 3 2 2 2 3 5" xfId="21224" xr:uid="{00000000-0005-0000-0000-0000BE480000}"/>
    <cellStyle name="Normal 44 2 3 2 2 2 4" xfId="12814" xr:uid="{00000000-0005-0000-0000-0000BF480000}"/>
    <cellStyle name="Normal 44 2 3 2 2 2 4 2" xfId="43145" xr:uid="{00000000-0005-0000-0000-0000C0480000}"/>
    <cellStyle name="Normal 44 2 3 2 2 2 4 3" xfId="27912" xr:uid="{00000000-0005-0000-0000-0000C1480000}"/>
    <cellStyle name="Normal 44 2 3 2 2 2 5" xfId="7793" xr:uid="{00000000-0005-0000-0000-0000C2480000}"/>
    <cellStyle name="Normal 44 2 3 2 2 2 5 2" xfId="38128" xr:uid="{00000000-0005-0000-0000-0000C3480000}"/>
    <cellStyle name="Normal 44 2 3 2 2 2 5 3" xfId="22895" xr:uid="{00000000-0005-0000-0000-0000C4480000}"/>
    <cellStyle name="Normal 44 2 3 2 2 2 6" xfId="33116" xr:uid="{00000000-0005-0000-0000-0000C5480000}"/>
    <cellStyle name="Normal 44 2 3 2 2 2 7" xfId="17882" xr:uid="{00000000-0005-0000-0000-0000C6480000}"/>
    <cellStyle name="Normal 44 2 3 2 2 3" xfId="3575" xr:uid="{00000000-0005-0000-0000-0000C7480000}"/>
    <cellStyle name="Normal 44 2 3 2 2 3 2" xfId="13649" xr:uid="{00000000-0005-0000-0000-0000C8480000}"/>
    <cellStyle name="Normal 44 2 3 2 2 3 2 2" xfId="43980" xr:uid="{00000000-0005-0000-0000-0000C9480000}"/>
    <cellStyle name="Normal 44 2 3 2 2 3 2 3" xfId="28747" xr:uid="{00000000-0005-0000-0000-0000CA480000}"/>
    <cellStyle name="Normal 44 2 3 2 2 3 3" xfId="8629" xr:uid="{00000000-0005-0000-0000-0000CB480000}"/>
    <cellStyle name="Normal 44 2 3 2 2 3 3 2" xfId="38963" xr:uid="{00000000-0005-0000-0000-0000CC480000}"/>
    <cellStyle name="Normal 44 2 3 2 2 3 3 3" xfId="23730" xr:uid="{00000000-0005-0000-0000-0000CD480000}"/>
    <cellStyle name="Normal 44 2 3 2 2 3 4" xfId="33950" xr:uid="{00000000-0005-0000-0000-0000CE480000}"/>
    <cellStyle name="Normal 44 2 3 2 2 3 5" xfId="18717" xr:uid="{00000000-0005-0000-0000-0000CF480000}"/>
    <cellStyle name="Normal 44 2 3 2 2 4" xfId="5268" xr:uid="{00000000-0005-0000-0000-0000D0480000}"/>
    <cellStyle name="Normal 44 2 3 2 2 4 2" xfId="15320" xr:uid="{00000000-0005-0000-0000-0000D1480000}"/>
    <cellStyle name="Normal 44 2 3 2 2 4 2 2" xfId="45651" xr:uid="{00000000-0005-0000-0000-0000D2480000}"/>
    <cellStyle name="Normal 44 2 3 2 2 4 2 3" xfId="30418" xr:uid="{00000000-0005-0000-0000-0000D3480000}"/>
    <cellStyle name="Normal 44 2 3 2 2 4 3" xfId="10300" xr:uid="{00000000-0005-0000-0000-0000D4480000}"/>
    <cellStyle name="Normal 44 2 3 2 2 4 3 2" xfId="40634" xr:uid="{00000000-0005-0000-0000-0000D5480000}"/>
    <cellStyle name="Normal 44 2 3 2 2 4 3 3" xfId="25401" xr:uid="{00000000-0005-0000-0000-0000D6480000}"/>
    <cellStyle name="Normal 44 2 3 2 2 4 4" xfId="35621" xr:uid="{00000000-0005-0000-0000-0000D7480000}"/>
    <cellStyle name="Normal 44 2 3 2 2 4 5" xfId="20388" xr:uid="{00000000-0005-0000-0000-0000D8480000}"/>
    <cellStyle name="Normal 44 2 3 2 2 5" xfId="11978" xr:uid="{00000000-0005-0000-0000-0000D9480000}"/>
    <cellStyle name="Normal 44 2 3 2 2 5 2" xfId="42309" xr:uid="{00000000-0005-0000-0000-0000DA480000}"/>
    <cellStyle name="Normal 44 2 3 2 2 5 3" xfId="27076" xr:uid="{00000000-0005-0000-0000-0000DB480000}"/>
    <cellStyle name="Normal 44 2 3 2 2 6" xfId="6957" xr:uid="{00000000-0005-0000-0000-0000DC480000}"/>
    <cellStyle name="Normal 44 2 3 2 2 6 2" xfId="37292" xr:uid="{00000000-0005-0000-0000-0000DD480000}"/>
    <cellStyle name="Normal 44 2 3 2 2 6 3" xfId="22059" xr:uid="{00000000-0005-0000-0000-0000DE480000}"/>
    <cellStyle name="Normal 44 2 3 2 2 7" xfId="32280" xr:uid="{00000000-0005-0000-0000-0000DF480000}"/>
    <cellStyle name="Normal 44 2 3 2 2 8" xfId="17046" xr:uid="{00000000-0005-0000-0000-0000E0480000}"/>
    <cellStyle name="Normal 44 2 3 2 3" xfId="2304" xr:uid="{00000000-0005-0000-0000-0000E1480000}"/>
    <cellStyle name="Normal 44 2 3 2 3 2" xfId="3994" xr:uid="{00000000-0005-0000-0000-0000E2480000}"/>
    <cellStyle name="Normal 44 2 3 2 3 2 2" xfId="14067" xr:uid="{00000000-0005-0000-0000-0000E3480000}"/>
    <cellStyle name="Normal 44 2 3 2 3 2 2 2" xfId="44398" xr:uid="{00000000-0005-0000-0000-0000E4480000}"/>
    <cellStyle name="Normal 44 2 3 2 3 2 2 3" xfId="29165" xr:uid="{00000000-0005-0000-0000-0000E5480000}"/>
    <cellStyle name="Normal 44 2 3 2 3 2 3" xfId="9047" xr:uid="{00000000-0005-0000-0000-0000E6480000}"/>
    <cellStyle name="Normal 44 2 3 2 3 2 3 2" xfId="39381" xr:uid="{00000000-0005-0000-0000-0000E7480000}"/>
    <cellStyle name="Normal 44 2 3 2 3 2 3 3" xfId="24148" xr:uid="{00000000-0005-0000-0000-0000E8480000}"/>
    <cellStyle name="Normal 44 2 3 2 3 2 4" xfId="34368" xr:uid="{00000000-0005-0000-0000-0000E9480000}"/>
    <cellStyle name="Normal 44 2 3 2 3 2 5" xfId="19135" xr:uid="{00000000-0005-0000-0000-0000EA480000}"/>
    <cellStyle name="Normal 44 2 3 2 3 3" xfId="5686" xr:uid="{00000000-0005-0000-0000-0000EB480000}"/>
    <cellStyle name="Normal 44 2 3 2 3 3 2" xfId="15738" xr:uid="{00000000-0005-0000-0000-0000EC480000}"/>
    <cellStyle name="Normal 44 2 3 2 3 3 2 2" xfId="46069" xr:uid="{00000000-0005-0000-0000-0000ED480000}"/>
    <cellStyle name="Normal 44 2 3 2 3 3 2 3" xfId="30836" xr:uid="{00000000-0005-0000-0000-0000EE480000}"/>
    <cellStyle name="Normal 44 2 3 2 3 3 3" xfId="10718" xr:uid="{00000000-0005-0000-0000-0000EF480000}"/>
    <cellStyle name="Normal 44 2 3 2 3 3 3 2" xfId="41052" xr:uid="{00000000-0005-0000-0000-0000F0480000}"/>
    <cellStyle name="Normal 44 2 3 2 3 3 3 3" xfId="25819" xr:uid="{00000000-0005-0000-0000-0000F1480000}"/>
    <cellStyle name="Normal 44 2 3 2 3 3 4" xfId="36039" xr:uid="{00000000-0005-0000-0000-0000F2480000}"/>
    <cellStyle name="Normal 44 2 3 2 3 3 5" xfId="20806" xr:uid="{00000000-0005-0000-0000-0000F3480000}"/>
    <cellStyle name="Normal 44 2 3 2 3 4" xfId="12396" xr:uid="{00000000-0005-0000-0000-0000F4480000}"/>
    <cellStyle name="Normal 44 2 3 2 3 4 2" xfId="42727" xr:uid="{00000000-0005-0000-0000-0000F5480000}"/>
    <cellStyle name="Normal 44 2 3 2 3 4 3" xfId="27494" xr:uid="{00000000-0005-0000-0000-0000F6480000}"/>
    <cellStyle name="Normal 44 2 3 2 3 5" xfId="7375" xr:uid="{00000000-0005-0000-0000-0000F7480000}"/>
    <cellStyle name="Normal 44 2 3 2 3 5 2" xfId="37710" xr:uid="{00000000-0005-0000-0000-0000F8480000}"/>
    <cellStyle name="Normal 44 2 3 2 3 5 3" xfId="22477" xr:uid="{00000000-0005-0000-0000-0000F9480000}"/>
    <cellStyle name="Normal 44 2 3 2 3 6" xfId="32698" xr:uid="{00000000-0005-0000-0000-0000FA480000}"/>
    <cellStyle name="Normal 44 2 3 2 3 7" xfId="17464" xr:uid="{00000000-0005-0000-0000-0000FB480000}"/>
    <cellStyle name="Normal 44 2 3 2 4" xfId="3157" xr:uid="{00000000-0005-0000-0000-0000FC480000}"/>
    <cellStyle name="Normal 44 2 3 2 4 2" xfId="13231" xr:uid="{00000000-0005-0000-0000-0000FD480000}"/>
    <cellStyle name="Normal 44 2 3 2 4 2 2" xfId="43562" xr:uid="{00000000-0005-0000-0000-0000FE480000}"/>
    <cellStyle name="Normal 44 2 3 2 4 2 3" xfId="28329" xr:uid="{00000000-0005-0000-0000-0000FF480000}"/>
    <cellStyle name="Normal 44 2 3 2 4 3" xfId="8211" xr:uid="{00000000-0005-0000-0000-000000490000}"/>
    <cellStyle name="Normal 44 2 3 2 4 3 2" xfId="38545" xr:uid="{00000000-0005-0000-0000-000001490000}"/>
    <cellStyle name="Normal 44 2 3 2 4 3 3" xfId="23312" xr:uid="{00000000-0005-0000-0000-000002490000}"/>
    <cellStyle name="Normal 44 2 3 2 4 4" xfId="33532" xr:uid="{00000000-0005-0000-0000-000003490000}"/>
    <cellStyle name="Normal 44 2 3 2 4 5" xfId="18299" xr:uid="{00000000-0005-0000-0000-000004490000}"/>
    <cellStyle name="Normal 44 2 3 2 5" xfId="4850" xr:uid="{00000000-0005-0000-0000-000005490000}"/>
    <cellStyle name="Normal 44 2 3 2 5 2" xfId="14902" xr:uid="{00000000-0005-0000-0000-000006490000}"/>
    <cellStyle name="Normal 44 2 3 2 5 2 2" xfId="45233" xr:uid="{00000000-0005-0000-0000-000007490000}"/>
    <cellStyle name="Normal 44 2 3 2 5 2 3" xfId="30000" xr:uid="{00000000-0005-0000-0000-000008490000}"/>
    <cellStyle name="Normal 44 2 3 2 5 3" xfId="9882" xr:uid="{00000000-0005-0000-0000-000009490000}"/>
    <cellStyle name="Normal 44 2 3 2 5 3 2" xfId="40216" xr:uid="{00000000-0005-0000-0000-00000A490000}"/>
    <cellStyle name="Normal 44 2 3 2 5 3 3" xfId="24983" xr:uid="{00000000-0005-0000-0000-00000B490000}"/>
    <cellStyle name="Normal 44 2 3 2 5 4" xfId="35203" xr:uid="{00000000-0005-0000-0000-00000C490000}"/>
    <cellStyle name="Normal 44 2 3 2 5 5" xfId="19970" xr:uid="{00000000-0005-0000-0000-00000D490000}"/>
    <cellStyle name="Normal 44 2 3 2 6" xfId="11560" xr:uid="{00000000-0005-0000-0000-00000E490000}"/>
    <cellStyle name="Normal 44 2 3 2 6 2" xfId="41891" xr:uid="{00000000-0005-0000-0000-00000F490000}"/>
    <cellStyle name="Normal 44 2 3 2 6 3" xfId="26658" xr:uid="{00000000-0005-0000-0000-000010490000}"/>
    <cellStyle name="Normal 44 2 3 2 7" xfId="6539" xr:uid="{00000000-0005-0000-0000-000011490000}"/>
    <cellStyle name="Normal 44 2 3 2 7 2" xfId="36874" xr:uid="{00000000-0005-0000-0000-000012490000}"/>
    <cellStyle name="Normal 44 2 3 2 7 3" xfId="21641" xr:uid="{00000000-0005-0000-0000-000013490000}"/>
    <cellStyle name="Normal 44 2 3 2 8" xfId="31862" xr:uid="{00000000-0005-0000-0000-000014490000}"/>
    <cellStyle name="Normal 44 2 3 2 9" xfId="16628" xr:uid="{00000000-0005-0000-0000-000015490000}"/>
    <cellStyle name="Normal 44 2 3 3" xfId="1675" xr:uid="{00000000-0005-0000-0000-000016490000}"/>
    <cellStyle name="Normal 44 2 3 3 2" xfId="2514" xr:uid="{00000000-0005-0000-0000-000017490000}"/>
    <cellStyle name="Normal 44 2 3 3 2 2" xfId="4204" xr:uid="{00000000-0005-0000-0000-000018490000}"/>
    <cellStyle name="Normal 44 2 3 3 2 2 2" xfId="14277" xr:uid="{00000000-0005-0000-0000-000019490000}"/>
    <cellStyle name="Normal 44 2 3 3 2 2 2 2" xfId="44608" xr:uid="{00000000-0005-0000-0000-00001A490000}"/>
    <cellStyle name="Normal 44 2 3 3 2 2 2 3" xfId="29375" xr:uid="{00000000-0005-0000-0000-00001B490000}"/>
    <cellStyle name="Normal 44 2 3 3 2 2 3" xfId="9257" xr:uid="{00000000-0005-0000-0000-00001C490000}"/>
    <cellStyle name="Normal 44 2 3 3 2 2 3 2" xfId="39591" xr:uid="{00000000-0005-0000-0000-00001D490000}"/>
    <cellStyle name="Normal 44 2 3 3 2 2 3 3" xfId="24358" xr:uid="{00000000-0005-0000-0000-00001E490000}"/>
    <cellStyle name="Normal 44 2 3 3 2 2 4" xfId="34578" xr:uid="{00000000-0005-0000-0000-00001F490000}"/>
    <cellStyle name="Normal 44 2 3 3 2 2 5" xfId="19345" xr:uid="{00000000-0005-0000-0000-000020490000}"/>
    <cellStyle name="Normal 44 2 3 3 2 3" xfId="5896" xr:uid="{00000000-0005-0000-0000-000021490000}"/>
    <cellStyle name="Normal 44 2 3 3 2 3 2" xfId="15948" xr:uid="{00000000-0005-0000-0000-000022490000}"/>
    <cellStyle name="Normal 44 2 3 3 2 3 2 2" xfId="46279" xr:uid="{00000000-0005-0000-0000-000023490000}"/>
    <cellStyle name="Normal 44 2 3 3 2 3 2 3" xfId="31046" xr:uid="{00000000-0005-0000-0000-000024490000}"/>
    <cellStyle name="Normal 44 2 3 3 2 3 3" xfId="10928" xr:uid="{00000000-0005-0000-0000-000025490000}"/>
    <cellStyle name="Normal 44 2 3 3 2 3 3 2" xfId="41262" xr:uid="{00000000-0005-0000-0000-000026490000}"/>
    <cellStyle name="Normal 44 2 3 3 2 3 3 3" xfId="26029" xr:uid="{00000000-0005-0000-0000-000027490000}"/>
    <cellStyle name="Normal 44 2 3 3 2 3 4" xfId="36249" xr:uid="{00000000-0005-0000-0000-000028490000}"/>
    <cellStyle name="Normal 44 2 3 3 2 3 5" xfId="21016" xr:uid="{00000000-0005-0000-0000-000029490000}"/>
    <cellStyle name="Normal 44 2 3 3 2 4" xfId="12606" xr:uid="{00000000-0005-0000-0000-00002A490000}"/>
    <cellStyle name="Normal 44 2 3 3 2 4 2" xfId="42937" xr:uid="{00000000-0005-0000-0000-00002B490000}"/>
    <cellStyle name="Normal 44 2 3 3 2 4 3" xfId="27704" xr:uid="{00000000-0005-0000-0000-00002C490000}"/>
    <cellStyle name="Normal 44 2 3 3 2 5" xfId="7585" xr:uid="{00000000-0005-0000-0000-00002D490000}"/>
    <cellStyle name="Normal 44 2 3 3 2 5 2" xfId="37920" xr:uid="{00000000-0005-0000-0000-00002E490000}"/>
    <cellStyle name="Normal 44 2 3 3 2 5 3" xfId="22687" xr:uid="{00000000-0005-0000-0000-00002F490000}"/>
    <cellStyle name="Normal 44 2 3 3 2 6" xfId="32908" xr:uid="{00000000-0005-0000-0000-000030490000}"/>
    <cellStyle name="Normal 44 2 3 3 2 7" xfId="17674" xr:uid="{00000000-0005-0000-0000-000031490000}"/>
    <cellStyle name="Normal 44 2 3 3 3" xfId="3367" xr:uid="{00000000-0005-0000-0000-000032490000}"/>
    <cellStyle name="Normal 44 2 3 3 3 2" xfId="13441" xr:uid="{00000000-0005-0000-0000-000033490000}"/>
    <cellStyle name="Normal 44 2 3 3 3 2 2" xfId="43772" xr:uid="{00000000-0005-0000-0000-000034490000}"/>
    <cellStyle name="Normal 44 2 3 3 3 2 3" xfId="28539" xr:uid="{00000000-0005-0000-0000-000035490000}"/>
    <cellStyle name="Normal 44 2 3 3 3 3" xfId="8421" xr:uid="{00000000-0005-0000-0000-000036490000}"/>
    <cellStyle name="Normal 44 2 3 3 3 3 2" xfId="38755" xr:uid="{00000000-0005-0000-0000-000037490000}"/>
    <cellStyle name="Normal 44 2 3 3 3 3 3" xfId="23522" xr:uid="{00000000-0005-0000-0000-000038490000}"/>
    <cellStyle name="Normal 44 2 3 3 3 4" xfId="33742" xr:uid="{00000000-0005-0000-0000-000039490000}"/>
    <cellStyle name="Normal 44 2 3 3 3 5" xfId="18509" xr:uid="{00000000-0005-0000-0000-00003A490000}"/>
    <cellStyle name="Normal 44 2 3 3 4" xfId="5060" xr:uid="{00000000-0005-0000-0000-00003B490000}"/>
    <cellStyle name="Normal 44 2 3 3 4 2" xfId="15112" xr:uid="{00000000-0005-0000-0000-00003C490000}"/>
    <cellStyle name="Normal 44 2 3 3 4 2 2" xfId="45443" xr:uid="{00000000-0005-0000-0000-00003D490000}"/>
    <cellStyle name="Normal 44 2 3 3 4 2 3" xfId="30210" xr:uid="{00000000-0005-0000-0000-00003E490000}"/>
    <cellStyle name="Normal 44 2 3 3 4 3" xfId="10092" xr:uid="{00000000-0005-0000-0000-00003F490000}"/>
    <cellStyle name="Normal 44 2 3 3 4 3 2" xfId="40426" xr:uid="{00000000-0005-0000-0000-000040490000}"/>
    <cellStyle name="Normal 44 2 3 3 4 3 3" xfId="25193" xr:uid="{00000000-0005-0000-0000-000041490000}"/>
    <cellStyle name="Normal 44 2 3 3 4 4" xfId="35413" xr:uid="{00000000-0005-0000-0000-000042490000}"/>
    <cellStyle name="Normal 44 2 3 3 4 5" xfId="20180" xr:uid="{00000000-0005-0000-0000-000043490000}"/>
    <cellStyle name="Normal 44 2 3 3 5" xfId="11770" xr:uid="{00000000-0005-0000-0000-000044490000}"/>
    <cellStyle name="Normal 44 2 3 3 5 2" xfId="42101" xr:uid="{00000000-0005-0000-0000-000045490000}"/>
    <cellStyle name="Normal 44 2 3 3 5 3" xfId="26868" xr:uid="{00000000-0005-0000-0000-000046490000}"/>
    <cellStyle name="Normal 44 2 3 3 6" xfId="6749" xr:uid="{00000000-0005-0000-0000-000047490000}"/>
    <cellStyle name="Normal 44 2 3 3 6 2" xfId="37084" xr:uid="{00000000-0005-0000-0000-000048490000}"/>
    <cellStyle name="Normal 44 2 3 3 6 3" xfId="21851" xr:uid="{00000000-0005-0000-0000-000049490000}"/>
    <cellStyle name="Normal 44 2 3 3 7" xfId="32072" xr:uid="{00000000-0005-0000-0000-00004A490000}"/>
    <cellStyle name="Normal 44 2 3 3 8" xfId="16838" xr:uid="{00000000-0005-0000-0000-00004B490000}"/>
    <cellStyle name="Normal 44 2 3 4" xfId="2096" xr:uid="{00000000-0005-0000-0000-00004C490000}"/>
    <cellStyle name="Normal 44 2 3 4 2" xfId="3786" xr:uid="{00000000-0005-0000-0000-00004D490000}"/>
    <cellStyle name="Normal 44 2 3 4 2 2" xfId="13859" xr:uid="{00000000-0005-0000-0000-00004E490000}"/>
    <cellStyle name="Normal 44 2 3 4 2 2 2" xfId="44190" xr:uid="{00000000-0005-0000-0000-00004F490000}"/>
    <cellStyle name="Normal 44 2 3 4 2 2 3" xfId="28957" xr:uid="{00000000-0005-0000-0000-000050490000}"/>
    <cellStyle name="Normal 44 2 3 4 2 3" xfId="8839" xr:uid="{00000000-0005-0000-0000-000051490000}"/>
    <cellStyle name="Normal 44 2 3 4 2 3 2" xfId="39173" xr:uid="{00000000-0005-0000-0000-000052490000}"/>
    <cellStyle name="Normal 44 2 3 4 2 3 3" xfId="23940" xr:uid="{00000000-0005-0000-0000-000053490000}"/>
    <cellStyle name="Normal 44 2 3 4 2 4" xfId="34160" xr:uid="{00000000-0005-0000-0000-000054490000}"/>
    <cellStyle name="Normal 44 2 3 4 2 5" xfId="18927" xr:uid="{00000000-0005-0000-0000-000055490000}"/>
    <cellStyle name="Normal 44 2 3 4 3" xfId="5478" xr:uid="{00000000-0005-0000-0000-000056490000}"/>
    <cellStyle name="Normal 44 2 3 4 3 2" xfId="15530" xr:uid="{00000000-0005-0000-0000-000057490000}"/>
    <cellStyle name="Normal 44 2 3 4 3 2 2" xfId="45861" xr:uid="{00000000-0005-0000-0000-000058490000}"/>
    <cellStyle name="Normal 44 2 3 4 3 2 3" xfId="30628" xr:uid="{00000000-0005-0000-0000-000059490000}"/>
    <cellStyle name="Normal 44 2 3 4 3 3" xfId="10510" xr:uid="{00000000-0005-0000-0000-00005A490000}"/>
    <cellStyle name="Normal 44 2 3 4 3 3 2" xfId="40844" xr:uid="{00000000-0005-0000-0000-00005B490000}"/>
    <cellStyle name="Normal 44 2 3 4 3 3 3" xfId="25611" xr:uid="{00000000-0005-0000-0000-00005C490000}"/>
    <cellStyle name="Normal 44 2 3 4 3 4" xfId="35831" xr:uid="{00000000-0005-0000-0000-00005D490000}"/>
    <cellStyle name="Normal 44 2 3 4 3 5" xfId="20598" xr:uid="{00000000-0005-0000-0000-00005E490000}"/>
    <cellStyle name="Normal 44 2 3 4 4" xfId="12188" xr:uid="{00000000-0005-0000-0000-00005F490000}"/>
    <cellStyle name="Normal 44 2 3 4 4 2" xfId="42519" xr:uid="{00000000-0005-0000-0000-000060490000}"/>
    <cellStyle name="Normal 44 2 3 4 4 3" xfId="27286" xr:uid="{00000000-0005-0000-0000-000061490000}"/>
    <cellStyle name="Normal 44 2 3 4 5" xfId="7167" xr:uid="{00000000-0005-0000-0000-000062490000}"/>
    <cellStyle name="Normal 44 2 3 4 5 2" xfId="37502" xr:uid="{00000000-0005-0000-0000-000063490000}"/>
    <cellStyle name="Normal 44 2 3 4 5 3" xfId="22269" xr:uid="{00000000-0005-0000-0000-000064490000}"/>
    <cellStyle name="Normal 44 2 3 4 6" xfId="32490" xr:uid="{00000000-0005-0000-0000-000065490000}"/>
    <cellStyle name="Normal 44 2 3 4 7" xfId="17256" xr:uid="{00000000-0005-0000-0000-000066490000}"/>
    <cellStyle name="Normal 44 2 3 5" xfId="2949" xr:uid="{00000000-0005-0000-0000-000067490000}"/>
    <cellStyle name="Normal 44 2 3 5 2" xfId="13023" xr:uid="{00000000-0005-0000-0000-000068490000}"/>
    <cellStyle name="Normal 44 2 3 5 2 2" xfId="43354" xr:uid="{00000000-0005-0000-0000-000069490000}"/>
    <cellStyle name="Normal 44 2 3 5 2 3" xfId="28121" xr:uid="{00000000-0005-0000-0000-00006A490000}"/>
    <cellStyle name="Normal 44 2 3 5 3" xfId="8003" xr:uid="{00000000-0005-0000-0000-00006B490000}"/>
    <cellStyle name="Normal 44 2 3 5 3 2" xfId="38337" xr:uid="{00000000-0005-0000-0000-00006C490000}"/>
    <cellStyle name="Normal 44 2 3 5 3 3" xfId="23104" xr:uid="{00000000-0005-0000-0000-00006D490000}"/>
    <cellStyle name="Normal 44 2 3 5 4" xfId="33324" xr:uid="{00000000-0005-0000-0000-00006E490000}"/>
    <cellStyle name="Normal 44 2 3 5 5" xfId="18091" xr:uid="{00000000-0005-0000-0000-00006F490000}"/>
    <cellStyle name="Normal 44 2 3 6" xfId="4642" xr:uid="{00000000-0005-0000-0000-000070490000}"/>
    <cellStyle name="Normal 44 2 3 6 2" xfId="14694" xr:uid="{00000000-0005-0000-0000-000071490000}"/>
    <cellStyle name="Normal 44 2 3 6 2 2" xfId="45025" xr:uid="{00000000-0005-0000-0000-000072490000}"/>
    <cellStyle name="Normal 44 2 3 6 2 3" xfId="29792" xr:uid="{00000000-0005-0000-0000-000073490000}"/>
    <cellStyle name="Normal 44 2 3 6 3" xfId="9674" xr:uid="{00000000-0005-0000-0000-000074490000}"/>
    <cellStyle name="Normal 44 2 3 6 3 2" xfId="40008" xr:uid="{00000000-0005-0000-0000-000075490000}"/>
    <cellStyle name="Normal 44 2 3 6 3 3" xfId="24775" xr:uid="{00000000-0005-0000-0000-000076490000}"/>
    <cellStyle name="Normal 44 2 3 6 4" xfId="34995" xr:uid="{00000000-0005-0000-0000-000077490000}"/>
    <cellStyle name="Normal 44 2 3 6 5" xfId="19762" xr:uid="{00000000-0005-0000-0000-000078490000}"/>
    <cellStyle name="Normal 44 2 3 7" xfId="11352" xr:uid="{00000000-0005-0000-0000-000079490000}"/>
    <cellStyle name="Normal 44 2 3 7 2" xfId="41683" xr:uid="{00000000-0005-0000-0000-00007A490000}"/>
    <cellStyle name="Normal 44 2 3 7 3" xfId="26450" xr:uid="{00000000-0005-0000-0000-00007B490000}"/>
    <cellStyle name="Normal 44 2 3 8" xfId="6331" xr:uid="{00000000-0005-0000-0000-00007C490000}"/>
    <cellStyle name="Normal 44 2 3 8 2" xfId="36666" xr:uid="{00000000-0005-0000-0000-00007D490000}"/>
    <cellStyle name="Normal 44 2 3 8 3" xfId="21433" xr:uid="{00000000-0005-0000-0000-00007E490000}"/>
    <cellStyle name="Normal 44 2 3 9" xfId="31655" xr:uid="{00000000-0005-0000-0000-00007F490000}"/>
    <cellStyle name="Normal 44 2 4" xfId="1356" xr:uid="{00000000-0005-0000-0000-000080490000}"/>
    <cellStyle name="Normal 44 2 4 2" xfId="1779" xr:uid="{00000000-0005-0000-0000-000081490000}"/>
    <cellStyle name="Normal 44 2 4 2 2" xfId="2618" xr:uid="{00000000-0005-0000-0000-000082490000}"/>
    <cellStyle name="Normal 44 2 4 2 2 2" xfId="4308" xr:uid="{00000000-0005-0000-0000-000083490000}"/>
    <cellStyle name="Normal 44 2 4 2 2 2 2" xfId="14381" xr:uid="{00000000-0005-0000-0000-000084490000}"/>
    <cellStyle name="Normal 44 2 4 2 2 2 2 2" xfId="44712" xr:uid="{00000000-0005-0000-0000-000085490000}"/>
    <cellStyle name="Normal 44 2 4 2 2 2 2 3" xfId="29479" xr:uid="{00000000-0005-0000-0000-000086490000}"/>
    <cellStyle name="Normal 44 2 4 2 2 2 3" xfId="9361" xr:uid="{00000000-0005-0000-0000-000087490000}"/>
    <cellStyle name="Normal 44 2 4 2 2 2 3 2" xfId="39695" xr:uid="{00000000-0005-0000-0000-000088490000}"/>
    <cellStyle name="Normal 44 2 4 2 2 2 3 3" xfId="24462" xr:uid="{00000000-0005-0000-0000-000089490000}"/>
    <cellStyle name="Normal 44 2 4 2 2 2 4" xfId="34682" xr:uid="{00000000-0005-0000-0000-00008A490000}"/>
    <cellStyle name="Normal 44 2 4 2 2 2 5" xfId="19449" xr:uid="{00000000-0005-0000-0000-00008B490000}"/>
    <cellStyle name="Normal 44 2 4 2 2 3" xfId="6000" xr:uid="{00000000-0005-0000-0000-00008C490000}"/>
    <cellStyle name="Normal 44 2 4 2 2 3 2" xfId="16052" xr:uid="{00000000-0005-0000-0000-00008D490000}"/>
    <cellStyle name="Normal 44 2 4 2 2 3 2 2" xfId="46383" xr:uid="{00000000-0005-0000-0000-00008E490000}"/>
    <cellStyle name="Normal 44 2 4 2 2 3 2 3" xfId="31150" xr:uid="{00000000-0005-0000-0000-00008F490000}"/>
    <cellStyle name="Normal 44 2 4 2 2 3 3" xfId="11032" xr:uid="{00000000-0005-0000-0000-000090490000}"/>
    <cellStyle name="Normal 44 2 4 2 2 3 3 2" xfId="41366" xr:uid="{00000000-0005-0000-0000-000091490000}"/>
    <cellStyle name="Normal 44 2 4 2 2 3 3 3" xfId="26133" xr:uid="{00000000-0005-0000-0000-000092490000}"/>
    <cellStyle name="Normal 44 2 4 2 2 3 4" xfId="36353" xr:uid="{00000000-0005-0000-0000-000093490000}"/>
    <cellStyle name="Normal 44 2 4 2 2 3 5" xfId="21120" xr:uid="{00000000-0005-0000-0000-000094490000}"/>
    <cellStyle name="Normal 44 2 4 2 2 4" xfId="12710" xr:uid="{00000000-0005-0000-0000-000095490000}"/>
    <cellStyle name="Normal 44 2 4 2 2 4 2" xfId="43041" xr:uid="{00000000-0005-0000-0000-000096490000}"/>
    <cellStyle name="Normal 44 2 4 2 2 4 3" xfId="27808" xr:uid="{00000000-0005-0000-0000-000097490000}"/>
    <cellStyle name="Normal 44 2 4 2 2 5" xfId="7689" xr:uid="{00000000-0005-0000-0000-000098490000}"/>
    <cellStyle name="Normal 44 2 4 2 2 5 2" xfId="38024" xr:uid="{00000000-0005-0000-0000-000099490000}"/>
    <cellStyle name="Normal 44 2 4 2 2 5 3" xfId="22791" xr:uid="{00000000-0005-0000-0000-00009A490000}"/>
    <cellStyle name="Normal 44 2 4 2 2 6" xfId="33012" xr:uid="{00000000-0005-0000-0000-00009B490000}"/>
    <cellStyle name="Normal 44 2 4 2 2 7" xfId="17778" xr:uid="{00000000-0005-0000-0000-00009C490000}"/>
    <cellStyle name="Normal 44 2 4 2 3" xfId="3471" xr:uid="{00000000-0005-0000-0000-00009D490000}"/>
    <cellStyle name="Normal 44 2 4 2 3 2" xfId="13545" xr:uid="{00000000-0005-0000-0000-00009E490000}"/>
    <cellStyle name="Normal 44 2 4 2 3 2 2" xfId="43876" xr:uid="{00000000-0005-0000-0000-00009F490000}"/>
    <cellStyle name="Normal 44 2 4 2 3 2 3" xfId="28643" xr:uid="{00000000-0005-0000-0000-0000A0490000}"/>
    <cellStyle name="Normal 44 2 4 2 3 3" xfId="8525" xr:uid="{00000000-0005-0000-0000-0000A1490000}"/>
    <cellStyle name="Normal 44 2 4 2 3 3 2" xfId="38859" xr:uid="{00000000-0005-0000-0000-0000A2490000}"/>
    <cellStyle name="Normal 44 2 4 2 3 3 3" xfId="23626" xr:uid="{00000000-0005-0000-0000-0000A3490000}"/>
    <cellStyle name="Normal 44 2 4 2 3 4" xfId="33846" xr:uid="{00000000-0005-0000-0000-0000A4490000}"/>
    <cellStyle name="Normal 44 2 4 2 3 5" xfId="18613" xr:uid="{00000000-0005-0000-0000-0000A5490000}"/>
    <cellStyle name="Normal 44 2 4 2 4" xfId="5164" xr:uid="{00000000-0005-0000-0000-0000A6490000}"/>
    <cellStyle name="Normal 44 2 4 2 4 2" xfId="15216" xr:uid="{00000000-0005-0000-0000-0000A7490000}"/>
    <cellStyle name="Normal 44 2 4 2 4 2 2" xfId="45547" xr:uid="{00000000-0005-0000-0000-0000A8490000}"/>
    <cellStyle name="Normal 44 2 4 2 4 2 3" xfId="30314" xr:uid="{00000000-0005-0000-0000-0000A9490000}"/>
    <cellStyle name="Normal 44 2 4 2 4 3" xfId="10196" xr:uid="{00000000-0005-0000-0000-0000AA490000}"/>
    <cellStyle name="Normal 44 2 4 2 4 3 2" xfId="40530" xr:uid="{00000000-0005-0000-0000-0000AB490000}"/>
    <cellStyle name="Normal 44 2 4 2 4 3 3" xfId="25297" xr:uid="{00000000-0005-0000-0000-0000AC490000}"/>
    <cellStyle name="Normal 44 2 4 2 4 4" xfId="35517" xr:uid="{00000000-0005-0000-0000-0000AD490000}"/>
    <cellStyle name="Normal 44 2 4 2 4 5" xfId="20284" xr:uid="{00000000-0005-0000-0000-0000AE490000}"/>
    <cellStyle name="Normal 44 2 4 2 5" xfId="11874" xr:uid="{00000000-0005-0000-0000-0000AF490000}"/>
    <cellStyle name="Normal 44 2 4 2 5 2" xfId="42205" xr:uid="{00000000-0005-0000-0000-0000B0490000}"/>
    <cellStyle name="Normal 44 2 4 2 5 3" xfId="26972" xr:uid="{00000000-0005-0000-0000-0000B1490000}"/>
    <cellStyle name="Normal 44 2 4 2 6" xfId="6853" xr:uid="{00000000-0005-0000-0000-0000B2490000}"/>
    <cellStyle name="Normal 44 2 4 2 6 2" xfId="37188" xr:uid="{00000000-0005-0000-0000-0000B3490000}"/>
    <cellStyle name="Normal 44 2 4 2 6 3" xfId="21955" xr:uid="{00000000-0005-0000-0000-0000B4490000}"/>
    <cellStyle name="Normal 44 2 4 2 7" xfId="32176" xr:uid="{00000000-0005-0000-0000-0000B5490000}"/>
    <cellStyle name="Normal 44 2 4 2 8" xfId="16942" xr:uid="{00000000-0005-0000-0000-0000B6490000}"/>
    <cellStyle name="Normal 44 2 4 3" xfId="2200" xr:uid="{00000000-0005-0000-0000-0000B7490000}"/>
    <cellStyle name="Normal 44 2 4 3 2" xfId="3890" xr:uid="{00000000-0005-0000-0000-0000B8490000}"/>
    <cellStyle name="Normal 44 2 4 3 2 2" xfId="13963" xr:uid="{00000000-0005-0000-0000-0000B9490000}"/>
    <cellStyle name="Normal 44 2 4 3 2 2 2" xfId="44294" xr:uid="{00000000-0005-0000-0000-0000BA490000}"/>
    <cellStyle name="Normal 44 2 4 3 2 2 3" xfId="29061" xr:uid="{00000000-0005-0000-0000-0000BB490000}"/>
    <cellStyle name="Normal 44 2 4 3 2 3" xfId="8943" xr:uid="{00000000-0005-0000-0000-0000BC490000}"/>
    <cellStyle name="Normal 44 2 4 3 2 3 2" xfId="39277" xr:uid="{00000000-0005-0000-0000-0000BD490000}"/>
    <cellStyle name="Normal 44 2 4 3 2 3 3" xfId="24044" xr:uid="{00000000-0005-0000-0000-0000BE490000}"/>
    <cellStyle name="Normal 44 2 4 3 2 4" xfId="34264" xr:uid="{00000000-0005-0000-0000-0000BF490000}"/>
    <cellStyle name="Normal 44 2 4 3 2 5" xfId="19031" xr:uid="{00000000-0005-0000-0000-0000C0490000}"/>
    <cellStyle name="Normal 44 2 4 3 3" xfId="5582" xr:uid="{00000000-0005-0000-0000-0000C1490000}"/>
    <cellStyle name="Normal 44 2 4 3 3 2" xfId="15634" xr:uid="{00000000-0005-0000-0000-0000C2490000}"/>
    <cellStyle name="Normal 44 2 4 3 3 2 2" xfId="45965" xr:uid="{00000000-0005-0000-0000-0000C3490000}"/>
    <cellStyle name="Normal 44 2 4 3 3 2 3" xfId="30732" xr:uid="{00000000-0005-0000-0000-0000C4490000}"/>
    <cellStyle name="Normal 44 2 4 3 3 3" xfId="10614" xr:uid="{00000000-0005-0000-0000-0000C5490000}"/>
    <cellStyle name="Normal 44 2 4 3 3 3 2" xfId="40948" xr:uid="{00000000-0005-0000-0000-0000C6490000}"/>
    <cellStyle name="Normal 44 2 4 3 3 3 3" xfId="25715" xr:uid="{00000000-0005-0000-0000-0000C7490000}"/>
    <cellStyle name="Normal 44 2 4 3 3 4" xfId="35935" xr:uid="{00000000-0005-0000-0000-0000C8490000}"/>
    <cellStyle name="Normal 44 2 4 3 3 5" xfId="20702" xr:uid="{00000000-0005-0000-0000-0000C9490000}"/>
    <cellStyle name="Normal 44 2 4 3 4" xfId="12292" xr:uid="{00000000-0005-0000-0000-0000CA490000}"/>
    <cellStyle name="Normal 44 2 4 3 4 2" xfId="42623" xr:uid="{00000000-0005-0000-0000-0000CB490000}"/>
    <cellStyle name="Normal 44 2 4 3 4 3" xfId="27390" xr:uid="{00000000-0005-0000-0000-0000CC490000}"/>
    <cellStyle name="Normal 44 2 4 3 5" xfId="7271" xr:uid="{00000000-0005-0000-0000-0000CD490000}"/>
    <cellStyle name="Normal 44 2 4 3 5 2" xfId="37606" xr:uid="{00000000-0005-0000-0000-0000CE490000}"/>
    <cellStyle name="Normal 44 2 4 3 5 3" xfId="22373" xr:uid="{00000000-0005-0000-0000-0000CF490000}"/>
    <cellStyle name="Normal 44 2 4 3 6" xfId="32594" xr:uid="{00000000-0005-0000-0000-0000D0490000}"/>
    <cellStyle name="Normal 44 2 4 3 7" xfId="17360" xr:uid="{00000000-0005-0000-0000-0000D1490000}"/>
    <cellStyle name="Normal 44 2 4 4" xfId="3053" xr:uid="{00000000-0005-0000-0000-0000D2490000}"/>
    <cellStyle name="Normal 44 2 4 4 2" xfId="13127" xr:uid="{00000000-0005-0000-0000-0000D3490000}"/>
    <cellStyle name="Normal 44 2 4 4 2 2" xfId="43458" xr:uid="{00000000-0005-0000-0000-0000D4490000}"/>
    <cellStyle name="Normal 44 2 4 4 2 3" xfId="28225" xr:uid="{00000000-0005-0000-0000-0000D5490000}"/>
    <cellStyle name="Normal 44 2 4 4 3" xfId="8107" xr:uid="{00000000-0005-0000-0000-0000D6490000}"/>
    <cellStyle name="Normal 44 2 4 4 3 2" xfId="38441" xr:uid="{00000000-0005-0000-0000-0000D7490000}"/>
    <cellStyle name="Normal 44 2 4 4 3 3" xfId="23208" xr:uid="{00000000-0005-0000-0000-0000D8490000}"/>
    <cellStyle name="Normal 44 2 4 4 4" xfId="33428" xr:uid="{00000000-0005-0000-0000-0000D9490000}"/>
    <cellStyle name="Normal 44 2 4 4 5" xfId="18195" xr:uid="{00000000-0005-0000-0000-0000DA490000}"/>
    <cellStyle name="Normal 44 2 4 5" xfId="4746" xr:uid="{00000000-0005-0000-0000-0000DB490000}"/>
    <cellStyle name="Normal 44 2 4 5 2" xfId="14798" xr:uid="{00000000-0005-0000-0000-0000DC490000}"/>
    <cellStyle name="Normal 44 2 4 5 2 2" xfId="45129" xr:uid="{00000000-0005-0000-0000-0000DD490000}"/>
    <cellStyle name="Normal 44 2 4 5 2 3" xfId="29896" xr:uid="{00000000-0005-0000-0000-0000DE490000}"/>
    <cellStyle name="Normal 44 2 4 5 3" xfId="9778" xr:uid="{00000000-0005-0000-0000-0000DF490000}"/>
    <cellStyle name="Normal 44 2 4 5 3 2" xfId="40112" xr:uid="{00000000-0005-0000-0000-0000E0490000}"/>
    <cellStyle name="Normal 44 2 4 5 3 3" xfId="24879" xr:uid="{00000000-0005-0000-0000-0000E1490000}"/>
    <cellStyle name="Normal 44 2 4 5 4" xfId="35099" xr:uid="{00000000-0005-0000-0000-0000E2490000}"/>
    <cellStyle name="Normal 44 2 4 5 5" xfId="19866" xr:uid="{00000000-0005-0000-0000-0000E3490000}"/>
    <cellStyle name="Normal 44 2 4 6" xfId="11456" xr:uid="{00000000-0005-0000-0000-0000E4490000}"/>
    <cellStyle name="Normal 44 2 4 6 2" xfId="41787" xr:uid="{00000000-0005-0000-0000-0000E5490000}"/>
    <cellStyle name="Normal 44 2 4 6 3" xfId="26554" xr:uid="{00000000-0005-0000-0000-0000E6490000}"/>
    <cellStyle name="Normal 44 2 4 7" xfId="6435" xr:uid="{00000000-0005-0000-0000-0000E7490000}"/>
    <cellStyle name="Normal 44 2 4 7 2" xfId="36770" xr:uid="{00000000-0005-0000-0000-0000E8490000}"/>
    <cellStyle name="Normal 44 2 4 7 3" xfId="21537" xr:uid="{00000000-0005-0000-0000-0000E9490000}"/>
    <cellStyle name="Normal 44 2 4 8" xfId="31758" xr:uid="{00000000-0005-0000-0000-0000EA490000}"/>
    <cellStyle name="Normal 44 2 4 9" xfId="16524" xr:uid="{00000000-0005-0000-0000-0000EB490000}"/>
    <cellStyle name="Normal 44 2 5" xfId="1569" xr:uid="{00000000-0005-0000-0000-0000EC490000}"/>
    <cellStyle name="Normal 44 2 5 2" xfId="2410" xr:uid="{00000000-0005-0000-0000-0000ED490000}"/>
    <cellStyle name="Normal 44 2 5 2 2" xfId="4100" xr:uid="{00000000-0005-0000-0000-0000EE490000}"/>
    <cellStyle name="Normal 44 2 5 2 2 2" xfId="14173" xr:uid="{00000000-0005-0000-0000-0000EF490000}"/>
    <cellStyle name="Normal 44 2 5 2 2 2 2" xfId="44504" xr:uid="{00000000-0005-0000-0000-0000F0490000}"/>
    <cellStyle name="Normal 44 2 5 2 2 2 3" xfId="29271" xr:uid="{00000000-0005-0000-0000-0000F1490000}"/>
    <cellStyle name="Normal 44 2 5 2 2 3" xfId="9153" xr:uid="{00000000-0005-0000-0000-0000F2490000}"/>
    <cellStyle name="Normal 44 2 5 2 2 3 2" xfId="39487" xr:uid="{00000000-0005-0000-0000-0000F3490000}"/>
    <cellStyle name="Normal 44 2 5 2 2 3 3" xfId="24254" xr:uid="{00000000-0005-0000-0000-0000F4490000}"/>
    <cellStyle name="Normal 44 2 5 2 2 4" xfId="34474" xr:uid="{00000000-0005-0000-0000-0000F5490000}"/>
    <cellStyle name="Normal 44 2 5 2 2 5" xfId="19241" xr:uid="{00000000-0005-0000-0000-0000F6490000}"/>
    <cellStyle name="Normal 44 2 5 2 3" xfId="5792" xr:uid="{00000000-0005-0000-0000-0000F7490000}"/>
    <cellStyle name="Normal 44 2 5 2 3 2" xfId="15844" xr:uid="{00000000-0005-0000-0000-0000F8490000}"/>
    <cellStyle name="Normal 44 2 5 2 3 2 2" xfId="46175" xr:uid="{00000000-0005-0000-0000-0000F9490000}"/>
    <cellStyle name="Normal 44 2 5 2 3 2 3" xfId="30942" xr:uid="{00000000-0005-0000-0000-0000FA490000}"/>
    <cellStyle name="Normal 44 2 5 2 3 3" xfId="10824" xr:uid="{00000000-0005-0000-0000-0000FB490000}"/>
    <cellStyle name="Normal 44 2 5 2 3 3 2" xfId="41158" xr:uid="{00000000-0005-0000-0000-0000FC490000}"/>
    <cellStyle name="Normal 44 2 5 2 3 3 3" xfId="25925" xr:uid="{00000000-0005-0000-0000-0000FD490000}"/>
    <cellStyle name="Normal 44 2 5 2 3 4" xfId="36145" xr:uid="{00000000-0005-0000-0000-0000FE490000}"/>
    <cellStyle name="Normal 44 2 5 2 3 5" xfId="20912" xr:uid="{00000000-0005-0000-0000-0000FF490000}"/>
    <cellStyle name="Normal 44 2 5 2 4" xfId="12502" xr:uid="{00000000-0005-0000-0000-0000004A0000}"/>
    <cellStyle name="Normal 44 2 5 2 4 2" xfId="42833" xr:uid="{00000000-0005-0000-0000-0000014A0000}"/>
    <cellStyle name="Normal 44 2 5 2 4 3" xfId="27600" xr:uid="{00000000-0005-0000-0000-0000024A0000}"/>
    <cellStyle name="Normal 44 2 5 2 5" xfId="7481" xr:uid="{00000000-0005-0000-0000-0000034A0000}"/>
    <cellStyle name="Normal 44 2 5 2 5 2" xfId="37816" xr:uid="{00000000-0005-0000-0000-0000044A0000}"/>
    <cellStyle name="Normal 44 2 5 2 5 3" xfId="22583" xr:uid="{00000000-0005-0000-0000-0000054A0000}"/>
    <cellStyle name="Normal 44 2 5 2 6" xfId="32804" xr:uid="{00000000-0005-0000-0000-0000064A0000}"/>
    <cellStyle name="Normal 44 2 5 2 7" xfId="17570" xr:uid="{00000000-0005-0000-0000-0000074A0000}"/>
    <cellStyle name="Normal 44 2 5 3" xfId="3263" xr:uid="{00000000-0005-0000-0000-0000084A0000}"/>
    <cellStyle name="Normal 44 2 5 3 2" xfId="13337" xr:uid="{00000000-0005-0000-0000-0000094A0000}"/>
    <cellStyle name="Normal 44 2 5 3 2 2" xfId="43668" xr:uid="{00000000-0005-0000-0000-00000A4A0000}"/>
    <cellStyle name="Normal 44 2 5 3 2 3" xfId="28435" xr:uid="{00000000-0005-0000-0000-00000B4A0000}"/>
    <cellStyle name="Normal 44 2 5 3 3" xfId="8317" xr:uid="{00000000-0005-0000-0000-00000C4A0000}"/>
    <cellStyle name="Normal 44 2 5 3 3 2" xfId="38651" xr:uid="{00000000-0005-0000-0000-00000D4A0000}"/>
    <cellStyle name="Normal 44 2 5 3 3 3" xfId="23418" xr:uid="{00000000-0005-0000-0000-00000E4A0000}"/>
    <cellStyle name="Normal 44 2 5 3 4" xfId="33638" xr:uid="{00000000-0005-0000-0000-00000F4A0000}"/>
    <cellStyle name="Normal 44 2 5 3 5" xfId="18405" xr:uid="{00000000-0005-0000-0000-0000104A0000}"/>
    <cellStyle name="Normal 44 2 5 4" xfId="4956" xr:uid="{00000000-0005-0000-0000-0000114A0000}"/>
    <cellStyle name="Normal 44 2 5 4 2" xfId="15008" xr:uid="{00000000-0005-0000-0000-0000124A0000}"/>
    <cellStyle name="Normal 44 2 5 4 2 2" xfId="45339" xr:uid="{00000000-0005-0000-0000-0000134A0000}"/>
    <cellStyle name="Normal 44 2 5 4 2 3" xfId="30106" xr:uid="{00000000-0005-0000-0000-0000144A0000}"/>
    <cellStyle name="Normal 44 2 5 4 3" xfId="9988" xr:uid="{00000000-0005-0000-0000-0000154A0000}"/>
    <cellStyle name="Normal 44 2 5 4 3 2" xfId="40322" xr:uid="{00000000-0005-0000-0000-0000164A0000}"/>
    <cellStyle name="Normal 44 2 5 4 3 3" xfId="25089" xr:uid="{00000000-0005-0000-0000-0000174A0000}"/>
    <cellStyle name="Normal 44 2 5 4 4" xfId="35309" xr:uid="{00000000-0005-0000-0000-0000184A0000}"/>
    <cellStyle name="Normal 44 2 5 4 5" xfId="20076" xr:uid="{00000000-0005-0000-0000-0000194A0000}"/>
    <cellStyle name="Normal 44 2 5 5" xfId="11666" xr:uid="{00000000-0005-0000-0000-00001A4A0000}"/>
    <cellStyle name="Normal 44 2 5 5 2" xfId="41997" xr:uid="{00000000-0005-0000-0000-00001B4A0000}"/>
    <cellStyle name="Normal 44 2 5 5 3" xfId="26764" xr:uid="{00000000-0005-0000-0000-00001C4A0000}"/>
    <cellStyle name="Normal 44 2 5 6" xfId="6645" xr:uid="{00000000-0005-0000-0000-00001D4A0000}"/>
    <cellStyle name="Normal 44 2 5 6 2" xfId="36980" xr:uid="{00000000-0005-0000-0000-00001E4A0000}"/>
    <cellStyle name="Normal 44 2 5 6 3" xfId="21747" xr:uid="{00000000-0005-0000-0000-00001F4A0000}"/>
    <cellStyle name="Normal 44 2 5 7" xfId="31968" xr:uid="{00000000-0005-0000-0000-0000204A0000}"/>
    <cellStyle name="Normal 44 2 5 8" xfId="16734" xr:uid="{00000000-0005-0000-0000-0000214A0000}"/>
    <cellStyle name="Normal 44 2 6" xfId="1990" xr:uid="{00000000-0005-0000-0000-0000224A0000}"/>
    <cellStyle name="Normal 44 2 6 2" xfId="3682" xr:uid="{00000000-0005-0000-0000-0000234A0000}"/>
    <cellStyle name="Normal 44 2 6 2 2" xfId="13755" xr:uid="{00000000-0005-0000-0000-0000244A0000}"/>
    <cellStyle name="Normal 44 2 6 2 2 2" xfId="44086" xr:uid="{00000000-0005-0000-0000-0000254A0000}"/>
    <cellStyle name="Normal 44 2 6 2 2 3" xfId="28853" xr:uid="{00000000-0005-0000-0000-0000264A0000}"/>
    <cellStyle name="Normal 44 2 6 2 3" xfId="8735" xr:uid="{00000000-0005-0000-0000-0000274A0000}"/>
    <cellStyle name="Normal 44 2 6 2 3 2" xfId="39069" xr:uid="{00000000-0005-0000-0000-0000284A0000}"/>
    <cellStyle name="Normal 44 2 6 2 3 3" xfId="23836" xr:uid="{00000000-0005-0000-0000-0000294A0000}"/>
    <cellStyle name="Normal 44 2 6 2 4" xfId="34056" xr:uid="{00000000-0005-0000-0000-00002A4A0000}"/>
    <cellStyle name="Normal 44 2 6 2 5" xfId="18823" xr:uid="{00000000-0005-0000-0000-00002B4A0000}"/>
    <cellStyle name="Normal 44 2 6 3" xfId="5374" xr:uid="{00000000-0005-0000-0000-00002C4A0000}"/>
    <cellStyle name="Normal 44 2 6 3 2" xfId="15426" xr:uid="{00000000-0005-0000-0000-00002D4A0000}"/>
    <cellStyle name="Normal 44 2 6 3 2 2" xfId="45757" xr:uid="{00000000-0005-0000-0000-00002E4A0000}"/>
    <cellStyle name="Normal 44 2 6 3 2 3" xfId="30524" xr:uid="{00000000-0005-0000-0000-00002F4A0000}"/>
    <cellStyle name="Normal 44 2 6 3 3" xfId="10406" xr:uid="{00000000-0005-0000-0000-0000304A0000}"/>
    <cellStyle name="Normal 44 2 6 3 3 2" xfId="40740" xr:uid="{00000000-0005-0000-0000-0000314A0000}"/>
    <cellStyle name="Normal 44 2 6 3 3 3" xfId="25507" xr:uid="{00000000-0005-0000-0000-0000324A0000}"/>
    <cellStyle name="Normal 44 2 6 3 4" xfId="35727" xr:uid="{00000000-0005-0000-0000-0000334A0000}"/>
    <cellStyle name="Normal 44 2 6 3 5" xfId="20494" xr:uid="{00000000-0005-0000-0000-0000344A0000}"/>
    <cellStyle name="Normal 44 2 6 4" xfId="12084" xr:uid="{00000000-0005-0000-0000-0000354A0000}"/>
    <cellStyle name="Normal 44 2 6 4 2" xfId="42415" xr:uid="{00000000-0005-0000-0000-0000364A0000}"/>
    <cellStyle name="Normal 44 2 6 4 3" xfId="27182" xr:uid="{00000000-0005-0000-0000-0000374A0000}"/>
    <cellStyle name="Normal 44 2 6 5" xfId="7063" xr:uid="{00000000-0005-0000-0000-0000384A0000}"/>
    <cellStyle name="Normal 44 2 6 5 2" xfId="37398" xr:uid="{00000000-0005-0000-0000-0000394A0000}"/>
    <cellStyle name="Normal 44 2 6 5 3" xfId="22165" xr:uid="{00000000-0005-0000-0000-00003A4A0000}"/>
    <cellStyle name="Normal 44 2 6 6" xfId="32386" xr:uid="{00000000-0005-0000-0000-00003B4A0000}"/>
    <cellStyle name="Normal 44 2 6 7" xfId="17152" xr:uid="{00000000-0005-0000-0000-00003C4A0000}"/>
    <cellStyle name="Normal 44 2 7" xfId="2841" xr:uid="{00000000-0005-0000-0000-00003D4A0000}"/>
    <cellStyle name="Normal 44 2 7 2" xfId="12919" xr:uid="{00000000-0005-0000-0000-00003E4A0000}"/>
    <cellStyle name="Normal 44 2 7 2 2" xfId="43250" xr:uid="{00000000-0005-0000-0000-00003F4A0000}"/>
    <cellStyle name="Normal 44 2 7 2 3" xfId="28017" xr:uid="{00000000-0005-0000-0000-0000404A0000}"/>
    <cellStyle name="Normal 44 2 7 3" xfId="7899" xr:uid="{00000000-0005-0000-0000-0000414A0000}"/>
    <cellStyle name="Normal 44 2 7 3 2" xfId="38233" xr:uid="{00000000-0005-0000-0000-0000424A0000}"/>
    <cellStyle name="Normal 44 2 7 3 3" xfId="23000" xr:uid="{00000000-0005-0000-0000-0000434A0000}"/>
    <cellStyle name="Normal 44 2 7 4" xfId="33220" xr:uid="{00000000-0005-0000-0000-0000444A0000}"/>
    <cellStyle name="Normal 44 2 7 5" xfId="17987" xr:uid="{00000000-0005-0000-0000-0000454A0000}"/>
    <cellStyle name="Normal 44 2 8" xfId="4535" xr:uid="{00000000-0005-0000-0000-0000464A0000}"/>
    <cellStyle name="Normal 44 2 8 2" xfId="14590" xr:uid="{00000000-0005-0000-0000-0000474A0000}"/>
    <cellStyle name="Normal 44 2 8 2 2" xfId="44921" xr:uid="{00000000-0005-0000-0000-0000484A0000}"/>
    <cellStyle name="Normal 44 2 8 2 3" xfId="29688" xr:uid="{00000000-0005-0000-0000-0000494A0000}"/>
    <cellStyle name="Normal 44 2 8 3" xfId="9570" xr:uid="{00000000-0005-0000-0000-00004A4A0000}"/>
    <cellStyle name="Normal 44 2 8 3 2" xfId="39904" xr:uid="{00000000-0005-0000-0000-00004B4A0000}"/>
    <cellStyle name="Normal 44 2 8 3 3" xfId="24671" xr:uid="{00000000-0005-0000-0000-00004C4A0000}"/>
    <cellStyle name="Normal 44 2 8 4" xfId="34891" xr:uid="{00000000-0005-0000-0000-00004D4A0000}"/>
    <cellStyle name="Normal 44 2 8 5" xfId="19658" xr:uid="{00000000-0005-0000-0000-00004E4A0000}"/>
    <cellStyle name="Normal 44 2 9" xfId="11246" xr:uid="{00000000-0005-0000-0000-00004F4A0000}"/>
    <cellStyle name="Normal 44 2 9 2" xfId="41579" xr:uid="{00000000-0005-0000-0000-0000504A0000}"/>
    <cellStyle name="Normal 44 2 9 3" xfId="26346" xr:uid="{00000000-0005-0000-0000-0000514A0000}"/>
    <cellStyle name="Normal 45" xfId="170" xr:uid="{00000000-0005-0000-0000-0000524A0000}"/>
    <cellStyle name="Normal 45 2" xfId="861" xr:uid="{00000000-0005-0000-0000-0000534A0000}"/>
    <cellStyle name="Normal 45 2 10" xfId="6226" xr:uid="{00000000-0005-0000-0000-0000544A0000}"/>
    <cellStyle name="Normal 45 2 10 2" xfId="36563" xr:uid="{00000000-0005-0000-0000-0000554A0000}"/>
    <cellStyle name="Normal 45 2 10 3" xfId="21330" xr:uid="{00000000-0005-0000-0000-0000564A0000}"/>
    <cellStyle name="Normal 45 2 11" xfId="31554" xr:uid="{00000000-0005-0000-0000-0000574A0000}"/>
    <cellStyle name="Normal 45 2 12" xfId="16315" xr:uid="{00000000-0005-0000-0000-0000584A0000}"/>
    <cellStyle name="Normal 45 2 2" xfId="1190" xr:uid="{00000000-0005-0000-0000-0000594A0000}"/>
    <cellStyle name="Normal 45 2 2 10" xfId="31606" xr:uid="{00000000-0005-0000-0000-00005A4A0000}"/>
    <cellStyle name="Normal 45 2 2 11" xfId="16369" xr:uid="{00000000-0005-0000-0000-00005B4A0000}"/>
    <cellStyle name="Normal 45 2 2 2" xfId="1298" xr:uid="{00000000-0005-0000-0000-00005C4A0000}"/>
    <cellStyle name="Normal 45 2 2 2 10" xfId="16473" xr:uid="{00000000-0005-0000-0000-00005D4A0000}"/>
    <cellStyle name="Normal 45 2 2 2 2" xfId="1515" xr:uid="{00000000-0005-0000-0000-00005E4A0000}"/>
    <cellStyle name="Normal 45 2 2 2 2 2" xfId="1936" xr:uid="{00000000-0005-0000-0000-00005F4A0000}"/>
    <cellStyle name="Normal 45 2 2 2 2 2 2" xfId="2775" xr:uid="{00000000-0005-0000-0000-0000604A0000}"/>
    <cellStyle name="Normal 45 2 2 2 2 2 2 2" xfId="4465" xr:uid="{00000000-0005-0000-0000-0000614A0000}"/>
    <cellStyle name="Normal 45 2 2 2 2 2 2 2 2" xfId="14538" xr:uid="{00000000-0005-0000-0000-0000624A0000}"/>
    <cellStyle name="Normal 45 2 2 2 2 2 2 2 2 2" xfId="44869" xr:uid="{00000000-0005-0000-0000-0000634A0000}"/>
    <cellStyle name="Normal 45 2 2 2 2 2 2 2 2 3" xfId="29636" xr:uid="{00000000-0005-0000-0000-0000644A0000}"/>
    <cellStyle name="Normal 45 2 2 2 2 2 2 2 3" xfId="9518" xr:uid="{00000000-0005-0000-0000-0000654A0000}"/>
    <cellStyle name="Normal 45 2 2 2 2 2 2 2 3 2" xfId="39852" xr:uid="{00000000-0005-0000-0000-0000664A0000}"/>
    <cellStyle name="Normal 45 2 2 2 2 2 2 2 3 3" xfId="24619" xr:uid="{00000000-0005-0000-0000-0000674A0000}"/>
    <cellStyle name="Normal 45 2 2 2 2 2 2 2 4" xfId="34839" xr:uid="{00000000-0005-0000-0000-0000684A0000}"/>
    <cellStyle name="Normal 45 2 2 2 2 2 2 2 5" xfId="19606" xr:uid="{00000000-0005-0000-0000-0000694A0000}"/>
    <cellStyle name="Normal 45 2 2 2 2 2 2 3" xfId="6157" xr:uid="{00000000-0005-0000-0000-00006A4A0000}"/>
    <cellStyle name="Normal 45 2 2 2 2 2 2 3 2" xfId="16209" xr:uid="{00000000-0005-0000-0000-00006B4A0000}"/>
    <cellStyle name="Normal 45 2 2 2 2 2 2 3 2 2" xfId="46540" xr:uid="{00000000-0005-0000-0000-00006C4A0000}"/>
    <cellStyle name="Normal 45 2 2 2 2 2 2 3 2 3" xfId="31307" xr:uid="{00000000-0005-0000-0000-00006D4A0000}"/>
    <cellStyle name="Normal 45 2 2 2 2 2 2 3 3" xfId="11189" xr:uid="{00000000-0005-0000-0000-00006E4A0000}"/>
    <cellStyle name="Normal 45 2 2 2 2 2 2 3 3 2" xfId="41523" xr:uid="{00000000-0005-0000-0000-00006F4A0000}"/>
    <cellStyle name="Normal 45 2 2 2 2 2 2 3 3 3" xfId="26290" xr:uid="{00000000-0005-0000-0000-0000704A0000}"/>
    <cellStyle name="Normal 45 2 2 2 2 2 2 3 4" xfId="36510" xr:uid="{00000000-0005-0000-0000-0000714A0000}"/>
    <cellStyle name="Normal 45 2 2 2 2 2 2 3 5" xfId="21277" xr:uid="{00000000-0005-0000-0000-0000724A0000}"/>
    <cellStyle name="Normal 45 2 2 2 2 2 2 4" xfId="12867" xr:uid="{00000000-0005-0000-0000-0000734A0000}"/>
    <cellStyle name="Normal 45 2 2 2 2 2 2 4 2" xfId="43198" xr:uid="{00000000-0005-0000-0000-0000744A0000}"/>
    <cellStyle name="Normal 45 2 2 2 2 2 2 4 3" xfId="27965" xr:uid="{00000000-0005-0000-0000-0000754A0000}"/>
    <cellStyle name="Normal 45 2 2 2 2 2 2 5" xfId="7846" xr:uid="{00000000-0005-0000-0000-0000764A0000}"/>
    <cellStyle name="Normal 45 2 2 2 2 2 2 5 2" xfId="38181" xr:uid="{00000000-0005-0000-0000-0000774A0000}"/>
    <cellStyle name="Normal 45 2 2 2 2 2 2 5 3" xfId="22948" xr:uid="{00000000-0005-0000-0000-0000784A0000}"/>
    <cellStyle name="Normal 45 2 2 2 2 2 2 6" xfId="33169" xr:uid="{00000000-0005-0000-0000-0000794A0000}"/>
    <cellStyle name="Normal 45 2 2 2 2 2 2 7" xfId="17935" xr:uid="{00000000-0005-0000-0000-00007A4A0000}"/>
    <cellStyle name="Normal 45 2 2 2 2 2 3" xfId="3628" xr:uid="{00000000-0005-0000-0000-00007B4A0000}"/>
    <cellStyle name="Normal 45 2 2 2 2 2 3 2" xfId="13702" xr:uid="{00000000-0005-0000-0000-00007C4A0000}"/>
    <cellStyle name="Normal 45 2 2 2 2 2 3 2 2" xfId="44033" xr:uid="{00000000-0005-0000-0000-00007D4A0000}"/>
    <cellStyle name="Normal 45 2 2 2 2 2 3 2 3" xfId="28800" xr:uid="{00000000-0005-0000-0000-00007E4A0000}"/>
    <cellStyle name="Normal 45 2 2 2 2 2 3 3" xfId="8682" xr:uid="{00000000-0005-0000-0000-00007F4A0000}"/>
    <cellStyle name="Normal 45 2 2 2 2 2 3 3 2" xfId="39016" xr:uid="{00000000-0005-0000-0000-0000804A0000}"/>
    <cellStyle name="Normal 45 2 2 2 2 2 3 3 3" xfId="23783" xr:uid="{00000000-0005-0000-0000-0000814A0000}"/>
    <cellStyle name="Normal 45 2 2 2 2 2 3 4" xfId="34003" xr:uid="{00000000-0005-0000-0000-0000824A0000}"/>
    <cellStyle name="Normal 45 2 2 2 2 2 3 5" xfId="18770" xr:uid="{00000000-0005-0000-0000-0000834A0000}"/>
    <cellStyle name="Normal 45 2 2 2 2 2 4" xfId="5321" xr:uid="{00000000-0005-0000-0000-0000844A0000}"/>
    <cellStyle name="Normal 45 2 2 2 2 2 4 2" xfId="15373" xr:uid="{00000000-0005-0000-0000-0000854A0000}"/>
    <cellStyle name="Normal 45 2 2 2 2 2 4 2 2" xfId="45704" xr:uid="{00000000-0005-0000-0000-0000864A0000}"/>
    <cellStyle name="Normal 45 2 2 2 2 2 4 2 3" xfId="30471" xr:uid="{00000000-0005-0000-0000-0000874A0000}"/>
    <cellStyle name="Normal 45 2 2 2 2 2 4 3" xfId="10353" xr:uid="{00000000-0005-0000-0000-0000884A0000}"/>
    <cellStyle name="Normal 45 2 2 2 2 2 4 3 2" xfId="40687" xr:uid="{00000000-0005-0000-0000-0000894A0000}"/>
    <cellStyle name="Normal 45 2 2 2 2 2 4 3 3" xfId="25454" xr:uid="{00000000-0005-0000-0000-00008A4A0000}"/>
    <cellStyle name="Normal 45 2 2 2 2 2 4 4" xfId="35674" xr:uid="{00000000-0005-0000-0000-00008B4A0000}"/>
    <cellStyle name="Normal 45 2 2 2 2 2 4 5" xfId="20441" xr:uid="{00000000-0005-0000-0000-00008C4A0000}"/>
    <cellStyle name="Normal 45 2 2 2 2 2 5" xfId="12031" xr:uid="{00000000-0005-0000-0000-00008D4A0000}"/>
    <cellStyle name="Normal 45 2 2 2 2 2 5 2" xfId="42362" xr:uid="{00000000-0005-0000-0000-00008E4A0000}"/>
    <cellStyle name="Normal 45 2 2 2 2 2 5 3" xfId="27129" xr:uid="{00000000-0005-0000-0000-00008F4A0000}"/>
    <cellStyle name="Normal 45 2 2 2 2 2 6" xfId="7010" xr:uid="{00000000-0005-0000-0000-0000904A0000}"/>
    <cellStyle name="Normal 45 2 2 2 2 2 6 2" xfId="37345" xr:uid="{00000000-0005-0000-0000-0000914A0000}"/>
    <cellStyle name="Normal 45 2 2 2 2 2 6 3" xfId="22112" xr:uid="{00000000-0005-0000-0000-0000924A0000}"/>
    <cellStyle name="Normal 45 2 2 2 2 2 7" xfId="32333" xr:uid="{00000000-0005-0000-0000-0000934A0000}"/>
    <cellStyle name="Normal 45 2 2 2 2 2 8" xfId="17099" xr:uid="{00000000-0005-0000-0000-0000944A0000}"/>
    <cellStyle name="Normal 45 2 2 2 2 3" xfId="2357" xr:uid="{00000000-0005-0000-0000-0000954A0000}"/>
    <cellStyle name="Normal 45 2 2 2 2 3 2" xfId="4047" xr:uid="{00000000-0005-0000-0000-0000964A0000}"/>
    <cellStyle name="Normal 45 2 2 2 2 3 2 2" xfId="14120" xr:uid="{00000000-0005-0000-0000-0000974A0000}"/>
    <cellStyle name="Normal 45 2 2 2 2 3 2 2 2" xfId="44451" xr:uid="{00000000-0005-0000-0000-0000984A0000}"/>
    <cellStyle name="Normal 45 2 2 2 2 3 2 2 3" xfId="29218" xr:uid="{00000000-0005-0000-0000-0000994A0000}"/>
    <cellStyle name="Normal 45 2 2 2 2 3 2 3" xfId="9100" xr:uid="{00000000-0005-0000-0000-00009A4A0000}"/>
    <cellStyle name="Normal 45 2 2 2 2 3 2 3 2" xfId="39434" xr:uid="{00000000-0005-0000-0000-00009B4A0000}"/>
    <cellStyle name="Normal 45 2 2 2 2 3 2 3 3" xfId="24201" xr:uid="{00000000-0005-0000-0000-00009C4A0000}"/>
    <cellStyle name="Normal 45 2 2 2 2 3 2 4" xfId="34421" xr:uid="{00000000-0005-0000-0000-00009D4A0000}"/>
    <cellStyle name="Normal 45 2 2 2 2 3 2 5" xfId="19188" xr:uid="{00000000-0005-0000-0000-00009E4A0000}"/>
    <cellStyle name="Normal 45 2 2 2 2 3 3" xfId="5739" xr:uid="{00000000-0005-0000-0000-00009F4A0000}"/>
    <cellStyle name="Normal 45 2 2 2 2 3 3 2" xfId="15791" xr:uid="{00000000-0005-0000-0000-0000A04A0000}"/>
    <cellStyle name="Normal 45 2 2 2 2 3 3 2 2" xfId="46122" xr:uid="{00000000-0005-0000-0000-0000A14A0000}"/>
    <cellStyle name="Normal 45 2 2 2 2 3 3 2 3" xfId="30889" xr:uid="{00000000-0005-0000-0000-0000A24A0000}"/>
    <cellStyle name="Normal 45 2 2 2 2 3 3 3" xfId="10771" xr:uid="{00000000-0005-0000-0000-0000A34A0000}"/>
    <cellStyle name="Normal 45 2 2 2 2 3 3 3 2" xfId="41105" xr:uid="{00000000-0005-0000-0000-0000A44A0000}"/>
    <cellStyle name="Normal 45 2 2 2 2 3 3 3 3" xfId="25872" xr:uid="{00000000-0005-0000-0000-0000A54A0000}"/>
    <cellStyle name="Normal 45 2 2 2 2 3 3 4" xfId="36092" xr:uid="{00000000-0005-0000-0000-0000A64A0000}"/>
    <cellStyle name="Normal 45 2 2 2 2 3 3 5" xfId="20859" xr:uid="{00000000-0005-0000-0000-0000A74A0000}"/>
    <cellStyle name="Normal 45 2 2 2 2 3 4" xfId="12449" xr:uid="{00000000-0005-0000-0000-0000A84A0000}"/>
    <cellStyle name="Normal 45 2 2 2 2 3 4 2" xfId="42780" xr:uid="{00000000-0005-0000-0000-0000A94A0000}"/>
    <cellStyle name="Normal 45 2 2 2 2 3 4 3" xfId="27547" xr:uid="{00000000-0005-0000-0000-0000AA4A0000}"/>
    <cellStyle name="Normal 45 2 2 2 2 3 5" xfId="7428" xr:uid="{00000000-0005-0000-0000-0000AB4A0000}"/>
    <cellStyle name="Normal 45 2 2 2 2 3 5 2" xfId="37763" xr:uid="{00000000-0005-0000-0000-0000AC4A0000}"/>
    <cellStyle name="Normal 45 2 2 2 2 3 5 3" xfId="22530" xr:uid="{00000000-0005-0000-0000-0000AD4A0000}"/>
    <cellStyle name="Normal 45 2 2 2 2 3 6" xfId="32751" xr:uid="{00000000-0005-0000-0000-0000AE4A0000}"/>
    <cellStyle name="Normal 45 2 2 2 2 3 7" xfId="17517" xr:uid="{00000000-0005-0000-0000-0000AF4A0000}"/>
    <cellStyle name="Normal 45 2 2 2 2 4" xfId="3210" xr:uid="{00000000-0005-0000-0000-0000B04A0000}"/>
    <cellStyle name="Normal 45 2 2 2 2 4 2" xfId="13284" xr:uid="{00000000-0005-0000-0000-0000B14A0000}"/>
    <cellStyle name="Normal 45 2 2 2 2 4 2 2" xfId="43615" xr:uid="{00000000-0005-0000-0000-0000B24A0000}"/>
    <cellStyle name="Normal 45 2 2 2 2 4 2 3" xfId="28382" xr:uid="{00000000-0005-0000-0000-0000B34A0000}"/>
    <cellStyle name="Normal 45 2 2 2 2 4 3" xfId="8264" xr:uid="{00000000-0005-0000-0000-0000B44A0000}"/>
    <cellStyle name="Normal 45 2 2 2 2 4 3 2" xfId="38598" xr:uid="{00000000-0005-0000-0000-0000B54A0000}"/>
    <cellStyle name="Normal 45 2 2 2 2 4 3 3" xfId="23365" xr:uid="{00000000-0005-0000-0000-0000B64A0000}"/>
    <cellStyle name="Normal 45 2 2 2 2 4 4" xfId="33585" xr:uid="{00000000-0005-0000-0000-0000B74A0000}"/>
    <cellStyle name="Normal 45 2 2 2 2 4 5" xfId="18352" xr:uid="{00000000-0005-0000-0000-0000B84A0000}"/>
    <cellStyle name="Normal 45 2 2 2 2 5" xfId="4903" xr:uid="{00000000-0005-0000-0000-0000B94A0000}"/>
    <cellStyle name="Normal 45 2 2 2 2 5 2" xfId="14955" xr:uid="{00000000-0005-0000-0000-0000BA4A0000}"/>
    <cellStyle name="Normal 45 2 2 2 2 5 2 2" xfId="45286" xr:uid="{00000000-0005-0000-0000-0000BB4A0000}"/>
    <cellStyle name="Normal 45 2 2 2 2 5 2 3" xfId="30053" xr:uid="{00000000-0005-0000-0000-0000BC4A0000}"/>
    <cellStyle name="Normal 45 2 2 2 2 5 3" xfId="9935" xr:uid="{00000000-0005-0000-0000-0000BD4A0000}"/>
    <cellStyle name="Normal 45 2 2 2 2 5 3 2" xfId="40269" xr:uid="{00000000-0005-0000-0000-0000BE4A0000}"/>
    <cellStyle name="Normal 45 2 2 2 2 5 3 3" xfId="25036" xr:uid="{00000000-0005-0000-0000-0000BF4A0000}"/>
    <cellStyle name="Normal 45 2 2 2 2 5 4" xfId="35256" xr:uid="{00000000-0005-0000-0000-0000C04A0000}"/>
    <cellStyle name="Normal 45 2 2 2 2 5 5" xfId="20023" xr:uid="{00000000-0005-0000-0000-0000C14A0000}"/>
    <cellStyle name="Normal 45 2 2 2 2 6" xfId="11613" xr:uid="{00000000-0005-0000-0000-0000C24A0000}"/>
    <cellStyle name="Normal 45 2 2 2 2 6 2" xfId="41944" xr:uid="{00000000-0005-0000-0000-0000C34A0000}"/>
    <cellStyle name="Normal 45 2 2 2 2 6 3" xfId="26711" xr:uid="{00000000-0005-0000-0000-0000C44A0000}"/>
    <cellStyle name="Normal 45 2 2 2 2 7" xfId="6592" xr:uid="{00000000-0005-0000-0000-0000C54A0000}"/>
    <cellStyle name="Normal 45 2 2 2 2 7 2" xfId="36927" xr:uid="{00000000-0005-0000-0000-0000C64A0000}"/>
    <cellStyle name="Normal 45 2 2 2 2 7 3" xfId="21694" xr:uid="{00000000-0005-0000-0000-0000C74A0000}"/>
    <cellStyle name="Normal 45 2 2 2 2 8" xfId="31915" xr:uid="{00000000-0005-0000-0000-0000C84A0000}"/>
    <cellStyle name="Normal 45 2 2 2 2 9" xfId="16681" xr:uid="{00000000-0005-0000-0000-0000C94A0000}"/>
    <cellStyle name="Normal 45 2 2 2 3" xfId="1728" xr:uid="{00000000-0005-0000-0000-0000CA4A0000}"/>
    <cellStyle name="Normal 45 2 2 2 3 2" xfId="2567" xr:uid="{00000000-0005-0000-0000-0000CB4A0000}"/>
    <cellStyle name="Normal 45 2 2 2 3 2 2" xfId="4257" xr:uid="{00000000-0005-0000-0000-0000CC4A0000}"/>
    <cellStyle name="Normal 45 2 2 2 3 2 2 2" xfId="14330" xr:uid="{00000000-0005-0000-0000-0000CD4A0000}"/>
    <cellStyle name="Normal 45 2 2 2 3 2 2 2 2" xfId="44661" xr:uid="{00000000-0005-0000-0000-0000CE4A0000}"/>
    <cellStyle name="Normal 45 2 2 2 3 2 2 2 3" xfId="29428" xr:uid="{00000000-0005-0000-0000-0000CF4A0000}"/>
    <cellStyle name="Normal 45 2 2 2 3 2 2 3" xfId="9310" xr:uid="{00000000-0005-0000-0000-0000D04A0000}"/>
    <cellStyle name="Normal 45 2 2 2 3 2 2 3 2" xfId="39644" xr:uid="{00000000-0005-0000-0000-0000D14A0000}"/>
    <cellStyle name="Normal 45 2 2 2 3 2 2 3 3" xfId="24411" xr:uid="{00000000-0005-0000-0000-0000D24A0000}"/>
    <cellStyle name="Normal 45 2 2 2 3 2 2 4" xfId="34631" xr:uid="{00000000-0005-0000-0000-0000D34A0000}"/>
    <cellStyle name="Normal 45 2 2 2 3 2 2 5" xfId="19398" xr:uid="{00000000-0005-0000-0000-0000D44A0000}"/>
    <cellStyle name="Normal 45 2 2 2 3 2 3" xfId="5949" xr:uid="{00000000-0005-0000-0000-0000D54A0000}"/>
    <cellStyle name="Normal 45 2 2 2 3 2 3 2" xfId="16001" xr:uid="{00000000-0005-0000-0000-0000D64A0000}"/>
    <cellStyle name="Normal 45 2 2 2 3 2 3 2 2" xfId="46332" xr:uid="{00000000-0005-0000-0000-0000D74A0000}"/>
    <cellStyle name="Normal 45 2 2 2 3 2 3 2 3" xfId="31099" xr:uid="{00000000-0005-0000-0000-0000D84A0000}"/>
    <cellStyle name="Normal 45 2 2 2 3 2 3 3" xfId="10981" xr:uid="{00000000-0005-0000-0000-0000D94A0000}"/>
    <cellStyle name="Normal 45 2 2 2 3 2 3 3 2" xfId="41315" xr:uid="{00000000-0005-0000-0000-0000DA4A0000}"/>
    <cellStyle name="Normal 45 2 2 2 3 2 3 3 3" xfId="26082" xr:uid="{00000000-0005-0000-0000-0000DB4A0000}"/>
    <cellStyle name="Normal 45 2 2 2 3 2 3 4" xfId="36302" xr:uid="{00000000-0005-0000-0000-0000DC4A0000}"/>
    <cellStyle name="Normal 45 2 2 2 3 2 3 5" xfId="21069" xr:uid="{00000000-0005-0000-0000-0000DD4A0000}"/>
    <cellStyle name="Normal 45 2 2 2 3 2 4" xfId="12659" xr:uid="{00000000-0005-0000-0000-0000DE4A0000}"/>
    <cellStyle name="Normal 45 2 2 2 3 2 4 2" xfId="42990" xr:uid="{00000000-0005-0000-0000-0000DF4A0000}"/>
    <cellStyle name="Normal 45 2 2 2 3 2 4 3" xfId="27757" xr:uid="{00000000-0005-0000-0000-0000E04A0000}"/>
    <cellStyle name="Normal 45 2 2 2 3 2 5" xfId="7638" xr:uid="{00000000-0005-0000-0000-0000E14A0000}"/>
    <cellStyle name="Normal 45 2 2 2 3 2 5 2" xfId="37973" xr:uid="{00000000-0005-0000-0000-0000E24A0000}"/>
    <cellStyle name="Normal 45 2 2 2 3 2 5 3" xfId="22740" xr:uid="{00000000-0005-0000-0000-0000E34A0000}"/>
    <cellStyle name="Normal 45 2 2 2 3 2 6" xfId="32961" xr:uid="{00000000-0005-0000-0000-0000E44A0000}"/>
    <cellStyle name="Normal 45 2 2 2 3 2 7" xfId="17727" xr:uid="{00000000-0005-0000-0000-0000E54A0000}"/>
    <cellStyle name="Normal 45 2 2 2 3 3" xfId="3420" xr:uid="{00000000-0005-0000-0000-0000E64A0000}"/>
    <cellStyle name="Normal 45 2 2 2 3 3 2" xfId="13494" xr:uid="{00000000-0005-0000-0000-0000E74A0000}"/>
    <cellStyle name="Normal 45 2 2 2 3 3 2 2" xfId="43825" xr:uid="{00000000-0005-0000-0000-0000E84A0000}"/>
    <cellStyle name="Normal 45 2 2 2 3 3 2 3" xfId="28592" xr:uid="{00000000-0005-0000-0000-0000E94A0000}"/>
    <cellStyle name="Normal 45 2 2 2 3 3 3" xfId="8474" xr:uid="{00000000-0005-0000-0000-0000EA4A0000}"/>
    <cellStyle name="Normal 45 2 2 2 3 3 3 2" xfId="38808" xr:uid="{00000000-0005-0000-0000-0000EB4A0000}"/>
    <cellStyle name="Normal 45 2 2 2 3 3 3 3" xfId="23575" xr:uid="{00000000-0005-0000-0000-0000EC4A0000}"/>
    <cellStyle name="Normal 45 2 2 2 3 3 4" xfId="33795" xr:uid="{00000000-0005-0000-0000-0000ED4A0000}"/>
    <cellStyle name="Normal 45 2 2 2 3 3 5" xfId="18562" xr:uid="{00000000-0005-0000-0000-0000EE4A0000}"/>
    <cellStyle name="Normal 45 2 2 2 3 4" xfId="5113" xr:uid="{00000000-0005-0000-0000-0000EF4A0000}"/>
    <cellStyle name="Normal 45 2 2 2 3 4 2" xfId="15165" xr:uid="{00000000-0005-0000-0000-0000F04A0000}"/>
    <cellStyle name="Normal 45 2 2 2 3 4 2 2" xfId="45496" xr:uid="{00000000-0005-0000-0000-0000F14A0000}"/>
    <cellStyle name="Normal 45 2 2 2 3 4 2 3" xfId="30263" xr:uid="{00000000-0005-0000-0000-0000F24A0000}"/>
    <cellStyle name="Normal 45 2 2 2 3 4 3" xfId="10145" xr:uid="{00000000-0005-0000-0000-0000F34A0000}"/>
    <cellStyle name="Normal 45 2 2 2 3 4 3 2" xfId="40479" xr:uid="{00000000-0005-0000-0000-0000F44A0000}"/>
    <cellStyle name="Normal 45 2 2 2 3 4 3 3" xfId="25246" xr:uid="{00000000-0005-0000-0000-0000F54A0000}"/>
    <cellStyle name="Normal 45 2 2 2 3 4 4" xfId="35466" xr:uid="{00000000-0005-0000-0000-0000F64A0000}"/>
    <cellStyle name="Normal 45 2 2 2 3 4 5" xfId="20233" xr:uid="{00000000-0005-0000-0000-0000F74A0000}"/>
    <cellStyle name="Normal 45 2 2 2 3 5" xfId="11823" xr:uid="{00000000-0005-0000-0000-0000F84A0000}"/>
    <cellStyle name="Normal 45 2 2 2 3 5 2" xfId="42154" xr:uid="{00000000-0005-0000-0000-0000F94A0000}"/>
    <cellStyle name="Normal 45 2 2 2 3 5 3" xfId="26921" xr:uid="{00000000-0005-0000-0000-0000FA4A0000}"/>
    <cellStyle name="Normal 45 2 2 2 3 6" xfId="6802" xr:uid="{00000000-0005-0000-0000-0000FB4A0000}"/>
    <cellStyle name="Normal 45 2 2 2 3 6 2" xfId="37137" xr:uid="{00000000-0005-0000-0000-0000FC4A0000}"/>
    <cellStyle name="Normal 45 2 2 2 3 6 3" xfId="21904" xr:uid="{00000000-0005-0000-0000-0000FD4A0000}"/>
    <cellStyle name="Normal 45 2 2 2 3 7" xfId="32125" xr:uid="{00000000-0005-0000-0000-0000FE4A0000}"/>
    <cellStyle name="Normal 45 2 2 2 3 8" xfId="16891" xr:uid="{00000000-0005-0000-0000-0000FF4A0000}"/>
    <cellStyle name="Normal 45 2 2 2 4" xfId="2149" xr:uid="{00000000-0005-0000-0000-0000004B0000}"/>
    <cellStyle name="Normal 45 2 2 2 4 2" xfId="3839" xr:uid="{00000000-0005-0000-0000-0000014B0000}"/>
    <cellStyle name="Normal 45 2 2 2 4 2 2" xfId="13912" xr:uid="{00000000-0005-0000-0000-0000024B0000}"/>
    <cellStyle name="Normal 45 2 2 2 4 2 2 2" xfId="44243" xr:uid="{00000000-0005-0000-0000-0000034B0000}"/>
    <cellStyle name="Normal 45 2 2 2 4 2 2 3" xfId="29010" xr:uid="{00000000-0005-0000-0000-0000044B0000}"/>
    <cellStyle name="Normal 45 2 2 2 4 2 3" xfId="8892" xr:uid="{00000000-0005-0000-0000-0000054B0000}"/>
    <cellStyle name="Normal 45 2 2 2 4 2 3 2" xfId="39226" xr:uid="{00000000-0005-0000-0000-0000064B0000}"/>
    <cellStyle name="Normal 45 2 2 2 4 2 3 3" xfId="23993" xr:uid="{00000000-0005-0000-0000-0000074B0000}"/>
    <cellStyle name="Normal 45 2 2 2 4 2 4" xfId="34213" xr:uid="{00000000-0005-0000-0000-0000084B0000}"/>
    <cellStyle name="Normal 45 2 2 2 4 2 5" xfId="18980" xr:uid="{00000000-0005-0000-0000-0000094B0000}"/>
    <cellStyle name="Normal 45 2 2 2 4 3" xfId="5531" xr:uid="{00000000-0005-0000-0000-00000A4B0000}"/>
    <cellStyle name="Normal 45 2 2 2 4 3 2" xfId="15583" xr:uid="{00000000-0005-0000-0000-00000B4B0000}"/>
    <cellStyle name="Normal 45 2 2 2 4 3 2 2" xfId="45914" xr:uid="{00000000-0005-0000-0000-00000C4B0000}"/>
    <cellStyle name="Normal 45 2 2 2 4 3 2 3" xfId="30681" xr:uid="{00000000-0005-0000-0000-00000D4B0000}"/>
    <cellStyle name="Normal 45 2 2 2 4 3 3" xfId="10563" xr:uid="{00000000-0005-0000-0000-00000E4B0000}"/>
    <cellStyle name="Normal 45 2 2 2 4 3 3 2" xfId="40897" xr:uid="{00000000-0005-0000-0000-00000F4B0000}"/>
    <cellStyle name="Normal 45 2 2 2 4 3 3 3" xfId="25664" xr:uid="{00000000-0005-0000-0000-0000104B0000}"/>
    <cellStyle name="Normal 45 2 2 2 4 3 4" xfId="35884" xr:uid="{00000000-0005-0000-0000-0000114B0000}"/>
    <cellStyle name="Normal 45 2 2 2 4 3 5" xfId="20651" xr:uid="{00000000-0005-0000-0000-0000124B0000}"/>
    <cellStyle name="Normal 45 2 2 2 4 4" xfId="12241" xr:uid="{00000000-0005-0000-0000-0000134B0000}"/>
    <cellStyle name="Normal 45 2 2 2 4 4 2" xfId="42572" xr:uid="{00000000-0005-0000-0000-0000144B0000}"/>
    <cellStyle name="Normal 45 2 2 2 4 4 3" xfId="27339" xr:uid="{00000000-0005-0000-0000-0000154B0000}"/>
    <cellStyle name="Normal 45 2 2 2 4 5" xfId="7220" xr:uid="{00000000-0005-0000-0000-0000164B0000}"/>
    <cellStyle name="Normal 45 2 2 2 4 5 2" xfId="37555" xr:uid="{00000000-0005-0000-0000-0000174B0000}"/>
    <cellStyle name="Normal 45 2 2 2 4 5 3" xfId="22322" xr:uid="{00000000-0005-0000-0000-0000184B0000}"/>
    <cellStyle name="Normal 45 2 2 2 4 6" xfId="32543" xr:uid="{00000000-0005-0000-0000-0000194B0000}"/>
    <cellStyle name="Normal 45 2 2 2 4 7" xfId="17309" xr:uid="{00000000-0005-0000-0000-00001A4B0000}"/>
    <cellStyle name="Normal 45 2 2 2 5" xfId="3002" xr:uid="{00000000-0005-0000-0000-00001B4B0000}"/>
    <cellStyle name="Normal 45 2 2 2 5 2" xfId="13076" xr:uid="{00000000-0005-0000-0000-00001C4B0000}"/>
    <cellStyle name="Normal 45 2 2 2 5 2 2" xfId="43407" xr:uid="{00000000-0005-0000-0000-00001D4B0000}"/>
    <cellStyle name="Normal 45 2 2 2 5 2 3" xfId="28174" xr:uid="{00000000-0005-0000-0000-00001E4B0000}"/>
    <cellStyle name="Normal 45 2 2 2 5 3" xfId="8056" xr:uid="{00000000-0005-0000-0000-00001F4B0000}"/>
    <cellStyle name="Normal 45 2 2 2 5 3 2" xfId="38390" xr:uid="{00000000-0005-0000-0000-0000204B0000}"/>
    <cellStyle name="Normal 45 2 2 2 5 3 3" xfId="23157" xr:uid="{00000000-0005-0000-0000-0000214B0000}"/>
    <cellStyle name="Normal 45 2 2 2 5 4" xfId="33377" xr:uid="{00000000-0005-0000-0000-0000224B0000}"/>
    <cellStyle name="Normal 45 2 2 2 5 5" xfId="18144" xr:uid="{00000000-0005-0000-0000-0000234B0000}"/>
    <cellStyle name="Normal 45 2 2 2 6" xfId="4695" xr:uid="{00000000-0005-0000-0000-0000244B0000}"/>
    <cellStyle name="Normal 45 2 2 2 6 2" xfId="14747" xr:uid="{00000000-0005-0000-0000-0000254B0000}"/>
    <cellStyle name="Normal 45 2 2 2 6 2 2" xfId="45078" xr:uid="{00000000-0005-0000-0000-0000264B0000}"/>
    <cellStyle name="Normal 45 2 2 2 6 2 3" xfId="29845" xr:uid="{00000000-0005-0000-0000-0000274B0000}"/>
    <cellStyle name="Normal 45 2 2 2 6 3" xfId="9727" xr:uid="{00000000-0005-0000-0000-0000284B0000}"/>
    <cellStyle name="Normal 45 2 2 2 6 3 2" xfId="40061" xr:uid="{00000000-0005-0000-0000-0000294B0000}"/>
    <cellStyle name="Normal 45 2 2 2 6 3 3" xfId="24828" xr:uid="{00000000-0005-0000-0000-00002A4B0000}"/>
    <cellStyle name="Normal 45 2 2 2 6 4" xfId="35048" xr:uid="{00000000-0005-0000-0000-00002B4B0000}"/>
    <cellStyle name="Normal 45 2 2 2 6 5" xfId="19815" xr:uid="{00000000-0005-0000-0000-00002C4B0000}"/>
    <cellStyle name="Normal 45 2 2 2 7" xfId="11405" xr:uid="{00000000-0005-0000-0000-00002D4B0000}"/>
    <cellStyle name="Normal 45 2 2 2 7 2" xfId="41736" xr:uid="{00000000-0005-0000-0000-00002E4B0000}"/>
    <cellStyle name="Normal 45 2 2 2 7 3" xfId="26503" xr:uid="{00000000-0005-0000-0000-00002F4B0000}"/>
    <cellStyle name="Normal 45 2 2 2 8" xfId="6384" xr:uid="{00000000-0005-0000-0000-0000304B0000}"/>
    <cellStyle name="Normal 45 2 2 2 8 2" xfId="36719" xr:uid="{00000000-0005-0000-0000-0000314B0000}"/>
    <cellStyle name="Normal 45 2 2 2 8 3" xfId="21486" xr:uid="{00000000-0005-0000-0000-0000324B0000}"/>
    <cellStyle name="Normal 45 2 2 2 9" xfId="31707" xr:uid="{00000000-0005-0000-0000-0000334B0000}"/>
    <cellStyle name="Normal 45 2 2 3" xfId="1411" xr:uid="{00000000-0005-0000-0000-0000344B0000}"/>
    <cellStyle name="Normal 45 2 2 3 2" xfId="1832" xr:uid="{00000000-0005-0000-0000-0000354B0000}"/>
    <cellStyle name="Normal 45 2 2 3 2 2" xfId="2671" xr:uid="{00000000-0005-0000-0000-0000364B0000}"/>
    <cellStyle name="Normal 45 2 2 3 2 2 2" xfId="4361" xr:uid="{00000000-0005-0000-0000-0000374B0000}"/>
    <cellStyle name="Normal 45 2 2 3 2 2 2 2" xfId="14434" xr:uid="{00000000-0005-0000-0000-0000384B0000}"/>
    <cellStyle name="Normal 45 2 2 3 2 2 2 2 2" xfId="44765" xr:uid="{00000000-0005-0000-0000-0000394B0000}"/>
    <cellStyle name="Normal 45 2 2 3 2 2 2 2 3" xfId="29532" xr:uid="{00000000-0005-0000-0000-00003A4B0000}"/>
    <cellStyle name="Normal 45 2 2 3 2 2 2 3" xfId="9414" xr:uid="{00000000-0005-0000-0000-00003B4B0000}"/>
    <cellStyle name="Normal 45 2 2 3 2 2 2 3 2" xfId="39748" xr:uid="{00000000-0005-0000-0000-00003C4B0000}"/>
    <cellStyle name="Normal 45 2 2 3 2 2 2 3 3" xfId="24515" xr:uid="{00000000-0005-0000-0000-00003D4B0000}"/>
    <cellStyle name="Normal 45 2 2 3 2 2 2 4" xfId="34735" xr:uid="{00000000-0005-0000-0000-00003E4B0000}"/>
    <cellStyle name="Normal 45 2 2 3 2 2 2 5" xfId="19502" xr:uid="{00000000-0005-0000-0000-00003F4B0000}"/>
    <cellStyle name="Normal 45 2 2 3 2 2 3" xfId="6053" xr:uid="{00000000-0005-0000-0000-0000404B0000}"/>
    <cellStyle name="Normal 45 2 2 3 2 2 3 2" xfId="16105" xr:uid="{00000000-0005-0000-0000-0000414B0000}"/>
    <cellStyle name="Normal 45 2 2 3 2 2 3 2 2" xfId="46436" xr:uid="{00000000-0005-0000-0000-0000424B0000}"/>
    <cellStyle name="Normal 45 2 2 3 2 2 3 2 3" xfId="31203" xr:uid="{00000000-0005-0000-0000-0000434B0000}"/>
    <cellStyle name="Normal 45 2 2 3 2 2 3 3" xfId="11085" xr:uid="{00000000-0005-0000-0000-0000444B0000}"/>
    <cellStyle name="Normal 45 2 2 3 2 2 3 3 2" xfId="41419" xr:uid="{00000000-0005-0000-0000-0000454B0000}"/>
    <cellStyle name="Normal 45 2 2 3 2 2 3 3 3" xfId="26186" xr:uid="{00000000-0005-0000-0000-0000464B0000}"/>
    <cellStyle name="Normal 45 2 2 3 2 2 3 4" xfId="36406" xr:uid="{00000000-0005-0000-0000-0000474B0000}"/>
    <cellStyle name="Normal 45 2 2 3 2 2 3 5" xfId="21173" xr:uid="{00000000-0005-0000-0000-0000484B0000}"/>
    <cellStyle name="Normal 45 2 2 3 2 2 4" xfId="12763" xr:uid="{00000000-0005-0000-0000-0000494B0000}"/>
    <cellStyle name="Normal 45 2 2 3 2 2 4 2" xfId="43094" xr:uid="{00000000-0005-0000-0000-00004A4B0000}"/>
    <cellStyle name="Normal 45 2 2 3 2 2 4 3" xfId="27861" xr:uid="{00000000-0005-0000-0000-00004B4B0000}"/>
    <cellStyle name="Normal 45 2 2 3 2 2 5" xfId="7742" xr:uid="{00000000-0005-0000-0000-00004C4B0000}"/>
    <cellStyle name="Normal 45 2 2 3 2 2 5 2" xfId="38077" xr:uid="{00000000-0005-0000-0000-00004D4B0000}"/>
    <cellStyle name="Normal 45 2 2 3 2 2 5 3" xfId="22844" xr:uid="{00000000-0005-0000-0000-00004E4B0000}"/>
    <cellStyle name="Normal 45 2 2 3 2 2 6" xfId="33065" xr:uid="{00000000-0005-0000-0000-00004F4B0000}"/>
    <cellStyle name="Normal 45 2 2 3 2 2 7" xfId="17831" xr:uid="{00000000-0005-0000-0000-0000504B0000}"/>
    <cellStyle name="Normal 45 2 2 3 2 3" xfId="3524" xr:uid="{00000000-0005-0000-0000-0000514B0000}"/>
    <cellStyle name="Normal 45 2 2 3 2 3 2" xfId="13598" xr:uid="{00000000-0005-0000-0000-0000524B0000}"/>
    <cellStyle name="Normal 45 2 2 3 2 3 2 2" xfId="43929" xr:uid="{00000000-0005-0000-0000-0000534B0000}"/>
    <cellStyle name="Normal 45 2 2 3 2 3 2 3" xfId="28696" xr:uid="{00000000-0005-0000-0000-0000544B0000}"/>
    <cellStyle name="Normal 45 2 2 3 2 3 3" xfId="8578" xr:uid="{00000000-0005-0000-0000-0000554B0000}"/>
    <cellStyle name="Normal 45 2 2 3 2 3 3 2" xfId="38912" xr:uid="{00000000-0005-0000-0000-0000564B0000}"/>
    <cellStyle name="Normal 45 2 2 3 2 3 3 3" xfId="23679" xr:uid="{00000000-0005-0000-0000-0000574B0000}"/>
    <cellStyle name="Normal 45 2 2 3 2 3 4" xfId="33899" xr:uid="{00000000-0005-0000-0000-0000584B0000}"/>
    <cellStyle name="Normal 45 2 2 3 2 3 5" xfId="18666" xr:uid="{00000000-0005-0000-0000-0000594B0000}"/>
    <cellStyle name="Normal 45 2 2 3 2 4" xfId="5217" xr:uid="{00000000-0005-0000-0000-00005A4B0000}"/>
    <cellStyle name="Normal 45 2 2 3 2 4 2" xfId="15269" xr:uid="{00000000-0005-0000-0000-00005B4B0000}"/>
    <cellStyle name="Normal 45 2 2 3 2 4 2 2" xfId="45600" xr:uid="{00000000-0005-0000-0000-00005C4B0000}"/>
    <cellStyle name="Normal 45 2 2 3 2 4 2 3" xfId="30367" xr:uid="{00000000-0005-0000-0000-00005D4B0000}"/>
    <cellStyle name="Normal 45 2 2 3 2 4 3" xfId="10249" xr:uid="{00000000-0005-0000-0000-00005E4B0000}"/>
    <cellStyle name="Normal 45 2 2 3 2 4 3 2" xfId="40583" xr:uid="{00000000-0005-0000-0000-00005F4B0000}"/>
    <cellStyle name="Normal 45 2 2 3 2 4 3 3" xfId="25350" xr:uid="{00000000-0005-0000-0000-0000604B0000}"/>
    <cellStyle name="Normal 45 2 2 3 2 4 4" xfId="35570" xr:uid="{00000000-0005-0000-0000-0000614B0000}"/>
    <cellStyle name="Normal 45 2 2 3 2 4 5" xfId="20337" xr:uid="{00000000-0005-0000-0000-0000624B0000}"/>
    <cellStyle name="Normal 45 2 2 3 2 5" xfId="11927" xr:uid="{00000000-0005-0000-0000-0000634B0000}"/>
    <cellStyle name="Normal 45 2 2 3 2 5 2" xfId="42258" xr:uid="{00000000-0005-0000-0000-0000644B0000}"/>
    <cellStyle name="Normal 45 2 2 3 2 5 3" xfId="27025" xr:uid="{00000000-0005-0000-0000-0000654B0000}"/>
    <cellStyle name="Normal 45 2 2 3 2 6" xfId="6906" xr:uid="{00000000-0005-0000-0000-0000664B0000}"/>
    <cellStyle name="Normal 45 2 2 3 2 6 2" xfId="37241" xr:uid="{00000000-0005-0000-0000-0000674B0000}"/>
    <cellStyle name="Normal 45 2 2 3 2 6 3" xfId="22008" xr:uid="{00000000-0005-0000-0000-0000684B0000}"/>
    <cellStyle name="Normal 45 2 2 3 2 7" xfId="32229" xr:uid="{00000000-0005-0000-0000-0000694B0000}"/>
    <cellStyle name="Normal 45 2 2 3 2 8" xfId="16995" xr:uid="{00000000-0005-0000-0000-00006A4B0000}"/>
    <cellStyle name="Normal 45 2 2 3 3" xfId="2253" xr:uid="{00000000-0005-0000-0000-00006B4B0000}"/>
    <cellStyle name="Normal 45 2 2 3 3 2" xfId="3943" xr:uid="{00000000-0005-0000-0000-00006C4B0000}"/>
    <cellStyle name="Normal 45 2 2 3 3 2 2" xfId="14016" xr:uid="{00000000-0005-0000-0000-00006D4B0000}"/>
    <cellStyle name="Normal 45 2 2 3 3 2 2 2" xfId="44347" xr:uid="{00000000-0005-0000-0000-00006E4B0000}"/>
    <cellStyle name="Normal 45 2 2 3 3 2 2 3" xfId="29114" xr:uid="{00000000-0005-0000-0000-00006F4B0000}"/>
    <cellStyle name="Normal 45 2 2 3 3 2 3" xfId="8996" xr:uid="{00000000-0005-0000-0000-0000704B0000}"/>
    <cellStyle name="Normal 45 2 2 3 3 2 3 2" xfId="39330" xr:uid="{00000000-0005-0000-0000-0000714B0000}"/>
    <cellStyle name="Normal 45 2 2 3 3 2 3 3" xfId="24097" xr:uid="{00000000-0005-0000-0000-0000724B0000}"/>
    <cellStyle name="Normal 45 2 2 3 3 2 4" xfId="34317" xr:uid="{00000000-0005-0000-0000-0000734B0000}"/>
    <cellStyle name="Normal 45 2 2 3 3 2 5" xfId="19084" xr:uid="{00000000-0005-0000-0000-0000744B0000}"/>
    <cellStyle name="Normal 45 2 2 3 3 3" xfId="5635" xr:uid="{00000000-0005-0000-0000-0000754B0000}"/>
    <cellStyle name="Normal 45 2 2 3 3 3 2" xfId="15687" xr:uid="{00000000-0005-0000-0000-0000764B0000}"/>
    <cellStyle name="Normal 45 2 2 3 3 3 2 2" xfId="46018" xr:uid="{00000000-0005-0000-0000-0000774B0000}"/>
    <cellStyle name="Normal 45 2 2 3 3 3 2 3" xfId="30785" xr:uid="{00000000-0005-0000-0000-0000784B0000}"/>
    <cellStyle name="Normal 45 2 2 3 3 3 3" xfId="10667" xr:uid="{00000000-0005-0000-0000-0000794B0000}"/>
    <cellStyle name="Normal 45 2 2 3 3 3 3 2" xfId="41001" xr:uid="{00000000-0005-0000-0000-00007A4B0000}"/>
    <cellStyle name="Normal 45 2 2 3 3 3 3 3" xfId="25768" xr:uid="{00000000-0005-0000-0000-00007B4B0000}"/>
    <cellStyle name="Normal 45 2 2 3 3 3 4" xfId="35988" xr:uid="{00000000-0005-0000-0000-00007C4B0000}"/>
    <cellStyle name="Normal 45 2 2 3 3 3 5" xfId="20755" xr:uid="{00000000-0005-0000-0000-00007D4B0000}"/>
    <cellStyle name="Normal 45 2 2 3 3 4" xfId="12345" xr:uid="{00000000-0005-0000-0000-00007E4B0000}"/>
    <cellStyle name="Normal 45 2 2 3 3 4 2" xfId="42676" xr:uid="{00000000-0005-0000-0000-00007F4B0000}"/>
    <cellStyle name="Normal 45 2 2 3 3 4 3" xfId="27443" xr:uid="{00000000-0005-0000-0000-0000804B0000}"/>
    <cellStyle name="Normal 45 2 2 3 3 5" xfId="7324" xr:uid="{00000000-0005-0000-0000-0000814B0000}"/>
    <cellStyle name="Normal 45 2 2 3 3 5 2" xfId="37659" xr:uid="{00000000-0005-0000-0000-0000824B0000}"/>
    <cellStyle name="Normal 45 2 2 3 3 5 3" xfId="22426" xr:uid="{00000000-0005-0000-0000-0000834B0000}"/>
    <cellStyle name="Normal 45 2 2 3 3 6" xfId="32647" xr:uid="{00000000-0005-0000-0000-0000844B0000}"/>
    <cellStyle name="Normal 45 2 2 3 3 7" xfId="17413" xr:uid="{00000000-0005-0000-0000-0000854B0000}"/>
    <cellStyle name="Normal 45 2 2 3 4" xfId="3106" xr:uid="{00000000-0005-0000-0000-0000864B0000}"/>
    <cellStyle name="Normal 45 2 2 3 4 2" xfId="13180" xr:uid="{00000000-0005-0000-0000-0000874B0000}"/>
    <cellStyle name="Normal 45 2 2 3 4 2 2" xfId="43511" xr:uid="{00000000-0005-0000-0000-0000884B0000}"/>
    <cellStyle name="Normal 45 2 2 3 4 2 3" xfId="28278" xr:uid="{00000000-0005-0000-0000-0000894B0000}"/>
    <cellStyle name="Normal 45 2 2 3 4 3" xfId="8160" xr:uid="{00000000-0005-0000-0000-00008A4B0000}"/>
    <cellStyle name="Normal 45 2 2 3 4 3 2" xfId="38494" xr:uid="{00000000-0005-0000-0000-00008B4B0000}"/>
    <cellStyle name="Normal 45 2 2 3 4 3 3" xfId="23261" xr:uid="{00000000-0005-0000-0000-00008C4B0000}"/>
    <cellStyle name="Normal 45 2 2 3 4 4" xfId="33481" xr:uid="{00000000-0005-0000-0000-00008D4B0000}"/>
    <cellStyle name="Normal 45 2 2 3 4 5" xfId="18248" xr:uid="{00000000-0005-0000-0000-00008E4B0000}"/>
    <cellStyle name="Normal 45 2 2 3 5" xfId="4799" xr:uid="{00000000-0005-0000-0000-00008F4B0000}"/>
    <cellStyle name="Normal 45 2 2 3 5 2" xfId="14851" xr:uid="{00000000-0005-0000-0000-0000904B0000}"/>
    <cellStyle name="Normal 45 2 2 3 5 2 2" xfId="45182" xr:uid="{00000000-0005-0000-0000-0000914B0000}"/>
    <cellStyle name="Normal 45 2 2 3 5 2 3" xfId="29949" xr:uid="{00000000-0005-0000-0000-0000924B0000}"/>
    <cellStyle name="Normal 45 2 2 3 5 3" xfId="9831" xr:uid="{00000000-0005-0000-0000-0000934B0000}"/>
    <cellStyle name="Normal 45 2 2 3 5 3 2" xfId="40165" xr:uid="{00000000-0005-0000-0000-0000944B0000}"/>
    <cellStyle name="Normal 45 2 2 3 5 3 3" xfId="24932" xr:uid="{00000000-0005-0000-0000-0000954B0000}"/>
    <cellStyle name="Normal 45 2 2 3 5 4" xfId="35152" xr:uid="{00000000-0005-0000-0000-0000964B0000}"/>
    <cellStyle name="Normal 45 2 2 3 5 5" xfId="19919" xr:uid="{00000000-0005-0000-0000-0000974B0000}"/>
    <cellStyle name="Normal 45 2 2 3 6" xfId="11509" xr:uid="{00000000-0005-0000-0000-0000984B0000}"/>
    <cellStyle name="Normal 45 2 2 3 6 2" xfId="41840" xr:uid="{00000000-0005-0000-0000-0000994B0000}"/>
    <cellStyle name="Normal 45 2 2 3 6 3" xfId="26607" xr:uid="{00000000-0005-0000-0000-00009A4B0000}"/>
    <cellStyle name="Normal 45 2 2 3 7" xfId="6488" xr:uid="{00000000-0005-0000-0000-00009B4B0000}"/>
    <cellStyle name="Normal 45 2 2 3 7 2" xfId="36823" xr:uid="{00000000-0005-0000-0000-00009C4B0000}"/>
    <cellStyle name="Normal 45 2 2 3 7 3" xfId="21590" xr:uid="{00000000-0005-0000-0000-00009D4B0000}"/>
    <cellStyle name="Normal 45 2 2 3 8" xfId="31811" xr:uid="{00000000-0005-0000-0000-00009E4B0000}"/>
    <cellStyle name="Normal 45 2 2 3 9" xfId="16577" xr:uid="{00000000-0005-0000-0000-00009F4B0000}"/>
    <cellStyle name="Normal 45 2 2 4" xfId="1624" xr:uid="{00000000-0005-0000-0000-0000A04B0000}"/>
    <cellStyle name="Normal 45 2 2 4 2" xfId="2463" xr:uid="{00000000-0005-0000-0000-0000A14B0000}"/>
    <cellStyle name="Normal 45 2 2 4 2 2" xfId="4153" xr:uid="{00000000-0005-0000-0000-0000A24B0000}"/>
    <cellStyle name="Normal 45 2 2 4 2 2 2" xfId="14226" xr:uid="{00000000-0005-0000-0000-0000A34B0000}"/>
    <cellStyle name="Normal 45 2 2 4 2 2 2 2" xfId="44557" xr:uid="{00000000-0005-0000-0000-0000A44B0000}"/>
    <cellStyle name="Normal 45 2 2 4 2 2 2 3" xfId="29324" xr:uid="{00000000-0005-0000-0000-0000A54B0000}"/>
    <cellStyle name="Normal 45 2 2 4 2 2 3" xfId="9206" xr:uid="{00000000-0005-0000-0000-0000A64B0000}"/>
    <cellStyle name="Normal 45 2 2 4 2 2 3 2" xfId="39540" xr:uid="{00000000-0005-0000-0000-0000A74B0000}"/>
    <cellStyle name="Normal 45 2 2 4 2 2 3 3" xfId="24307" xr:uid="{00000000-0005-0000-0000-0000A84B0000}"/>
    <cellStyle name="Normal 45 2 2 4 2 2 4" xfId="34527" xr:uid="{00000000-0005-0000-0000-0000A94B0000}"/>
    <cellStyle name="Normal 45 2 2 4 2 2 5" xfId="19294" xr:uid="{00000000-0005-0000-0000-0000AA4B0000}"/>
    <cellStyle name="Normal 45 2 2 4 2 3" xfId="5845" xr:uid="{00000000-0005-0000-0000-0000AB4B0000}"/>
    <cellStyle name="Normal 45 2 2 4 2 3 2" xfId="15897" xr:uid="{00000000-0005-0000-0000-0000AC4B0000}"/>
    <cellStyle name="Normal 45 2 2 4 2 3 2 2" xfId="46228" xr:uid="{00000000-0005-0000-0000-0000AD4B0000}"/>
    <cellStyle name="Normal 45 2 2 4 2 3 2 3" xfId="30995" xr:uid="{00000000-0005-0000-0000-0000AE4B0000}"/>
    <cellStyle name="Normal 45 2 2 4 2 3 3" xfId="10877" xr:uid="{00000000-0005-0000-0000-0000AF4B0000}"/>
    <cellStyle name="Normal 45 2 2 4 2 3 3 2" xfId="41211" xr:uid="{00000000-0005-0000-0000-0000B04B0000}"/>
    <cellStyle name="Normal 45 2 2 4 2 3 3 3" xfId="25978" xr:uid="{00000000-0005-0000-0000-0000B14B0000}"/>
    <cellStyle name="Normal 45 2 2 4 2 3 4" xfId="36198" xr:uid="{00000000-0005-0000-0000-0000B24B0000}"/>
    <cellStyle name="Normal 45 2 2 4 2 3 5" xfId="20965" xr:uid="{00000000-0005-0000-0000-0000B34B0000}"/>
    <cellStyle name="Normal 45 2 2 4 2 4" xfId="12555" xr:uid="{00000000-0005-0000-0000-0000B44B0000}"/>
    <cellStyle name="Normal 45 2 2 4 2 4 2" xfId="42886" xr:uid="{00000000-0005-0000-0000-0000B54B0000}"/>
    <cellStyle name="Normal 45 2 2 4 2 4 3" xfId="27653" xr:uid="{00000000-0005-0000-0000-0000B64B0000}"/>
    <cellStyle name="Normal 45 2 2 4 2 5" xfId="7534" xr:uid="{00000000-0005-0000-0000-0000B74B0000}"/>
    <cellStyle name="Normal 45 2 2 4 2 5 2" xfId="37869" xr:uid="{00000000-0005-0000-0000-0000B84B0000}"/>
    <cellStyle name="Normal 45 2 2 4 2 5 3" xfId="22636" xr:uid="{00000000-0005-0000-0000-0000B94B0000}"/>
    <cellStyle name="Normal 45 2 2 4 2 6" xfId="32857" xr:uid="{00000000-0005-0000-0000-0000BA4B0000}"/>
    <cellStyle name="Normal 45 2 2 4 2 7" xfId="17623" xr:uid="{00000000-0005-0000-0000-0000BB4B0000}"/>
    <cellStyle name="Normal 45 2 2 4 3" xfId="3316" xr:uid="{00000000-0005-0000-0000-0000BC4B0000}"/>
    <cellStyle name="Normal 45 2 2 4 3 2" xfId="13390" xr:uid="{00000000-0005-0000-0000-0000BD4B0000}"/>
    <cellStyle name="Normal 45 2 2 4 3 2 2" xfId="43721" xr:uid="{00000000-0005-0000-0000-0000BE4B0000}"/>
    <cellStyle name="Normal 45 2 2 4 3 2 3" xfId="28488" xr:uid="{00000000-0005-0000-0000-0000BF4B0000}"/>
    <cellStyle name="Normal 45 2 2 4 3 3" xfId="8370" xr:uid="{00000000-0005-0000-0000-0000C04B0000}"/>
    <cellStyle name="Normal 45 2 2 4 3 3 2" xfId="38704" xr:uid="{00000000-0005-0000-0000-0000C14B0000}"/>
    <cellStyle name="Normal 45 2 2 4 3 3 3" xfId="23471" xr:uid="{00000000-0005-0000-0000-0000C24B0000}"/>
    <cellStyle name="Normal 45 2 2 4 3 4" xfId="33691" xr:uid="{00000000-0005-0000-0000-0000C34B0000}"/>
    <cellStyle name="Normal 45 2 2 4 3 5" xfId="18458" xr:uid="{00000000-0005-0000-0000-0000C44B0000}"/>
    <cellStyle name="Normal 45 2 2 4 4" xfId="5009" xr:uid="{00000000-0005-0000-0000-0000C54B0000}"/>
    <cellStyle name="Normal 45 2 2 4 4 2" xfId="15061" xr:uid="{00000000-0005-0000-0000-0000C64B0000}"/>
    <cellStyle name="Normal 45 2 2 4 4 2 2" xfId="45392" xr:uid="{00000000-0005-0000-0000-0000C74B0000}"/>
    <cellStyle name="Normal 45 2 2 4 4 2 3" xfId="30159" xr:uid="{00000000-0005-0000-0000-0000C84B0000}"/>
    <cellStyle name="Normal 45 2 2 4 4 3" xfId="10041" xr:uid="{00000000-0005-0000-0000-0000C94B0000}"/>
    <cellStyle name="Normal 45 2 2 4 4 3 2" xfId="40375" xr:uid="{00000000-0005-0000-0000-0000CA4B0000}"/>
    <cellStyle name="Normal 45 2 2 4 4 3 3" xfId="25142" xr:uid="{00000000-0005-0000-0000-0000CB4B0000}"/>
    <cellStyle name="Normal 45 2 2 4 4 4" xfId="35362" xr:uid="{00000000-0005-0000-0000-0000CC4B0000}"/>
    <cellStyle name="Normal 45 2 2 4 4 5" xfId="20129" xr:uid="{00000000-0005-0000-0000-0000CD4B0000}"/>
    <cellStyle name="Normal 45 2 2 4 5" xfId="11719" xr:uid="{00000000-0005-0000-0000-0000CE4B0000}"/>
    <cellStyle name="Normal 45 2 2 4 5 2" xfId="42050" xr:uid="{00000000-0005-0000-0000-0000CF4B0000}"/>
    <cellStyle name="Normal 45 2 2 4 5 3" xfId="26817" xr:uid="{00000000-0005-0000-0000-0000D04B0000}"/>
    <cellStyle name="Normal 45 2 2 4 6" xfId="6698" xr:uid="{00000000-0005-0000-0000-0000D14B0000}"/>
    <cellStyle name="Normal 45 2 2 4 6 2" xfId="37033" xr:uid="{00000000-0005-0000-0000-0000D24B0000}"/>
    <cellStyle name="Normal 45 2 2 4 6 3" xfId="21800" xr:uid="{00000000-0005-0000-0000-0000D34B0000}"/>
    <cellStyle name="Normal 45 2 2 4 7" xfId="32021" xr:uid="{00000000-0005-0000-0000-0000D44B0000}"/>
    <cellStyle name="Normal 45 2 2 4 8" xfId="16787" xr:uid="{00000000-0005-0000-0000-0000D54B0000}"/>
    <cellStyle name="Normal 45 2 2 5" xfId="2045" xr:uid="{00000000-0005-0000-0000-0000D64B0000}"/>
    <cellStyle name="Normal 45 2 2 5 2" xfId="3735" xr:uid="{00000000-0005-0000-0000-0000D74B0000}"/>
    <cellStyle name="Normal 45 2 2 5 2 2" xfId="13808" xr:uid="{00000000-0005-0000-0000-0000D84B0000}"/>
    <cellStyle name="Normal 45 2 2 5 2 2 2" xfId="44139" xr:uid="{00000000-0005-0000-0000-0000D94B0000}"/>
    <cellStyle name="Normal 45 2 2 5 2 2 3" xfId="28906" xr:uid="{00000000-0005-0000-0000-0000DA4B0000}"/>
    <cellStyle name="Normal 45 2 2 5 2 3" xfId="8788" xr:uid="{00000000-0005-0000-0000-0000DB4B0000}"/>
    <cellStyle name="Normal 45 2 2 5 2 3 2" xfId="39122" xr:uid="{00000000-0005-0000-0000-0000DC4B0000}"/>
    <cellStyle name="Normal 45 2 2 5 2 3 3" xfId="23889" xr:uid="{00000000-0005-0000-0000-0000DD4B0000}"/>
    <cellStyle name="Normal 45 2 2 5 2 4" xfId="34109" xr:uid="{00000000-0005-0000-0000-0000DE4B0000}"/>
    <cellStyle name="Normal 45 2 2 5 2 5" xfId="18876" xr:uid="{00000000-0005-0000-0000-0000DF4B0000}"/>
    <cellStyle name="Normal 45 2 2 5 3" xfId="5427" xr:uid="{00000000-0005-0000-0000-0000E04B0000}"/>
    <cellStyle name="Normal 45 2 2 5 3 2" xfId="15479" xr:uid="{00000000-0005-0000-0000-0000E14B0000}"/>
    <cellStyle name="Normal 45 2 2 5 3 2 2" xfId="45810" xr:uid="{00000000-0005-0000-0000-0000E24B0000}"/>
    <cellStyle name="Normal 45 2 2 5 3 2 3" xfId="30577" xr:uid="{00000000-0005-0000-0000-0000E34B0000}"/>
    <cellStyle name="Normal 45 2 2 5 3 3" xfId="10459" xr:uid="{00000000-0005-0000-0000-0000E44B0000}"/>
    <cellStyle name="Normal 45 2 2 5 3 3 2" xfId="40793" xr:uid="{00000000-0005-0000-0000-0000E54B0000}"/>
    <cellStyle name="Normal 45 2 2 5 3 3 3" xfId="25560" xr:uid="{00000000-0005-0000-0000-0000E64B0000}"/>
    <cellStyle name="Normal 45 2 2 5 3 4" xfId="35780" xr:uid="{00000000-0005-0000-0000-0000E74B0000}"/>
    <cellStyle name="Normal 45 2 2 5 3 5" xfId="20547" xr:uid="{00000000-0005-0000-0000-0000E84B0000}"/>
    <cellStyle name="Normal 45 2 2 5 4" xfId="12137" xr:uid="{00000000-0005-0000-0000-0000E94B0000}"/>
    <cellStyle name="Normal 45 2 2 5 4 2" xfId="42468" xr:uid="{00000000-0005-0000-0000-0000EA4B0000}"/>
    <cellStyle name="Normal 45 2 2 5 4 3" xfId="27235" xr:uid="{00000000-0005-0000-0000-0000EB4B0000}"/>
    <cellStyle name="Normal 45 2 2 5 5" xfId="7116" xr:uid="{00000000-0005-0000-0000-0000EC4B0000}"/>
    <cellStyle name="Normal 45 2 2 5 5 2" xfId="37451" xr:uid="{00000000-0005-0000-0000-0000ED4B0000}"/>
    <cellStyle name="Normal 45 2 2 5 5 3" xfId="22218" xr:uid="{00000000-0005-0000-0000-0000EE4B0000}"/>
    <cellStyle name="Normal 45 2 2 5 6" xfId="32439" xr:uid="{00000000-0005-0000-0000-0000EF4B0000}"/>
    <cellStyle name="Normal 45 2 2 5 7" xfId="17205" xr:uid="{00000000-0005-0000-0000-0000F04B0000}"/>
    <cellStyle name="Normal 45 2 2 6" xfId="2898" xr:uid="{00000000-0005-0000-0000-0000F14B0000}"/>
    <cellStyle name="Normal 45 2 2 6 2" xfId="12972" xr:uid="{00000000-0005-0000-0000-0000F24B0000}"/>
    <cellStyle name="Normal 45 2 2 6 2 2" xfId="43303" xr:uid="{00000000-0005-0000-0000-0000F34B0000}"/>
    <cellStyle name="Normal 45 2 2 6 2 3" xfId="28070" xr:uid="{00000000-0005-0000-0000-0000F44B0000}"/>
    <cellStyle name="Normal 45 2 2 6 3" xfId="7952" xr:uid="{00000000-0005-0000-0000-0000F54B0000}"/>
    <cellStyle name="Normal 45 2 2 6 3 2" xfId="38286" xr:uid="{00000000-0005-0000-0000-0000F64B0000}"/>
    <cellStyle name="Normal 45 2 2 6 3 3" xfId="23053" xr:uid="{00000000-0005-0000-0000-0000F74B0000}"/>
    <cellStyle name="Normal 45 2 2 6 4" xfId="33273" xr:uid="{00000000-0005-0000-0000-0000F84B0000}"/>
    <cellStyle name="Normal 45 2 2 6 5" xfId="18040" xr:uid="{00000000-0005-0000-0000-0000F94B0000}"/>
    <cellStyle name="Normal 45 2 2 7" xfId="4591" xr:uid="{00000000-0005-0000-0000-0000FA4B0000}"/>
    <cellStyle name="Normal 45 2 2 7 2" xfId="14643" xr:uid="{00000000-0005-0000-0000-0000FB4B0000}"/>
    <cellStyle name="Normal 45 2 2 7 2 2" xfId="44974" xr:uid="{00000000-0005-0000-0000-0000FC4B0000}"/>
    <cellStyle name="Normal 45 2 2 7 2 3" xfId="29741" xr:uid="{00000000-0005-0000-0000-0000FD4B0000}"/>
    <cellStyle name="Normal 45 2 2 7 3" xfId="9623" xr:uid="{00000000-0005-0000-0000-0000FE4B0000}"/>
    <cellStyle name="Normal 45 2 2 7 3 2" xfId="39957" xr:uid="{00000000-0005-0000-0000-0000FF4B0000}"/>
    <cellStyle name="Normal 45 2 2 7 3 3" xfId="24724" xr:uid="{00000000-0005-0000-0000-0000004C0000}"/>
    <cellStyle name="Normal 45 2 2 7 4" xfId="34944" xr:uid="{00000000-0005-0000-0000-0000014C0000}"/>
    <cellStyle name="Normal 45 2 2 7 5" xfId="19711" xr:uid="{00000000-0005-0000-0000-0000024C0000}"/>
    <cellStyle name="Normal 45 2 2 8" xfId="11301" xr:uid="{00000000-0005-0000-0000-0000034C0000}"/>
    <cellStyle name="Normal 45 2 2 8 2" xfId="41632" xr:uid="{00000000-0005-0000-0000-0000044C0000}"/>
    <cellStyle name="Normal 45 2 2 8 3" xfId="26399" xr:uid="{00000000-0005-0000-0000-0000054C0000}"/>
    <cellStyle name="Normal 45 2 2 9" xfId="6280" xr:uid="{00000000-0005-0000-0000-0000064C0000}"/>
    <cellStyle name="Normal 45 2 2 9 2" xfId="36615" xr:uid="{00000000-0005-0000-0000-0000074C0000}"/>
    <cellStyle name="Normal 45 2 2 9 3" xfId="21382" xr:uid="{00000000-0005-0000-0000-0000084C0000}"/>
    <cellStyle name="Normal 45 2 3" xfId="1244" xr:uid="{00000000-0005-0000-0000-0000094C0000}"/>
    <cellStyle name="Normal 45 2 3 10" xfId="16421" xr:uid="{00000000-0005-0000-0000-00000A4C0000}"/>
    <cellStyle name="Normal 45 2 3 2" xfId="1463" xr:uid="{00000000-0005-0000-0000-00000B4C0000}"/>
    <cellStyle name="Normal 45 2 3 2 2" xfId="1884" xr:uid="{00000000-0005-0000-0000-00000C4C0000}"/>
    <cellStyle name="Normal 45 2 3 2 2 2" xfId="2723" xr:uid="{00000000-0005-0000-0000-00000D4C0000}"/>
    <cellStyle name="Normal 45 2 3 2 2 2 2" xfId="4413" xr:uid="{00000000-0005-0000-0000-00000E4C0000}"/>
    <cellStyle name="Normal 45 2 3 2 2 2 2 2" xfId="14486" xr:uid="{00000000-0005-0000-0000-00000F4C0000}"/>
    <cellStyle name="Normal 45 2 3 2 2 2 2 2 2" xfId="44817" xr:uid="{00000000-0005-0000-0000-0000104C0000}"/>
    <cellStyle name="Normal 45 2 3 2 2 2 2 2 3" xfId="29584" xr:uid="{00000000-0005-0000-0000-0000114C0000}"/>
    <cellStyle name="Normal 45 2 3 2 2 2 2 3" xfId="9466" xr:uid="{00000000-0005-0000-0000-0000124C0000}"/>
    <cellStyle name="Normal 45 2 3 2 2 2 2 3 2" xfId="39800" xr:uid="{00000000-0005-0000-0000-0000134C0000}"/>
    <cellStyle name="Normal 45 2 3 2 2 2 2 3 3" xfId="24567" xr:uid="{00000000-0005-0000-0000-0000144C0000}"/>
    <cellStyle name="Normal 45 2 3 2 2 2 2 4" xfId="34787" xr:uid="{00000000-0005-0000-0000-0000154C0000}"/>
    <cellStyle name="Normal 45 2 3 2 2 2 2 5" xfId="19554" xr:uid="{00000000-0005-0000-0000-0000164C0000}"/>
    <cellStyle name="Normal 45 2 3 2 2 2 3" xfId="6105" xr:uid="{00000000-0005-0000-0000-0000174C0000}"/>
    <cellStyle name="Normal 45 2 3 2 2 2 3 2" xfId="16157" xr:uid="{00000000-0005-0000-0000-0000184C0000}"/>
    <cellStyle name="Normal 45 2 3 2 2 2 3 2 2" xfId="46488" xr:uid="{00000000-0005-0000-0000-0000194C0000}"/>
    <cellStyle name="Normal 45 2 3 2 2 2 3 2 3" xfId="31255" xr:uid="{00000000-0005-0000-0000-00001A4C0000}"/>
    <cellStyle name="Normal 45 2 3 2 2 2 3 3" xfId="11137" xr:uid="{00000000-0005-0000-0000-00001B4C0000}"/>
    <cellStyle name="Normal 45 2 3 2 2 2 3 3 2" xfId="41471" xr:uid="{00000000-0005-0000-0000-00001C4C0000}"/>
    <cellStyle name="Normal 45 2 3 2 2 2 3 3 3" xfId="26238" xr:uid="{00000000-0005-0000-0000-00001D4C0000}"/>
    <cellStyle name="Normal 45 2 3 2 2 2 3 4" xfId="36458" xr:uid="{00000000-0005-0000-0000-00001E4C0000}"/>
    <cellStyle name="Normal 45 2 3 2 2 2 3 5" xfId="21225" xr:uid="{00000000-0005-0000-0000-00001F4C0000}"/>
    <cellStyle name="Normal 45 2 3 2 2 2 4" xfId="12815" xr:uid="{00000000-0005-0000-0000-0000204C0000}"/>
    <cellStyle name="Normal 45 2 3 2 2 2 4 2" xfId="43146" xr:uid="{00000000-0005-0000-0000-0000214C0000}"/>
    <cellStyle name="Normal 45 2 3 2 2 2 4 3" xfId="27913" xr:uid="{00000000-0005-0000-0000-0000224C0000}"/>
    <cellStyle name="Normal 45 2 3 2 2 2 5" xfId="7794" xr:uid="{00000000-0005-0000-0000-0000234C0000}"/>
    <cellStyle name="Normal 45 2 3 2 2 2 5 2" xfId="38129" xr:uid="{00000000-0005-0000-0000-0000244C0000}"/>
    <cellStyle name="Normal 45 2 3 2 2 2 5 3" xfId="22896" xr:uid="{00000000-0005-0000-0000-0000254C0000}"/>
    <cellStyle name="Normal 45 2 3 2 2 2 6" xfId="33117" xr:uid="{00000000-0005-0000-0000-0000264C0000}"/>
    <cellStyle name="Normal 45 2 3 2 2 2 7" xfId="17883" xr:uid="{00000000-0005-0000-0000-0000274C0000}"/>
    <cellStyle name="Normal 45 2 3 2 2 3" xfId="3576" xr:uid="{00000000-0005-0000-0000-0000284C0000}"/>
    <cellStyle name="Normal 45 2 3 2 2 3 2" xfId="13650" xr:uid="{00000000-0005-0000-0000-0000294C0000}"/>
    <cellStyle name="Normal 45 2 3 2 2 3 2 2" xfId="43981" xr:uid="{00000000-0005-0000-0000-00002A4C0000}"/>
    <cellStyle name="Normal 45 2 3 2 2 3 2 3" xfId="28748" xr:uid="{00000000-0005-0000-0000-00002B4C0000}"/>
    <cellStyle name="Normal 45 2 3 2 2 3 3" xfId="8630" xr:uid="{00000000-0005-0000-0000-00002C4C0000}"/>
    <cellStyle name="Normal 45 2 3 2 2 3 3 2" xfId="38964" xr:uid="{00000000-0005-0000-0000-00002D4C0000}"/>
    <cellStyle name="Normal 45 2 3 2 2 3 3 3" xfId="23731" xr:uid="{00000000-0005-0000-0000-00002E4C0000}"/>
    <cellStyle name="Normal 45 2 3 2 2 3 4" xfId="33951" xr:uid="{00000000-0005-0000-0000-00002F4C0000}"/>
    <cellStyle name="Normal 45 2 3 2 2 3 5" xfId="18718" xr:uid="{00000000-0005-0000-0000-0000304C0000}"/>
    <cellStyle name="Normal 45 2 3 2 2 4" xfId="5269" xr:uid="{00000000-0005-0000-0000-0000314C0000}"/>
    <cellStyle name="Normal 45 2 3 2 2 4 2" xfId="15321" xr:uid="{00000000-0005-0000-0000-0000324C0000}"/>
    <cellStyle name="Normal 45 2 3 2 2 4 2 2" xfId="45652" xr:uid="{00000000-0005-0000-0000-0000334C0000}"/>
    <cellStyle name="Normal 45 2 3 2 2 4 2 3" xfId="30419" xr:uid="{00000000-0005-0000-0000-0000344C0000}"/>
    <cellStyle name="Normal 45 2 3 2 2 4 3" xfId="10301" xr:uid="{00000000-0005-0000-0000-0000354C0000}"/>
    <cellStyle name="Normal 45 2 3 2 2 4 3 2" xfId="40635" xr:uid="{00000000-0005-0000-0000-0000364C0000}"/>
    <cellStyle name="Normal 45 2 3 2 2 4 3 3" xfId="25402" xr:uid="{00000000-0005-0000-0000-0000374C0000}"/>
    <cellStyle name="Normal 45 2 3 2 2 4 4" xfId="35622" xr:uid="{00000000-0005-0000-0000-0000384C0000}"/>
    <cellStyle name="Normal 45 2 3 2 2 4 5" xfId="20389" xr:uid="{00000000-0005-0000-0000-0000394C0000}"/>
    <cellStyle name="Normal 45 2 3 2 2 5" xfId="11979" xr:uid="{00000000-0005-0000-0000-00003A4C0000}"/>
    <cellStyle name="Normal 45 2 3 2 2 5 2" xfId="42310" xr:uid="{00000000-0005-0000-0000-00003B4C0000}"/>
    <cellStyle name="Normal 45 2 3 2 2 5 3" xfId="27077" xr:uid="{00000000-0005-0000-0000-00003C4C0000}"/>
    <cellStyle name="Normal 45 2 3 2 2 6" xfId="6958" xr:uid="{00000000-0005-0000-0000-00003D4C0000}"/>
    <cellStyle name="Normal 45 2 3 2 2 6 2" xfId="37293" xr:uid="{00000000-0005-0000-0000-00003E4C0000}"/>
    <cellStyle name="Normal 45 2 3 2 2 6 3" xfId="22060" xr:uid="{00000000-0005-0000-0000-00003F4C0000}"/>
    <cellStyle name="Normal 45 2 3 2 2 7" xfId="32281" xr:uid="{00000000-0005-0000-0000-0000404C0000}"/>
    <cellStyle name="Normal 45 2 3 2 2 8" xfId="17047" xr:uid="{00000000-0005-0000-0000-0000414C0000}"/>
    <cellStyle name="Normal 45 2 3 2 3" xfId="2305" xr:uid="{00000000-0005-0000-0000-0000424C0000}"/>
    <cellStyle name="Normal 45 2 3 2 3 2" xfId="3995" xr:uid="{00000000-0005-0000-0000-0000434C0000}"/>
    <cellStyle name="Normal 45 2 3 2 3 2 2" xfId="14068" xr:uid="{00000000-0005-0000-0000-0000444C0000}"/>
    <cellStyle name="Normal 45 2 3 2 3 2 2 2" xfId="44399" xr:uid="{00000000-0005-0000-0000-0000454C0000}"/>
    <cellStyle name="Normal 45 2 3 2 3 2 2 3" xfId="29166" xr:uid="{00000000-0005-0000-0000-0000464C0000}"/>
    <cellStyle name="Normal 45 2 3 2 3 2 3" xfId="9048" xr:uid="{00000000-0005-0000-0000-0000474C0000}"/>
    <cellStyle name="Normal 45 2 3 2 3 2 3 2" xfId="39382" xr:uid="{00000000-0005-0000-0000-0000484C0000}"/>
    <cellStyle name="Normal 45 2 3 2 3 2 3 3" xfId="24149" xr:uid="{00000000-0005-0000-0000-0000494C0000}"/>
    <cellStyle name="Normal 45 2 3 2 3 2 4" xfId="34369" xr:uid="{00000000-0005-0000-0000-00004A4C0000}"/>
    <cellStyle name="Normal 45 2 3 2 3 2 5" xfId="19136" xr:uid="{00000000-0005-0000-0000-00004B4C0000}"/>
    <cellStyle name="Normal 45 2 3 2 3 3" xfId="5687" xr:uid="{00000000-0005-0000-0000-00004C4C0000}"/>
    <cellStyle name="Normal 45 2 3 2 3 3 2" xfId="15739" xr:uid="{00000000-0005-0000-0000-00004D4C0000}"/>
    <cellStyle name="Normal 45 2 3 2 3 3 2 2" xfId="46070" xr:uid="{00000000-0005-0000-0000-00004E4C0000}"/>
    <cellStyle name="Normal 45 2 3 2 3 3 2 3" xfId="30837" xr:uid="{00000000-0005-0000-0000-00004F4C0000}"/>
    <cellStyle name="Normal 45 2 3 2 3 3 3" xfId="10719" xr:uid="{00000000-0005-0000-0000-0000504C0000}"/>
    <cellStyle name="Normal 45 2 3 2 3 3 3 2" xfId="41053" xr:uid="{00000000-0005-0000-0000-0000514C0000}"/>
    <cellStyle name="Normal 45 2 3 2 3 3 3 3" xfId="25820" xr:uid="{00000000-0005-0000-0000-0000524C0000}"/>
    <cellStyle name="Normal 45 2 3 2 3 3 4" xfId="36040" xr:uid="{00000000-0005-0000-0000-0000534C0000}"/>
    <cellStyle name="Normal 45 2 3 2 3 3 5" xfId="20807" xr:uid="{00000000-0005-0000-0000-0000544C0000}"/>
    <cellStyle name="Normal 45 2 3 2 3 4" xfId="12397" xr:uid="{00000000-0005-0000-0000-0000554C0000}"/>
    <cellStyle name="Normal 45 2 3 2 3 4 2" xfId="42728" xr:uid="{00000000-0005-0000-0000-0000564C0000}"/>
    <cellStyle name="Normal 45 2 3 2 3 4 3" xfId="27495" xr:uid="{00000000-0005-0000-0000-0000574C0000}"/>
    <cellStyle name="Normal 45 2 3 2 3 5" xfId="7376" xr:uid="{00000000-0005-0000-0000-0000584C0000}"/>
    <cellStyle name="Normal 45 2 3 2 3 5 2" xfId="37711" xr:uid="{00000000-0005-0000-0000-0000594C0000}"/>
    <cellStyle name="Normal 45 2 3 2 3 5 3" xfId="22478" xr:uid="{00000000-0005-0000-0000-00005A4C0000}"/>
    <cellStyle name="Normal 45 2 3 2 3 6" xfId="32699" xr:uid="{00000000-0005-0000-0000-00005B4C0000}"/>
    <cellStyle name="Normal 45 2 3 2 3 7" xfId="17465" xr:uid="{00000000-0005-0000-0000-00005C4C0000}"/>
    <cellStyle name="Normal 45 2 3 2 4" xfId="3158" xr:uid="{00000000-0005-0000-0000-00005D4C0000}"/>
    <cellStyle name="Normal 45 2 3 2 4 2" xfId="13232" xr:uid="{00000000-0005-0000-0000-00005E4C0000}"/>
    <cellStyle name="Normal 45 2 3 2 4 2 2" xfId="43563" xr:uid="{00000000-0005-0000-0000-00005F4C0000}"/>
    <cellStyle name="Normal 45 2 3 2 4 2 3" xfId="28330" xr:uid="{00000000-0005-0000-0000-0000604C0000}"/>
    <cellStyle name="Normal 45 2 3 2 4 3" xfId="8212" xr:uid="{00000000-0005-0000-0000-0000614C0000}"/>
    <cellStyle name="Normal 45 2 3 2 4 3 2" xfId="38546" xr:uid="{00000000-0005-0000-0000-0000624C0000}"/>
    <cellStyle name="Normal 45 2 3 2 4 3 3" xfId="23313" xr:uid="{00000000-0005-0000-0000-0000634C0000}"/>
    <cellStyle name="Normal 45 2 3 2 4 4" xfId="33533" xr:uid="{00000000-0005-0000-0000-0000644C0000}"/>
    <cellStyle name="Normal 45 2 3 2 4 5" xfId="18300" xr:uid="{00000000-0005-0000-0000-0000654C0000}"/>
    <cellStyle name="Normal 45 2 3 2 5" xfId="4851" xr:uid="{00000000-0005-0000-0000-0000664C0000}"/>
    <cellStyle name="Normal 45 2 3 2 5 2" xfId="14903" xr:uid="{00000000-0005-0000-0000-0000674C0000}"/>
    <cellStyle name="Normal 45 2 3 2 5 2 2" xfId="45234" xr:uid="{00000000-0005-0000-0000-0000684C0000}"/>
    <cellStyle name="Normal 45 2 3 2 5 2 3" xfId="30001" xr:uid="{00000000-0005-0000-0000-0000694C0000}"/>
    <cellStyle name="Normal 45 2 3 2 5 3" xfId="9883" xr:uid="{00000000-0005-0000-0000-00006A4C0000}"/>
    <cellStyle name="Normal 45 2 3 2 5 3 2" xfId="40217" xr:uid="{00000000-0005-0000-0000-00006B4C0000}"/>
    <cellStyle name="Normal 45 2 3 2 5 3 3" xfId="24984" xr:uid="{00000000-0005-0000-0000-00006C4C0000}"/>
    <cellStyle name="Normal 45 2 3 2 5 4" xfId="35204" xr:uid="{00000000-0005-0000-0000-00006D4C0000}"/>
    <cellStyle name="Normal 45 2 3 2 5 5" xfId="19971" xr:uid="{00000000-0005-0000-0000-00006E4C0000}"/>
    <cellStyle name="Normal 45 2 3 2 6" xfId="11561" xr:uid="{00000000-0005-0000-0000-00006F4C0000}"/>
    <cellStyle name="Normal 45 2 3 2 6 2" xfId="41892" xr:uid="{00000000-0005-0000-0000-0000704C0000}"/>
    <cellStyle name="Normal 45 2 3 2 6 3" xfId="26659" xr:uid="{00000000-0005-0000-0000-0000714C0000}"/>
    <cellStyle name="Normal 45 2 3 2 7" xfId="6540" xr:uid="{00000000-0005-0000-0000-0000724C0000}"/>
    <cellStyle name="Normal 45 2 3 2 7 2" xfId="36875" xr:uid="{00000000-0005-0000-0000-0000734C0000}"/>
    <cellStyle name="Normal 45 2 3 2 7 3" xfId="21642" xr:uid="{00000000-0005-0000-0000-0000744C0000}"/>
    <cellStyle name="Normal 45 2 3 2 8" xfId="31863" xr:uid="{00000000-0005-0000-0000-0000754C0000}"/>
    <cellStyle name="Normal 45 2 3 2 9" xfId="16629" xr:uid="{00000000-0005-0000-0000-0000764C0000}"/>
    <cellStyle name="Normal 45 2 3 3" xfId="1676" xr:uid="{00000000-0005-0000-0000-0000774C0000}"/>
    <cellStyle name="Normal 45 2 3 3 2" xfId="2515" xr:uid="{00000000-0005-0000-0000-0000784C0000}"/>
    <cellStyle name="Normal 45 2 3 3 2 2" xfId="4205" xr:uid="{00000000-0005-0000-0000-0000794C0000}"/>
    <cellStyle name="Normal 45 2 3 3 2 2 2" xfId="14278" xr:uid="{00000000-0005-0000-0000-00007A4C0000}"/>
    <cellStyle name="Normal 45 2 3 3 2 2 2 2" xfId="44609" xr:uid="{00000000-0005-0000-0000-00007B4C0000}"/>
    <cellStyle name="Normal 45 2 3 3 2 2 2 3" xfId="29376" xr:uid="{00000000-0005-0000-0000-00007C4C0000}"/>
    <cellStyle name="Normal 45 2 3 3 2 2 3" xfId="9258" xr:uid="{00000000-0005-0000-0000-00007D4C0000}"/>
    <cellStyle name="Normal 45 2 3 3 2 2 3 2" xfId="39592" xr:uid="{00000000-0005-0000-0000-00007E4C0000}"/>
    <cellStyle name="Normal 45 2 3 3 2 2 3 3" xfId="24359" xr:uid="{00000000-0005-0000-0000-00007F4C0000}"/>
    <cellStyle name="Normal 45 2 3 3 2 2 4" xfId="34579" xr:uid="{00000000-0005-0000-0000-0000804C0000}"/>
    <cellStyle name="Normal 45 2 3 3 2 2 5" xfId="19346" xr:uid="{00000000-0005-0000-0000-0000814C0000}"/>
    <cellStyle name="Normal 45 2 3 3 2 3" xfId="5897" xr:uid="{00000000-0005-0000-0000-0000824C0000}"/>
    <cellStyle name="Normal 45 2 3 3 2 3 2" xfId="15949" xr:uid="{00000000-0005-0000-0000-0000834C0000}"/>
    <cellStyle name="Normal 45 2 3 3 2 3 2 2" xfId="46280" xr:uid="{00000000-0005-0000-0000-0000844C0000}"/>
    <cellStyle name="Normal 45 2 3 3 2 3 2 3" xfId="31047" xr:uid="{00000000-0005-0000-0000-0000854C0000}"/>
    <cellStyle name="Normal 45 2 3 3 2 3 3" xfId="10929" xr:uid="{00000000-0005-0000-0000-0000864C0000}"/>
    <cellStyle name="Normal 45 2 3 3 2 3 3 2" xfId="41263" xr:uid="{00000000-0005-0000-0000-0000874C0000}"/>
    <cellStyle name="Normal 45 2 3 3 2 3 3 3" xfId="26030" xr:uid="{00000000-0005-0000-0000-0000884C0000}"/>
    <cellStyle name="Normal 45 2 3 3 2 3 4" xfId="36250" xr:uid="{00000000-0005-0000-0000-0000894C0000}"/>
    <cellStyle name="Normal 45 2 3 3 2 3 5" xfId="21017" xr:uid="{00000000-0005-0000-0000-00008A4C0000}"/>
    <cellStyle name="Normal 45 2 3 3 2 4" xfId="12607" xr:uid="{00000000-0005-0000-0000-00008B4C0000}"/>
    <cellStyle name="Normal 45 2 3 3 2 4 2" xfId="42938" xr:uid="{00000000-0005-0000-0000-00008C4C0000}"/>
    <cellStyle name="Normal 45 2 3 3 2 4 3" xfId="27705" xr:uid="{00000000-0005-0000-0000-00008D4C0000}"/>
    <cellStyle name="Normal 45 2 3 3 2 5" xfId="7586" xr:uid="{00000000-0005-0000-0000-00008E4C0000}"/>
    <cellStyle name="Normal 45 2 3 3 2 5 2" xfId="37921" xr:uid="{00000000-0005-0000-0000-00008F4C0000}"/>
    <cellStyle name="Normal 45 2 3 3 2 5 3" xfId="22688" xr:uid="{00000000-0005-0000-0000-0000904C0000}"/>
    <cellStyle name="Normal 45 2 3 3 2 6" xfId="32909" xr:uid="{00000000-0005-0000-0000-0000914C0000}"/>
    <cellStyle name="Normal 45 2 3 3 2 7" xfId="17675" xr:uid="{00000000-0005-0000-0000-0000924C0000}"/>
    <cellStyle name="Normal 45 2 3 3 3" xfId="3368" xr:uid="{00000000-0005-0000-0000-0000934C0000}"/>
    <cellStyle name="Normal 45 2 3 3 3 2" xfId="13442" xr:uid="{00000000-0005-0000-0000-0000944C0000}"/>
    <cellStyle name="Normal 45 2 3 3 3 2 2" xfId="43773" xr:uid="{00000000-0005-0000-0000-0000954C0000}"/>
    <cellStyle name="Normal 45 2 3 3 3 2 3" xfId="28540" xr:uid="{00000000-0005-0000-0000-0000964C0000}"/>
    <cellStyle name="Normal 45 2 3 3 3 3" xfId="8422" xr:uid="{00000000-0005-0000-0000-0000974C0000}"/>
    <cellStyle name="Normal 45 2 3 3 3 3 2" xfId="38756" xr:uid="{00000000-0005-0000-0000-0000984C0000}"/>
    <cellStyle name="Normal 45 2 3 3 3 3 3" xfId="23523" xr:uid="{00000000-0005-0000-0000-0000994C0000}"/>
    <cellStyle name="Normal 45 2 3 3 3 4" xfId="33743" xr:uid="{00000000-0005-0000-0000-00009A4C0000}"/>
    <cellStyle name="Normal 45 2 3 3 3 5" xfId="18510" xr:uid="{00000000-0005-0000-0000-00009B4C0000}"/>
    <cellStyle name="Normal 45 2 3 3 4" xfId="5061" xr:uid="{00000000-0005-0000-0000-00009C4C0000}"/>
    <cellStyle name="Normal 45 2 3 3 4 2" xfId="15113" xr:uid="{00000000-0005-0000-0000-00009D4C0000}"/>
    <cellStyle name="Normal 45 2 3 3 4 2 2" xfId="45444" xr:uid="{00000000-0005-0000-0000-00009E4C0000}"/>
    <cellStyle name="Normal 45 2 3 3 4 2 3" xfId="30211" xr:uid="{00000000-0005-0000-0000-00009F4C0000}"/>
    <cellStyle name="Normal 45 2 3 3 4 3" xfId="10093" xr:uid="{00000000-0005-0000-0000-0000A04C0000}"/>
    <cellStyle name="Normal 45 2 3 3 4 3 2" xfId="40427" xr:uid="{00000000-0005-0000-0000-0000A14C0000}"/>
    <cellStyle name="Normal 45 2 3 3 4 3 3" xfId="25194" xr:uid="{00000000-0005-0000-0000-0000A24C0000}"/>
    <cellStyle name="Normal 45 2 3 3 4 4" xfId="35414" xr:uid="{00000000-0005-0000-0000-0000A34C0000}"/>
    <cellStyle name="Normal 45 2 3 3 4 5" xfId="20181" xr:uid="{00000000-0005-0000-0000-0000A44C0000}"/>
    <cellStyle name="Normal 45 2 3 3 5" xfId="11771" xr:uid="{00000000-0005-0000-0000-0000A54C0000}"/>
    <cellStyle name="Normal 45 2 3 3 5 2" xfId="42102" xr:uid="{00000000-0005-0000-0000-0000A64C0000}"/>
    <cellStyle name="Normal 45 2 3 3 5 3" xfId="26869" xr:uid="{00000000-0005-0000-0000-0000A74C0000}"/>
    <cellStyle name="Normal 45 2 3 3 6" xfId="6750" xr:uid="{00000000-0005-0000-0000-0000A84C0000}"/>
    <cellStyle name="Normal 45 2 3 3 6 2" xfId="37085" xr:uid="{00000000-0005-0000-0000-0000A94C0000}"/>
    <cellStyle name="Normal 45 2 3 3 6 3" xfId="21852" xr:uid="{00000000-0005-0000-0000-0000AA4C0000}"/>
    <cellStyle name="Normal 45 2 3 3 7" xfId="32073" xr:uid="{00000000-0005-0000-0000-0000AB4C0000}"/>
    <cellStyle name="Normal 45 2 3 3 8" xfId="16839" xr:uid="{00000000-0005-0000-0000-0000AC4C0000}"/>
    <cellStyle name="Normal 45 2 3 4" xfId="2097" xr:uid="{00000000-0005-0000-0000-0000AD4C0000}"/>
    <cellStyle name="Normal 45 2 3 4 2" xfId="3787" xr:uid="{00000000-0005-0000-0000-0000AE4C0000}"/>
    <cellStyle name="Normal 45 2 3 4 2 2" xfId="13860" xr:uid="{00000000-0005-0000-0000-0000AF4C0000}"/>
    <cellStyle name="Normal 45 2 3 4 2 2 2" xfId="44191" xr:uid="{00000000-0005-0000-0000-0000B04C0000}"/>
    <cellStyle name="Normal 45 2 3 4 2 2 3" xfId="28958" xr:uid="{00000000-0005-0000-0000-0000B14C0000}"/>
    <cellStyle name="Normal 45 2 3 4 2 3" xfId="8840" xr:uid="{00000000-0005-0000-0000-0000B24C0000}"/>
    <cellStyle name="Normal 45 2 3 4 2 3 2" xfId="39174" xr:uid="{00000000-0005-0000-0000-0000B34C0000}"/>
    <cellStyle name="Normal 45 2 3 4 2 3 3" xfId="23941" xr:uid="{00000000-0005-0000-0000-0000B44C0000}"/>
    <cellStyle name="Normal 45 2 3 4 2 4" xfId="34161" xr:uid="{00000000-0005-0000-0000-0000B54C0000}"/>
    <cellStyle name="Normal 45 2 3 4 2 5" xfId="18928" xr:uid="{00000000-0005-0000-0000-0000B64C0000}"/>
    <cellStyle name="Normal 45 2 3 4 3" xfId="5479" xr:uid="{00000000-0005-0000-0000-0000B74C0000}"/>
    <cellStyle name="Normal 45 2 3 4 3 2" xfId="15531" xr:uid="{00000000-0005-0000-0000-0000B84C0000}"/>
    <cellStyle name="Normal 45 2 3 4 3 2 2" xfId="45862" xr:uid="{00000000-0005-0000-0000-0000B94C0000}"/>
    <cellStyle name="Normal 45 2 3 4 3 2 3" xfId="30629" xr:uid="{00000000-0005-0000-0000-0000BA4C0000}"/>
    <cellStyle name="Normal 45 2 3 4 3 3" xfId="10511" xr:uid="{00000000-0005-0000-0000-0000BB4C0000}"/>
    <cellStyle name="Normal 45 2 3 4 3 3 2" xfId="40845" xr:uid="{00000000-0005-0000-0000-0000BC4C0000}"/>
    <cellStyle name="Normal 45 2 3 4 3 3 3" xfId="25612" xr:uid="{00000000-0005-0000-0000-0000BD4C0000}"/>
    <cellStyle name="Normal 45 2 3 4 3 4" xfId="35832" xr:uid="{00000000-0005-0000-0000-0000BE4C0000}"/>
    <cellStyle name="Normal 45 2 3 4 3 5" xfId="20599" xr:uid="{00000000-0005-0000-0000-0000BF4C0000}"/>
    <cellStyle name="Normal 45 2 3 4 4" xfId="12189" xr:uid="{00000000-0005-0000-0000-0000C04C0000}"/>
    <cellStyle name="Normal 45 2 3 4 4 2" xfId="42520" xr:uid="{00000000-0005-0000-0000-0000C14C0000}"/>
    <cellStyle name="Normal 45 2 3 4 4 3" xfId="27287" xr:uid="{00000000-0005-0000-0000-0000C24C0000}"/>
    <cellStyle name="Normal 45 2 3 4 5" xfId="7168" xr:uid="{00000000-0005-0000-0000-0000C34C0000}"/>
    <cellStyle name="Normal 45 2 3 4 5 2" xfId="37503" xr:uid="{00000000-0005-0000-0000-0000C44C0000}"/>
    <cellStyle name="Normal 45 2 3 4 5 3" xfId="22270" xr:uid="{00000000-0005-0000-0000-0000C54C0000}"/>
    <cellStyle name="Normal 45 2 3 4 6" xfId="32491" xr:uid="{00000000-0005-0000-0000-0000C64C0000}"/>
    <cellStyle name="Normal 45 2 3 4 7" xfId="17257" xr:uid="{00000000-0005-0000-0000-0000C74C0000}"/>
    <cellStyle name="Normal 45 2 3 5" xfId="2950" xr:uid="{00000000-0005-0000-0000-0000C84C0000}"/>
    <cellStyle name="Normal 45 2 3 5 2" xfId="13024" xr:uid="{00000000-0005-0000-0000-0000C94C0000}"/>
    <cellStyle name="Normal 45 2 3 5 2 2" xfId="43355" xr:uid="{00000000-0005-0000-0000-0000CA4C0000}"/>
    <cellStyle name="Normal 45 2 3 5 2 3" xfId="28122" xr:uid="{00000000-0005-0000-0000-0000CB4C0000}"/>
    <cellStyle name="Normal 45 2 3 5 3" xfId="8004" xr:uid="{00000000-0005-0000-0000-0000CC4C0000}"/>
    <cellStyle name="Normal 45 2 3 5 3 2" xfId="38338" xr:uid="{00000000-0005-0000-0000-0000CD4C0000}"/>
    <cellStyle name="Normal 45 2 3 5 3 3" xfId="23105" xr:uid="{00000000-0005-0000-0000-0000CE4C0000}"/>
    <cellStyle name="Normal 45 2 3 5 4" xfId="33325" xr:uid="{00000000-0005-0000-0000-0000CF4C0000}"/>
    <cellStyle name="Normal 45 2 3 5 5" xfId="18092" xr:uid="{00000000-0005-0000-0000-0000D04C0000}"/>
    <cellStyle name="Normal 45 2 3 6" xfId="4643" xr:uid="{00000000-0005-0000-0000-0000D14C0000}"/>
    <cellStyle name="Normal 45 2 3 6 2" xfId="14695" xr:uid="{00000000-0005-0000-0000-0000D24C0000}"/>
    <cellStyle name="Normal 45 2 3 6 2 2" xfId="45026" xr:uid="{00000000-0005-0000-0000-0000D34C0000}"/>
    <cellStyle name="Normal 45 2 3 6 2 3" xfId="29793" xr:uid="{00000000-0005-0000-0000-0000D44C0000}"/>
    <cellStyle name="Normal 45 2 3 6 3" xfId="9675" xr:uid="{00000000-0005-0000-0000-0000D54C0000}"/>
    <cellStyle name="Normal 45 2 3 6 3 2" xfId="40009" xr:uid="{00000000-0005-0000-0000-0000D64C0000}"/>
    <cellStyle name="Normal 45 2 3 6 3 3" xfId="24776" xr:uid="{00000000-0005-0000-0000-0000D74C0000}"/>
    <cellStyle name="Normal 45 2 3 6 4" xfId="34996" xr:uid="{00000000-0005-0000-0000-0000D84C0000}"/>
    <cellStyle name="Normal 45 2 3 6 5" xfId="19763" xr:uid="{00000000-0005-0000-0000-0000D94C0000}"/>
    <cellStyle name="Normal 45 2 3 7" xfId="11353" xr:uid="{00000000-0005-0000-0000-0000DA4C0000}"/>
    <cellStyle name="Normal 45 2 3 7 2" xfId="41684" xr:uid="{00000000-0005-0000-0000-0000DB4C0000}"/>
    <cellStyle name="Normal 45 2 3 7 3" xfId="26451" xr:uid="{00000000-0005-0000-0000-0000DC4C0000}"/>
    <cellStyle name="Normal 45 2 3 8" xfId="6332" xr:uid="{00000000-0005-0000-0000-0000DD4C0000}"/>
    <cellStyle name="Normal 45 2 3 8 2" xfId="36667" xr:uid="{00000000-0005-0000-0000-0000DE4C0000}"/>
    <cellStyle name="Normal 45 2 3 8 3" xfId="21434" xr:uid="{00000000-0005-0000-0000-0000DF4C0000}"/>
    <cellStyle name="Normal 45 2 3 9" xfId="31656" xr:uid="{00000000-0005-0000-0000-0000E04C0000}"/>
    <cellStyle name="Normal 45 2 4" xfId="1357" xr:uid="{00000000-0005-0000-0000-0000E14C0000}"/>
    <cellStyle name="Normal 45 2 4 2" xfId="1780" xr:uid="{00000000-0005-0000-0000-0000E24C0000}"/>
    <cellStyle name="Normal 45 2 4 2 2" xfId="2619" xr:uid="{00000000-0005-0000-0000-0000E34C0000}"/>
    <cellStyle name="Normal 45 2 4 2 2 2" xfId="4309" xr:uid="{00000000-0005-0000-0000-0000E44C0000}"/>
    <cellStyle name="Normal 45 2 4 2 2 2 2" xfId="14382" xr:uid="{00000000-0005-0000-0000-0000E54C0000}"/>
    <cellStyle name="Normal 45 2 4 2 2 2 2 2" xfId="44713" xr:uid="{00000000-0005-0000-0000-0000E64C0000}"/>
    <cellStyle name="Normal 45 2 4 2 2 2 2 3" xfId="29480" xr:uid="{00000000-0005-0000-0000-0000E74C0000}"/>
    <cellStyle name="Normal 45 2 4 2 2 2 3" xfId="9362" xr:uid="{00000000-0005-0000-0000-0000E84C0000}"/>
    <cellStyle name="Normal 45 2 4 2 2 2 3 2" xfId="39696" xr:uid="{00000000-0005-0000-0000-0000E94C0000}"/>
    <cellStyle name="Normal 45 2 4 2 2 2 3 3" xfId="24463" xr:uid="{00000000-0005-0000-0000-0000EA4C0000}"/>
    <cellStyle name="Normal 45 2 4 2 2 2 4" xfId="34683" xr:uid="{00000000-0005-0000-0000-0000EB4C0000}"/>
    <cellStyle name="Normal 45 2 4 2 2 2 5" xfId="19450" xr:uid="{00000000-0005-0000-0000-0000EC4C0000}"/>
    <cellStyle name="Normal 45 2 4 2 2 3" xfId="6001" xr:uid="{00000000-0005-0000-0000-0000ED4C0000}"/>
    <cellStyle name="Normal 45 2 4 2 2 3 2" xfId="16053" xr:uid="{00000000-0005-0000-0000-0000EE4C0000}"/>
    <cellStyle name="Normal 45 2 4 2 2 3 2 2" xfId="46384" xr:uid="{00000000-0005-0000-0000-0000EF4C0000}"/>
    <cellStyle name="Normal 45 2 4 2 2 3 2 3" xfId="31151" xr:uid="{00000000-0005-0000-0000-0000F04C0000}"/>
    <cellStyle name="Normal 45 2 4 2 2 3 3" xfId="11033" xr:uid="{00000000-0005-0000-0000-0000F14C0000}"/>
    <cellStyle name="Normal 45 2 4 2 2 3 3 2" xfId="41367" xr:uid="{00000000-0005-0000-0000-0000F24C0000}"/>
    <cellStyle name="Normal 45 2 4 2 2 3 3 3" xfId="26134" xr:uid="{00000000-0005-0000-0000-0000F34C0000}"/>
    <cellStyle name="Normal 45 2 4 2 2 3 4" xfId="36354" xr:uid="{00000000-0005-0000-0000-0000F44C0000}"/>
    <cellStyle name="Normal 45 2 4 2 2 3 5" xfId="21121" xr:uid="{00000000-0005-0000-0000-0000F54C0000}"/>
    <cellStyle name="Normal 45 2 4 2 2 4" xfId="12711" xr:uid="{00000000-0005-0000-0000-0000F64C0000}"/>
    <cellStyle name="Normal 45 2 4 2 2 4 2" xfId="43042" xr:uid="{00000000-0005-0000-0000-0000F74C0000}"/>
    <cellStyle name="Normal 45 2 4 2 2 4 3" xfId="27809" xr:uid="{00000000-0005-0000-0000-0000F84C0000}"/>
    <cellStyle name="Normal 45 2 4 2 2 5" xfId="7690" xr:uid="{00000000-0005-0000-0000-0000F94C0000}"/>
    <cellStyle name="Normal 45 2 4 2 2 5 2" xfId="38025" xr:uid="{00000000-0005-0000-0000-0000FA4C0000}"/>
    <cellStyle name="Normal 45 2 4 2 2 5 3" xfId="22792" xr:uid="{00000000-0005-0000-0000-0000FB4C0000}"/>
    <cellStyle name="Normal 45 2 4 2 2 6" xfId="33013" xr:uid="{00000000-0005-0000-0000-0000FC4C0000}"/>
    <cellStyle name="Normal 45 2 4 2 2 7" xfId="17779" xr:uid="{00000000-0005-0000-0000-0000FD4C0000}"/>
    <cellStyle name="Normal 45 2 4 2 3" xfId="3472" xr:uid="{00000000-0005-0000-0000-0000FE4C0000}"/>
    <cellStyle name="Normal 45 2 4 2 3 2" xfId="13546" xr:uid="{00000000-0005-0000-0000-0000FF4C0000}"/>
    <cellStyle name="Normal 45 2 4 2 3 2 2" xfId="43877" xr:uid="{00000000-0005-0000-0000-0000004D0000}"/>
    <cellStyle name="Normal 45 2 4 2 3 2 3" xfId="28644" xr:uid="{00000000-0005-0000-0000-0000014D0000}"/>
    <cellStyle name="Normal 45 2 4 2 3 3" xfId="8526" xr:uid="{00000000-0005-0000-0000-0000024D0000}"/>
    <cellStyle name="Normal 45 2 4 2 3 3 2" xfId="38860" xr:uid="{00000000-0005-0000-0000-0000034D0000}"/>
    <cellStyle name="Normal 45 2 4 2 3 3 3" xfId="23627" xr:uid="{00000000-0005-0000-0000-0000044D0000}"/>
    <cellStyle name="Normal 45 2 4 2 3 4" xfId="33847" xr:uid="{00000000-0005-0000-0000-0000054D0000}"/>
    <cellStyle name="Normal 45 2 4 2 3 5" xfId="18614" xr:uid="{00000000-0005-0000-0000-0000064D0000}"/>
    <cellStyle name="Normal 45 2 4 2 4" xfId="5165" xr:uid="{00000000-0005-0000-0000-0000074D0000}"/>
    <cellStyle name="Normal 45 2 4 2 4 2" xfId="15217" xr:uid="{00000000-0005-0000-0000-0000084D0000}"/>
    <cellStyle name="Normal 45 2 4 2 4 2 2" xfId="45548" xr:uid="{00000000-0005-0000-0000-0000094D0000}"/>
    <cellStyle name="Normal 45 2 4 2 4 2 3" xfId="30315" xr:uid="{00000000-0005-0000-0000-00000A4D0000}"/>
    <cellStyle name="Normal 45 2 4 2 4 3" xfId="10197" xr:uid="{00000000-0005-0000-0000-00000B4D0000}"/>
    <cellStyle name="Normal 45 2 4 2 4 3 2" xfId="40531" xr:uid="{00000000-0005-0000-0000-00000C4D0000}"/>
    <cellStyle name="Normal 45 2 4 2 4 3 3" xfId="25298" xr:uid="{00000000-0005-0000-0000-00000D4D0000}"/>
    <cellStyle name="Normal 45 2 4 2 4 4" xfId="35518" xr:uid="{00000000-0005-0000-0000-00000E4D0000}"/>
    <cellStyle name="Normal 45 2 4 2 4 5" xfId="20285" xr:uid="{00000000-0005-0000-0000-00000F4D0000}"/>
    <cellStyle name="Normal 45 2 4 2 5" xfId="11875" xr:uid="{00000000-0005-0000-0000-0000104D0000}"/>
    <cellStyle name="Normal 45 2 4 2 5 2" xfId="42206" xr:uid="{00000000-0005-0000-0000-0000114D0000}"/>
    <cellStyle name="Normal 45 2 4 2 5 3" xfId="26973" xr:uid="{00000000-0005-0000-0000-0000124D0000}"/>
    <cellStyle name="Normal 45 2 4 2 6" xfId="6854" xr:uid="{00000000-0005-0000-0000-0000134D0000}"/>
    <cellStyle name="Normal 45 2 4 2 6 2" xfId="37189" xr:uid="{00000000-0005-0000-0000-0000144D0000}"/>
    <cellStyle name="Normal 45 2 4 2 6 3" xfId="21956" xr:uid="{00000000-0005-0000-0000-0000154D0000}"/>
    <cellStyle name="Normal 45 2 4 2 7" xfId="32177" xr:uid="{00000000-0005-0000-0000-0000164D0000}"/>
    <cellStyle name="Normal 45 2 4 2 8" xfId="16943" xr:uid="{00000000-0005-0000-0000-0000174D0000}"/>
    <cellStyle name="Normal 45 2 4 3" xfId="2201" xr:uid="{00000000-0005-0000-0000-0000184D0000}"/>
    <cellStyle name="Normal 45 2 4 3 2" xfId="3891" xr:uid="{00000000-0005-0000-0000-0000194D0000}"/>
    <cellStyle name="Normal 45 2 4 3 2 2" xfId="13964" xr:uid="{00000000-0005-0000-0000-00001A4D0000}"/>
    <cellStyle name="Normal 45 2 4 3 2 2 2" xfId="44295" xr:uid="{00000000-0005-0000-0000-00001B4D0000}"/>
    <cellStyle name="Normal 45 2 4 3 2 2 3" xfId="29062" xr:uid="{00000000-0005-0000-0000-00001C4D0000}"/>
    <cellStyle name="Normal 45 2 4 3 2 3" xfId="8944" xr:uid="{00000000-0005-0000-0000-00001D4D0000}"/>
    <cellStyle name="Normal 45 2 4 3 2 3 2" xfId="39278" xr:uid="{00000000-0005-0000-0000-00001E4D0000}"/>
    <cellStyle name="Normal 45 2 4 3 2 3 3" xfId="24045" xr:uid="{00000000-0005-0000-0000-00001F4D0000}"/>
    <cellStyle name="Normal 45 2 4 3 2 4" xfId="34265" xr:uid="{00000000-0005-0000-0000-0000204D0000}"/>
    <cellStyle name="Normal 45 2 4 3 2 5" xfId="19032" xr:uid="{00000000-0005-0000-0000-0000214D0000}"/>
    <cellStyle name="Normal 45 2 4 3 3" xfId="5583" xr:uid="{00000000-0005-0000-0000-0000224D0000}"/>
    <cellStyle name="Normal 45 2 4 3 3 2" xfId="15635" xr:uid="{00000000-0005-0000-0000-0000234D0000}"/>
    <cellStyle name="Normal 45 2 4 3 3 2 2" xfId="45966" xr:uid="{00000000-0005-0000-0000-0000244D0000}"/>
    <cellStyle name="Normal 45 2 4 3 3 2 3" xfId="30733" xr:uid="{00000000-0005-0000-0000-0000254D0000}"/>
    <cellStyle name="Normal 45 2 4 3 3 3" xfId="10615" xr:uid="{00000000-0005-0000-0000-0000264D0000}"/>
    <cellStyle name="Normal 45 2 4 3 3 3 2" xfId="40949" xr:uid="{00000000-0005-0000-0000-0000274D0000}"/>
    <cellStyle name="Normal 45 2 4 3 3 3 3" xfId="25716" xr:uid="{00000000-0005-0000-0000-0000284D0000}"/>
    <cellStyle name="Normal 45 2 4 3 3 4" xfId="35936" xr:uid="{00000000-0005-0000-0000-0000294D0000}"/>
    <cellStyle name="Normal 45 2 4 3 3 5" xfId="20703" xr:uid="{00000000-0005-0000-0000-00002A4D0000}"/>
    <cellStyle name="Normal 45 2 4 3 4" xfId="12293" xr:uid="{00000000-0005-0000-0000-00002B4D0000}"/>
    <cellStyle name="Normal 45 2 4 3 4 2" xfId="42624" xr:uid="{00000000-0005-0000-0000-00002C4D0000}"/>
    <cellStyle name="Normal 45 2 4 3 4 3" xfId="27391" xr:uid="{00000000-0005-0000-0000-00002D4D0000}"/>
    <cellStyle name="Normal 45 2 4 3 5" xfId="7272" xr:uid="{00000000-0005-0000-0000-00002E4D0000}"/>
    <cellStyle name="Normal 45 2 4 3 5 2" xfId="37607" xr:uid="{00000000-0005-0000-0000-00002F4D0000}"/>
    <cellStyle name="Normal 45 2 4 3 5 3" xfId="22374" xr:uid="{00000000-0005-0000-0000-0000304D0000}"/>
    <cellStyle name="Normal 45 2 4 3 6" xfId="32595" xr:uid="{00000000-0005-0000-0000-0000314D0000}"/>
    <cellStyle name="Normal 45 2 4 3 7" xfId="17361" xr:uid="{00000000-0005-0000-0000-0000324D0000}"/>
    <cellStyle name="Normal 45 2 4 4" xfId="3054" xr:uid="{00000000-0005-0000-0000-0000334D0000}"/>
    <cellStyle name="Normal 45 2 4 4 2" xfId="13128" xr:uid="{00000000-0005-0000-0000-0000344D0000}"/>
    <cellStyle name="Normal 45 2 4 4 2 2" xfId="43459" xr:uid="{00000000-0005-0000-0000-0000354D0000}"/>
    <cellStyle name="Normal 45 2 4 4 2 3" xfId="28226" xr:uid="{00000000-0005-0000-0000-0000364D0000}"/>
    <cellStyle name="Normal 45 2 4 4 3" xfId="8108" xr:uid="{00000000-0005-0000-0000-0000374D0000}"/>
    <cellStyle name="Normal 45 2 4 4 3 2" xfId="38442" xr:uid="{00000000-0005-0000-0000-0000384D0000}"/>
    <cellStyle name="Normal 45 2 4 4 3 3" xfId="23209" xr:uid="{00000000-0005-0000-0000-0000394D0000}"/>
    <cellStyle name="Normal 45 2 4 4 4" xfId="33429" xr:uid="{00000000-0005-0000-0000-00003A4D0000}"/>
    <cellStyle name="Normal 45 2 4 4 5" xfId="18196" xr:uid="{00000000-0005-0000-0000-00003B4D0000}"/>
    <cellStyle name="Normal 45 2 4 5" xfId="4747" xr:uid="{00000000-0005-0000-0000-00003C4D0000}"/>
    <cellStyle name="Normal 45 2 4 5 2" xfId="14799" xr:uid="{00000000-0005-0000-0000-00003D4D0000}"/>
    <cellStyle name="Normal 45 2 4 5 2 2" xfId="45130" xr:uid="{00000000-0005-0000-0000-00003E4D0000}"/>
    <cellStyle name="Normal 45 2 4 5 2 3" xfId="29897" xr:uid="{00000000-0005-0000-0000-00003F4D0000}"/>
    <cellStyle name="Normal 45 2 4 5 3" xfId="9779" xr:uid="{00000000-0005-0000-0000-0000404D0000}"/>
    <cellStyle name="Normal 45 2 4 5 3 2" xfId="40113" xr:uid="{00000000-0005-0000-0000-0000414D0000}"/>
    <cellStyle name="Normal 45 2 4 5 3 3" xfId="24880" xr:uid="{00000000-0005-0000-0000-0000424D0000}"/>
    <cellStyle name="Normal 45 2 4 5 4" xfId="35100" xr:uid="{00000000-0005-0000-0000-0000434D0000}"/>
    <cellStyle name="Normal 45 2 4 5 5" xfId="19867" xr:uid="{00000000-0005-0000-0000-0000444D0000}"/>
    <cellStyle name="Normal 45 2 4 6" xfId="11457" xr:uid="{00000000-0005-0000-0000-0000454D0000}"/>
    <cellStyle name="Normal 45 2 4 6 2" xfId="41788" xr:uid="{00000000-0005-0000-0000-0000464D0000}"/>
    <cellStyle name="Normal 45 2 4 6 3" xfId="26555" xr:uid="{00000000-0005-0000-0000-0000474D0000}"/>
    <cellStyle name="Normal 45 2 4 7" xfId="6436" xr:uid="{00000000-0005-0000-0000-0000484D0000}"/>
    <cellStyle name="Normal 45 2 4 7 2" xfId="36771" xr:uid="{00000000-0005-0000-0000-0000494D0000}"/>
    <cellStyle name="Normal 45 2 4 7 3" xfId="21538" xr:uid="{00000000-0005-0000-0000-00004A4D0000}"/>
    <cellStyle name="Normal 45 2 4 8" xfId="31759" xr:uid="{00000000-0005-0000-0000-00004B4D0000}"/>
    <cellStyle name="Normal 45 2 4 9" xfId="16525" xr:uid="{00000000-0005-0000-0000-00004C4D0000}"/>
    <cellStyle name="Normal 45 2 5" xfId="1570" xr:uid="{00000000-0005-0000-0000-00004D4D0000}"/>
    <cellStyle name="Normal 45 2 5 2" xfId="2411" xr:uid="{00000000-0005-0000-0000-00004E4D0000}"/>
    <cellStyle name="Normal 45 2 5 2 2" xfId="4101" xr:uid="{00000000-0005-0000-0000-00004F4D0000}"/>
    <cellStyle name="Normal 45 2 5 2 2 2" xfId="14174" xr:uid="{00000000-0005-0000-0000-0000504D0000}"/>
    <cellStyle name="Normal 45 2 5 2 2 2 2" xfId="44505" xr:uid="{00000000-0005-0000-0000-0000514D0000}"/>
    <cellStyle name="Normal 45 2 5 2 2 2 3" xfId="29272" xr:uid="{00000000-0005-0000-0000-0000524D0000}"/>
    <cellStyle name="Normal 45 2 5 2 2 3" xfId="9154" xr:uid="{00000000-0005-0000-0000-0000534D0000}"/>
    <cellStyle name="Normal 45 2 5 2 2 3 2" xfId="39488" xr:uid="{00000000-0005-0000-0000-0000544D0000}"/>
    <cellStyle name="Normal 45 2 5 2 2 3 3" xfId="24255" xr:uid="{00000000-0005-0000-0000-0000554D0000}"/>
    <cellStyle name="Normal 45 2 5 2 2 4" xfId="34475" xr:uid="{00000000-0005-0000-0000-0000564D0000}"/>
    <cellStyle name="Normal 45 2 5 2 2 5" xfId="19242" xr:uid="{00000000-0005-0000-0000-0000574D0000}"/>
    <cellStyle name="Normal 45 2 5 2 3" xfId="5793" xr:uid="{00000000-0005-0000-0000-0000584D0000}"/>
    <cellStyle name="Normal 45 2 5 2 3 2" xfId="15845" xr:uid="{00000000-0005-0000-0000-0000594D0000}"/>
    <cellStyle name="Normal 45 2 5 2 3 2 2" xfId="46176" xr:uid="{00000000-0005-0000-0000-00005A4D0000}"/>
    <cellStyle name="Normal 45 2 5 2 3 2 3" xfId="30943" xr:uid="{00000000-0005-0000-0000-00005B4D0000}"/>
    <cellStyle name="Normal 45 2 5 2 3 3" xfId="10825" xr:uid="{00000000-0005-0000-0000-00005C4D0000}"/>
    <cellStyle name="Normal 45 2 5 2 3 3 2" xfId="41159" xr:uid="{00000000-0005-0000-0000-00005D4D0000}"/>
    <cellStyle name="Normal 45 2 5 2 3 3 3" xfId="25926" xr:uid="{00000000-0005-0000-0000-00005E4D0000}"/>
    <cellStyle name="Normal 45 2 5 2 3 4" xfId="36146" xr:uid="{00000000-0005-0000-0000-00005F4D0000}"/>
    <cellStyle name="Normal 45 2 5 2 3 5" xfId="20913" xr:uid="{00000000-0005-0000-0000-0000604D0000}"/>
    <cellStyle name="Normal 45 2 5 2 4" xfId="12503" xr:uid="{00000000-0005-0000-0000-0000614D0000}"/>
    <cellStyle name="Normal 45 2 5 2 4 2" xfId="42834" xr:uid="{00000000-0005-0000-0000-0000624D0000}"/>
    <cellStyle name="Normal 45 2 5 2 4 3" xfId="27601" xr:uid="{00000000-0005-0000-0000-0000634D0000}"/>
    <cellStyle name="Normal 45 2 5 2 5" xfId="7482" xr:uid="{00000000-0005-0000-0000-0000644D0000}"/>
    <cellStyle name="Normal 45 2 5 2 5 2" xfId="37817" xr:uid="{00000000-0005-0000-0000-0000654D0000}"/>
    <cellStyle name="Normal 45 2 5 2 5 3" xfId="22584" xr:uid="{00000000-0005-0000-0000-0000664D0000}"/>
    <cellStyle name="Normal 45 2 5 2 6" xfId="32805" xr:uid="{00000000-0005-0000-0000-0000674D0000}"/>
    <cellStyle name="Normal 45 2 5 2 7" xfId="17571" xr:uid="{00000000-0005-0000-0000-0000684D0000}"/>
    <cellStyle name="Normal 45 2 5 3" xfId="3264" xr:uid="{00000000-0005-0000-0000-0000694D0000}"/>
    <cellStyle name="Normal 45 2 5 3 2" xfId="13338" xr:uid="{00000000-0005-0000-0000-00006A4D0000}"/>
    <cellStyle name="Normal 45 2 5 3 2 2" xfId="43669" xr:uid="{00000000-0005-0000-0000-00006B4D0000}"/>
    <cellStyle name="Normal 45 2 5 3 2 3" xfId="28436" xr:uid="{00000000-0005-0000-0000-00006C4D0000}"/>
    <cellStyle name="Normal 45 2 5 3 3" xfId="8318" xr:uid="{00000000-0005-0000-0000-00006D4D0000}"/>
    <cellStyle name="Normal 45 2 5 3 3 2" xfId="38652" xr:uid="{00000000-0005-0000-0000-00006E4D0000}"/>
    <cellStyle name="Normal 45 2 5 3 3 3" xfId="23419" xr:uid="{00000000-0005-0000-0000-00006F4D0000}"/>
    <cellStyle name="Normal 45 2 5 3 4" xfId="33639" xr:uid="{00000000-0005-0000-0000-0000704D0000}"/>
    <cellStyle name="Normal 45 2 5 3 5" xfId="18406" xr:uid="{00000000-0005-0000-0000-0000714D0000}"/>
    <cellStyle name="Normal 45 2 5 4" xfId="4957" xr:uid="{00000000-0005-0000-0000-0000724D0000}"/>
    <cellStyle name="Normal 45 2 5 4 2" xfId="15009" xr:uid="{00000000-0005-0000-0000-0000734D0000}"/>
    <cellStyle name="Normal 45 2 5 4 2 2" xfId="45340" xr:uid="{00000000-0005-0000-0000-0000744D0000}"/>
    <cellStyle name="Normal 45 2 5 4 2 3" xfId="30107" xr:uid="{00000000-0005-0000-0000-0000754D0000}"/>
    <cellStyle name="Normal 45 2 5 4 3" xfId="9989" xr:uid="{00000000-0005-0000-0000-0000764D0000}"/>
    <cellStyle name="Normal 45 2 5 4 3 2" xfId="40323" xr:uid="{00000000-0005-0000-0000-0000774D0000}"/>
    <cellStyle name="Normal 45 2 5 4 3 3" xfId="25090" xr:uid="{00000000-0005-0000-0000-0000784D0000}"/>
    <cellStyle name="Normal 45 2 5 4 4" xfId="35310" xr:uid="{00000000-0005-0000-0000-0000794D0000}"/>
    <cellStyle name="Normal 45 2 5 4 5" xfId="20077" xr:uid="{00000000-0005-0000-0000-00007A4D0000}"/>
    <cellStyle name="Normal 45 2 5 5" xfId="11667" xr:uid="{00000000-0005-0000-0000-00007B4D0000}"/>
    <cellStyle name="Normal 45 2 5 5 2" xfId="41998" xr:uid="{00000000-0005-0000-0000-00007C4D0000}"/>
    <cellStyle name="Normal 45 2 5 5 3" xfId="26765" xr:uid="{00000000-0005-0000-0000-00007D4D0000}"/>
    <cellStyle name="Normal 45 2 5 6" xfId="6646" xr:uid="{00000000-0005-0000-0000-00007E4D0000}"/>
    <cellStyle name="Normal 45 2 5 6 2" xfId="36981" xr:uid="{00000000-0005-0000-0000-00007F4D0000}"/>
    <cellStyle name="Normal 45 2 5 6 3" xfId="21748" xr:uid="{00000000-0005-0000-0000-0000804D0000}"/>
    <cellStyle name="Normal 45 2 5 7" xfId="31969" xr:uid="{00000000-0005-0000-0000-0000814D0000}"/>
    <cellStyle name="Normal 45 2 5 8" xfId="16735" xr:uid="{00000000-0005-0000-0000-0000824D0000}"/>
    <cellStyle name="Normal 45 2 6" xfId="1991" xr:uid="{00000000-0005-0000-0000-0000834D0000}"/>
    <cellStyle name="Normal 45 2 6 2" xfId="3683" xr:uid="{00000000-0005-0000-0000-0000844D0000}"/>
    <cellStyle name="Normal 45 2 6 2 2" xfId="13756" xr:uid="{00000000-0005-0000-0000-0000854D0000}"/>
    <cellStyle name="Normal 45 2 6 2 2 2" xfId="44087" xr:uid="{00000000-0005-0000-0000-0000864D0000}"/>
    <cellStyle name="Normal 45 2 6 2 2 3" xfId="28854" xr:uid="{00000000-0005-0000-0000-0000874D0000}"/>
    <cellStyle name="Normal 45 2 6 2 3" xfId="8736" xr:uid="{00000000-0005-0000-0000-0000884D0000}"/>
    <cellStyle name="Normal 45 2 6 2 3 2" xfId="39070" xr:uid="{00000000-0005-0000-0000-0000894D0000}"/>
    <cellStyle name="Normal 45 2 6 2 3 3" xfId="23837" xr:uid="{00000000-0005-0000-0000-00008A4D0000}"/>
    <cellStyle name="Normal 45 2 6 2 4" xfId="34057" xr:uid="{00000000-0005-0000-0000-00008B4D0000}"/>
    <cellStyle name="Normal 45 2 6 2 5" xfId="18824" xr:uid="{00000000-0005-0000-0000-00008C4D0000}"/>
    <cellStyle name="Normal 45 2 6 3" xfId="5375" xr:uid="{00000000-0005-0000-0000-00008D4D0000}"/>
    <cellStyle name="Normal 45 2 6 3 2" xfId="15427" xr:uid="{00000000-0005-0000-0000-00008E4D0000}"/>
    <cellStyle name="Normal 45 2 6 3 2 2" xfId="45758" xr:uid="{00000000-0005-0000-0000-00008F4D0000}"/>
    <cellStyle name="Normal 45 2 6 3 2 3" xfId="30525" xr:uid="{00000000-0005-0000-0000-0000904D0000}"/>
    <cellStyle name="Normal 45 2 6 3 3" xfId="10407" xr:uid="{00000000-0005-0000-0000-0000914D0000}"/>
    <cellStyle name="Normal 45 2 6 3 3 2" xfId="40741" xr:uid="{00000000-0005-0000-0000-0000924D0000}"/>
    <cellStyle name="Normal 45 2 6 3 3 3" xfId="25508" xr:uid="{00000000-0005-0000-0000-0000934D0000}"/>
    <cellStyle name="Normal 45 2 6 3 4" xfId="35728" xr:uid="{00000000-0005-0000-0000-0000944D0000}"/>
    <cellStyle name="Normal 45 2 6 3 5" xfId="20495" xr:uid="{00000000-0005-0000-0000-0000954D0000}"/>
    <cellStyle name="Normal 45 2 6 4" xfId="12085" xr:uid="{00000000-0005-0000-0000-0000964D0000}"/>
    <cellStyle name="Normal 45 2 6 4 2" xfId="42416" xr:uid="{00000000-0005-0000-0000-0000974D0000}"/>
    <cellStyle name="Normal 45 2 6 4 3" xfId="27183" xr:uid="{00000000-0005-0000-0000-0000984D0000}"/>
    <cellStyle name="Normal 45 2 6 5" xfId="7064" xr:uid="{00000000-0005-0000-0000-0000994D0000}"/>
    <cellStyle name="Normal 45 2 6 5 2" xfId="37399" xr:uid="{00000000-0005-0000-0000-00009A4D0000}"/>
    <cellStyle name="Normal 45 2 6 5 3" xfId="22166" xr:uid="{00000000-0005-0000-0000-00009B4D0000}"/>
    <cellStyle name="Normal 45 2 6 6" xfId="32387" xr:uid="{00000000-0005-0000-0000-00009C4D0000}"/>
    <cellStyle name="Normal 45 2 6 7" xfId="17153" xr:uid="{00000000-0005-0000-0000-00009D4D0000}"/>
    <cellStyle name="Normal 45 2 7" xfId="2842" xr:uid="{00000000-0005-0000-0000-00009E4D0000}"/>
    <cellStyle name="Normal 45 2 7 2" xfId="12920" xr:uid="{00000000-0005-0000-0000-00009F4D0000}"/>
    <cellStyle name="Normal 45 2 7 2 2" xfId="43251" xr:uid="{00000000-0005-0000-0000-0000A04D0000}"/>
    <cellStyle name="Normal 45 2 7 2 3" xfId="28018" xr:uid="{00000000-0005-0000-0000-0000A14D0000}"/>
    <cellStyle name="Normal 45 2 7 3" xfId="7900" xr:uid="{00000000-0005-0000-0000-0000A24D0000}"/>
    <cellStyle name="Normal 45 2 7 3 2" xfId="38234" xr:uid="{00000000-0005-0000-0000-0000A34D0000}"/>
    <cellStyle name="Normal 45 2 7 3 3" xfId="23001" xr:uid="{00000000-0005-0000-0000-0000A44D0000}"/>
    <cellStyle name="Normal 45 2 7 4" xfId="33221" xr:uid="{00000000-0005-0000-0000-0000A54D0000}"/>
    <cellStyle name="Normal 45 2 7 5" xfId="17988" xr:uid="{00000000-0005-0000-0000-0000A64D0000}"/>
    <cellStyle name="Normal 45 2 8" xfId="4536" xr:uid="{00000000-0005-0000-0000-0000A74D0000}"/>
    <cellStyle name="Normal 45 2 8 2" xfId="14591" xr:uid="{00000000-0005-0000-0000-0000A84D0000}"/>
    <cellStyle name="Normal 45 2 8 2 2" xfId="44922" xr:uid="{00000000-0005-0000-0000-0000A94D0000}"/>
    <cellStyle name="Normal 45 2 8 2 3" xfId="29689" xr:uid="{00000000-0005-0000-0000-0000AA4D0000}"/>
    <cellStyle name="Normal 45 2 8 3" xfId="9571" xr:uid="{00000000-0005-0000-0000-0000AB4D0000}"/>
    <cellStyle name="Normal 45 2 8 3 2" xfId="39905" xr:uid="{00000000-0005-0000-0000-0000AC4D0000}"/>
    <cellStyle name="Normal 45 2 8 3 3" xfId="24672" xr:uid="{00000000-0005-0000-0000-0000AD4D0000}"/>
    <cellStyle name="Normal 45 2 8 4" xfId="34892" xr:uid="{00000000-0005-0000-0000-0000AE4D0000}"/>
    <cellStyle name="Normal 45 2 8 5" xfId="19659" xr:uid="{00000000-0005-0000-0000-0000AF4D0000}"/>
    <cellStyle name="Normal 45 2 9" xfId="11247" xr:uid="{00000000-0005-0000-0000-0000B04D0000}"/>
    <cellStyle name="Normal 45 2 9 2" xfId="41580" xr:uid="{00000000-0005-0000-0000-0000B14D0000}"/>
    <cellStyle name="Normal 45 2 9 3" xfId="26347" xr:uid="{00000000-0005-0000-0000-0000B24D0000}"/>
    <cellStyle name="Normal 46" xfId="353" xr:uid="{00000000-0005-0000-0000-0000B34D0000}"/>
    <cellStyle name="Normal 46 2" xfId="862" xr:uid="{00000000-0005-0000-0000-0000B44D0000}"/>
    <cellStyle name="Normal 46 2 10" xfId="6227" xr:uid="{00000000-0005-0000-0000-0000B54D0000}"/>
    <cellStyle name="Normal 46 2 10 2" xfId="36564" xr:uid="{00000000-0005-0000-0000-0000B64D0000}"/>
    <cellStyle name="Normal 46 2 10 3" xfId="21331" xr:uid="{00000000-0005-0000-0000-0000B74D0000}"/>
    <cellStyle name="Normal 46 2 11" xfId="31555" xr:uid="{00000000-0005-0000-0000-0000B84D0000}"/>
    <cellStyle name="Normal 46 2 12" xfId="16316" xr:uid="{00000000-0005-0000-0000-0000B94D0000}"/>
    <cellStyle name="Normal 46 2 2" xfId="1191" xr:uid="{00000000-0005-0000-0000-0000BA4D0000}"/>
    <cellStyle name="Normal 46 2 2 10" xfId="31607" xr:uid="{00000000-0005-0000-0000-0000BB4D0000}"/>
    <cellStyle name="Normal 46 2 2 11" xfId="16370" xr:uid="{00000000-0005-0000-0000-0000BC4D0000}"/>
    <cellStyle name="Normal 46 2 2 2" xfId="1299" xr:uid="{00000000-0005-0000-0000-0000BD4D0000}"/>
    <cellStyle name="Normal 46 2 2 2 10" xfId="16474" xr:uid="{00000000-0005-0000-0000-0000BE4D0000}"/>
    <cellStyle name="Normal 46 2 2 2 2" xfId="1516" xr:uid="{00000000-0005-0000-0000-0000BF4D0000}"/>
    <cellStyle name="Normal 46 2 2 2 2 2" xfId="1937" xr:uid="{00000000-0005-0000-0000-0000C04D0000}"/>
    <cellStyle name="Normal 46 2 2 2 2 2 2" xfId="2776" xr:uid="{00000000-0005-0000-0000-0000C14D0000}"/>
    <cellStyle name="Normal 46 2 2 2 2 2 2 2" xfId="4466" xr:uid="{00000000-0005-0000-0000-0000C24D0000}"/>
    <cellStyle name="Normal 46 2 2 2 2 2 2 2 2" xfId="14539" xr:uid="{00000000-0005-0000-0000-0000C34D0000}"/>
    <cellStyle name="Normal 46 2 2 2 2 2 2 2 2 2" xfId="44870" xr:uid="{00000000-0005-0000-0000-0000C44D0000}"/>
    <cellStyle name="Normal 46 2 2 2 2 2 2 2 2 3" xfId="29637" xr:uid="{00000000-0005-0000-0000-0000C54D0000}"/>
    <cellStyle name="Normal 46 2 2 2 2 2 2 2 3" xfId="9519" xr:uid="{00000000-0005-0000-0000-0000C64D0000}"/>
    <cellStyle name="Normal 46 2 2 2 2 2 2 2 3 2" xfId="39853" xr:uid="{00000000-0005-0000-0000-0000C74D0000}"/>
    <cellStyle name="Normal 46 2 2 2 2 2 2 2 3 3" xfId="24620" xr:uid="{00000000-0005-0000-0000-0000C84D0000}"/>
    <cellStyle name="Normal 46 2 2 2 2 2 2 2 4" xfId="34840" xr:uid="{00000000-0005-0000-0000-0000C94D0000}"/>
    <cellStyle name="Normal 46 2 2 2 2 2 2 2 5" xfId="19607" xr:uid="{00000000-0005-0000-0000-0000CA4D0000}"/>
    <cellStyle name="Normal 46 2 2 2 2 2 2 3" xfId="6158" xr:uid="{00000000-0005-0000-0000-0000CB4D0000}"/>
    <cellStyle name="Normal 46 2 2 2 2 2 2 3 2" xfId="16210" xr:uid="{00000000-0005-0000-0000-0000CC4D0000}"/>
    <cellStyle name="Normal 46 2 2 2 2 2 2 3 2 2" xfId="46541" xr:uid="{00000000-0005-0000-0000-0000CD4D0000}"/>
    <cellStyle name="Normal 46 2 2 2 2 2 2 3 2 3" xfId="31308" xr:uid="{00000000-0005-0000-0000-0000CE4D0000}"/>
    <cellStyle name="Normal 46 2 2 2 2 2 2 3 3" xfId="11190" xr:uid="{00000000-0005-0000-0000-0000CF4D0000}"/>
    <cellStyle name="Normal 46 2 2 2 2 2 2 3 3 2" xfId="41524" xr:uid="{00000000-0005-0000-0000-0000D04D0000}"/>
    <cellStyle name="Normal 46 2 2 2 2 2 2 3 3 3" xfId="26291" xr:uid="{00000000-0005-0000-0000-0000D14D0000}"/>
    <cellStyle name="Normal 46 2 2 2 2 2 2 3 4" xfId="36511" xr:uid="{00000000-0005-0000-0000-0000D24D0000}"/>
    <cellStyle name="Normal 46 2 2 2 2 2 2 3 5" xfId="21278" xr:uid="{00000000-0005-0000-0000-0000D34D0000}"/>
    <cellStyle name="Normal 46 2 2 2 2 2 2 4" xfId="12868" xr:uid="{00000000-0005-0000-0000-0000D44D0000}"/>
    <cellStyle name="Normal 46 2 2 2 2 2 2 4 2" xfId="43199" xr:uid="{00000000-0005-0000-0000-0000D54D0000}"/>
    <cellStyle name="Normal 46 2 2 2 2 2 2 4 3" xfId="27966" xr:uid="{00000000-0005-0000-0000-0000D64D0000}"/>
    <cellStyle name="Normal 46 2 2 2 2 2 2 5" xfId="7847" xr:uid="{00000000-0005-0000-0000-0000D74D0000}"/>
    <cellStyle name="Normal 46 2 2 2 2 2 2 5 2" xfId="38182" xr:uid="{00000000-0005-0000-0000-0000D84D0000}"/>
    <cellStyle name="Normal 46 2 2 2 2 2 2 5 3" xfId="22949" xr:uid="{00000000-0005-0000-0000-0000D94D0000}"/>
    <cellStyle name="Normal 46 2 2 2 2 2 2 6" xfId="33170" xr:uid="{00000000-0005-0000-0000-0000DA4D0000}"/>
    <cellStyle name="Normal 46 2 2 2 2 2 2 7" xfId="17936" xr:uid="{00000000-0005-0000-0000-0000DB4D0000}"/>
    <cellStyle name="Normal 46 2 2 2 2 2 3" xfId="3629" xr:uid="{00000000-0005-0000-0000-0000DC4D0000}"/>
    <cellStyle name="Normal 46 2 2 2 2 2 3 2" xfId="13703" xr:uid="{00000000-0005-0000-0000-0000DD4D0000}"/>
    <cellStyle name="Normal 46 2 2 2 2 2 3 2 2" xfId="44034" xr:uid="{00000000-0005-0000-0000-0000DE4D0000}"/>
    <cellStyle name="Normal 46 2 2 2 2 2 3 2 3" xfId="28801" xr:uid="{00000000-0005-0000-0000-0000DF4D0000}"/>
    <cellStyle name="Normal 46 2 2 2 2 2 3 3" xfId="8683" xr:uid="{00000000-0005-0000-0000-0000E04D0000}"/>
    <cellStyle name="Normal 46 2 2 2 2 2 3 3 2" xfId="39017" xr:uid="{00000000-0005-0000-0000-0000E14D0000}"/>
    <cellStyle name="Normal 46 2 2 2 2 2 3 3 3" xfId="23784" xr:uid="{00000000-0005-0000-0000-0000E24D0000}"/>
    <cellStyle name="Normal 46 2 2 2 2 2 3 4" xfId="34004" xr:uid="{00000000-0005-0000-0000-0000E34D0000}"/>
    <cellStyle name="Normal 46 2 2 2 2 2 3 5" xfId="18771" xr:uid="{00000000-0005-0000-0000-0000E44D0000}"/>
    <cellStyle name="Normal 46 2 2 2 2 2 4" xfId="5322" xr:uid="{00000000-0005-0000-0000-0000E54D0000}"/>
    <cellStyle name="Normal 46 2 2 2 2 2 4 2" xfId="15374" xr:uid="{00000000-0005-0000-0000-0000E64D0000}"/>
    <cellStyle name="Normal 46 2 2 2 2 2 4 2 2" xfId="45705" xr:uid="{00000000-0005-0000-0000-0000E74D0000}"/>
    <cellStyle name="Normal 46 2 2 2 2 2 4 2 3" xfId="30472" xr:uid="{00000000-0005-0000-0000-0000E84D0000}"/>
    <cellStyle name="Normal 46 2 2 2 2 2 4 3" xfId="10354" xr:uid="{00000000-0005-0000-0000-0000E94D0000}"/>
    <cellStyle name="Normal 46 2 2 2 2 2 4 3 2" xfId="40688" xr:uid="{00000000-0005-0000-0000-0000EA4D0000}"/>
    <cellStyle name="Normal 46 2 2 2 2 2 4 3 3" xfId="25455" xr:uid="{00000000-0005-0000-0000-0000EB4D0000}"/>
    <cellStyle name="Normal 46 2 2 2 2 2 4 4" xfId="35675" xr:uid="{00000000-0005-0000-0000-0000EC4D0000}"/>
    <cellStyle name="Normal 46 2 2 2 2 2 4 5" xfId="20442" xr:uid="{00000000-0005-0000-0000-0000ED4D0000}"/>
    <cellStyle name="Normal 46 2 2 2 2 2 5" xfId="12032" xr:uid="{00000000-0005-0000-0000-0000EE4D0000}"/>
    <cellStyle name="Normal 46 2 2 2 2 2 5 2" xfId="42363" xr:uid="{00000000-0005-0000-0000-0000EF4D0000}"/>
    <cellStyle name="Normal 46 2 2 2 2 2 5 3" xfId="27130" xr:uid="{00000000-0005-0000-0000-0000F04D0000}"/>
    <cellStyle name="Normal 46 2 2 2 2 2 6" xfId="7011" xr:uid="{00000000-0005-0000-0000-0000F14D0000}"/>
    <cellStyle name="Normal 46 2 2 2 2 2 6 2" xfId="37346" xr:uid="{00000000-0005-0000-0000-0000F24D0000}"/>
    <cellStyle name="Normal 46 2 2 2 2 2 6 3" xfId="22113" xr:uid="{00000000-0005-0000-0000-0000F34D0000}"/>
    <cellStyle name="Normal 46 2 2 2 2 2 7" xfId="32334" xr:uid="{00000000-0005-0000-0000-0000F44D0000}"/>
    <cellStyle name="Normal 46 2 2 2 2 2 8" xfId="17100" xr:uid="{00000000-0005-0000-0000-0000F54D0000}"/>
    <cellStyle name="Normal 46 2 2 2 2 3" xfId="2358" xr:uid="{00000000-0005-0000-0000-0000F64D0000}"/>
    <cellStyle name="Normal 46 2 2 2 2 3 2" xfId="4048" xr:uid="{00000000-0005-0000-0000-0000F74D0000}"/>
    <cellStyle name="Normal 46 2 2 2 2 3 2 2" xfId="14121" xr:uid="{00000000-0005-0000-0000-0000F84D0000}"/>
    <cellStyle name="Normal 46 2 2 2 2 3 2 2 2" xfId="44452" xr:uid="{00000000-0005-0000-0000-0000F94D0000}"/>
    <cellStyle name="Normal 46 2 2 2 2 3 2 2 3" xfId="29219" xr:uid="{00000000-0005-0000-0000-0000FA4D0000}"/>
    <cellStyle name="Normal 46 2 2 2 2 3 2 3" xfId="9101" xr:uid="{00000000-0005-0000-0000-0000FB4D0000}"/>
    <cellStyle name="Normal 46 2 2 2 2 3 2 3 2" xfId="39435" xr:uid="{00000000-0005-0000-0000-0000FC4D0000}"/>
    <cellStyle name="Normal 46 2 2 2 2 3 2 3 3" xfId="24202" xr:uid="{00000000-0005-0000-0000-0000FD4D0000}"/>
    <cellStyle name="Normal 46 2 2 2 2 3 2 4" xfId="34422" xr:uid="{00000000-0005-0000-0000-0000FE4D0000}"/>
    <cellStyle name="Normal 46 2 2 2 2 3 2 5" xfId="19189" xr:uid="{00000000-0005-0000-0000-0000FF4D0000}"/>
    <cellStyle name="Normal 46 2 2 2 2 3 3" xfId="5740" xr:uid="{00000000-0005-0000-0000-0000004E0000}"/>
    <cellStyle name="Normal 46 2 2 2 2 3 3 2" xfId="15792" xr:uid="{00000000-0005-0000-0000-0000014E0000}"/>
    <cellStyle name="Normal 46 2 2 2 2 3 3 2 2" xfId="46123" xr:uid="{00000000-0005-0000-0000-0000024E0000}"/>
    <cellStyle name="Normal 46 2 2 2 2 3 3 2 3" xfId="30890" xr:uid="{00000000-0005-0000-0000-0000034E0000}"/>
    <cellStyle name="Normal 46 2 2 2 2 3 3 3" xfId="10772" xr:uid="{00000000-0005-0000-0000-0000044E0000}"/>
    <cellStyle name="Normal 46 2 2 2 2 3 3 3 2" xfId="41106" xr:uid="{00000000-0005-0000-0000-0000054E0000}"/>
    <cellStyle name="Normal 46 2 2 2 2 3 3 3 3" xfId="25873" xr:uid="{00000000-0005-0000-0000-0000064E0000}"/>
    <cellStyle name="Normal 46 2 2 2 2 3 3 4" xfId="36093" xr:uid="{00000000-0005-0000-0000-0000074E0000}"/>
    <cellStyle name="Normal 46 2 2 2 2 3 3 5" xfId="20860" xr:uid="{00000000-0005-0000-0000-0000084E0000}"/>
    <cellStyle name="Normal 46 2 2 2 2 3 4" xfId="12450" xr:uid="{00000000-0005-0000-0000-0000094E0000}"/>
    <cellStyle name="Normal 46 2 2 2 2 3 4 2" xfId="42781" xr:uid="{00000000-0005-0000-0000-00000A4E0000}"/>
    <cellStyle name="Normal 46 2 2 2 2 3 4 3" xfId="27548" xr:uid="{00000000-0005-0000-0000-00000B4E0000}"/>
    <cellStyle name="Normal 46 2 2 2 2 3 5" xfId="7429" xr:uid="{00000000-0005-0000-0000-00000C4E0000}"/>
    <cellStyle name="Normal 46 2 2 2 2 3 5 2" xfId="37764" xr:uid="{00000000-0005-0000-0000-00000D4E0000}"/>
    <cellStyle name="Normal 46 2 2 2 2 3 5 3" xfId="22531" xr:uid="{00000000-0005-0000-0000-00000E4E0000}"/>
    <cellStyle name="Normal 46 2 2 2 2 3 6" xfId="32752" xr:uid="{00000000-0005-0000-0000-00000F4E0000}"/>
    <cellStyle name="Normal 46 2 2 2 2 3 7" xfId="17518" xr:uid="{00000000-0005-0000-0000-0000104E0000}"/>
    <cellStyle name="Normal 46 2 2 2 2 4" xfId="3211" xr:uid="{00000000-0005-0000-0000-0000114E0000}"/>
    <cellStyle name="Normal 46 2 2 2 2 4 2" xfId="13285" xr:uid="{00000000-0005-0000-0000-0000124E0000}"/>
    <cellStyle name="Normal 46 2 2 2 2 4 2 2" xfId="43616" xr:uid="{00000000-0005-0000-0000-0000134E0000}"/>
    <cellStyle name="Normal 46 2 2 2 2 4 2 3" xfId="28383" xr:uid="{00000000-0005-0000-0000-0000144E0000}"/>
    <cellStyle name="Normal 46 2 2 2 2 4 3" xfId="8265" xr:uid="{00000000-0005-0000-0000-0000154E0000}"/>
    <cellStyle name="Normal 46 2 2 2 2 4 3 2" xfId="38599" xr:uid="{00000000-0005-0000-0000-0000164E0000}"/>
    <cellStyle name="Normal 46 2 2 2 2 4 3 3" xfId="23366" xr:uid="{00000000-0005-0000-0000-0000174E0000}"/>
    <cellStyle name="Normal 46 2 2 2 2 4 4" xfId="33586" xr:uid="{00000000-0005-0000-0000-0000184E0000}"/>
    <cellStyle name="Normal 46 2 2 2 2 4 5" xfId="18353" xr:uid="{00000000-0005-0000-0000-0000194E0000}"/>
    <cellStyle name="Normal 46 2 2 2 2 5" xfId="4904" xr:uid="{00000000-0005-0000-0000-00001A4E0000}"/>
    <cellStyle name="Normal 46 2 2 2 2 5 2" xfId="14956" xr:uid="{00000000-0005-0000-0000-00001B4E0000}"/>
    <cellStyle name="Normal 46 2 2 2 2 5 2 2" xfId="45287" xr:uid="{00000000-0005-0000-0000-00001C4E0000}"/>
    <cellStyle name="Normal 46 2 2 2 2 5 2 3" xfId="30054" xr:uid="{00000000-0005-0000-0000-00001D4E0000}"/>
    <cellStyle name="Normal 46 2 2 2 2 5 3" xfId="9936" xr:uid="{00000000-0005-0000-0000-00001E4E0000}"/>
    <cellStyle name="Normal 46 2 2 2 2 5 3 2" xfId="40270" xr:uid="{00000000-0005-0000-0000-00001F4E0000}"/>
    <cellStyle name="Normal 46 2 2 2 2 5 3 3" xfId="25037" xr:uid="{00000000-0005-0000-0000-0000204E0000}"/>
    <cellStyle name="Normal 46 2 2 2 2 5 4" xfId="35257" xr:uid="{00000000-0005-0000-0000-0000214E0000}"/>
    <cellStyle name="Normal 46 2 2 2 2 5 5" xfId="20024" xr:uid="{00000000-0005-0000-0000-0000224E0000}"/>
    <cellStyle name="Normal 46 2 2 2 2 6" xfId="11614" xr:uid="{00000000-0005-0000-0000-0000234E0000}"/>
    <cellStyle name="Normal 46 2 2 2 2 6 2" xfId="41945" xr:uid="{00000000-0005-0000-0000-0000244E0000}"/>
    <cellStyle name="Normal 46 2 2 2 2 6 3" xfId="26712" xr:uid="{00000000-0005-0000-0000-0000254E0000}"/>
    <cellStyle name="Normal 46 2 2 2 2 7" xfId="6593" xr:uid="{00000000-0005-0000-0000-0000264E0000}"/>
    <cellStyle name="Normal 46 2 2 2 2 7 2" xfId="36928" xr:uid="{00000000-0005-0000-0000-0000274E0000}"/>
    <cellStyle name="Normal 46 2 2 2 2 7 3" xfId="21695" xr:uid="{00000000-0005-0000-0000-0000284E0000}"/>
    <cellStyle name="Normal 46 2 2 2 2 8" xfId="31916" xr:uid="{00000000-0005-0000-0000-0000294E0000}"/>
    <cellStyle name="Normal 46 2 2 2 2 9" xfId="16682" xr:uid="{00000000-0005-0000-0000-00002A4E0000}"/>
    <cellStyle name="Normal 46 2 2 2 3" xfId="1729" xr:uid="{00000000-0005-0000-0000-00002B4E0000}"/>
    <cellStyle name="Normal 46 2 2 2 3 2" xfId="2568" xr:uid="{00000000-0005-0000-0000-00002C4E0000}"/>
    <cellStyle name="Normal 46 2 2 2 3 2 2" xfId="4258" xr:uid="{00000000-0005-0000-0000-00002D4E0000}"/>
    <cellStyle name="Normal 46 2 2 2 3 2 2 2" xfId="14331" xr:uid="{00000000-0005-0000-0000-00002E4E0000}"/>
    <cellStyle name="Normal 46 2 2 2 3 2 2 2 2" xfId="44662" xr:uid="{00000000-0005-0000-0000-00002F4E0000}"/>
    <cellStyle name="Normal 46 2 2 2 3 2 2 2 3" xfId="29429" xr:uid="{00000000-0005-0000-0000-0000304E0000}"/>
    <cellStyle name="Normal 46 2 2 2 3 2 2 3" xfId="9311" xr:uid="{00000000-0005-0000-0000-0000314E0000}"/>
    <cellStyle name="Normal 46 2 2 2 3 2 2 3 2" xfId="39645" xr:uid="{00000000-0005-0000-0000-0000324E0000}"/>
    <cellStyle name="Normal 46 2 2 2 3 2 2 3 3" xfId="24412" xr:uid="{00000000-0005-0000-0000-0000334E0000}"/>
    <cellStyle name="Normal 46 2 2 2 3 2 2 4" xfId="34632" xr:uid="{00000000-0005-0000-0000-0000344E0000}"/>
    <cellStyle name="Normal 46 2 2 2 3 2 2 5" xfId="19399" xr:uid="{00000000-0005-0000-0000-0000354E0000}"/>
    <cellStyle name="Normal 46 2 2 2 3 2 3" xfId="5950" xr:uid="{00000000-0005-0000-0000-0000364E0000}"/>
    <cellStyle name="Normal 46 2 2 2 3 2 3 2" xfId="16002" xr:uid="{00000000-0005-0000-0000-0000374E0000}"/>
    <cellStyle name="Normal 46 2 2 2 3 2 3 2 2" xfId="46333" xr:uid="{00000000-0005-0000-0000-0000384E0000}"/>
    <cellStyle name="Normal 46 2 2 2 3 2 3 2 3" xfId="31100" xr:uid="{00000000-0005-0000-0000-0000394E0000}"/>
    <cellStyle name="Normal 46 2 2 2 3 2 3 3" xfId="10982" xr:uid="{00000000-0005-0000-0000-00003A4E0000}"/>
    <cellStyle name="Normal 46 2 2 2 3 2 3 3 2" xfId="41316" xr:uid="{00000000-0005-0000-0000-00003B4E0000}"/>
    <cellStyle name="Normal 46 2 2 2 3 2 3 3 3" xfId="26083" xr:uid="{00000000-0005-0000-0000-00003C4E0000}"/>
    <cellStyle name="Normal 46 2 2 2 3 2 3 4" xfId="36303" xr:uid="{00000000-0005-0000-0000-00003D4E0000}"/>
    <cellStyle name="Normal 46 2 2 2 3 2 3 5" xfId="21070" xr:uid="{00000000-0005-0000-0000-00003E4E0000}"/>
    <cellStyle name="Normal 46 2 2 2 3 2 4" xfId="12660" xr:uid="{00000000-0005-0000-0000-00003F4E0000}"/>
    <cellStyle name="Normal 46 2 2 2 3 2 4 2" xfId="42991" xr:uid="{00000000-0005-0000-0000-0000404E0000}"/>
    <cellStyle name="Normal 46 2 2 2 3 2 4 3" xfId="27758" xr:uid="{00000000-0005-0000-0000-0000414E0000}"/>
    <cellStyle name="Normal 46 2 2 2 3 2 5" xfId="7639" xr:uid="{00000000-0005-0000-0000-0000424E0000}"/>
    <cellStyle name="Normal 46 2 2 2 3 2 5 2" xfId="37974" xr:uid="{00000000-0005-0000-0000-0000434E0000}"/>
    <cellStyle name="Normal 46 2 2 2 3 2 5 3" xfId="22741" xr:uid="{00000000-0005-0000-0000-0000444E0000}"/>
    <cellStyle name="Normal 46 2 2 2 3 2 6" xfId="32962" xr:uid="{00000000-0005-0000-0000-0000454E0000}"/>
    <cellStyle name="Normal 46 2 2 2 3 2 7" xfId="17728" xr:uid="{00000000-0005-0000-0000-0000464E0000}"/>
    <cellStyle name="Normal 46 2 2 2 3 3" xfId="3421" xr:uid="{00000000-0005-0000-0000-0000474E0000}"/>
    <cellStyle name="Normal 46 2 2 2 3 3 2" xfId="13495" xr:uid="{00000000-0005-0000-0000-0000484E0000}"/>
    <cellStyle name="Normal 46 2 2 2 3 3 2 2" xfId="43826" xr:uid="{00000000-0005-0000-0000-0000494E0000}"/>
    <cellStyle name="Normal 46 2 2 2 3 3 2 3" xfId="28593" xr:uid="{00000000-0005-0000-0000-00004A4E0000}"/>
    <cellStyle name="Normal 46 2 2 2 3 3 3" xfId="8475" xr:uid="{00000000-0005-0000-0000-00004B4E0000}"/>
    <cellStyle name="Normal 46 2 2 2 3 3 3 2" xfId="38809" xr:uid="{00000000-0005-0000-0000-00004C4E0000}"/>
    <cellStyle name="Normal 46 2 2 2 3 3 3 3" xfId="23576" xr:uid="{00000000-0005-0000-0000-00004D4E0000}"/>
    <cellStyle name="Normal 46 2 2 2 3 3 4" xfId="33796" xr:uid="{00000000-0005-0000-0000-00004E4E0000}"/>
    <cellStyle name="Normal 46 2 2 2 3 3 5" xfId="18563" xr:uid="{00000000-0005-0000-0000-00004F4E0000}"/>
    <cellStyle name="Normal 46 2 2 2 3 4" xfId="5114" xr:uid="{00000000-0005-0000-0000-0000504E0000}"/>
    <cellStyle name="Normal 46 2 2 2 3 4 2" xfId="15166" xr:uid="{00000000-0005-0000-0000-0000514E0000}"/>
    <cellStyle name="Normal 46 2 2 2 3 4 2 2" xfId="45497" xr:uid="{00000000-0005-0000-0000-0000524E0000}"/>
    <cellStyle name="Normal 46 2 2 2 3 4 2 3" xfId="30264" xr:uid="{00000000-0005-0000-0000-0000534E0000}"/>
    <cellStyle name="Normal 46 2 2 2 3 4 3" xfId="10146" xr:uid="{00000000-0005-0000-0000-0000544E0000}"/>
    <cellStyle name="Normal 46 2 2 2 3 4 3 2" xfId="40480" xr:uid="{00000000-0005-0000-0000-0000554E0000}"/>
    <cellStyle name="Normal 46 2 2 2 3 4 3 3" xfId="25247" xr:uid="{00000000-0005-0000-0000-0000564E0000}"/>
    <cellStyle name="Normal 46 2 2 2 3 4 4" xfId="35467" xr:uid="{00000000-0005-0000-0000-0000574E0000}"/>
    <cellStyle name="Normal 46 2 2 2 3 4 5" xfId="20234" xr:uid="{00000000-0005-0000-0000-0000584E0000}"/>
    <cellStyle name="Normal 46 2 2 2 3 5" xfId="11824" xr:uid="{00000000-0005-0000-0000-0000594E0000}"/>
    <cellStyle name="Normal 46 2 2 2 3 5 2" xfId="42155" xr:uid="{00000000-0005-0000-0000-00005A4E0000}"/>
    <cellStyle name="Normal 46 2 2 2 3 5 3" xfId="26922" xr:uid="{00000000-0005-0000-0000-00005B4E0000}"/>
    <cellStyle name="Normal 46 2 2 2 3 6" xfId="6803" xr:uid="{00000000-0005-0000-0000-00005C4E0000}"/>
    <cellStyle name="Normal 46 2 2 2 3 6 2" xfId="37138" xr:uid="{00000000-0005-0000-0000-00005D4E0000}"/>
    <cellStyle name="Normal 46 2 2 2 3 6 3" xfId="21905" xr:uid="{00000000-0005-0000-0000-00005E4E0000}"/>
    <cellStyle name="Normal 46 2 2 2 3 7" xfId="32126" xr:uid="{00000000-0005-0000-0000-00005F4E0000}"/>
    <cellStyle name="Normal 46 2 2 2 3 8" xfId="16892" xr:uid="{00000000-0005-0000-0000-0000604E0000}"/>
    <cellStyle name="Normal 46 2 2 2 4" xfId="2150" xr:uid="{00000000-0005-0000-0000-0000614E0000}"/>
    <cellStyle name="Normal 46 2 2 2 4 2" xfId="3840" xr:uid="{00000000-0005-0000-0000-0000624E0000}"/>
    <cellStyle name="Normal 46 2 2 2 4 2 2" xfId="13913" xr:uid="{00000000-0005-0000-0000-0000634E0000}"/>
    <cellStyle name="Normal 46 2 2 2 4 2 2 2" xfId="44244" xr:uid="{00000000-0005-0000-0000-0000644E0000}"/>
    <cellStyle name="Normal 46 2 2 2 4 2 2 3" xfId="29011" xr:uid="{00000000-0005-0000-0000-0000654E0000}"/>
    <cellStyle name="Normal 46 2 2 2 4 2 3" xfId="8893" xr:uid="{00000000-0005-0000-0000-0000664E0000}"/>
    <cellStyle name="Normal 46 2 2 2 4 2 3 2" xfId="39227" xr:uid="{00000000-0005-0000-0000-0000674E0000}"/>
    <cellStyle name="Normal 46 2 2 2 4 2 3 3" xfId="23994" xr:uid="{00000000-0005-0000-0000-0000684E0000}"/>
    <cellStyle name="Normal 46 2 2 2 4 2 4" xfId="34214" xr:uid="{00000000-0005-0000-0000-0000694E0000}"/>
    <cellStyle name="Normal 46 2 2 2 4 2 5" xfId="18981" xr:uid="{00000000-0005-0000-0000-00006A4E0000}"/>
    <cellStyle name="Normal 46 2 2 2 4 3" xfId="5532" xr:uid="{00000000-0005-0000-0000-00006B4E0000}"/>
    <cellStyle name="Normal 46 2 2 2 4 3 2" xfId="15584" xr:uid="{00000000-0005-0000-0000-00006C4E0000}"/>
    <cellStyle name="Normal 46 2 2 2 4 3 2 2" xfId="45915" xr:uid="{00000000-0005-0000-0000-00006D4E0000}"/>
    <cellStyle name="Normal 46 2 2 2 4 3 2 3" xfId="30682" xr:uid="{00000000-0005-0000-0000-00006E4E0000}"/>
    <cellStyle name="Normal 46 2 2 2 4 3 3" xfId="10564" xr:uid="{00000000-0005-0000-0000-00006F4E0000}"/>
    <cellStyle name="Normal 46 2 2 2 4 3 3 2" xfId="40898" xr:uid="{00000000-0005-0000-0000-0000704E0000}"/>
    <cellStyle name="Normal 46 2 2 2 4 3 3 3" xfId="25665" xr:uid="{00000000-0005-0000-0000-0000714E0000}"/>
    <cellStyle name="Normal 46 2 2 2 4 3 4" xfId="35885" xr:uid="{00000000-0005-0000-0000-0000724E0000}"/>
    <cellStyle name="Normal 46 2 2 2 4 3 5" xfId="20652" xr:uid="{00000000-0005-0000-0000-0000734E0000}"/>
    <cellStyle name="Normal 46 2 2 2 4 4" xfId="12242" xr:uid="{00000000-0005-0000-0000-0000744E0000}"/>
    <cellStyle name="Normal 46 2 2 2 4 4 2" xfId="42573" xr:uid="{00000000-0005-0000-0000-0000754E0000}"/>
    <cellStyle name="Normal 46 2 2 2 4 4 3" xfId="27340" xr:uid="{00000000-0005-0000-0000-0000764E0000}"/>
    <cellStyle name="Normal 46 2 2 2 4 5" xfId="7221" xr:uid="{00000000-0005-0000-0000-0000774E0000}"/>
    <cellStyle name="Normal 46 2 2 2 4 5 2" xfId="37556" xr:uid="{00000000-0005-0000-0000-0000784E0000}"/>
    <cellStyle name="Normal 46 2 2 2 4 5 3" xfId="22323" xr:uid="{00000000-0005-0000-0000-0000794E0000}"/>
    <cellStyle name="Normal 46 2 2 2 4 6" xfId="32544" xr:uid="{00000000-0005-0000-0000-00007A4E0000}"/>
    <cellStyle name="Normal 46 2 2 2 4 7" xfId="17310" xr:uid="{00000000-0005-0000-0000-00007B4E0000}"/>
    <cellStyle name="Normal 46 2 2 2 5" xfId="3003" xr:uid="{00000000-0005-0000-0000-00007C4E0000}"/>
    <cellStyle name="Normal 46 2 2 2 5 2" xfId="13077" xr:uid="{00000000-0005-0000-0000-00007D4E0000}"/>
    <cellStyle name="Normal 46 2 2 2 5 2 2" xfId="43408" xr:uid="{00000000-0005-0000-0000-00007E4E0000}"/>
    <cellStyle name="Normal 46 2 2 2 5 2 3" xfId="28175" xr:uid="{00000000-0005-0000-0000-00007F4E0000}"/>
    <cellStyle name="Normal 46 2 2 2 5 3" xfId="8057" xr:uid="{00000000-0005-0000-0000-0000804E0000}"/>
    <cellStyle name="Normal 46 2 2 2 5 3 2" xfId="38391" xr:uid="{00000000-0005-0000-0000-0000814E0000}"/>
    <cellStyle name="Normal 46 2 2 2 5 3 3" xfId="23158" xr:uid="{00000000-0005-0000-0000-0000824E0000}"/>
    <cellStyle name="Normal 46 2 2 2 5 4" xfId="33378" xr:uid="{00000000-0005-0000-0000-0000834E0000}"/>
    <cellStyle name="Normal 46 2 2 2 5 5" xfId="18145" xr:uid="{00000000-0005-0000-0000-0000844E0000}"/>
    <cellStyle name="Normal 46 2 2 2 6" xfId="4696" xr:uid="{00000000-0005-0000-0000-0000854E0000}"/>
    <cellStyle name="Normal 46 2 2 2 6 2" xfId="14748" xr:uid="{00000000-0005-0000-0000-0000864E0000}"/>
    <cellStyle name="Normal 46 2 2 2 6 2 2" xfId="45079" xr:uid="{00000000-0005-0000-0000-0000874E0000}"/>
    <cellStyle name="Normal 46 2 2 2 6 2 3" xfId="29846" xr:uid="{00000000-0005-0000-0000-0000884E0000}"/>
    <cellStyle name="Normal 46 2 2 2 6 3" xfId="9728" xr:uid="{00000000-0005-0000-0000-0000894E0000}"/>
    <cellStyle name="Normal 46 2 2 2 6 3 2" xfId="40062" xr:uid="{00000000-0005-0000-0000-00008A4E0000}"/>
    <cellStyle name="Normal 46 2 2 2 6 3 3" xfId="24829" xr:uid="{00000000-0005-0000-0000-00008B4E0000}"/>
    <cellStyle name="Normal 46 2 2 2 6 4" xfId="35049" xr:uid="{00000000-0005-0000-0000-00008C4E0000}"/>
    <cellStyle name="Normal 46 2 2 2 6 5" xfId="19816" xr:uid="{00000000-0005-0000-0000-00008D4E0000}"/>
    <cellStyle name="Normal 46 2 2 2 7" xfId="11406" xr:uid="{00000000-0005-0000-0000-00008E4E0000}"/>
    <cellStyle name="Normal 46 2 2 2 7 2" xfId="41737" xr:uid="{00000000-0005-0000-0000-00008F4E0000}"/>
    <cellStyle name="Normal 46 2 2 2 7 3" xfId="26504" xr:uid="{00000000-0005-0000-0000-0000904E0000}"/>
    <cellStyle name="Normal 46 2 2 2 8" xfId="6385" xr:uid="{00000000-0005-0000-0000-0000914E0000}"/>
    <cellStyle name="Normal 46 2 2 2 8 2" xfId="36720" xr:uid="{00000000-0005-0000-0000-0000924E0000}"/>
    <cellStyle name="Normal 46 2 2 2 8 3" xfId="21487" xr:uid="{00000000-0005-0000-0000-0000934E0000}"/>
    <cellStyle name="Normal 46 2 2 2 9" xfId="31708" xr:uid="{00000000-0005-0000-0000-0000944E0000}"/>
    <cellStyle name="Normal 46 2 2 3" xfId="1412" xr:uid="{00000000-0005-0000-0000-0000954E0000}"/>
    <cellStyle name="Normal 46 2 2 3 2" xfId="1833" xr:uid="{00000000-0005-0000-0000-0000964E0000}"/>
    <cellStyle name="Normal 46 2 2 3 2 2" xfId="2672" xr:uid="{00000000-0005-0000-0000-0000974E0000}"/>
    <cellStyle name="Normal 46 2 2 3 2 2 2" xfId="4362" xr:uid="{00000000-0005-0000-0000-0000984E0000}"/>
    <cellStyle name="Normal 46 2 2 3 2 2 2 2" xfId="14435" xr:uid="{00000000-0005-0000-0000-0000994E0000}"/>
    <cellStyle name="Normal 46 2 2 3 2 2 2 2 2" xfId="44766" xr:uid="{00000000-0005-0000-0000-00009A4E0000}"/>
    <cellStyle name="Normal 46 2 2 3 2 2 2 2 3" xfId="29533" xr:uid="{00000000-0005-0000-0000-00009B4E0000}"/>
    <cellStyle name="Normal 46 2 2 3 2 2 2 3" xfId="9415" xr:uid="{00000000-0005-0000-0000-00009C4E0000}"/>
    <cellStyle name="Normal 46 2 2 3 2 2 2 3 2" xfId="39749" xr:uid="{00000000-0005-0000-0000-00009D4E0000}"/>
    <cellStyle name="Normal 46 2 2 3 2 2 2 3 3" xfId="24516" xr:uid="{00000000-0005-0000-0000-00009E4E0000}"/>
    <cellStyle name="Normal 46 2 2 3 2 2 2 4" xfId="34736" xr:uid="{00000000-0005-0000-0000-00009F4E0000}"/>
    <cellStyle name="Normal 46 2 2 3 2 2 2 5" xfId="19503" xr:uid="{00000000-0005-0000-0000-0000A04E0000}"/>
    <cellStyle name="Normal 46 2 2 3 2 2 3" xfId="6054" xr:uid="{00000000-0005-0000-0000-0000A14E0000}"/>
    <cellStyle name="Normal 46 2 2 3 2 2 3 2" xfId="16106" xr:uid="{00000000-0005-0000-0000-0000A24E0000}"/>
    <cellStyle name="Normal 46 2 2 3 2 2 3 2 2" xfId="46437" xr:uid="{00000000-0005-0000-0000-0000A34E0000}"/>
    <cellStyle name="Normal 46 2 2 3 2 2 3 2 3" xfId="31204" xr:uid="{00000000-0005-0000-0000-0000A44E0000}"/>
    <cellStyle name="Normal 46 2 2 3 2 2 3 3" xfId="11086" xr:uid="{00000000-0005-0000-0000-0000A54E0000}"/>
    <cellStyle name="Normal 46 2 2 3 2 2 3 3 2" xfId="41420" xr:uid="{00000000-0005-0000-0000-0000A64E0000}"/>
    <cellStyle name="Normal 46 2 2 3 2 2 3 3 3" xfId="26187" xr:uid="{00000000-0005-0000-0000-0000A74E0000}"/>
    <cellStyle name="Normal 46 2 2 3 2 2 3 4" xfId="36407" xr:uid="{00000000-0005-0000-0000-0000A84E0000}"/>
    <cellStyle name="Normal 46 2 2 3 2 2 3 5" xfId="21174" xr:uid="{00000000-0005-0000-0000-0000A94E0000}"/>
    <cellStyle name="Normal 46 2 2 3 2 2 4" xfId="12764" xr:uid="{00000000-0005-0000-0000-0000AA4E0000}"/>
    <cellStyle name="Normal 46 2 2 3 2 2 4 2" xfId="43095" xr:uid="{00000000-0005-0000-0000-0000AB4E0000}"/>
    <cellStyle name="Normal 46 2 2 3 2 2 4 3" xfId="27862" xr:uid="{00000000-0005-0000-0000-0000AC4E0000}"/>
    <cellStyle name="Normal 46 2 2 3 2 2 5" xfId="7743" xr:uid="{00000000-0005-0000-0000-0000AD4E0000}"/>
    <cellStyle name="Normal 46 2 2 3 2 2 5 2" xfId="38078" xr:uid="{00000000-0005-0000-0000-0000AE4E0000}"/>
    <cellStyle name="Normal 46 2 2 3 2 2 5 3" xfId="22845" xr:uid="{00000000-0005-0000-0000-0000AF4E0000}"/>
    <cellStyle name="Normal 46 2 2 3 2 2 6" xfId="33066" xr:uid="{00000000-0005-0000-0000-0000B04E0000}"/>
    <cellStyle name="Normal 46 2 2 3 2 2 7" xfId="17832" xr:uid="{00000000-0005-0000-0000-0000B14E0000}"/>
    <cellStyle name="Normal 46 2 2 3 2 3" xfId="3525" xr:uid="{00000000-0005-0000-0000-0000B24E0000}"/>
    <cellStyle name="Normal 46 2 2 3 2 3 2" xfId="13599" xr:uid="{00000000-0005-0000-0000-0000B34E0000}"/>
    <cellStyle name="Normal 46 2 2 3 2 3 2 2" xfId="43930" xr:uid="{00000000-0005-0000-0000-0000B44E0000}"/>
    <cellStyle name="Normal 46 2 2 3 2 3 2 3" xfId="28697" xr:uid="{00000000-0005-0000-0000-0000B54E0000}"/>
    <cellStyle name="Normal 46 2 2 3 2 3 3" xfId="8579" xr:uid="{00000000-0005-0000-0000-0000B64E0000}"/>
    <cellStyle name="Normal 46 2 2 3 2 3 3 2" xfId="38913" xr:uid="{00000000-0005-0000-0000-0000B74E0000}"/>
    <cellStyle name="Normal 46 2 2 3 2 3 3 3" xfId="23680" xr:uid="{00000000-0005-0000-0000-0000B84E0000}"/>
    <cellStyle name="Normal 46 2 2 3 2 3 4" xfId="33900" xr:uid="{00000000-0005-0000-0000-0000B94E0000}"/>
    <cellStyle name="Normal 46 2 2 3 2 3 5" xfId="18667" xr:uid="{00000000-0005-0000-0000-0000BA4E0000}"/>
    <cellStyle name="Normal 46 2 2 3 2 4" xfId="5218" xr:uid="{00000000-0005-0000-0000-0000BB4E0000}"/>
    <cellStyle name="Normal 46 2 2 3 2 4 2" xfId="15270" xr:uid="{00000000-0005-0000-0000-0000BC4E0000}"/>
    <cellStyle name="Normal 46 2 2 3 2 4 2 2" xfId="45601" xr:uid="{00000000-0005-0000-0000-0000BD4E0000}"/>
    <cellStyle name="Normal 46 2 2 3 2 4 2 3" xfId="30368" xr:uid="{00000000-0005-0000-0000-0000BE4E0000}"/>
    <cellStyle name="Normal 46 2 2 3 2 4 3" xfId="10250" xr:uid="{00000000-0005-0000-0000-0000BF4E0000}"/>
    <cellStyle name="Normal 46 2 2 3 2 4 3 2" xfId="40584" xr:uid="{00000000-0005-0000-0000-0000C04E0000}"/>
    <cellStyle name="Normal 46 2 2 3 2 4 3 3" xfId="25351" xr:uid="{00000000-0005-0000-0000-0000C14E0000}"/>
    <cellStyle name="Normal 46 2 2 3 2 4 4" xfId="35571" xr:uid="{00000000-0005-0000-0000-0000C24E0000}"/>
    <cellStyle name="Normal 46 2 2 3 2 4 5" xfId="20338" xr:uid="{00000000-0005-0000-0000-0000C34E0000}"/>
    <cellStyle name="Normal 46 2 2 3 2 5" xfId="11928" xr:uid="{00000000-0005-0000-0000-0000C44E0000}"/>
    <cellStyle name="Normal 46 2 2 3 2 5 2" xfId="42259" xr:uid="{00000000-0005-0000-0000-0000C54E0000}"/>
    <cellStyle name="Normal 46 2 2 3 2 5 3" xfId="27026" xr:uid="{00000000-0005-0000-0000-0000C64E0000}"/>
    <cellStyle name="Normal 46 2 2 3 2 6" xfId="6907" xr:uid="{00000000-0005-0000-0000-0000C74E0000}"/>
    <cellStyle name="Normal 46 2 2 3 2 6 2" xfId="37242" xr:uid="{00000000-0005-0000-0000-0000C84E0000}"/>
    <cellStyle name="Normal 46 2 2 3 2 6 3" xfId="22009" xr:uid="{00000000-0005-0000-0000-0000C94E0000}"/>
    <cellStyle name="Normal 46 2 2 3 2 7" xfId="32230" xr:uid="{00000000-0005-0000-0000-0000CA4E0000}"/>
    <cellStyle name="Normal 46 2 2 3 2 8" xfId="16996" xr:uid="{00000000-0005-0000-0000-0000CB4E0000}"/>
    <cellStyle name="Normal 46 2 2 3 3" xfId="2254" xr:uid="{00000000-0005-0000-0000-0000CC4E0000}"/>
    <cellStyle name="Normal 46 2 2 3 3 2" xfId="3944" xr:uid="{00000000-0005-0000-0000-0000CD4E0000}"/>
    <cellStyle name="Normal 46 2 2 3 3 2 2" xfId="14017" xr:uid="{00000000-0005-0000-0000-0000CE4E0000}"/>
    <cellStyle name="Normal 46 2 2 3 3 2 2 2" xfId="44348" xr:uid="{00000000-0005-0000-0000-0000CF4E0000}"/>
    <cellStyle name="Normal 46 2 2 3 3 2 2 3" xfId="29115" xr:uid="{00000000-0005-0000-0000-0000D04E0000}"/>
    <cellStyle name="Normal 46 2 2 3 3 2 3" xfId="8997" xr:uid="{00000000-0005-0000-0000-0000D14E0000}"/>
    <cellStyle name="Normal 46 2 2 3 3 2 3 2" xfId="39331" xr:uid="{00000000-0005-0000-0000-0000D24E0000}"/>
    <cellStyle name="Normal 46 2 2 3 3 2 3 3" xfId="24098" xr:uid="{00000000-0005-0000-0000-0000D34E0000}"/>
    <cellStyle name="Normal 46 2 2 3 3 2 4" xfId="34318" xr:uid="{00000000-0005-0000-0000-0000D44E0000}"/>
    <cellStyle name="Normal 46 2 2 3 3 2 5" xfId="19085" xr:uid="{00000000-0005-0000-0000-0000D54E0000}"/>
    <cellStyle name="Normal 46 2 2 3 3 3" xfId="5636" xr:uid="{00000000-0005-0000-0000-0000D64E0000}"/>
    <cellStyle name="Normal 46 2 2 3 3 3 2" xfId="15688" xr:uid="{00000000-0005-0000-0000-0000D74E0000}"/>
    <cellStyle name="Normal 46 2 2 3 3 3 2 2" xfId="46019" xr:uid="{00000000-0005-0000-0000-0000D84E0000}"/>
    <cellStyle name="Normal 46 2 2 3 3 3 2 3" xfId="30786" xr:uid="{00000000-0005-0000-0000-0000D94E0000}"/>
    <cellStyle name="Normal 46 2 2 3 3 3 3" xfId="10668" xr:uid="{00000000-0005-0000-0000-0000DA4E0000}"/>
    <cellStyle name="Normal 46 2 2 3 3 3 3 2" xfId="41002" xr:uid="{00000000-0005-0000-0000-0000DB4E0000}"/>
    <cellStyle name="Normal 46 2 2 3 3 3 3 3" xfId="25769" xr:uid="{00000000-0005-0000-0000-0000DC4E0000}"/>
    <cellStyle name="Normal 46 2 2 3 3 3 4" xfId="35989" xr:uid="{00000000-0005-0000-0000-0000DD4E0000}"/>
    <cellStyle name="Normal 46 2 2 3 3 3 5" xfId="20756" xr:uid="{00000000-0005-0000-0000-0000DE4E0000}"/>
    <cellStyle name="Normal 46 2 2 3 3 4" xfId="12346" xr:uid="{00000000-0005-0000-0000-0000DF4E0000}"/>
    <cellStyle name="Normal 46 2 2 3 3 4 2" xfId="42677" xr:uid="{00000000-0005-0000-0000-0000E04E0000}"/>
    <cellStyle name="Normal 46 2 2 3 3 4 3" xfId="27444" xr:uid="{00000000-0005-0000-0000-0000E14E0000}"/>
    <cellStyle name="Normal 46 2 2 3 3 5" xfId="7325" xr:uid="{00000000-0005-0000-0000-0000E24E0000}"/>
    <cellStyle name="Normal 46 2 2 3 3 5 2" xfId="37660" xr:uid="{00000000-0005-0000-0000-0000E34E0000}"/>
    <cellStyle name="Normal 46 2 2 3 3 5 3" xfId="22427" xr:uid="{00000000-0005-0000-0000-0000E44E0000}"/>
    <cellStyle name="Normal 46 2 2 3 3 6" xfId="32648" xr:uid="{00000000-0005-0000-0000-0000E54E0000}"/>
    <cellStyle name="Normal 46 2 2 3 3 7" xfId="17414" xr:uid="{00000000-0005-0000-0000-0000E64E0000}"/>
    <cellStyle name="Normal 46 2 2 3 4" xfId="3107" xr:uid="{00000000-0005-0000-0000-0000E74E0000}"/>
    <cellStyle name="Normal 46 2 2 3 4 2" xfId="13181" xr:uid="{00000000-0005-0000-0000-0000E84E0000}"/>
    <cellStyle name="Normal 46 2 2 3 4 2 2" xfId="43512" xr:uid="{00000000-0005-0000-0000-0000E94E0000}"/>
    <cellStyle name="Normal 46 2 2 3 4 2 3" xfId="28279" xr:uid="{00000000-0005-0000-0000-0000EA4E0000}"/>
    <cellStyle name="Normal 46 2 2 3 4 3" xfId="8161" xr:uid="{00000000-0005-0000-0000-0000EB4E0000}"/>
    <cellStyle name="Normal 46 2 2 3 4 3 2" xfId="38495" xr:uid="{00000000-0005-0000-0000-0000EC4E0000}"/>
    <cellStyle name="Normal 46 2 2 3 4 3 3" xfId="23262" xr:uid="{00000000-0005-0000-0000-0000ED4E0000}"/>
    <cellStyle name="Normal 46 2 2 3 4 4" xfId="33482" xr:uid="{00000000-0005-0000-0000-0000EE4E0000}"/>
    <cellStyle name="Normal 46 2 2 3 4 5" xfId="18249" xr:uid="{00000000-0005-0000-0000-0000EF4E0000}"/>
    <cellStyle name="Normal 46 2 2 3 5" xfId="4800" xr:uid="{00000000-0005-0000-0000-0000F04E0000}"/>
    <cellStyle name="Normal 46 2 2 3 5 2" xfId="14852" xr:uid="{00000000-0005-0000-0000-0000F14E0000}"/>
    <cellStyle name="Normal 46 2 2 3 5 2 2" xfId="45183" xr:uid="{00000000-0005-0000-0000-0000F24E0000}"/>
    <cellStyle name="Normal 46 2 2 3 5 2 3" xfId="29950" xr:uid="{00000000-0005-0000-0000-0000F34E0000}"/>
    <cellStyle name="Normal 46 2 2 3 5 3" xfId="9832" xr:uid="{00000000-0005-0000-0000-0000F44E0000}"/>
    <cellStyle name="Normal 46 2 2 3 5 3 2" xfId="40166" xr:uid="{00000000-0005-0000-0000-0000F54E0000}"/>
    <cellStyle name="Normal 46 2 2 3 5 3 3" xfId="24933" xr:uid="{00000000-0005-0000-0000-0000F64E0000}"/>
    <cellStyle name="Normal 46 2 2 3 5 4" xfId="35153" xr:uid="{00000000-0005-0000-0000-0000F74E0000}"/>
    <cellStyle name="Normal 46 2 2 3 5 5" xfId="19920" xr:uid="{00000000-0005-0000-0000-0000F84E0000}"/>
    <cellStyle name="Normal 46 2 2 3 6" xfId="11510" xr:uid="{00000000-0005-0000-0000-0000F94E0000}"/>
    <cellStyle name="Normal 46 2 2 3 6 2" xfId="41841" xr:uid="{00000000-0005-0000-0000-0000FA4E0000}"/>
    <cellStyle name="Normal 46 2 2 3 6 3" xfId="26608" xr:uid="{00000000-0005-0000-0000-0000FB4E0000}"/>
    <cellStyle name="Normal 46 2 2 3 7" xfId="6489" xr:uid="{00000000-0005-0000-0000-0000FC4E0000}"/>
    <cellStyle name="Normal 46 2 2 3 7 2" xfId="36824" xr:uid="{00000000-0005-0000-0000-0000FD4E0000}"/>
    <cellStyle name="Normal 46 2 2 3 7 3" xfId="21591" xr:uid="{00000000-0005-0000-0000-0000FE4E0000}"/>
    <cellStyle name="Normal 46 2 2 3 8" xfId="31812" xr:uid="{00000000-0005-0000-0000-0000FF4E0000}"/>
    <cellStyle name="Normal 46 2 2 3 9" xfId="16578" xr:uid="{00000000-0005-0000-0000-0000004F0000}"/>
    <cellStyle name="Normal 46 2 2 4" xfId="1625" xr:uid="{00000000-0005-0000-0000-0000014F0000}"/>
    <cellStyle name="Normal 46 2 2 4 2" xfId="2464" xr:uid="{00000000-0005-0000-0000-0000024F0000}"/>
    <cellStyle name="Normal 46 2 2 4 2 2" xfId="4154" xr:uid="{00000000-0005-0000-0000-0000034F0000}"/>
    <cellStyle name="Normal 46 2 2 4 2 2 2" xfId="14227" xr:uid="{00000000-0005-0000-0000-0000044F0000}"/>
    <cellStyle name="Normal 46 2 2 4 2 2 2 2" xfId="44558" xr:uid="{00000000-0005-0000-0000-0000054F0000}"/>
    <cellStyle name="Normal 46 2 2 4 2 2 2 3" xfId="29325" xr:uid="{00000000-0005-0000-0000-0000064F0000}"/>
    <cellStyle name="Normal 46 2 2 4 2 2 3" xfId="9207" xr:uid="{00000000-0005-0000-0000-0000074F0000}"/>
    <cellStyle name="Normal 46 2 2 4 2 2 3 2" xfId="39541" xr:uid="{00000000-0005-0000-0000-0000084F0000}"/>
    <cellStyle name="Normal 46 2 2 4 2 2 3 3" xfId="24308" xr:uid="{00000000-0005-0000-0000-0000094F0000}"/>
    <cellStyle name="Normal 46 2 2 4 2 2 4" xfId="34528" xr:uid="{00000000-0005-0000-0000-00000A4F0000}"/>
    <cellStyle name="Normal 46 2 2 4 2 2 5" xfId="19295" xr:uid="{00000000-0005-0000-0000-00000B4F0000}"/>
    <cellStyle name="Normal 46 2 2 4 2 3" xfId="5846" xr:uid="{00000000-0005-0000-0000-00000C4F0000}"/>
    <cellStyle name="Normal 46 2 2 4 2 3 2" xfId="15898" xr:uid="{00000000-0005-0000-0000-00000D4F0000}"/>
    <cellStyle name="Normal 46 2 2 4 2 3 2 2" xfId="46229" xr:uid="{00000000-0005-0000-0000-00000E4F0000}"/>
    <cellStyle name="Normal 46 2 2 4 2 3 2 3" xfId="30996" xr:uid="{00000000-0005-0000-0000-00000F4F0000}"/>
    <cellStyle name="Normal 46 2 2 4 2 3 3" xfId="10878" xr:uid="{00000000-0005-0000-0000-0000104F0000}"/>
    <cellStyle name="Normal 46 2 2 4 2 3 3 2" xfId="41212" xr:uid="{00000000-0005-0000-0000-0000114F0000}"/>
    <cellStyle name="Normal 46 2 2 4 2 3 3 3" xfId="25979" xr:uid="{00000000-0005-0000-0000-0000124F0000}"/>
    <cellStyle name="Normal 46 2 2 4 2 3 4" xfId="36199" xr:uid="{00000000-0005-0000-0000-0000134F0000}"/>
    <cellStyle name="Normal 46 2 2 4 2 3 5" xfId="20966" xr:uid="{00000000-0005-0000-0000-0000144F0000}"/>
    <cellStyle name="Normal 46 2 2 4 2 4" xfId="12556" xr:uid="{00000000-0005-0000-0000-0000154F0000}"/>
    <cellStyle name="Normal 46 2 2 4 2 4 2" xfId="42887" xr:uid="{00000000-0005-0000-0000-0000164F0000}"/>
    <cellStyle name="Normal 46 2 2 4 2 4 3" xfId="27654" xr:uid="{00000000-0005-0000-0000-0000174F0000}"/>
    <cellStyle name="Normal 46 2 2 4 2 5" xfId="7535" xr:uid="{00000000-0005-0000-0000-0000184F0000}"/>
    <cellStyle name="Normal 46 2 2 4 2 5 2" xfId="37870" xr:uid="{00000000-0005-0000-0000-0000194F0000}"/>
    <cellStyle name="Normal 46 2 2 4 2 5 3" xfId="22637" xr:uid="{00000000-0005-0000-0000-00001A4F0000}"/>
    <cellStyle name="Normal 46 2 2 4 2 6" xfId="32858" xr:uid="{00000000-0005-0000-0000-00001B4F0000}"/>
    <cellStyle name="Normal 46 2 2 4 2 7" xfId="17624" xr:uid="{00000000-0005-0000-0000-00001C4F0000}"/>
    <cellStyle name="Normal 46 2 2 4 3" xfId="3317" xr:uid="{00000000-0005-0000-0000-00001D4F0000}"/>
    <cellStyle name="Normal 46 2 2 4 3 2" xfId="13391" xr:uid="{00000000-0005-0000-0000-00001E4F0000}"/>
    <cellStyle name="Normal 46 2 2 4 3 2 2" xfId="43722" xr:uid="{00000000-0005-0000-0000-00001F4F0000}"/>
    <cellStyle name="Normal 46 2 2 4 3 2 3" xfId="28489" xr:uid="{00000000-0005-0000-0000-0000204F0000}"/>
    <cellStyle name="Normal 46 2 2 4 3 3" xfId="8371" xr:uid="{00000000-0005-0000-0000-0000214F0000}"/>
    <cellStyle name="Normal 46 2 2 4 3 3 2" xfId="38705" xr:uid="{00000000-0005-0000-0000-0000224F0000}"/>
    <cellStyle name="Normal 46 2 2 4 3 3 3" xfId="23472" xr:uid="{00000000-0005-0000-0000-0000234F0000}"/>
    <cellStyle name="Normal 46 2 2 4 3 4" xfId="33692" xr:uid="{00000000-0005-0000-0000-0000244F0000}"/>
    <cellStyle name="Normal 46 2 2 4 3 5" xfId="18459" xr:uid="{00000000-0005-0000-0000-0000254F0000}"/>
    <cellStyle name="Normal 46 2 2 4 4" xfId="5010" xr:uid="{00000000-0005-0000-0000-0000264F0000}"/>
    <cellStyle name="Normal 46 2 2 4 4 2" xfId="15062" xr:uid="{00000000-0005-0000-0000-0000274F0000}"/>
    <cellStyle name="Normal 46 2 2 4 4 2 2" xfId="45393" xr:uid="{00000000-0005-0000-0000-0000284F0000}"/>
    <cellStyle name="Normal 46 2 2 4 4 2 3" xfId="30160" xr:uid="{00000000-0005-0000-0000-0000294F0000}"/>
    <cellStyle name="Normal 46 2 2 4 4 3" xfId="10042" xr:uid="{00000000-0005-0000-0000-00002A4F0000}"/>
    <cellStyle name="Normal 46 2 2 4 4 3 2" xfId="40376" xr:uid="{00000000-0005-0000-0000-00002B4F0000}"/>
    <cellStyle name="Normal 46 2 2 4 4 3 3" xfId="25143" xr:uid="{00000000-0005-0000-0000-00002C4F0000}"/>
    <cellStyle name="Normal 46 2 2 4 4 4" xfId="35363" xr:uid="{00000000-0005-0000-0000-00002D4F0000}"/>
    <cellStyle name="Normal 46 2 2 4 4 5" xfId="20130" xr:uid="{00000000-0005-0000-0000-00002E4F0000}"/>
    <cellStyle name="Normal 46 2 2 4 5" xfId="11720" xr:uid="{00000000-0005-0000-0000-00002F4F0000}"/>
    <cellStyle name="Normal 46 2 2 4 5 2" xfId="42051" xr:uid="{00000000-0005-0000-0000-0000304F0000}"/>
    <cellStyle name="Normal 46 2 2 4 5 3" xfId="26818" xr:uid="{00000000-0005-0000-0000-0000314F0000}"/>
    <cellStyle name="Normal 46 2 2 4 6" xfId="6699" xr:uid="{00000000-0005-0000-0000-0000324F0000}"/>
    <cellStyle name="Normal 46 2 2 4 6 2" xfId="37034" xr:uid="{00000000-0005-0000-0000-0000334F0000}"/>
    <cellStyle name="Normal 46 2 2 4 6 3" xfId="21801" xr:uid="{00000000-0005-0000-0000-0000344F0000}"/>
    <cellStyle name="Normal 46 2 2 4 7" xfId="32022" xr:uid="{00000000-0005-0000-0000-0000354F0000}"/>
    <cellStyle name="Normal 46 2 2 4 8" xfId="16788" xr:uid="{00000000-0005-0000-0000-0000364F0000}"/>
    <cellStyle name="Normal 46 2 2 5" xfId="2046" xr:uid="{00000000-0005-0000-0000-0000374F0000}"/>
    <cellStyle name="Normal 46 2 2 5 2" xfId="3736" xr:uid="{00000000-0005-0000-0000-0000384F0000}"/>
    <cellStyle name="Normal 46 2 2 5 2 2" xfId="13809" xr:uid="{00000000-0005-0000-0000-0000394F0000}"/>
    <cellStyle name="Normal 46 2 2 5 2 2 2" xfId="44140" xr:uid="{00000000-0005-0000-0000-00003A4F0000}"/>
    <cellStyle name="Normal 46 2 2 5 2 2 3" xfId="28907" xr:uid="{00000000-0005-0000-0000-00003B4F0000}"/>
    <cellStyle name="Normal 46 2 2 5 2 3" xfId="8789" xr:uid="{00000000-0005-0000-0000-00003C4F0000}"/>
    <cellStyle name="Normal 46 2 2 5 2 3 2" xfId="39123" xr:uid="{00000000-0005-0000-0000-00003D4F0000}"/>
    <cellStyle name="Normal 46 2 2 5 2 3 3" xfId="23890" xr:uid="{00000000-0005-0000-0000-00003E4F0000}"/>
    <cellStyle name="Normal 46 2 2 5 2 4" xfId="34110" xr:uid="{00000000-0005-0000-0000-00003F4F0000}"/>
    <cellStyle name="Normal 46 2 2 5 2 5" xfId="18877" xr:uid="{00000000-0005-0000-0000-0000404F0000}"/>
    <cellStyle name="Normal 46 2 2 5 3" xfId="5428" xr:uid="{00000000-0005-0000-0000-0000414F0000}"/>
    <cellStyle name="Normal 46 2 2 5 3 2" xfId="15480" xr:uid="{00000000-0005-0000-0000-0000424F0000}"/>
    <cellStyle name="Normal 46 2 2 5 3 2 2" xfId="45811" xr:uid="{00000000-0005-0000-0000-0000434F0000}"/>
    <cellStyle name="Normal 46 2 2 5 3 2 3" xfId="30578" xr:uid="{00000000-0005-0000-0000-0000444F0000}"/>
    <cellStyle name="Normal 46 2 2 5 3 3" xfId="10460" xr:uid="{00000000-0005-0000-0000-0000454F0000}"/>
    <cellStyle name="Normal 46 2 2 5 3 3 2" xfId="40794" xr:uid="{00000000-0005-0000-0000-0000464F0000}"/>
    <cellStyle name="Normal 46 2 2 5 3 3 3" xfId="25561" xr:uid="{00000000-0005-0000-0000-0000474F0000}"/>
    <cellStyle name="Normal 46 2 2 5 3 4" xfId="35781" xr:uid="{00000000-0005-0000-0000-0000484F0000}"/>
    <cellStyle name="Normal 46 2 2 5 3 5" xfId="20548" xr:uid="{00000000-0005-0000-0000-0000494F0000}"/>
    <cellStyle name="Normal 46 2 2 5 4" xfId="12138" xr:uid="{00000000-0005-0000-0000-00004A4F0000}"/>
    <cellStyle name="Normal 46 2 2 5 4 2" xfId="42469" xr:uid="{00000000-0005-0000-0000-00004B4F0000}"/>
    <cellStyle name="Normal 46 2 2 5 4 3" xfId="27236" xr:uid="{00000000-0005-0000-0000-00004C4F0000}"/>
    <cellStyle name="Normal 46 2 2 5 5" xfId="7117" xr:uid="{00000000-0005-0000-0000-00004D4F0000}"/>
    <cellStyle name="Normal 46 2 2 5 5 2" xfId="37452" xr:uid="{00000000-0005-0000-0000-00004E4F0000}"/>
    <cellStyle name="Normal 46 2 2 5 5 3" xfId="22219" xr:uid="{00000000-0005-0000-0000-00004F4F0000}"/>
    <cellStyle name="Normal 46 2 2 5 6" xfId="32440" xr:uid="{00000000-0005-0000-0000-0000504F0000}"/>
    <cellStyle name="Normal 46 2 2 5 7" xfId="17206" xr:uid="{00000000-0005-0000-0000-0000514F0000}"/>
    <cellStyle name="Normal 46 2 2 6" xfId="2899" xr:uid="{00000000-0005-0000-0000-0000524F0000}"/>
    <cellStyle name="Normal 46 2 2 6 2" xfId="12973" xr:uid="{00000000-0005-0000-0000-0000534F0000}"/>
    <cellStyle name="Normal 46 2 2 6 2 2" xfId="43304" xr:uid="{00000000-0005-0000-0000-0000544F0000}"/>
    <cellStyle name="Normal 46 2 2 6 2 3" xfId="28071" xr:uid="{00000000-0005-0000-0000-0000554F0000}"/>
    <cellStyle name="Normal 46 2 2 6 3" xfId="7953" xr:uid="{00000000-0005-0000-0000-0000564F0000}"/>
    <cellStyle name="Normal 46 2 2 6 3 2" xfId="38287" xr:uid="{00000000-0005-0000-0000-0000574F0000}"/>
    <cellStyle name="Normal 46 2 2 6 3 3" xfId="23054" xr:uid="{00000000-0005-0000-0000-0000584F0000}"/>
    <cellStyle name="Normal 46 2 2 6 4" xfId="33274" xr:uid="{00000000-0005-0000-0000-0000594F0000}"/>
    <cellStyle name="Normal 46 2 2 6 5" xfId="18041" xr:uid="{00000000-0005-0000-0000-00005A4F0000}"/>
    <cellStyle name="Normal 46 2 2 7" xfId="4592" xr:uid="{00000000-0005-0000-0000-00005B4F0000}"/>
    <cellStyle name="Normal 46 2 2 7 2" xfId="14644" xr:uid="{00000000-0005-0000-0000-00005C4F0000}"/>
    <cellStyle name="Normal 46 2 2 7 2 2" xfId="44975" xr:uid="{00000000-0005-0000-0000-00005D4F0000}"/>
    <cellStyle name="Normal 46 2 2 7 2 3" xfId="29742" xr:uid="{00000000-0005-0000-0000-00005E4F0000}"/>
    <cellStyle name="Normal 46 2 2 7 3" xfId="9624" xr:uid="{00000000-0005-0000-0000-00005F4F0000}"/>
    <cellStyle name="Normal 46 2 2 7 3 2" xfId="39958" xr:uid="{00000000-0005-0000-0000-0000604F0000}"/>
    <cellStyle name="Normal 46 2 2 7 3 3" xfId="24725" xr:uid="{00000000-0005-0000-0000-0000614F0000}"/>
    <cellStyle name="Normal 46 2 2 7 4" xfId="34945" xr:uid="{00000000-0005-0000-0000-0000624F0000}"/>
    <cellStyle name="Normal 46 2 2 7 5" xfId="19712" xr:uid="{00000000-0005-0000-0000-0000634F0000}"/>
    <cellStyle name="Normal 46 2 2 8" xfId="11302" xr:uid="{00000000-0005-0000-0000-0000644F0000}"/>
    <cellStyle name="Normal 46 2 2 8 2" xfId="41633" xr:uid="{00000000-0005-0000-0000-0000654F0000}"/>
    <cellStyle name="Normal 46 2 2 8 3" xfId="26400" xr:uid="{00000000-0005-0000-0000-0000664F0000}"/>
    <cellStyle name="Normal 46 2 2 9" xfId="6281" xr:uid="{00000000-0005-0000-0000-0000674F0000}"/>
    <cellStyle name="Normal 46 2 2 9 2" xfId="36616" xr:uid="{00000000-0005-0000-0000-0000684F0000}"/>
    <cellStyle name="Normal 46 2 2 9 3" xfId="21383" xr:uid="{00000000-0005-0000-0000-0000694F0000}"/>
    <cellStyle name="Normal 46 2 3" xfId="1245" xr:uid="{00000000-0005-0000-0000-00006A4F0000}"/>
    <cellStyle name="Normal 46 2 3 10" xfId="16422" xr:uid="{00000000-0005-0000-0000-00006B4F0000}"/>
    <cellStyle name="Normal 46 2 3 2" xfId="1464" xr:uid="{00000000-0005-0000-0000-00006C4F0000}"/>
    <cellStyle name="Normal 46 2 3 2 2" xfId="1885" xr:uid="{00000000-0005-0000-0000-00006D4F0000}"/>
    <cellStyle name="Normal 46 2 3 2 2 2" xfId="2724" xr:uid="{00000000-0005-0000-0000-00006E4F0000}"/>
    <cellStyle name="Normal 46 2 3 2 2 2 2" xfId="4414" xr:uid="{00000000-0005-0000-0000-00006F4F0000}"/>
    <cellStyle name="Normal 46 2 3 2 2 2 2 2" xfId="14487" xr:uid="{00000000-0005-0000-0000-0000704F0000}"/>
    <cellStyle name="Normal 46 2 3 2 2 2 2 2 2" xfId="44818" xr:uid="{00000000-0005-0000-0000-0000714F0000}"/>
    <cellStyle name="Normal 46 2 3 2 2 2 2 2 3" xfId="29585" xr:uid="{00000000-0005-0000-0000-0000724F0000}"/>
    <cellStyle name="Normal 46 2 3 2 2 2 2 3" xfId="9467" xr:uid="{00000000-0005-0000-0000-0000734F0000}"/>
    <cellStyle name="Normal 46 2 3 2 2 2 2 3 2" xfId="39801" xr:uid="{00000000-0005-0000-0000-0000744F0000}"/>
    <cellStyle name="Normal 46 2 3 2 2 2 2 3 3" xfId="24568" xr:uid="{00000000-0005-0000-0000-0000754F0000}"/>
    <cellStyle name="Normal 46 2 3 2 2 2 2 4" xfId="34788" xr:uid="{00000000-0005-0000-0000-0000764F0000}"/>
    <cellStyle name="Normal 46 2 3 2 2 2 2 5" xfId="19555" xr:uid="{00000000-0005-0000-0000-0000774F0000}"/>
    <cellStyle name="Normal 46 2 3 2 2 2 3" xfId="6106" xr:uid="{00000000-0005-0000-0000-0000784F0000}"/>
    <cellStyle name="Normal 46 2 3 2 2 2 3 2" xfId="16158" xr:uid="{00000000-0005-0000-0000-0000794F0000}"/>
    <cellStyle name="Normal 46 2 3 2 2 2 3 2 2" xfId="46489" xr:uid="{00000000-0005-0000-0000-00007A4F0000}"/>
    <cellStyle name="Normal 46 2 3 2 2 2 3 2 3" xfId="31256" xr:uid="{00000000-0005-0000-0000-00007B4F0000}"/>
    <cellStyle name="Normal 46 2 3 2 2 2 3 3" xfId="11138" xr:uid="{00000000-0005-0000-0000-00007C4F0000}"/>
    <cellStyle name="Normal 46 2 3 2 2 2 3 3 2" xfId="41472" xr:uid="{00000000-0005-0000-0000-00007D4F0000}"/>
    <cellStyle name="Normal 46 2 3 2 2 2 3 3 3" xfId="26239" xr:uid="{00000000-0005-0000-0000-00007E4F0000}"/>
    <cellStyle name="Normal 46 2 3 2 2 2 3 4" xfId="36459" xr:uid="{00000000-0005-0000-0000-00007F4F0000}"/>
    <cellStyle name="Normal 46 2 3 2 2 2 3 5" xfId="21226" xr:uid="{00000000-0005-0000-0000-0000804F0000}"/>
    <cellStyle name="Normal 46 2 3 2 2 2 4" xfId="12816" xr:uid="{00000000-0005-0000-0000-0000814F0000}"/>
    <cellStyle name="Normal 46 2 3 2 2 2 4 2" xfId="43147" xr:uid="{00000000-0005-0000-0000-0000824F0000}"/>
    <cellStyle name="Normal 46 2 3 2 2 2 4 3" xfId="27914" xr:uid="{00000000-0005-0000-0000-0000834F0000}"/>
    <cellStyle name="Normal 46 2 3 2 2 2 5" xfId="7795" xr:uid="{00000000-0005-0000-0000-0000844F0000}"/>
    <cellStyle name="Normal 46 2 3 2 2 2 5 2" xfId="38130" xr:uid="{00000000-0005-0000-0000-0000854F0000}"/>
    <cellStyle name="Normal 46 2 3 2 2 2 5 3" xfId="22897" xr:uid="{00000000-0005-0000-0000-0000864F0000}"/>
    <cellStyle name="Normal 46 2 3 2 2 2 6" xfId="33118" xr:uid="{00000000-0005-0000-0000-0000874F0000}"/>
    <cellStyle name="Normal 46 2 3 2 2 2 7" xfId="17884" xr:uid="{00000000-0005-0000-0000-0000884F0000}"/>
    <cellStyle name="Normal 46 2 3 2 2 3" xfId="3577" xr:uid="{00000000-0005-0000-0000-0000894F0000}"/>
    <cellStyle name="Normal 46 2 3 2 2 3 2" xfId="13651" xr:uid="{00000000-0005-0000-0000-00008A4F0000}"/>
    <cellStyle name="Normal 46 2 3 2 2 3 2 2" xfId="43982" xr:uid="{00000000-0005-0000-0000-00008B4F0000}"/>
    <cellStyle name="Normal 46 2 3 2 2 3 2 3" xfId="28749" xr:uid="{00000000-0005-0000-0000-00008C4F0000}"/>
    <cellStyle name="Normal 46 2 3 2 2 3 3" xfId="8631" xr:uid="{00000000-0005-0000-0000-00008D4F0000}"/>
    <cellStyle name="Normal 46 2 3 2 2 3 3 2" xfId="38965" xr:uid="{00000000-0005-0000-0000-00008E4F0000}"/>
    <cellStyle name="Normal 46 2 3 2 2 3 3 3" xfId="23732" xr:uid="{00000000-0005-0000-0000-00008F4F0000}"/>
    <cellStyle name="Normal 46 2 3 2 2 3 4" xfId="33952" xr:uid="{00000000-0005-0000-0000-0000904F0000}"/>
    <cellStyle name="Normal 46 2 3 2 2 3 5" xfId="18719" xr:uid="{00000000-0005-0000-0000-0000914F0000}"/>
    <cellStyle name="Normal 46 2 3 2 2 4" xfId="5270" xr:uid="{00000000-0005-0000-0000-0000924F0000}"/>
    <cellStyle name="Normal 46 2 3 2 2 4 2" xfId="15322" xr:uid="{00000000-0005-0000-0000-0000934F0000}"/>
    <cellStyle name="Normal 46 2 3 2 2 4 2 2" xfId="45653" xr:uid="{00000000-0005-0000-0000-0000944F0000}"/>
    <cellStyle name="Normal 46 2 3 2 2 4 2 3" xfId="30420" xr:uid="{00000000-0005-0000-0000-0000954F0000}"/>
    <cellStyle name="Normal 46 2 3 2 2 4 3" xfId="10302" xr:uid="{00000000-0005-0000-0000-0000964F0000}"/>
    <cellStyle name="Normal 46 2 3 2 2 4 3 2" xfId="40636" xr:uid="{00000000-0005-0000-0000-0000974F0000}"/>
    <cellStyle name="Normal 46 2 3 2 2 4 3 3" xfId="25403" xr:uid="{00000000-0005-0000-0000-0000984F0000}"/>
    <cellStyle name="Normal 46 2 3 2 2 4 4" xfId="35623" xr:uid="{00000000-0005-0000-0000-0000994F0000}"/>
    <cellStyle name="Normal 46 2 3 2 2 4 5" xfId="20390" xr:uid="{00000000-0005-0000-0000-00009A4F0000}"/>
    <cellStyle name="Normal 46 2 3 2 2 5" xfId="11980" xr:uid="{00000000-0005-0000-0000-00009B4F0000}"/>
    <cellStyle name="Normal 46 2 3 2 2 5 2" xfId="42311" xr:uid="{00000000-0005-0000-0000-00009C4F0000}"/>
    <cellStyle name="Normal 46 2 3 2 2 5 3" xfId="27078" xr:uid="{00000000-0005-0000-0000-00009D4F0000}"/>
    <cellStyle name="Normal 46 2 3 2 2 6" xfId="6959" xr:uid="{00000000-0005-0000-0000-00009E4F0000}"/>
    <cellStyle name="Normal 46 2 3 2 2 6 2" xfId="37294" xr:uid="{00000000-0005-0000-0000-00009F4F0000}"/>
    <cellStyle name="Normal 46 2 3 2 2 6 3" xfId="22061" xr:uid="{00000000-0005-0000-0000-0000A04F0000}"/>
    <cellStyle name="Normal 46 2 3 2 2 7" xfId="32282" xr:uid="{00000000-0005-0000-0000-0000A14F0000}"/>
    <cellStyle name="Normal 46 2 3 2 2 8" xfId="17048" xr:uid="{00000000-0005-0000-0000-0000A24F0000}"/>
    <cellStyle name="Normal 46 2 3 2 3" xfId="2306" xr:uid="{00000000-0005-0000-0000-0000A34F0000}"/>
    <cellStyle name="Normal 46 2 3 2 3 2" xfId="3996" xr:uid="{00000000-0005-0000-0000-0000A44F0000}"/>
    <cellStyle name="Normal 46 2 3 2 3 2 2" xfId="14069" xr:uid="{00000000-0005-0000-0000-0000A54F0000}"/>
    <cellStyle name="Normal 46 2 3 2 3 2 2 2" xfId="44400" xr:uid="{00000000-0005-0000-0000-0000A64F0000}"/>
    <cellStyle name="Normal 46 2 3 2 3 2 2 3" xfId="29167" xr:uid="{00000000-0005-0000-0000-0000A74F0000}"/>
    <cellStyle name="Normal 46 2 3 2 3 2 3" xfId="9049" xr:uid="{00000000-0005-0000-0000-0000A84F0000}"/>
    <cellStyle name="Normal 46 2 3 2 3 2 3 2" xfId="39383" xr:uid="{00000000-0005-0000-0000-0000A94F0000}"/>
    <cellStyle name="Normal 46 2 3 2 3 2 3 3" xfId="24150" xr:uid="{00000000-0005-0000-0000-0000AA4F0000}"/>
    <cellStyle name="Normal 46 2 3 2 3 2 4" xfId="34370" xr:uid="{00000000-0005-0000-0000-0000AB4F0000}"/>
    <cellStyle name="Normal 46 2 3 2 3 2 5" xfId="19137" xr:uid="{00000000-0005-0000-0000-0000AC4F0000}"/>
    <cellStyle name="Normal 46 2 3 2 3 3" xfId="5688" xr:uid="{00000000-0005-0000-0000-0000AD4F0000}"/>
    <cellStyle name="Normal 46 2 3 2 3 3 2" xfId="15740" xr:uid="{00000000-0005-0000-0000-0000AE4F0000}"/>
    <cellStyle name="Normal 46 2 3 2 3 3 2 2" xfId="46071" xr:uid="{00000000-0005-0000-0000-0000AF4F0000}"/>
    <cellStyle name="Normal 46 2 3 2 3 3 2 3" xfId="30838" xr:uid="{00000000-0005-0000-0000-0000B04F0000}"/>
    <cellStyle name="Normal 46 2 3 2 3 3 3" xfId="10720" xr:uid="{00000000-0005-0000-0000-0000B14F0000}"/>
    <cellStyle name="Normal 46 2 3 2 3 3 3 2" xfId="41054" xr:uid="{00000000-0005-0000-0000-0000B24F0000}"/>
    <cellStyle name="Normal 46 2 3 2 3 3 3 3" xfId="25821" xr:uid="{00000000-0005-0000-0000-0000B34F0000}"/>
    <cellStyle name="Normal 46 2 3 2 3 3 4" xfId="36041" xr:uid="{00000000-0005-0000-0000-0000B44F0000}"/>
    <cellStyle name="Normal 46 2 3 2 3 3 5" xfId="20808" xr:uid="{00000000-0005-0000-0000-0000B54F0000}"/>
    <cellStyle name="Normal 46 2 3 2 3 4" xfId="12398" xr:uid="{00000000-0005-0000-0000-0000B64F0000}"/>
    <cellStyle name="Normal 46 2 3 2 3 4 2" xfId="42729" xr:uid="{00000000-0005-0000-0000-0000B74F0000}"/>
    <cellStyle name="Normal 46 2 3 2 3 4 3" xfId="27496" xr:uid="{00000000-0005-0000-0000-0000B84F0000}"/>
    <cellStyle name="Normal 46 2 3 2 3 5" xfId="7377" xr:uid="{00000000-0005-0000-0000-0000B94F0000}"/>
    <cellStyle name="Normal 46 2 3 2 3 5 2" xfId="37712" xr:uid="{00000000-0005-0000-0000-0000BA4F0000}"/>
    <cellStyle name="Normal 46 2 3 2 3 5 3" xfId="22479" xr:uid="{00000000-0005-0000-0000-0000BB4F0000}"/>
    <cellStyle name="Normal 46 2 3 2 3 6" xfId="32700" xr:uid="{00000000-0005-0000-0000-0000BC4F0000}"/>
    <cellStyle name="Normal 46 2 3 2 3 7" xfId="17466" xr:uid="{00000000-0005-0000-0000-0000BD4F0000}"/>
    <cellStyle name="Normal 46 2 3 2 4" xfId="3159" xr:uid="{00000000-0005-0000-0000-0000BE4F0000}"/>
    <cellStyle name="Normal 46 2 3 2 4 2" xfId="13233" xr:uid="{00000000-0005-0000-0000-0000BF4F0000}"/>
    <cellStyle name="Normal 46 2 3 2 4 2 2" xfId="43564" xr:uid="{00000000-0005-0000-0000-0000C04F0000}"/>
    <cellStyle name="Normal 46 2 3 2 4 2 3" xfId="28331" xr:uid="{00000000-0005-0000-0000-0000C14F0000}"/>
    <cellStyle name="Normal 46 2 3 2 4 3" xfId="8213" xr:uid="{00000000-0005-0000-0000-0000C24F0000}"/>
    <cellStyle name="Normal 46 2 3 2 4 3 2" xfId="38547" xr:uid="{00000000-0005-0000-0000-0000C34F0000}"/>
    <cellStyle name="Normal 46 2 3 2 4 3 3" xfId="23314" xr:uid="{00000000-0005-0000-0000-0000C44F0000}"/>
    <cellStyle name="Normal 46 2 3 2 4 4" xfId="33534" xr:uid="{00000000-0005-0000-0000-0000C54F0000}"/>
    <cellStyle name="Normal 46 2 3 2 4 5" xfId="18301" xr:uid="{00000000-0005-0000-0000-0000C64F0000}"/>
    <cellStyle name="Normal 46 2 3 2 5" xfId="4852" xr:uid="{00000000-0005-0000-0000-0000C74F0000}"/>
    <cellStyle name="Normal 46 2 3 2 5 2" xfId="14904" xr:uid="{00000000-0005-0000-0000-0000C84F0000}"/>
    <cellStyle name="Normal 46 2 3 2 5 2 2" xfId="45235" xr:uid="{00000000-0005-0000-0000-0000C94F0000}"/>
    <cellStyle name="Normal 46 2 3 2 5 2 3" xfId="30002" xr:uid="{00000000-0005-0000-0000-0000CA4F0000}"/>
    <cellStyle name="Normal 46 2 3 2 5 3" xfId="9884" xr:uid="{00000000-0005-0000-0000-0000CB4F0000}"/>
    <cellStyle name="Normal 46 2 3 2 5 3 2" xfId="40218" xr:uid="{00000000-0005-0000-0000-0000CC4F0000}"/>
    <cellStyle name="Normal 46 2 3 2 5 3 3" xfId="24985" xr:uid="{00000000-0005-0000-0000-0000CD4F0000}"/>
    <cellStyle name="Normal 46 2 3 2 5 4" xfId="35205" xr:uid="{00000000-0005-0000-0000-0000CE4F0000}"/>
    <cellStyle name="Normal 46 2 3 2 5 5" xfId="19972" xr:uid="{00000000-0005-0000-0000-0000CF4F0000}"/>
    <cellStyle name="Normal 46 2 3 2 6" xfId="11562" xr:uid="{00000000-0005-0000-0000-0000D04F0000}"/>
    <cellStyle name="Normal 46 2 3 2 6 2" xfId="41893" xr:uid="{00000000-0005-0000-0000-0000D14F0000}"/>
    <cellStyle name="Normal 46 2 3 2 6 3" xfId="26660" xr:uid="{00000000-0005-0000-0000-0000D24F0000}"/>
    <cellStyle name="Normal 46 2 3 2 7" xfId="6541" xr:uid="{00000000-0005-0000-0000-0000D34F0000}"/>
    <cellStyle name="Normal 46 2 3 2 7 2" xfId="36876" xr:uid="{00000000-0005-0000-0000-0000D44F0000}"/>
    <cellStyle name="Normal 46 2 3 2 7 3" xfId="21643" xr:uid="{00000000-0005-0000-0000-0000D54F0000}"/>
    <cellStyle name="Normal 46 2 3 2 8" xfId="31864" xr:uid="{00000000-0005-0000-0000-0000D64F0000}"/>
    <cellStyle name="Normal 46 2 3 2 9" xfId="16630" xr:uid="{00000000-0005-0000-0000-0000D74F0000}"/>
    <cellStyle name="Normal 46 2 3 3" xfId="1677" xr:uid="{00000000-0005-0000-0000-0000D84F0000}"/>
    <cellStyle name="Normal 46 2 3 3 2" xfId="2516" xr:uid="{00000000-0005-0000-0000-0000D94F0000}"/>
    <cellStyle name="Normal 46 2 3 3 2 2" xfId="4206" xr:uid="{00000000-0005-0000-0000-0000DA4F0000}"/>
    <cellStyle name="Normal 46 2 3 3 2 2 2" xfId="14279" xr:uid="{00000000-0005-0000-0000-0000DB4F0000}"/>
    <cellStyle name="Normal 46 2 3 3 2 2 2 2" xfId="44610" xr:uid="{00000000-0005-0000-0000-0000DC4F0000}"/>
    <cellStyle name="Normal 46 2 3 3 2 2 2 3" xfId="29377" xr:uid="{00000000-0005-0000-0000-0000DD4F0000}"/>
    <cellStyle name="Normal 46 2 3 3 2 2 3" xfId="9259" xr:uid="{00000000-0005-0000-0000-0000DE4F0000}"/>
    <cellStyle name="Normal 46 2 3 3 2 2 3 2" xfId="39593" xr:uid="{00000000-0005-0000-0000-0000DF4F0000}"/>
    <cellStyle name="Normal 46 2 3 3 2 2 3 3" xfId="24360" xr:uid="{00000000-0005-0000-0000-0000E04F0000}"/>
    <cellStyle name="Normal 46 2 3 3 2 2 4" xfId="34580" xr:uid="{00000000-0005-0000-0000-0000E14F0000}"/>
    <cellStyle name="Normal 46 2 3 3 2 2 5" xfId="19347" xr:uid="{00000000-0005-0000-0000-0000E24F0000}"/>
    <cellStyle name="Normal 46 2 3 3 2 3" xfId="5898" xr:uid="{00000000-0005-0000-0000-0000E34F0000}"/>
    <cellStyle name="Normal 46 2 3 3 2 3 2" xfId="15950" xr:uid="{00000000-0005-0000-0000-0000E44F0000}"/>
    <cellStyle name="Normal 46 2 3 3 2 3 2 2" xfId="46281" xr:uid="{00000000-0005-0000-0000-0000E54F0000}"/>
    <cellStyle name="Normal 46 2 3 3 2 3 2 3" xfId="31048" xr:uid="{00000000-0005-0000-0000-0000E64F0000}"/>
    <cellStyle name="Normal 46 2 3 3 2 3 3" xfId="10930" xr:uid="{00000000-0005-0000-0000-0000E74F0000}"/>
    <cellStyle name="Normal 46 2 3 3 2 3 3 2" xfId="41264" xr:uid="{00000000-0005-0000-0000-0000E84F0000}"/>
    <cellStyle name="Normal 46 2 3 3 2 3 3 3" xfId="26031" xr:uid="{00000000-0005-0000-0000-0000E94F0000}"/>
    <cellStyle name="Normal 46 2 3 3 2 3 4" xfId="36251" xr:uid="{00000000-0005-0000-0000-0000EA4F0000}"/>
    <cellStyle name="Normal 46 2 3 3 2 3 5" xfId="21018" xr:uid="{00000000-0005-0000-0000-0000EB4F0000}"/>
    <cellStyle name="Normal 46 2 3 3 2 4" xfId="12608" xr:uid="{00000000-0005-0000-0000-0000EC4F0000}"/>
    <cellStyle name="Normal 46 2 3 3 2 4 2" xfId="42939" xr:uid="{00000000-0005-0000-0000-0000ED4F0000}"/>
    <cellStyle name="Normal 46 2 3 3 2 4 3" xfId="27706" xr:uid="{00000000-0005-0000-0000-0000EE4F0000}"/>
    <cellStyle name="Normal 46 2 3 3 2 5" xfId="7587" xr:uid="{00000000-0005-0000-0000-0000EF4F0000}"/>
    <cellStyle name="Normal 46 2 3 3 2 5 2" xfId="37922" xr:uid="{00000000-0005-0000-0000-0000F04F0000}"/>
    <cellStyle name="Normal 46 2 3 3 2 5 3" xfId="22689" xr:uid="{00000000-0005-0000-0000-0000F14F0000}"/>
    <cellStyle name="Normal 46 2 3 3 2 6" xfId="32910" xr:uid="{00000000-0005-0000-0000-0000F24F0000}"/>
    <cellStyle name="Normal 46 2 3 3 2 7" xfId="17676" xr:uid="{00000000-0005-0000-0000-0000F34F0000}"/>
    <cellStyle name="Normal 46 2 3 3 3" xfId="3369" xr:uid="{00000000-0005-0000-0000-0000F44F0000}"/>
    <cellStyle name="Normal 46 2 3 3 3 2" xfId="13443" xr:uid="{00000000-0005-0000-0000-0000F54F0000}"/>
    <cellStyle name="Normal 46 2 3 3 3 2 2" xfId="43774" xr:uid="{00000000-0005-0000-0000-0000F64F0000}"/>
    <cellStyle name="Normal 46 2 3 3 3 2 3" xfId="28541" xr:uid="{00000000-0005-0000-0000-0000F74F0000}"/>
    <cellStyle name="Normal 46 2 3 3 3 3" xfId="8423" xr:uid="{00000000-0005-0000-0000-0000F84F0000}"/>
    <cellStyle name="Normal 46 2 3 3 3 3 2" xfId="38757" xr:uid="{00000000-0005-0000-0000-0000F94F0000}"/>
    <cellStyle name="Normal 46 2 3 3 3 3 3" xfId="23524" xr:uid="{00000000-0005-0000-0000-0000FA4F0000}"/>
    <cellStyle name="Normal 46 2 3 3 3 4" xfId="33744" xr:uid="{00000000-0005-0000-0000-0000FB4F0000}"/>
    <cellStyle name="Normal 46 2 3 3 3 5" xfId="18511" xr:uid="{00000000-0005-0000-0000-0000FC4F0000}"/>
    <cellStyle name="Normal 46 2 3 3 4" xfId="5062" xr:uid="{00000000-0005-0000-0000-0000FD4F0000}"/>
    <cellStyle name="Normal 46 2 3 3 4 2" xfId="15114" xr:uid="{00000000-0005-0000-0000-0000FE4F0000}"/>
    <cellStyle name="Normal 46 2 3 3 4 2 2" xfId="45445" xr:uid="{00000000-0005-0000-0000-0000FF4F0000}"/>
    <cellStyle name="Normal 46 2 3 3 4 2 3" xfId="30212" xr:uid="{00000000-0005-0000-0000-000000500000}"/>
    <cellStyle name="Normal 46 2 3 3 4 3" xfId="10094" xr:uid="{00000000-0005-0000-0000-000001500000}"/>
    <cellStyle name="Normal 46 2 3 3 4 3 2" xfId="40428" xr:uid="{00000000-0005-0000-0000-000002500000}"/>
    <cellStyle name="Normal 46 2 3 3 4 3 3" xfId="25195" xr:uid="{00000000-0005-0000-0000-000003500000}"/>
    <cellStyle name="Normal 46 2 3 3 4 4" xfId="35415" xr:uid="{00000000-0005-0000-0000-000004500000}"/>
    <cellStyle name="Normal 46 2 3 3 4 5" xfId="20182" xr:uid="{00000000-0005-0000-0000-000005500000}"/>
    <cellStyle name="Normal 46 2 3 3 5" xfId="11772" xr:uid="{00000000-0005-0000-0000-000006500000}"/>
    <cellStyle name="Normal 46 2 3 3 5 2" xfId="42103" xr:uid="{00000000-0005-0000-0000-000007500000}"/>
    <cellStyle name="Normal 46 2 3 3 5 3" xfId="26870" xr:uid="{00000000-0005-0000-0000-000008500000}"/>
    <cellStyle name="Normal 46 2 3 3 6" xfId="6751" xr:uid="{00000000-0005-0000-0000-000009500000}"/>
    <cellStyle name="Normal 46 2 3 3 6 2" xfId="37086" xr:uid="{00000000-0005-0000-0000-00000A500000}"/>
    <cellStyle name="Normal 46 2 3 3 6 3" xfId="21853" xr:uid="{00000000-0005-0000-0000-00000B500000}"/>
    <cellStyle name="Normal 46 2 3 3 7" xfId="32074" xr:uid="{00000000-0005-0000-0000-00000C500000}"/>
    <cellStyle name="Normal 46 2 3 3 8" xfId="16840" xr:uid="{00000000-0005-0000-0000-00000D500000}"/>
    <cellStyle name="Normal 46 2 3 4" xfId="2098" xr:uid="{00000000-0005-0000-0000-00000E500000}"/>
    <cellStyle name="Normal 46 2 3 4 2" xfId="3788" xr:uid="{00000000-0005-0000-0000-00000F500000}"/>
    <cellStyle name="Normal 46 2 3 4 2 2" xfId="13861" xr:uid="{00000000-0005-0000-0000-000010500000}"/>
    <cellStyle name="Normal 46 2 3 4 2 2 2" xfId="44192" xr:uid="{00000000-0005-0000-0000-000011500000}"/>
    <cellStyle name="Normal 46 2 3 4 2 2 3" xfId="28959" xr:uid="{00000000-0005-0000-0000-000012500000}"/>
    <cellStyle name="Normal 46 2 3 4 2 3" xfId="8841" xr:uid="{00000000-0005-0000-0000-000013500000}"/>
    <cellStyle name="Normal 46 2 3 4 2 3 2" xfId="39175" xr:uid="{00000000-0005-0000-0000-000014500000}"/>
    <cellStyle name="Normal 46 2 3 4 2 3 3" xfId="23942" xr:uid="{00000000-0005-0000-0000-000015500000}"/>
    <cellStyle name="Normal 46 2 3 4 2 4" xfId="34162" xr:uid="{00000000-0005-0000-0000-000016500000}"/>
    <cellStyle name="Normal 46 2 3 4 2 5" xfId="18929" xr:uid="{00000000-0005-0000-0000-000017500000}"/>
    <cellStyle name="Normal 46 2 3 4 3" xfId="5480" xr:uid="{00000000-0005-0000-0000-000018500000}"/>
    <cellStyle name="Normal 46 2 3 4 3 2" xfId="15532" xr:uid="{00000000-0005-0000-0000-000019500000}"/>
    <cellStyle name="Normal 46 2 3 4 3 2 2" xfId="45863" xr:uid="{00000000-0005-0000-0000-00001A500000}"/>
    <cellStyle name="Normal 46 2 3 4 3 2 3" xfId="30630" xr:uid="{00000000-0005-0000-0000-00001B500000}"/>
    <cellStyle name="Normal 46 2 3 4 3 3" xfId="10512" xr:uid="{00000000-0005-0000-0000-00001C500000}"/>
    <cellStyle name="Normal 46 2 3 4 3 3 2" xfId="40846" xr:uid="{00000000-0005-0000-0000-00001D500000}"/>
    <cellStyle name="Normal 46 2 3 4 3 3 3" xfId="25613" xr:uid="{00000000-0005-0000-0000-00001E500000}"/>
    <cellStyle name="Normal 46 2 3 4 3 4" xfId="35833" xr:uid="{00000000-0005-0000-0000-00001F500000}"/>
    <cellStyle name="Normal 46 2 3 4 3 5" xfId="20600" xr:uid="{00000000-0005-0000-0000-000020500000}"/>
    <cellStyle name="Normal 46 2 3 4 4" xfId="12190" xr:uid="{00000000-0005-0000-0000-000021500000}"/>
    <cellStyle name="Normal 46 2 3 4 4 2" xfId="42521" xr:uid="{00000000-0005-0000-0000-000022500000}"/>
    <cellStyle name="Normal 46 2 3 4 4 3" xfId="27288" xr:uid="{00000000-0005-0000-0000-000023500000}"/>
    <cellStyle name="Normal 46 2 3 4 5" xfId="7169" xr:uid="{00000000-0005-0000-0000-000024500000}"/>
    <cellStyle name="Normal 46 2 3 4 5 2" xfId="37504" xr:uid="{00000000-0005-0000-0000-000025500000}"/>
    <cellStyle name="Normal 46 2 3 4 5 3" xfId="22271" xr:uid="{00000000-0005-0000-0000-000026500000}"/>
    <cellStyle name="Normal 46 2 3 4 6" xfId="32492" xr:uid="{00000000-0005-0000-0000-000027500000}"/>
    <cellStyle name="Normal 46 2 3 4 7" xfId="17258" xr:uid="{00000000-0005-0000-0000-000028500000}"/>
    <cellStyle name="Normal 46 2 3 5" xfId="2951" xr:uid="{00000000-0005-0000-0000-000029500000}"/>
    <cellStyle name="Normal 46 2 3 5 2" xfId="13025" xr:uid="{00000000-0005-0000-0000-00002A500000}"/>
    <cellStyle name="Normal 46 2 3 5 2 2" xfId="43356" xr:uid="{00000000-0005-0000-0000-00002B500000}"/>
    <cellStyle name="Normal 46 2 3 5 2 3" xfId="28123" xr:uid="{00000000-0005-0000-0000-00002C500000}"/>
    <cellStyle name="Normal 46 2 3 5 3" xfId="8005" xr:uid="{00000000-0005-0000-0000-00002D500000}"/>
    <cellStyle name="Normal 46 2 3 5 3 2" xfId="38339" xr:uid="{00000000-0005-0000-0000-00002E500000}"/>
    <cellStyle name="Normal 46 2 3 5 3 3" xfId="23106" xr:uid="{00000000-0005-0000-0000-00002F500000}"/>
    <cellStyle name="Normal 46 2 3 5 4" xfId="33326" xr:uid="{00000000-0005-0000-0000-000030500000}"/>
    <cellStyle name="Normal 46 2 3 5 5" xfId="18093" xr:uid="{00000000-0005-0000-0000-000031500000}"/>
    <cellStyle name="Normal 46 2 3 6" xfId="4644" xr:uid="{00000000-0005-0000-0000-000032500000}"/>
    <cellStyle name="Normal 46 2 3 6 2" xfId="14696" xr:uid="{00000000-0005-0000-0000-000033500000}"/>
    <cellStyle name="Normal 46 2 3 6 2 2" xfId="45027" xr:uid="{00000000-0005-0000-0000-000034500000}"/>
    <cellStyle name="Normal 46 2 3 6 2 3" xfId="29794" xr:uid="{00000000-0005-0000-0000-000035500000}"/>
    <cellStyle name="Normal 46 2 3 6 3" xfId="9676" xr:uid="{00000000-0005-0000-0000-000036500000}"/>
    <cellStyle name="Normal 46 2 3 6 3 2" xfId="40010" xr:uid="{00000000-0005-0000-0000-000037500000}"/>
    <cellStyle name="Normal 46 2 3 6 3 3" xfId="24777" xr:uid="{00000000-0005-0000-0000-000038500000}"/>
    <cellStyle name="Normal 46 2 3 6 4" xfId="34997" xr:uid="{00000000-0005-0000-0000-000039500000}"/>
    <cellStyle name="Normal 46 2 3 6 5" xfId="19764" xr:uid="{00000000-0005-0000-0000-00003A500000}"/>
    <cellStyle name="Normal 46 2 3 7" xfId="11354" xr:uid="{00000000-0005-0000-0000-00003B500000}"/>
    <cellStyle name="Normal 46 2 3 7 2" xfId="41685" xr:uid="{00000000-0005-0000-0000-00003C500000}"/>
    <cellStyle name="Normal 46 2 3 7 3" xfId="26452" xr:uid="{00000000-0005-0000-0000-00003D500000}"/>
    <cellStyle name="Normal 46 2 3 8" xfId="6333" xr:uid="{00000000-0005-0000-0000-00003E500000}"/>
    <cellStyle name="Normal 46 2 3 8 2" xfId="36668" xr:uid="{00000000-0005-0000-0000-00003F500000}"/>
    <cellStyle name="Normal 46 2 3 8 3" xfId="21435" xr:uid="{00000000-0005-0000-0000-000040500000}"/>
    <cellStyle name="Normal 46 2 3 9" xfId="31657" xr:uid="{00000000-0005-0000-0000-000041500000}"/>
    <cellStyle name="Normal 46 2 4" xfId="1358" xr:uid="{00000000-0005-0000-0000-000042500000}"/>
    <cellStyle name="Normal 46 2 4 2" xfId="1781" xr:uid="{00000000-0005-0000-0000-000043500000}"/>
    <cellStyle name="Normal 46 2 4 2 2" xfId="2620" xr:uid="{00000000-0005-0000-0000-000044500000}"/>
    <cellStyle name="Normal 46 2 4 2 2 2" xfId="4310" xr:uid="{00000000-0005-0000-0000-000045500000}"/>
    <cellStyle name="Normal 46 2 4 2 2 2 2" xfId="14383" xr:uid="{00000000-0005-0000-0000-000046500000}"/>
    <cellStyle name="Normal 46 2 4 2 2 2 2 2" xfId="44714" xr:uid="{00000000-0005-0000-0000-000047500000}"/>
    <cellStyle name="Normal 46 2 4 2 2 2 2 3" xfId="29481" xr:uid="{00000000-0005-0000-0000-000048500000}"/>
    <cellStyle name="Normal 46 2 4 2 2 2 3" xfId="9363" xr:uid="{00000000-0005-0000-0000-000049500000}"/>
    <cellStyle name="Normal 46 2 4 2 2 2 3 2" xfId="39697" xr:uid="{00000000-0005-0000-0000-00004A500000}"/>
    <cellStyle name="Normal 46 2 4 2 2 2 3 3" xfId="24464" xr:uid="{00000000-0005-0000-0000-00004B500000}"/>
    <cellStyle name="Normal 46 2 4 2 2 2 4" xfId="34684" xr:uid="{00000000-0005-0000-0000-00004C500000}"/>
    <cellStyle name="Normal 46 2 4 2 2 2 5" xfId="19451" xr:uid="{00000000-0005-0000-0000-00004D500000}"/>
    <cellStyle name="Normal 46 2 4 2 2 3" xfId="6002" xr:uid="{00000000-0005-0000-0000-00004E500000}"/>
    <cellStyle name="Normal 46 2 4 2 2 3 2" xfId="16054" xr:uid="{00000000-0005-0000-0000-00004F500000}"/>
    <cellStyle name="Normal 46 2 4 2 2 3 2 2" xfId="46385" xr:uid="{00000000-0005-0000-0000-000050500000}"/>
    <cellStyle name="Normal 46 2 4 2 2 3 2 3" xfId="31152" xr:uid="{00000000-0005-0000-0000-000051500000}"/>
    <cellStyle name="Normal 46 2 4 2 2 3 3" xfId="11034" xr:uid="{00000000-0005-0000-0000-000052500000}"/>
    <cellStyle name="Normal 46 2 4 2 2 3 3 2" xfId="41368" xr:uid="{00000000-0005-0000-0000-000053500000}"/>
    <cellStyle name="Normal 46 2 4 2 2 3 3 3" xfId="26135" xr:uid="{00000000-0005-0000-0000-000054500000}"/>
    <cellStyle name="Normal 46 2 4 2 2 3 4" xfId="36355" xr:uid="{00000000-0005-0000-0000-000055500000}"/>
    <cellStyle name="Normal 46 2 4 2 2 3 5" xfId="21122" xr:uid="{00000000-0005-0000-0000-000056500000}"/>
    <cellStyle name="Normal 46 2 4 2 2 4" xfId="12712" xr:uid="{00000000-0005-0000-0000-000057500000}"/>
    <cellStyle name="Normal 46 2 4 2 2 4 2" xfId="43043" xr:uid="{00000000-0005-0000-0000-000058500000}"/>
    <cellStyle name="Normal 46 2 4 2 2 4 3" xfId="27810" xr:uid="{00000000-0005-0000-0000-000059500000}"/>
    <cellStyle name="Normal 46 2 4 2 2 5" xfId="7691" xr:uid="{00000000-0005-0000-0000-00005A500000}"/>
    <cellStyle name="Normal 46 2 4 2 2 5 2" xfId="38026" xr:uid="{00000000-0005-0000-0000-00005B500000}"/>
    <cellStyle name="Normal 46 2 4 2 2 5 3" xfId="22793" xr:uid="{00000000-0005-0000-0000-00005C500000}"/>
    <cellStyle name="Normal 46 2 4 2 2 6" xfId="33014" xr:uid="{00000000-0005-0000-0000-00005D500000}"/>
    <cellStyle name="Normal 46 2 4 2 2 7" xfId="17780" xr:uid="{00000000-0005-0000-0000-00005E500000}"/>
    <cellStyle name="Normal 46 2 4 2 3" xfId="3473" xr:uid="{00000000-0005-0000-0000-00005F500000}"/>
    <cellStyle name="Normal 46 2 4 2 3 2" xfId="13547" xr:uid="{00000000-0005-0000-0000-000060500000}"/>
    <cellStyle name="Normal 46 2 4 2 3 2 2" xfId="43878" xr:uid="{00000000-0005-0000-0000-000061500000}"/>
    <cellStyle name="Normal 46 2 4 2 3 2 3" xfId="28645" xr:uid="{00000000-0005-0000-0000-000062500000}"/>
    <cellStyle name="Normal 46 2 4 2 3 3" xfId="8527" xr:uid="{00000000-0005-0000-0000-000063500000}"/>
    <cellStyle name="Normal 46 2 4 2 3 3 2" xfId="38861" xr:uid="{00000000-0005-0000-0000-000064500000}"/>
    <cellStyle name="Normal 46 2 4 2 3 3 3" xfId="23628" xr:uid="{00000000-0005-0000-0000-000065500000}"/>
    <cellStyle name="Normal 46 2 4 2 3 4" xfId="33848" xr:uid="{00000000-0005-0000-0000-000066500000}"/>
    <cellStyle name="Normal 46 2 4 2 3 5" xfId="18615" xr:uid="{00000000-0005-0000-0000-000067500000}"/>
    <cellStyle name="Normal 46 2 4 2 4" xfId="5166" xr:uid="{00000000-0005-0000-0000-000068500000}"/>
    <cellStyle name="Normal 46 2 4 2 4 2" xfId="15218" xr:uid="{00000000-0005-0000-0000-000069500000}"/>
    <cellStyle name="Normal 46 2 4 2 4 2 2" xfId="45549" xr:uid="{00000000-0005-0000-0000-00006A500000}"/>
    <cellStyle name="Normal 46 2 4 2 4 2 3" xfId="30316" xr:uid="{00000000-0005-0000-0000-00006B500000}"/>
    <cellStyle name="Normal 46 2 4 2 4 3" xfId="10198" xr:uid="{00000000-0005-0000-0000-00006C500000}"/>
    <cellStyle name="Normal 46 2 4 2 4 3 2" xfId="40532" xr:uid="{00000000-0005-0000-0000-00006D500000}"/>
    <cellStyle name="Normal 46 2 4 2 4 3 3" xfId="25299" xr:uid="{00000000-0005-0000-0000-00006E500000}"/>
    <cellStyle name="Normal 46 2 4 2 4 4" xfId="35519" xr:uid="{00000000-0005-0000-0000-00006F500000}"/>
    <cellStyle name="Normal 46 2 4 2 4 5" xfId="20286" xr:uid="{00000000-0005-0000-0000-000070500000}"/>
    <cellStyle name="Normal 46 2 4 2 5" xfId="11876" xr:uid="{00000000-0005-0000-0000-000071500000}"/>
    <cellStyle name="Normal 46 2 4 2 5 2" xfId="42207" xr:uid="{00000000-0005-0000-0000-000072500000}"/>
    <cellStyle name="Normal 46 2 4 2 5 3" xfId="26974" xr:uid="{00000000-0005-0000-0000-000073500000}"/>
    <cellStyle name="Normal 46 2 4 2 6" xfId="6855" xr:uid="{00000000-0005-0000-0000-000074500000}"/>
    <cellStyle name="Normal 46 2 4 2 6 2" xfId="37190" xr:uid="{00000000-0005-0000-0000-000075500000}"/>
    <cellStyle name="Normal 46 2 4 2 6 3" xfId="21957" xr:uid="{00000000-0005-0000-0000-000076500000}"/>
    <cellStyle name="Normal 46 2 4 2 7" xfId="32178" xr:uid="{00000000-0005-0000-0000-000077500000}"/>
    <cellStyle name="Normal 46 2 4 2 8" xfId="16944" xr:uid="{00000000-0005-0000-0000-000078500000}"/>
    <cellStyle name="Normal 46 2 4 3" xfId="2202" xr:uid="{00000000-0005-0000-0000-000079500000}"/>
    <cellStyle name="Normal 46 2 4 3 2" xfId="3892" xr:uid="{00000000-0005-0000-0000-00007A500000}"/>
    <cellStyle name="Normal 46 2 4 3 2 2" xfId="13965" xr:uid="{00000000-0005-0000-0000-00007B500000}"/>
    <cellStyle name="Normal 46 2 4 3 2 2 2" xfId="44296" xr:uid="{00000000-0005-0000-0000-00007C500000}"/>
    <cellStyle name="Normal 46 2 4 3 2 2 3" xfId="29063" xr:uid="{00000000-0005-0000-0000-00007D500000}"/>
    <cellStyle name="Normal 46 2 4 3 2 3" xfId="8945" xr:uid="{00000000-0005-0000-0000-00007E500000}"/>
    <cellStyle name="Normal 46 2 4 3 2 3 2" xfId="39279" xr:uid="{00000000-0005-0000-0000-00007F500000}"/>
    <cellStyle name="Normal 46 2 4 3 2 3 3" xfId="24046" xr:uid="{00000000-0005-0000-0000-000080500000}"/>
    <cellStyle name="Normal 46 2 4 3 2 4" xfId="34266" xr:uid="{00000000-0005-0000-0000-000081500000}"/>
    <cellStyle name="Normal 46 2 4 3 2 5" xfId="19033" xr:uid="{00000000-0005-0000-0000-000082500000}"/>
    <cellStyle name="Normal 46 2 4 3 3" xfId="5584" xr:uid="{00000000-0005-0000-0000-000083500000}"/>
    <cellStyle name="Normal 46 2 4 3 3 2" xfId="15636" xr:uid="{00000000-0005-0000-0000-000084500000}"/>
    <cellStyle name="Normal 46 2 4 3 3 2 2" xfId="45967" xr:uid="{00000000-0005-0000-0000-000085500000}"/>
    <cellStyle name="Normal 46 2 4 3 3 2 3" xfId="30734" xr:uid="{00000000-0005-0000-0000-000086500000}"/>
    <cellStyle name="Normal 46 2 4 3 3 3" xfId="10616" xr:uid="{00000000-0005-0000-0000-000087500000}"/>
    <cellStyle name="Normal 46 2 4 3 3 3 2" xfId="40950" xr:uid="{00000000-0005-0000-0000-000088500000}"/>
    <cellStyle name="Normal 46 2 4 3 3 3 3" xfId="25717" xr:uid="{00000000-0005-0000-0000-000089500000}"/>
    <cellStyle name="Normal 46 2 4 3 3 4" xfId="35937" xr:uid="{00000000-0005-0000-0000-00008A500000}"/>
    <cellStyle name="Normal 46 2 4 3 3 5" xfId="20704" xr:uid="{00000000-0005-0000-0000-00008B500000}"/>
    <cellStyle name="Normal 46 2 4 3 4" xfId="12294" xr:uid="{00000000-0005-0000-0000-00008C500000}"/>
    <cellStyle name="Normal 46 2 4 3 4 2" xfId="42625" xr:uid="{00000000-0005-0000-0000-00008D500000}"/>
    <cellStyle name="Normal 46 2 4 3 4 3" xfId="27392" xr:uid="{00000000-0005-0000-0000-00008E500000}"/>
    <cellStyle name="Normal 46 2 4 3 5" xfId="7273" xr:uid="{00000000-0005-0000-0000-00008F500000}"/>
    <cellStyle name="Normal 46 2 4 3 5 2" xfId="37608" xr:uid="{00000000-0005-0000-0000-000090500000}"/>
    <cellStyle name="Normal 46 2 4 3 5 3" xfId="22375" xr:uid="{00000000-0005-0000-0000-000091500000}"/>
    <cellStyle name="Normal 46 2 4 3 6" xfId="32596" xr:uid="{00000000-0005-0000-0000-000092500000}"/>
    <cellStyle name="Normal 46 2 4 3 7" xfId="17362" xr:uid="{00000000-0005-0000-0000-000093500000}"/>
    <cellStyle name="Normal 46 2 4 4" xfId="3055" xr:uid="{00000000-0005-0000-0000-000094500000}"/>
    <cellStyle name="Normal 46 2 4 4 2" xfId="13129" xr:uid="{00000000-0005-0000-0000-000095500000}"/>
    <cellStyle name="Normal 46 2 4 4 2 2" xfId="43460" xr:uid="{00000000-0005-0000-0000-000096500000}"/>
    <cellStyle name="Normal 46 2 4 4 2 3" xfId="28227" xr:uid="{00000000-0005-0000-0000-000097500000}"/>
    <cellStyle name="Normal 46 2 4 4 3" xfId="8109" xr:uid="{00000000-0005-0000-0000-000098500000}"/>
    <cellStyle name="Normal 46 2 4 4 3 2" xfId="38443" xr:uid="{00000000-0005-0000-0000-000099500000}"/>
    <cellStyle name="Normal 46 2 4 4 3 3" xfId="23210" xr:uid="{00000000-0005-0000-0000-00009A500000}"/>
    <cellStyle name="Normal 46 2 4 4 4" xfId="33430" xr:uid="{00000000-0005-0000-0000-00009B500000}"/>
    <cellStyle name="Normal 46 2 4 4 5" xfId="18197" xr:uid="{00000000-0005-0000-0000-00009C500000}"/>
    <cellStyle name="Normal 46 2 4 5" xfId="4748" xr:uid="{00000000-0005-0000-0000-00009D500000}"/>
    <cellStyle name="Normal 46 2 4 5 2" xfId="14800" xr:uid="{00000000-0005-0000-0000-00009E500000}"/>
    <cellStyle name="Normal 46 2 4 5 2 2" xfId="45131" xr:uid="{00000000-0005-0000-0000-00009F500000}"/>
    <cellStyle name="Normal 46 2 4 5 2 3" xfId="29898" xr:uid="{00000000-0005-0000-0000-0000A0500000}"/>
    <cellStyle name="Normal 46 2 4 5 3" xfId="9780" xr:uid="{00000000-0005-0000-0000-0000A1500000}"/>
    <cellStyle name="Normal 46 2 4 5 3 2" xfId="40114" xr:uid="{00000000-0005-0000-0000-0000A2500000}"/>
    <cellStyle name="Normal 46 2 4 5 3 3" xfId="24881" xr:uid="{00000000-0005-0000-0000-0000A3500000}"/>
    <cellStyle name="Normal 46 2 4 5 4" xfId="35101" xr:uid="{00000000-0005-0000-0000-0000A4500000}"/>
    <cellStyle name="Normal 46 2 4 5 5" xfId="19868" xr:uid="{00000000-0005-0000-0000-0000A5500000}"/>
    <cellStyle name="Normal 46 2 4 6" xfId="11458" xr:uid="{00000000-0005-0000-0000-0000A6500000}"/>
    <cellStyle name="Normal 46 2 4 6 2" xfId="41789" xr:uid="{00000000-0005-0000-0000-0000A7500000}"/>
    <cellStyle name="Normal 46 2 4 6 3" xfId="26556" xr:uid="{00000000-0005-0000-0000-0000A8500000}"/>
    <cellStyle name="Normal 46 2 4 7" xfId="6437" xr:uid="{00000000-0005-0000-0000-0000A9500000}"/>
    <cellStyle name="Normal 46 2 4 7 2" xfId="36772" xr:uid="{00000000-0005-0000-0000-0000AA500000}"/>
    <cellStyle name="Normal 46 2 4 7 3" xfId="21539" xr:uid="{00000000-0005-0000-0000-0000AB500000}"/>
    <cellStyle name="Normal 46 2 4 8" xfId="31760" xr:uid="{00000000-0005-0000-0000-0000AC500000}"/>
    <cellStyle name="Normal 46 2 4 9" xfId="16526" xr:uid="{00000000-0005-0000-0000-0000AD500000}"/>
    <cellStyle name="Normal 46 2 5" xfId="1571" xr:uid="{00000000-0005-0000-0000-0000AE500000}"/>
    <cellStyle name="Normal 46 2 5 2" xfId="2412" xr:uid="{00000000-0005-0000-0000-0000AF500000}"/>
    <cellStyle name="Normal 46 2 5 2 2" xfId="4102" xr:uid="{00000000-0005-0000-0000-0000B0500000}"/>
    <cellStyle name="Normal 46 2 5 2 2 2" xfId="14175" xr:uid="{00000000-0005-0000-0000-0000B1500000}"/>
    <cellStyle name="Normal 46 2 5 2 2 2 2" xfId="44506" xr:uid="{00000000-0005-0000-0000-0000B2500000}"/>
    <cellStyle name="Normal 46 2 5 2 2 2 3" xfId="29273" xr:uid="{00000000-0005-0000-0000-0000B3500000}"/>
    <cellStyle name="Normal 46 2 5 2 2 3" xfId="9155" xr:uid="{00000000-0005-0000-0000-0000B4500000}"/>
    <cellStyle name="Normal 46 2 5 2 2 3 2" xfId="39489" xr:uid="{00000000-0005-0000-0000-0000B5500000}"/>
    <cellStyle name="Normal 46 2 5 2 2 3 3" xfId="24256" xr:uid="{00000000-0005-0000-0000-0000B6500000}"/>
    <cellStyle name="Normal 46 2 5 2 2 4" xfId="34476" xr:uid="{00000000-0005-0000-0000-0000B7500000}"/>
    <cellStyle name="Normal 46 2 5 2 2 5" xfId="19243" xr:uid="{00000000-0005-0000-0000-0000B8500000}"/>
    <cellStyle name="Normal 46 2 5 2 3" xfId="5794" xr:uid="{00000000-0005-0000-0000-0000B9500000}"/>
    <cellStyle name="Normal 46 2 5 2 3 2" xfId="15846" xr:uid="{00000000-0005-0000-0000-0000BA500000}"/>
    <cellStyle name="Normal 46 2 5 2 3 2 2" xfId="46177" xr:uid="{00000000-0005-0000-0000-0000BB500000}"/>
    <cellStyle name="Normal 46 2 5 2 3 2 3" xfId="30944" xr:uid="{00000000-0005-0000-0000-0000BC500000}"/>
    <cellStyle name="Normal 46 2 5 2 3 3" xfId="10826" xr:uid="{00000000-0005-0000-0000-0000BD500000}"/>
    <cellStyle name="Normal 46 2 5 2 3 3 2" xfId="41160" xr:uid="{00000000-0005-0000-0000-0000BE500000}"/>
    <cellStyle name="Normal 46 2 5 2 3 3 3" xfId="25927" xr:uid="{00000000-0005-0000-0000-0000BF500000}"/>
    <cellStyle name="Normal 46 2 5 2 3 4" xfId="36147" xr:uid="{00000000-0005-0000-0000-0000C0500000}"/>
    <cellStyle name="Normal 46 2 5 2 3 5" xfId="20914" xr:uid="{00000000-0005-0000-0000-0000C1500000}"/>
    <cellStyle name="Normal 46 2 5 2 4" xfId="12504" xr:uid="{00000000-0005-0000-0000-0000C2500000}"/>
    <cellStyle name="Normal 46 2 5 2 4 2" xfId="42835" xr:uid="{00000000-0005-0000-0000-0000C3500000}"/>
    <cellStyle name="Normal 46 2 5 2 4 3" xfId="27602" xr:uid="{00000000-0005-0000-0000-0000C4500000}"/>
    <cellStyle name="Normal 46 2 5 2 5" xfId="7483" xr:uid="{00000000-0005-0000-0000-0000C5500000}"/>
    <cellStyle name="Normal 46 2 5 2 5 2" xfId="37818" xr:uid="{00000000-0005-0000-0000-0000C6500000}"/>
    <cellStyle name="Normal 46 2 5 2 5 3" xfId="22585" xr:uid="{00000000-0005-0000-0000-0000C7500000}"/>
    <cellStyle name="Normal 46 2 5 2 6" xfId="32806" xr:uid="{00000000-0005-0000-0000-0000C8500000}"/>
    <cellStyle name="Normal 46 2 5 2 7" xfId="17572" xr:uid="{00000000-0005-0000-0000-0000C9500000}"/>
    <cellStyle name="Normal 46 2 5 3" xfId="3265" xr:uid="{00000000-0005-0000-0000-0000CA500000}"/>
    <cellStyle name="Normal 46 2 5 3 2" xfId="13339" xr:uid="{00000000-0005-0000-0000-0000CB500000}"/>
    <cellStyle name="Normal 46 2 5 3 2 2" xfId="43670" xr:uid="{00000000-0005-0000-0000-0000CC500000}"/>
    <cellStyle name="Normal 46 2 5 3 2 3" xfId="28437" xr:uid="{00000000-0005-0000-0000-0000CD500000}"/>
    <cellStyle name="Normal 46 2 5 3 3" xfId="8319" xr:uid="{00000000-0005-0000-0000-0000CE500000}"/>
    <cellStyle name="Normal 46 2 5 3 3 2" xfId="38653" xr:uid="{00000000-0005-0000-0000-0000CF500000}"/>
    <cellStyle name="Normal 46 2 5 3 3 3" xfId="23420" xr:uid="{00000000-0005-0000-0000-0000D0500000}"/>
    <cellStyle name="Normal 46 2 5 3 4" xfId="33640" xr:uid="{00000000-0005-0000-0000-0000D1500000}"/>
    <cellStyle name="Normal 46 2 5 3 5" xfId="18407" xr:uid="{00000000-0005-0000-0000-0000D2500000}"/>
    <cellStyle name="Normal 46 2 5 4" xfId="4958" xr:uid="{00000000-0005-0000-0000-0000D3500000}"/>
    <cellStyle name="Normal 46 2 5 4 2" xfId="15010" xr:uid="{00000000-0005-0000-0000-0000D4500000}"/>
    <cellStyle name="Normal 46 2 5 4 2 2" xfId="45341" xr:uid="{00000000-0005-0000-0000-0000D5500000}"/>
    <cellStyle name="Normal 46 2 5 4 2 3" xfId="30108" xr:uid="{00000000-0005-0000-0000-0000D6500000}"/>
    <cellStyle name="Normal 46 2 5 4 3" xfId="9990" xr:uid="{00000000-0005-0000-0000-0000D7500000}"/>
    <cellStyle name="Normal 46 2 5 4 3 2" xfId="40324" xr:uid="{00000000-0005-0000-0000-0000D8500000}"/>
    <cellStyle name="Normal 46 2 5 4 3 3" xfId="25091" xr:uid="{00000000-0005-0000-0000-0000D9500000}"/>
    <cellStyle name="Normal 46 2 5 4 4" xfId="35311" xr:uid="{00000000-0005-0000-0000-0000DA500000}"/>
    <cellStyle name="Normal 46 2 5 4 5" xfId="20078" xr:uid="{00000000-0005-0000-0000-0000DB500000}"/>
    <cellStyle name="Normal 46 2 5 5" xfId="11668" xr:uid="{00000000-0005-0000-0000-0000DC500000}"/>
    <cellStyle name="Normal 46 2 5 5 2" xfId="41999" xr:uid="{00000000-0005-0000-0000-0000DD500000}"/>
    <cellStyle name="Normal 46 2 5 5 3" xfId="26766" xr:uid="{00000000-0005-0000-0000-0000DE500000}"/>
    <cellStyle name="Normal 46 2 5 6" xfId="6647" xr:uid="{00000000-0005-0000-0000-0000DF500000}"/>
    <cellStyle name="Normal 46 2 5 6 2" xfId="36982" xr:uid="{00000000-0005-0000-0000-0000E0500000}"/>
    <cellStyle name="Normal 46 2 5 6 3" xfId="21749" xr:uid="{00000000-0005-0000-0000-0000E1500000}"/>
    <cellStyle name="Normal 46 2 5 7" xfId="31970" xr:uid="{00000000-0005-0000-0000-0000E2500000}"/>
    <cellStyle name="Normal 46 2 5 8" xfId="16736" xr:uid="{00000000-0005-0000-0000-0000E3500000}"/>
    <cellStyle name="Normal 46 2 6" xfId="1992" xr:uid="{00000000-0005-0000-0000-0000E4500000}"/>
    <cellStyle name="Normal 46 2 6 2" xfId="3684" xr:uid="{00000000-0005-0000-0000-0000E5500000}"/>
    <cellStyle name="Normal 46 2 6 2 2" xfId="13757" xr:uid="{00000000-0005-0000-0000-0000E6500000}"/>
    <cellStyle name="Normal 46 2 6 2 2 2" xfId="44088" xr:uid="{00000000-0005-0000-0000-0000E7500000}"/>
    <cellStyle name="Normal 46 2 6 2 2 3" xfId="28855" xr:uid="{00000000-0005-0000-0000-0000E8500000}"/>
    <cellStyle name="Normal 46 2 6 2 3" xfId="8737" xr:uid="{00000000-0005-0000-0000-0000E9500000}"/>
    <cellStyle name="Normal 46 2 6 2 3 2" xfId="39071" xr:uid="{00000000-0005-0000-0000-0000EA500000}"/>
    <cellStyle name="Normal 46 2 6 2 3 3" xfId="23838" xr:uid="{00000000-0005-0000-0000-0000EB500000}"/>
    <cellStyle name="Normal 46 2 6 2 4" xfId="34058" xr:uid="{00000000-0005-0000-0000-0000EC500000}"/>
    <cellStyle name="Normal 46 2 6 2 5" xfId="18825" xr:uid="{00000000-0005-0000-0000-0000ED500000}"/>
    <cellStyle name="Normal 46 2 6 3" xfId="5376" xr:uid="{00000000-0005-0000-0000-0000EE500000}"/>
    <cellStyle name="Normal 46 2 6 3 2" xfId="15428" xr:uid="{00000000-0005-0000-0000-0000EF500000}"/>
    <cellStyle name="Normal 46 2 6 3 2 2" xfId="45759" xr:uid="{00000000-0005-0000-0000-0000F0500000}"/>
    <cellStyle name="Normal 46 2 6 3 2 3" xfId="30526" xr:uid="{00000000-0005-0000-0000-0000F1500000}"/>
    <cellStyle name="Normal 46 2 6 3 3" xfId="10408" xr:uid="{00000000-0005-0000-0000-0000F2500000}"/>
    <cellStyle name="Normal 46 2 6 3 3 2" xfId="40742" xr:uid="{00000000-0005-0000-0000-0000F3500000}"/>
    <cellStyle name="Normal 46 2 6 3 3 3" xfId="25509" xr:uid="{00000000-0005-0000-0000-0000F4500000}"/>
    <cellStyle name="Normal 46 2 6 3 4" xfId="35729" xr:uid="{00000000-0005-0000-0000-0000F5500000}"/>
    <cellStyle name="Normal 46 2 6 3 5" xfId="20496" xr:uid="{00000000-0005-0000-0000-0000F6500000}"/>
    <cellStyle name="Normal 46 2 6 4" xfId="12086" xr:uid="{00000000-0005-0000-0000-0000F7500000}"/>
    <cellStyle name="Normal 46 2 6 4 2" xfId="42417" xr:uid="{00000000-0005-0000-0000-0000F8500000}"/>
    <cellStyle name="Normal 46 2 6 4 3" xfId="27184" xr:uid="{00000000-0005-0000-0000-0000F9500000}"/>
    <cellStyle name="Normal 46 2 6 5" xfId="7065" xr:uid="{00000000-0005-0000-0000-0000FA500000}"/>
    <cellStyle name="Normal 46 2 6 5 2" xfId="37400" xr:uid="{00000000-0005-0000-0000-0000FB500000}"/>
    <cellStyle name="Normal 46 2 6 5 3" xfId="22167" xr:uid="{00000000-0005-0000-0000-0000FC500000}"/>
    <cellStyle name="Normal 46 2 6 6" xfId="32388" xr:uid="{00000000-0005-0000-0000-0000FD500000}"/>
    <cellStyle name="Normal 46 2 6 7" xfId="17154" xr:uid="{00000000-0005-0000-0000-0000FE500000}"/>
    <cellStyle name="Normal 46 2 7" xfId="2843" xr:uid="{00000000-0005-0000-0000-0000FF500000}"/>
    <cellStyle name="Normal 46 2 7 2" xfId="12921" xr:uid="{00000000-0005-0000-0000-000000510000}"/>
    <cellStyle name="Normal 46 2 7 2 2" xfId="43252" xr:uid="{00000000-0005-0000-0000-000001510000}"/>
    <cellStyle name="Normal 46 2 7 2 3" xfId="28019" xr:uid="{00000000-0005-0000-0000-000002510000}"/>
    <cellStyle name="Normal 46 2 7 3" xfId="7901" xr:uid="{00000000-0005-0000-0000-000003510000}"/>
    <cellStyle name="Normal 46 2 7 3 2" xfId="38235" xr:uid="{00000000-0005-0000-0000-000004510000}"/>
    <cellStyle name="Normal 46 2 7 3 3" xfId="23002" xr:uid="{00000000-0005-0000-0000-000005510000}"/>
    <cellStyle name="Normal 46 2 7 4" xfId="33222" xr:uid="{00000000-0005-0000-0000-000006510000}"/>
    <cellStyle name="Normal 46 2 7 5" xfId="17989" xr:uid="{00000000-0005-0000-0000-000007510000}"/>
    <cellStyle name="Normal 46 2 8" xfId="4537" xr:uid="{00000000-0005-0000-0000-000008510000}"/>
    <cellStyle name="Normal 46 2 8 2" xfId="14592" xr:uid="{00000000-0005-0000-0000-000009510000}"/>
    <cellStyle name="Normal 46 2 8 2 2" xfId="44923" xr:uid="{00000000-0005-0000-0000-00000A510000}"/>
    <cellStyle name="Normal 46 2 8 2 3" xfId="29690" xr:uid="{00000000-0005-0000-0000-00000B510000}"/>
    <cellStyle name="Normal 46 2 8 3" xfId="9572" xr:uid="{00000000-0005-0000-0000-00000C510000}"/>
    <cellStyle name="Normal 46 2 8 3 2" xfId="39906" xr:uid="{00000000-0005-0000-0000-00000D510000}"/>
    <cellStyle name="Normal 46 2 8 3 3" xfId="24673" xr:uid="{00000000-0005-0000-0000-00000E510000}"/>
    <cellStyle name="Normal 46 2 8 4" xfId="34893" xr:uid="{00000000-0005-0000-0000-00000F510000}"/>
    <cellStyle name="Normal 46 2 8 5" xfId="19660" xr:uid="{00000000-0005-0000-0000-000010510000}"/>
    <cellStyle name="Normal 46 2 9" xfId="11248" xr:uid="{00000000-0005-0000-0000-000011510000}"/>
    <cellStyle name="Normal 46 2 9 2" xfId="41581" xr:uid="{00000000-0005-0000-0000-000012510000}"/>
    <cellStyle name="Normal 46 2 9 3" xfId="26348" xr:uid="{00000000-0005-0000-0000-000013510000}"/>
    <cellStyle name="Normal 47" xfId="363" xr:uid="{00000000-0005-0000-0000-000014510000}"/>
    <cellStyle name="Normal 47 2" xfId="863" xr:uid="{00000000-0005-0000-0000-000015510000}"/>
    <cellStyle name="Normal 47 2 10" xfId="6228" xr:uid="{00000000-0005-0000-0000-000016510000}"/>
    <cellStyle name="Normal 47 2 10 2" xfId="36565" xr:uid="{00000000-0005-0000-0000-000017510000}"/>
    <cellStyle name="Normal 47 2 10 3" xfId="21332" xr:uid="{00000000-0005-0000-0000-000018510000}"/>
    <cellStyle name="Normal 47 2 11" xfId="31556" xr:uid="{00000000-0005-0000-0000-000019510000}"/>
    <cellStyle name="Normal 47 2 12" xfId="16317" xr:uid="{00000000-0005-0000-0000-00001A510000}"/>
    <cellStyle name="Normal 47 2 2" xfId="1192" xr:uid="{00000000-0005-0000-0000-00001B510000}"/>
    <cellStyle name="Normal 47 2 2 10" xfId="31608" xr:uid="{00000000-0005-0000-0000-00001C510000}"/>
    <cellStyle name="Normal 47 2 2 11" xfId="16371" xr:uid="{00000000-0005-0000-0000-00001D510000}"/>
    <cellStyle name="Normal 47 2 2 2" xfId="1300" xr:uid="{00000000-0005-0000-0000-00001E510000}"/>
    <cellStyle name="Normal 47 2 2 2 10" xfId="16475" xr:uid="{00000000-0005-0000-0000-00001F510000}"/>
    <cellStyle name="Normal 47 2 2 2 2" xfId="1517" xr:uid="{00000000-0005-0000-0000-000020510000}"/>
    <cellStyle name="Normal 47 2 2 2 2 2" xfId="1938" xr:uid="{00000000-0005-0000-0000-000021510000}"/>
    <cellStyle name="Normal 47 2 2 2 2 2 2" xfId="2777" xr:uid="{00000000-0005-0000-0000-000022510000}"/>
    <cellStyle name="Normal 47 2 2 2 2 2 2 2" xfId="4467" xr:uid="{00000000-0005-0000-0000-000023510000}"/>
    <cellStyle name="Normal 47 2 2 2 2 2 2 2 2" xfId="14540" xr:uid="{00000000-0005-0000-0000-000024510000}"/>
    <cellStyle name="Normal 47 2 2 2 2 2 2 2 2 2" xfId="44871" xr:uid="{00000000-0005-0000-0000-000025510000}"/>
    <cellStyle name="Normal 47 2 2 2 2 2 2 2 2 3" xfId="29638" xr:uid="{00000000-0005-0000-0000-000026510000}"/>
    <cellStyle name="Normal 47 2 2 2 2 2 2 2 3" xfId="9520" xr:uid="{00000000-0005-0000-0000-000027510000}"/>
    <cellStyle name="Normal 47 2 2 2 2 2 2 2 3 2" xfId="39854" xr:uid="{00000000-0005-0000-0000-000028510000}"/>
    <cellStyle name="Normal 47 2 2 2 2 2 2 2 3 3" xfId="24621" xr:uid="{00000000-0005-0000-0000-000029510000}"/>
    <cellStyle name="Normal 47 2 2 2 2 2 2 2 4" xfId="34841" xr:uid="{00000000-0005-0000-0000-00002A510000}"/>
    <cellStyle name="Normal 47 2 2 2 2 2 2 2 5" xfId="19608" xr:uid="{00000000-0005-0000-0000-00002B510000}"/>
    <cellStyle name="Normal 47 2 2 2 2 2 2 3" xfId="6159" xr:uid="{00000000-0005-0000-0000-00002C510000}"/>
    <cellStyle name="Normal 47 2 2 2 2 2 2 3 2" xfId="16211" xr:uid="{00000000-0005-0000-0000-00002D510000}"/>
    <cellStyle name="Normal 47 2 2 2 2 2 2 3 2 2" xfId="46542" xr:uid="{00000000-0005-0000-0000-00002E510000}"/>
    <cellStyle name="Normal 47 2 2 2 2 2 2 3 2 3" xfId="31309" xr:uid="{00000000-0005-0000-0000-00002F510000}"/>
    <cellStyle name="Normal 47 2 2 2 2 2 2 3 3" xfId="11191" xr:uid="{00000000-0005-0000-0000-000030510000}"/>
    <cellStyle name="Normal 47 2 2 2 2 2 2 3 3 2" xfId="41525" xr:uid="{00000000-0005-0000-0000-000031510000}"/>
    <cellStyle name="Normal 47 2 2 2 2 2 2 3 3 3" xfId="26292" xr:uid="{00000000-0005-0000-0000-000032510000}"/>
    <cellStyle name="Normal 47 2 2 2 2 2 2 3 4" xfId="36512" xr:uid="{00000000-0005-0000-0000-000033510000}"/>
    <cellStyle name="Normal 47 2 2 2 2 2 2 3 5" xfId="21279" xr:uid="{00000000-0005-0000-0000-000034510000}"/>
    <cellStyle name="Normal 47 2 2 2 2 2 2 4" xfId="12869" xr:uid="{00000000-0005-0000-0000-000035510000}"/>
    <cellStyle name="Normal 47 2 2 2 2 2 2 4 2" xfId="43200" xr:uid="{00000000-0005-0000-0000-000036510000}"/>
    <cellStyle name="Normal 47 2 2 2 2 2 2 4 3" xfId="27967" xr:uid="{00000000-0005-0000-0000-000037510000}"/>
    <cellStyle name="Normal 47 2 2 2 2 2 2 5" xfId="7848" xr:uid="{00000000-0005-0000-0000-000038510000}"/>
    <cellStyle name="Normal 47 2 2 2 2 2 2 5 2" xfId="38183" xr:uid="{00000000-0005-0000-0000-000039510000}"/>
    <cellStyle name="Normal 47 2 2 2 2 2 2 5 3" xfId="22950" xr:uid="{00000000-0005-0000-0000-00003A510000}"/>
    <cellStyle name="Normal 47 2 2 2 2 2 2 6" xfId="33171" xr:uid="{00000000-0005-0000-0000-00003B510000}"/>
    <cellStyle name="Normal 47 2 2 2 2 2 2 7" xfId="17937" xr:uid="{00000000-0005-0000-0000-00003C510000}"/>
    <cellStyle name="Normal 47 2 2 2 2 2 3" xfId="3630" xr:uid="{00000000-0005-0000-0000-00003D510000}"/>
    <cellStyle name="Normal 47 2 2 2 2 2 3 2" xfId="13704" xr:uid="{00000000-0005-0000-0000-00003E510000}"/>
    <cellStyle name="Normal 47 2 2 2 2 2 3 2 2" xfId="44035" xr:uid="{00000000-0005-0000-0000-00003F510000}"/>
    <cellStyle name="Normal 47 2 2 2 2 2 3 2 3" xfId="28802" xr:uid="{00000000-0005-0000-0000-000040510000}"/>
    <cellStyle name="Normal 47 2 2 2 2 2 3 3" xfId="8684" xr:uid="{00000000-0005-0000-0000-000041510000}"/>
    <cellStyle name="Normal 47 2 2 2 2 2 3 3 2" xfId="39018" xr:uid="{00000000-0005-0000-0000-000042510000}"/>
    <cellStyle name="Normal 47 2 2 2 2 2 3 3 3" xfId="23785" xr:uid="{00000000-0005-0000-0000-000043510000}"/>
    <cellStyle name="Normal 47 2 2 2 2 2 3 4" xfId="34005" xr:uid="{00000000-0005-0000-0000-000044510000}"/>
    <cellStyle name="Normal 47 2 2 2 2 2 3 5" xfId="18772" xr:uid="{00000000-0005-0000-0000-000045510000}"/>
    <cellStyle name="Normal 47 2 2 2 2 2 4" xfId="5323" xr:uid="{00000000-0005-0000-0000-000046510000}"/>
    <cellStyle name="Normal 47 2 2 2 2 2 4 2" xfId="15375" xr:uid="{00000000-0005-0000-0000-000047510000}"/>
    <cellStyle name="Normal 47 2 2 2 2 2 4 2 2" xfId="45706" xr:uid="{00000000-0005-0000-0000-000048510000}"/>
    <cellStyle name="Normal 47 2 2 2 2 2 4 2 3" xfId="30473" xr:uid="{00000000-0005-0000-0000-000049510000}"/>
    <cellStyle name="Normal 47 2 2 2 2 2 4 3" xfId="10355" xr:uid="{00000000-0005-0000-0000-00004A510000}"/>
    <cellStyle name="Normal 47 2 2 2 2 2 4 3 2" xfId="40689" xr:uid="{00000000-0005-0000-0000-00004B510000}"/>
    <cellStyle name="Normal 47 2 2 2 2 2 4 3 3" xfId="25456" xr:uid="{00000000-0005-0000-0000-00004C510000}"/>
    <cellStyle name="Normal 47 2 2 2 2 2 4 4" xfId="35676" xr:uid="{00000000-0005-0000-0000-00004D510000}"/>
    <cellStyle name="Normal 47 2 2 2 2 2 4 5" xfId="20443" xr:uid="{00000000-0005-0000-0000-00004E510000}"/>
    <cellStyle name="Normal 47 2 2 2 2 2 5" xfId="12033" xr:uid="{00000000-0005-0000-0000-00004F510000}"/>
    <cellStyle name="Normal 47 2 2 2 2 2 5 2" xfId="42364" xr:uid="{00000000-0005-0000-0000-000050510000}"/>
    <cellStyle name="Normal 47 2 2 2 2 2 5 3" xfId="27131" xr:uid="{00000000-0005-0000-0000-000051510000}"/>
    <cellStyle name="Normal 47 2 2 2 2 2 6" xfId="7012" xr:uid="{00000000-0005-0000-0000-000052510000}"/>
    <cellStyle name="Normal 47 2 2 2 2 2 6 2" xfId="37347" xr:uid="{00000000-0005-0000-0000-000053510000}"/>
    <cellStyle name="Normal 47 2 2 2 2 2 6 3" xfId="22114" xr:uid="{00000000-0005-0000-0000-000054510000}"/>
    <cellStyle name="Normal 47 2 2 2 2 2 7" xfId="32335" xr:uid="{00000000-0005-0000-0000-000055510000}"/>
    <cellStyle name="Normal 47 2 2 2 2 2 8" xfId="17101" xr:uid="{00000000-0005-0000-0000-000056510000}"/>
    <cellStyle name="Normal 47 2 2 2 2 3" xfId="2359" xr:uid="{00000000-0005-0000-0000-000057510000}"/>
    <cellStyle name="Normal 47 2 2 2 2 3 2" xfId="4049" xr:uid="{00000000-0005-0000-0000-000058510000}"/>
    <cellStyle name="Normal 47 2 2 2 2 3 2 2" xfId="14122" xr:uid="{00000000-0005-0000-0000-000059510000}"/>
    <cellStyle name="Normal 47 2 2 2 2 3 2 2 2" xfId="44453" xr:uid="{00000000-0005-0000-0000-00005A510000}"/>
    <cellStyle name="Normal 47 2 2 2 2 3 2 2 3" xfId="29220" xr:uid="{00000000-0005-0000-0000-00005B510000}"/>
    <cellStyle name="Normal 47 2 2 2 2 3 2 3" xfId="9102" xr:uid="{00000000-0005-0000-0000-00005C510000}"/>
    <cellStyle name="Normal 47 2 2 2 2 3 2 3 2" xfId="39436" xr:uid="{00000000-0005-0000-0000-00005D510000}"/>
    <cellStyle name="Normal 47 2 2 2 2 3 2 3 3" xfId="24203" xr:uid="{00000000-0005-0000-0000-00005E510000}"/>
    <cellStyle name="Normal 47 2 2 2 2 3 2 4" xfId="34423" xr:uid="{00000000-0005-0000-0000-00005F510000}"/>
    <cellStyle name="Normal 47 2 2 2 2 3 2 5" xfId="19190" xr:uid="{00000000-0005-0000-0000-000060510000}"/>
    <cellStyle name="Normal 47 2 2 2 2 3 3" xfId="5741" xr:uid="{00000000-0005-0000-0000-000061510000}"/>
    <cellStyle name="Normal 47 2 2 2 2 3 3 2" xfId="15793" xr:uid="{00000000-0005-0000-0000-000062510000}"/>
    <cellStyle name="Normal 47 2 2 2 2 3 3 2 2" xfId="46124" xr:uid="{00000000-0005-0000-0000-000063510000}"/>
    <cellStyle name="Normal 47 2 2 2 2 3 3 2 3" xfId="30891" xr:uid="{00000000-0005-0000-0000-000064510000}"/>
    <cellStyle name="Normal 47 2 2 2 2 3 3 3" xfId="10773" xr:uid="{00000000-0005-0000-0000-000065510000}"/>
    <cellStyle name="Normal 47 2 2 2 2 3 3 3 2" xfId="41107" xr:uid="{00000000-0005-0000-0000-000066510000}"/>
    <cellStyle name="Normal 47 2 2 2 2 3 3 3 3" xfId="25874" xr:uid="{00000000-0005-0000-0000-000067510000}"/>
    <cellStyle name="Normal 47 2 2 2 2 3 3 4" xfId="36094" xr:uid="{00000000-0005-0000-0000-000068510000}"/>
    <cellStyle name="Normal 47 2 2 2 2 3 3 5" xfId="20861" xr:uid="{00000000-0005-0000-0000-000069510000}"/>
    <cellStyle name="Normal 47 2 2 2 2 3 4" xfId="12451" xr:uid="{00000000-0005-0000-0000-00006A510000}"/>
    <cellStyle name="Normal 47 2 2 2 2 3 4 2" xfId="42782" xr:uid="{00000000-0005-0000-0000-00006B510000}"/>
    <cellStyle name="Normal 47 2 2 2 2 3 4 3" xfId="27549" xr:uid="{00000000-0005-0000-0000-00006C510000}"/>
    <cellStyle name="Normal 47 2 2 2 2 3 5" xfId="7430" xr:uid="{00000000-0005-0000-0000-00006D510000}"/>
    <cellStyle name="Normal 47 2 2 2 2 3 5 2" xfId="37765" xr:uid="{00000000-0005-0000-0000-00006E510000}"/>
    <cellStyle name="Normal 47 2 2 2 2 3 5 3" xfId="22532" xr:uid="{00000000-0005-0000-0000-00006F510000}"/>
    <cellStyle name="Normal 47 2 2 2 2 3 6" xfId="32753" xr:uid="{00000000-0005-0000-0000-000070510000}"/>
    <cellStyle name="Normal 47 2 2 2 2 3 7" xfId="17519" xr:uid="{00000000-0005-0000-0000-000071510000}"/>
    <cellStyle name="Normal 47 2 2 2 2 4" xfId="3212" xr:uid="{00000000-0005-0000-0000-000072510000}"/>
    <cellStyle name="Normal 47 2 2 2 2 4 2" xfId="13286" xr:uid="{00000000-0005-0000-0000-000073510000}"/>
    <cellStyle name="Normal 47 2 2 2 2 4 2 2" xfId="43617" xr:uid="{00000000-0005-0000-0000-000074510000}"/>
    <cellStyle name="Normal 47 2 2 2 2 4 2 3" xfId="28384" xr:uid="{00000000-0005-0000-0000-000075510000}"/>
    <cellStyle name="Normal 47 2 2 2 2 4 3" xfId="8266" xr:uid="{00000000-0005-0000-0000-000076510000}"/>
    <cellStyle name="Normal 47 2 2 2 2 4 3 2" xfId="38600" xr:uid="{00000000-0005-0000-0000-000077510000}"/>
    <cellStyle name="Normal 47 2 2 2 2 4 3 3" xfId="23367" xr:uid="{00000000-0005-0000-0000-000078510000}"/>
    <cellStyle name="Normal 47 2 2 2 2 4 4" xfId="33587" xr:uid="{00000000-0005-0000-0000-000079510000}"/>
    <cellStyle name="Normal 47 2 2 2 2 4 5" xfId="18354" xr:uid="{00000000-0005-0000-0000-00007A510000}"/>
    <cellStyle name="Normal 47 2 2 2 2 5" xfId="4905" xr:uid="{00000000-0005-0000-0000-00007B510000}"/>
    <cellStyle name="Normal 47 2 2 2 2 5 2" xfId="14957" xr:uid="{00000000-0005-0000-0000-00007C510000}"/>
    <cellStyle name="Normal 47 2 2 2 2 5 2 2" xfId="45288" xr:uid="{00000000-0005-0000-0000-00007D510000}"/>
    <cellStyle name="Normal 47 2 2 2 2 5 2 3" xfId="30055" xr:uid="{00000000-0005-0000-0000-00007E510000}"/>
    <cellStyle name="Normal 47 2 2 2 2 5 3" xfId="9937" xr:uid="{00000000-0005-0000-0000-00007F510000}"/>
    <cellStyle name="Normal 47 2 2 2 2 5 3 2" xfId="40271" xr:uid="{00000000-0005-0000-0000-000080510000}"/>
    <cellStyle name="Normal 47 2 2 2 2 5 3 3" xfId="25038" xr:uid="{00000000-0005-0000-0000-000081510000}"/>
    <cellStyle name="Normal 47 2 2 2 2 5 4" xfId="35258" xr:uid="{00000000-0005-0000-0000-000082510000}"/>
    <cellStyle name="Normal 47 2 2 2 2 5 5" xfId="20025" xr:uid="{00000000-0005-0000-0000-000083510000}"/>
    <cellStyle name="Normal 47 2 2 2 2 6" xfId="11615" xr:uid="{00000000-0005-0000-0000-000084510000}"/>
    <cellStyle name="Normal 47 2 2 2 2 6 2" xfId="41946" xr:uid="{00000000-0005-0000-0000-000085510000}"/>
    <cellStyle name="Normal 47 2 2 2 2 6 3" xfId="26713" xr:uid="{00000000-0005-0000-0000-000086510000}"/>
    <cellStyle name="Normal 47 2 2 2 2 7" xfId="6594" xr:uid="{00000000-0005-0000-0000-000087510000}"/>
    <cellStyle name="Normal 47 2 2 2 2 7 2" xfId="36929" xr:uid="{00000000-0005-0000-0000-000088510000}"/>
    <cellStyle name="Normal 47 2 2 2 2 7 3" xfId="21696" xr:uid="{00000000-0005-0000-0000-000089510000}"/>
    <cellStyle name="Normal 47 2 2 2 2 8" xfId="31917" xr:uid="{00000000-0005-0000-0000-00008A510000}"/>
    <cellStyle name="Normal 47 2 2 2 2 9" xfId="16683" xr:uid="{00000000-0005-0000-0000-00008B510000}"/>
    <cellStyle name="Normal 47 2 2 2 3" xfId="1730" xr:uid="{00000000-0005-0000-0000-00008C510000}"/>
    <cellStyle name="Normal 47 2 2 2 3 2" xfId="2569" xr:uid="{00000000-0005-0000-0000-00008D510000}"/>
    <cellStyle name="Normal 47 2 2 2 3 2 2" xfId="4259" xr:uid="{00000000-0005-0000-0000-00008E510000}"/>
    <cellStyle name="Normal 47 2 2 2 3 2 2 2" xfId="14332" xr:uid="{00000000-0005-0000-0000-00008F510000}"/>
    <cellStyle name="Normal 47 2 2 2 3 2 2 2 2" xfId="44663" xr:uid="{00000000-0005-0000-0000-000090510000}"/>
    <cellStyle name="Normal 47 2 2 2 3 2 2 2 3" xfId="29430" xr:uid="{00000000-0005-0000-0000-000091510000}"/>
    <cellStyle name="Normal 47 2 2 2 3 2 2 3" xfId="9312" xr:uid="{00000000-0005-0000-0000-000092510000}"/>
    <cellStyle name="Normal 47 2 2 2 3 2 2 3 2" xfId="39646" xr:uid="{00000000-0005-0000-0000-000093510000}"/>
    <cellStyle name="Normal 47 2 2 2 3 2 2 3 3" xfId="24413" xr:uid="{00000000-0005-0000-0000-000094510000}"/>
    <cellStyle name="Normal 47 2 2 2 3 2 2 4" xfId="34633" xr:uid="{00000000-0005-0000-0000-000095510000}"/>
    <cellStyle name="Normal 47 2 2 2 3 2 2 5" xfId="19400" xr:uid="{00000000-0005-0000-0000-000096510000}"/>
    <cellStyle name="Normal 47 2 2 2 3 2 3" xfId="5951" xr:uid="{00000000-0005-0000-0000-000097510000}"/>
    <cellStyle name="Normal 47 2 2 2 3 2 3 2" xfId="16003" xr:uid="{00000000-0005-0000-0000-000098510000}"/>
    <cellStyle name="Normal 47 2 2 2 3 2 3 2 2" xfId="46334" xr:uid="{00000000-0005-0000-0000-000099510000}"/>
    <cellStyle name="Normal 47 2 2 2 3 2 3 2 3" xfId="31101" xr:uid="{00000000-0005-0000-0000-00009A510000}"/>
    <cellStyle name="Normal 47 2 2 2 3 2 3 3" xfId="10983" xr:uid="{00000000-0005-0000-0000-00009B510000}"/>
    <cellStyle name="Normal 47 2 2 2 3 2 3 3 2" xfId="41317" xr:uid="{00000000-0005-0000-0000-00009C510000}"/>
    <cellStyle name="Normal 47 2 2 2 3 2 3 3 3" xfId="26084" xr:uid="{00000000-0005-0000-0000-00009D510000}"/>
    <cellStyle name="Normal 47 2 2 2 3 2 3 4" xfId="36304" xr:uid="{00000000-0005-0000-0000-00009E510000}"/>
    <cellStyle name="Normal 47 2 2 2 3 2 3 5" xfId="21071" xr:uid="{00000000-0005-0000-0000-00009F510000}"/>
    <cellStyle name="Normal 47 2 2 2 3 2 4" xfId="12661" xr:uid="{00000000-0005-0000-0000-0000A0510000}"/>
    <cellStyle name="Normal 47 2 2 2 3 2 4 2" xfId="42992" xr:uid="{00000000-0005-0000-0000-0000A1510000}"/>
    <cellStyle name="Normal 47 2 2 2 3 2 4 3" xfId="27759" xr:uid="{00000000-0005-0000-0000-0000A2510000}"/>
    <cellStyle name="Normal 47 2 2 2 3 2 5" xfId="7640" xr:uid="{00000000-0005-0000-0000-0000A3510000}"/>
    <cellStyle name="Normal 47 2 2 2 3 2 5 2" xfId="37975" xr:uid="{00000000-0005-0000-0000-0000A4510000}"/>
    <cellStyle name="Normal 47 2 2 2 3 2 5 3" xfId="22742" xr:uid="{00000000-0005-0000-0000-0000A5510000}"/>
    <cellStyle name="Normal 47 2 2 2 3 2 6" xfId="32963" xr:uid="{00000000-0005-0000-0000-0000A6510000}"/>
    <cellStyle name="Normal 47 2 2 2 3 2 7" xfId="17729" xr:uid="{00000000-0005-0000-0000-0000A7510000}"/>
    <cellStyle name="Normal 47 2 2 2 3 3" xfId="3422" xr:uid="{00000000-0005-0000-0000-0000A8510000}"/>
    <cellStyle name="Normal 47 2 2 2 3 3 2" xfId="13496" xr:uid="{00000000-0005-0000-0000-0000A9510000}"/>
    <cellStyle name="Normal 47 2 2 2 3 3 2 2" xfId="43827" xr:uid="{00000000-0005-0000-0000-0000AA510000}"/>
    <cellStyle name="Normal 47 2 2 2 3 3 2 3" xfId="28594" xr:uid="{00000000-0005-0000-0000-0000AB510000}"/>
    <cellStyle name="Normal 47 2 2 2 3 3 3" xfId="8476" xr:uid="{00000000-0005-0000-0000-0000AC510000}"/>
    <cellStyle name="Normal 47 2 2 2 3 3 3 2" xfId="38810" xr:uid="{00000000-0005-0000-0000-0000AD510000}"/>
    <cellStyle name="Normal 47 2 2 2 3 3 3 3" xfId="23577" xr:uid="{00000000-0005-0000-0000-0000AE510000}"/>
    <cellStyle name="Normal 47 2 2 2 3 3 4" xfId="33797" xr:uid="{00000000-0005-0000-0000-0000AF510000}"/>
    <cellStyle name="Normal 47 2 2 2 3 3 5" xfId="18564" xr:uid="{00000000-0005-0000-0000-0000B0510000}"/>
    <cellStyle name="Normal 47 2 2 2 3 4" xfId="5115" xr:uid="{00000000-0005-0000-0000-0000B1510000}"/>
    <cellStyle name="Normal 47 2 2 2 3 4 2" xfId="15167" xr:uid="{00000000-0005-0000-0000-0000B2510000}"/>
    <cellStyle name="Normal 47 2 2 2 3 4 2 2" xfId="45498" xr:uid="{00000000-0005-0000-0000-0000B3510000}"/>
    <cellStyle name="Normal 47 2 2 2 3 4 2 3" xfId="30265" xr:uid="{00000000-0005-0000-0000-0000B4510000}"/>
    <cellStyle name="Normal 47 2 2 2 3 4 3" xfId="10147" xr:uid="{00000000-0005-0000-0000-0000B5510000}"/>
    <cellStyle name="Normal 47 2 2 2 3 4 3 2" xfId="40481" xr:uid="{00000000-0005-0000-0000-0000B6510000}"/>
    <cellStyle name="Normal 47 2 2 2 3 4 3 3" xfId="25248" xr:uid="{00000000-0005-0000-0000-0000B7510000}"/>
    <cellStyle name="Normal 47 2 2 2 3 4 4" xfId="35468" xr:uid="{00000000-0005-0000-0000-0000B8510000}"/>
    <cellStyle name="Normal 47 2 2 2 3 4 5" xfId="20235" xr:uid="{00000000-0005-0000-0000-0000B9510000}"/>
    <cellStyle name="Normal 47 2 2 2 3 5" xfId="11825" xr:uid="{00000000-0005-0000-0000-0000BA510000}"/>
    <cellStyle name="Normal 47 2 2 2 3 5 2" xfId="42156" xr:uid="{00000000-0005-0000-0000-0000BB510000}"/>
    <cellStyle name="Normal 47 2 2 2 3 5 3" xfId="26923" xr:uid="{00000000-0005-0000-0000-0000BC510000}"/>
    <cellStyle name="Normal 47 2 2 2 3 6" xfId="6804" xr:uid="{00000000-0005-0000-0000-0000BD510000}"/>
    <cellStyle name="Normal 47 2 2 2 3 6 2" xfId="37139" xr:uid="{00000000-0005-0000-0000-0000BE510000}"/>
    <cellStyle name="Normal 47 2 2 2 3 6 3" xfId="21906" xr:uid="{00000000-0005-0000-0000-0000BF510000}"/>
    <cellStyle name="Normal 47 2 2 2 3 7" xfId="32127" xr:uid="{00000000-0005-0000-0000-0000C0510000}"/>
    <cellStyle name="Normal 47 2 2 2 3 8" xfId="16893" xr:uid="{00000000-0005-0000-0000-0000C1510000}"/>
    <cellStyle name="Normal 47 2 2 2 4" xfId="2151" xr:uid="{00000000-0005-0000-0000-0000C2510000}"/>
    <cellStyle name="Normal 47 2 2 2 4 2" xfId="3841" xr:uid="{00000000-0005-0000-0000-0000C3510000}"/>
    <cellStyle name="Normal 47 2 2 2 4 2 2" xfId="13914" xr:uid="{00000000-0005-0000-0000-0000C4510000}"/>
    <cellStyle name="Normal 47 2 2 2 4 2 2 2" xfId="44245" xr:uid="{00000000-0005-0000-0000-0000C5510000}"/>
    <cellStyle name="Normal 47 2 2 2 4 2 2 3" xfId="29012" xr:uid="{00000000-0005-0000-0000-0000C6510000}"/>
    <cellStyle name="Normal 47 2 2 2 4 2 3" xfId="8894" xr:uid="{00000000-0005-0000-0000-0000C7510000}"/>
    <cellStyle name="Normal 47 2 2 2 4 2 3 2" xfId="39228" xr:uid="{00000000-0005-0000-0000-0000C8510000}"/>
    <cellStyle name="Normal 47 2 2 2 4 2 3 3" xfId="23995" xr:uid="{00000000-0005-0000-0000-0000C9510000}"/>
    <cellStyle name="Normal 47 2 2 2 4 2 4" xfId="34215" xr:uid="{00000000-0005-0000-0000-0000CA510000}"/>
    <cellStyle name="Normal 47 2 2 2 4 2 5" xfId="18982" xr:uid="{00000000-0005-0000-0000-0000CB510000}"/>
    <cellStyle name="Normal 47 2 2 2 4 3" xfId="5533" xr:uid="{00000000-0005-0000-0000-0000CC510000}"/>
    <cellStyle name="Normal 47 2 2 2 4 3 2" xfId="15585" xr:uid="{00000000-0005-0000-0000-0000CD510000}"/>
    <cellStyle name="Normal 47 2 2 2 4 3 2 2" xfId="45916" xr:uid="{00000000-0005-0000-0000-0000CE510000}"/>
    <cellStyle name="Normal 47 2 2 2 4 3 2 3" xfId="30683" xr:uid="{00000000-0005-0000-0000-0000CF510000}"/>
    <cellStyle name="Normal 47 2 2 2 4 3 3" xfId="10565" xr:uid="{00000000-0005-0000-0000-0000D0510000}"/>
    <cellStyle name="Normal 47 2 2 2 4 3 3 2" xfId="40899" xr:uid="{00000000-0005-0000-0000-0000D1510000}"/>
    <cellStyle name="Normal 47 2 2 2 4 3 3 3" xfId="25666" xr:uid="{00000000-0005-0000-0000-0000D2510000}"/>
    <cellStyle name="Normal 47 2 2 2 4 3 4" xfId="35886" xr:uid="{00000000-0005-0000-0000-0000D3510000}"/>
    <cellStyle name="Normal 47 2 2 2 4 3 5" xfId="20653" xr:uid="{00000000-0005-0000-0000-0000D4510000}"/>
    <cellStyle name="Normal 47 2 2 2 4 4" xfId="12243" xr:uid="{00000000-0005-0000-0000-0000D5510000}"/>
    <cellStyle name="Normal 47 2 2 2 4 4 2" xfId="42574" xr:uid="{00000000-0005-0000-0000-0000D6510000}"/>
    <cellStyle name="Normal 47 2 2 2 4 4 3" xfId="27341" xr:uid="{00000000-0005-0000-0000-0000D7510000}"/>
    <cellStyle name="Normal 47 2 2 2 4 5" xfId="7222" xr:uid="{00000000-0005-0000-0000-0000D8510000}"/>
    <cellStyle name="Normal 47 2 2 2 4 5 2" xfId="37557" xr:uid="{00000000-0005-0000-0000-0000D9510000}"/>
    <cellStyle name="Normal 47 2 2 2 4 5 3" xfId="22324" xr:uid="{00000000-0005-0000-0000-0000DA510000}"/>
    <cellStyle name="Normal 47 2 2 2 4 6" xfId="32545" xr:uid="{00000000-0005-0000-0000-0000DB510000}"/>
    <cellStyle name="Normal 47 2 2 2 4 7" xfId="17311" xr:uid="{00000000-0005-0000-0000-0000DC510000}"/>
    <cellStyle name="Normal 47 2 2 2 5" xfId="3004" xr:uid="{00000000-0005-0000-0000-0000DD510000}"/>
    <cellStyle name="Normal 47 2 2 2 5 2" xfId="13078" xr:uid="{00000000-0005-0000-0000-0000DE510000}"/>
    <cellStyle name="Normal 47 2 2 2 5 2 2" xfId="43409" xr:uid="{00000000-0005-0000-0000-0000DF510000}"/>
    <cellStyle name="Normal 47 2 2 2 5 2 3" xfId="28176" xr:uid="{00000000-0005-0000-0000-0000E0510000}"/>
    <cellStyle name="Normal 47 2 2 2 5 3" xfId="8058" xr:uid="{00000000-0005-0000-0000-0000E1510000}"/>
    <cellStyle name="Normal 47 2 2 2 5 3 2" xfId="38392" xr:uid="{00000000-0005-0000-0000-0000E2510000}"/>
    <cellStyle name="Normal 47 2 2 2 5 3 3" xfId="23159" xr:uid="{00000000-0005-0000-0000-0000E3510000}"/>
    <cellStyle name="Normal 47 2 2 2 5 4" xfId="33379" xr:uid="{00000000-0005-0000-0000-0000E4510000}"/>
    <cellStyle name="Normal 47 2 2 2 5 5" xfId="18146" xr:uid="{00000000-0005-0000-0000-0000E5510000}"/>
    <cellStyle name="Normal 47 2 2 2 6" xfId="4697" xr:uid="{00000000-0005-0000-0000-0000E6510000}"/>
    <cellStyle name="Normal 47 2 2 2 6 2" xfId="14749" xr:uid="{00000000-0005-0000-0000-0000E7510000}"/>
    <cellStyle name="Normal 47 2 2 2 6 2 2" xfId="45080" xr:uid="{00000000-0005-0000-0000-0000E8510000}"/>
    <cellStyle name="Normal 47 2 2 2 6 2 3" xfId="29847" xr:uid="{00000000-0005-0000-0000-0000E9510000}"/>
    <cellStyle name="Normal 47 2 2 2 6 3" xfId="9729" xr:uid="{00000000-0005-0000-0000-0000EA510000}"/>
    <cellStyle name="Normal 47 2 2 2 6 3 2" xfId="40063" xr:uid="{00000000-0005-0000-0000-0000EB510000}"/>
    <cellStyle name="Normal 47 2 2 2 6 3 3" xfId="24830" xr:uid="{00000000-0005-0000-0000-0000EC510000}"/>
    <cellStyle name="Normal 47 2 2 2 6 4" xfId="35050" xr:uid="{00000000-0005-0000-0000-0000ED510000}"/>
    <cellStyle name="Normal 47 2 2 2 6 5" xfId="19817" xr:uid="{00000000-0005-0000-0000-0000EE510000}"/>
    <cellStyle name="Normal 47 2 2 2 7" xfId="11407" xr:uid="{00000000-0005-0000-0000-0000EF510000}"/>
    <cellStyle name="Normal 47 2 2 2 7 2" xfId="41738" xr:uid="{00000000-0005-0000-0000-0000F0510000}"/>
    <cellStyle name="Normal 47 2 2 2 7 3" xfId="26505" xr:uid="{00000000-0005-0000-0000-0000F1510000}"/>
    <cellStyle name="Normal 47 2 2 2 8" xfId="6386" xr:uid="{00000000-0005-0000-0000-0000F2510000}"/>
    <cellStyle name="Normal 47 2 2 2 8 2" xfId="36721" xr:uid="{00000000-0005-0000-0000-0000F3510000}"/>
    <cellStyle name="Normal 47 2 2 2 8 3" xfId="21488" xr:uid="{00000000-0005-0000-0000-0000F4510000}"/>
    <cellStyle name="Normal 47 2 2 2 9" xfId="31709" xr:uid="{00000000-0005-0000-0000-0000F5510000}"/>
    <cellStyle name="Normal 47 2 2 3" xfId="1413" xr:uid="{00000000-0005-0000-0000-0000F6510000}"/>
    <cellStyle name="Normal 47 2 2 3 2" xfId="1834" xr:uid="{00000000-0005-0000-0000-0000F7510000}"/>
    <cellStyle name="Normal 47 2 2 3 2 2" xfId="2673" xr:uid="{00000000-0005-0000-0000-0000F8510000}"/>
    <cellStyle name="Normal 47 2 2 3 2 2 2" xfId="4363" xr:uid="{00000000-0005-0000-0000-0000F9510000}"/>
    <cellStyle name="Normal 47 2 2 3 2 2 2 2" xfId="14436" xr:uid="{00000000-0005-0000-0000-0000FA510000}"/>
    <cellStyle name="Normal 47 2 2 3 2 2 2 2 2" xfId="44767" xr:uid="{00000000-0005-0000-0000-0000FB510000}"/>
    <cellStyle name="Normal 47 2 2 3 2 2 2 2 3" xfId="29534" xr:uid="{00000000-0005-0000-0000-0000FC510000}"/>
    <cellStyle name="Normal 47 2 2 3 2 2 2 3" xfId="9416" xr:uid="{00000000-0005-0000-0000-0000FD510000}"/>
    <cellStyle name="Normal 47 2 2 3 2 2 2 3 2" xfId="39750" xr:uid="{00000000-0005-0000-0000-0000FE510000}"/>
    <cellStyle name="Normal 47 2 2 3 2 2 2 3 3" xfId="24517" xr:uid="{00000000-0005-0000-0000-0000FF510000}"/>
    <cellStyle name="Normal 47 2 2 3 2 2 2 4" xfId="34737" xr:uid="{00000000-0005-0000-0000-000000520000}"/>
    <cellStyle name="Normal 47 2 2 3 2 2 2 5" xfId="19504" xr:uid="{00000000-0005-0000-0000-000001520000}"/>
    <cellStyle name="Normal 47 2 2 3 2 2 3" xfId="6055" xr:uid="{00000000-0005-0000-0000-000002520000}"/>
    <cellStyle name="Normal 47 2 2 3 2 2 3 2" xfId="16107" xr:uid="{00000000-0005-0000-0000-000003520000}"/>
    <cellStyle name="Normal 47 2 2 3 2 2 3 2 2" xfId="46438" xr:uid="{00000000-0005-0000-0000-000004520000}"/>
    <cellStyle name="Normal 47 2 2 3 2 2 3 2 3" xfId="31205" xr:uid="{00000000-0005-0000-0000-000005520000}"/>
    <cellStyle name="Normal 47 2 2 3 2 2 3 3" xfId="11087" xr:uid="{00000000-0005-0000-0000-000006520000}"/>
    <cellStyle name="Normal 47 2 2 3 2 2 3 3 2" xfId="41421" xr:uid="{00000000-0005-0000-0000-000007520000}"/>
    <cellStyle name="Normal 47 2 2 3 2 2 3 3 3" xfId="26188" xr:uid="{00000000-0005-0000-0000-000008520000}"/>
    <cellStyle name="Normal 47 2 2 3 2 2 3 4" xfId="36408" xr:uid="{00000000-0005-0000-0000-000009520000}"/>
    <cellStyle name="Normal 47 2 2 3 2 2 3 5" xfId="21175" xr:uid="{00000000-0005-0000-0000-00000A520000}"/>
    <cellStyle name="Normal 47 2 2 3 2 2 4" xfId="12765" xr:uid="{00000000-0005-0000-0000-00000B520000}"/>
    <cellStyle name="Normal 47 2 2 3 2 2 4 2" xfId="43096" xr:uid="{00000000-0005-0000-0000-00000C520000}"/>
    <cellStyle name="Normal 47 2 2 3 2 2 4 3" xfId="27863" xr:uid="{00000000-0005-0000-0000-00000D520000}"/>
    <cellStyle name="Normal 47 2 2 3 2 2 5" xfId="7744" xr:uid="{00000000-0005-0000-0000-00000E520000}"/>
    <cellStyle name="Normal 47 2 2 3 2 2 5 2" xfId="38079" xr:uid="{00000000-0005-0000-0000-00000F520000}"/>
    <cellStyle name="Normal 47 2 2 3 2 2 5 3" xfId="22846" xr:uid="{00000000-0005-0000-0000-000010520000}"/>
    <cellStyle name="Normal 47 2 2 3 2 2 6" xfId="33067" xr:uid="{00000000-0005-0000-0000-000011520000}"/>
    <cellStyle name="Normal 47 2 2 3 2 2 7" xfId="17833" xr:uid="{00000000-0005-0000-0000-000012520000}"/>
    <cellStyle name="Normal 47 2 2 3 2 3" xfId="3526" xr:uid="{00000000-0005-0000-0000-000013520000}"/>
    <cellStyle name="Normal 47 2 2 3 2 3 2" xfId="13600" xr:uid="{00000000-0005-0000-0000-000014520000}"/>
    <cellStyle name="Normal 47 2 2 3 2 3 2 2" xfId="43931" xr:uid="{00000000-0005-0000-0000-000015520000}"/>
    <cellStyle name="Normal 47 2 2 3 2 3 2 3" xfId="28698" xr:uid="{00000000-0005-0000-0000-000016520000}"/>
    <cellStyle name="Normal 47 2 2 3 2 3 3" xfId="8580" xr:uid="{00000000-0005-0000-0000-000017520000}"/>
    <cellStyle name="Normal 47 2 2 3 2 3 3 2" xfId="38914" xr:uid="{00000000-0005-0000-0000-000018520000}"/>
    <cellStyle name="Normal 47 2 2 3 2 3 3 3" xfId="23681" xr:uid="{00000000-0005-0000-0000-000019520000}"/>
    <cellStyle name="Normal 47 2 2 3 2 3 4" xfId="33901" xr:uid="{00000000-0005-0000-0000-00001A520000}"/>
    <cellStyle name="Normal 47 2 2 3 2 3 5" xfId="18668" xr:uid="{00000000-0005-0000-0000-00001B520000}"/>
    <cellStyle name="Normal 47 2 2 3 2 4" xfId="5219" xr:uid="{00000000-0005-0000-0000-00001C520000}"/>
    <cellStyle name="Normal 47 2 2 3 2 4 2" xfId="15271" xr:uid="{00000000-0005-0000-0000-00001D520000}"/>
    <cellStyle name="Normal 47 2 2 3 2 4 2 2" xfId="45602" xr:uid="{00000000-0005-0000-0000-00001E520000}"/>
    <cellStyle name="Normal 47 2 2 3 2 4 2 3" xfId="30369" xr:uid="{00000000-0005-0000-0000-00001F520000}"/>
    <cellStyle name="Normal 47 2 2 3 2 4 3" xfId="10251" xr:uid="{00000000-0005-0000-0000-000020520000}"/>
    <cellStyle name="Normal 47 2 2 3 2 4 3 2" xfId="40585" xr:uid="{00000000-0005-0000-0000-000021520000}"/>
    <cellStyle name="Normal 47 2 2 3 2 4 3 3" xfId="25352" xr:uid="{00000000-0005-0000-0000-000022520000}"/>
    <cellStyle name="Normal 47 2 2 3 2 4 4" xfId="35572" xr:uid="{00000000-0005-0000-0000-000023520000}"/>
    <cellStyle name="Normal 47 2 2 3 2 4 5" xfId="20339" xr:uid="{00000000-0005-0000-0000-000024520000}"/>
    <cellStyle name="Normal 47 2 2 3 2 5" xfId="11929" xr:uid="{00000000-0005-0000-0000-000025520000}"/>
    <cellStyle name="Normal 47 2 2 3 2 5 2" xfId="42260" xr:uid="{00000000-0005-0000-0000-000026520000}"/>
    <cellStyle name="Normal 47 2 2 3 2 5 3" xfId="27027" xr:uid="{00000000-0005-0000-0000-000027520000}"/>
    <cellStyle name="Normal 47 2 2 3 2 6" xfId="6908" xr:uid="{00000000-0005-0000-0000-000028520000}"/>
    <cellStyle name="Normal 47 2 2 3 2 6 2" xfId="37243" xr:uid="{00000000-0005-0000-0000-000029520000}"/>
    <cellStyle name="Normal 47 2 2 3 2 6 3" xfId="22010" xr:uid="{00000000-0005-0000-0000-00002A520000}"/>
    <cellStyle name="Normal 47 2 2 3 2 7" xfId="32231" xr:uid="{00000000-0005-0000-0000-00002B520000}"/>
    <cellStyle name="Normal 47 2 2 3 2 8" xfId="16997" xr:uid="{00000000-0005-0000-0000-00002C520000}"/>
    <cellStyle name="Normal 47 2 2 3 3" xfId="2255" xr:uid="{00000000-0005-0000-0000-00002D520000}"/>
    <cellStyle name="Normal 47 2 2 3 3 2" xfId="3945" xr:uid="{00000000-0005-0000-0000-00002E520000}"/>
    <cellStyle name="Normal 47 2 2 3 3 2 2" xfId="14018" xr:uid="{00000000-0005-0000-0000-00002F520000}"/>
    <cellStyle name="Normal 47 2 2 3 3 2 2 2" xfId="44349" xr:uid="{00000000-0005-0000-0000-000030520000}"/>
    <cellStyle name="Normal 47 2 2 3 3 2 2 3" xfId="29116" xr:uid="{00000000-0005-0000-0000-000031520000}"/>
    <cellStyle name="Normal 47 2 2 3 3 2 3" xfId="8998" xr:uid="{00000000-0005-0000-0000-000032520000}"/>
    <cellStyle name="Normal 47 2 2 3 3 2 3 2" xfId="39332" xr:uid="{00000000-0005-0000-0000-000033520000}"/>
    <cellStyle name="Normal 47 2 2 3 3 2 3 3" xfId="24099" xr:uid="{00000000-0005-0000-0000-000034520000}"/>
    <cellStyle name="Normal 47 2 2 3 3 2 4" xfId="34319" xr:uid="{00000000-0005-0000-0000-000035520000}"/>
    <cellStyle name="Normal 47 2 2 3 3 2 5" xfId="19086" xr:uid="{00000000-0005-0000-0000-000036520000}"/>
    <cellStyle name="Normal 47 2 2 3 3 3" xfId="5637" xr:uid="{00000000-0005-0000-0000-000037520000}"/>
    <cellStyle name="Normal 47 2 2 3 3 3 2" xfId="15689" xr:uid="{00000000-0005-0000-0000-000038520000}"/>
    <cellStyle name="Normal 47 2 2 3 3 3 2 2" xfId="46020" xr:uid="{00000000-0005-0000-0000-000039520000}"/>
    <cellStyle name="Normal 47 2 2 3 3 3 2 3" xfId="30787" xr:uid="{00000000-0005-0000-0000-00003A520000}"/>
    <cellStyle name="Normal 47 2 2 3 3 3 3" xfId="10669" xr:uid="{00000000-0005-0000-0000-00003B520000}"/>
    <cellStyle name="Normal 47 2 2 3 3 3 3 2" xfId="41003" xr:uid="{00000000-0005-0000-0000-00003C520000}"/>
    <cellStyle name="Normal 47 2 2 3 3 3 3 3" xfId="25770" xr:uid="{00000000-0005-0000-0000-00003D520000}"/>
    <cellStyle name="Normal 47 2 2 3 3 3 4" xfId="35990" xr:uid="{00000000-0005-0000-0000-00003E520000}"/>
    <cellStyle name="Normal 47 2 2 3 3 3 5" xfId="20757" xr:uid="{00000000-0005-0000-0000-00003F520000}"/>
    <cellStyle name="Normal 47 2 2 3 3 4" xfId="12347" xr:uid="{00000000-0005-0000-0000-000040520000}"/>
    <cellStyle name="Normal 47 2 2 3 3 4 2" xfId="42678" xr:uid="{00000000-0005-0000-0000-000041520000}"/>
    <cellStyle name="Normal 47 2 2 3 3 4 3" xfId="27445" xr:uid="{00000000-0005-0000-0000-000042520000}"/>
    <cellStyle name="Normal 47 2 2 3 3 5" xfId="7326" xr:uid="{00000000-0005-0000-0000-000043520000}"/>
    <cellStyle name="Normal 47 2 2 3 3 5 2" xfId="37661" xr:uid="{00000000-0005-0000-0000-000044520000}"/>
    <cellStyle name="Normal 47 2 2 3 3 5 3" xfId="22428" xr:uid="{00000000-0005-0000-0000-000045520000}"/>
    <cellStyle name="Normal 47 2 2 3 3 6" xfId="32649" xr:uid="{00000000-0005-0000-0000-000046520000}"/>
    <cellStyle name="Normal 47 2 2 3 3 7" xfId="17415" xr:uid="{00000000-0005-0000-0000-000047520000}"/>
    <cellStyle name="Normal 47 2 2 3 4" xfId="3108" xr:uid="{00000000-0005-0000-0000-000048520000}"/>
    <cellStyle name="Normal 47 2 2 3 4 2" xfId="13182" xr:uid="{00000000-0005-0000-0000-000049520000}"/>
    <cellStyle name="Normal 47 2 2 3 4 2 2" xfId="43513" xr:uid="{00000000-0005-0000-0000-00004A520000}"/>
    <cellStyle name="Normal 47 2 2 3 4 2 3" xfId="28280" xr:uid="{00000000-0005-0000-0000-00004B520000}"/>
    <cellStyle name="Normal 47 2 2 3 4 3" xfId="8162" xr:uid="{00000000-0005-0000-0000-00004C520000}"/>
    <cellStyle name="Normal 47 2 2 3 4 3 2" xfId="38496" xr:uid="{00000000-0005-0000-0000-00004D520000}"/>
    <cellStyle name="Normal 47 2 2 3 4 3 3" xfId="23263" xr:uid="{00000000-0005-0000-0000-00004E520000}"/>
    <cellStyle name="Normal 47 2 2 3 4 4" xfId="33483" xr:uid="{00000000-0005-0000-0000-00004F520000}"/>
    <cellStyle name="Normal 47 2 2 3 4 5" xfId="18250" xr:uid="{00000000-0005-0000-0000-000050520000}"/>
    <cellStyle name="Normal 47 2 2 3 5" xfId="4801" xr:uid="{00000000-0005-0000-0000-000051520000}"/>
    <cellStyle name="Normal 47 2 2 3 5 2" xfId="14853" xr:uid="{00000000-0005-0000-0000-000052520000}"/>
    <cellStyle name="Normal 47 2 2 3 5 2 2" xfId="45184" xr:uid="{00000000-0005-0000-0000-000053520000}"/>
    <cellStyle name="Normal 47 2 2 3 5 2 3" xfId="29951" xr:uid="{00000000-0005-0000-0000-000054520000}"/>
    <cellStyle name="Normal 47 2 2 3 5 3" xfId="9833" xr:uid="{00000000-0005-0000-0000-000055520000}"/>
    <cellStyle name="Normal 47 2 2 3 5 3 2" xfId="40167" xr:uid="{00000000-0005-0000-0000-000056520000}"/>
    <cellStyle name="Normal 47 2 2 3 5 3 3" xfId="24934" xr:uid="{00000000-0005-0000-0000-000057520000}"/>
    <cellStyle name="Normal 47 2 2 3 5 4" xfId="35154" xr:uid="{00000000-0005-0000-0000-000058520000}"/>
    <cellStyle name="Normal 47 2 2 3 5 5" xfId="19921" xr:uid="{00000000-0005-0000-0000-000059520000}"/>
    <cellStyle name="Normal 47 2 2 3 6" xfId="11511" xr:uid="{00000000-0005-0000-0000-00005A520000}"/>
    <cellStyle name="Normal 47 2 2 3 6 2" xfId="41842" xr:uid="{00000000-0005-0000-0000-00005B520000}"/>
    <cellStyle name="Normal 47 2 2 3 6 3" xfId="26609" xr:uid="{00000000-0005-0000-0000-00005C520000}"/>
    <cellStyle name="Normal 47 2 2 3 7" xfId="6490" xr:uid="{00000000-0005-0000-0000-00005D520000}"/>
    <cellStyle name="Normal 47 2 2 3 7 2" xfId="36825" xr:uid="{00000000-0005-0000-0000-00005E520000}"/>
    <cellStyle name="Normal 47 2 2 3 7 3" xfId="21592" xr:uid="{00000000-0005-0000-0000-00005F520000}"/>
    <cellStyle name="Normal 47 2 2 3 8" xfId="31813" xr:uid="{00000000-0005-0000-0000-000060520000}"/>
    <cellStyle name="Normal 47 2 2 3 9" xfId="16579" xr:uid="{00000000-0005-0000-0000-000061520000}"/>
    <cellStyle name="Normal 47 2 2 4" xfId="1626" xr:uid="{00000000-0005-0000-0000-000062520000}"/>
    <cellStyle name="Normal 47 2 2 4 2" xfId="2465" xr:uid="{00000000-0005-0000-0000-000063520000}"/>
    <cellStyle name="Normal 47 2 2 4 2 2" xfId="4155" xr:uid="{00000000-0005-0000-0000-000064520000}"/>
    <cellStyle name="Normal 47 2 2 4 2 2 2" xfId="14228" xr:uid="{00000000-0005-0000-0000-000065520000}"/>
    <cellStyle name="Normal 47 2 2 4 2 2 2 2" xfId="44559" xr:uid="{00000000-0005-0000-0000-000066520000}"/>
    <cellStyle name="Normal 47 2 2 4 2 2 2 3" xfId="29326" xr:uid="{00000000-0005-0000-0000-000067520000}"/>
    <cellStyle name="Normal 47 2 2 4 2 2 3" xfId="9208" xr:uid="{00000000-0005-0000-0000-000068520000}"/>
    <cellStyle name="Normal 47 2 2 4 2 2 3 2" xfId="39542" xr:uid="{00000000-0005-0000-0000-000069520000}"/>
    <cellStyle name="Normal 47 2 2 4 2 2 3 3" xfId="24309" xr:uid="{00000000-0005-0000-0000-00006A520000}"/>
    <cellStyle name="Normal 47 2 2 4 2 2 4" xfId="34529" xr:uid="{00000000-0005-0000-0000-00006B520000}"/>
    <cellStyle name="Normal 47 2 2 4 2 2 5" xfId="19296" xr:uid="{00000000-0005-0000-0000-00006C520000}"/>
    <cellStyle name="Normal 47 2 2 4 2 3" xfId="5847" xr:uid="{00000000-0005-0000-0000-00006D520000}"/>
    <cellStyle name="Normal 47 2 2 4 2 3 2" xfId="15899" xr:uid="{00000000-0005-0000-0000-00006E520000}"/>
    <cellStyle name="Normal 47 2 2 4 2 3 2 2" xfId="46230" xr:uid="{00000000-0005-0000-0000-00006F520000}"/>
    <cellStyle name="Normal 47 2 2 4 2 3 2 3" xfId="30997" xr:uid="{00000000-0005-0000-0000-000070520000}"/>
    <cellStyle name="Normal 47 2 2 4 2 3 3" xfId="10879" xr:uid="{00000000-0005-0000-0000-000071520000}"/>
    <cellStyle name="Normal 47 2 2 4 2 3 3 2" xfId="41213" xr:uid="{00000000-0005-0000-0000-000072520000}"/>
    <cellStyle name="Normal 47 2 2 4 2 3 3 3" xfId="25980" xr:uid="{00000000-0005-0000-0000-000073520000}"/>
    <cellStyle name="Normal 47 2 2 4 2 3 4" xfId="36200" xr:uid="{00000000-0005-0000-0000-000074520000}"/>
    <cellStyle name="Normal 47 2 2 4 2 3 5" xfId="20967" xr:uid="{00000000-0005-0000-0000-000075520000}"/>
    <cellStyle name="Normal 47 2 2 4 2 4" xfId="12557" xr:uid="{00000000-0005-0000-0000-000076520000}"/>
    <cellStyle name="Normal 47 2 2 4 2 4 2" xfId="42888" xr:uid="{00000000-0005-0000-0000-000077520000}"/>
    <cellStyle name="Normal 47 2 2 4 2 4 3" xfId="27655" xr:uid="{00000000-0005-0000-0000-000078520000}"/>
    <cellStyle name="Normal 47 2 2 4 2 5" xfId="7536" xr:uid="{00000000-0005-0000-0000-000079520000}"/>
    <cellStyle name="Normal 47 2 2 4 2 5 2" xfId="37871" xr:uid="{00000000-0005-0000-0000-00007A520000}"/>
    <cellStyle name="Normal 47 2 2 4 2 5 3" xfId="22638" xr:uid="{00000000-0005-0000-0000-00007B520000}"/>
    <cellStyle name="Normal 47 2 2 4 2 6" xfId="32859" xr:uid="{00000000-0005-0000-0000-00007C520000}"/>
    <cellStyle name="Normal 47 2 2 4 2 7" xfId="17625" xr:uid="{00000000-0005-0000-0000-00007D520000}"/>
    <cellStyle name="Normal 47 2 2 4 3" xfId="3318" xr:uid="{00000000-0005-0000-0000-00007E520000}"/>
    <cellStyle name="Normal 47 2 2 4 3 2" xfId="13392" xr:uid="{00000000-0005-0000-0000-00007F520000}"/>
    <cellStyle name="Normal 47 2 2 4 3 2 2" xfId="43723" xr:uid="{00000000-0005-0000-0000-000080520000}"/>
    <cellStyle name="Normal 47 2 2 4 3 2 3" xfId="28490" xr:uid="{00000000-0005-0000-0000-000081520000}"/>
    <cellStyle name="Normal 47 2 2 4 3 3" xfId="8372" xr:uid="{00000000-0005-0000-0000-000082520000}"/>
    <cellStyle name="Normal 47 2 2 4 3 3 2" xfId="38706" xr:uid="{00000000-0005-0000-0000-000083520000}"/>
    <cellStyle name="Normal 47 2 2 4 3 3 3" xfId="23473" xr:uid="{00000000-0005-0000-0000-000084520000}"/>
    <cellStyle name="Normal 47 2 2 4 3 4" xfId="33693" xr:uid="{00000000-0005-0000-0000-000085520000}"/>
    <cellStyle name="Normal 47 2 2 4 3 5" xfId="18460" xr:uid="{00000000-0005-0000-0000-000086520000}"/>
    <cellStyle name="Normal 47 2 2 4 4" xfId="5011" xr:uid="{00000000-0005-0000-0000-000087520000}"/>
    <cellStyle name="Normal 47 2 2 4 4 2" xfId="15063" xr:uid="{00000000-0005-0000-0000-000088520000}"/>
    <cellStyle name="Normal 47 2 2 4 4 2 2" xfId="45394" xr:uid="{00000000-0005-0000-0000-000089520000}"/>
    <cellStyle name="Normal 47 2 2 4 4 2 3" xfId="30161" xr:uid="{00000000-0005-0000-0000-00008A520000}"/>
    <cellStyle name="Normal 47 2 2 4 4 3" xfId="10043" xr:uid="{00000000-0005-0000-0000-00008B520000}"/>
    <cellStyle name="Normal 47 2 2 4 4 3 2" xfId="40377" xr:uid="{00000000-0005-0000-0000-00008C520000}"/>
    <cellStyle name="Normal 47 2 2 4 4 3 3" xfId="25144" xr:uid="{00000000-0005-0000-0000-00008D520000}"/>
    <cellStyle name="Normal 47 2 2 4 4 4" xfId="35364" xr:uid="{00000000-0005-0000-0000-00008E520000}"/>
    <cellStyle name="Normal 47 2 2 4 4 5" xfId="20131" xr:uid="{00000000-0005-0000-0000-00008F520000}"/>
    <cellStyle name="Normal 47 2 2 4 5" xfId="11721" xr:uid="{00000000-0005-0000-0000-000090520000}"/>
    <cellStyle name="Normal 47 2 2 4 5 2" xfId="42052" xr:uid="{00000000-0005-0000-0000-000091520000}"/>
    <cellStyle name="Normal 47 2 2 4 5 3" xfId="26819" xr:uid="{00000000-0005-0000-0000-000092520000}"/>
    <cellStyle name="Normal 47 2 2 4 6" xfId="6700" xr:uid="{00000000-0005-0000-0000-000093520000}"/>
    <cellStyle name="Normal 47 2 2 4 6 2" xfId="37035" xr:uid="{00000000-0005-0000-0000-000094520000}"/>
    <cellStyle name="Normal 47 2 2 4 6 3" xfId="21802" xr:uid="{00000000-0005-0000-0000-000095520000}"/>
    <cellStyle name="Normal 47 2 2 4 7" xfId="32023" xr:uid="{00000000-0005-0000-0000-000096520000}"/>
    <cellStyle name="Normal 47 2 2 4 8" xfId="16789" xr:uid="{00000000-0005-0000-0000-000097520000}"/>
    <cellStyle name="Normal 47 2 2 5" xfId="2047" xr:uid="{00000000-0005-0000-0000-000098520000}"/>
    <cellStyle name="Normal 47 2 2 5 2" xfId="3737" xr:uid="{00000000-0005-0000-0000-000099520000}"/>
    <cellStyle name="Normal 47 2 2 5 2 2" xfId="13810" xr:uid="{00000000-0005-0000-0000-00009A520000}"/>
    <cellStyle name="Normal 47 2 2 5 2 2 2" xfId="44141" xr:uid="{00000000-0005-0000-0000-00009B520000}"/>
    <cellStyle name="Normal 47 2 2 5 2 2 3" xfId="28908" xr:uid="{00000000-0005-0000-0000-00009C520000}"/>
    <cellStyle name="Normal 47 2 2 5 2 3" xfId="8790" xr:uid="{00000000-0005-0000-0000-00009D520000}"/>
    <cellStyle name="Normal 47 2 2 5 2 3 2" xfId="39124" xr:uid="{00000000-0005-0000-0000-00009E520000}"/>
    <cellStyle name="Normal 47 2 2 5 2 3 3" xfId="23891" xr:uid="{00000000-0005-0000-0000-00009F520000}"/>
    <cellStyle name="Normal 47 2 2 5 2 4" xfId="34111" xr:uid="{00000000-0005-0000-0000-0000A0520000}"/>
    <cellStyle name="Normal 47 2 2 5 2 5" xfId="18878" xr:uid="{00000000-0005-0000-0000-0000A1520000}"/>
    <cellStyle name="Normal 47 2 2 5 3" xfId="5429" xr:uid="{00000000-0005-0000-0000-0000A2520000}"/>
    <cellStyle name="Normal 47 2 2 5 3 2" xfId="15481" xr:uid="{00000000-0005-0000-0000-0000A3520000}"/>
    <cellStyle name="Normal 47 2 2 5 3 2 2" xfId="45812" xr:uid="{00000000-0005-0000-0000-0000A4520000}"/>
    <cellStyle name="Normal 47 2 2 5 3 2 3" xfId="30579" xr:uid="{00000000-0005-0000-0000-0000A5520000}"/>
    <cellStyle name="Normal 47 2 2 5 3 3" xfId="10461" xr:uid="{00000000-0005-0000-0000-0000A6520000}"/>
    <cellStyle name="Normal 47 2 2 5 3 3 2" xfId="40795" xr:uid="{00000000-0005-0000-0000-0000A7520000}"/>
    <cellStyle name="Normal 47 2 2 5 3 3 3" xfId="25562" xr:uid="{00000000-0005-0000-0000-0000A8520000}"/>
    <cellStyle name="Normal 47 2 2 5 3 4" xfId="35782" xr:uid="{00000000-0005-0000-0000-0000A9520000}"/>
    <cellStyle name="Normal 47 2 2 5 3 5" xfId="20549" xr:uid="{00000000-0005-0000-0000-0000AA520000}"/>
    <cellStyle name="Normal 47 2 2 5 4" xfId="12139" xr:uid="{00000000-0005-0000-0000-0000AB520000}"/>
    <cellStyle name="Normal 47 2 2 5 4 2" xfId="42470" xr:uid="{00000000-0005-0000-0000-0000AC520000}"/>
    <cellStyle name="Normal 47 2 2 5 4 3" xfId="27237" xr:uid="{00000000-0005-0000-0000-0000AD520000}"/>
    <cellStyle name="Normal 47 2 2 5 5" xfId="7118" xr:uid="{00000000-0005-0000-0000-0000AE520000}"/>
    <cellStyle name="Normal 47 2 2 5 5 2" xfId="37453" xr:uid="{00000000-0005-0000-0000-0000AF520000}"/>
    <cellStyle name="Normal 47 2 2 5 5 3" xfId="22220" xr:uid="{00000000-0005-0000-0000-0000B0520000}"/>
    <cellStyle name="Normal 47 2 2 5 6" xfId="32441" xr:uid="{00000000-0005-0000-0000-0000B1520000}"/>
    <cellStyle name="Normal 47 2 2 5 7" xfId="17207" xr:uid="{00000000-0005-0000-0000-0000B2520000}"/>
    <cellStyle name="Normal 47 2 2 6" xfId="2900" xr:uid="{00000000-0005-0000-0000-0000B3520000}"/>
    <cellStyle name="Normal 47 2 2 6 2" xfId="12974" xr:uid="{00000000-0005-0000-0000-0000B4520000}"/>
    <cellStyle name="Normal 47 2 2 6 2 2" xfId="43305" xr:uid="{00000000-0005-0000-0000-0000B5520000}"/>
    <cellStyle name="Normal 47 2 2 6 2 3" xfId="28072" xr:uid="{00000000-0005-0000-0000-0000B6520000}"/>
    <cellStyle name="Normal 47 2 2 6 3" xfId="7954" xr:uid="{00000000-0005-0000-0000-0000B7520000}"/>
    <cellStyle name="Normal 47 2 2 6 3 2" xfId="38288" xr:uid="{00000000-0005-0000-0000-0000B8520000}"/>
    <cellStyle name="Normal 47 2 2 6 3 3" xfId="23055" xr:uid="{00000000-0005-0000-0000-0000B9520000}"/>
    <cellStyle name="Normal 47 2 2 6 4" xfId="33275" xr:uid="{00000000-0005-0000-0000-0000BA520000}"/>
    <cellStyle name="Normal 47 2 2 6 5" xfId="18042" xr:uid="{00000000-0005-0000-0000-0000BB520000}"/>
    <cellStyle name="Normal 47 2 2 7" xfId="4593" xr:uid="{00000000-0005-0000-0000-0000BC520000}"/>
    <cellStyle name="Normal 47 2 2 7 2" xfId="14645" xr:uid="{00000000-0005-0000-0000-0000BD520000}"/>
    <cellStyle name="Normal 47 2 2 7 2 2" xfId="44976" xr:uid="{00000000-0005-0000-0000-0000BE520000}"/>
    <cellStyle name="Normal 47 2 2 7 2 3" xfId="29743" xr:uid="{00000000-0005-0000-0000-0000BF520000}"/>
    <cellStyle name="Normal 47 2 2 7 3" xfId="9625" xr:uid="{00000000-0005-0000-0000-0000C0520000}"/>
    <cellStyle name="Normal 47 2 2 7 3 2" xfId="39959" xr:uid="{00000000-0005-0000-0000-0000C1520000}"/>
    <cellStyle name="Normal 47 2 2 7 3 3" xfId="24726" xr:uid="{00000000-0005-0000-0000-0000C2520000}"/>
    <cellStyle name="Normal 47 2 2 7 4" xfId="34946" xr:uid="{00000000-0005-0000-0000-0000C3520000}"/>
    <cellStyle name="Normal 47 2 2 7 5" xfId="19713" xr:uid="{00000000-0005-0000-0000-0000C4520000}"/>
    <cellStyle name="Normal 47 2 2 8" xfId="11303" xr:uid="{00000000-0005-0000-0000-0000C5520000}"/>
    <cellStyle name="Normal 47 2 2 8 2" xfId="41634" xr:uid="{00000000-0005-0000-0000-0000C6520000}"/>
    <cellStyle name="Normal 47 2 2 8 3" xfId="26401" xr:uid="{00000000-0005-0000-0000-0000C7520000}"/>
    <cellStyle name="Normal 47 2 2 9" xfId="6282" xr:uid="{00000000-0005-0000-0000-0000C8520000}"/>
    <cellStyle name="Normal 47 2 2 9 2" xfId="36617" xr:uid="{00000000-0005-0000-0000-0000C9520000}"/>
    <cellStyle name="Normal 47 2 2 9 3" xfId="21384" xr:uid="{00000000-0005-0000-0000-0000CA520000}"/>
    <cellStyle name="Normal 47 2 3" xfId="1246" xr:uid="{00000000-0005-0000-0000-0000CB520000}"/>
    <cellStyle name="Normal 47 2 3 10" xfId="16423" xr:uid="{00000000-0005-0000-0000-0000CC520000}"/>
    <cellStyle name="Normal 47 2 3 2" xfId="1465" xr:uid="{00000000-0005-0000-0000-0000CD520000}"/>
    <cellStyle name="Normal 47 2 3 2 2" xfId="1886" xr:uid="{00000000-0005-0000-0000-0000CE520000}"/>
    <cellStyle name="Normal 47 2 3 2 2 2" xfId="2725" xr:uid="{00000000-0005-0000-0000-0000CF520000}"/>
    <cellStyle name="Normal 47 2 3 2 2 2 2" xfId="4415" xr:uid="{00000000-0005-0000-0000-0000D0520000}"/>
    <cellStyle name="Normal 47 2 3 2 2 2 2 2" xfId="14488" xr:uid="{00000000-0005-0000-0000-0000D1520000}"/>
    <cellStyle name="Normal 47 2 3 2 2 2 2 2 2" xfId="44819" xr:uid="{00000000-0005-0000-0000-0000D2520000}"/>
    <cellStyle name="Normal 47 2 3 2 2 2 2 2 3" xfId="29586" xr:uid="{00000000-0005-0000-0000-0000D3520000}"/>
    <cellStyle name="Normal 47 2 3 2 2 2 2 3" xfId="9468" xr:uid="{00000000-0005-0000-0000-0000D4520000}"/>
    <cellStyle name="Normal 47 2 3 2 2 2 2 3 2" xfId="39802" xr:uid="{00000000-0005-0000-0000-0000D5520000}"/>
    <cellStyle name="Normal 47 2 3 2 2 2 2 3 3" xfId="24569" xr:uid="{00000000-0005-0000-0000-0000D6520000}"/>
    <cellStyle name="Normal 47 2 3 2 2 2 2 4" xfId="34789" xr:uid="{00000000-0005-0000-0000-0000D7520000}"/>
    <cellStyle name="Normal 47 2 3 2 2 2 2 5" xfId="19556" xr:uid="{00000000-0005-0000-0000-0000D8520000}"/>
    <cellStyle name="Normal 47 2 3 2 2 2 3" xfId="6107" xr:uid="{00000000-0005-0000-0000-0000D9520000}"/>
    <cellStyle name="Normal 47 2 3 2 2 2 3 2" xfId="16159" xr:uid="{00000000-0005-0000-0000-0000DA520000}"/>
    <cellStyle name="Normal 47 2 3 2 2 2 3 2 2" xfId="46490" xr:uid="{00000000-0005-0000-0000-0000DB520000}"/>
    <cellStyle name="Normal 47 2 3 2 2 2 3 2 3" xfId="31257" xr:uid="{00000000-0005-0000-0000-0000DC520000}"/>
    <cellStyle name="Normal 47 2 3 2 2 2 3 3" xfId="11139" xr:uid="{00000000-0005-0000-0000-0000DD520000}"/>
    <cellStyle name="Normal 47 2 3 2 2 2 3 3 2" xfId="41473" xr:uid="{00000000-0005-0000-0000-0000DE520000}"/>
    <cellStyle name="Normal 47 2 3 2 2 2 3 3 3" xfId="26240" xr:uid="{00000000-0005-0000-0000-0000DF520000}"/>
    <cellStyle name="Normal 47 2 3 2 2 2 3 4" xfId="36460" xr:uid="{00000000-0005-0000-0000-0000E0520000}"/>
    <cellStyle name="Normal 47 2 3 2 2 2 3 5" xfId="21227" xr:uid="{00000000-0005-0000-0000-0000E1520000}"/>
    <cellStyle name="Normal 47 2 3 2 2 2 4" xfId="12817" xr:uid="{00000000-0005-0000-0000-0000E2520000}"/>
    <cellStyle name="Normal 47 2 3 2 2 2 4 2" xfId="43148" xr:uid="{00000000-0005-0000-0000-0000E3520000}"/>
    <cellStyle name="Normal 47 2 3 2 2 2 4 3" xfId="27915" xr:uid="{00000000-0005-0000-0000-0000E4520000}"/>
    <cellStyle name="Normal 47 2 3 2 2 2 5" xfId="7796" xr:uid="{00000000-0005-0000-0000-0000E5520000}"/>
    <cellStyle name="Normal 47 2 3 2 2 2 5 2" xfId="38131" xr:uid="{00000000-0005-0000-0000-0000E6520000}"/>
    <cellStyle name="Normal 47 2 3 2 2 2 5 3" xfId="22898" xr:uid="{00000000-0005-0000-0000-0000E7520000}"/>
    <cellStyle name="Normal 47 2 3 2 2 2 6" xfId="33119" xr:uid="{00000000-0005-0000-0000-0000E8520000}"/>
    <cellStyle name="Normal 47 2 3 2 2 2 7" xfId="17885" xr:uid="{00000000-0005-0000-0000-0000E9520000}"/>
    <cellStyle name="Normal 47 2 3 2 2 3" xfId="3578" xr:uid="{00000000-0005-0000-0000-0000EA520000}"/>
    <cellStyle name="Normal 47 2 3 2 2 3 2" xfId="13652" xr:uid="{00000000-0005-0000-0000-0000EB520000}"/>
    <cellStyle name="Normal 47 2 3 2 2 3 2 2" xfId="43983" xr:uid="{00000000-0005-0000-0000-0000EC520000}"/>
    <cellStyle name="Normal 47 2 3 2 2 3 2 3" xfId="28750" xr:uid="{00000000-0005-0000-0000-0000ED520000}"/>
    <cellStyle name="Normal 47 2 3 2 2 3 3" xfId="8632" xr:uid="{00000000-0005-0000-0000-0000EE520000}"/>
    <cellStyle name="Normal 47 2 3 2 2 3 3 2" xfId="38966" xr:uid="{00000000-0005-0000-0000-0000EF520000}"/>
    <cellStyle name="Normal 47 2 3 2 2 3 3 3" xfId="23733" xr:uid="{00000000-0005-0000-0000-0000F0520000}"/>
    <cellStyle name="Normal 47 2 3 2 2 3 4" xfId="33953" xr:uid="{00000000-0005-0000-0000-0000F1520000}"/>
    <cellStyle name="Normal 47 2 3 2 2 3 5" xfId="18720" xr:uid="{00000000-0005-0000-0000-0000F2520000}"/>
    <cellStyle name="Normal 47 2 3 2 2 4" xfId="5271" xr:uid="{00000000-0005-0000-0000-0000F3520000}"/>
    <cellStyle name="Normal 47 2 3 2 2 4 2" xfId="15323" xr:uid="{00000000-0005-0000-0000-0000F4520000}"/>
    <cellStyle name="Normal 47 2 3 2 2 4 2 2" xfId="45654" xr:uid="{00000000-0005-0000-0000-0000F5520000}"/>
    <cellStyle name="Normal 47 2 3 2 2 4 2 3" xfId="30421" xr:uid="{00000000-0005-0000-0000-0000F6520000}"/>
    <cellStyle name="Normal 47 2 3 2 2 4 3" xfId="10303" xr:uid="{00000000-0005-0000-0000-0000F7520000}"/>
    <cellStyle name="Normal 47 2 3 2 2 4 3 2" xfId="40637" xr:uid="{00000000-0005-0000-0000-0000F8520000}"/>
    <cellStyle name="Normal 47 2 3 2 2 4 3 3" xfId="25404" xr:uid="{00000000-0005-0000-0000-0000F9520000}"/>
    <cellStyle name="Normal 47 2 3 2 2 4 4" xfId="35624" xr:uid="{00000000-0005-0000-0000-0000FA520000}"/>
    <cellStyle name="Normal 47 2 3 2 2 4 5" xfId="20391" xr:uid="{00000000-0005-0000-0000-0000FB520000}"/>
    <cellStyle name="Normal 47 2 3 2 2 5" xfId="11981" xr:uid="{00000000-0005-0000-0000-0000FC520000}"/>
    <cellStyle name="Normal 47 2 3 2 2 5 2" xfId="42312" xr:uid="{00000000-0005-0000-0000-0000FD520000}"/>
    <cellStyle name="Normal 47 2 3 2 2 5 3" xfId="27079" xr:uid="{00000000-0005-0000-0000-0000FE520000}"/>
    <cellStyle name="Normal 47 2 3 2 2 6" xfId="6960" xr:uid="{00000000-0005-0000-0000-0000FF520000}"/>
    <cellStyle name="Normal 47 2 3 2 2 6 2" xfId="37295" xr:uid="{00000000-0005-0000-0000-000000530000}"/>
    <cellStyle name="Normal 47 2 3 2 2 6 3" xfId="22062" xr:uid="{00000000-0005-0000-0000-000001530000}"/>
    <cellStyle name="Normal 47 2 3 2 2 7" xfId="32283" xr:uid="{00000000-0005-0000-0000-000002530000}"/>
    <cellStyle name="Normal 47 2 3 2 2 8" xfId="17049" xr:uid="{00000000-0005-0000-0000-000003530000}"/>
    <cellStyle name="Normal 47 2 3 2 3" xfId="2307" xr:uid="{00000000-0005-0000-0000-000004530000}"/>
    <cellStyle name="Normal 47 2 3 2 3 2" xfId="3997" xr:uid="{00000000-0005-0000-0000-000005530000}"/>
    <cellStyle name="Normal 47 2 3 2 3 2 2" xfId="14070" xr:uid="{00000000-0005-0000-0000-000006530000}"/>
    <cellStyle name="Normal 47 2 3 2 3 2 2 2" xfId="44401" xr:uid="{00000000-0005-0000-0000-000007530000}"/>
    <cellStyle name="Normal 47 2 3 2 3 2 2 3" xfId="29168" xr:uid="{00000000-0005-0000-0000-000008530000}"/>
    <cellStyle name="Normal 47 2 3 2 3 2 3" xfId="9050" xr:uid="{00000000-0005-0000-0000-000009530000}"/>
    <cellStyle name="Normal 47 2 3 2 3 2 3 2" xfId="39384" xr:uid="{00000000-0005-0000-0000-00000A530000}"/>
    <cellStyle name="Normal 47 2 3 2 3 2 3 3" xfId="24151" xr:uid="{00000000-0005-0000-0000-00000B530000}"/>
    <cellStyle name="Normal 47 2 3 2 3 2 4" xfId="34371" xr:uid="{00000000-0005-0000-0000-00000C530000}"/>
    <cellStyle name="Normal 47 2 3 2 3 2 5" xfId="19138" xr:uid="{00000000-0005-0000-0000-00000D530000}"/>
    <cellStyle name="Normal 47 2 3 2 3 3" xfId="5689" xr:uid="{00000000-0005-0000-0000-00000E530000}"/>
    <cellStyle name="Normal 47 2 3 2 3 3 2" xfId="15741" xr:uid="{00000000-0005-0000-0000-00000F530000}"/>
    <cellStyle name="Normal 47 2 3 2 3 3 2 2" xfId="46072" xr:uid="{00000000-0005-0000-0000-000010530000}"/>
    <cellStyle name="Normal 47 2 3 2 3 3 2 3" xfId="30839" xr:uid="{00000000-0005-0000-0000-000011530000}"/>
    <cellStyle name="Normal 47 2 3 2 3 3 3" xfId="10721" xr:uid="{00000000-0005-0000-0000-000012530000}"/>
    <cellStyle name="Normal 47 2 3 2 3 3 3 2" xfId="41055" xr:uid="{00000000-0005-0000-0000-000013530000}"/>
    <cellStyle name="Normal 47 2 3 2 3 3 3 3" xfId="25822" xr:uid="{00000000-0005-0000-0000-000014530000}"/>
    <cellStyle name="Normal 47 2 3 2 3 3 4" xfId="36042" xr:uid="{00000000-0005-0000-0000-000015530000}"/>
    <cellStyle name="Normal 47 2 3 2 3 3 5" xfId="20809" xr:uid="{00000000-0005-0000-0000-000016530000}"/>
    <cellStyle name="Normal 47 2 3 2 3 4" xfId="12399" xr:uid="{00000000-0005-0000-0000-000017530000}"/>
    <cellStyle name="Normal 47 2 3 2 3 4 2" xfId="42730" xr:uid="{00000000-0005-0000-0000-000018530000}"/>
    <cellStyle name="Normal 47 2 3 2 3 4 3" xfId="27497" xr:uid="{00000000-0005-0000-0000-000019530000}"/>
    <cellStyle name="Normal 47 2 3 2 3 5" xfId="7378" xr:uid="{00000000-0005-0000-0000-00001A530000}"/>
    <cellStyle name="Normal 47 2 3 2 3 5 2" xfId="37713" xr:uid="{00000000-0005-0000-0000-00001B530000}"/>
    <cellStyle name="Normal 47 2 3 2 3 5 3" xfId="22480" xr:uid="{00000000-0005-0000-0000-00001C530000}"/>
    <cellStyle name="Normal 47 2 3 2 3 6" xfId="32701" xr:uid="{00000000-0005-0000-0000-00001D530000}"/>
    <cellStyle name="Normal 47 2 3 2 3 7" xfId="17467" xr:uid="{00000000-0005-0000-0000-00001E530000}"/>
    <cellStyle name="Normal 47 2 3 2 4" xfId="3160" xr:uid="{00000000-0005-0000-0000-00001F530000}"/>
    <cellStyle name="Normal 47 2 3 2 4 2" xfId="13234" xr:uid="{00000000-0005-0000-0000-000020530000}"/>
    <cellStyle name="Normal 47 2 3 2 4 2 2" xfId="43565" xr:uid="{00000000-0005-0000-0000-000021530000}"/>
    <cellStyle name="Normal 47 2 3 2 4 2 3" xfId="28332" xr:uid="{00000000-0005-0000-0000-000022530000}"/>
    <cellStyle name="Normal 47 2 3 2 4 3" xfId="8214" xr:uid="{00000000-0005-0000-0000-000023530000}"/>
    <cellStyle name="Normal 47 2 3 2 4 3 2" xfId="38548" xr:uid="{00000000-0005-0000-0000-000024530000}"/>
    <cellStyle name="Normal 47 2 3 2 4 3 3" xfId="23315" xr:uid="{00000000-0005-0000-0000-000025530000}"/>
    <cellStyle name="Normal 47 2 3 2 4 4" xfId="33535" xr:uid="{00000000-0005-0000-0000-000026530000}"/>
    <cellStyle name="Normal 47 2 3 2 4 5" xfId="18302" xr:uid="{00000000-0005-0000-0000-000027530000}"/>
    <cellStyle name="Normal 47 2 3 2 5" xfId="4853" xr:uid="{00000000-0005-0000-0000-000028530000}"/>
    <cellStyle name="Normal 47 2 3 2 5 2" xfId="14905" xr:uid="{00000000-0005-0000-0000-000029530000}"/>
    <cellStyle name="Normal 47 2 3 2 5 2 2" xfId="45236" xr:uid="{00000000-0005-0000-0000-00002A530000}"/>
    <cellStyle name="Normal 47 2 3 2 5 2 3" xfId="30003" xr:uid="{00000000-0005-0000-0000-00002B530000}"/>
    <cellStyle name="Normal 47 2 3 2 5 3" xfId="9885" xr:uid="{00000000-0005-0000-0000-00002C530000}"/>
    <cellStyle name="Normal 47 2 3 2 5 3 2" xfId="40219" xr:uid="{00000000-0005-0000-0000-00002D530000}"/>
    <cellStyle name="Normal 47 2 3 2 5 3 3" xfId="24986" xr:uid="{00000000-0005-0000-0000-00002E530000}"/>
    <cellStyle name="Normal 47 2 3 2 5 4" xfId="35206" xr:uid="{00000000-0005-0000-0000-00002F530000}"/>
    <cellStyle name="Normal 47 2 3 2 5 5" xfId="19973" xr:uid="{00000000-0005-0000-0000-000030530000}"/>
    <cellStyle name="Normal 47 2 3 2 6" xfId="11563" xr:uid="{00000000-0005-0000-0000-000031530000}"/>
    <cellStyle name="Normal 47 2 3 2 6 2" xfId="41894" xr:uid="{00000000-0005-0000-0000-000032530000}"/>
    <cellStyle name="Normal 47 2 3 2 6 3" xfId="26661" xr:uid="{00000000-0005-0000-0000-000033530000}"/>
    <cellStyle name="Normal 47 2 3 2 7" xfId="6542" xr:uid="{00000000-0005-0000-0000-000034530000}"/>
    <cellStyle name="Normal 47 2 3 2 7 2" xfId="36877" xr:uid="{00000000-0005-0000-0000-000035530000}"/>
    <cellStyle name="Normal 47 2 3 2 7 3" xfId="21644" xr:uid="{00000000-0005-0000-0000-000036530000}"/>
    <cellStyle name="Normal 47 2 3 2 8" xfId="31865" xr:uid="{00000000-0005-0000-0000-000037530000}"/>
    <cellStyle name="Normal 47 2 3 2 9" xfId="16631" xr:uid="{00000000-0005-0000-0000-000038530000}"/>
    <cellStyle name="Normal 47 2 3 3" xfId="1678" xr:uid="{00000000-0005-0000-0000-000039530000}"/>
    <cellStyle name="Normal 47 2 3 3 2" xfId="2517" xr:uid="{00000000-0005-0000-0000-00003A530000}"/>
    <cellStyle name="Normal 47 2 3 3 2 2" xfId="4207" xr:uid="{00000000-0005-0000-0000-00003B530000}"/>
    <cellStyle name="Normal 47 2 3 3 2 2 2" xfId="14280" xr:uid="{00000000-0005-0000-0000-00003C530000}"/>
    <cellStyle name="Normal 47 2 3 3 2 2 2 2" xfId="44611" xr:uid="{00000000-0005-0000-0000-00003D530000}"/>
    <cellStyle name="Normal 47 2 3 3 2 2 2 3" xfId="29378" xr:uid="{00000000-0005-0000-0000-00003E530000}"/>
    <cellStyle name="Normal 47 2 3 3 2 2 3" xfId="9260" xr:uid="{00000000-0005-0000-0000-00003F530000}"/>
    <cellStyle name="Normal 47 2 3 3 2 2 3 2" xfId="39594" xr:uid="{00000000-0005-0000-0000-000040530000}"/>
    <cellStyle name="Normal 47 2 3 3 2 2 3 3" xfId="24361" xr:uid="{00000000-0005-0000-0000-000041530000}"/>
    <cellStyle name="Normal 47 2 3 3 2 2 4" xfId="34581" xr:uid="{00000000-0005-0000-0000-000042530000}"/>
    <cellStyle name="Normal 47 2 3 3 2 2 5" xfId="19348" xr:uid="{00000000-0005-0000-0000-000043530000}"/>
    <cellStyle name="Normal 47 2 3 3 2 3" xfId="5899" xr:uid="{00000000-0005-0000-0000-000044530000}"/>
    <cellStyle name="Normal 47 2 3 3 2 3 2" xfId="15951" xr:uid="{00000000-0005-0000-0000-000045530000}"/>
    <cellStyle name="Normal 47 2 3 3 2 3 2 2" xfId="46282" xr:uid="{00000000-0005-0000-0000-000046530000}"/>
    <cellStyle name="Normal 47 2 3 3 2 3 2 3" xfId="31049" xr:uid="{00000000-0005-0000-0000-000047530000}"/>
    <cellStyle name="Normal 47 2 3 3 2 3 3" xfId="10931" xr:uid="{00000000-0005-0000-0000-000048530000}"/>
    <cellStyle name="Normal 47 2 3 3 2 3 3 2" xfId="41265" xr:uid="{00000000-0005-0000-0000-000049530000}"/>
    <cellStyle name="Normal 47 2 3 3 2 3 3 3" xfId="26032" xr:uid="{00000000-0005-0000-0000-00004A530000}"/>
    <cellStyle name="Normal 47 2 3 3 2 3 4" xfId="36252" xr:uid="{00000000-0005-0000-0000-00004B530000}"/>
    <cellStyle name="Normal 47 2 3 3 2 3 5" xfId="21019" xr:uid="{00000000-0005-0000-0000-00004C530000}"/>
    <cellStyle name="Normal 47 2 3 3 2 4" xfId="12609" xr:uid="{00000000-0005-0000-0000-00004D530000}"/>
    <cellStyle name="Normal 47 2 3 3 2 4 2" xfId="42940" xr:uid="{00000000-0005-0000-0000-00004E530000}"/>
    <cellStyle name="Normal 47 2 3 3 2 4 3" xfId="27707" xr:uid="{00000000-0005-0000-0000-00004F530000}"/>
    <cellStyle name="Normal 47 2 3 3 2 5" xfId="7588" xr:uid="{00000000-0005-0000-0000-000050530000}"/>
    <cellStyle name="Normal 47 2 3 3 2 5 2" xfId="37923" xr:uid="{00000000-0005-0000-0000-000051530000}"/>
    <cellStyle name="Normal 47 2 3 3 2 5 3" xfId="22690" xr:uid="{00000000-0005-0000-0000-000052530000}"/>
    <cellStyle name="Normal 47 2 3 3 2 6" xfId="32911" xr:uid="{00000000-0005-0000-0000-000053530000}"/>
    <cellStyle name="Normal 47 2 3 3 2 7" xfId="17677" xr:uid="{00000000-0005-0000-0000-000054530000}"/>
    <cellStyle name="Normal 47 2 3 3 3" xfId="3370" xr:uid="{00000000-0005-0000-0000-000055530000}"/>
    <cellStyle name="Normal 47 2 3 3 3 2" xfId="13444" xr:uid="{00000000-0005-0000-0000-000056530000}"/>
    <cellStyle name="Normal 47 2 3 3 3 2 2" xfId="43775" xr:uid="{00000000-0005-0000-0000-000057530000}"/>
    <cellStyle name="Normal 47 2 3 3 3 2 3" xfId="28542" xr:uid="{00000000-0005-0000-0000-000058530000}"/>
    <cellStyle name="Normal 47 2 3 3 3 3" xfId="8424" xr:uid="{00000000-0005-0000-0000-000059530000}"/>
    <cellStyle name="Normal 47 2 3 3 3 3 2" xfId="38758" xr:uid="{00000000-0005-0000-0000-00005A530000}"/>
    <cellStyle name="Normal 47 2 3 3 3 3 3" xfId="23525" xr:uid="{00000000-0005-0000-0000-00005B530000}"/>
    <cellStyle name="Normal 47 2 3 3 3 4" xfId="33745" xr:uid="{00000000-0005-0000-0000-00005C530000}"/>
    <cellStyle name="Normal 47 2 3 3 3 5" xfId="18512" xr:uid="{00000000-0005-0000-0000-00005D530000}"/>
    <cellStyle name="Normal 47 2 3 3 4" xfId="5063" xr:uid="{00000000-0005-0000-0000-00005E530000}"/>
    <cellStyle name="Normal 47 2 3 3 4 2" xfId="15115" xr:uid="{00000000-0005-0000-0000-00005F530000}"/>
    <cellStyle name="Normal 47 2 3 3 4 2 2" xfId="45446" xr:uid="{00000000-0005-0000-0000-000060530000}"/>
    <cellStyle name="Normal 47 2 3 3 4 2 3" xfId="30213" xr:uid="{00000000-0005-0000-0000-000061530000}"/>
    <cellStyle name="Normal 47 2 3 3 4 3" xfId="10095" xr:uid="{00000000-0005-0000-0000-000062530000}"/>
    <cellStyle name="Normal 47 2 3 3 4 3 2" xfId="40429" xr:uid="{00000000-0005-0000-0000-000063530000}"/>
    <cellStyle name="Normal 47 2 3 3 4 3 3" xfId="25196" xr:uid="{00000000-0005-0000-0000-000064530000}"/>
    <cellStyle name="Normal 47 2 3 3 4 4" xfId="35416" xr:uid="{00000000-0005-0000-0000-000065530000}"/>
    <cellStyle name="Normal 47 2 3 3 4 5" xfId="20183" xr:uid="{00000000-0005-0000-0000-000066530000}"/>
    <cellStyle name="Normal 47 2 3 3 5" xfId="11773" xr:uid="{00000000-0005-0000-0000-000067530000}"/>
    <cellStyle name="Normal 47 2 3 3 5 2" xfId="42104" xr:uid="{00000000-0005-0000-0000-000068530000}"/>
    <cellStyle name="Normal 47 2 3 3 5 3" xfId="26871" xr:uid="{00000000-0005-0000-0000-000069530000}"/>
    <cellStyle name="Normal 47 2 3 3 6" xfId="6752" xr:uid="{00000000-0005-0000-0000-00006A530000}"/>
    <cellStyle name="Normal 47 2 3 3 6 2" xfId="37087" xr:uid="{00000000-0005-0000-0000-00006B530000}"/>
    <cellStyle name="Normal 47 2 3 3 6 3" xfId="21854" xr:uid="{00000000-0005-0000-0000-00006C530000}"/>
    <cellStyle name="Normal 47 2 3 3 7" xfId="32075" xr:uid="{00000000-0005-0000-0000-00006D530000}"/>
    <cellStyle name="Normal 47 2 3 3 8" xfId="16841" xr:uid="{00000000-0005-0000-0000-00006E530000}"/>
    <cellStyle name="Normal 47 2 3 4" xfId="2099" xr:uid="{00000000-0005-0000-0000-00006F530000}"/>
    <cellStyle name="Normal 47 2 3 4 2" xfId="3789" xr:uid="{00000000-0005-0000-0000-000070530000}"/>
    <cellStyle name="Normal 47 2 3 4 2 2" xfId="13862" xr:uid="{00000000-0005-0000-0000-000071530000}"/>
    <cellStyle name="Normal 47 2 3 4 2 2 2" xfId="44193" xr:uid="{00000000-0005-0000-0000-000072530000}"/>
    <cellStyle name="Normal 47 2 3 4 2 2 3" xfId="28960" xr:uid="{00000000-0005-0000-0000-000073530000}"/>
    <cellStyle name="Normal 47 2 3 4 2 3" xfId="8842" xr:uid="{00000000-0005-0000-0000-000074530000}"/>
    <cellStyle name="Normal 47 2 3 4 2 3 2" xfId="39176" xr:uid="{00000000-0005-0000-0000-000075530000}"/>
    <cellStyle name="Normal 47 2 3 4 2 3 3" xfId="23943" xr:uid="{00000000-0005-0000-0000-000076530000}"/>
    <cellStyle name="Normal 47 2 3 4 2 4" xfId="34163" xr:uid="{00000000-0005-0000-0000-000077530000}"/>
    <cellStyle name="Normal 47 2 3 4 2 5" xfId="18930" xr:uid="{00000000-0005-0000-0000-000078530000}"/>
    <cellStyle name="Normal 47 2 3 4 3" xfId="5481" xr:uid="{00000000-0005-0000-0000-000079530000}"/>
    <cellStyle name="Normal 47 2 3 4 3 2" xfId="15533" xr:uid="{00000000-0005-0000-0000-00007A530000}"/>
    <cellStyle name="Normal 47 2 3 4 3 2 2" xfId="45864" xr:uid="{00000000-0005-0000-0000-00007B530000}"/>
    <cellStyle name="Normal 47 2 3 4 3 2 3" xfId="30631" xr:uid="{00000000-0005-0000-0000-00007C530000}"/>
    <cellStyle name="Normal 47 2 3 4 3 3" xfId="10513" xr:uid="{00000000-0005-0000-0000-00007D530000}"/>
    <cellStyle name="Normal 47 2 3 4 3 3 2" xfId="40847" xr:uid="{00000000-0005-0000-0000-00007E530000}"/>
    <cellStyle name="Normal 47 2 3 4 3 3 3" xfId="25614" xr:uid="{00000000-0005-0000-0000-00007F530000}"/>
    <cellStyle name="Normal 47 2 3 4 3 4" xfId="35834" xr:uid="{00000000-0005-0000-0000-000080530000}"/>
    <cellStyle name="Normal 47 2 3 4 3 5" xfId="20601" xr:uid="{00000000-0005-0000-0000-000081530000}"/>
    <cellStyle name="Normal 47 2 3 4 4" xfId="12191" xr:uid="{00000000-0005-0000-0000-000082530000}"/>
    <cellStyle name="Normal 47 2 3 4 4 2" xfId="42522" xr:uid="{00000000-0005-0000-0000-000083530000}"/>
    <cellStyle name="Normal 47 2 3 4 4 3" xfId="27289" xr:uid="{00000000-0005-0000-0000-000084530000}"/>
    <cellStyle name="Normal 47 2 3 4 5" xfId="7170" xr:uid="{00000000-0005-0000-0000-000085530000}"/>
    <cellStyle name="Normal 47 2 3 4 5 2" xfId="37505" xr:uid="{00000000-0005-0000-0000-000086530000}"/>
    <cellStyle name="Normal 47 2 3 4 5 3" xfId="22272" xr:uid="{00000000-0005-0000-0000-000087530000}"/>
    <cellStyle name="Normal 47 2 3 4 6" xfId="32493" xr:uid="{00000000-0005-0000-0000-000088530000}"/>
    <cellStyle name="Normal 47 2 3 4 7" xfId="17259" xr:uid="{00000000-0005-0000-0000-000089530000}"/>
    <cellStyle name="Normal 47 2 3 5" xfId="2952" xr:uid="{00000000-0005-0000-0000-00008A530000}"/>
    <cellStyle name="Normal 47 2 3 5 2" xfId="13026" xr:uid="{00000000-0005-0000-0000-00008B530000}"/>
    <cellStyle name="Normal 47 2 3 5 2 2" xfId="43357" xr:uid="{00000000-0005-0000-0000-00008C530000}"/>
    <cellStyle name="Normal 47 2 3 5 2 3" xfId="28124" xr:uid="{00000000-0005-0000-0000-00008D530000}"/>
    <cellStyle name="Normal 47 2 3 5 3" xfId="8006" xr:uid="{00000000-0005-0000-0000-00008E530000}"/>
    <cellStyle name="Normal 47 2 3 5 3 2" xfId="38340" xr:uid="{00000000-0005-0000-0000-00008F530000}"/>
    <cellStyle name="Normal 47 2 3 5 3 3" xfId="23107" xr:uid="{00000000-0005-0000-0000-000090530000}"/>
    <cellStyle name="Normal 47 2 3 5 4" xfId="33327" xr:uid="{00000000-0005-0000-0000-000091530000}"/>
    <cellStyle name="Normal 47 2 3 5 5" xfId="18094" xr:uid="{00000000-0005-0000-0000-000092530000}"/>
    <cellStyle name="Normal 47 2 3 6" xfId="4645" xr:uid="{00000000-0005-0000-0000-000093530000}"/>
    <cellStyle name="Normal 47 2 3 6 2" xfId="14697" xr:uid="{00000000-0005-0000-0000-000094530000}"/>
    <cellStyle name="Normal 47 2 3 6 2 2" xfId="45028" xr:uid="{00000000-0005-0000-0000-000095530000}"/>
    <cellStyle name="Normal 47 2 3 6 2 3" xfId="29795" xr:uid="{00000000-0005-0000-0000-000096530000}"/>
    <cellStyle name="Normal 47 2 3 6 3" xfId="9677" xr:uid="{00000000-0005-0000-0000-000097530000}"/>
    <cellStyle name="Normal 47 2 3 6 3 2" xfId="40011" xr:uid="{00000000-0005-0000-0000-000098530000}"/>
    <cellStyle name="Normal 47 2 3 6 3 3" xfId="24778" xr:uid="{00000000-0005-0000-0000-000099530000}"/>
    <cellStyle name="Normal 47 2 3 6 4" xfId="34998" xr:uid="{00000000-0005-0000-0000-00009A530000}"/>
    <cellStyle name="Normal 47 2 3 6 5" xfId="19765" xr:uid="{00000000-0005-0000-0000-00009B530000}"/>
    <cellStyle name="Normal 47 2 3 7" xfId="11355" xr:uid="{00000000-0005-0000-0000-00009C530000}"/>
    <cellStyle name="Normal 47 2 3 7 2" xfId="41686" xr:uid="{00000000-0005-0000-0000-00009D530000}"/>
    <cellStyle name="Normal 47 2 3 7 3" xfId="26453" xr:uid="{00000000-0005-0000-0000-00009E530000}"/>
    <cellStyle name="Normal 47 2 3 8" xfId="6334" xr:uid="{00000000-0005-0000-0000-00009F530000}"/>
    <cellStyle name="Normal 47 2 3 8 2" xfId="36669" xr:uid="{00000000-0005-0000-0000-0000A0530000}"/>
    <cellStyle name="Normal 47 2 3 8 3" xfId="21436" xr:uid="{00000000-0005-0000-0000-0000A1530000}"/>
    <cellStyle name="Normal 47 2 3 9" xfId="31658" xr:uid="{00000000-0005-0000-0000-0000A2530000}"/>
    <cellStyle name="Normal 47 2 4" xfId="1359" xr:uid="{00000000-0005-0000-0000-0000A3530000}"/>
    <cellStyle name="Normal 47 2 4 2" xfId="1782" xr:uid="{00000000-0005-0000-0000-0000A4530000}"/>
    <cellStyle name="Normal 47 2 4 2 2" xfId="2621" xr:uid="{00000000-0005-0000-0000-0000A5530000}"/>
    <cellStyle name="Normal 47 2 4 2 2 2" xfId="4311" xr:uid="{00000000-0005-0000-0000-0000A6530000}"/>
    <cellStyle name="Normal 47 2 4 2 2 2 2" xfId="14384" xr:uid="{00000000-0005-0000-0000-0000A7530000}"/>
    <cellStyle name="Normal 47 2 4 2 2 2 2 2" xfId="44715" xr:uid="{00000000-0005-0000-0000-0000A8530000}"/>
    <cellStyle name="Normal 47 2 4 2 2 2 2 3" xfId="29482" xr:uid="{00000000-0005-0000-0000-0000A9530000}"/>
    <cellStyle name="Normal 47 2 4 2 2 2 3" xfId="9364" xr:uid="{00000000-0005-0000-0000-0000AA530000}"/>
    <cellStyle name="Normal 47 2 4 2 2 2 3 2" xfId="39698" xr:uid="{00000000-0005-0000-0000-0000AB530000}"/>
    <cellStyle name="Normal 47 2 4 2 2 2 3 3" xfId="24465" xr:uid="{00000000-0005-0000-0000-0000AC530000}"/>
    <cellStyle name="Normal 47 2 4 2 2 2 4" xfId="34685" xr:uid="{00000000-0005-0000-0000-0000AD530000}"/>
    <cellStyle name="Normal 47 2 4 2 2 2 5" xfId="19452" xr:uid="{00000000-0005-0000-0000-0000AE530000}"/>
    <cellStyle name="Normal 47 2 4 2 2 3" xfId="6003" xr:uid="{00000000-0005-0000-0000-0000AF530000}"/>
    <cellStyle name="Normal 47 2 4 2 2 3 2" xfId="16055" xr:uid="{00000000-0005-0000-0000-0000B0530000}"/>
    <cellStyle name="Normal 47 2 4 2 2 3 2 2" xfId="46386" xr:uid="{00000000-0005-0000-0000-0000B1530000}"/>
    <cellStyle name="Normal 47 2 4 2 2 3 2 3" xfId="31153" xr:uid="{00000000-0005-0000-0000-0000B2530000}"/>
    <cellStyle name="Normal 47 2 4 2 2 3 3" xfId="11035" xr:uid="{00000000-0005-0000-0000-0000B3530000}"/>
    <cellStyle name="Normal 47 2 4 2 2 3 3 2" xfId="41369" xr:uid="{00000000-0005-0000-0000-0000B4530000}"/>
    <cellStyle name="Normal 47 2 4 2 2 3 3 3" xfId="26136" xr:uid="{00000000-0005-0000-0000-0000B5530000}"/>
    <cellStyle name="Normal 47 2 4 2 2 3 4" xfId="36356" xr:uid="{00000000-0005-0000-0000-0000B6530000}"/>
    <cellStyle name="Normal 47 2 4 2 2 3 5" xfId="21123" xr:uid="{00000000-0005-0000-0000-0000B7530000}"/>
    <cellStyle name="Normal 47 2 4 2 2 4" xfId="12713" xr:uid="{00000000-0005-0000-0000-0000B8530000}"/>
    <cellStyle name="Normal 47 2 4 2 2 4 2" xfId="43044" xr:uid="{00000000-0005-0000-0000-0000B9530000}"/>
    <cellStyle name="Normal 47 2 4 2 2 4 3" xfId="27811" xr:uid="{00000000-0005-0000-0000-0000BA530000}"/>
    <cellStyle name="Normal 47 2 4 2 2 5" xfId="7692" xr:uid="{00000000-0005-0000-0000-0000BB530000}"/>
    <cellStyle name="Normal 47 2 4 2 2 5 2" xfId="38027" xr:uid="{00000000-0005-0000-0000-0000BC530000}"/>
    <cellStyle name="Normal 47 2 4 2 2 5 3" xfId="22794" xr:uid="{00000000-0005-0000-0000-0000BD530000}"/>
    <cellStyle name="Normal 47 2 4 2 2 6" xfId="33015" xr:uid="{00000000-0005-0000-0000-0000BE530000}"/>
    <cellStyle name="Normal 47 2 4 2 2 7" xfId="17781" xr:uid="{00000000-0005-0000-0000-0000BF530000}"/>
    <cellStyle name="Normal 47 2 4 2 3" xfId="3474" xr:uid="{00000000-0005-0000-0000-0000C0530000}"/>
    <cellStyle name="Normal 47 2 4 2 3 2" xfId="13548" xr:uid="{00000000-0005-0000-0000-0000C1530000}"/>
    <cellStyle name="Normal 47 2 4 2 3 2 2" xfId="43879" xr:uid="{00000000-0005-0000-0000-0000C2530000}"/>
    <cellStyle name="Normal 47 2 4 2 3 2 3" xfId="28646" xr:uid="{00000000-0005-0000-0000-0000C3530000}"/>
    <cellStyle name="Normal 47 2 4 2 3 3" xfId="8528" xr:uid="{00000000-0005-0000-0000-0000C4530000}"/>
    <cellStyle name="Normal 47 2 4 2 3 3 2" xfId="38862" xr:uid="{00000000-0005-0000-0000-0000C5530000}"/>
    <cellStyle name="Normal 47 2 4 2 3 3 3" xfId="23629" xr:uid="{00000000-0005-0000-0000-0000C6530000}"/>
    <cellStyle name="Normal 47 2 4 2 3 4" xfId="33849" xr:uid="{00000000-0005-0000-0000-0000C7530000}"/>
    <cellStyle name="Normal 47 2 4 2 3 5" xfId="18616" xr:uid="{00000000-0005-0000-0000-0000C8530000}"/>
    <cellStyle name="Normal 47 2 4 2 4" xfId="5167" xr:uid="{00000000-0005-0000-0000-0000C9530000}"/>
    <cellStyle name="Normal 47 2 4 2 4 2" xfId="15219" xr:uid="{00000000-0005-0000-0000-0000CA530000}"/>
    <cellStyle name="Normal 47 2 4 2 4 2 2" xfId="45550" xr:uid="{00000000-0005-0000-0000-0000CB530000}"/>
    <cellStyle name="Normal 47 2 4 2 4 2 3" xfId="30317" xr:uid="{00000000-0005-0000-0000-0000CC530000}"/>
    <cellStyle name="Normal 47 2 4 2 4 3" xfId="10199" xr:uid="{00000000-0005-0000-0000-0000CD530000}"/>
    <cellStyle name="Normal 47 2 4 2 4 3 2" xfId="40533" xr:uid="{00000000-0005-0000-0000-0000CE530000}"/>
    <cellStyle name="Normal 47 2 4 2 4 3 3" xfId="25300" xr:uid="{00000000-0005-0000-0000-0000CF530000}"/>
    <cellStyle name="Normal 47 2 4 2 4 4" xfId="35520" xr:uid="{00000000-0005-0000-0000-0000D0530000}"/>
    <cellStyle name="Normal 47 2 4 2 4 5" xfId="20287" xr:uid="{00000000-0005-0000-0000-0000D1530000}"/>
    <cellStyle name="Normal 47 2 4 2 5" xfId="11877" xr:uid="{00000000-0005-0000-0000-0000D2530000}"/>
    <cellStyle name="Normal 47 2 4 2 5 2" xfId="42208" xr:uid="{00000000-0005-0000-0000-0000D3530000}"/>
    <cellStyle name="Normal 47 2 4 2 5 3" xfId="26975" xr:uid="{00000000-0005-0000-0000-0000D4530000}"/>
    <cellStyle name="Normal 47 2 4 2 6" xfId="6856" xr:uid="{00000000-0005-0000-0000-0000D5530000}"/>
    <cellStyle name="Normal 47 2 4 2 6 2" xfId="37191" xr:uid="{00000000-0005-0000-0000-0000D6530000}"/>
    <cellStyle name="Normal 47 2 4 2 6 3" xfId="21958" xr:uid="{00000000-0005-0000-0000-0000D7530000}"/>
    <cellStyle name="Normal 47 2 4 2 7" xfId="32179" xr:uid="{00000000-0005-0000-0000-0000D8530000}"/>
    <cellStyle name="Normal 47 2 4 2 8" xfId="16945" xr:uid="{00000000-0005-0000-0000-0000D9530000}"/>
    <cellStyle name="Normal 47 2 4 3" xfId="2203" xr:uid="{00000000-0005-0000-0000-0000DA530000}"/>
    <cellStyle name="Normal 47 2 4 3 2" xfId="3893" xr:uid="{00000000-0005-0000-0000-0000DB530000}"/>
    <cellStyle name="Normal 47 2 4 3 2 2" xfId="13966" xr:uid="{00000000-0005-0000-0000-0000DC530000}"/>
    <cellStyle name="Normal 47 2 4 3 2 2 2" xfId="44297" xr:uid="{00000000-0005-0000-0000-0000DD530000}"/>
    <cellStyle name="Normal 47 2 4 3 2 2 3" xfId="29064" xr:uid="{00000000-0005-0000-0000-0000DE530000}"/>
    <cellStyle name="Normal 47 2 4 3 2 3" xfId="8946" xr:uid="{00000000-0005-0000-0000-0000DF530000}"/>
    <cellStyle name="Normal 47 2 4 3 2 3 2" xfId="39280" xr:uid="{00000000-0005-0000-0000-0000E0530000}"/>
    <cellStyle name="Normal 47 2 4 3 2 3 3" xfId="24047" xr:uid="{00000000-0005-0000-0000-0000E1530000}"/>
    <cellStyle name="Normal 47 2 4 3 2 4" xfId="34267" xr:uid="{00000000-0005-0000-0000-0000E2530000}"/>
    <cellStyle name="Normal 47 2 4 3 2 5" xfId="19034" xr:uid="{00000000-0005-0000-0000-0000E3530000}"/>
    <cellStyle name="Normal 47 2 4 3 3" xfId="5585" xr:uid="{00000000-0005-0000-0000-0000E4530000}"/>
    <cellStyle name="Normal 47 2 4 3 3 2" xfId="15637" xr:uid="{00000000-0005-0000-0000-0000E5530000}"/>
    <cellStyle name="Normal 47 2 4 3 3 2 2" xfId="45968" xr:uid="{00000000-0005-0000-0000-0000E6530000}"/>
    <cellStyle name="Normal 47 2 4 3 3 2 3" xfId="30735" xr:uid="{00000000-0005-0000-0000-0000E7530000}"/>
    <cellStyle name="Normal 47 2 4 3 3 3" xfId="10617" xr:uid="{00000000-0005-0000-0000-0000E8530000}"/>
    <cellStyle name="Normal 47 2 4 3 3 3 2" xfId="40951" xr:uid="{00000000-0005-0000-0000-0000E9530000}"/>
    <cellStyle name="Normal 47 2 4 3 3 3 3" xfId="25718" xr:uid="{00000000-0005-0000-0000-0000EA530000}"/>
    <cellStyle name="Normal 47 2 4 3 3 4" xfId="35938" xr:uid="{00000000-0005-0000-0000-0000EB530000}"/>
    <cellStyle name="Normal 47 2 4 3 3 5" xfId="20705" xr:uid="{00000000-0005-0000-0000-0000EC530000}"/>
    <cellStyle name="Normal 47 2 4 3 4" xfId="12295" xr:uid="{00000000-0005-0000-0000-0000ED530000}"/>
    <cellStyle name="Normal 47 2 4 3 4 2" xfId="42626" xr:uid="{00000000-0005-0000-0000-0000EE530000}"/>
    <cellStyle name="Normal 47 2 4 3 4 3" xfId="27393" xr:uid="{00000000-0005-0000-0000-0000EF530000}"/>
    <cellStyle name="Normal 47 2 4 3 5" xfId="7274" xr:uid="{00000000-0005-0000-0000-0000F0530000}"/>
    <cellStyle name="Normal 47 2 4 3 5 2" xfId="37609" xr:uid="{00000000-0005-0000-0000-0000F1530000}"/>
    <cellStyle name="Normal 47 2 4 3 5 3" xfId="22376" xr:uid="{00000000-0005-0000-0000-0000F2530000}"/>
    <cellStyle name="Normal 47 2 4 3 6" xfId="32597" xr:uid="{00000000-0005-0000-0000-0000F3530000}"/>
    <cellStyle name="Normal 47 2 4 3 7" xfId="17363" xr:uid="{00000000-0005-0000-0000-0000F4530000}"/>
    <cellStyle name="Normal 47 2 4 4" xfId="3056" xr:uid="{00000000-0005-0000-0000-0000F5530000}"/>
    <cellStyle name="Normal 47 2 4 4 2" xfId="13130" xr:uid="{00000000-0005-0000-0000-0000F6530000}"/>
    <cellStyle name="Normal 47 2 4 4 2 2" xfId="43461" xr:uid="{00000000-0005-0000-0000-0000F7530000}"/>
    <cellStyle name="Normal 47 2 4 4 2 3" xfId="28228" xr:uid="{00000000-0005-0000-0000-0000F8530000}"/>
    <cellStyle name="Normal 47 2 4 4 3" xfId="8110" xr:uid="{00000000-0005-0000-0000-0000F9530000}"/>
    <cellStyle name="Normal 47 2 4 4 3 2" xfId="38444" xr:uid="{00000000-0005-0000-0000-0000FA530000}"/>
    <cellStyle name="Normal 47 2 4 4 3 3" xfId="23211" xr:uid="{00000000-0005-0000-0000-0000FB530000}"/>
    <cellStyle name="Normal 47 2 4 4 4" xfId="33431" xr:uid="{00000000-0005-0000-0000-0000FC530000}"/>
    <cellStyle name="Normal 47 2 4 4 5" xfId="18198" xr:uid="{00000000-0005-0000-0000-0000FD530000}"/>
    <cellStyle name="Normal 47 2 4 5" xfId="4749" xr:uid="{00000000-0005-0000-0000-0000FE530000}"/>
    <cellStyle name="Normal 47 2 4 5 2" xfId="14801" xr:uid="{00000000-0005-0000-0000-0000FF530000}"/>
    <cellStyle name="Normal 47 2 4 5 2 2" xfId="45132" xr:uid="{00000000-0005-0000-0000-000000540000}"/>
    <cellStyle name="Normal 47 2 4 5 2 3" xfId="29899" xr:uid="{00000000-0005-0000-0000-000001540000}"/>
    <cellStyle name="Normal 47 2 4 5 3" xfId="9781" xr:uid="{00000000-0005-0000-0000-000002540000}"/>
    <cellStyle name="Normal 47 2 4 5 3 2" xfId="40115" xr:uid="{00000000-0005-0000-0000-000003540000}"/>
    <cellStyle name="Normal 47 2 4 5 3 3" xfId="24882" xr:uid="{00000000-0005-0000-0000-000004540000}"/>
    <cellStyle name="Normal 47 2 4 5 4" xfId="35102" xr:uid="{00000000-0005-0000-0000-000005540000}"/>
    <cellStyle name="Normal 47 2 4 5 5" xfId="19869" xr:uid="{00000000-0005-0000-0000-000006540000}"/>
    <cellStyle name="Normal 47 2 4 6" xfId="11459" xr:uid="{00000000-0005-0000-0000-000007540000}"/>
    <cellStyle name="Normal 47 2 4 6 2" xfId="41790" xr:uid="{00000000-0005-0000-0000-000008540000}"/>
    <cellStyle name="Normal 47 2 4 6 3" xfId="26557" xr:uid="{00000000-0005-0000-0000-000009540000}"/>
    <cellStyle name="Normal 47 2 4 7" xfId="6438" xr:uid="{00000000-0005-0000-0000-00000A540000}"/>
    <cellStyle name="Normal 47 2 4 7 2" xfId="36773" xr:uid="{00000000-0005-0000-0000-00000B540000}"/>
    <cellStyle name="Normal 47 2 4 7 3" xfId="21540" xr:uid="{00000000-0005-0000-0000-00000C540000}"/>
    <cellStyle name="Normal 47 2 4 8" xfId="31761" xr:uid="{00000000-0005-0000-0000-00000D540000}"/>
    <cellStyle name="Normal 47 2 4 9" xfId="16527" xr:uid="{00000000-0005-0000-0000-00000E540000}"/>
    <cellStyle name="Normal 47 2 5" xfId="1572" xr:uid="{00000000-0005-0000-0000-00000F540000}"/>
    <cellStyle name="Normal 47 2 5 2" xfId="2413" xr:uid="{00000000-0005-0000-0000-000010540000}"/>
    <cellStyle name="Normal 47 2 5 2 2" xfId="4103" xr:uid="{00000000-0005-0000-0000-000011540000}"/>
    <cellStyle name="Normal 47 2 5 2 2 2" xfId="14176" xr:uid="{00000000-0005-0000-0000-000012540000}"/>
    <cellStyle name="Normal 47 2 5 2 2 2 2" xfId="44507" xr:uid="{00000000-0005-0000-0000-000013540000}"/>
    <cellStyle name="Normal 47 2 5 2 2 2 3" xfId="29274" xr:uid="{00000000-0005-0000-0000-000014540000}"/>
    <cellStyle name="Normal 47 2 5 2 2 3" xfId="9156" xr:uid="{00000000-0005-0000-0000-000015540000}"/>
    <cellStyle name="Normal 47 2 5 2 2 3 2" xfId="39490" xr:uid="{00000000-0005-0000-0000-000016540000}"/>
    <cellStyle name="Normal 47 2 5 2 2 3 3" xfId="24257" xr:uid="{00000000-0005-0000-0000-000017540000}"/>
    <cellStyle name="Normal 47 2 5 2 2 4" xfId="34477" xr:uid="{00000000-0005-0000-0000-000018540000}"/>
    <cellStyle name="Normal 47 2 5 2 2 5" xfId="19244" xr:uid="{00000000-0005-0000-0000-000019540000}"/>
    <cellStyle name="Normal 47 2 5 2 3" xfId="5795" xr:uid="{00000000-0005-0000-0000-00001A540000}"/>
    <cellStyle name="Normal 47 2 5 2 3 2" xfId="15847" xr:uid="{00000000-0005-0000-0000-00001B540000}"/>
    <cellStyle name="Normal 47 2 5 2 3 2 2" xfId="46178" xr:uid="{00000000-0005-0000-0000-00001C540000}"/>
    <cellStyle name="Normal 47 2 5 2 3 2 3" xfId="30945" xr:uid="{00000000-0005-0000-0000-00001D540000}"/>
    <cellStyle name="Normal 47 2 5 2 3 3" xfId="10827" xr:uid="{00000000-0005-0000-0000-00001E540000}"/>
    <cellStyle name="Normal 47 2 5 2 3 3 2" xfId="41161" xr:uid="{00000000-0005-0000-0000-00001F540000}"/>
    <cellStyle name="Normal 47 2 5 2 3 3 3" xfId="25928" xr:uid="{00000000-0005-0000-0000-000020540000}"/>
    <cellStyle name="Normal 47 2 5 2 3 4" xfId="36148" xr:uid="{00000000-0005-0000-0000-000021540000}"/>
    <cellStyle name="Normal 47 2 5 2 3 5" xfId="20915" xr:uid="{00000000-0005-0000-0000-000022540000}"/>
    <cellStyle name="Normal 47 2 5 2 4" xfId="12505" xr:uid="{00000000-0005-0000-0000-000023540000}"/>
    <cellStyle name="Normal 47 2 5 2 4 2" xfId="42836" xr:uid="{00000000-0005-0000-0000-000024540000}"/>
    <cellStyle name="Normal 47 2 5 2 4 3" xfId="27603" xr:uid="{00000000-0005-0000-0000-000025540000}"/>
    <cellStyle name="Normal 47 2 5 2 5" xfId="7484" xr:uid="{00000000-0005-0000-0000-000026540000}"/>
    <cellStyle name="Normal 47 2 5 2 5 2" xfId="37819" xr:uid="{00000000-0005-0000-0000-000027540000}"/>
    <cellStyle name="Normal 47 2 5 2 5 3" xfId="22586" xr:uid="{00000000-0005-0000-0000-000028540000}"/>
    <cellStyle name="Normal 47 2 5 2 6" xfId="32807" xr:uid="{00000000-0005-0000-0000-000029540000}"/>
    <cellStyle name="Normal 47 2 5 2 7" xfId="17573" xr:uid="{00000000-0005-0000-0000-00002A540000}"/>
    <cellStyle name="Normal 47 2 5 3" xfId="3266" xr:uid="{00000000-0005-0000-0000-00002B540000}"/>
    <cellStyle name="Normal 47 2 5 3 2" xfId="13340" xr:uid="{00000000-0005-0000-0000-00002C540000}"/>
    <cellStyle name="Normal 47 2 5 3 2 2" xfId="43671" xr:uid="{00000000-0005-0000-0000-00002D540000}"/>
    <cellStyle name="Normal 47 2 5 3 2 3" xfId="28438" xr:uid="{00000000-0005-0000-0000-00002E540000}"/>
    <cellStyle name="Normal 47 2 5 3 3" xfId="8320" xr:uid="{00000000-0005-0000-0000-00002F540000}"/>
    <cellStyle name="Normal 47 2 5 3 3 2" xfId="38654" xr:uid="{00000000-0005-0000-0000-000030540000}"/>
    <cellStyle name="Normal 47 2 5 3 3 3" xfId="23421" xr:uid="{00000000-0005-0000-0000-000031540000}"/>
    <cellStyle name="Normal 47 2 5 3 4" xfId="33641" xr:uid="{00000000-0005-0000-0000-000032540000}"/>
    <cellStyle name="Normal 47 2 5 3 5" xfId="18408" xr:uid="{00000000-0005-0000-0000-000033540000}"/>
    <cellStyle name="Normal 47 2 5 4" xfId="4959" xr:uid="{00000000-0005-0000-0000-000034540000}"/>
    <cellStyle name="Normal 47 2 5 4 2" xfId="15011" xr:uid="{00000000-0005-0000-0000-000035540000}"/>
    <cellStyle name="Normal 47 2 5 4 2 2" xfId="45342" xr:uid="{00000000-0005-0000-0000-000036540000}"/>
    <cellStyle name="Normal 47 2 5 4 2 3" xfId="30109" xr:uid="{00000000-0005-0000-0000-000037540000}"/>
    <cellStyle name="Normal 47 2 5 4 3" xfId="9991" xr:uid="{00000000-0005-0000-0000-000038540000}"/>
    <cellStyle name="Normal 47 2 5 4 3 2" xfId="40325" xr:uid="{00000000-0005-0000-0000-000039540000}"/>
    <cellStyle name="Normal 47 2 5 4 3 3" xfId="25092" xr:uid="{00000000-0005-0000-0000-00003A540000}"/>
    <cellStyle name="Normal 47 2 5 4 4" xfId="35312" xr:uid="{00000000-0005-0000-0000-00003B540000}"/>
    <cellStyle name="Normal 47 2 5 4 5" xfId="20079" xr:uid="{00000000-0005-0000-0000-00003C540000}"/>
    <cellStyle name="Normal 47 2 5 5" xfId="11669" xr:uid="{00000000-0005-0000-0000-00003D540000}"/>
    <cellStyle name="Normal 47 2 5 5 2" xfId="42000" xr:uid="{00000000-0005-0000-0000-00003E540000}"/>
    <cellStyle name="Normal 47 2 5 5 3" xfId="26767" xr:uid="{00000000-0005-0000-0000-00003F540000}"/>
    <cellStyle name="Normal 47 2 5 6" xfId="6648" xr:uid="{00000000-0005-0000-0000-000040540000}"/>
    <cellStyle name="Normal 47 2 5 6 2" xfId="36983" xr:uid="{00000000-0005-0000-0000-000041540000}"/>
    <cellStyle name="Normal 47 2 5 6 3" xfId="21750" xr:uid="{00000000-0005-0000-0000-000042540000}"/>
    <cellStyle name="Normal 47 2 5 7" xfId="31971" xr:uid="{00000000-0005-0000-0000-000043540000}"/>
    <cellStyle name="Normal 47 2 5 8" xfId="16737" xr:uid="{00000000-0005-0000-0000-000044540000}"/>
    <cellStyle name="Normal 47 2 6" xfId="1993" xr:uid="{00000000-0005-0000-0000-000045540000}"/>
    <cellStyle name="Normal 47 2 6 2" xfId="3685" xr:uid="{00000000-0005-0000-0000-000046540000}"/>
    <cellStyle name="Normal 47 2 6 2 2" xfId="13758" xr:uid="{00000000-0005-0000-0000-000047540000}"/>
    <cellStyle name="Normal 47 2 6 2 2 2" xfId="44089" xr:uid="{00000000-0005-0000-0000-000048540000}"/>
    <cellStyle name="Normal 47 2 6 2 2 3" xfId="28856" xr:uid="{00000000-0005-0000-0000-000049540000}"/>
    <cellStyle name="Normal 47 2 6 2 3" xfId="8738" xr:uid="{00000000-0005-0000-0000-00004A540000}"/>
    <cellStyle name="Normal 47 2 6 2 3 2" xfId="39072" xr:uid="{00000000-0005-0000-0000-00004B540000}"/>
    <cellStyle name="Normal 47 2 6 2 3 3" xfId="23839" xr:uid="{00000000-0005-0000-0000-00004C540000}"/>
    <cellStyle name="Normal 47 2 6 2 4" xfId="34059" xr:uid="{00000000-0005-0000-0000-00004D540000}"/>
    <cellStyle name="Normal 47 2 6 2 5" xfId="18826" xr:uid="{00000000-0005-0000-0000-00004E540000}"/>
    <cellStyle name="Normal 47 2 6 3" xfId="5377" xr:uid="{00000000-0005-0000-0000-00004F540000}"/>
    <cellStyle name="Normal 47 2 6 3 2" xfId="15429" xr:uid="{00000000-0005-0000-0000-000050540000}"/>
    <cellStyle name="Normal 47 2 6 3 2 2" xfId="45760" xr:uid="{00000000-0005-0000-0000-000051540000}"/>
    <cellStyle name="Normal 47 2 6 3 2 3" xfId="30527" xr:uid="{00000000-0005-0000-0000-000052540000}"/>
    <cellStyle name="Normal 47 2 6 3 3" xfId="10409" xr:uid="{00000000-0005-0000-0000-000053540000}"/>
    <cellStyle name="Normal 47 2 6 3 3 2" xfId="40743" xr:uid="{00000000-0005-0000-0000-000054540000}"/>
    <cellStyle name="Normal 47 2 6 3 3 3" xfId="25510" xr:uid="{00000000-0005-0000-0000-000055540000}"/>
    <cellStyle name="Normal 47 2 6 3 4" xfId="35730" xr:uid="{00000000-0005-0000-0000-000056540000}"/>
    <cellStyle name="Normal 47 2 6 3 5" xfId="20497" xr:uid="{00000000-0005-0000-0000-000057540000}"/>
    <cellStyle name="Normal 47 2 6 4" xfId="12087" xr:uid="{00000000-0005-0000-0000-000058540000}"/>
    <cellStyle name="Normal 47 2 6 4 2" xfId="42418" xr:uid="{00000000-0005-0000-0000-000059540000}"/>
    <cellStyle name="Normal 47 2 6 4 3" xfId="27185" xr:uid="{00000000-0005-0000-0000-00005A540000}"/>
    <cellStyle name="Normal 47 2 6 5" xfId="7066" xr:uid="{00000000-0005-0000-0000-00005B540000}"/>
    <cellStyle name="Normal 47 2 6 5 2" xfId="37401" xr:uid="{00000000-0005-0000-0000-00005C540000}"/>
    <cellStyle name="Normal 47 2 6 5 3" xfId="22168" xr:uid="{00000000-0005-0000-0000-00005D540000}"/>
    <cellStyle name="Normal 47 2 6 6" xfId="32389" xr:uid="{00000000-0005-0000-0000-00005E540000}"/>
    <cellStyle name="Normal 47 2 6 7" xfId="17155" xr:uid="{00000000-0005-0000-0000-00005F540000}"/>
    <cellStyle name="Normal 47 2 7" xfId="2844" xr:uid="{00000000-0005-0000-0000-000060540000}"/>
    <cellStyle name="Normal 47 2 7 2" xfId="12922" xr:uid="{00000000-0005-0000-0000-000061540000}"/>
    <cellStyle name="Normal 47 2 7 2 2" xfId="43253" xr:uid="{00000000-0005-0000-0000-000062540000}"/>
    <cellStyle name="Normal 47 2 7 2 3" xfId="28020" xr:uid="{00000000-0005-0000-0000-000063540000}"/>
    <cellStyle name="Normal 47 2 7 3" xfId="7902" xr:uid="{00000000-0005-0000-0000-000064540000}"/>
    <cellStyle name="Normal 47 2 7 3 2" xfId="38236" xr:uid="{00000000-0005-0000-0000-000065540000}"/>
    <cellStyle name="Normal 47 2 7 3 3" xfId="23003" xr:uid="{00000000-0005-0000-0000-000066540000}"/>
    <cellStyle name="Normal 47 2 7 4" xfId="33223" xr:uid="{00000000-0005-0000-0000-000067540000}"/>
    <cellStyle name="Normal 47 2 7 5" xfId="17990" xr:uid="{00000000-0005-0000-0000-000068540000}"/>
    <cellStyle name="Normal 47 2 8" xfId="4538" xr:uid="{00000000-0005-0000-0000-000069540000}"/>
    <cellStyle name="Normal 47 2 8 2" xfId="14593" xr:uid="{00000000-0005-0000-0000-00006A540000}"/>
    <cellStyle name="Normal 47 2 8 2 2" xfId="44924" xr:uid="{00000000-0005-0000-0000-00006B540000}"/>
    <cellStyle name="Normal 47 2 8 2 3" xfId="29691" xr:uid="{00000000-0005-0000-0000-00006C540000}"/>
    <cellStyle name="Normal 47 2 8 3" xfId="9573" xr:uid="{00000000-0005-0000-0000-00006D540000}"/>
    <cellStyle name="Normal 47 2 8 3 2" xfId="39907" xr:uid="{00000000-0005-0000-0000-00006E540000}"/>
    <cellStyle name="Normal 47 2 8 3 3" xfId="24674" xr:uid="{00000000-0005-0000-0000-00006F540000}"/>
    <cellStyle name="Normal 47 2 8 4" xfId="34894" xr:uid="{00000000-0005-0000-0000-000070540000}"/>
    <cellStyle name="Normal 47 2 8 5" xfId="19661" xr:uid="{00000000-0005-0000-0000-000071540000}"/>
    <cellStyle name="Normal 47 2 9" xfId="11249" xr:uid="{00000000-0005-0000-0000-000072540000}"/>
    <cellStyle name="Normal 47 2 9 2" xfId="41582" xr:uid="{00000000-0005-0000-0000-000073540000}"/>
    <cellStyle name="Normal 47 2 9 3" xfId="26349" xr:uid="{00000000-0005-0000-0000-000074540000}"/>
    <cellStyle name="Normal 48" xfId="364" xr:uid="{00000000-0005-0000-0000-000075540000}"/>
    <cellStyle name="Normal 48 2" xfId="864" xr:uid="{00000000-0005-0000-0000-000076540000}"/>
    <cellStyle name="Normal 49" xfId="355" xr:uid="{00000000-0005-0000-0000-000077540000}"/>
    <cellStyle name="Normal 49 2" xfId="865" xr:uid="{00000000-0005-0000-0000-000078540000}"/>
    <cellStyle name="Normal 5" xfId="171" xr:uid="{00000000-0005-0000-0000-000079540000}"/>
    <cellStyle name="Normal 5 2" xfId="500" xr:uid="{00000000-0005-0000-0000-00007A540000}"/>
    <cellStyle name="Normal 5 2 10" xfId="6202" xr:uid="{00000000-0005-0000-0000-00007B540000}"/>
    <cellStyle name="Normal 5 2 10 2" xfId="36540" xr:uid="{00000000-0005-0000-0000-00007C540000}"/>
    <cellStyle name="Normal 5 2 10 3" xfId="21307" xr:uid="{00000000-0005-0000-0000-00007D540000}"/>
    <cellStyle name="Normal 5 2 11" xfId="31376" xr:uid="{00000000-0005-0000-0000-00007E540000}"/>
    <cellStyle name="Normal 5 2 12" xfId="16292" xr:uid="{00000000-0005-0000-0000-00007F540000}"/>
    <cellStyle name="Normal 5 2 2" xfId="1166" xr:uid="{00000000-0005-0000-0000-000080540000}"/>
    <cellStyle name="Normal 5 2 2 10" xfId="31380" xr:uid="{00000000-0005-0000-0000-000081540000}"/>
    <cellStyle name="Normal 5 2 2 11" xfId="16346" xr:uid="{00000000-0005-0000-0000-000082540000}"/>
    <cellStyle name="Normal 5 2 2 2" xfId="1275" xr:uid="{00000000-0005-0000-0000-000083540000}"/>
    <cellStyle name="Normal 5 2 2 2 10" xfId="16450" xr:uid="{00000000-0005-0000-0000-000084540000}"/>
    <cellStyle name="Normal 5 2 2 2 2" xfId="1492" xr:uid="{00000000-0005-0000-0000-000085540000}"/>
    <cellStyle name="Normal 5 2 2 2 2 2" xfId="1913" xr:uid="{00000000-0005-0000-0000-000086540000}"/>
    <cellStyle name="Normal 5 2 2 2 2 2 2" xfId="2752" xr:uid="{00000000-0005-0000-0000-000087540000}"/>
    <cellStyle name="Normal 5 2 2 2 2 2 2 2" xfId="4442" xr:uid="{00000000-0005-0000-0000-000088540000}"/>
    <cellStyle name="Normal 5 2 2 2 2 2 2 2 2" xfId="14515" xr:uid="{00000000-0005-0000-0000-000089540000}"/>
    <cellStyle name="Normal 5 2 2 2 2 2 2 2 2 2" xfId="44846" xr:uid="{00000000-0005-0000-0000-00008A540000}"/>
    <cellStyle name="Normal 5 2 2 2 2 2 2 2 2 3" xfId="29613" xr:uid="{00000000-0005-0000-0000-00008B540000}"/>
    <cellStyle name="Normal 5 2 2 2 2 2 2 2 3" xfId="9495" xr:uid="{00000000-0005-0000-0000-00008C540000}"/>
    <cellStyle name="Normal 5 2 2 2 2 2 2 2 3 2" xfId="39829" xr:uid="{00000000-0005-0000-0000-00008D540000}"/>
    <cellStyle name="Normal 5 2 2 2 2 2 2 2 3 3" xfId="24596" xr:uid="{00000000-0005-0000-0000-00008E540000}"/>
    <cellStyle name="Normal 5 2 2 2 2 2 2 2 4" xfId="34816" xr:uid="{00000000-0005-0000-0000-00008F540000}"/>
    <cellStyle name="Normal 5 2 2 2 2 2 2 2 5" xfId="19583" xr:uid="{00000000-0005-0000-0000-000090540000}"/>
    <cellStyle name="Normal 5 2 2 2 2 2 2 3" xfId="6134" xr:uid="{00000000-0005-0000-0000-000091540000}"/>
    <cellStyle name="Normal 5 2 2 2 2 2 2 3 2" xfId="16186" xr:uid="{00000000-0005-0000-0000-000092540000}"/>
    <cellStyle name="Normal 5 2 2 2 2 2 2 3 2 2" xfId="46517" xr:uid="{00000000-0005-0000-0000-000093540000}"/>
    <cellStyle name="Normal 5 2 2 2 2 2 2 3 2 3" xfId="31284" xr:uid="{00000000-0005-0000-0000-000094540000}"/>
    <cellStyle name="Normal 5 2 2 2 2 2 2 3 3" xfId="11166" xr:uid="{00000000-0005-0000-0000-000095540000}"/>
    <cellStyle name="Normal 5 2 2 2 2 2 2 3 3 2" xfId="41500" xr:uid="{00000000-0005-0000-0000-000096540000}"/>
    <cellStyle name="Normal 5 2 2 2 2 2 2 3 3 3" xfId="26267" xr:uid="{00000000-0005-0000-0000-000097540000}"/>
    <cellStyle name="Normal 5 2 2 2 2 2 2 3 4" xfId="36487" xr:uid="{00000000-0005-0000-0000-000098540000}"/>
    <cellStyle name="Normal 5 2 2 2 2 2 2 3 5" xfId="21254" xr:uid="{00000000-0005-0000-0000-000099540000}"/>
    <cellStyle name="Normal 5 2 2 2 2 2 2 4" xfId="12844" xr:uid="{00000000-0005-0000-0000-00009A540000}"/>
    <cellStyle name="Normal 5 2 2 2 2 2 2 4 2" xfId="43175" xr:uid="{00000000-0005-0000-0000-00009B540000}"/>
    <cellStyle name="Normal 5 2 2 2 2 2 2 4 3" xfId="27942" xr:uid="{00000000-0005-0000-0000-00009C540000}"/>
    <cellStyle name="Normal 5 2 2 2 2 2 2 5" xfId="7823" xr:uid="{00000000-0005-0000-0000-00009D540000}"/>
    <cellStyle name="Normal 5 2 2 2 2 2 2 5 2" xfId="38158" xr:uid="{00000000-0005-0000-0000-00009E540000}"/>
    <cellStyle name="Normal 5 2 2 2 2 2 2 5 3" xfId="22925" xr:uid="{00000000-0005-0000-0000-00009F540000}"/>
    <cellStyle name="Normal 5 2 2 2 2 2 2 6" xfId="33146" xr:uid="{00000000-0005-0000-0000-0000A0540000}"/>
    <cellStyle name="Normal 5 2 2 2 2 2 2 7" xfId="17912" xr:uid="{00000000-0005-0000-0000-0000A1540000}"/>
    <cellStyle name="Normal 5 2 2 2 2 2 3" xfId="3605" xr:uid="{00000000-0005-0000-0000-0000A2540000}"/>
    <cellStyle name="Normal 5 2 2 2 2 2 3 2" xfId="13679" xr:uid="{00000000-0005-0000-0000-0000A3540000}"/>
    <cellStyle name="Normal 5 2 2 2 2 2 3 2 2" xfId="44010" xr:uid="{00000000-0005-0000-0000-0000A4540000}"/>
    <cellStyle name="Normal 5 2 2 2 2 2 3 2 3" xfId="28777" xr:uid="{00000000-0005-0000-0000-0000A5540000}"/>
    <cellStyle name="Normal 5 2 2 2 2 2 3 3" xfId="8659" xr:uid="{00000000-0005-0000-0000-0000A6540000}"/>
    <cellStyle name="Normal 5 2 2 2 2 2 3 3 2" xfId="38993" xr:uid="{00000000-0005-0000-0000-0000A7540000}"/>
    <cellStyle name="Normal 5 2 2 2 2 2 3 3 3" xfId="23760" xr:uid="{00000000-0005-0000-0000-0000A8540000}"/>
    <cellStyle name="Normal 5 2 2 2 2 2 3 4" xfId="33980" xr:uid="{00000000-0005-0000-0000-0000A9540000}"/>
    <cellStyle name="Normal 5 2 2 2 2 2 3 5" xfId="18747" xr:uid="{00000000-0005-0000-0000-0000AA540000}"/>
    <cellStyle name="Normal 5 2 2 2 2 2 4" xfId="5298" xr:uid="{00000000-0005-0000-0000-0000AB540000}"/>
    <cellStyle name="Normal 5 2 2 2 2 2 4 2" xfId="15350" xr:uid="{00000000-0005-0000-0000-0000AC540000}"/>
    <cellStyle name="Normal 5 2 2 2 2 2 4 2 2" xfId="45681" xr:uid="{00000000-0005-0000-0000-0000AD540000}"/>
    <cellStyle name="Normal 5 2 2 2 2 2 4 2 3" xfId="30448" xr:uid="{00000000-0005-0000-0000-0000AE540000}"/>
    <cellStyle name="Normal 5 2 2 2 2 2 4 3" xfId="10330" xr:uid="{00000000-0005-0000-0000-0000AF540000}"/>
    <cellStyle name="Normal 5 2 2 2 2 2 4 3 2" xfId="40664" xr:uid="{00000000-0005-0000-0000-0000B0540000}"/>
    <cellStyle name="Normal 5 2 2 2 2 2 4 3 3" xfId="25431" xr:uid="{00000000-0005-0000-0000-0000B1540000}"/>
    <cellStyle name="Normal 5 2 2 2 2 2 4 4" xfId="35651" xr:uid="{00000000-0005-0000-0000-0000B2540000}"/>
    <cellStyle name="Normal 5 2 2 2 2 2 4 5" xfId="20418" xr:uid="{00000000-0005-0000-0000-0000B3540000}"/>
    <cellStyle name="Normal 5 2 2 2 2 2 5" xfId="12008" xr:uid="{00000000-0005-0000-0000-0000B4540000}"/>
    <cellStyle name="Normal 5 2 2 2 2 2 5 2" xfId="42339" xr:uid="{00000000-0005-0000-0000-0000B5540000}"/>
    <cellStyle name="Normal 5 2 2 2 2 2 5 3" xfId="27106" xr:uid="{00000000-0005-0000-0000-0000B6540000}"/>
    <cellStyle name="Normal 5 2 2 2 2 2 6" xfId="6987" xr:uid="{00000000-0005-0000-0000-0000B7540000}"/>
    <cellStyle name="Normal 5 2 2 2 2 2 6 2" xfId="37322" xr:uid="{00000000-0005-0000-0000-0000B8540000}"/>
    <cellStyle name="Normal 5 2 2 2 2 2 6 3" xfId="22089" xr:uid="{00000000-0005-0000-0000-0000B9540000}"/>
    <cellStyle name="Normal 5 2 2 2 2 2 7" xfId="32310" xr:uid="{00000000-0005-0000-0000-0000BA540000}"/>
    <cellStyle name="Normal 5 2 2 2 2 2 8" xfId="17076" xr:uid="{00000000-0005-0000-0000-0000BB540000}"/>
    <cellStyle name="Normal 5 2 2 2 2 3" xfId="2334" xr:uid="{00000000-0005-0000-0000-0000BC540000}"/>
    <cellStyle name="Normal 5 2 2 2 2 3 2" xfId="4024" xr:uid="{00000000-0005-0000-0000-0000BD540000}"/>
    <cellStyle name="Normal 5 2 2 2 2 3 2 2" xfId="14097" xr:uid="{00000000-0005-0000-0000-0000BE540000}"/>
    <cellStyle name="Normal 5 2 2 2 2 3 2 2 2" xfId="44428" xr:uid="{00000000-0005-0000-0000-0000BF540000}"/>
    <cellStyle name="Normal 5 2 2 2 2 3 2 2 3" xfId="29195" xr:uid="{00000000-0005-0000-0000-0000C0540000}"/>
    <cellStyle name="Normal 5 2 2 2 2 3 2 3" xfId="9077" xr:uid="{00000000-0005-0000-0000-0000C1540000}"/>
    <cellStyle name="Normal 5 2 2 2 2 3 2 3 2" xfId="39411" xr:uid="{00000000-0005-0000-0000-0000C2540000}"/>
    <cellStyle name="Normal 5 2 2 2 2 3 2 3 3" xfId="24178" xr:uid="{00000000-0005-0000-0000-0000C3540000}"/>
    <cellStyle name="Normal 5 2 2 2 2 3 2 4" xfId="34398" xr:uid="{00000000-0005-0000-0000-0000C4540000}"/>
    <cellStyle name="Normal 5 2 2 2 2 3 2 5" xfId="19165" xr:uid="{00000000-0005-0000-0000-0000C5540000}"/>
    <cellStyle name="Normal 5 2 2 2 2 3 3" xfId="5716" xr:uid="{00000000-0005-0000-0000-0000C6540000}"/>
    <cellStyle name="Normal 5 2 2 2 2 3 3 2" xfId="15768" xr:uid="{00000000-0005-0000-0000-0000C7540000}"/>
    <cellStyle name="Normal 5 2 2 2 2 3 3 2 2" xfId="46099" xr:uid="{00000000-0005-0000-0000-0000C8540000}"/>
    <cellStyle name="Normal 5 2 2 2 2 3 3 2 3" xfId="30866" xr:uid="{00000000-0005-0000-0000-0000C9540000}"/>
    <cellStyle name="Normal 5 2 2 2 2 3 3 3" xfId="10748" xr:uid="{00000000-0005-0000-0000-0000CA540000}"/>
    <cellStyle name="Normal 5 2 2 2 2 3 3 3 2" xfId="41082" xr:uid="{00000000-0005-0000-0000-0000CB540000}"/>
    <cellStyle name="Normal 5 2 2 2 2 3 3 3 3" xfId="25849" xr:uid="{00000000-0005-0000-0000-0000CC540000}"/>
    <cellStyle name="Normal 5 2 2 2 2 3 3 4" xfId="36069" xr:uid="{00000000-0005-0000-0000-0000CD540000}"/>
    <cellStyle name="Normal 5 2 2 2 2 3 3 5" xfId="20836" xr:uid="{00000000-0005-0000-0000-0000CE540000}"/>
    <cellStyle name="Normal 5 2 2 2 2 3 4" xfId="12426" xr:uid="{00000000-0005-0000-0000-0000CF540000}"/>
    <cellStyle name="Normal 5 2 2 2 2 3 4 2" xfId="42757" xr:uid="{00000000-0005-0000-0000-0000D0540000}"/>
    <cellStyle name="Normal 5 2 2 2 2 3 4 3" xfId="27524" xr:uid="{00000000-0005-0000-0000-0000D1540000}"/>
    <cellStyle name="Normal 5 2 2 2 2 3 5" xfId="7405" xr:uid="{00000000-0005-0000-0000-0000D2540000}"/>
    <cellStyle name="Normal 5 2 2 2 2 3 5 2" xfId="37740" xr:uid="{00000000-0005-0000-0000-0000D3540000}"/>
    <cellStyle name="Normal 5 2 2 2 2 3 5 3" xfId="22507" xr:uid="{00000000-0005-0000-0000-0000D4540000}"/>
    <cellStyle name="Normal 5 2 2 2 2 3 6" xfId="32728" xr:uid="{00000000-0005-0000-0000-0000D5540000}"/>
    <cellStyle name="Normal 5 2 2 2 2 3 7" xfId="17494" xr:uid="{00000000-0005-0000-0000-0000D6540000}"/>
    <cellStyle name="Normal 5 2 2 2 2 4" xfId="3187" xr:uid="{00000000-0005-0000-0000-0000D7540000}"/>
    <cellStyle name="Normal 5 2 2 2 2 4 2" xfId="13261" xr:uid="{00000000-0005-0000-0000-0000D8540000}"/>
    <cellStyle name="Normal 5 2 2 2 2 4 2 2" xfId="43592" xr:uid="{00000000-0005-0000-0000-0000D9540000}"/>
    <cellStyle name="Normal 5 2 2 2 2 4 2 3" xfId="28359" xr:uid="{00000000-0005-0000-0000-0000DA540000}"/>
    <cellStyle name="Normal 5 2 2 2 2 4 3" xfId="8241" xr:uid="{00000000-0005-0000-0000-0000DB540000}"/>
    <cellStyle name="Normal 5 2 2 2 2 4 3 2" xfId="38575" xr:uid="{00000000-0005-0000-0000-0000DC540000}"/>
    <cellStyle name="Normal 5 2 2 2 2 4 3 3" xfId="23342" xr:uid="{00000000-0005-0000-0000-0000DD540000}"/>
    <cellStyle name="Normal 5 2 2 2 2 4 4" xfId="33562" xr:uid="{00000000-0005-0000-0000-0000DE540000}"/>
    <cellStyle name="Normal 5 2 2 2 2 4 5" xfId="18329" xr:uid="{00000000-0005-0000-0000-0000DF540000}"/>
    <cellStyle name="Normal 5 2 2 2 2 5" xfId="4880" xr:uid="{00000000-0005-0000-0000-0000E0540000}"/>
    <cellStyle name="Normal 5 2 2 2 2 5 2" xfId="14932" xr:uid="{00000000-0005-0000-0000-0000E1540000}"/>
    <cellStyle name="Normal 5 2 2 2 2 5 2 2" xfId="45263" xr:uid="{00000000-0005-0000-0000-0000E2540000}"/>
    <cellStyle name="Normal 5 2 2 2 2 5 2 3" xfId="30030" xr:uid="{00000000-0005-0000-0000-0000E3540000}"/>
    <cellStyle name="Normal 5 2 2 2 2 5 3" xfId="9912" xr:uid="{00000000-0005-0000-0000-0000E4540000}"/>
    <cellStyle name="Normal 5 2 2 2 2 5 3 2" xfId="40246" xr:uid="{00000000-0005-0000-0000-0000E5540000}"/>
    <cellStyle name="Normal 5 2 2 2 2 5 3 3" xfId="25013" xr:uid="{00000000-0005-0000-0000-0000E6540000}"/>
    <cellStyle name="Normal 5 2 2 2 2 5 4" xfId="35233" xr:uid="{00000000-0005-0000-0000-0000E7540000}"/>
    <cellStyle name="Normal 5 2 2 2 2 5 5" xfId="20000" xr:uid="{00000000-0005-0000-0000-0000E8540000}"/>
    <cellStyle name="Normal 5 2 2 2 2 6" xfId="11590" xr:uid="{00000000-0005-0000-0000-0000E9540000}"/>
    <cellStyle name="Normal 5 2 2 2 2 6 2" xfId="41921" xr:uid="{00000000-0005-0000-0000-0000EA540000}"/>
    <cellStyle name="Normal 5 2 2 2 2 6 3" xfId="26688" xr:uid="{00000000-0005-0000-0000-0000EB540000}"/>
    <cellStyle name="Normal 5 2 2 2 2 7" xfId="6569" xr:uid="{00000000-0005-0000-0000-0000EC540000}"/>
    <cellStyle name="Normal 5 2 2 2 2 7 2" xfId="36904" xr:uid="{00000000-0005-0000-0000-0000ED540000}"/>
    <cellStyle name="Normal 5 2 2 2 2 7 3" xfId="21671" xr:uid="{00000000-0005-0000-0000-0000EE540000}"/>
    <cellStyle name="Normal 5 2 2 2 2 8" xfId="31892" xr:uid="{00000000-0005-0000-0000-0000EF540000}"/>
    <cellStyle name="Normal 5 2 2 2 2 9" xfId="16658" xr:uid="{00000000-0005-0000-0000-0000F0540000}"/>
    <cellStyle name="Normal 5 2 2 2 3" xfId="1705" xr:uid="{00000000-0005-0000-0000-0000F1540000}"/>
    <cellStyle name="Normal 5 2 2 2 3 2" xfId="2544" xr:uid="{00000000-0005-0000-0000-0000F2540000}"/>
    <cellStyle name="Normal 5 2 2 2 3 2 2" xfId="4234" xr:uid="{00000000-0005-0000-0000-0000F3540000}"/>
    <cellStyle name="Normal 5 2 2 2 3 2 2 2" xfId="14307" xr:uid="{00000000-0005-0000-0000-0000F4540000}"/>
    <cellStyle name="Normal 5 2 2 2 3 2 2 2 2" xfId="44638" xr:uid="{00000000-0005-0000-0000-0000F5540000}"/>
    <cellStyle name="Normal 5 2 2 2 3 2 2 2 3" xfId="29405" xr:uid="{00000000-0005-0000-0000-0000F6540000}"/>
    <cellStyle name="Normal 5 2 2 2 3 2 2 3" xfId="9287" xr:uid="{00000000-0005-0000-0000-0000F7540000}"/>
    <cellStyle name="Normal 5 2 2 2 3 2 2 3 2" xfId="39621" xr:uid="{00000000-0005-0000-0000-0000F8540000}"/>
    <cellStyle name="Normal 5 2 2 2 3 2 2 3 3" xfId="24388" xr:uid="{00000000-0005-0000-0000-0000F9540000}"/>
    <cellStyle name="Normal 5 2 2 2 3 2 2 4" xfId="34608" xr:uid="{00000000-0005-0000-0000-0000FA540000}"/>
    <cellStyle name="Normal 5 2 2 2 3 2 2 5" xfId="19375" xr:uid="{00000000-0005-0000-0000-0000FB540000}"/>
    <cellStyle name="Normal 5 2 2 2 3 2 3" xfId="5926" xr:uid="{00000000-0005-0000-0000-0000FC540000}"/>
    <cellStyle name="Normal 5 2 2 2 3 2 3 2" xfId="15978" xr:uid="{00000000-0005-0000-0000-0000FD540000}"/>
    <cellStyle name="Normal 5 2 2 2 3 2 3 2 2" xfId="46309" xr:uid="{00000000-0005-0000-0000-0000FE540000}"/>
    <cellStyle name="Normal 5 2 2 2 3 2 3 2 3" xfId="31076" xr:uid="{00000000-0005-0000-0000-0000FF540000}"/>
    <cellStyle name="Normal 5 2 2 2 3 2 3 3" xfId="10958" xr:uid="{00000000-0005-0000-0000-000000550000}"/>
    <cellStyle name="Normal 5 2 2 2 3 2 3 3 2" xfId="41292" xr:uid="{00000000-0005-0000-0000-000001550000}"/>
    <cellStyle name="Normal 5 2 2 2 3 2 3 3 3" xfId="26059" xr:uid="{00000000-0005-0000-0000-000002550000}"/>
    <cellStyle name="Normal 5 2 2 2 3 2 3 4" xfId="36279" xr:uid="{00000000-0005-0000-0000-000003550000}"/>
    <cellStyle name="Normal 5 2 2 2 3 2 3 5" xfId="21046" xr:uid="{00000000-0005-0000-0000-000004550000}"/>
    <cellStyle name="Normal 5 2 2 2 3 2 4" xfId="12636" xr:uid="{00000000-0005-0000-0000-000005550000}"/>
    <cellStyle name="Normal 5 2 2 2 3 2 4 2" xfId="42967" xr:uid="{00000000-0005-0000-0000-000006550000}"/>
    <cellStyle name="Normal 5 2 2 2 3 2 4 3" xfId="27734" xr:uid="{00000000-0005-0000-0000-000007550000}"/>
    <cellStyle name="Normal 5 2 2 2 3 2 5" xfId="7615" xr:uid="{00000000-0005-0000-0000-000008550000}"/>
    <cellStyle name="Normal 5 2 2 2 3 2 5 2" xfId="37950" xr:uid="{00000000-0005-0000-0000-000009550000}"/>
    <cellStyle name="Normal 5 2 2 2 3 2 5 3" xfId="22717" xr:uid="{00000000-0005-0000-0000-00000A550000}"/>
    <cellStyle name="Normal 5 2 2 2 3 2 6" xfId="32938" xr:uid="{00000000-0005-0000-0000-00000B550000}"/>
    <cellStyle name="Normal 5 2 2 2 3 2 7" xfId="17704" xr:uid="{00000000-0005-0000-0000-00000C550000}"/>
    <cellStyle name="Normal 5 2 2 2 3 3" xfId="3397" xr:uid="{00000000-0005-0000-0000-00000D550000}"/>
    <cellStyle name="Normal 5 2 2 2 3 3 2" xfId="13471" xr:uid="{00000000-0005-0000-0000-00000E550000}"/>
    <cellStyle name="Normal 5 2 2 2 3 3 2 2" xfId="43802" xr:uid="{00000000-0005-0000-0000-00000F550000}"/>
    <cellStyle name="Normal 5 2 2 2 3 3 2 3" xfId="28569" xr:uid="{00000000-0005-0000-0000-000010550000}"/>
    <cellStyle name="Normal 5 2 2 2 3 3 3" xfId="8451" xr:uid="{00000000-0005-0000-0000-000011550000}"/>
    <cellStyle name="Normal 5 2 2 2 3 3 3 2" xfId="38785" xr:uid="{00000000-0005-0000-0000-000012550000}"/>
    <cellStyle name="Normal 5 2 2 2 3 3 3 3" xfId="23552" xr:uid="{00000000-0005-0000-0000-000013550000}"/>
    <cellStyle name="Normal 5 2 2 2 3 3 4" xfId="33772" xr:uid="{00000000-0005-0000-0000-000014550000}"/>
    <cellStyle name="Normal 5 2 2 2 3 3 5" xfId="18539" xr:uid="{00000000-0005-0000-0000-000015550000}"/>
    <cellStyle name="Normal 5 2 2 2 3 4" xfId="5090" xr:uid="{00000000-0005-0000-0000-000016550000}"/>
    <cellStyle name="Normal 5 2 2 2 3 4 2" xfId="15142" xr:uid="{00000000-0005-0000-0000-000017550000}"/>
    <cellStyle name="Normal 5 2 2 2 3 4 2 2" xfId="45473" xr:uid="{00000000-0005-0000-0000-000018550000}"/>
    <cellStyle name="Normal 5 2 2 2 3 4 2 3" xfId="30240" xr:uid="{00000000-0005-0000-0000-000019550000}"/>
    <cellStyle name="Normal 5 2 2 2 3 4 3" xfId="10122" xr:uid="{00000000-0005-0000-0000-00001A550000}"/>
    <cellStyle name="Normal 5 2 2 2 3 4 3 2" xfId="40456" xr:uid="{00000000-0005-0000-0000-00001B550000}"/>
    <cellStyle name="Normal 5 2 2 2 3 4 3 3" xfId="25223" xr:uid="{00000000-0005-0000-0000-00001C550000}"/>
    <cellStyle name="Normal 5 2 2 2 3 4 4" xfId="35443" xr:uid="{00000000-0005-0000-0000-00001D550000}"/>
    <cellStyle name="Normal 5 2 2 2 3 4 5" xfId="20210" xr:uid="{00000000-0005-0000-0000-00001E550000}"/>
    <cellStyle name="Normal 5 2 2 2 3 5" xfId="11800" xr:uid="{00000000-0005-0000-0000-00001F550000}"/>
    <cellStyle name="Normal 5 2 2 2 3 5 2" xfId="42131" xr:uid="{00000000-0005-0000-0000-000020550000}"/>
    <cellStyle name="Normal 5 2 2 2 3 5 3" xfId="26898" xr:uid="{00000000-0005-0000-0000-000021550000}"/>
    <cellStyle name="Normal 5 2 2 2 3 6" xfId="6779" xr:uid="{00000000-0005-0000-0000-000022550000}"/>
    <cellStyle name="Normal 5 2 2 2 3 6 2" xfId="37114" xr:uid="{00000000-0005-0000-0000-000023550000}"/>
    <cellStyle name="Normal 5 2 2 2 3 6 3" xfId="21881" xr:uid="{00000000-0005-0000-0000-000024550000}"/>
    <cellStyle name="Normal 5 2 2 2 3 7" xfId="32102" xr:uid="{00000000-0005-0000-0000-000025550000}"/>
    <cellStyle name="Normal 5 2 2 2 3 8" xfId="16868" xr:uid="{00000000-0005-0000-0000-000026550000}"/>
    <cellStyle name="Normal 5 2 2 2 4" xfId="2126" xr:uid="{00000000-0005-0000-0000-000027550000}"/>
    <cellStyle name="Normal 5 2 2 2 4 2" xfId="3816" xr:uid="{00000000-0005-0000-0000-000028550000}"/>
    <cellStyle name="Normal 5 2 2 2 4 2 2" xfId="13889" xr:uid="{00000000-0005-0000-0000-000029550000}"/>
    <cellStyle name="Normal 5 2 2 2 4 2 2 2" xfId="44220" xr:uid="{00000000-0005-0000-0000-00002A550000}"/>
    <cellStyle name="Normal 5 2 2 2 4 2 2 3" xfId="28987" xr:uid="{00000000-0005-0000-0000-00002B550000}"/>
    <cellStyle name="Normal 5 2 2 2 4 2 3" xfId="8869" xr:uid="{00000000-0005-0000-0000-00002C550000}"/>
    <cellStyle name="Normal 5 2 2 2 4 2 3 2" xfId="39203" xr:uid="{00000000-0005-0000-0000-00002D550000}"/>
    <cellStyle name="Normal 5 2 2 2 4 2 3 3" xfId="23970" xr:uid="{00000000-0005-0000-0000-00002E550000}"/>
    <cellStyle name="Normal 5 2 2 2 4 2 4" xfId="34190" xr:uid="{00000000-0005-0000-0000-00002F550000}"/>
    <cellStyle name="Normal 5 2 2 2 4 2 5" xfId="18957" xr:uid="{00000000-0005-0000-0000-000030550000}"/>
    <cellStyle name="Normal 5 2 2 2 4 3" xfId="5508" xr:uid="{00000000-0005-0000-0000-000031550000}"/>
    <cellStyle name="Normal 5 2 2 2 4 3 2" xfId="15560" xr:uid="{00000000-0005-0000-0000-000032550000}"/>
    <cellStyle name="Normal 5 2 2 2 4 3 2 2" xfId="45891" xr:uid="{00000000-0005-0000-0000-000033550000}"/>
    <cellStyle name="Normal 5 2 2 2 4 3 2 3" xfId="30658" xr:uid="{00000000-0005-0000-0000-000034550000}"/>
    <cellStyle name="Normal 5 2 2 2 4 3 3" xfId="10540" xr:uid="{00000000-0005-0000-0000-000035550000}"/>
    <cellStyle name="Normal 5 2 2 2 4 3 3 2" xfId="40874" xr:uid="{00000000-0005-0000-0000-000036550000}"/>
    <cellStyle name="Normal 5 2 2 2 4 3 3 3" xfId="25641" xr:uid="{00000000-0005-0000-0000-000037550000}"/>
    <cellStyle name="Normal 5 2 2 2 4 3 4" xfId="35861" xr:uid="{00000000-0005-0000-0000-000038550000}"/>
    <cellStyle name="Normal 5 2 2 2 4 3 5" xfId="20628" xr:uid="{00000000-0005-0000-0000-000039550000}"/>
    <cellStyle name="Normal 5 2 2 2 4 4" xfId="12218" xr:uid="{00000000-0005-0000-0000-00003A550000}"/>
    <cellStyle name="Normal 5 2 2 2 4 4 2" xfId="42549" xr:uid="{00000000-0005-0000-0000-00003B550000}"/>
    <cellStyle name="Normal 5 2 2 2 4 4 3" xfId="27316" xr:uid="{00000000-0005-0000-0000-00003C550000}"/>
    <cellStyle name="Normal 5 2 2 2 4 5" xfId="7197" xr:uid="{00000000-0005-0000-0000-00003D550000}"/>
    <cellStyle name="Normal 5 2 2 2 4 5 2" xfId="37532" xr:uid="{00000000-0005-0000-0000-00003E550000}"/>
    <cellStyle name="Normal 5 2 2 2 4 5 3" xfId="22299" xr:uid="{00000000-0005-0000-0000-00003F550000}"/>
    <cellStyle name="Normal 5 2 2 2 4 6" xfId="32520" xr:uid="{00000000-0005-0000-0000-000040550000}"/>
    <cellStyle name="Normal 5 2 2 2 4 7" xfId="17286" xr:uid="{00000000-0005-0000-0000-000041550000}"/>
    <cellStyle name="Normal 5 2 2 2 5" xfId="2979" xr:uid="{00000000-0005-0000-0000-000042550000}"/>
    <cellStyle name="Normal 5 2 2 2 5 2" xfId="13053" xr:uid="{00000000-0005-0000-0000-000043550000}"/>
    <cellStyle name="Normal 5 2 2 2 5 2 2" xfId="43384" xr:uid="{00000000-0005-0000-0000-000044550000}"/>
    <cellStyle name="Normal 5 2 2 2 5 2 3" xfId="28151" xr:uid="{00000000-0005-0000-0000-000045550000}"/>
    <cellStyle name="Normal 5 2 2 2 5 3" xfId="8033" xr:uid="{00000000-0005-0000-0000-000046550000}"/>
    <cellStyle name="Normal 5 2 2 2 5 3 2" xfId="38367" xr:uid="{00000000-0005-0000-0000-000047550000}"/>
    <cellStyle name="Normal 5 2 2 2 5 3 3" xfId="23134" xr:uid="{00000000-0005-0000-0000-000048550000}"/>
    <cellStyle name="Normal 5 2 2 2 5 4" xfId="33354" xr:uid="{00000000-0005-0000-0000-000049550000}"/>
    <cellStyle name="Normal 5 2 2 2 5 5" xfId="18121" xr:uid="{00000000-0005-0000-0000-00004A550000}"/>
    <cellStyle name="Normal 5 2 2 2 6" xfId="4672" xr:uid="{00000000-0005-0000-0000-00004B550000}"/>
    <cellStyle name="Normal 5 2 2 2 6 2" xfId="14724" xr:uid="{00000000-0005-0000-0000-00004C550000}"/>
    <cellStyle name="Normal 5 2 2 2 6 2 2" xfId="45055" xr:uid="{00000000-0005-0000-0000-00004D550000}"/>
    <cellStyle name="Normal 5 2 2 2 6 2 3" xfId="29822" xr:uid="{00000000-0005-0000-0000-00004E550000}"/>
    <cellStyle name="Normal 5 2 2 2 6 3" xfId="9704" xr:uid="{00000000-0005-0000-0000-00004F550000}"/>
    <cellStyle name="Normal 5 2 2 2 6 3 2" xfId="40038" xr:uid="{00000000-0005-0000-0000-000050550000}"/>
    <cellStyle name="Normal 5 2 2 2 6 3 3" xfId="24805" xr:uid="{00000000-0005-0000-0000-000051550000}"/>
    <cellStyle name="Normal 5 2 2 2 6 4" xfId="35025" xr:uid="{00000000-0005-0000-0000-000052550000}"/>
    <cellStyle name="Normal 5 2 2 2 6 5" xfId="19792" xr:uid="{00000000-0005-0000-0000-000053550000}"/>
    <cellStyle name="Normal 5 2 2 2 7" xfId="11382" xr:uid="{00000000-0005-0000-0000-000054550000}"/>
    <cellStyle name="Normal 5 2 2 2 7 2" xfId="41713" xr:uid="{00000000-0005-0000-0000-000055550000}"/>
    <cellStyle name="Normal 5 2 2 2 7 3" xfId="26480" xr:uid="{00000000-0005-0000-0000-000056550000}"/>
    <cellStyle name="Normal 5 2 2 2 8" xfId="6361" xr:uid="{00000000-0005-0000-0000-000057550000}"/>
    <cellStyle name="Normal 5 2 2 2 8 2" xfId="36696" xr:uid="{00000000-0005-0000-0000-000058550000}"/>
    <cellStyle name="Normal 5 2 2 2 8 3" xfId="21463" xr:uid="{00000000-0005-0000-0000-000059550000}"/>
    <cellStyle name="Normal 5 2 2 2 9" xfId="31389" xr:uid="{00000000-0005-0000-0000-00005A550000}"/>
    <cellStyle name="Normal 5 2 2 3" xfId="1388" xr:uid="{00000000-0005-0000-0000-00005B550000}"/>
    <cellStyle name="Normal 5 2 2 3 2" xfId="1809" xr:uid="{00000000-0005-0000-0000-00005C550000}"/>
    <cellStyle name="Normal 5 2 2 3 2 2" xfId="2648" xr:uid="{00000000-0005-0000-0000-00005D550000}"/>
    <cellStyle name="Normal 5 2 2 3 2 2 2" xfId="4338" xr:uid="{00000000-0005-0000-0000-00005E550000}"/>
    <cellStyle name="Normal 5 2 2 3 2 2 2 2" xfId="14411" xr:uid="{00000000-0005-0000-0000-00005F550000}"/>
    <cellStyle name="Normal 5 2 2 3 2 2 2 2 2" xfId="44742" xr:uid="{00000000-0005-0000-0000-000060550000}"/>
    <cellStyle name="Normal 5 2 2 3 2 2 2 2 3" xfId="29509" xr:uid="{00000000-0005-0000-0000-000061550000}"/>
    <cellStyle name="Normal 5 2 2 3 2 2 2 3" xfId="9391" xr:uid="{00000000-0005-0000-0000-000062550000}"/>
    <cellStyle name="Normal 5 2 2 3 2 2 2 3 2" xfId="39725" xr:uid="{00000000-0005-0000-0000-000063550000}"/>
    <cellStyle name="Normal 5 2 2 3 2 2 2 3 3" xfId="24492" xr:uid="{00000000-0005-0000-0000-000064550000}"/>
    <cellStyle name="Normal 5 2 2 3 2 2 2 4" xfId="34712" xr:uid="{00000000-0005-0000-0000-000065550000}"/>
    <cellStyle name="Normal 5 2 2 3 2 2 2 5" xfId="19479" xr:uid="{00000000-0005-0000-0000-000066550000}"/>
    <cellStyle name="Normal 5 2 2 3 2 2 3" xfId="6030" xr:uid="{00000000-0005-0000-0000-000067550000}"/>
    <cellStyle name="Normal 5 2 2 3 2 2 3 2" xfId="16082" xr:uid="{00000000-0005-0000-0000-000068550000}"/>
    <cellStyle name="Normal 5 2 2 3 2 2 3 2 2" xfId="46413" xr:uid="{00000000-0005-0000-0000-000069550000}"/>
    <cellStyle name="Normal 5 2 2 3 2 2 3 2 3" xfId="31180" xr:uid="{00000000-0005-0000-0000-00006A550000}"/>
    <cellStyle name="Normal 5 2 2 3 2 2 3 3" xfId="11062" xr:uid="{00000000-0005-0000-0000-00006B550000}"/>
    <cellStyle name="Normal 5 2 2 3 2 2 3 3 2" xfId="41396" xr:uid="{00000000-0005-0000-0000-00006C550000}"/>
    <cellStyle name="Normal 5 2 2 3 2 2 3 3 3" xfId="26163" xr:uid="{00000000-0005-0000-0000-00006D550000}"/>
    <cellStyle name="Normal 5 2 2 3 2 2 3 4" xfId="36383" xr:uid="{00000000-0005-0000-0000-00006E550000}"/>
    <cellStyle name="Normal 5 2 2 3 2 2 3 5" xfId="21150" xr:uid="{00000000-0005-0000-0000-00006F550000}"/>
    <cellStyle name="Normal 5 2 2 3 2 2 4" xfId="12740" xr:uid="{00000000-0005-0000-0000-000070550000}"/>
    <cellStyle name="Normal 5 2 2 3 2 2 4 2" xfId="43071" xr:uid="{00000000-0005-0000-0000-000071550000}"/>
    <cellStyle name="Normal 5 2 2 3 2 2 4 3" xfId="27838" xr:uid="{00000000-0005-0000-0000-000072550000}"/>
    <cellStyle name="Normal 5 2 2 3 2 2 5" xfId="7719" xr:uid="{00000000-0005-0000-0000-000073550000}"/>
    <cellStyle name="Normal 5 2 2 3 2 2 5 2" xfId="38054" xr:uid="{00000000-0005-0000-0000-000074550000}"/>
    <cellStyle name="Normal 5 2 2 3 2 2 5 3" xfId="22821" xr:uid="{00000000-0005-0000-0000-000075550000}"/>
    <cellStyle name="Normal 5 2 2 3 2 2 6" xfId="33042" xr:uid="{00000000-0005-0000-0000-000076550000}"/>
    <cellStyle name="Normal 5 2 2 3 2 2 7" xfId="17808" xr:uid="{00000000-0005-0000-0000-000077550000}"/>
    <cellStyle name="Normal 5 2 2 3 2 3" xfId="3501" xr:uid="{00000000-0005-0000-0000-000078550000}"/>
    <cellStyle name="Normal 5 2 2 3 2 3 2" xfId="13575" xr:uid="{00000000-0005-0000-0000-000079550000}"/>
    <cellStyle name="Normal 5 2 2 3 2 3 2 2" xfId="43906" xr:uid="{00000000-0005-0000-0000-00007A550000}"/>
    <cellStyle name="Normal 5 2 2 3 2 3 2 3" xfId="28673" xr:uid="{00000000-0005-0000-0000-00007B550000}"/>
    <cellStyle name="Normal 5 2 2 3 2 3 3" xfId="8555" xr:uid="{00000000-0005-0000-0000-00007C550000}"/>
    <cellStyle name="Normal 5 2 2 3 2 3 3 2" xfId="38889" xr:uid="{00000000-0005-0000-0000-00007D550000}"/>
    <cellStyle name="Normal 5 2 2 3 2 3 3 3" xfId="23656" xr:uid="{00000000-0005-0000-0000-00007E550000}"/>
    <cellStyle name="Normal 5 2 2 3 2 3 4" xfId="33876" xr:uid="{00000000-0005-0000-0000-00007F550000}"/>
    <cellStyle name="Normal 5 2 2 3 2 3 5" xfId="18643" xr:uid="{00000000-0005-0000-0000-000080550000}"/>
    <cellStyle name="Normal 5 2 2 3 2 4" xfId="5194" xr:uid="{00000000-0005-0000-0000-000081550000}"/>
    <cellStyle name="Normal 5 2 2 3 2 4 2" xfId="15246" xr:uid="{00000000-0005-0000-0000-000082550000}"/>
    <cellStyle name="Normal 5 2 2 3 2 4 2 2" xfId="45577" xr:uid="{00000000-0005-0000-0000-000083550000}"/>
    <cellStyle name="Normal 5 2 2 3 2 4 2 3" xfId="30344" xr:uid="{00000000-0005-0000-0000-000084550000}"/>
    <cellStyle name="Normal 5 2 2 3 2 4 3" xfId="10226" xr:uid="{00000000-0005-0000-0000-000085550000}"/>
    <cellStyle name="Normal 5 2 2 3 2 4 3 2" xfId="40560" xr:uid="{00000000-0005-0000-0000-000086550000}"/>
    <cellStyle name="Normal 5 2 2 3 2 4 3 3" xfId="25327" xr:uid="{00000000-0005-0000-0000-000087550000}"/>
    <cellStyle name="Normal 5 2 2 3 2 4 4" xfId="35547" xr:uid="{00000000-0005-0000-0000-000088550000}"/>
    <cellStyle name="Normal 5 2 2 3 2 4 5" xfId="20314" xr:uid="{00000000-0005-0000-0000-000089550000}"/>
    <cellStyle name="Normal 5 2 2 3 2 5" xfId="11904" xr:uid="{00000000-0005-0000-0000-00008A550000}"/>
    <cellStyle name="Normal 5 2 2 3 2 5 2" xfId="42235" xr:uid="{00000000-0005-0000-0000-00008B550000}"/>
    <cellStyle name="Normal 5 2 2 3 2 5 3" xfId="27002" xr:uid="{00000000-0005-0000-0000-00008C550000}"/>
    <cellStyle name="Normal 5 2 2 3 2 6" xfId="6883" xr:uid="{00000000-0005-0000-0000-00008D550000}"/>
    <cellStyle name="Normal 5 2 2 3 2 6 2" xfId="37218" xr:uid="{00000000-0005-0000-0000-00008E550000}"/>
    <cellStyle name="Normal 5 2 2 3 2 6 3" xfId="21985" xr:uid="{00000000-0005-0000-0000-00008F550000}"/>
    <cellStyle name="Normal 5 2 2 3 2 7" xfId="32206" xr:uid="{00000000-0005-0000-0000-000090550000}"/>
    <cellStyle name="Normal 5 2 2 3 2 8" xfId="16972" xr:uid="{00000000-0005-0000-0000-000091550000}"/>
    <cellStyle name="Normal 5 2 2 3 3" xfId="2230" xr:uid="{00000000-0005-0000-0000-000092550000}"/>
    <cellStyle name="Normal 5 2 2 3 3 2" xfId="3920" xr:uid="{00000000-0005-0000-0000-000093550000}"/>
    <cellStyle name="Normal 5 2 2 3 3 2 2" xfId="13993" xr:uid="{00000000-0005-0000-0000-000094550000}"/>
    <cellStyle name="Normal 5 2 2 3 3 2 2 2" xfId="44324" xr:uid="{00000000-0005-0000-0000-000095550000}"/>
    <cellStyle name="Normal 5 2 2 3 3 2 2 3" xfId="29091" xr:uid="{00000000-0005-0000-0000-000096550000}"/>
    <cellStyle name="Normal 5 2 2 3 3 2 3" xfId="8973" xr:uid="{00000000-0005-0000-0000-000097550000}"/>
    <cellStyle name="Normal 5 2 2 3 3 2 3 2" xfId="39307" xr:uid="{00000000-0005-0000-0000-000098550000}"/>
    <cellStyle name="Normal 5 2 2 3 3 2 3 3" xfId="24074" xr:uid="{00000000-0005-0000-0000-000099550000}"/>
    <cellStyle name="Normal 5 2 2 3 3 2 4" xfId="34294" xr:uid="{00000000-0005-0000-0000-00009A550000}"/>
    <cellStyle name="Normal 5 2 2 3 3 2 5" xfId="19061" xr:uid="{00000000-0005-0000-0000-00009B550000}"/>
    <cellStyle name="Normal 5 2 2 3 3 3" xfId="5612" xr:uid="{00000000-0005-0000-0000-00009C550000}"/>
    <cellStyle name="Normal 5 2 2 3 3 3 2" xfId="15664" xr:uid="{00000000-0005-0000-0000-00009D550000}"/>
    <cellStyle name="Normal 5 2 2 3 3 3 2 2" xfId="45995" xr:uid="{00000000-0005-0000-0000-00009E550000}"/>
    <cellStyle name="Normal 5 2 2 3 3 3 2 3" xfId="30762" xr:uid="{00000000-0005-0000-0000-00009F550000}"/>
    <cellStyle name="Normal 5 2 2 3 3 3 3" xfId="10644" xr:uid="{00000000-0005-0000-0000-0000A0550000}"/>
    <cellStyle name="Normal 5 2 2 3 3 3 3 2" xfId="40978" xr:uid="{00000000-0005-0000-0000-0000A1550000}"/>
    <cellStyle name="Normal 5 2 2 3 3 3 3 3" xfId="25745" xr:uid="{00000000-0005-0000-0000-0000A2550000}"/>
    <cellStyle name="Normal 5 2 2 3 3 3 4" xfId="35965" xr:uid="{00000000-0005-0000-0000-0000A3550000}"/>
    <cellStyle name="Normal 5 2 2 3 3 3 5" xfId="20732" xr:uid="{00000000-0005-0000-0000-0000A4550000}"/>
    <cellStyle name="Normal 5 2 2 3 3 4" xfId="12322" xr:uid="{00000000-0005-0000-0000-0000A5550000}"/>
    <cellStyle name="Normal 5 2 2 3 3 4 2" xfId="42653" xr:uid="{00000000-0005-0000-0000-0000A6550000}"/>
    <cellStyle name="Normal 5 2 2 3 3 4 3" xfId="27420" xr:uid="{00000000-0005-0000-0000-0000A7550000}"/>
    <cellStyle name="Normal 5 2 2 3 3 5" xfId="7301" xr:uid="{00000000-0005-0000-0000-0000A8550000}"/>
    <cellStyle name="Normal 5 2 2 3 3 5 2" xfId="37636" xr:uid="{00000000-0005-0000-0000-0000A9550000}"/>
    <cellStyle name="Normal 5 2 2 3 3 5 3" xfId="22403" xr:uid="{00000000-0005-0000-0000-0000AA550000}"/>
    <cellStyle name="Normal 5 2 2 3 3 6" xfId="32624" xr:uid="{00000000-0005-0000-0000-0000AB550000}"/>
    <cellStyle name="Normal 5 2 2 3 3 7" xfId="17390" xr:uid="{00000000-0005-0000-0000-0000AC550000}"/>
    <cellStyle name="Normal 5 2 2 3 4" xfId="3083" xr:uid="{00000000-0005-0000-0000-0000AD550000}"/>
    <cellStyle name="Normal 5 2 2 3 4 2" xfId="13157" xr:uid="{00000000-0005-0000-0000-0000AE550000}"/>
    <cellStyle name="Normal 5 2 2 3 4 2 2" xfId="43488" xr:uid="{00000000-0005-0000-0000-0000AF550000}"/>
    <cellStyle name="Normal 5 2 2 3 4 2 3" xfId="28255" xr:uid="{00000000-0005-0000-0000-0000B0550000}"/>
    <cellStyle name="Normal 5 2 2 3 4 3" xfId="8137" xr:uid="{00000000-0005-0000-0000-0000B1550000}"/>
    <cellStyle name="Normal 5 2 2 3 4 3 2" xfId="38471" xr:uid="{00000000-0005-0000-0000-0000B2550000}"/>
    <cellStyle name="Normal 5 2 2 3 4 3 3" xfId="23238" xr:uid="{00000000-0005-0000-0000-0000B3550000}"/>
    <cellStyle name="Normal 5 2 2 3 4 4" xfId="33458" xr:uid="{00000000-0005-0000-0000-0000B4550000}"/>
    <cellStyle name="Normal 5 2 2 3 4 5" xfId="18225" xr:uid="{00000000-0005-0000-0000-0000B5550000}"/>
    <cellStyle name="Normal 5 2 2 3 5" xfId="4776" xr:uid="{00000000-0005-0000-0000-0000B6550000}"/>
    <cellStyle name="Normal 5 2 2 3 5 2" xfId="14828" xr:uid="{00000000-0005-0000-0000-0000B7550000}"/>
    <cellStyle name="Normal 5 2 2 3 5 2 2" xfId="45159" xr:uid="{00000000-0005-0000-0000-0000B8550000}"/>
    <cellStyle name="Normal 5 2 2 3 5 2 3" xfId="29926" xr:uid="{00000000-0005-0000-0000-0000B9550000}"/>
    <cellStyle name="Normal 5 2 2 3 5 3" xfId="9808" xr:uid="{00000000-0005-0000-0000-0000BA550000}"/>
    <cellStyle name="Normal 5 2 2 3 5 3 2" xfId="40142" xr:uid="{00000000-0005-0000-0000-0000BB550000}"/>
    <cellStyle name="Normal 5 2 2 3 5 3 3" xfId="24909" xr:uid="{00000000-0005-0000-0000-0000BC550000}"/>
    <cellStyle name="Normal 5 2 2 3 5 4" xfId="35129" xr:uid="{00000000-0005-0000-0000-0000BD550000}"/>
    <cellStyle name="Normal 5 2 2 3 5 5" xfId="19896" xr:uid="{00000000-0005-0000-0000-0000BE550000}"/>
    <cellStyle name="Normal 5 2 2 3 6" xfId="11486" xr:uid="{00000000-0005-0000-0000-0000BF550000}"/>
    <cellStyle name="Normal 5 2 2 3 6 2" xfId="41817" xr:uid="{00000000-0005-0000-0000-0000C0550000}"/>
    <cellStyle name="Normal 5 2 2 3 6 3" xfId="26584" xr:uid="{00000000-0005-0000-0000-0000C1550000}"/>
    <cellStyle name="Normal 5 2 2 3 7" xfId="6465" xr:uid="{00000000-0005-0000-0000-0000C2550000}"/>
    <cellStyle name="Normal 5 2 2 3 7 2" xfId="36800" xr:uid="{00000000-0005-0000-0000-0000C3550000}"/>
    <cellStyle name="Normal 5 2 2 3 7 3" xfId="21567" xr:uid="{00000000-0005-0000-0000-0000C4550000}"/>
    <cellStyle name="Normal 5 2 2 3 8" xfId="31788" xr:uid="{00000000-0005-0000-0000-0000C5550000}"/>
    <cellStyle name="Normal 5 2 2 3 9" xfId="16554" xr:uid="{00000000-0005-0000-0000-0000C6550000}"/>
    <cellStyle name="Normal 5 2 2 4" xfId="1601" xr:uid="{00000000-0005-0000-0000-0000C7550000}"/>
    <cellStyle name="Normal 5 2 2 4 2" xfId="2440" xr:uid="{00000000-0005-0000-0000-0000C8550000}"/>
    <cellStyle name="Normal 5 2 2 4 2 2" xfId="4130" xr:uid="{00000000-0005-0000-0000-0000C9550000}"/>
    <cellStyle name="Normal 5 2 2 4 2 2 2" xfId="14203" xr:uid="{00000000-0005-0000-0000-0000CA550000}"/>
    <cellStyle name="Normal 5 2 2 4 2 2 2 2" xfId="44534" xr:uid="{00000000-0005-0000-0000-0000CB550000}"/>
    <cellStyle name="Normal 5 2 2 4 2 2 2 3" xfId="29301" xr:uid="{00000000-0005-0000-0000-0000CC550000}"/>
    <cellStyle name="Normal 5 2 2 4 2 2 3" xfId="9183" xr:uid="{00000000-0005-0000-0000-0000CD550000}"/>
    <cellStyle name="Normal 5 2 2 4 2 2 3 2" xfId="39517" xr:uid="{00000000-0005-0000-0000-0000CE550000}"/>
    <cellStyle name="Normal 5 2 2 4 2 2 3 3" xfId="24284" xr:uid="{00000000-0005-0000-0000-0000CF550000}"/>
    <cellStyle name="Normal 5 2 2 4 2 2 4" xfId="34504" xr:uid="{00000000-0005-0000-0000-0000D0550000}"/>
    <cellStyle name="Normal 5 2 2 4 2 2 5" xfId="19271" xr:uid="{00000000-0005-0000-0000-0000D1550000}"/>
    <cellStyle name="Normal 5 2 2 4 2 3" xfId="5822" xr:uid="{00000000-0005-0000-0000-0000D2550000}"/>
    <cellStyle name="Normal 5 2 2 4 2 3 2" xfId="15874" xr:uid="{00000000-0005-0000-0000-0000D3550000}"/>
    <cellStyle name="Normal 5 2 2 4 2 3 2 2" xfId="46205" xr:uid="{00000000-0005-0000-0000-0000D4550000}"/>
    <cellStyle name="Normal 5 2 2 4 2 3 2 3" xfId="30972" xr:uid="{00000000-0005-0000-0000-0000D5550000}"/>
    <cellStyle name="Normal 5 2 2 4 2 3 3" xfId="10854" xr:uid="{00000000-0005-0000-0000-0000D6550000}"/>
    <cellStyle name="Normal 5 2 2 4 2 3 3 2" xfId="41188" xr:uid="{00000000-0005-0000-0000-0000D7550000}"/>
    <cellStyle name="Normal 5 2 2 4 2 3 3 3" xfId="25955" xr:uid="{00000000-0005-0000-0000-0000D8550000}"/>
    <cellStyle name="Normal 5 2 2 4 2 3 4" xfId="36175" xr:uid="{00000000-0005-0000-0000-0000D9550000}"/>
    <cellStyle name="Normal 5 2 2 4 2 3 5" xfId="20942" xr:uid="{00000000-0005-0000-0000-0000DA550000}"/>
    <cellStyle name="Normal 5 2 2 4 2 4" xfId="12532" xr:uid="{00000000-0005-0000-0000-0000DB550000}"/>
    <cellStyle name="Normal 5 2 2 4 2 4 2" xfId="42863" xr:uid="{00000000-0005-0000-0000-0000DC550000}"/>
    <cellStyle name="Normal 5 2 2 4 2 4 3" xfId="27630" xr:uid="{00000000-0005-0000-0000-0000DD550000}"/>
    <cellStyle name="Normal 5 2 2 4 2 5" xfId="7511" xr:uid="{00000000-0005-0000-0000-0000DE550000}"/>
    <cellStyle name="Normal 5 2 2 4 2 5 2" xfId="37846" xr:uid="{00000000-0005-0000-0000-0000DF550000}"/>
    <cellStyle name="Normal 5 2 2 4 2 5 3" xfId="22613" xr:uid="{00000000-0005-0000-0000-0000E0550000}"/>
    <cellStyle name="Normal 5 2 2 4 2 6" xfId="32834" xr:uid="{00000000-0005-0000-0000-0000E1550000}"/>
    <cellStyle name="Normal 5 2 2 4 2 7" xfId="17600" xr:uid="{00000000-0005-0000-0000-0000E2550000}"/>
    <cellStyle name="Normal 5 2 2 4 3" xfId="3293" xr:uid="{00000000-0005-0000-0000-0000E3550000}"/>
    <cellStyle name="Normal 5 2 2 4 3 2" xfId="13367" xr:uid="{00000000-0005-0000-0000-0000E4550000}"/>
    <cellStyle name="Normal 5 2 2 4 3 2 2" xfId="43698" xr:uid="{00000000-0005-0000-0000-0000E5550000}"/>
    <cellStyle name="Normal 5 2 2 4 3 2 3" xfId="28465" xr:uid="{00000000-0005-0000-0000-0000E6550000}"/>
    <cellStyle name="Normal 5 2 2 4 3 3" xfId="8347" xr:uid="{00000000-0005-0000-0000-0000E7550000}"/>
    <cellStyle name="Normal 5 2 2 4 3 3 2" xfId="38681" xr:uid="{00000000-0005-0000-0000-0000E8550000}"/>
    <cellStyle name="Normal 5 2 2 4 3 3 3" xfId="23448" xr:uid="{00000000-0005-0000-0000-0000E9550000}"/>
    <cellStyle name="Normal 5 2 2 4 3 4" xfId="33668" xr:uid="{00000000-0005-0000-0000-0000EA550000}"/>
    <cellStyle name="Normal 5 2 2 4 3 5" xfId="18435" xr:uid="{00000000-0005-0000-0000-0000EB550000}"/>
    <cellStyle name="Normal 5 2 2 4 4" xfId="4986" xr:uid="{00000000-0005-0000-0000-0000EC550000}"/>
    <cellStyle name="Normal 5 2 2 4 4 2" xfId="15038" xr:uid="{00000000-0005-0000-0000-0000ED550000}"/>
    <cellStyle name="Normal 5 2 2 4 4 2 2" xfId="45369" xr:uid="{00000000-0005-0000-0000-0000EE550000}"/>
    <cellStyle name="Normal 5 2 2 4 4 2 3" xfId="30136" xr:uid="{00000000-0005-0000-0000-0000EF550000}"/>
    <cellStyle name="Normal 5 2 2 4 4 3" xfId="10018" xr:uid="{00000000-0005-0000-0000-0000F0550000}"/>
    <cellStyle name="Normal 5 2 2 4 4 3 2" xfId="40352" xr:uid="{00000000-0005-0000-0000-0000F1550000}"/>
    <cellStyle name="Normal 5 2 2 4 4 3 3" xfId="25119" xr:uid="{00000000-0005-0000-0000-0000F2550000}"/>
    <cellStyle name="Normal 5 2 2 4 4 4" xfId="35339" xr:uid="{00000000-0005-0000-0000-0000F3550000}"/>
    <cellStyle name="Normal 5 2 2 4 4 5" xfId="20106" xr:uid="{00000000-0005-0000-0000-0000F4550000}"/>
    <cellStyle name="Normal 5 2 2 4 5" xfId="11696" xr:uid="{00000000-0005-0000-0000-0000F5550000}"/>
    <cellStyle name="Normal 5 2 2 4 5 2" xfId="42027" xr:uid="{00000000-0005-0000-0000-0000F6550000}"/>
    <cellStyle name="Normal 5 2 2 4 5 3" xfId="26794" xr:uid="{00000000-0005-0000-0000-0000F7550000}"/>
    <cellStyle name="Normal 5 2 2 4 6" xfId="6675" xr:uid="{00000000-0005-0000-0000-0000F8550000}"/>
    <cellStyle name="Normal 5 2 2 4 6 2" xfId="37010" xr:uid="{00000000-0005-0000-0000-0000F9550000}"/>
    <cellStyle name="Normal 5 2 2 4 6 3" xfId="21777" xr:uid="{00000000-0005-0000-0000-0000FA550000}"/>
    <cellStyle name="Normal 5 2 2 4 7" xfId="31998" xr:uid="{00000000-0005-0000-0000-0000FB550000}"/>
    <cellStyle name="Normal 5 2 2 4 8" xfId="16764" xr:uid="{00000000-0005-0000-0000-0000FC550000}"/>
    <cellStyle name="Normal 5 2 2 5" xfId="2022" xr:uid="{00000000-0005-0000-0000-0000FD550000}"/>
    <cellStyle name="Normal 5 2 2 5 2" xfId="3712" xr:uid="{00000000-0005-0000-0000-0000FE550000}"/>
    <cellStyle name="Normal 5 2 2 5 2 2" xfId="13785" xr:uid="{00000000-0005-0000-0000-0000FF550000}"/>
    <cellStyle name="Normal 5 2 2 5 2 2 2" xfId="44116" xr:uid="{00000000-0005-0000-0000-000000560000}"/>
    <cellStyle name="Normal 5 2 2 5 2 2 3" xfId="28883" xr:uid="{00000000-0005-0000-0000-000001560000}"/>
    <cellStyle name="Normal 5 2 2 5 2 3" xfId="8765" xr:uid="{00000000-0005-0000-0000-000002560000}"/>
    <cellStyle name="Normal 5 2 2 5 2 3 2" xfId="39099" xr:uid="{00000000-0005-0000-0000-000003560000}"/>
    <cellStyle name="Normal 5 2 2 5 2 3 3" xfId="23866" xr:uid="{00000000-0005-0000-0000-000004560000}"/>
    <cellStyle name="Normal 5 2 2 5 2 4" xfId="34086" xr:uid="{00000000-0005-0000-0000-000005560000}"/>
    <cellStyle name="Normal 5 2 2 5 2 5" xfId="18853" xr:uid="{00000000-0005-0000-0000-000006560000}"/>
    <cellStyle name="Normal 5 2 2 5 3" xfId="5404" xr:uid="{00000000-0005-0000-0000-000007560000}"/>
    <cellStyle name="Normal 5 2 2 5 3 2" xfId="15456" xr:uid="{00000000-0005-0000-0000-000008560000}"/>
    <cellStyle name="Normal 5 2 2 5 3 2 2" xfId="45787" xr:uid="{00000000-0005-0000-0000-000009560000}"/>
    <cellStyle name="Normal 5 2 2 5 3 2 3" xfId="30554" xr:uid="{00000000-0005-0000-0000-00000A560000}"/>
    <cellStyle name="Normal 5 2 2 5 3 3" xfId="10436" xr:uid="{00000000-0005-0000-0000-00000B560000}"/>
    <cellStyle name="Normal 5 2 2 5 3 3 2" xfId="40770" xr:uid="{00000000-0005-0000-0000-00000C560000}"/>
    <cellStyle name="Normal 5 2 2 5 3 3 3" xfId="25537" xr:uid="{00000000-0005-0000-0000-00000D560000}"/>
    <cellStyle name="Normal 5 2 2 5 3 4" xfId="35757" xr:uid="{00000000-0005-0000-0000-00000E560000}"/>
    <cellStyle name="Normal 5 2 2 5 3 5" xfId="20524" xr:uid="{00000000-0005-0000-0000-00000F560000}"/>
    <cellStyle name="Normal 5 2 2 5 4" xfId="12114" xr:uid="{00000000-0005-0000-0000-000010560000}"/>
    <cellStyle name="Normal 5 2 2 5 4 2" xfId="42445" xr:uid="{00000000-0005-0000-0000-000011560000}"/>
    <cellStyle name="Normal 5 2 2 5 4 3" xfId="27212" xr:uid="{00000000-0005-0000-0000-000012560000}"/>
    <cellStyle name="Normal 5 2 2 5 5" xfId="7093" xr:uid="{00000000-0005-0000-0000-000013560000}"/>
    <cellStyle name="Normal 5 2 2 5 5 2" xfId="37428" xr:uid="{00000000-0005-0000-0000-000014560000}"/>
    <cellStyle name="Normal 5 2 2 5 5 3" xfId="22195" xr:uid="{00000000-0005-0000-0000-000015560000}"/>
    <cellStyle name="Normal 5 2 2 5 6" xfId="32416" xr:uid="{00000000-0005-0000-0000-000016560000}"/>
    <cellStyle name="Normal 5 2 2 5 7" xfId="17182" xr:uid="{00000000-0005-0000-0000-000017560000}"/>
    <cellStyle name="Normal 5 2 2 6" xfId="2875" xr:uid="{00000000-0005-0000-0000-000018560000}"/>
    <cellStyle name="Normal 5 2 2 6 2" xfId="12949" xr:uid="{00000000-0005-0000-0000-000019560000}"/>
    <cellStyle name="Normal 5 2 2 6 2 2" xfId="43280" xr:uid="{00000000-0005-0000-0000-00001A560000}"/>
    <cellStyle name="Normal 5 2 2 6 2 3" xfId="28047" xr:uid="{00000000-0005-0000-0000-00001B560000}"/>
    <cellStyle name="Normal 5 2 2 6 3" xfId="7929" xr:uid="{00000000-0005-0000-0000-00001C560000}"/>
    <cellStyle name="Normal 5 2 2 6 3 2" xfId="38263" xr:uid="{00000000-0005-0000-0000-00001D560000}"/>
    <cellStyle name="Normal 5 2 2 6 3 3" xfId="23030" xr:uid="{00000000-0005-0000-0000-00001E560000}"/>
    <cellStyle name="Normal 5 2 2 6 4" xfId="33250" xr:uid="{00000000-0005-0000-0000-00001F560000}"/>
    <cellStyle name="Normal 5 2 2 6 5" xfId="18017" xr:uid="{00000000-0005-0000-0000-000020560000}"/>
    <cellStyle name="Normal 5 2 2 7" xfId="4568" xr:uid="{00000000-0005-0000-0000-000021560000}"/>
    <cellStyle name="Normal 5 2 2 7 2" xfId="14620" xr:uid="{00000000-0005-0000-0000-000022560000}"/>
    <cellStyle name="Normal 5 2 2 7 2 2" xfId="44951" xr:uid="{00000000-0005-0000-0000-000023560000}"/>
    <cellStyle name="Normal 5 2 2 7 2 3" xfId="29718" xr:uid="{00000000-0005-0000-0000-000024560000}"/>
    <cellStyle name="Normal 5 2 2 7 3" xfId="9600" xr:uid="{00000000-0005-0000-0000-000025560000}"/>
    <cellStyle name="Normal 5 2 2 7 3 2" xfId="39934" xr:uid="{00000000-0005-0000-0000-000026560000}"/>
    <cellStyle name="Normal 5 2 2 7 3 3" xfId="24701" xr:uid="{00000000-0005-0000-0000-000027560000}"/>
    <cellStyle name="Normal 5 2 2 7 4" xfId="34921" xr:uid="{00000000-0005-0000-0000-000028560000}"/>
    <cellStyle name="Normal 5 2 2 7 5" xfId="19688" xr:uid="{00000000-0005-0000-0000-000029560000}"/>
    <cellStyle name="Normal 5 2 2 8" xfId="11278" xr:uid="{00000000-0005-0000-0000-00002A560000}"/>
    <cellStyle name="Normal 5 2 2 8 2" xfId="41609" xr:uid="{00000000-0005-0000-0000-00002B560000}"/>
    <cellStyle name="Normal 5 2 2 8 3" xfId="26376" xr:uid="{00000000-0005-0000-0000-00002C560000}"/>
    <cellStyle name="Normal 5 2 2 9" xfId="6257" xr:uid="{00000000-0005-0000-0000-00002D560000}"/>
    <cellStyle name="Normal 5 2 2 9 2" xfId="36592" xr:uid="{00000000-0005-0000-0000-00002E560000}"/>
    <cellStyle name="Normal 5 2 2 9 3" xfId="21359" xr:uid="{00000000-0005-0000-0000-00002F560000}"/>
    <cellStyle name="Normal 5 2 3" xfId="1221" xr:uid="{00000000-0005-0000-0000-000030560000}"/>
    <cellStyle name="Normal 5 2 3 10" xfId="16398" xr:uid="{00000000-0005-0000-0000-000031560000}"/>
    <cellStyle name="Normal 5 2 3 2" xfId="1440" xr:uid="{00000000-0005-0000-0000-000032560000}"/>
    <cellStyle name="Normal 5 2 3 2 2" xfId="1861" xr:uid="{00000000-0005-0000-0000-000033560000}"/>
    <cellStyle name="Normal 5 2 3 2 2 2" xfId="2700" xr:uid="{00000000-0005-0000-0000-000034560000}"/>
    <cellStyle name="Normal 5 2 3 2 2 2 2" xfId="4390" xr:uid="{00000000-0005-0000-0000-000035560000}"/>
    <cellStyle name="Normal 5 2 3 2 2 2 2 2" xfId="14463" xr:uid="{00000000-0005-0000-0000-000036560000}"/>
    <cellStyle name="Normal 5 2 3 2 2 2 2 2 2" xfId="44794" xr:uid="{00000000-0005-0000-0000-000037560000}"/>
    <cellStyle name="Normal 5 2 3 2 2 2 2 2 3" xfId="29561" xr:uid="{00000000-0005-0000-0000-000038560000}"/>
    <cellStyle name="Normal 5 2 3 2 2 2 2 3" xfId="9443" xr:uid="{00000000-0005-0000-0000-000039560000}"/>
    <cellStyle name="Normal 5 2 3 2 2 2 2 3 2" xfId="39777" xr:uid="{00000000-0005-0000-0000-00003A560000}"/>
    <cellStyle name="Normal 5 2 3 2 2 2 2 3 3" xfId="24544" xr:uid="{00000000-0005-0000-0000-00003B560000}"/>
    <cellStyle name="Normal 5 2 3 2 2 2 2 4" xfId="34764" xr:uid="{00000000-0005-0000-0000-00003C560000}"/>
    <cellStyle name="Normal 5 2 3 2 2 2 2 5" xfId="19531" xr:uid="{00000000-0005-0000-0000-00003D560000}"/>
    <cellStyle name="Normal 5 2 3 2 2 2 3" xfId="6082" xr:uid="{00000000-0005-0000-0000-00003E560000}"/>
    <cellStyle name="Normal 5 2 3 2 2 2 3 2" xfId="16134" xr:uid="{00000000-0005-0000-0000-00003F560000}"/>
    <cellStyle name="Normal 5 2 3 2 2 2 3 2 2" xfId="46465" xr:uid="{00000000-0005-0000-0000-000040560000}"/>
    <cellStyle name="Normal 5 2 3 2 2 2 3 2 3" xfId="31232" xr:uid="{00000000-0005-0000-0000-000041560000}"/>
    <cellStyle name="Normal 5 2 3 2 2 2 3 3" xfId="11114" xr:uid="{00000000-0005-0000-0000-000042560000}"/>
    <cellStyle name="Normal 5 2 3 2 2 2 3 3 2" xfId="41448" xr:uid="{00000000-0005-0000-0000-000043560000}"/>
    <cellStyle name="Normal 5 2 3 2 2 2 3 3 3" xfId="26215" xr:uid="{00000000-0005-0000-0000-000044560000}"/>
    <cellStyle name="Normal 5 2 3 2 2 2 3 4" xfId="36435" xr:uid="{00000000-0005-0000-0000-000045560000}"/>
    <cellStyle name="Normal 5 2 3 2 2 2 3 5" xfId="21202" xr:uid="{00000000-0005-0000-0000-000046560000}"/>
    <cellStyle name="Normal 5 2 3 2 2 2 4" xfId="12792" xr:uid="{00000000-0005-0000-0000-000047560000}"/>
    <cellStyle name="Normal 5 2 3 2 2 2 4 2" xfId="43123" xr:uid="{00000000-0005-0000-0000-000048560000}"/>
    <cellStyle name="Normal 5 2 3 2 2 2 4 3" xfId="27890" xr:uid="{00000000-0005-0000-0000-000049560000}"/>
    <cellStyle name="Normal 5 2 3 2 2 2 5" xfId="7771" xr:uid="{00000000-0005-0000-0000-00004A560000}"/>
    <cellStyle name="Normal 5 2 3 2 2 2 5 2" xfId="38106" xr:uid="{00000000-0005-0000-0000-00004B560000}"/>
    <cellStyle name="Normal 5 2 3 2 2 2 5 3" xfId="22873" xr:uid="{00000000-0005-0000-0000-00004C560000}"/>
    <cellStyle name="Normal 5 2 3 2 2 2 6" xfId="33094" xr:uid="{00000000-0005-0000-0000-00004D560000}"/>
    <cellStyle name="Normal 5 2 3 2 2 2 7" xfId="17860" xr:uid="{00000000-0005-0000-0000-00004E560000}"/>
    <cellStyle name="Normal 5 2 3 2 2 3" xfId="3553" xr:uid="{00000000-0005-0000-0000-00004F560000}"/>
    <cellStyle name="Normal 5 2 3 2 2 3 2" xfId="13627" xr:uid="{00000000-0005-0000-0000-000050560000}"/>
    <cellStyle name="Normal 5 2 3 2 2 3 2 2" xfId="43958" xr:uid="{00000000-0005-0000-0000-000051560000}"/>
    <cellStyle name="Normal 5 2 3 2 2 3 2 3" xfId="28725" xr:uid="{00000000-0005-0000-0000-000052560000}"/>
    <cellStyle name="Normal 5 2 3 2 2 3 3" xfId="8607" xr:uid="{00000000-0005-0000-0000-000053560000}"/>
    <cellStyle name="Normal 5 2 3 2 2 3 3 2" xfId="38941" xr:uid="{00000000-0005-0000-0000-000054560000}"/>
    <cellStyle name="Normal 5 2 3 2 2 3 3 3" xfId="23708" xr:uid="{00000000-0005-0000-0000-000055560000}"/>
    <cellStyle name="Normal 5 2 3 2 2 3 4" xfId="33928" xr:uid="{00000000-0005-0000-0000-000056560000}"/>
    <cellStyle name="Normal 5 2 3 2 2 3 5" xfId="18695" xr:uid="{00000000-0005-0000-0000-000057560000}"/>
    <cellStyle name="Normal 5 2 3 2 2 4" xfId="5246" xr:uid="{00000000-0005-0000-0000-000058560000}"/>
    <cellStyle name="Normal 5 2 3 2 2 4 2" xfId="15298" xr:uid="{00000000-0005-0000-0000-000059560000}"/>
    <cellStyle name="Normal 5 2 3 2 2 4 2 2" xfId="45629" xr:uid="{00000000-0005-0000-0000-00005A560000}"/>
    <cellStyle name="Normal 5 2 3 2 2 4 2 3" xfId="30396" xr:uid="{00000000-0005-0000-0000-00005B560000}"/>
    <cellStyle name="Normal 5 2 3 2 2 4 3" xfId="10278" xr:uid="{00000000-0005-0000-0000-00005C560000}"/>
    <cellStyle name="Normal 5 2 3 2 2 4 3 2" xfId="40612" xr:uid="{00000000-0005-0000-0000-00005D560000}"/>
    <cellStyle name="Normal 5 2 3 2 2 4 3 3" xfId="25379" xr:uid="{00000000-0005-0000-0000-00005E560000}"/>
    <cellStyle name="Normal 5 2 3 2 2 4 4" xfId="35599" xr:uid="{00000000-0005-0000-0000-00005F560000}"/>
    <cellStyle name="Normal 5 2 3 2 2 4 5" xfId="20366" xr:uid="{00000000-0005-0000-0000-000060560000}"/>
    <cellStyle name="Normal 5 2 3 2 2 5" xfId="11956" xr:uid="{00000000-0005-0000-0000-000061560000}"/>
    <cellStyle name="Normal 5 2 3 2 2 5 2" xfId="42287" xr:uid="{00000000-0005-0000-0000-000062560000}"/>
    <cellStyle name="Normal 5 2 3 2 2 5 3" xfId="27054" xr:uid="{00000000-0005-0000-0000-000063560000}"/>
    <cellStyle name="Normal 5 2 3 2 2 6" xfId="6935" xr:uid="{00000000-0005-0000-0000-000064560000}"/>
    <cellStyle name="Normal 5 2 3 2 2 6 2" xfId="37270" xr:uid="{00000000-0005-0000-0000-000065560000}"/>
    <cellStyle name="Normal 5 2 3 2 2 6 3" xfId="22037" xr:uid="{00000000-0005-0000-0000-000066560000}"/>
    <cellStyle name="Normal 5 2 3 2 2 7" xfId="32258" xr:uid="{00000000-0005-0000-0000-000067560000}"/>
    <cellStyle name="Normal 5 2 3 2 2 8" xfId="17024" xr:uid="{00000000-0005-0000-0000-000068560000}"/>
    <cellStyle name="Normal 5 2 3 2 3" xfId="2282" xr:uid="{00000000-0005-0000-0000-000069560000}"/>
    <cellStyle name="Normal 5 2 3 2 3 2" xfId="3972" xr:uid="{00000000-0005-0000-0000-00006A560000}"/>
    <cellStyle name="Normal 5 2 3 2 3 2 2" xfId="14045" xr:uid="{00000000-0005-0000-0000-00006B560000}"/>
    <cellStyle name="Normal 5 2 3 2 3 2 2 2" xfId="44376" xr:uid="{00000000-0005-0000-0000-00006C560000}"/>
    <cellStyle name="Normal 5 2 3 2 3 2 2 3" xfId="29143" xr:uid="{00000000-0005-0000-0000-00006D560000}"/>
    <cellStyle name="Normal 5 2 3 2 3 2 3" xfId="9025" xr:uid="{00000000-0005-0000-0000-00006E560000}"/>
    <cellStyle name="Normal 5 2 3 2 3 2 3 2" xfId="39359" xr:uid="{00000000-0005-0000-0000-00006F560000}"/>
    <cellStyle name="Normal 5 2 3 2 3 2 3 3" xfId="24126" xr:uid="{00000000-0005-0000-0000-000070560000}"/>
    <cellStyle name="Normal 5 2 3 2 3 2 4" xfId="34346" xr:uid="{00000000-0005-0000-0000-000071560000}"/>
    <cellStyle name="Normal 5 2 3 2 3 2 5" xfId="19113" xr:uid="{00000000-0005-0000-0000-000072560000}"/>
    <cellStyle name="Normal 5 2 3 2 3 3" xfId="5664" xr:uid="{00000000-0005-0000-0000-000073560000}"/>
    <cellStyle name="Normal 5 2 3 2 3 3 2" xfId="15716" xr:uid="{00000000-0005-0000-0000-000074560000}"/>
    <cellStyle name="Normal 5 2 3 2 3 3 2 2" xfId="46047" xr:uid="{00000000-0005-0000-0000-000075560000}"/>
    <cellStyle name="Normal 5 2 3 2 3 3 2 3" xfId="30814" xr:uid="{00000000-0005-0000-0000-000076560000}"/>
    <cellStyle name="Normal 5 2 3 2 3 3 3" xfId="10696" xr:uid="{00000000-0005-0000-0000-000077560000}"/>
    <cellStyle name="Normal 5 2 3 2 3 3 3 2" xfId="41030" xr:uid="{00000000-0005-0000-0000-000078560000}"/>
    <cellStyle name="Normal 5 2 3 2 3 3 3 3" xfId="25797" xr:uid="{00000000-0005-0000-0000-000079560000}"/>
    <cellStyle name="Normal 5 2 3 2 3 3 4" xfId="36017" xr:uid="{00000000-0005-0000-0000-00007A560000}"/>
    <cellStyle name="Normal 5 2 3 2 3 3 5" xfId="20784" xr:uid="{00000000-0005-0000-0000-00007B560000}"/>
    <cellStyle name="Normal 5 2 3 2 3 4" xfId="12374" xr:uid="{00000000-0005-0000-0000-00007C560000}"/>
    <cellStyle name="Normal 5 2 3 2 3 4 2" xfId="42705" xr:uid="{00000000-0005-0000-0000-00007D560000}"/>
    <cellStyle name="Normal 5 2 3 2 3 4 3" xfId="27472" xr:uid="{00000000-0005-0000-0000-00007E560000}"/>
    <cellStyle name="Normal 5 2 3 2 3 5" xfId="7353" xr:uid="{00000000-0005-0000-0000-00007F560000}"/>
    <cellStyle name="Normal 5 2 3 2 3 5 2" xfId="37688" xr:uid="{00000000-0005-0000-0000-000080560000}"/>
    <cellStyle name="Normal 5 2 3 2 3 5 3" xfId="22455" xr:uid="{00000000-0005-0000-0000-000081560000}"/>
    <cellStyle name="Normal 5 2 3 2 3 6" xfId="32676" xr:uid="{00000000-0005-0000-0000-000082560000}"/>
    <cellStyle name="Normal 5 2 3 2 3 7" xfId="17442" xr:uid="{00000000-0005-0000-0000-000083560000}"/>
    <cellStyle name="Normal 5 2 3 2 4" xfId="3135" xr:uid="{00000000-0005-0000-0000-000084560000}"/>
    <cellStyle name="Normal 5 2 3 2 4 2" xfId="13209" xr:uid="{00000000-0005-0000-0000-000085560000}"/>
    <cellStyle name="Normal 5 2 3 2 4 2 2" xfId="43540" xr:uid="{00000000-0005-0000-0000-000086560000}"/>
    <cellStyle name="Normal 5 2 3 2 4 2 3" xfId="28307" xr:uid="{00000000-0005-0000-0000-000087560000}"/>
    <cellStyle name="Normal 5 2 3 2 4 3" xfId="8189" xr:uid="{00000000-0005-0000-0000-000088560000}"/>
    <cellStyle name="Normal 5 2 3 2 4 3 2" xfId="38523" xr:uid="{00000000-0005-0000-0000-000089560000}"/>
    <cellStyle name="Normal 5 2 3 2 4 3 3" xfId="23290" xr:uid="{00000000-0005-0000-0000-00008A560000}"/>
    <cellStyle name="Normal 5 2 3 2 4 4" xfId="33510" xr:uid="{00000000-0005-0000-0000-00008B560000}"/>
    <cellStyle name="Normal 5 2 3 2 4 5" xfId="18277" xr:uid="{00000000-0005-0000-0000-00008C560000}"/>
    <cellStyle name="Normal 5 2 3 2 5" xfId="4828" xr:uid="{00000000-0005-0000-0000-00008D560000}"/>
    <cellStyle name="Normal 5 2 3 2 5 2" xfId="14880" xr:uid="{00000000-0005-0000-0000-00008E560000}"/>
    <cellStyle name="Normal 5 2 3 2 5 2 2" xfId="45211" xr:uid="{00000000-0005-0000-0000-00008F560000}"/>
    <cellStyle name="Normal 5 2 3 2 5 2 3" xfId="29978" xr:uid="{00000000-0005-0000-0000-000090560000}"/>
    <cellStyle name="Normal 5 2 3 2 5 3" xfId="9860" xr:uid="{00000000-0005-0000-0000-000091560000}"/>
    <cellStyle name="Normal 5 2 3 2 5 3 2" xfId="40194" xr:uid="{00000000-0005-0000-0000-000092560000}"/>
    <cellStyle name="Normal 5 2 3 2 5 3 3" xfId="24961" xr:uid="{00000000-0005-0000-0000-000093560000}"/>
    <cellStyle name="Normal 5 2 3 2 5 4" xfId="35181" xr:uid="{00000000-0005-0000-0000-000094560000}"/>
    <cellStyle name="Normal 5 2 3 2 5 5" xfId="19948" xr:uid="{00000000-0005-0000-0000-000095560000}"/>
    <cellStyle name="Normal 5 2 3 2 6" xfId="11538" xr:uid="{00000000-0005-0000-0000-000096560000}"/>
    <cellStyle name="Normal 5 2 3 2 6 2" xfId="41869" xr:uid="{00000000-0005-0000-0000-000097560000}"/>
    <cellStyle name="Normal 5 2 3 2 6 3" xfId="26636" xr:uid="{00000000-0005-0000-0000-000098560000}"/>
    <cellStyle name="Normal 5 2 3 2 7" xfId="6517" xr:uid="{00000000-0005-0000-0000-000099560000}"/>
    <cellStyle name="Normal 5 2 3 2 7 2" xfId="36852" xr:uid="{00000000-0005-0000-0000-00009A560000}"/>
    <cellStyle name="Normal 5 2 3 2 7 3" xfId="21619" xr:uid="{00000000-0005-0000-0000-00009B560000}"/>
    <cellStyle name="Normal 5 2 3 2 8" xfId="31840" xr:uid="{00000000-0005-0000-0000-00009C560000}"/>
    <cellStyle name="Normal 5 2 3 2 9" xfId="16606" xr:uid="{00000000-0005-0000-0000-00009D560000}"/>
    <cellStyle name="Normal 5 2 3 3" xfId="1653" xr:uid="{00000000-0005-0000-0000-00009E560000}"/>
    <cellStyle name="Normal 5 2 3 3 2" xfId="2492" xr:uid="{00000000-0005-0000-0000-00009F560000}"/>
    <cellStyle name="Normal 5 2 3 3 2 2" xfId="4182" xr:uid="{00000000-0005-0000-0000-0000A0560000}"/>
    <cellStyle name="Normal 5 2 3 3 2 2 2" xfId="14255" xr:uid="{00000000-0005-0000-0000-0000A1560000}"/>
    <cellStyle name="Normal 5 2 3 3 2 2 2 2" xfId="44586" xr:uid="{00000000-0005-0000-0000-0000A2560000}"/>
    <cellStyle name="Normal 5 2 3 3 2 2 2 3" xfId="29353" xr:uid="{00000000-0005-0000-0000-0000A3560000}"/>
    <cellStyle name="Normal 5 2 3 3 2 2 3" xfId="9235" xr:uid="{00000000-0005-0000-0000-0000A4560000}"/>
    <cellStyle name="Normal 5 2 3 3 2 2 3 2" xfId="39569" xr:uid="{00000000-0005-0000-0000-0000A5560000}"/>
    <cellStyle name="Normal 5 2 3 3 2 2 3 3" xfId="24336" xr:uid="{00000000-0005-0000-0000-0000A6560000}"/>
    <cellStyle name="Normal 5 2 3 3 2 2 4" xfId="34556" xr:uid="{00000000-0005-0000-0000-0000A7560000}"/>
    <cellStyle name="Normal 5 2 3 3 2 2 5" xfId="19323" xr:uid="{00000000-0005-0000-0000-0000A8560000}"/>
    <cellStyle name="Normal 5 2 3 3 2 3" xfId="5874" xr:uid="{00000000-0005-0000-0000-0000A9560000}"/>
    <cellStyle name="Normal 5 2 3 3 2 3 2" xfId="15926" xr:uid="{00000000-0005-0000-0000-0000AA560000}"/>
    <cellStyle name="Normal 5 2 3 3 2 3 2 2" xfId="46257" xr:uid="{00000000-0005-0000-0000-0000AB560000}"/>
    <cellStyle name="Normal 5 2 3 3 2 3 2 3" xfId="31024" xr:uid="{00000000-0005-0000-0000-0000AC560000}"/>
    <cellStyle name="Normal 5 2 3 3 2 3 3" xfId="10906" xr:uid="{00000000-0005-0000-0000-0000AD560000}"/>
    <cellStyle name="Normal 5 2 3 3 2 3 3 2" xfId="41240" xr:uid="{00000000-0005-0000-0000-0000AE560000}"/>
    <cellStyle name="Normal 5 2 3 3 2 3 3 3" xfId="26007" xr:uid="{00000000-0005-0000-0000-0000AF560000}"/>
    <cellStyle name="Normal 5 2 3 3 2 3 4" xfId="36227" xr:uid="{00000000-0005-0000-0000-0000B0560000}"/>
    <cellStyle name="Normal 5 2 3 3 2 3 5" xfId="20994" xr:uid="{00000000-0005-0000-0000-0000B1560000}"/>
    <cellStyle name="Normal 5 2 3 3 2 4" xfId="12584" xr:uid="{00000000-0005-0000-0000-0000B2560000}"/>
    <cellStyle name="Normal 5 2 3 3 2 4 2" xfId="42915" xr:uid="{00000000-0005-0000-0000-0000B3560000}"/>
    <cellStyle name="Normal 5 2 3 3 2 4 3" xfId="27682" xr:uid="{00000000-0005-0000-0000-0000B4560000}"/>
    <cellStyle name="Normal 5 2 3 3 2 5" xfId="7563" xr:uid="{00000000-0005-0000-0000-0000B5560000}"/>
    <cellStyle name="Normal 5 2 3 3 2 5 2" xfId="37898" xr:uid="{00000000-0005-0000-0000-0000B6560000}"/>
    <cellStyle name="Normal 5 2 3 3 2 5 3" xfId="22665" xr:uid="{00000000-0005-0000-0000-0000B7560000}"/>
    <cellStyle name="Normal 5 2 3 3 2 6" xfId="32886" xr:uid="{00000000-0005-0000-0000-0000B8560000}"/>
    <cellStyle name="Normal 5 2 3 3 2 7" xfId="17652" xr:uid="{00000000-0005-0000-0000-0000B9560000}"/>
    <cellStyle name="Normal 5 2 3 3 3" xfId="3345" xr:uid="{00000000-0005-0000-0000-0000BA560000}"/>
    <cellStyle name="Normal 5 2 3 3 3 2" xfId="13419" xr:uid="{00000000-0005-0000-0000-0000BB560000}"/>
    <cellStyle name="Normal 5 2 3 3 3 2 2" xfId="43750" xr:uid="{00000000-0005-0000-0000-0000BC560000}"/>
    <cellStyle name="Normal 5 2 3 3 3 2 3" xfId="28517" xr:uid="{00000000-0005-0000-0000-0000BD560000}"/>
    <cellStyle name="Normal 5 2 3 3 3 3" xfId="8399" xr:uid="{00000000-0005-0000-0000-0000BE560000}"/>
    <cellStyle name="Normal 5 2 3 3 3 3 2" xfId="38733" xr:uid="{00000000-0005-0000-0000-0000BF560000}"/>
    <cellStyle name="Normal 5 2 3 3 3 3 3" xfId="23500" xr:uid="{00000000-0005-0000-0000-0000C0560000}"/>
    <cellStyle name="Normal 5 2 3 3 3 4" xfId="33720" xr:uid="{00000000-0005-0000-0000-0000C1560000}"/>
    <cellStyle name="Normal 5 2 3 3 3 5" xfId="18487" xr:uid="{00000000-0005-0000-0000-0000C2560000}"/>
    <cellStyle name="Normal 5 2 3 3 4" xfId="5038" xr:uid="{00000000-0005-0000-0000-0000C3560000}"/>
    <cellStyle name="Normal 5 2 3 3 4 2" xfId="15090" xr:uid="{00000000-0005-0000-0000-0000C4560000}"/>
    <cellStyle name="Normal 5 2 3 3 4 2 2" xfId="45421" xr:uid="{00000000-0005-0000-0000-0000C5560000}"/>
    <cellStyle name="Normal 5 2 3 3 4 2 3" xfId="30188" xr:uid="{00000000-0005-0000-0000-0000C6560000}"/>
    <cellStyle name="Normal 5 2 3 3 4 3" xfId="10070" xr:uid="{00000000-0005-0000-0000-0000C7560000}"/>
    <cellStyle name="Normal 5 2 3 3 4 3 2" xfId="40404" xr:uid="{00000000-0005-0000-0000-0000C8560000}"/>
    <cellStyle name="Normal 5 2 3 3 4 3 3" xfId="25171" xr:uid="{00000000-0005-0000-0000-0000C9560000}"/>
    <cellStyle name="Normal 5 2 3 3 4 4" xfId="35391" xr:uid="{00000000-0005-0000-0000-0000CA560000}"/>
    <cellStyle name="Normal 5 2 3 3 4 5" xfId="20158" xr:uid="{00000000-0005-0000-0000-0000CB560000}"/>
    <cellStyle name="Normal 5 2 3 3 5" xfId="11748" xr:uid="{00000000-0005-0000-0000-0000CC560000}"/>
    <cellStyle name="Normal 5 2 3 3 5 2" xfId="42079" xr:uid="{00000000-0005-0000-0000-0000CD560000}"/>
    <cellStyle name="Normal 5 2 3 3 5 3" xfId="26846" xr:uid="{00000000-0005-0000-0000-0000CE560000}"/>
    <cellStyle name="Normal 5 2 3 3 6" xfId="6727" xr:uid="{00000000-0005-0000-0000-0000CF560000}"/>
    <cellStyle name="Normal 5 2 3 3 6 2" xfId="37062" xr:uid="{00000000-0005-0000-0000-0000D0560000}"/>
    <cellStyle name="Normal 5 2 3 3 6 3" xfId="21829" xr:uid="{00000000-0005-0000-0000-0000D1560000}"/>
    <cellStyle name="Normal 5 2 3 3 7" xfId="32050" xr:uid="{00000000-0005-0000-0000-0000D2560000}"/>
    <cellStyle name="Normal 5 2 3 3 8" xfId="16816" xr:uid="{00000000-0005-0000-0000-0000D3560000}"/>
    <cellStyle name="Normal 5 2 3 4" xfId="2074" xr:uid="{00000000-0005-0000-0000-0000D4560000}"/>
    <cellStyle name="Normal 5 2 3 4 2" xfId="3764" xr:uid="{00000000-0005-0000-0000-0000D5560000}"/>
    <cellStyle name="Normal 5 2 3 4 2 2" xfId="13837" xr:uid="{00000000-0005-0000-0000-0000D6560000}"/>
    <cellStyle name="Normal 5 2 3 4 2 2 2" xfId="44168" xr:uid="{00000000-0005-0000-0000-0000D7560000}"/>
    <cellStyle name="Normal 5 2 3 4 2 2 3" xfId="28935" xr:uid="{00000000-0005-0000-0000-0000D8560000}"/>
    <cellStyle name="Normal 5 2 3 4 2 3" xfId="8817" xr:uid="{00000000-0005-0000-0000-0000D9560000}"/>
    <cellStyle name="Normal 5 2 3 4 2 3 2" xfId="39151" xr:uid="{00000000-0005-0000-0000-0000DA560000}"/>
    <cellStyle name="Normal 5 2 3 4 2 3 3" xfId="23918" xr:uid="{00000000-0005-0000-0000-0000DB560000}"/>
    <cellStyle name="Normal 5 2 3 4 2 4" xfId="34138" xr:uid="{00000000-0005-0000-0000-0000DC560000}"/>
    <cellStyle name="Normal 5 2 3 4 2 5" xfId="18905" xr:uid="{00000000-0005-0000-0000-0000DD560000}"/>
    <cellStyle name="Normal 5 2 3 4 3" xfId="5456" xr:uid="{00000000-0005-0000-0000-0000DE560000}"/>
    <cellStyle name="Normal 5 2 3 4 3 2" xfId="15508" xr:uid="{00000000-0005-0000-0000-0000DF560000}"/>
    <cellStyle name="Normal 5 2 3 4 3 2 2" xfId="45839" xr:uid="{00000000-0005-0000-0000-0000E0560000}"/>
    <cellStyle name="Normal 5 2 3 4 3 2 3" xfId="30606" xr:uid="{00000000-0005-0000-0000-0000E1560000}"/>
    <cellStyle name="Normal 5 2 3 4 3 3" xfId="10488" xr:uid="{00000000-0005-0000-0000-0000E2560000}"/>
    <cellStyle name="Normal 5 2 3 4 3 3 2" xfId="40822" xr:uid="{00000000-0005-0000-0000-0000E3560000}"/>
    <cellStyle name="Normal 5 2 3 4 3 3 3" xfId="25589" xr:uid="{00000000-0005-0000-0000-0000E4560000}"/>
    <cellStyle name="Normal 5 2 3 4 3 4" xfId="35809" xr:uid="{00000000-0005-0000-0000-0000E5560000}"/>
    <cellStyle name="Normal 5 2 3 4 3 5" xfId="20576" xr:uid="{00000000-0005-0000-0000-0000E6560000}"/>
    <cellStyle name="Normal 5 2 3 4 4" xfId="12166" xr:uid="{00000000-0005-0000-0000-0000E7560000}"/>
    <cellStyle name="Normal 5 2 3 4 4 2" xfId="42497" xr:uid="{00000000-0005-0000-0000-0000E8560000}"/>
    <cellStyle name="Normal 5 2 3 4 4 3" xfId="27264" xr:uid="{00000000-0005-0000-0000-0000E9560000}"/>
    <cellStyle name="Normal 5 2 3 4 5" xfId="7145" xr:uid="{00000000-0005-0000-0000-0000EA560000}"/>
    <cellStyle name="Normal 5 2 3 4 5 2" xfId="37480" xr:uid="{00000000-0005-0000-0000-0000EB560000}"/>
    <cellStyle name="Normal 5 2 3 4 5 3" xfId="22247" xr:uid="{00000000-0005-0000-0000-0000EC560000}"/>
    <cellStyle name="Normal 5 2 3 4 6" xfId="32468" xr:uid="{00000000-0005-0000-0000-0000ED560000}"/>
    <cellStyle name="Normal 5 2 3 4 7" xfId="17234" xr:uid="{00000000-0005-0000-0000-0000EE560000}"/>
    <cellStyle name="Normal 5 2 3 5" xfId="2927" xr:uid="{00000000-0005-0000-0000-0000EF560000}"/>
    <cellStyle name="Normal 5 2 3 5 2" xfId="13001" xr:uid="{00000000-0005-0000-0000-0000F0560000}"/>
    <cellStyle name="Normal 5 2 3 5 2 2" xfId="43332" xr:uid="{00000000-0005-0000-0000-0000F1560000}"/>
    <cellStyle name="Normal 5 2 3 5 2 3" xfId="28099" xr:uid="{00000000-0005-0000-0000-0000F2560000}"/>
    <cellStyle name="Normal 5 2 3 5 3" xfId="7981" xr:uid="{00000000-0005-0000-0000-0000F3560000}"/>
    <cellStyle name="Normal 5 2 3 5 3 2" xfId="38315" xr:uid="{00000000-0005-0000-0000-0000F4560000}"/>
    <cellStyle name="Normal 5 2 3 5 3 3" xfId="23082" xr:uid="{00000000-0005-0000-0000-0000F5560000}"/>
    <cellStyle name="Normal 5 2 3 5 4" xfId="33302" xr:uid="{00000000-0005-0000-0000-0000F6560000}"/>
    <cellStyle name="Normal 5 2 3 5 5" xfId="18069" xr:uid="{00000000-0005-0000-0000-0000F7560000}"/>
    <cellStyle name="Normal 5 2 3 6" xfId="4620" xr:uid="{00000000-0005-0000-0000-0000F8560000}"/>
    <cellStyle name="Normal 5 2 3 6 2" xfId="14672" xr:uid="{00000000-0005-0000-0000-0000F9560000}"/>
    <cellStyle name="Normal 5 2 3 6 2 2" xfId="45003" xr:uid="{00000000-0005-0000-0000-0000FA560000}"/>
    <cellStyle name="Normal 5 2 3 6 2 3" xfId="29770" xr:uid="{00000000-0005-0000-0000-0000FB560000}"/>
    <cellStyle name="Normal 5 2 3 6 3" xfId="9652" xr:uid="{00000000-0005-0000-0000-0000FC560000}"/>
    <cellStyle name="Normal 5 2 3 6 3 2" xfId="39986" xr:uid="{00000000-0005-0000-0000-0000FD560000}"/>
    <cellStyle name="Normal 5 2 3 6 3 3" xfId="24753" xr:uid="{00000000-0005-0000-0000-0000FE560000}"/>
    <cellStyle name="Normal 5 2 3 6 4" xfId="34973" xr:uid="{00000000-0005-0000-0000-0000FF560000}"/>
    <cellStyle name="Normal 5 2 3 6 5" xfId="19740" xr:uid="{00000000-0005-0000-0000-000000570000}"/>
    <cellStyle name="Normal 5 2 3 7" xfId="11330" xr:uid="{00000000-0005-0000-0000-000001570000}"/>
    <cellStyle name="Normal 5 2 3 7 2" xfId="41661" xr:uid="{00000000-0005-0000-0000-000002570000}"/>
    <cellStyle name="Normal 5 2 3 7 3" xfId="26428" xr:uid="{00000000-0005-0000-0000-000003570000}"/>
    <cellStyle name="Normal 5 2 3 8" xfId="6309" xr:uid="{00000000-0005-0000-0000-000004570000}"/>
    <cellStyle name="Normal 5 2 3 8 2" xfId="36644" xr:uid="{00000000-0005-0000-0000-000005570000}"/>
    <cellStyle name="Normal 5 2 3 8 3" xfId="21411" xr:uid="{00000000-0005-0000-0000-000006570000}"/>
    <cellStyle name="Normal 5 2 3 9" xfId="31385" xr:uid="{00000000-0005-0000-0000-000007570000}"/>
    <cellStyle name="Normal 5 2 4" xfId="1334" xr:uid="{00000000-0005-0000-0000-000008570000}"/>
    <cellStyle name="Normal 5 2 4 2" xfId="1757" xr:uid="{00000000-0005-0000-0000-000009570000}"/>
    <cellStyle name="Normal 5 2 4 2 2" xfId="2596" xr:uid="{00000000-0005-0000-0000-00000A570000}"/>
    <cellStyle name="Normal 5 2 4 2 2 2" xfId="4286" xr:uid="{00000000-0005-0000-0000-00000B570000}"/>
    <cellStyle name="Normal 5 2 4 2 2 2 2" xfId="14359" xr:uid="{00000000-0005-0000-0000-00000C570000}"/>
    <cellStyle name="Normal 5 2 4 2 2 2 2 2" xfId="44690" xr:uid="{00000000-0005-0000-0000-00000D570000}"/>
    <cellStyle name="Normal 5 2 4 2 2 2 2 3" xfId="29457" xr:uid="{00000000-0005-0000-0000-00000E570000}"/>
    <cellStyle name="Normal 5 2 4 2 2 2 3" xfId="9339" xr:uid="{00000000-0005-0000-0000-00000F570000}"/>
    <cellStyle name="Normal 5 2 4 2 2 2 3 2" xfId="39673" xr:uid="{00000000-0005-0000-0000-000010570000}"/>
    <cellStyle name="Normal 5 2 4 2 2 2 3 3" xfId="24440" xr:uid="{00000000-0005-0000-0000-000011570000}"/>
    <cellStyle name="Normal 5 2 4 2 2 2 4" xfId="34660" xr:uid="{00000000-0005-0000-0000-000012570000}"/>
    <cellStyle name="Normal 5 2 4 2 2 2 5" xfId="19427" xr:uid="{00000000-0005-0000-0000-000013570000}"/>
    <cellStyle name="Normal 5 2 4 2 2 3" xfId="5978" xr:uid="{00000000-0005-0000-0000-000014570000}"/>
    <cellStyle name="Normal 5 2 4 2 2 3 2" xfId="16030" xr:uid="{00000000-0005-0000-0000-000015570000}"/>
    <cellStyle name="Normal 5 2 4 2 2 3 2 2" xfId="46361" xr:uid="{00000000-0005-0000-0000-000016570000}"/>
    <cellStyle name="Normal 5 2 4 2 2 3 2 3" xfId="31128" xr:uid="{00000000-0005-0000-0000-000017570000}"/>
    <cellStyle name="Normal 5 2 4 2 2 3 3" xfId="11010" xr:uid="{00000000-0005-0000-0000-000018570000}"/>
    <cellStyle name="Normal 5 2 4 2 2 3 3 2" xfId="41344" xr:uid="{00000000-0005-0000-0000-000019570000}"/>
    <cellStyle name="Normal 5 2 4 2 2 3 3 3" xfId="26111" xr:uid="{00000000-0005-0000-0000-00001A570000}"/>
    <cellStyle name="Normal 5 2 4 2 2 3 4" xfId="36331" xr:uid="{00000000-0005-0000-0000-00001B570000}"/>
    <cellStyle name="Normal 5 2 4 2 2 3 5" xfId="21098" xr:uid="{00000000-0005-0000-0000-00001C570000}"/>
    <cellStyle name="Normal 5 2 4 2 2 4" xfId="12688" xr:uid="{00000000-0005-0000-0000-00001D570000}"/>
    <cellStyle name="Normal 5 2 4 2 2 4 2" xfId="43019" xr:uid="{00000000-0005-0000-0000-00001E570000}"/>
    <cellStyle name="Normal 5 2 4 2 2 4 3" xfId="27786" xr:uid="{00000000-0005-0000-0000-00001F570000}"/>
    <cellStyle name="Normal 5 2 4 2 2 5" xfId="7667" xr:uid="{00000000-0005-0000-0000-000020570000}"/>
    <cellStyle name="Normal 5 2 4 2 2 5 2" xfId="38002" xr:uid="{00000000-0005-0000-0000-000021570000}"/>
    <cellStyle name="Normal 5 2 4 2 2 5 3" xfId="22769" xr:uid="{00000000-0005-0000-0000-000022570000}"/>
    <cellStyle name="Normal 5 2 4 2 2 6" xfId="32990" xr:uid="{00000000-0005-0000-0000-000023570000}"/>
    <cellStyle name="Normal 5 2 4 2 2 7" xfId="17756" xr:uid="{00000000-0005-0000-0000-000024570000}"/>
    <cellStyle name="Normal 5 2 4 2 3" xfId="3449" xr:uid="{00000000-0005-0000-0000-000025570000}"/>
    <cellStyle name="Normal 5 2 4 2 3 2" xfId="13523" xr:uid="{00000000-0005-0000-0000-000026570000}"/>
    <cellStyle name="Normal 5 2 4 2 3 2 2" xfId="43854" xr:uid="{00000000-0005-0000-0000-000027570000}"/>
    <cellStyle name="Normal 5 2 4 2 3 2 3" xfId="28621" xr:uid="{00000000-0005-0000-0000-000028570000}"/>
    <cellStyle name="Normal 5 2 4 2 3 3" xfId="8503" xr:uid="{00000000-0005-0000-0000-000029570000}"/>
    <cellStyle name="Normal 5 2 4 2 3 3 2" xfId="38837" xr:uid="{00000000-0005-0000-0000-00002A570000}"/>
    <cellStyle name="Normal 5 2 4 2 3 3 3" xfId="23604" xr:uid="{00000000-0005-0000-0000-00002B570000}"/>
    <cellStyle name="Normal 5 2 4 2 3 4" xfId="33824" xr:uid="{00000000-0005-0000-0000-00002C570000}"/>
    <cellStyle name="Normal 5 2 4 2 3 5" xfId="18591" xr:uid="{00000000-0005-0000-0000-00002D570000}"/>
    <cellStyle name="Normal 5 2 4 2 4" xfId="5142" xr:uid="{00000000-0005-0000-0000-00002E570000}"/>
    <cellStyle name="Normal 5 2 4 2 4 2" xfId="15194" xr:uid="{00000000-0005-0000-0000-00002F570000}"/>
    <cellStyle name="Normal 5 2 4 2 4 2 2" xfId="45525" xr:uid="{00000000-0005-0000-0000-000030570000}"/>
    <cellStyle name="Normal 5 2 4 2 4 2 3" xfId="30292" xr:uid="{00000000-0005-0000-0000-000031570000}"/>
    <cellStyle name="Normal 5 2 4 2 4 3" xfId="10174" xr:uid="{00000000-0005-0000-0000-000032570000}"/>
    <cellStyle name="Normal 5 2 4 2 4 3 2" xfId="40508" xr:uid="{00000000-0005-0000-0000-000033570000}"/>
    <cellStyle name="Normal 5 2 4 2 4 3 3" xfId="25275" xr:uid="{00000000-0005-0000-0000-000034570000}"/>
    <cellStyle name="Normal 5 2 4 2 4 4" xfId="35495" xr:uid="{00000000-0005-0000-0000-000035570000}"/>
    <cellStyle name="Normal 5 2 4 2 4 5" xfId="20262" xr:uid="{00000000-0005-0000-0000-000036570000}"/>
    <cellStyle name="Normal 5 2 4 2 5" xfId="11852" xr:uid="{00000000-0005-0000-0000-000037570000}"/>
    <cellStyle name="Normal 5 2 4 2 5 2" xfId="42183" xr:uid="{00000000-0005-0000-0000-000038570000}"/>
    <cellStyle name="Normal 5 2 4 2 5 3" xfId="26950" xr:uid="{00000000-0005-0000-0000-000039570000}"/>
    <cellStyle name="Normal 5 2 4 2 6" xfId="6831" xr:uid="{00000000-0005-0000-0000-00003A570000}"/>
    <cellStyle name="Normal 5 2 4 2 6 2" xfId="37166" xr:uid="{00000000-0005-0000-0000-00003B570000}"/>
    <cellStyle name="Normal 5 2 4 2 6 3" xfId="21933" xr:uid="{00000000-0005-0000-0000-00003C570000}"/>
    <cellStyle name="Normal 5 2 4 2 7" xfId="32154" xr:uid="{00000000-0005-0000-0000-00003D570000}"/>
    <cellStyle name="Normal 5 2 4 2 8" xfId="16920" xr:uid="{00000000-0005-0000-0000-00003E570000}"/>
    <cellStyle name="Normal 5 2 4 3" xfId="2178" xr:uid="{00000000-0005-0000-0000-00003F570000}"/>
    <cellStyle name="Normal 5 2 4 3 2" xfId="3868" xr:uid="{00000000-0005-0000-0000-000040570000}"/>
    <cellStyle name="Normal 5 2 4 3 2 2" xfId="13941" xr:uid="{00000000-0005-0000-0000-000041570000}"/>
    <cellStyle name="Normal 5 2 4 3 2 2 2" xfId="44272" xr:uid="{00000000-0005-0000-0000-000042570000}"/>
    <cellStyle name="Normal 5 2 4 3 2 2 3" xfId="29039" xr:uid="{00000000-0005-0000-0000-000043570000}"/>
    <cellStyle name="Normal 5 2 4 3 2 3" xfId="8921" xr:uid="{00000000-0005-0000-0000-000044570000}"/>
    <cellStyle name="Normal 5 2 4 3 2 3 2" xfId="39255" xr:uid="{00000000-0005-0000-0000-000045570000}"/>
    <cellStyle name="Normal 5 2 4 3 2 3 3" xfId="24022" xr:uid="{00000000-0005-0000-0000-000046570000}"/>
    <cellStyle name="Normal 5 2 4 3 2 4" xfId="34242" xr:uid="{00000000-0005-0000-0000-000047570000}"/>
    <cellStyle name="Normal 5 2 4 3 2 5" xfId="19009" xr:uid="{00000000-0005-0000-0000-000048570000}"/>
    <cellStyle name="Normal 5 2 4 3 3" xfId="5560" xr:uid="{00000000-0005-0000-0000-000049570000}"/>
    <cellStyle name="Normal 5 2 4 3 3 2" xfId="15612" xr:uid="{00000000-0005-0000-0000-00004A570000}"/>
    <cellStyle name="Normal 5 2 4 3 3 2 2" xfId="45943" xr:uid="{00000000-0005-0000-0000-00004B570000}"/>
    <cellStyle name="Normal 5 2 4 3 3 2 3" xfId="30710" xr:uid="{00000000-0005-0000-0000-00004C570000}"/>
    <cellStyle name="Normal 5 2 4 3 3 3" xfId="10592" xr:uid="{00000000-0005-0000-0000-00004D570000}"/>
    <cellStyle name="Normal 5 2 4 3 3 3 2" xfId="40926" xr:uid="{00000000-0005-0000-0000-00004E570000}"/>
    <cellStyle name="Normal 5 2 4 3 3 3 3" xfId="25693" xr:uid="{00000000-0005-0000-0000-00004F570000}"/>
    <cellStyle name="Normal 5 2 4 3 3 4" xfId="35913" xr:uid="{00000000-0005-0000-0000-000050570000}"/>
    <cellStyle name="Normal 5 2 4 3 3 5" xfId="20680" xr:uid="{00000000-0005-0000-0000-000051570000}"/>
    <cellStyle name="Normal 5 2 4 3 4" xfId="12270" xr:uid="{00000000-0005-0000-0000-000052570000}"/>
    <cellStyle name="Normal 5 2 4 3 4 2" xfId="42601" xr:uid="{00000000-0005-0000-0000-000053570000}"/>
    <cellStyle name="Normal 5 2 4 3 4 3" xfId="27368" xr:uid="{00000000-0005-0000-0000-000054570000}"/>
    <cellStyle name="Normal 5 2 4 3 5" xfId="7249" xr:uid="{00000000-0005-0000-0000-000055570000}"/>
    <cellStyle name="Normal 5 2 4 3 5 2" xfId="37584" xr:uid="{00000000-0005-0000-0000-000056570000}"/>
    <cellStyle name="Normal 5 2 4 3 5 3" xfId="22351" xr:uid="{00000000-0005-0000-0000-000057570000}"/>
    <cellStyle name="Normal 5 2 4 3 6" xfId="32572" xr:uid="{00000000-0005-0000-0000-000058570000}"/>
    <cellStyle name="Normal 5 2 4 3 7" xfId="17338" xr:uid="{00000000-0005-0000-0000-000059570000}"/>
    <cellStyle name="Normal 5 2 4 4" xfId="3031" xr:uid="{00000000-0005-0000-0000-00005A570000}"/>
    <cellStyle name="Normal 5 2 4 4 2" xfId="13105" xr:uid="{00000000-0005-0000-0000-00005B570000}"/>
    <cellStyle name="Normal 5 2 4 4 2 2" xfId="43436" xr:uid="{00000000-0005-0000-0000-00005C570000}"/>
    <cellStyle name="Normal 5 2 4 4 2 3" xfId="28203" xr:uid="{00000000-0005-0000-0000-00005D570000}"/>
    <cellStyle name="Normal 5 2 4 4 3" xfId="8085" xr:uid="{00000000-0005-0000-0000-00005E570000}"/>
    <cellStyle name="Normal 5 2 4 4 3 2" xfId="38419" xr:uid="{00000000-0005-0000-0000-00005F570000}"/>
    <cellStyle name="Normal 5 2 4 4 3 3" xfId="23186" xr:uid="{00000000-0005-0000-0000-000060570000}"/>
    <cellStyle name="Normal 5 2 4 4 4" xfId="33406" xr:uid="{00000000-0005-0000-0000-000061570000}"/>
    <cellStyle name="Normal 5 2 4 4 5" xfId="18173" xr:uid="{00000000-0005-0000-0000-000062570000}"/>
    <cellStyle name="Normal 5 2 4 5" xfId="4724" xr:uid="{00000000-0005-0000-0000-000063570000}"/>
    <cellStyle name="Normal 5 2 4 5 2" xfId="14776" xr:uid="{00000000-0005-0000-0000-000064570000}"/>
    <cellStyle name="Normal 5 2 4 5 2 2" xfId="45107" xr:uid="{00000000-0005-0000-0000-000065570000}"/>
    <cellStyle name="Normal 5 2 4 5 2 3" xfId="29874" xr:uid="{00000000-0005-0000-0000-000066570000}"/>
    <cellStyle name="Normal 5 2 4 5 3" xfId="9756" xr:uid="{00000000-0005-0000-0000-000067570000}"/>
    <cellStyle name="Normal 5 2 4 5 3 2" xfId="40090" xr:uid="{00000000-0005-0000-0000-000068570000}"/>
    <cellStyle name="Normal 5 2 4 5 3 3" xfId="24857" xr:uid="{00000000-0005-0000-0000-000069570000}"/>
    <cellStyle name="Normal 5 2 4 5 4" xfId="35077" xr:uid="{00000000-0005-0000-0000-00006A570000}"/>
    <cellStyle name="Normal 5 2 4 5 5" xfId="19844" xr:uid="{00000000-0005-0000-0000-00006B570000}"/>
    <cellStyle name="Normal 5 2 4 6" xfId="11434" xr:uid="{00000000-0005-0000-0000-00006C570000}"/>
    <cellStyle name="Normal 5 2 4 6 2" xfId="41765" xr:uid="{00000000-0005-0000-0000-00006D570000}"/>
    <cellStyle name="Normal 5 2 4 6 3" xfId="26532" xr:uid="{00000000-0005-0000-0000-00006E570000}"/>
    <cellStyle name="Normal 5 2 4 7" xfId="6413" xr:uid="{00000000-0005-0000-0000-00006F570000}"/>
    <cellStyle name="Normal 5 2 4 7 2" xfId="36748" xr:uid="{00000000-0005-0000-0000-000070570000}"/>
    <cellStyle name="Normal 5 2 4 7 3" xfId="21515" xr:uid="{00000000-0005-0000-0000-000071570000}"/>
    <cellStyle name="Normal 5 2 4 8" xfId="31736" xr:uid="{00000000-0005-0000-0000-000072570000}"/>
    <cellStyle name="Normal 5 2 4 9" xfId="16502" xr:uid="{00000000-0005-0000-0000-000073570000}"/>
    <cellStyle name="Normal 5 2 5" xfId="1547" xr:uid="{00000000-0005-0000-0000-000074570000}"/>
    <cellStyle name="Normal 5 2 5 2" xfId="2388" xr:uid="{00000000-0005-0000-0000-000075570000}"/>
    <cellStyle name="Normal 5 2 5 2 2" xfId="4078" xr:uid="{00000000-0005-0000-0000-000076570000}"/>
    <cellStyle name="Normal 5 2 5 2 2 2" xfId="14151" xr:uid="{00000000-0005-0000-0000-000077570000}"/>
    <cellStyle name="Normal 5 2 5 2 2 2 2" xfId="44482" xr:uid="{00000000-0005-0000-0000-000078570000}"/>
    <cellStyle name="Normal 5 2 5 2 2 2 3" xfId="29249" xr:uid="{00000000-0005-0000-0000-000079570000}"/>
    <cellStyle name="Normal 5 2 5 2 2 3" xfId="9131" xr:uid="{00000000-0005-0000-0000-00007A570000}"/>
    <cellStyle name="Normal 5 2 5 2 2 3 2" xfId="39465" xr:uid="{00000000-0005-0000-0000-00007B570000}"/>
    <cellStyle name="Normal 5 2 5 2 2 3 3" xfId="24232" xr:uid="{00000000-0005-0000-0000-00007C570000}"/>
    <cellStyle name="Normal 5 2 5 2 2 4" xfId="34452" xr:uid="{00000000-0005-0000-0000-00007D570000}"/>
    <cellStyle name="Normal 5 2 5 2 2 5" xfId="19219" xr:uid="{00000000-0005-0000-0000-00007E570000}"/>
    <cellStyle name="Normal 5 2 5 2 3" xfId="5770" xr:uid="{00000000-0005-0000-0000-00007F570000}"/>
    <cellStyle name="Normal 5 2 5 2 3 2" xfId="15822" xr:uid="{00000000-0005-0000-0000-000080570000}"/>
    <cellStyle name="Normal 5 2 5 2 3 2 2" xfId="46153" xr:uid="{00000000-0005-0000-0000-000081570000}"/>
    <cellStyle name="Normal 5 2 5 2 3 2 3" xfId="30920" xr:uid="{00000000-0005-0000-0000-000082570000}"/>
    <cellStyle name="Normal 5 2 5 2 3 3" xfId="10802" xr:uid="{00000000-0005-0000-0000-000083570000}"/>
    <cellStyle name="Normal 5 2 5 2 3 3 2" xfId="41136" xr:uid="{00000000-0005-0000-0000-000084570000}"/>
    <cellStyle name="Normal 5 2 5 2 3 3 3" xfId="25903" xr:uid="{00000000-0005-0000-0000-000085570000}"/>
    <cellStyle name="Normal 5 2 5 2 3 4" xfId="36123" xr:uid="{00000000-0005-0000-0000-000086570000}"/>
    <cellStyle name="Normal 5 2 5 2 3 5" xfId="20890" xr:uid="{00000000-0005-0000-0000-000087570000}"/>
    <cellStyle name="Normal 5 2 5 2 4" xfId="12480" xr:uid="{00000000-0005-0000-0000-000088570000}"/>
    <cellStyle name="Normal 5 2 5 2 4 2" xfId="42811" xr:uid="{00000000-0005-0000-0000-000089570000}"/>
    <cellStyle name="Normal 5 2 5 2 4 3" xfId="27578" xr:uid="{00000000-0005-0000-0000-00008A570000}"/>
    <cellStyle name="Normal 5 2 5 2 5" xfId="7459" xr:uid="{00000000-0005-0000-0000-00008B570000}"/>
    <cellStyle name="Normal 5 2 5 2 5 2" xfId="37794" xr:uid="{00000000-0005-0000-0000-00008C570000}"/>
    <cellStyle name="Normal 5 2 5 2 5 3" xfId="22561" xr:uid="{00000000-0005-0000-0000-00008D570000}"/>
    <cellStyle name="Normal 5 2 5 2 6" xfId="32782" xr:uid="{00000000-0005-0000-0000-00008E570000}"/>
    <cellStyle name="Normal 5 2 5 2 7" xfId="17548" xr:uid="{00000000-0005-0000-0000-00008F570000}"/>
    <cellStyle name="Normal 5 2 5 3" xfId="3241" xr:uid="{00000000-0005-0000-0000-000090570000}"/>
    <cellStyle name="Normal 5 2 5 3 2" xfId="13315" xr:uid="{00000000-0005-0000-0000-000091570000}"/>
    <cellStyle name="Normal 5 2 5 3 2 2" xfId="43646" xr:uid="{00000000-0005-0000-0000-000092570000}"/>
    <cellStyle name="Normal 5 2 5 3 2 3" xfId="28413" xr:uid="{00000000-0005-0000-0000-000093570000}"/>
    <cellStyle name="Normal 5 2 5 3 3" xfId="8295" xr:uid="{00000000-0005-0000-0000-000094570000}"/>
    <cellStyle name="Normal 5 2 5 3 3 2" xfId="38629" xr:uid="{00000000-0005-0000-0000-000095570000}"/>
    <cellStyle name="Normal 5 2 5 3 3 3" xfId="23396" xr:uid="{00000000-0005-0000-0000-000096570000}"/>
    <cellStyle name="Normal 5 2 5 3 4" xfId="33616" xr:uid="{00000000-0005-0000-0000-000097570000}"/>
    <cellStyle name="Normal 5 2 5 3 5" xfId="18383" xr:uid="{00000000-0005-0000-0000-000098570000}"/>
    <cellStyle name="Normal 5 2 5 4" xfId="4934" xr:uid="{00000000-0005-0000-0000-000099570000}"/>
    <cellStyle name="Normal 5 2 5 4 2" xfId="14986" xr:uid="{00000000-0005-0000-0000-00009A570000}"/>
    <cellStyle name="Normal 5 2 5 4 2 2" xfId="45317" xr:uid="{00000000-0005-0000-0000-00009B570000}"/>
    <cellStyle name="Normal 5 2 5 4 2 3" xfId="30084" xr:uid="{00000000-0005-0000-0000-00009C570000}"/>
    <cellStyle name="Normal 5 2 5 4 3" xfId="9966" xr:uid="{00000000-0005-0000-0000-00009D570000}"/>
    <cellStyle name="Normal 5 2 5 4 3 2" xfId="40300" xr:uid="{00000000-0005-0000-0000-00009E570000}"/>
    <cellStyle name="Normal 5 2 5 4 3 3" xfId="25067" xr:uid="{00000000-0005-0000-0000-00009F570000}"/>
    <cellStyle name="Normal 5 2 5 4 4" xfId="35287" xr:uid="{00000000-0005-0000-0000-0000A0570000}"/>
    <cellStyle name="Normal 5 2 5 4 5" xfId="20054" xr:uid="{00000000-0005-0000-0000-0000A1570000}"/>
    <cellStyle name="Normal 5 2 5 5" xfId="11644" xr:uid="{00000000-0005-0000-0000-0000A2570000}"/>
    <cellStyle name="Normal 5 2 5 5 2" xfId="41975" xr:uid="{00000000-0005-0000-0000-0000A3570000}"/>
    <cellStyle name="Normal 5 2 5 5 3" xfId="26742" xr:uid="{00000000-0005-0000-0000-0000A4570000}"/>
    <cellStyle name="Normal 5 2 5 6" xfId="6623" xr:uid="{00000000-0005-0000-0000-0000A5570000}"/>
    <cellStyle name="Normal 5 2 5 6 2" xfId="36958" xr:uid="{00000000-0005-0000-0000-0000A6570000}"/>
    <cellStyle name="Normal 5 2 5 6 3" xfId="21725" xr:uid="{00000000-0005-0000-0000-0000A7570000}"/>
    <cellStyle name="Normal 5 2 5 7" xfId="31946" xr:uid="{00000000-0005-0000-0000-0000A8570000}"/>
    <cellStyle name="Normal 5 2 5 8" xfId="16712" xr:uid="{00000000-0005-0000-0000-0000A9570000}"/>
    <cellStyle name="Normal 5 2 6" xfId="1968" xr:uid="{00000000-0005-0000-0000-0000AA570000}"/>
    <cellStyle name="Normal 5 2 6 2" xfId="3660" xr:uid="{00000000-0005-0000-0000-0000AB570000}"/>
    <cellStyle name="Normal 5 2 6 2 2" xfId="13733" xr:uid="{00000000-0005-0000-0000-0000AC570000}"/>
    <cellStyle name="Normal 5 2 6 2 2 2" xfId="44064" xr:uid="{00000000-0005-0000-0000-0000AD570000}"/>
    <cellStyle name="Normal 5 2 6 2 2 3" xfId="28831" xr:uid="{00000000-0005-0000-0000-0000AE570000}"/>
    <cellStyle name="Normal 5 2 6 2 3" xfId="8713" xr:uid="{00000000-0005-0000-0000-0000AF570000}"/>
    <cellStyle name="Normal 5 2 6 2 3 2" xfId="39047" xr:uid="{00000000-0005-0000-0000-0000B0570000}"/>
    <cellStyle name="Normal 5 2 6 2 3 3" xfId="23814" xr:uid="{00000000-0005-0000-0000-0000B1570000}"/>
    <cellStyle name="Normal 5 2 6 2 4" xfId="34034" xr:uid="{00000000-0005-0000-0000-0000B2570000}"/>
    <cellStyle name="Normal 5 2 6 2 5" xfId="18801" xr:uid="{00000000-0005-0000-0000-0000B3570000}"/>
    <cellStyle name="Normal 5 2 6 3" xfId="5352" xr:uid="{00000000-0005-0000-0000-0000B4570000}"/>
    <cellStyle name="Normal 5 2 6 3 2" xfId="15404" xr:uid="{00000000-0005-0000-0000-0000B5570000}"/>
    <cellStyle name="Normal 5 2 6 3 2 2" xfId="45735" xr:uid="{00000000-0005-0000-0000-0000B6570000}"/>
    <cellStyle name="Normal 5 2 6 3 2 3" xfId="30502" xr:uid="{00000000-0005-0000-0000-0000B7570000}"/>
    <cellStyle name="Normal 5 2 6 3 3" xfId="10384" xr:uid="{00000000-0005-0000-0000-0000B8570000}"/>
    <cellStyle name="Normal 5 2 6 3 3 2" xfId="40718" xr:uid="{00000000-0005-0000-0000-0000B9570000}"/>
    <cellStyle name="Normal 5 2 6 3 3 3" xfId="25485" xr:uid="{00000000-0005-0000-0000-0000BA570000}"/>
    <cellStyle name="Normal 5 2 6 3 4" xfId="35705" xr:uid="{00000000-0005-0000-0000-0000BB570000}"/>
    <cellStyle name="Normal 5 2 6 3 5" xfId="20472" xr:uid="{00000000-0005-0000-0000-0000BC570000}"/>
    <cellStyle name="Normal 5 2 6 4" xfId="12062" xr:uid="{00000000-0005-0000-0000-0000BD570000}"/>
    <cellStyle name="Normal 5 2 6 4 2" xfId="42393" xr:uid="{00000000-0005-0000-0000-0000BE570000}"/>
    <cellStyle name="Normal 5 2 6 4 3" xfId="27160" xr:uid="{00000000-0005-0000-0000-0000BF570000}"/>
    <cellStyle name="Normal 5 2 6 5" xfId="7041" xr:uid="{00000000-0005-0000-0000-0000C0570000}"/>
    <cellStyle name="Normal 5 2 6 5 2" xfId="37376" xr:uid="{00000000-0005-0000-0000-0000C1570000}"/>
    <cellStyle name="Normal 5 2 6 5 3" xfId="22143" xr:uid="{00000000-0005-0000-0000-0000C2570000}"/>
    <cellStyle name="Normal 5 2 6 6" xfId="32364" xr:uid="{00000000-0005-0000-0000-0000C3570000}"/>
    <cellStyle name="Normal 5 2 6 7" xfId="17130" xr:uid="{00000000-0005-0000-0000-0000C4570000}"/>
    <cellStyle name="Normal 5 2 7" xfId="2816" xr:uid="{00000000-0005-0000-0000-0000C5570000}"/>
    <cellStyle name="Normal 5 2 7 2" xfId="12897" xr:uid="{00000000-0005-0000-0000-0000C6570000}"/>
    <cellStyle name="Normal 5 2 7 2 2" xfId="43228" xr:uid="{00000000-0005-0000-0000-0000C7570000}"/>
    <cellStyle name="Normal 5 2 7 2 3" xfId="27995" xr:uid="{00000000-0005-0000-0000-0000C8570000}"/>
    <cellStyle name="Normal 5 2 7 3" xfId="7876" xr:uid="{00000000-0005-0000-0000-0000C9570000}"/>
    <cellStyle name="Normal 5 2 7 3 2" xfId="38211" xr:uid="{00000000-0005-0000-0000-0000CA570000}"/>
    <cellStyle name="Normal 5 2 7 3 3" xfId="22978" xr:uid="{00000000-0005-0000-0000-0000CB570000}"/>
    <cellStyle name="Normal 5 2 7 4" xfId="33198" xr:uid="{00000000-0005-0000-0000-0000CC570000}"/>
    <cellStyle name="Normal 5 2 7 5" xfId="17965" xr:uid="{00000000-0005-0000-0000-0000CD570000}"/>
    <cellStyle name="Normal 5 2 8" xfId="4512" xr:uid="{00000000-0005-0000-0000-0000CE570000}"/>
    <cellStyle name="Normal 5 2 8 2" xfId="14568" xr:uid="{00000000-0005-0000-0000-0000CF570000}"/>
    <cellStyle name="Normal 5 2 8 2 2" xfId="44899" xr:uid="{00000000-0005-0000-0000-0000D0570000}"/>
    <cellStyle name="Normal 5 2 8 2 3" xfId="29666" xr:uid="{00000000-0005-0000-0000-0000D1570000}"/>
    <cellStyle name="Normal 5 2 8 3" xfId="9548" xr:uid="{00000000-0005-0000-0000-0000D2570000}"/>
    <cellStyle name="Normal 5 2 8 3 2" xfId="39882" xr:uid="{00000000-0005-0000-0000-0000D3570000}"/>
    <cellStyle name="Normal 5 2 8 3 3" xfId="24649" xr:uid="{00000000-0005-0000-0000-0000D4570000}"/>
    <cellStyle name="Normal 5 2 8 4" xfId="34869" xr:uid="{00000000-0005-0000-0000-0000D5570000}"/>
    <cellStyle name="Normal 5 2 8 5" xfId="19636" xr:uid="{00000000-0005-0000-0000-0000D6570000}"/>
    <cellStyle name="Normal 5 2 9" xfId="11224" xr:uid="{00000000-0005-0000-0000-0000D7570000}"/>
    <cellStyle name="Normal 5 2 9 2" xfId="41557" xr:uid="{00000000-0005-0000-0000-0000D8570000}"/>
    <cellStyle name="Normal 5 2 9 3" xfId="26324" xr:uid="{00000000-0005-0000-0000-0000D9570000}"/>
    <cellStyle name="Normal 5 3" xfId="411" xr:uid="{00000000-0005-0000-0000-0000DA570000}"/>
    <cellStyle name="Normal 5 3 10" xfId="6198" xr:uid="{00000000-0005-0000-0000-0000DB570000}"/>
    <cellStyle name="Normal 5 3 10 2" xfId="36536" xr:uid="{00000000-0005-0000-0000-0000DC570000}"/>
    <cellStyle name="Normal 5 3 10 3" xfId="21303" xr:uid="{00000000-0005-0000-0000-0000DD570000}"/>
    <cellStyle name="Normal 5 3 11" xfId="31378" xr:uid="{00000000-0005-0000-0000-0000DE570000}"/>
    <cellStyle name="Normal 5 3 12" xfId="16288" xr:uid="{00000000-0005-0000-0000-0000DF570000}"/>
    <cellStyle name="Normal 5 3 2" xfId="1162" xr:uid="{00000000-0005-0000-0000-0000E0570000}"/>
    <cellStyle name="Normal 5 3 2 10" xfId="31387" xr:uid="{00000000-0005-0000-0000-0000E1570000}"/>
    <cellStyle name="Normal 5 3 2 11" xfId="16342" xr:uid="{00000000-0005-0000-0000-0000E2570000}"/>
    <cellStyle name="Normal 5 3 2 2" xfId="1271" xr:uid="{00000000-0005-0000-0000-0000E3570000}"/>
    <cellStyle name="Normal 5 3 2 2 10" xfId="16446" xr:uid="{00000000-0005-0000-0000-0000E4570000}"/>
    <cellStyle name="Normal 5 3 2 2 2" xfId="1488" xr:uid="{00000000-0005-0000-0000-0000E5570000}"/>
    <cellStyle name="Normal 5 3 2 2 2 2" xfId="1909" xr:uid="{00000000-0005-0000-0000-0000E6570000}"/>
    <cellStyle name="Normal 5 3 2 2 2 2 2" xfId="2748" xr:uid="{00000000-0005-0000-0000-0000E7570000}"/>
    <cellStyle name="Normal 5 3 2 2 2 2 2 2" xfId="4438" xr:uid="{00000000-0005-0000-0000-0000E8570000}"/>
    <cellStyle name="Normal 5 3 2 2 2 2 2 2 2" xfId="14511" xr:uid="{00000000-0005-0000-0000-0000E9570000}"/>
    <cellStyle name="Normal 5 3 2 2 2 2 2 2 2 2" xfId="44842" xr:uid="{00000000-0005-0000-0000-0000EA570000}"/>
    <cellStyle name="Normal 5 3 2 2 2 2 2 2 2 3" xfId="29609" xr:uid="{00000000-0005-0000-0000-0000EB570000}"/>
    <cellStyle name="Normal 5 3 2 2 2 2 2 2 3" xfId="9491" xr:uid="{00000000-0005-0000-0000-0000EC570000}"/>
    <cellStyle name="Normal 5 3 2 2 2 2 2 2 3 2" xfId="39825" xr:uid="{00000000-0005-0000-0000-0000ED570000}"/>
    <cellStyle name="Normal 5 3 2 2 2 2 2 2 3 3" xfId="24592" xr:uid="{00000000-0005-0000-0000-0000EE570000}"/>
    <cellStyle name="Normal 5 3 2 2 2 2 2 2 4" xfId="34812" xr:uid="{00000000-0005-0000-0000-0000EF570000}"/>
    <cellStyle name="Normal 5 3 2 2 2 2 2 2 5" xfId="19579" xr:uid="{00000000-0005-0000-0000-0000F0570000}"/>
    <cellStyle name="Normal 5 3 2 2 2 2 2 3" xfId="6130" xr:uid="{00000000-0005-0000-0000-0000F1570000}"/>
    <cellStyle name="Normal 5 3 2 2 2 2 2 3 2" xfId="16182" xr:uid="{00000000-0005-0000-0000-0000F2570000}"/>
    <cellStyle name="Normal 5 3 2 2 2 2 2 3 2 2" xfId="46513" xr:uid="{00000000-0005-0000-0000-0000F3570000}"/>
    <cellStyle name="Normal 5 3 2 2 2 2 2 3 2 3" xfId="31280" xr:uid="{00000000-0005-0000-0000-0000F4570000}"/>
    <cellStyle name="Normal 5 3 2 2 2 2 2 3 3" xfId="11162" xr:uid="{00000000-0005-0000-0000-0000F5570000}"/>
    <cellStyle name="Normal 5 3 2 2 2 2 2 3 3 2" xfId="41496" xr:uid="{00000000-0005-0000-0000-0000F6570000}"/>
    <cellStyle name="Normal 5 3 2 2 2 2 2 3 3 3" xfId="26263" xr:uid="{00000000-0005-0000-0000-0000F7570000}"/>
    <cellStyle name="Normal 5 3 2 2 2 2 2 3 4" xfId="36483" xr:uid="{00000000-0005-0000-0000-0000F8570000}"/>
    <cellStyle name="Normal 5 3 2 2 2 2 2 3 5" xfId="21250" xr:uid="{00000000-0005-0000-0000-0000F9570000}"/>
    <cellStyle name="Normal 5 3 2 2 2 2 2 4" xfId="12840" xr:uid="{00000000-0005-0000-0000-0000FA570000}"/>
    <cellStyle name="Normal 5 3 2 2 2 2 2 4 2" xfId="43171" xr:uid="{00000000-0005-0000-0000-0000FB570000}"/>
    <cellStyle name="Normal 5 3 2 2 2 2 2 4 3" xfId="27938" xr:uid="{00000000-0005-0000-0000-0000FC570000}"/>
    <cellStyle name="Normal 5 3 2 2 2 2 2 5" xfId="7819" xr:uid="{00000000-0005-0000-0000-0000FD570000}"/>
    <cellStyle name="Normal 5 3 2 2 2 2 2 5 2" xfId="38154" xr:uid="{00000000-0005-0000-0000-0000FE570000}"/>
    <cellStyle name="Normal 5 3 2 2 2 2 2 5 3" xfId="22921" xr:uid="{00000000-0005-0000-0000-0000FF570000}"/>
    <cellStyle name="Normal 5 3 2 2 2 2 2 6" xfId="33142" xr:uid="{00000000-0005-0000-0000-000000580000}"/>
    <cellStyle name="Normal 5 3 2 2 2 2 2 7" xfId="17908" xr:uid="{00000000-0005-0000-0000-000001580000}"/>
    <cellStyle name="Normal 5 3 2 2 2 2 3" xfId="3601" xr:uid="{00000000-0005-0000-0000-000002580000}"/>
    <cellStyle name="Normal 5 3 2 2 2 2 3 2" xfId="13675" xr:uid="{00000000-0005-0000-0000-000003580000}"/>
    <cellStyle name="Normal 5 3 2 2 2 2 3 2 2" xfId="44006" xr:uid="{00000000-0005-0000-0000-000004580000}"/>
    <cellStyle name="Normal 5 3 2 2 2 2 3 2 3" xfId="28773" xr:uid="{00000000-0005-0000-0000-000005580000}"/>
    <cellStyle name="Normal 5 3 2 2 2 2 3 3" xfId="8655" xr:uid="{00000000-0005-0000-0000-000006580000}"/>
    <cellStyle name="Normal 5 3 2 2 2 2 3 3 2" xfId="38989" xr:uid="{00000000-0005-0000-0000-000007580000}"/>
    <cellStyle name="Normal 5 3 2 2 2 2 3 3 3" xfId="23756" xr:uid="{00000000-0005-0000-0000-000008580000}"/>
    <cellStyle name="Normal 5 3 2 2 2 2 3 4" xfId="33976" xr:uid="{00000000-0005-0000-0000-000009580000}"/>
    <cellStyle name="Normal 5 3 2 2 2 2 3 5" xfId="18743" xr:uid="{00000000-0005-0000-0000-00000A580000}"/>
    <cellStyle name="Normal 5 3 2 2 2 2 4" xfId="5294" xr:uid="{00000000-0005-0000-0000-00000B580000}"/>
    <cellStyle name="Normal 5 3 2 2 2 2 4 2" xfId="15346" xr:uid="{00000000-0005-0000-0000-00000C580000}"/>
    <cellStyle name="Normal 5 3 2 2 2 2 4 2 2" xfId="45677" xr:uid="{00000000-0005-0000-0000-00000D580000}"/>
    <cellStyle name="Normal 5 3 2 2 2 2 4 2 3" xfId="30444" xr:uid="{00000000-0005-0000-0000-00000E580000}"/>
    <cellStyle name="Normal 5 3 2 2 2 2 4 3" xfId="10326" xr:uid="{00000000-0005-0000-0000-00000F580000}"/>
    <cellStyle name="Normal 5 3 2 2 2 2 4 3 2" xfId="40660" xr:uid="{00000000-0005-0000-0000-000010580000}"/>
    <cellStyle name="Normal 5 3 2 2 2 2 4 3 3" xfId="25427" xr:uid="{00000000-0005-0000-0000-000011580000}"/>
    <cellStyle name="Normal 5 3 2 2 2 2 4 4" xfId="35647" xr:uid="{00000000-0005-0000-0000-000012580000}"/>
    <cellStyle name="Normal 5 3 2 2 2 2 4 5" xfId="20414" xr:uid="{00000000-0005-0000-0000-000013580000}"/>
    <cellStyle name="Normal 5 3 2 2 2 2 5" xfId="12004" xr:uid="{00000000-0005-0000-0000-000014580000}"/>
    <cellStyle name="Normal 5 3 2 2 2 2 5 2" xfId="42335" xr:uid="{00000000-0005-0000-0000-000015580000}"/>
    <cellStyle name="Normal 5 3 2 2 2 2 5 3" xfId="27102" xr:uid="{00000000-0005-0000-0000-000016580000}"/>
    <cellStyle name="Normal 5 3 2 2 2 2 6" xfId="6983" xr:uid="{00000000-0005-0000-0000-000017580000}"/>
    <cellStyle name="Normal 5 3 2 2 2 2 6 2" xfId="37318" xr:uid="{00000000-0005-0000-0000-000018580000}"/>
    <cellStyle name="Normal 5 3 2 2 2 2 6 3" xfId="22085" xr:uid="{00000000-0005-0000-0000-000019580000}"/>
    <cellStyle name="Normal 5 3 2 2 2 2 7" xfId="32306" xr:uid="{00000000-0005-0000-0000-00001A580000}"/>
    <cellStyle name="Normal 5 3 2 2 2 2 8" xfId="17072" xr:uid="{00000000-0005-0000-0000-00001B580000}"/>
    <cellStyle name="Normal 5 3 2 2 2 3" xfId="2330" xr:uid="{00000000-0005-0000-0000-00001C580000}"/>
    <cellStyle name="Normal 5 3 2 2 2 3 2" xfId="4020" xr:uid="{00000000-0005-0000-0000-00001D580000}"/>
    <cellStyle name="Normal 5 3 2 2 2 3 2 2" xfId="14093" xr:uid="{00000000-0005-0000-0000-00001E580000}"/>
    <cellStyle name="Normal 5 3 2 2 2 3 2 2 2" xfId="44424" xr:uid="{00000000-0005-0000-0000-00001F580000}"/>
    <cellStyle name="Normal 5 3 2 2 2 3 2 2 3" xfId="29191" xr:uid="{00000000-0005-0000-0000-000020580000}"/>
    <cellStyle name="Normal 5 3 2 2 2 3 2 3" xfId="9073" xr:uid="{00000000-0005-0000-0000-000021580000}"/>
    <cellStyle name="Normal 5 3 2 2 2 3 2 3 2" xfId="39407" xr:uid="{00000000-0005-0000-0000-000022580000}"/>
    <cellStyle name="Normal 5 3 2 2 2 3 2 3 3" xfId="24174" xr:uid="{00000000-0005-0000-0000-000023580000}"/>
    <cellStyle name="Normal 5 3 2 2 2 3 2 4" xfId="34394" xr:uid="{00000000-0005-0000-0000-000024580000}"/>
    <cellStyle name="Normal 5 3 2 2 2 3 2 5" xfId="19161" xr:uid="{00000000-0005-0000-0000-000025580000}"/>
    <cellStyle name="Normal 5 3 2 2 2 3 3" xfId="5712" xr:uid="{00000000-0005-0000-0000-000026580000}"/>
    <cellStyle name="Normal 5 3 2 2 2 3 3 2" xfId="15764" xr:uid="{00000000-0005-0000-0000-000027580000}"/>
    <cellStyle name="Normal 5 3 2 2 2 3 3 2 2" xfId="46095" xr:uid="{00000000-0005-0000-0000-000028580000}"/>
    <cellStyle name="Normal 5 3 2 2 2 3 3 2 3" xfId="30862" xr:uid="{00000000-0005-0000-0000-000029580000}"/>
    <cellStyle name="Normal 5 3 2 2 2 3 3 3" xfId="10744" xr:uid="{00000000-0005-0000-0000-00002A580000}"/>
    <cellStyle name="Normal 5 3 2 2 2 3 3 3 2" xfId="41078" xr:uid="{00000000-0005-0000-0000-00002B580000}"/>
    <cellStyle name="Normal 5 3 2 2 2 3 3 3 3" xfId="25845" xr:uid="{00000000-0005-0000-0000-00002C580000}"/>
    <cellStyle name="Normal 5 3 2 2 2 3 3 4" xfId="36065" xr:uid="{00000000-0005-0000-0000-00002D580000}"/>
    <cellStyle name="Normal 5 3 2 2 2 3 3 5" xfId="20832" xr:uid="{00000000-0005-0000-0000-00002E580000}"/>
    <cellStyle name="Normal 5 3 2 2 2 3 4" xfId="12422" xr:uid="{00000000-0005-0000-0000-00002F580000}"/>
    <cellStyle name="Normal 5 3 2 2 2 3 4 2" xfId="42753" xr:uid="{00000000-0005-0000-0000-000030580000}"/>
    <cellStyle name="Normal 5 3 2 2 2 3 4 3" xfId="27520" xr:uid="{00000000-0005-0000-0000-000031580000}"/>
    <cellStyle name="Normal 5 3 2 2 2 3 5" xfId="7401" xr:uid="{00000000-0005-0000-0000-000032580000}"/>
    <cellStyle name="Normal 5 3 2 2 2 3 5 2" xfId="37736" xr:uid="{00000000-0005-0000-0000-000033580000}"/>
    <cellStyle name="Normal 5 3 2 2 2 3 5 3" xfId="22503" xr:uid="{00000000-0005-0000-0000-000034580000}"/>
    <cellStyle name="Normal 5 3 2 2 2 3 6" xfId="32724" xr:uid="{00000000-0005-0000-0000-000035580000}"/>
    <cellStyle name="Normal 5 3 2 2 2 3 7" xfId="17490" xr:uid="{00000000-0005-0000-0000-000036580000}"/>
    <cellStyle name="Normal 5 3 2 2 2 4" xfId="3183" xr:uid="{00000000-0005-0000-0000-000037580000}"/>
    <cellStyle name="Normal 5 3 2 2 2 4 2" xfId="13257" xr:uid="{00000000-0005-0000-0000-000038580000}"/>
    <cellStyle name="Normal 5 3 2 2 2 4 2 2" xfId="43588" xr:uid="{00000000-0005-0000-0000-000039580000}"/>
    <cellStyle name="Normal 5 3 2 2 2 4 2 3" xfId="28355" xr:uid="{00000000-0005-0000-0000-00003A580000}"/>
    <cellStyle name="Normal 5 3 2 2 2 4 3" xfId="8237" xr:uid="{00000000-0005-0000-0000-00003B580000}"/>
    <cellStyle name="Normal 5 3 2 2 2 4 3 2" xfId="38571" xr:uid="{00000000-0005-0000-0000-00003C580000}"/>
    <cellStyle name="Normal 5 3 2 2 2 4 3 3" xfId="23338" xr:uid="{00000000-0005-0000-0000-00003D580000}"/>
    <cellStyle name="Normal 5 3 2 2 2 4 4" xfId="33558" xr:uid="{00000000-0005-0000-0000-00003E580000}"/>
    <cellStyle name="Normal 5 3 2 2 2 4 5" xfId="18325" xr:uid="{00000000-0005-0000-0000-00003F580000}"/>
    <cellStyle name="Normal 5 3 2 2 2 5" xfId="4876" xr:uid="{00000000-0005-0000-0000-000040580000}"/>
    <cellStyle name="Normal 5 3 2 2 2 5 2" xfId="14928" xr:uid="{00000000-0005-0000-0000-000041580000}"/>
    <cellStyle name="Normal 5 3 2 2 2 5 2 2" xfId="45259" xr:uid="{00000000-0005-0000-0000-000042580000}"/>
    <cellStyle name="Normal 5 3 2 2 2 5 2 3" xfId="30026" xr:uid="{00000000-0005-0000-0000-000043580000}"/>
    <cellStyle name="Normal 5 3 2 2 2 5 3" xfId="9908" xr:uid="{00000000-0005-0000-0000-000044580000}"/>
    <cellStyle name="Normal 5 3 2 2 2 5 3 2" xfId="40242" xr:uid="{00000000-0005-0000-0000-000045580000}"/>
    <cellStyle name="Normal 5 3 2 2 2 5 3 3" xfId="25009" xr:uid="{00000000-0005-0000-0000-000046580000}"/>
    <cellStyle name="Normal 5 3 2 2 2 5 4" xfId="35229" xr:uid="{00000000-0005-0000-0000-000047580000}"/>
    <cellStyle name="Normal 5 3 2 2 2 5 5" xfId="19996" xr:uid="{00000000-0005-0000-0000-000048580000}"/>
    <cellStyle name="Normal 5 3 2 2 2 6" xfId="11586" xr:uid="{00000000-0005-0000-0000-000049580000}"/>
    <cellStyle name="Normal 5 3 2 2 2 6 2" xfId="41917" xr:uid="{00000000-0005-0000-0000-00004A580000}"/>
    <cellStyle name="Normal 5 3 2 2 2 6 3" xfId="26684" xr:uid="{00000000-0005-0000-0000-00004B580000}"/>
    <cellStyle name="Normal 5 3 2 2 2 7" xfId="6565" xr:uid="{00000000-0005-0000-0000-00004C580000}"/>
    <cellStyle name="Normal 5 3 2 2 2 7 2" xfId="36900" xr:uid="{00000000-0005-0000-0000-00004D580000}"/>
    <cellStyle name="Normal 5 3 2 2 2 7 3" xfId="21667" xr:uid="{00000000-0005-0000-0000-00004E580000}"/>
    <cellStyle name="Normal 5 3 2 2 2 8" xfId="31888" xr:uid="{00000000-0005-0000-0000-00004F580000}"/>
    <cellStyle name="Normal 5 3 2 2 2 9" xfId="16654" xr:uid="{00000000-0005-0000-0000-000050580000}"/>
    <cellStyle name="Normal 5 3 2 2 3" xfId="1701" xr:uid="{00000000-0005-0000-0000-000051580000}"/>
    <cellStyle name="Normal 5 3 2 2 3 2" xfId="2540" xr:uid="{00000000-0005-0000-0000-000052580000}"/>
    <cellStyle name="Normal 5 3 2 2 3 2 2" xfId="4230" xr:uid="{00000000-0005-0000-0000-000053580000}"/>
    <cellStyle name="Normal 5 3 2 2 3 2 2 2" xfId="14303" xr:uid="{00000000-0005-0000-0000-000054580000}"/>
    <cellStyle name="Normal 5 3 2 2 3 2 2 2 2" xfId="44634" xr:uid="{00000000-0005-0000-0000-000055580000}"/>
    <cellStyle name="Normal 5 3 2 2 3 2 2 2 3" xfId="29401" xr:uid="{00000000-0005-0000-0000-000056580000}"/>
    <cellStyle name="Normal 5 3 2 2 3 2 2 3" xfId="9283" xr:uid="{00000000-0005-0000-0000-000057580000}"/>
    <cellStyle name="Normal 5 3 2 2 3 2 2 3 2" xfId="39617" xr:uid="{00000000-0005-0000-0000-000058580000}"/>
    <cellStyle name="Normal 5 3 2 2 3 2 2 3 3" xfId="24384" xr:uid="{00000000-0005-0000-0000-000059580000}"/>
    <cellStyle name="Normal 5 3 2 2 3 2 2 4" xfId="34604" xr:uid="{00000000-0005-0000-0000-00005A580000}"/>
    <cellStyle name="Normal 5 3 2 2 3 2 2 5" xfId="19371" xr:uid="{00000000-0005-0000-0000-00005B580000}"/>
    <cellStyle name="Normal 5 3 2 2 3 2 3" xfId="5922" xr:uid="{00000000-0005-0000-0000-00005C580000}"/>
    <cellStyle name="Normal 5 3 2 2 3 2 3 2" xfId="15974" xr:uid="{00000000-0005-0000-0000-00005D580000}"/>
    <cellStyle name="Normal 5 3 2 2 3 2 3 2 2" xfId="46305" xr:uid="{00000000-0005-0000-0000-00005E580000}"/>
    <cellStyle name="Normal 5 3 2 2 3 2 3 2 3" xfId="31072" xr:uid="{00000000-0005-0000-0000-00005F580000}"/>
    <cellStyle name="Normal 5 3 2 2 3 2 3 3" xfId="10954" xr:uid="{00000000-0005-0000-0000-000060580000}"/>
    <cellStyle name="Normal 5 3 2 2 3 2 3 3 2" xfId="41288" xr:uid="{00000000-0005-0000-0000-000061580000}"/>
    <cellStyle name="Normal 5 3 2 2 3 2 3 3 3" xfId="26055" xr:uid="{00000000-0005-0000-0000-000062580000}"/>
    <cellStyle name="Normal 5 3 2 2 3 2 3 4" xfId="36275" xr:uid="{00000000-0005-0000-0000-000063580000}"/>
    <cellStyle name="Normal 5 3 2 2 3 2 3 5" xfId="21042" xr:uid="{00000000-0005-0000-0000-000064580000}"/>
    <cellStyle name="Normal 5 3 2 2 3 2 4" xfId="12632" xr:uid="{00000000-0005-0000-0000-000065580000}"/>
    <cellStyle name="Normal 5 3 2 2 3 2 4 2" xfId="42963" xr:uid="{00000000-0005-0000-0000-000066580000}"/>
    <cellStyle name="Normal 5 3 2 2 3 2 4 3" xfId="27730" xr:uid="{00000000-0005-0000-0000-000067580000}"/>
    <cellStyle name="Normal 5 3 2 2 3 2 5" xfId="7611" xr:uid="{00000000-0005-0000-0000-000068580000}"/>
    <cellStyle name="Normal 5 3 2 2 3 2 5 2" xfId="37946" xr:uid="{00000000-0005-0000-0000-000069580000}"/>
    <cellStyle name="Normal 5 3 2 2 3 2 5 3" xfId="22713" xr:uid="{00000000-0005-0000-0000-00006A580000}"/>
    <cellStyle name="Normal 5 3 2 2 3 2 6" xfId="32934" xr:uid="{00000000-0005-0000-0000-00006B580000}"/>
    <cellStyle name="Normal 5 3 2 2 3 2 7" xfId="17700" xr:uid="{00000000-0005-0000-0000-00006C580000}"/>
    <cellStyle name="Normal 5 3 2 2 3 3" xfId="3393" xr:uid="{00000000-0005-0000-0000-00006D580000}"/>
    <cellStyle name="Normal 5 3 2 2 3 3 2" xfId="13467" xr:uid="{00000000-0005-0000-0000-00006E580000}"/>
    <cellStyle name="Normal 5 3 2 2 3 3 2 2" xfId="43798" xr:uid="{00000000-0005-0000-0000-00006F580000}"/>
    <cellStyle name="Normal 5 3 2 2 3 3 2 3" xfId="28565" xr:uid="{00000000-0005-0000-0000-000070580000}"/>
    <cellStyle name="Normal 5 3 2 2 3 3 3" xfId="8447" xr:uid="{00000000-0005-0000-0000-000071580000}"/>
    <cellStyle name="Normal 5 3 2 2 3 3 3 2" xfId="38781" xr:uid="{00000000-0005-0000-0000-000072580000}"/>
    <cellStyle name="Normal 5 3 2 2 3 3 3 3" xfId="23548" xr:uid="{00000000-0005-0000-0000-000073580000}"/>
    <cellStyle name="Normal 5 3 2 2 3 3 4" xfId="33768" xr:uid="{00000000-0005-0000-0000-000074580000}"/>
    <cellStyle name="Normal 5 3 2 2 3 3 5" xfId="18535" xr:uid="{00000000-0005-0000-0000-000075580000}"/>
    <cellStyle name="Normal 5 3 2 2 3 4" xfId="5086" xr:uid="{00000000-0005-0000-0000-000076580000}"/>
    <cellStyle name="Normal 5 3 2 2 3 4 2" xfId="15138" xr:uid="{00000000-0005-0000-0000-000077580000}"/>
    <cellStyle name="Normal 5 3 2 2 3 4 2 2" xfId="45469" xr:uid="{00000000-0005-0000-0000-000078580000}"/>
    <cellStyle name="Normal 5 3 2 2 3 4 2 3" xfId="30236" xr:uid="{00000000-0005-0000-0000-000079580000}"/>
    <cellStyle name="Normal 5 3 2 2 3 4 3" xfId="10118" xr:uid="{00000000-0005-0000-0000-00007A580000}"/>
    <cellStyle name="Normal 5 3 2 2 3 4 3 2" xfId="40452" xr:uid="{00000000-0005-0000-0000-00007B580000}"/>
    <cellStyle name="Normal 5 3 2 2 3 4 3 3" xfId="25219" xr:uid="{00000000-0005-0000-0000-00007C580000}"/>
    <cellStyle name="Normal 5 3 2 2 3 4 4" xfId="35439" xr:uid="{00000000-0005-0000-0000-00007D580000}"/>
    <cellStyle name="Normal 5 3 2 2 3 4 5" xfId="20206" xr:uid="{00000000-0005-0000-0000-00007E580000}"/>
    <cellStyle name="Normal 5 3 2 2 3 5" xfId="11796" xr:uid="{00000000-0005-0000-0000-00007F580000}"/>
    <cellStyle name="Normal 5 3 2 2 3 5 2" xfId="42127" xr:uid="{00000000-0005-0000-0000-000080580000}"/>
    <cellStyle name="Normal 5 3 2 2 3 5 3" xfId="26894" xr:uid="{00000000-0005-0000-0000-000081580000}"/>
    <cellStyle name="Normal 5 3 2 2 3 6" xfId="6775" xr:uid="{00000000-0005-0000-0000-000082580000}"/>
    <cellStyle name="Normal 5 3 2 2 3 6 2" xfId="37110" xr:uid="{00000000-0005-0000-0000-000083580000}"/>
    <cellStyle name="Normal 5 3 2 2 3 6 3" xfId="21877" xr:uid="{00000000-0005-0000-0000-000084580000}"/>
    <cellStyle name="Normal 5 3 2 2 3 7" xfId="32098" xr:uid="{00000000-0005-0000-0000-000085580000}"/>
    <cellStyle name="Normal 5 3 2 2 3 8" xfId="16864" xr:uid="{00000000-0005-0000-0000-000086580000}"/>
    <cellStyle name="Normal 5 3 2 2 4" xfId="2122" xr:uid="{00000000-0005-0000-0000-000087580000}"/>
    <cellStyle name="Normal 5 3 2 2 4 2" xfId="3812" xr:uid="{00000000-0005-0000-0000-000088580000}"/>
    <cellStyle name="Normal 5 3 2 2 4 2 2" xfId="13885" xr:uid="{00000000-0005-0000-0000-000089580000}"/>
    <cellStyle name="Normal 5 3 2 2 4 2 2 2" xfId="44216" xr:uid="{00000000-0005-0000-0000-00008A580000}"/>
    <cellStyle name="Normal 5 3 2 2 4 2 2 3" xfId="28983" xr:uid="{00000000-0005-0000-0000-00008B580000}"/>
    <cellStyle name="Normal 5 3 2 2 4 2 3" xfId="8865" xr:uid="{00000000-0005-0000-0000-00008C580000}"/>
    <cellStyle name="Normal 5 3 2 2 4 2 3 2" xfId="39199" xr:uid="{00000000-0005-0000-0000-00008D580000}"/>
    <cellStyle name="Normal 5 3 2 2 4 2 3 3" xfId="23966" xr:uid="{00000000-0005-0000-0000-00008E580000}"/>
    <cellStyle name="Normal 5 3 2 2 4 2 4" xfId="34186" xr:uid="{00000000-0005-0000-0000-00008F580000}"/>
    <cellStyle name="Normal 5 3 2 2 4 2 5" xfId="18953" xr:uid="{00000000-0005-0000-0000-000090580000}"/>
    <cellStyle name="Normal 5 3 2 2 4 3" xfId="5504" xr:uid="{00000000-0005-0000-0000-000091580000}"/>
    <cellStyle name="Normal 5 3 2 2 4 3 2" xfId="15556" xr:uid="{00000000-0005-0000-0000-000092580000}"/>
    <cellStyle name="Normal 5 3 2 2 4 3 2 2" xfId="45887" xr:uid="{00000000-0005-0000-0000-000093580000}"/>
    <cellStyle name="Normal 5 3 2 2 4 3 2 3" xfId="30654" xr:uid="{00000000-0005-0000-0000-000094580000}"/>
    <cellStyle name="Normal 5 3 2 2 4 3 3" xfId="10536" xr:uid="{00000000-0005-0000-0000-000095580000}"/>
    <cellStyle name="Normal 5 3 2 2 4 3 3 2" xfId="40870" xr:uid="{00000000-0005-0000-0000-000096580000}"/>
    <cellStyle name="Normal 5 3 2 2 4 3 3 3" xfId="25637" xr:uid="{00000000-0005-0000-0000-000097580000}"/>
    <cellStyle name="Normal 5 3 2 2 4 3 4" xfId="35857" xr:uid="{00000000-0005-0000-0000-000098580000}"/>
    <cellStyle name="Normal 5 3 2 2 4 3 5" xfId="20624" xr:uid="{00000000-0005-0000-0000-000099580000}"/>
    <cellStyle name="Normal 5 3 2 2 4 4" xfId="12214" xr:uid="{00000000-0005-0000-0000-00009A580000}"/>
    <cellStyle name="Normal 5 3 2 2 4 4 2" xfId="42545" xr:uid="{00000000-0005-0000-0000-00009B580000}"/>
    <cellStyle name="Normal 5 3 2 2 4 4 3" xfId="27312" xr:uid="{00000000-0005-0000-0000-00009C580000}"/>
    <cellStyle name="Normal 5 3 2 2 4 5" xfId="7193" xr:uid="{00000000-0005-0000-0000-00009D580000}"/>
    <cellStyle name="Normal 5 3 2 2 4 5 2" xfId="37528" xr:uid="{00000000-0005-0000-0000-00009E580000}"/>
    <cellStyle name="Normal 5 3 2 2 4 5 3" xfId="22295" xr:uid="{00000000-0005-0000-0000-00009F580000}"/>
    <cellStyle name="Normal 5 3 2 2 4 6" xfId="32516" xr:uid="{00000000-0005-0000-0000-0000A0580000}"/>
    <cellStyle name="Normal 5 3 2 2 4 7" xfId="17282" xr:uid="{00000000-0005-0000-0000-0000A1580000}"/>
    <cellStyle name="Normal 5 3 2 2 5" xfId="2975" xr:uid="{00000000-0005-0000-0000-0000A2580000}"/>
    <cellStyle name="Normal 5 3 2 2 5 2" xfId="13049" xr:uid="{00000000-0005-0000-0000-0000A3580000}"/>
    <cellStyle name="Normal 5 3 2 2 5 2 2" xfId="43380" xr:uid="{00000000-0005-0000-0000-0000A4580000}"/>
    <cellStyle name="Normal 5 3 2 2 5 2 3" xfId="28147" xr:uid="{00000000-0005-0000-0000-0000A5580000}"/>
    <cellStyle name="Normal 5 3 2 2 5 3" xfId="8029" xr:uid="{00000000-0005-0000-0000-0000A6580000}"/>
    <cellStyle name="Normal 5 3 2 2 5 3 2" xfId="38363" xr:uid="{00000000-0005-0000-0000-0000A7580000}"/>
    <cellStyle name="Normal 5 3 2 2 5 3 3" xfId="23130" xr:uid="{00000000-0005-0000-0000-0000A8580000}"/>
    <cellStyle name="Normal 5 3 2 2 5 4" xfId="33350" xr:uid="{00000000-0005-0000-0000-0000A9580000}"/>
    <cellStyle name="Normal 5 3 2 2 5 5" xfId="18117" xr:uid="{00000000-0005-0000-0000-0000AA580000}"/>
    <cellStyle name="Normal 5 3 2 2 6" xfId="4668" xr:uid="{00000000-0005-0000-0000-0000AB580000}"/>
    <cellStyle name="Normal 5 3 2 2 6 2" xfId="14720" xr:uid="{00000000-0005-0000-0000-0000AC580000}"/>
    <cellStyle name="Normal 5 3 2 2 6 2 2" xfId="45051" xr:uid="{00000000-0005-0000-0000-0000AD580000}"/>
    <cellStyle name="Normal 5 3 2 2 6 2 3" xfId="29818" xr:uid="{00000000-0005-0000-0000-0000AE580000}"/>
    <cellStyle name="Normal 5 3 2 2 6 3" xfId="9700" xr:uid="{00000000-0005-0000-0000-0000AF580000}"/>
    <cellStyle name="Normal 5 3 2 2 6 3 2" xfId="40034" xr:uid="{00000000-0005-0000-0000-0000B0580000}"/>
    <cellStyle name="Normal 5 3 2 2 6 3 3" xfId="24801" xr:uid="{00000000-0005-0000-0000-0000B1580000}"/>
    <cellStyle name="Normal 5 3 2 2 6 4" xfId="35021" xr:uid="{00000000-0005-0000-0000-0000B2580000}"/>
    <cellStyle name="Normal 5 3 2 2 6 5" xfId="19788" xr:uid="{00000000-0005-0000-0000-0000B3580000}"/>
    <cellStyle name="Normal 5 3 2 2 7" xfId="11378" xr:uid="{00000000-0005-0000-0000-0000B4580000}"/>
    <cellStyle name="Normal 5 3 2 2 7 2" xfId="41709" xr:uid="{00000000-0005-0000-0000-0000B5580000}"/>
    <cellStyle name="Normal 5 3 2 2 7 3" xfId="26476" xr:uid="{00000000-0005-0000-0000-0000B6580000}"/>
    <cellStyle name="Normal 5 3 2 2 8" xfId="6357" xr:uid="{00000000-0005-0000-0000-0000B7580000}"/>
    <cellStyle name="Normal 5 3 2 2 8 2" xfId="36692" xr:uid="{00000000-0005-0000-0000-0000B8580000}"/>
    <cellStyle name="Normal 5 3 2 2 8 3" xfId="21459" xr:uid="{00000000-0005-0000-0000-0000B9580000}"/>
    <cellStyle name="Normal 5 3 2 2 9" xfId="31681" xr:uid="{00000000-0005-0000-0000-0000BA580000}"/>
    <cellStyle name="Normal 5 3 2 3" xfId="1384" xr:uid="{00000000-0005-0000-0000-0000BB580000}"/>
    <cellStyle name="Normal 5 3 2 3 2" xfId="1805" xr:uid="{00000000-0005-0000-0000-0000BC580000}"/>
    <cellStyle name="Normal 5 3 2 3 2 2" xfId="2644" xr:uid="{00000000-0005-0000-0000-0000BD580000}"/>
    <cellStyle name="Normal 5 3 2 3 2 2 2" xfId="4334" xr:uid="{00000000-0005-0000-0000-0000BE580000}"/>
    <cellStyle name="Normal 5 3 2 3 2 2 2 2" xfId="14407" xr:uid="{00000000-0005-0000-0000-0000BF580000}"/>
    <cellStyle name="Normal 5 3 2 3 2 2 2 2 2" xfId="44738" xr:uid="{00000000-0005-0000-0000-0000C0580000}"/>
    <cellStyle name="Normal 5 3 2 3 2 2 2 2 3" xfId="29505" xr:uid="{00000000-0005-0000-0000-0000C1580000}"/>
    <cellStyle name="Normal 5 3 2 3 2 2 2 3" xfId="9387" xr:uid="{00000000-0005-0000-0000-0000C2580000}"/>
    <cellStyle name="Normal 5 3 2 3 2 2 2 3 2" xfId="39721" xr:uid="{00000000-0005-0000-0000-0000C3580000}"/>
    <cellStyle name="Normal 5 3 2 3 2 2 2 3 3" xfId="24488" xr:uid="{00000000-0005-0000-0000-0000C4580000}"/>
    <cellStyle name="Normal 5 3 2 3 2 2 2 4" xfId="34708" xr:uid="{00000000-0005-0000-0000-0000C5580000}"/>
    <cellStyle name="Normal 5 3 2 3 2 2 2 5" xfId="19475" xr:uid="{00000000-0005-0000-0000-0000C6580000}"/>
    <cellStyle name="Normal 5 3 2 3 2 2 3" xfId="6026" xr:uid="{00000000-0005-0000-0000-0000C7580000}"/>
    <cellStyle name="Normal 5 3 2 3 2 2 3 2" xfId="16078" xr:uid="{00000000-0005-0000-0000-0000C8580000}"/>
    <cellStyle name="Normal 5 3 2 3 2 2 3 2 2" xfId="46409" xr:uid="{00000000-0005-0000-0000-0000C9580000}"/>
    <cellStyle name="Normal 5 3 2 3 2 2 3 2 3" xfId="31176" xr:uid="{00000000-0005-0000-0000-0000CA580000}"/>
    <cellStyle name="Normal 5 3 2 3 2 2 3 3" xfId="11058" xr:uid="{00000000-0005-0000-0000-0000CB580000}"/>
    <cellStyle name="Normal 5 3 2 3 2 2 3 3 2" xfId="41392" xr:uid="{00000000-0005-0000-0000-0000CC580000}"/>
    <cellStyle name="Normal 5 3 2 3 2 2 3 3 3" xfId="26159" xr:uid="{00000000-0005-0000-0000-0000CD580000}"/>
    <cellStyle name="Normal 5 3 2 3 2 2 3 4" xfId="36379" xr:uid="{00000000-0005-0000-0000-0000CE580000}"/>
    <cellStyle name="Normal 5 3 2 3 2 2 3 5" xfId="21146" xr:uid="{00000000-0005-0000-0000-0000CF580000}"/>
    <cellStyle name="Normal 5 3 2 3 2 2 4" xfId="12736" xr:uid="{00000000-0005-0000-0000-0000D0580000}"/>
    <cellStyle name="Normal 5 3 2 3 2 2 4 2" xfId="43067" xr:uid="{00000000-0005-0000-0000-0000D1580000}"/>
    <cellStyle name="Normal 5 3 2 3 2 2 4 3" xfId="27834" xr:uid="{00000000-0005-0000-0000-0000D2580000}"/>
    <cellStyle name="Normal 5 3 2 3 2 2 5" xfId="7715" xr:uid="{00000000-0005-0000-0000-0000D3580000}"/>
    <cellStyle name="Normal 5 3 2 3 2 2 5 2" xfId="38050" xr:uid="{00000000-0005-0000-0000-0000D4580000}"/>
    <cellStyle name="Normal 5 3 2 3 2 2 5 3" xfId="22817" xr:uid="{00000000-0005-0000-0000-0000D5580000}"/>
    <cellStyle name="Normal 5 3 2 3 2 2 6" xfId="33038" xr:uid="{00000000-0005-0000-0000-0000D6580000}"/>
    <cellStyle name="Normal 5 3 2 3 2 2 7" xfId="17804" xr:uid="{00000000-0005-0000-0000-0000D7580000}"/>
    <cellStyle name="Normal 5 3 2 3 2 3" xfId="3497" xr:uid="{00000000-0005-0000-0000-0000D8580000}"/>
    <cellStyle name="Normal 5 3 2 3 2 3 2" xfId="13571" xr:uid="{00000000-0005-0000-0000-0000D9580000}"/>
    <cellStyle name="Normal 5 3 2 3 2 3 2 2" xfId="43902" xr:uid="{00000000-0005-0000-0000-0000DA580000}"/>
    <cellStyle name="Normal 5 3 2 3 2 3 2 3" xfId="28669" xr:uid="{00000000-0005-0000-0000-0000DB580000}"/>
    <cellStyle name="Normal 5 3 2 3 2 3 3" xfId="8551" xr:uid="{00000000-0005-0000-0000-0000DC580000}"/>
    <cellStyle name="Normal 5 3 2 3 2 3 3 2" xfId="38885" xr:uid="{00000000-0005-0000-0000-0000DD580000}"/>
    <cellStyle name="Normal 5 3 2 3 2 3 3 3" xfId="23652" xr:uid="{00000000-0005-0000-0000-0000DE580000}"/>
    <cellStyle name="Normal 5 3 2 3 2 3 4" xfId="33872" xr:uid="{00000000-0005-0000-0000-0000DF580000}"/>
    <cellStyle name="Normal 5 3 2 3 2 3 5" xfId="18639" xr:uid="{00000000-0005-0000-0000-0000E0580000}"/>
    <cellStyle name="Normal 5 3 2 3 2 4" xfId="5190" xr:uid="{00000000-0005-0000-0000-0000E1580000}"/>
    <cellStyle name="Normal 5 3 2 3 2 4 2" xfId="15242" xr:uid="{00000000-0005-0000-0000-0000E2580000}"/>
    <cellStyle name="Normal 5 3 2 3 2 4 2 2" xfId="45573" xr:uid="{00000000-0005-0000-0000-0000E3580000}"/>
    <cellStyle name="Normal 5 3 2 3 2 4 2 3" xfId="30340" xr:uid="{00000000-0005-0000-0000-0000E4580000}"/>
    <cellStyle name="Normal 5 3 2 3 2 4 3" xfId="10222" xr:uid="{00000000-0005-0000-0000-0000E5580000}"/>
    <cellStyle name="Normal 5 3 2 3 2 4 3 2" xfId="40556" xr:uid="{00000000-0005-0000-0000-0000E6580000}"/>
    <cellStyle name="Normal 5 3 2 3 2 4 3 3" xfId="25323" xr:uid="{00000000-0005-0000-0000-0000E7580000}"/>
    <cellStyle name="Normal 5 3 2 3 2 4 4" xfId="35543" xr:uid="{00000000-0005-0000-0000-0000E8580000}"/>
    <cellStyle name="Normal 5 3 2 3 2 4 5" xfId="20310" xr:uid="{00000000-0005-0000-0000-0000E9580000}"/>
    <cellStyle name="Normal 5 3 2 3 2 5" xfId="11900" xr:uid="{00000000-0005-0000-0000-0000EA580000}"/>
    <cellStyle name="Normal 5 3 2 3 2 5 2" xfId="42231" xr:uid="{00000000-0005-0000-0000-0000EB580000}"/>
    <cellStyle name="Normal 5 3 2 3 2 5 3" xfId="26998" xr:uid="{00000000-0005-0000-0000-0000EC580000}"/>
    <cellStyle name="Normal 5 3 2 3 2 6" xfId="6879" xr:uid="{00000000-0005-0000-0000-0000ED580000}"/>
    <cellStyle name="Normal 5 3 2 3 2 6 2" xfId="37214" xr:uid="{00000000-0005-0000-0000-0000EE580000}"/>
    <cellStyle name="Normal 5 3 2 3 2 6 3" xfId="21981" xr:uid="{00000000-0005-0000-0000-0000EF580000}"/>
    <cellStyle name="Normal 5 3 2 3 2 7" xfId="32202" xr:uid="{00000000-0005-0000-0000-0000F0580000}"/>
    <cellStyle name="Normal 5 3 2 3 2 8" xfId="16968" xr:uid="{00000000-0005-0000-0000-0000F1580000}"/>
    <cellStyle name="Normal 5 3 2 3 3" xfId="2226" xr:uid="{00000000-0005-0000-0000-0000F2580000}"/>
    <cellStyle name="Normal 5 3 2 3 3 2" xfId="3916" xr:uid="{00000000-0005-0000-0000-0000F3580000}"/>
    <cellStyle name="Normal 5 3 2 3 3 2 2" xfId="13989" xr:uid="{00000000-0005-0000-0000-0000F4580000}"/>
    <cellStyle name="Normal 5 3 2 3 3 2 2 2" xfId="44320" xr:uid="{00000000-0005-0000-0000-0000F5580000}"/>
    <cellStyle name="Normal 5 3 2 3 3 2 2 3" xfId="29087" xr:uid="{00000000-0005-0000-0000-0000F6580000}"/>
    <cellStyle name="Normal 5 3 2 3 3 2 3" xfId="8969" xr:uid="{00000000-0005-0000-0000-0000F7580000}"/>
    <cellStyle name="Normal 5 3 2 3 3 2 3 2" xfId="39303" xr:uid="{00000000-0005-0000-0000-0000F8580000}"/>
    <cellStyle name="Normal 5 3 2 3 3 2 3 3" xfId="24070" xr:uid="{00000000-0005-0000-0000-0000F9580000}"/>
    <cellStyle name="Normal 5 3 2 3 3 2 4" xfId="34290" xr:uid="{00000000-0005-0000-0000-0000FA580000}"/>
    <cellStyle name="Normal 5 3 2 3 3 2 5" xfId="19057" xr:uid="{00000000-0005-0000-0000-0000FB580000}"/>
    <cellStyle name="Normal 5 3 2 3 3 3" xfId="5608" xr:uid="{00000000-0005-0000-0000-0000FC580000}"/>
    <cellStyle name="Normal 5 3 2 3 3 3 2" xfId="15660" xr:uid="{00000000-0005-0000-0000-0000FD580000}"/>
    <cellStyle name="Normal 5 3 2 3 3 3 2 2" xfId="45991" xr:uid="{00000000-0005-0000-0000-0000FE580000}"/>
    <cellStyle name="Normal 5 3 2 3 3 3 2 3" xfId="30758" xr:uid="{00000000-0005-0000-0000-0000FF580000}"/>
    <cellStyle name="Normal 5 3 2 3 3 3 3" xfId="10640" xr:uid="{00000000-0005-0000-0000-000000590000}"/>
    <cellStyle name="Normal 5 3 2 3 3 3 3 2" xfId="40974" xr:uid="{00000000-0005-0000-0000-000001590000}"/>
    <cellStyle name="Normal 5 3 2 3 3 3 3 3" xfId="25741" xr:uid="{00000000-0005-0000-0000-000002590000}"/>
    <cellStyle name="Normal 5 3 2 3 3 3 4" xfId="35961" xr:uid="{00000000-0005-0000-0000-000003590000}"/>
    <cellStyle name="Normal 5 3 2 3 3 3 5" xfId="20728" xr:uid="{00000000-0005-0000-0000-000004590000}"/>
    <cellStyle name="Normal 5 3 2 3 3 4" xfId="12318" xr:uid="{00000000-0005-0000-0000-000005590000}"/>
    <cellStyle name="Normal 5 3 2 3 3 4 2" xfId="42649" xr:uid="{00000000-0005-0000-0000-000006590000}"/>
    <cellStyle name="Normal 5 3 2 3 3 4 3" xfId="27416" xr:uid="{00000000-0005-0000-0000-000007590000}"/>
    <cellStyle name="Normal 5 3 2 3 3 5" xfId="7297" xr:uid="{00000000-0005-0000-0000-000008590000}"/>
    <cellStyle name="Normal 5 3 2 3 3 5 2" xfId="37632" xr:uid="{00000000-0005-0000-0000-000009590000}"/>
    <cellStyle name="Normal 5 3 2 3 3 5 3" xfId="22399" xr:uid="{00000000-0005-0000-0000-00000A590000}"/>
    <cellStyle name="Normal 5 3 2 3 3 6" xfId="32620" xr:uid="{00000000-0005-0000-0000-00000B590000}"/>
    <cellStyle name="Normal 5 3 2 3 3 7" xfId="17386" xr:uid="{00000000-0005-0000-0000-00000C590000}"/>
    <cellStyle name="Normal 5 3 2 3 4" xfId="3079" xr:uid="{00000000-0005-0000-0000-00000D590000}"/>
    <cellStyle name="Normal 5 3 2 3 4 2" xfId="13153" xr:uid="{00000000-0005-0000-0000-00000E590000}"/>
    <cellStyle name="Normal 5 3 2 3 4 2 2" xfId="43484" xr:uid="{00000000-0005-0000-0000-00000F590000}"/>
    <cellStyle name="Normal 5 3 2 3 4 2 3" xfId="28251" xr:uid="{00000000-0005-0000-0000-000010590000}"/>
    <cellStyle name="Normal 5 3 2 3 4 3" xfId="8133" xr:uid="{00000000-0005-0000-0000-000011590000}"/>
    <cellStyle name="Normal 5 3 2 3 4 3 2" xfId="38467" xr:uid="{00000000-0005-0000-0000-000012590000}"/>
    <cellStyle name="Normal 5 3 2 3 4 3 3" xfId="23234" xr:uid="{00000000-0005-0000-0000-000013590000}"/>
    <cellStyle name="Normal 5 3 2 3 4 4" xfId="33454" xr:uid="{00000000-0005-0000-0000-000014590000}"/>
    <cellStyle name="Normal 5 3 2 3 4 5" xfId="18221" xr:uid="{00000000-0005-0000-0000-000015590000}"/>
    <cellStyle name="Normal 5 3 2 3 5" xfId="4772" xr:uid="{00000000-0005-0000-0000-000016590000}"/>
    <cellStyle name="Normal 5 3 2 3 5 2" xfId="14824" xr:uid="{00000000-0005-0000-0000-000017590000}"/>
    <cellStyle name="Normal 5 3 2 3 5 2 2" xfId="45155" xr:uid="{00000000-0005-0000-0000-000018590000}"/>
    <cellStyle name="Normal 5 3 2 3 5 2 3" xfId="29922" xr:uid="{00000000-0005-0000-0000-000019590000}"/>
    <cellStyle name="Normal 5 3 2 3 5 3" xfId="9804" xr:uid="{00000000-0005-0000-0000-00001A590000}"/>
    <cellStyle name="Normal 5 3 2 3 5 3 2" xfId="40138" xr:uid="{00000000-0005-0000-0000-00001B590000}"/>
    <cellStyle name="Normal 5 3 2 3 5 3 3" xfId="24905" xr:uid="{00000000-0005-0000-0000-00001C590000}"/>
    <cellStyle name="Normal 5 3 2 3 5 4" xfId="35125" xr:uid="{00000000-0005-0000-0000-00001D590000}"/>
    <cellStyle name="Normal 5 3 2 3 5 5" xfId="19892" xr:uid="{00000000-0005-0000-0000-00001E590000}"/>
    <cellStyle name="Normal 5 3 2 3 6" xfId="11482" xr:uid="{00000000-0005-0000-0000-00001F590000}"/>
    <cellStyle name="Normal 5 3 2 3 6 2" xfId="41813" xr:uid="{00000000-0005-0000-0000-000020590000}"/>
    <cellStyle name="Normal 5 3 2 3 6 3" xfId="26580" xr:uid="{00000000-0005-0000-0000-000021590000}"/>
    <cellStyle name="Normal 5 3 2 3 7" xfId="6461" xr:uid="{00000000-0005-0000-0000-000022590000}"/>
    <cellStyle name="Normal 5 3 2 3 7 2" xfId="36796" xr:uid="{00000000-0005-0000-0000-000023590000}"/>
    <cellStyle name="Normal 5 3 2 3 7 3" xfId="21563" xr:uid="{00000000-0005-0000-0000-000024590000}"/>
    <cellStyle name="Normal 5 3 2 3 8" xfId="31784" xr:uid="{00000000-0005-0000-0000-000025590000}"/>
    <cellStyle name="Normal 5 3 2 3 9" xfId="16550" xr:uid="{00000000-0005-0000-0000-000026590000}"/>
    <cellStyle name="Normal 5 3 2 4" xfId="1597" xr:uid="{00000000-0005-0000-0000-000027590000}"/>
    <cellStyle name="Normal 5 3 2 4 2" xfId="2436" xr:uid="{00000000-0005-0000-0000-000028590000}"/>
    <cellStyle name="Normal 5 3 2 4 2 2" xfId="4126" xr:uid="{00000000-0005-0000-0000-000029590000}"/>
    <cellStyle name="Normal 5 3 2 4 2 2 2" xfId="14199" xr:uid="{00000000-0005-0000-0000-00002A590000}"/>
    <cellStyle name="Normal 5 3 2 4 2 2 2 2" xfId="44530" xr:uid="{00000000-0005-0000-0000-00002B590000}"/>
    <cellStyle name="Normal 5 3 2 4 2 2 2 3" xfId="29297" xr:uid="{00000000-0005-0000-0000-00002C590000}"/>
    <cellStyle name="Normal 5 3 2 4 2 2 3" xfId="9179" xr:uid="{00000000-0005-0000-0000-00002D590000}"/>
    <cellStyle name="Normal 5 3 2 4 2 2 3 2" xfId="39513" xr:uid="{00000000-0005-0000-0000-00002E590000}"/>
    <cellStyle name="Normal 5 3 2 4 2 2 3 3" xfId="24280" xr:uid="{00000000-0005-0000-0000-00002F590000}"/>
    <cellStyle name="Normal 5 3 2 4 2 2 4" xfId="34500" xr:uid="{00000000-0005-0000-0000-000030590000}"/>
    <cellStyle name="Normal 5 3 2 4 2 2 5" xfId="19267" xr:uid="{00000000-0005-0000-0000-000031590000}"/>
    <cellStyle name="Normal 5 3 2 4 2 3" xfId="5818" xr:uid="{00000000-0005-0000-0000-000032590000}"/>
    <cellStyle name="Normal 5 3 2 4 2 3 2" xfId="15870" xr:uid="{00000000-0005-0000-0000-000033590000}"/>
    <cellStyle name="Normal 5 3 2 4 2 3 2 2" xfId="46201" xr:uid="{00000000-0005-0000-0000-000034590000}"/>
    <cellStyle name="Normal 5 3 2 4 2 3 2 3" xfId="30968" xr:uid="{00000000-0005-0000-0000-000035590000}"/>
    <cellStyle name="Normal 5 3 2 4 2 3 3" xfId="10850" xr:uid="{00000000-0005-0000-0000-000036590000}"/>
    <cellStyle name="Normal 5 3 2 4 2 3 3 2" xfId="41184" xr:uid="{00000000-0005-0000-0000-000037590000}"/>
    <cellStyle name="Normal 5 3 2 4 2 3 3 3" xfId="25951" xr:uid="{00000000-0005-0000-0000-000038590000}"/>
    <cellStyle name="Normal 5 3 2 4 2 3 4" xfId="36171" xr:uid="{00000000-0005-0000-0000-000039590000}"/>
    <cellStyle name="Normal 5 3 2 4 2 3 5" xfId="20938" xr:uid="{00000000-0005-0000-0000-00003A590000}"/>
    <cellStyle name="Normal 5 3 2 4 2 4" xfId="12528" xr:uid="{00000000-0005-0000-0000-00003B590000}"/>
    <cellStyle name="Normal 5 3 2 4 2 4 2" xfId="42859" xr:uid="{00000000-0005-0000-0000-00003C590000}"/>
    <cellStyle name="Normal 5 3 2 4 2 4 3" xfId="27626" xr:uid="{00000000-0005-0000-0000-00003D590000}"/>
    <cellStyle name="Normal 5 3 2 4 2 5" xfId="7507" xr:uid="{00000000-0005-0000-0000-00003E590000}"/>
    <cellStyle name="Normal 5 3 2 4 2 5 2" xfId="37842" xr:uid="{00000000-0005-0000-0000-00003F590000}"/>
    <cellStyle name="Normal 5 3 2 4 2 5 3" xfId="22609" xr:uid="{00000000-0005-0000-0000-000040590000}"/>
    <cellStyle name="Normal 5 3 2 4 2 6" xfId="32830" xr:uid="{00000000-0005-0000-0000-000041590000}"/>
    <cellStyle name="Normal 5 3 2 4 2 7" xfId="17596" xr:uid="{00000000-0005-0000-0000-000042590000}"/>
    <cellStyle name="Normal 5 3 2 4 3" xfId="3289" xr:uid="{00000000-0005-0000-0000-000043590000}"/>
    <cellStyle name="Normal 5 3 2 4 3 2" xfId="13363" xr:uid="{00000000-0005-0000-0000-000044590000}"/>
    <cellStyle name="Normal 5 3 2 4 3 2 2" xfId="43694" xr:uid="{00000000-0005-0000-0000-000045590000}"/>
    <cellStyle name="Normal 5 3 2 4 3 2 3" xfId="28461" xr:uid="{00000000-0005-0000-0000-000046590000}"/>
    <cellStyle name="Normal 5 3 2 4 3 3" xfId="8343" xr:uid="{00000000-0005-0000-0000-000047590000}"/>
    <cellStyle name="Normal 5 3 2 4 3 3 2" xfId="38677" xr:uid="{00000000-0005-0000-0000-000048590000}"/>
    <cellStyle name="Normal 5 3 2 4 3 3 3" xfId="23444" xr:uid="{00000000-0005-0000-0000-000049590000}"/>
    <cellStyle name="Normal 5 3 2 4 3 4" xfId="33664" xr:uid="{00000000-0005-0000-0000-00004A590000}"/>
    <cellStyle name="Normal 5 3 2 4 3 5" xfId="18431" xr:uid="{00000000-0005-0000-0000-00004B590000}"/>
    <cellStyle name="Normal 5 3 2 4 4" xfId="4982" xr:uid="{00000000-0005-0000-0000-00004C590000}"/>
    <cellStyle name="Normal 5 3 2 4 4 2" xfId="15034" xr:uid="{00000000-0005-0000-0000-00004D590000}"/>
    <cellStyle name="Normal 5 3 2 4 4 2 2" xfId="45365" xr:uid="{00000000-0005-0000-0000-00004E590000}"/>
    <cellStyle name="Normal 5 3 2 4 4 2 3" xfId="30132" xr:uid="{00000000-0005-0000-0000-00004F590000}"/>
    <cellStyle name="Normal 5 3 2 4 4 3" xfId="10014" xr:uid="{00000000-0005-0000-0000-000050590000}"/>
    <cellStyle name="Normal 5 3 2 4 4 3 2" xfId="40348" xr:uid="{00000000-0005-0000-0000-000051590000}"/>
    <cellStyle name="Normal 5 3 2 4 4 3 3" xfId="25115" xr:uid="{00000000-0005-0000-0000-000052590000}"/>
    <cellStyle name="Normal 5 3 2 4 4 4" xfId="35335" xr:uid="{00000000-0005-0000-0000-000053590000}"/>
    <cellStyle name="Normal 5 3 2 4 4 5" xfId="20102" xr:uid="{00000000-0005-0000-0000-000054590000}"/>
    <cellStyle name="Normal 5 3 2 4 5" xfId="11692" xr:uid="{00000000-0005-0000-0000-000055590000}"/>
    <cellStyle name="Normal 5 3 2 4 5 2" xfId="42023" xr:uid="{00000000-0005-0000-0000-000056590000}"/>
    <cellStyle name="Normal 5 3 2 4 5 3" xfId="26790" xr:uid="{00000000-0005-0000-0000-000057590000}"/>
    <cellStyle name="Normal 5 3 2 4 6" xfId="6671" xr:uid="{00000000-0005-0000-0000-000058590000}"/>
    <cellStyle name="Normal 5 3 2 4 6 2" xfId="37006" xr:uid="{00000000-0005-0000-0000-000059590000}"/>
    <cellStyle name="Normal 5 3 2 4 6 3" xfId="21773" xr:uid="{00000000-0005-0000-0000-00005A590000}"/>
    <cellStyle name="Normal 5 3 2 4 7" xfId="31994" xr:uid="{00000000-0005-0000-0000-00005B590000}"/>
    <cellStyle name="Normal 5 3 2 4 8" xfId="16760" xr:uid="{00000000-0005-0000-0000-00005C590000}"/>
    <cellStyle name="Normal 5 3 2 5" xfId="2018" xr:uid="{00000000-0005-0000-0000-00005D590000}"/>
    <cellStyle name="Normal 5 3 2 5 2" xfId="3708" xr:uid="{00000000-0005-0000-0000-00005E590000}"/>
    <cellStyle name="Normal 5 3 2 5 2 2" xfId="13781" xr:uid="{00000000-0005-0000-0000-00005F590000}"/>
    <cellStyle name="Normal 5 3 2 5 2 2 2" xfId="44112" xr:uid="{00000000-0005-0000-0000-000060590000}"/>
    <cellStyle name="Normal 5 3 2 5 2 2 3" xfId="28879" xr:uid="{00000000-0005-0000-0000-000061590000}"/>
    <cellStyle name="Normal 5 3 2 5 2 3" xfId="8761" xr:uid="{00000000-0005-0000-0000-000062590000}"/>
    <cellStyle name="Normal 5 3 2 5 2 3 2" xfId="39095" xr:uid="{00000000-0005-0000-0000-000063590000}"/>
    <cellStyle name="Normal 5 3 2 5 2 3 3" xfId="23862" xr:uid="{00000000-0005-0000-0000-000064590000}"/>
    <cellStyle name="Normal 5 3 2 5 2 4" xfId="34082" xr:uid="{00000000-0005-0000-0000-000065590000}"/>
    <cellStyle name="Normal 5 3 2 5 2 5" xfId="18849" xr:uid="{00000000-0005-0000-0000-000066590000}"/>
    <cellStyle name="Normal 5 3 2 5 3" xfId="5400" xr:uid="{00000000-0005-0000-0000-000067590000}"/>
    <cellStyle name="Normal 5 3 2 5 3 2" xfId="15452" xr:uid="{00000000-0005-0000-0000-000068590000}"/>
    <cellStyle name="Normal 5 3 2 5 3 2 2" xfId="45783" xr:uid="{00000000-0005-0000-0000-000069590000}"/>
    <cellStyle name="Normal 5 3 2 5 3 2 3" xfId="30550" xr:uid="{00000000-0005-0000-0000-00006A590000}"/>
    <cellStyle name="Normal 5 3 2 5 3 3" xfId="10432" xr:uid="{00000000-0005-0000-0000-00006B590000}"/>
    <cellStyle name="Normal 5 3 2 5 3 3 2" xfId="40766" xr:uid="{00000000-0005-0000-0000-00006C590000}"/>
    <cellStyle name="Normal 5 3 2 5 3 3 3" xfId="25533" xr:uid="{00000000-0005-0000-0000-00006D590000}"/>
    <cellStyle name="Normal 5 3 2 5 3 4" xfId="35753" xr:uid="{00000000-0005-0000-0000-00006E590000}"/>
    <cellStyle name="Normal 5 3 2 5 3 5" xfId="20520" xr:uid="{00000000-0005-0000-0000-00006F590000}"/>
    <cellStyle name="Normal 5 3 2 5 4" xfId="12110" xr:uid="{00000000-0005-0000-0000-000070590000}"/>
    <cellStyle name="Normal 5 3 2 5 4 2" xfId="42441" xr:uid="{00000000-0005-0000-0000-000071590000}"/>
    <cellStyle name="Normal 5 3 2 5 4 3" xfId="27208" xr:uid="{00000000-0005-0000-0000-000072590000}"/>
    <cellStyle name="Normal 5 3 2 5 5" xfId="7089" xr:uid="{00000000-0005-0000-0000-000073590000}"/>
    <cellStyle name="Normal 5 3 2 5 5 2" xfId="37424" xr:uid="{00000000-0005-0000-0000-000074590000}"/>
    <cellStyle name="Normal 5 3 2 5 5 3" xfId="22191" xr:uid="{00000000-0005-0000-0000-000075590000}"/>
    <cellStyle name="Normal 5 3 2 5 6" xfId="32412" xr:uid="{00000000-0005-0000-0000-000076590000}"/>
    <cellStyle name="Normal 5 3 2 5 7" xfId="17178" xr:uid="{00000000-0005-0000-0000-000077590000}"/>
    <cellStyle name="Normal 5 3 2 6" xfId="2871" xr:uid="{00000000-0005-0000-0000-000078590000}"/>
    <cellStyle name="Normal 5 3 2 6 2" xfId="12945" xr:uid="{00000000-0005-0000-0000-000079590000}"/>
    <cellStyle name="Normal 5 3 2 6 2 2" xfId="43276" xr:uid="{00000000-0005-0000-0000-00007A590000}"/>
    <cellStyle name="Normal 5 3 2 6 2 3" xfId="28043" xr:uid="{00000000-0005-0000-0000-00007B590000}"/>
    <cellStyle name="Normal 5 3 2 6 3" xfId="7925" xr:uid="{00000000-0005-0000-0000-00007C590000}"/>
    <cellStyle name="Normal 5 3 2 6 3 2" xfId="38259" xr:uid="{00000000-0005-0000-0000-00007D590000}"/>
    <cellStyle name="Normal 5 3 2 6 3 3" xfId="23026" xr:uid="{00000000-0005-0000-0000-00007E590000}"/>
    <cellStyle name="Normal 5 3 2 6 4" xfId="33246" xr:uid="{00000000-0005-0000-0000-00007F590000}"/>
    <cellStyle name="Normal 5 3 2 6 5" xfId="18013" xr:uid="{00000000-0005-0000-0000-000080590000}"/>
    <cellStyle name="Normal 5 3 2 7" xfId="4564" xr:uid="{00000000-0005-0000-0000-000081590000}"/>
    <cellStyle name="Normal 5 3 2 7 2" xfId="14616" xr:uid="{00000000-0005-0000-0000-000082590000}"/>
    <cellStyle name="Normal 5 3 2 7 2 2" xfId="44947" xr:uid="{00000000-0005-0000-0000-000083590000}"/>
    <cellStyle name="Normal 5 3 2 7 2 3" xfId="29714" xr:uid="{00000000-0005-0000-0000-000084590000}"/>
    <cellStyle name="Normal 5 3 2 7 3" xfId="9596" xr:uid="{00000000-0005-0000-0000-000085590000}"/>
    <cellStyle name="Normal 5 3 2 7 3 2" xfId="39930" xr:uid="{00000000-0005-0000-0000-000086590000}"/>
    <cellStyle name="Normal 5 3 2 7 3 3" xfId="24697" xr:uid="{00000000-0005-0000-0000-000087590000}"/>
    <cellStyle name="Normal 5 3 2 7 4" xfId="34917" xr:uid="{00000000-0005-0000-0000-000088590000}"/>
    <cellStyle name="Normal 5 3 2 7 5" xfId="19684" xr:uid="{00000000-0005-0000-0000-000089590000}"/>
    <cellStyle name="Normal 5 3 2 8" xfId="11274" xr:uid="{00000000-0005-0000-0000-00008A590000}"/>
    <cellStyle name="Normal 5 3 2 8 2" xfId="41605" xr:uid="{00000000-0005-0000-0000-00008B590000}"/>
    <cellStyle name="Normal 5 3 2 8 3" xfId="26372" xr:uid="{00000000-0005-0000-0000-00008C590000}"/>
    <cellStyle name="Normal 5 3 2 9" xfId="6253" xr:uid="{00000000-0005-0000-0000-00008D590000}"/>
    <cellStyle name="Normal 5 3 2 9 2" xfId="36588" xr:uid="{00000000-0005-0000-0000-00008E590000}"/>
    <cellStyle name="Normal 5 3 2 9 3" xfId="21355" xr:uid="{00000000-0005-0000-0000-00008F590000}"/>
    <cellStyle name="Normal 5 3 3" xfId="1217" xr:uid="{00000000-0005-0000-0000-000090590000}"/>
    <cellStyle name="Normal 5 3 3 10" xfId="16394" xr:uid="{00000000-0005-0000-0000-000091590000}"/>
    <cellStyle name="Normal 5 3 3 2" xfId="1436" xr:uid="{00000000-0005-0000-0000-000092590000}"/>
    <cellStyle name="Normal 5 3 3 2 2" xfId="1857" xr:uid="{00000000-0005-0000-0000-000093590000}"/>
    <cellStyle name="Normal 5 3 3 2 2 2" xfId="2696" xr:uid="{00000000-0005-0000-0000-000094590000}"/>
    <cellStyle name="Normal 5 3 3 2 2 2 2" xfId="4386" xr:uid="{00000000-0005-0000-0000-000095590000}"/>
    <cellStyle name="Normal 5 3 3 2 2 2 2 2" xfId="14459" xr:uid="{00000000-0005-0000-0000-000096590000}"/>
    <cellStyle name="Normal 5 3 3 2 2 2 2 2 2" xfId="44790" xr:uid="{00000000-0005-0000-0000-000097590000}"/>
    <cellStyle name="Normal 5 3 3 2 2 2 2 2 3" xfId="29557" xr:uid="{00000000-0005-0000-0000-000098590000}"/>
    <cellStyle name="Normal 5 3 3 2 2 2 2 3" xfId="9439" xr:uid="{00000000-0005-0000-0000-000099590000}"/>
    <cellStyle name="Normal 5 3 3 2 2 2 2 3 2" xfId="39773" xr:uid="{00000000-0005-0000-0000-00009A590000}"/>
    <cellStyle name="Normal 5 3 3 2 2 2 2 3 3" xfId="24540" xr:uid="{00000000-0005-0000-0000-00009B590000}"/>
    <cellStyle name="Normal 5 3 3 2 2 2 2 4" xfId="34760" xr:uid="{00000000-0005-0000-0000-00009C590000}"/>
    <cellStyle name="Normal 5 3 3 2 2 2 2 5" xfId="19527" xr:uid="{00000000-0005-0000-0000-00009D590000}"/>
    <cellStyle name="Normal 5 3 3 2 2 2 3" xfId="6078" xr:uid="{00000000-0005-0000-0000-00009E590000}"/>
    <cellStyle name="Normal 5 3 3 2 2 2 3 2" xfId="16130" xr:uid="{00000000-0005-0000-0000-00009F590000}"/>
    <cellStyle name="Normal 5 3 3 2 2 2 3 2 2" xfId="46461" xr:uid="{00000000-0005-0000-0000-0000A0590000}"/>
    <cellStyle name="Normal 5 3 3 2 2 2 3 2 3" xfId="31228" xr:uid="{00000000-0005-0000-0000-0000A1590000}"/>
    <cellStyle name="Normal 5 3 3 2 2 2 3 3" xfId="11110" xr:uid="{00000000-0005-0000-0000-0000A2590000}"/>
    <cellStyle name="Normal 5 3 3 2 2 2 3 3 2" xfId="41444" xr:uid="{00000000-0005-0000-0000-0000A3590000}"/>
    <cellStyle name="Normal 5 3 3 2 2 2 3 3 3" xfId="26211" xr:uid="{00000000-0005-0000-0000-0000A4590000}"/>
    <cellStyle name="Normal 5 3 3 2 2 2 3 4" xfId="36431" xr:uid="{00000000-0005-0000-0000-0000A5590000}"/>
    <cellStyle name="Normal 5 3 3 2 2 2 3 5" xfId="21198" xr:uid="{00000000-0005-0000-0000-0000A6590000}"/>
    <cellStyle name="Normal 5 3 3 2 2 2 4" xfId="12788" xr:uid="{00000000-0005-0000-0000-0000A7590000}"/>
    <cellStyle name="Normal 5 3 3 2 2 2 4 2" xfId="43119" xr:uid="{00000000-0005-0000-0000-0000A8590000}"/>
    <cellStyle name="Normal 5 3 3 2 2 2 4 3" xfId="27886" xr:uid="{00000000-0005-0000-0000-0000A9590000}"/>
    <cellStyle name="Normal 5 3 3 2 2 2 5" xfId="7767" xr:uid="{00000000-0005-0000-0000-0000AA590000}"/>
    <cellStyle name="Normal 5 3 3 2 2 2 5 2" xfId="38102" xr:uid="{00000000-0005-0000-0000-0000AB590000}"/>
    <cellStyle name="Normal 5 3 3 2 2 2 5 3" xfId="22869" xr:uid="{00000000-0005-0000-0000-0000AC590000}"/>
    <cellStyle name="Normal 5 3 3 2 2 2 6" xfId="33090" xr:uid="{00000000-0005-0000-0000-0000AD590000}"/>
    <cellStyle name="Normal 5 3 3 2 2 2 7" xfId="17856" xr:uid="{00000000-0005-0000-0000-0000AE590000}"/>
    <cellStyle name="Normal 5 3 3 2 2 3" xfId="3549" xr:uid="{00000000-0005-0000-0000-0000AF590000}"/>
    <cellStyle name="Normal 5 3 3 2 2 3 2" xfId="13623" xr:uid="{00000000-0005-0000-0000-0000B0590000}"/>
    <cellStyle name="Normal 5 3 3 2 2 3 2 2" xfId="43954" xr:uid="{00000000-0005-0000-0000-0000B1590000}"/>
    <cellStyle name="Normal 5 3 3 2 2 3 2 3" xfId="28721" xr:uid="{00000000-0005-0000-0000-0000B2590000}"/>
    <cellStyle name="Normal 5 3 3 2 2 3 3" xfId="8603" xr:uid="{00000000-0005-0000-0000-0000B3590000}"/>
    <cellStyle name="Normal 5 3 3 2 2 3 3 2" xfId="38937" xr:uid="{00000000-0005-0000-0000-0000B4590000}"/>
    <cellStyle name="Normal 5 3 3 2 2 3 3 3" xfId="23704" xr:uid="{00000000-0005-0000-0000-0000B5590000}"/>
    <cellStyle name="Normal 5 3 3 2 2 3 4" xfId="33924" xr:uid="{00000000-0005-0000-0000-0000B6590000}"/>
    <cellStyle name="Normal 5 3 3 2 2 3 5" xfId="18691" xr:uid="{00000000-0005-0000-0000-0000B7590000}"/>
    <cellStyle name="Normal 5 3 3 2 2 4" xfId="5242" xr:uid="{00000000-0005-0000-0000-0000B8590000}"/>
    <cellStyle name="Normal 5 3 3 2 2 4 2" xfId="15294" xr:uid="{00000000-0005-0000-0000-0000B9590000}"/>
    <cellStyle name="Normal 5 3 3 2 2 4 2 2" xfId="45625" xr:uid="{00000000-0005-0000-0000-0000BA590000}"/>
    <cellStyle name="Normal 5 3 3 2 2 4 2 3" xfId="30392" xr:uid="{00000000-0005-0000-0000-0000BB590000}"/>
    <cellStyle name="Normal 5 3 3 2 2 4 3" xfId="10274" xr:uid="{00000000-0005-0000-0000-0000BC590000}"/>
    <cellStyle name="Normal 5 3 3 2 2 4 3 2" xfId="40608" xr:uid="{00000000-0005-0000-0000-0000BD590000}"/>
    <cellStyle name="Normal 5 3 3 2 2 4 3 3" xfId="25375" xr:uid="{00000000-0005-0000-0000-0000BE590000}"/>
    <cellStyle name="Normal 5 3 3 2 2 4 4" xfId="35595" xr:uid="{00000000-0005-0000-0000-0000BF590000}"/>
    <cellStyle name="Normal 5 3 3 2 2 4 5" xfId="20362" xr:uid="{00000000-0005-0000-0000-0000C0590000}"/>
    <cellStyle name="Normal 5 3 3 2 2 5" xfId="11952" xr:uid="{00000000-0005-0000-0000-0000C1590000}"/>
    <cellStyle name="Normal 5 3 3 2 2 5 2" xfId="42283" xr:uid="{00000000-0005-0000-0000-0000C2590000}"/>
    <cellStyle name="Normal 5 3 3 2 2 5 3" xfId="27050" xr:uid="{00000000-0005-0000-0000-0000C3590000}"/>
    <cellStyle name="Normal 5 3 3 2 2 6" xfId="6931" xr:uid="{00000000-0005-0000-0000-0000C4590000}"/>
    <cellStyle name="Normal 5 3 3 2 2 6 2" xfId="37266" xr:uid="{00000000-0005-0000-0000-0000C5590000}"/>
    <cellStyle name="Normal 5 3 3 2 2 6 3" xfId="22033" xr:uid="{00000000-0005-0000-0000-0000C6590000}"/>
    <cellStyle name="Normal 5 3 3 2 2 7" xfId="32254" xr:uid="{00000000-0005-0000-0000-0000C7590000}"/>
    <cellStyle name="Normal 5 3 3 2 2 8" xfId="17020" xr:uid="{00000000-0005-0000-0000-0000C8590000}"/>
    <cellStyle name="Normal 5 3 3 2 3" xfId="2278" xr:uid="{00000000-0005-0000-0000-0000C9590000}"/>
    <cellStyle name="Normal 5 3 3 2 3 2" xfId="3968" xr:uid="{00000000-0005-0000-0000-0000CA590000}"/>
    <cellStyle name="Normal 5 3 3 2 3 2 2" xfId="14041" xr:uid="{00000000-0005-0000-0000-0000CB590000}"/>
    <cellStyle name="Normal 5 3 3 2 3 2 2 2" xfId="44372" xr:uid="{00000000-0005-0000-0000-0000CC590000}"/>
    <cellStyle name="Normal 5 3 3 2 3 2 2 3" xfId="29139" xr:uid="{00000000-0005-0000-0000-0000CD590000}"/>
    <cellStyle name="Normal 5 3 3 2 3 2 3" xfId="9021" xr:uid="{00000000-0005-0000-0000-0000CE590000}"/>
    <cellStyle name="Normal 5 3 3 2 3 2 3 2" xfId="39355" xr:uid="{00000000-0005-0000-0000-0000CF590000}"/>
    <cellStyle name="Normal 5 3 3 2 3 2 3 3" xfId="24122" xr:uid="{00000000-0005-0000-0000-0000D0590000}"/>
    <cellStyle name="Normal 5 3 3 2 3 2 4" xfId="34342" xr:uid="{00000000-0005-0000-0000-0000D1590000}"/>
    <cellStyle name="Normal 5 3 3 2 3 2 5" xfId="19109" xr:uid="{00000000-0005-0000-0000-0000D2590000}"/>
    <cellStyle name="Normal 5 3 3 2 3 3" xfId="5660" xr:uid="{00000000-0005-0000-0000-0000D3590000}"/>
    <cellStyle name="Normal 5 3 3 2 3 3 2" xfId="15712" xr:uid="{00000000-0005-0000-0000-0000D4590000}"/>
    <cellStyle name="Normal 5 3 3 2 3 3 2 2" xfId="46043" xr:uid="{00000000-0005-0000-0000-0000D5590000}"/>
    <cellStyle name="Normal 5 3 3 2 3 3 2 3" xfId="30810" xr:uid="{00000000-0005-0000-0000-0000D6590000}"/>
    <cellStyle name="Normal 5 3 3 2 3 3 3" xfId="10692" xr:uid="{00000000-0005-0000-0000-0000D7590000}"/>
    <cellStyle name="Normal 5 3 3 2 3 3 3 2" xfId="41026" xr:uid="{00000000-0005-0000-0000-0000D8590000}"/>
    <cellStyle name="Normal 5 3 3 2 3 3 3 3" xfId="25793" xr:uid="{00000000-0005-0000-0000-0000D9590000}"/>
    <cellStyle name="Normal 5 3 3 2 3 3 4" xfId="36013" xr:uid="{00000000-0005-0000-0000-0000DA590000}"/>
    <cellStyle name="Normal 5 3 3 2 3 3 5" xfId="20780" xr:uid="{00000000-0005-0000-0000-0000DB590000}"/>
    <cellStyle name="Normal 5 3 3 2 3 4" xfId="12370" xr:uid="{00000000-0005-0000-0000-0000DC590000}"/>
    <cellStyle name="Normal 5 3 3 2 3 4 2" xfId="42701" xr:uid="{00000000-0005-0000-0000-0000DD590000}"/>
    <cellStyle name="Normal 5 3 3 2 3 4 3" xfId="27468" xr:uid="{00000000-0005-0000-0000-0000DE590000}"/>
    <cellStyle name="Normal 5 3 3 2 3 5" xfId="7349" xr:uid="{00000000-0005-0000-0000-0000DF590000}"/>
    <cellStyle name="Normal 5 3 3 2 3 5 2" xfId="37684" xr:uid="{00000000-0005-0000-0000-0000E0590000}"/>
    <cellStyle name="Normal 5 3 3 2 3 5 3" xfId="22451" xr:uid="{00000000-0005-0000-0000-0000E1590000}"/>
    <cellStyle name="Normal 5 3 3 2 3 6" xfId="32672" xr:uid="{00000000-0005-0000-0000-0000E2590000}"/>
    <cellStyle name="Normal 5 3 3 2 3 7" xfId="17438" xr:uid="{00000000-0005-0000-0000-0000E3590000}"/>
    <cellStyle name="Normal 5 3 3 2 4" xfId="3131" xr:uid="{00000000-0005-0000-0000-0000E4590000}"/>
    <cellStyle name="Normal 5 3 3 2 4 2" xfId="13205" xr:uid="{00000000-0005-0000-0000-0000E5590000}"/>
    <cellStyle name="Normal 5 3 3 2 4 2 2" xfId="43536" xr:uid="{00000000-0005-0000-0000-0000E6590000}"/>
    <cellStyle name="Normal 5 3 3 2 4 2 3" xfId="28303" xr:uid="{00000000-0005-0000-0000-0000E7590000}"/>
    <cellStyle name="Normal 5 3 3 2 4 3" xfId="8185" xr:uid="{00000000-0005-0000-0000-0000E8590000}"/>
    <cellStyle name="Normal 5 3 3 2 4 3 2" xfId="38519" xr:uid="{00000000-0005-0000-0000-0000E9590000}"/>
    <cellStyle name="Normal 5 3 3 2 4 3 3" xfId="23286" xr:uid="{00000000-0005-0000-0000-0000EA590000}"/>
    <cellStyle name="Normal 5 3 3 2 4 4" xfId="33506" xr:uid="{00000000-0005-0000-0000-0000EB590000}"/>
    <cellStyle name="Normal 5 3 3 2 4 5" xfId="18273" xr:uid="{00000000-0005-0000-0000-0000EC590000}"/>
    <cellStyle name="Normal 5 3 3 2 5" xfId="4824" xr:uid="{00000000-0005-0000-0000-0000ED590000}"/>
    <cellStyle name="Normal 5 3 3 2 5 2" xfId="14876" xr:uid="{00000000-0005-0000-0000-0000EE590000}"/>
    <cellStyle name="Normal 5 3 3 2 5 2 2" xfId="45207" xr:uid="{00000000-0005-0000-0000-0000EF590000}"/>
    <cellStyle name="Normal 5 3 3 2 5 2 3" xfId="29974" xr:uid="{00000000-0005-0000-0000-0000F0590000}"/>
    <cellStyle name="Normal 5 3 3 2 5 3" xfId="9856" xr:uid="{00000000-0005-0000-0000-0000F1590000}"/>
    <cellStyle name="Normal 5 3 3 2 5 3 2" xfId="40190" xr:uid="{00000000-0005-0000-0000-0000F2590000}"/>
    <cellStyle name="Normal 5 3 3 2 5 3 3" xfId="24957" xr:uid="{00000000-0005-0000-0000-0000F3590000}"/>
    <cellStyle name="Normal 5 3 3 2 5 4" xfId="35177" xr:uid="{00000000-0005-0000-0000-0000F4590000}"/>
    <cellStyle name="Normal 5 3 3 2 5 5" xfId="19944" xr:uid="{00000000-0005-0000-0000-0000F5590000}"/>
    <cellStyle name="Normal 5 3 3 2 6" xfId="11534" xr:uid="{00000000-0005-0000-0000-0000F6590000}"/>
    <cellStyle name="Normal 5 3 3 2 6 2" xfId="41865" xr:uid="{00000000-0005-0000-0000-0000F7590000}"/>
    <cellStyle name="Normal 5 3 3 2 6 3" xfId="26632" xr:uid="{00000000-0005-0000-0000-0000F8590000}"/>
    <cellStyle name="Normal 5 3 3 2 7" xfId="6513" xr:uid="{00000000-0005-0000-0000-0000F9590000}"/>
    <cellStyle name="Normal 5 3 3 2 7 2" xfId="36848" xr:uid="{00000000-0005-0000-0000-0000FA590000}"/>
    <cellStyle name="Normal 5 3 3 2 7 3" xfId="21615" xr:uid="{00000000-0005-0000-0000-0000FB590000}"/>
    <cellStyle name="Normal 5 3 3 2 8" xfId="31836" xr:uid="{00000000-0005-0000-0000-0000FC590000}"/>
    <cellStyle name="Normal 5 3 3 2 9" xfId="16602" xr:uid="{00000000-0005-0000-0000-0000FD590000}"/>
    <cellStyle name="Normal 5 3 3 3" xfId="1649" xr:uid="{00000000-0005-0000-0000-0000FE590000}"/>
    <cellStyle name="Normal 5 3 3 3 2" xfId="2488" xr:uid="{00000000-0005-0000-0000-0000FF590000}"/>
    <cellStyle name="Normal 5 3 3 3 2 2" xfId="4178" xr:uid="{00000000-0005-0000-0000-0000005A0000}"/>
    <cellStyle name="Normal 5 3 3 3 2 2 2" xfId="14251" xr:uid="{00000000-0005-0000-0000-0000015A0000}"/>
    <cellStyle name="Normal 5 3 3 3 2 2 2 2" xfId="44582" xr:uid="{00000000-0005-0000-0000-0000025A0000}"/>
    <cellStyle name="Normal 5 3 3 3 2 2 2 3" xfId="29349" xr:uid="{00000000-0005-0000-0000-0000035A0000}"/>
    <cellStyle name="Normal 5 3 3 3 2 2 3" xfId="9231" xr:uid="{00000000-0005-0000-0000-0000045A0000}"/>
    <cellStyle name="Normal 5 3 3 3 2 2 3 2" xfId="39565" xr:uid="{00000000-0005-0000-0000-0000055A0000}"/>
    <cellStyle name="Normal 5 3 3 3 2 2 3 3" xfId="24332" xr:uid="{00000000-0005-0000-0000-0000065A0000}"/>
    <cellStyle name="Normal 5 3 3 3 2 2 4" xfId="34552" xr:uid="{00000000-0005-0000-0000-0000075A0000}"/>
    <cellStyle name="Normal 5 3 3 3 2 2 5" xfId="19319" xr:uid="{00000000-0005-0000-0000-0000085A0000}"/>
    <cellStyle name="Normal 5 3 3 3 2 3" xfId="5870" xr:uid="{00000000-0005-0000-0000-0000095A0000}"/>
    <cellStyle name="Normal 5 3 3 3 2 3 2" xfId="15922" xr:uid="{00000000-0005-0000-0000-00000A5A0000}"/>
    <cellStyle name="Normal 5 3 3 3 2 3 2 2" xfId="46253" xr:uid="{00000000-0005-0000-0000-00000B5A0000}"/>
    <cellStyle name="Normal 5 3 3 3 2 3 2 3" xfId="31020" xr:uid="{00000000-0005-0000-0000-00000C5A0000}"/>
    <cellStyle name="Normal 5 3 3 3 2 3 3" xfId="10902" xr:uid="{00000000-0005-0000-0000-00000D5A0000}"/>
    <cellStyle name="Normal 5 3 3 3 2 3 3 2" xfId="41236" xr:uid="{00000000-0005-0000-0000-00000E5A0000}"/>
    <cellStyle name="Normal 5 3 3 3 2 3 3 3" xfId="26003" xr:uid="{00000000-0005-0000-0000-00000F5A0000}"/>
    <cellStyle name="Normal 5 3 3 3 2 3 4" xfId="36223" xr:uid="{00000000-0005-0000-0000-0000105A0000}"/>
    <cellStyle name="Normal 5 3 3 3 2 3 5" xfId="20990" xr:uid="{00000000-0005-0000-0000-0000115A0000}"/>
    <cellStyle name="Normal 5 3 3 3 2 4" xfId="12580" xr:uid="{00000000-0005-0000-0000-0000125A0000}"/>
    <cellStyle name="Normal 5 3 3 3 2 4 2" xfId="42911" xr:uid="{00000000-0005-0000-0000-0000135A0000}"/>
    <cellStyle name="Normal 5 3 3 3 2 4 3" xfId="27678" xr:uid="{00000000-0005-0000-0000-0000145A0000}"/>
    <cellStyle name="Normal 5 3 3 3 2 5" xfId="7559" xr:uid="{00000000-0005-0000-0000-0000155A0000}"/>
    <cellStyle name="Normal 5 3 3 3 2 5 2" xfId="37894" xr:uid="{00000000-0005-0000-0000-0000165A0000}"/>
    <cellStyle name="Normal 5 3 3 3 2 5 3" xfId="22661" xr:uid="{00000000-0005-0000-0000-0000175A0000}"/>
    <cellStyle name="Normal 5 3 3 3 2 6" xfId="32882" xr:uid="{00000000-0005-0000-0000-0000185A0000}"/>
    <cellStyle name="Normal 5 3 3 3 2 7" xfId="17648" xr:uid="{00000000-0005-0000-0000-0000195A0000}"/>
    <cellStyle name="Normal 5 3 3 3 3" xfId="3341" xr:uid="{00000000-0005-0000-0000-00001A5A0000}"/>
    <cellStyle name="Normal 5 3 3 3 3 2" xfId="13415" xr:uid="{00000000-0005-0000-0000-00001B5A0000}"/>
    <cellStyle name="Normal 5 3 3 3 3 2 2" xfId="43746" xr:uid="{00000000-0005-0000-0000-00001C5A0000}"/>
    <cellStyle name="Normal 5 3 3 3 3 2 3" xfId="28513" xr:uid="{00000000-0005-0000-0000-00001D5A0000}"/>
    <cellStyle name="Normal 5 3 3 3 3 3" xfId="8395" xr:uid="{00000000-0005-0000-0000-00001E5A0000}"/>
    <cellStyle name="Normal 5 3 3 3 3 3 2" xfId="38729" xr:uid="{00000000-0005-0000-0000-00001F5A0000}"/>
    <cellStyle name="Normal 5 3 3 3 3 3 3" xfId="23496" xr:uid="{00000000-0005-0000-0000-0000205A0000}"/>
    <cellStyle name="Normal 5 3 3 3 3 4" xfId="33716" xr:uid="{00000000-0005-0000-0000-0000215A0000}"/>
    <cellStyle name="Normal 5 3 3 3 3 5" xfId="18483" xr:uid="{00000000-0005-0000-0000-0000225A0000}"/>
    <cellStyle name="Normal 5 3 3 3 4" xfId="5034" xr:uid="{00000000-0005-0000-0000-0000235A0000}"/>
    <cellStyle name="Normal 5 3 3 3 4 2" xfId="15086" xr:uid="{00000000-0005-0000-0000-0000245A0000}"/>
    <cellStyle name="Normal 5 3 3 3 4 2 2" xfId="45417" xr:uid="{00000000-0005-0000-0000-0000255A0000}"/>
    <cellStyle name="Normal 5 3 3 3 4 2 3" xfId="30184" xr:uid="{00000000-0005-0000-0000-0000265A0000}"/>
    <cellStyle name="Normal 5 3 3 3 4 3" xfId="10066" xr:uid="{00000000-0005-0000-0000-0000275A0000}"/>
    <cellStyle name="Normal 5 3 3 3 4 3 2" xfId="40400" xr:uid="{00000000-0005-0000-0000-0000285A0000}"/>
    <cellStyle name="Normal 5 3 3 3 4 3 3" xfId="25167" xr:uid="{00000000-0005-0000-0000-0000295A0000}"/>
    <cellStyle name="Normal 5 3 3 3 4 4" xfId="35387" xr:uid="{00000000-0005-0000-0000-00002A5A0000}"/>
    <cellStyle name="Normal 5 3 3 3 4 5" xfId="20154" xr:uid="{00000000-0005-0000-0000-00002B5A0000}"/>
    <cellStyle name="Normal 5 3 3 3 5" xfId="11744" xr:uid="{00000000-0005-0000-0000-00002C5A0000}"/>
    <cellStyle name="Normal 5 3 3 3 5 2" xfId="42075" xr:uid="{00000000-0005-0000-0000-00002D5A0000}"/>
    <cellStyle name="Normal 5 3 3 3 5 3" xfId="26842" xr:uid="{00000000-0005-0000-0000-00002E5A0000}"/>
    <cellStyle name="Normal 5 3 3 3 6" xfId="6723" xr:uid="{00000000-0005-0000-0000-00002F5A0000}"/>
    <cellStyle name="Normal 5 3 3 3 6 2" xfId="37058" xr:uid="{00000000-0005-0000-0000-0000305A0000}"/>
    <cellStyle name="Normal 5 3 3 3 6 3" xfId="21825" xr:uid="{00000000-0005-0000-0000-0000315A0000}"/>
    <cellStyle name="Normal 5 3 3 3 7" xfId="32046" xr:uid="{00000000-0005-0000-0000-0000325A0000}"/>
    <cellStyle name="Normal 5 3 3 3 8" xfId="16812" xr:uid="{00000000-0005-0000-0000-0000335A0000}"/>
    <cellStyle name="Normal 5 3 3 4" xfId="2070" xr:uid="{00000000-0005-0000-0000-0000345A0000}"/>
    <cellStyle name="Normal 5 3 3 4 2" xfId="3760" xr:uid="{00000000-0005-0000-0000-0000355A0000}"/>
    <cellStyle name="Normal 5 3 3 4 2 2" xfId="13833" xr:uid="{00000000-0005-0000-0000-0000365A0000}"/>
    <cellStyle name="Normal 5 3 3 4 2 2 2" xfId="44164" xr:uid="{00000000-0005-0000-0000-0000375A0000}"/>
    <cellStyle name="Normal 5 3 3 4 2 2 3" xfId="28931" xr:uid="{00000000-0005-0000-0000-0000385A0000}"/>
    <cellStyle name="Normal 5 3 3 4 2 3" xfId="8813" xr:uid="{00000000-0005-0000-0000-0000395A0000}"/>
    <cellStyle name="Normal 5 3 3 4 2 3 2" xfId="39147" xr:uid="{00000000-0005-0000-0000-00003A5A0000}"/>
    <cellStyle name="Normal 5 3 3 4 2 3 3" xfId="23914" xr:uid="{00000000-0005-0000-0000-00003B5A0000}"/>
    <cellStyle name="Normal 5 3 3 4 2 4" xfId="34134" xr:uid="{00000000-0005-0000-0000-00003C5A0000}"/>
    <cellStyle name="Normal 5 3 3 4 2 5" xfId="18901" xr:uid="{00000000-0005-0000-0000-00003D5A0000}"/>
    <cellStyle name="Normal 5 3 3 4 3" xfId="5452" xr:uid="{00000000-0005-0000-0000-00003E5A0000}"/>
    <cellStyle name="Normal 5 3 3 4 3 2" xfId="15504" xr:uid="{00000000-0005-0000-0000-00003F5A0000}"/>
    <cellStyle name="Normal 5 3 3 4 3 2 2" xfId="45835" xr:uid="{00000000-0005-0000-0000-0000405A0000}"/>
    <cellStyle name="Normal 5 3 3 4 3 2 3" xfId="30602" xr:uid="{00000000-0005-0000-0000-0000415A0000}"/>
    <cellStyle name="Normal 5 3 3 4 3 3" xfId="10484" xr:uid="{00000000-0005-0000-0000-0000425A0000}"/>
    <cellStyle name="Normal 5 3 3 4 3 3 2" xfId="40818" xr:uid="{00000000-0005-0000-0000-0000435A0000}"/>
    <cellStyle name="Normal 5 3 3 4 3 3 3" xfId="25585" xr:uid="{00000000-0005-0000-0000-0000445A0000}"/>
    <cellStyle name="Normal 5 3 3 4 3 4" xfId="35805" xr:uid="{00000000-0005-0000-0000-0000455A0000}"/>
    <cellStyle name="Normal 5 3 3 4 3 5" xfId="20572" xr:uid="{00000000-0005-0000-0000-0000465A0000}"/>
    <cellStyle name="Normal 5 3 3 4 4" xfId="12162" xr:uid="{00000000-0005-0000-0000-0000475A0000}"/>
    <cellStyle name="Normal 5 3 3 4 4 2" xfId="42493" xr:uid="{00000000-0005-0000-0000-0000485A0000}"/>
    <cellStyle name="Normal 5 3 3 4 4 3" xfId="27260" xr:uid="{00000000-0005-0000-0000-0000495A0000}"/>
    <cellStyle name="Normal 5 3 3 4 5" xfId="7141" xr:uid="{00000000-0005-0000-0000-00004A5A0000}"/>
    <cellStyle name="Normal 5 3 3 4 5 2" xfId="37476" xr:uid="{00000000-0005-0000-0000-00004B5A0000}"/>
    <cellStyle name="Normal 5 3 3 4 5 3" xfId="22243" xr:uid="{00000000-0005-0000-0000-00004C5A0000}"/>
    <cellStyle name="Normal 5 3 3 4 6" xfId="32464" xr:uid="{00000000-0005-0000-0000-00004D5A0000}"/>
    <cellStyle name="Normal 5 3 3 4 7" xfId="17230" xr:uid="{00000000-0005-0000-0000-00004E5A0000}"/>
    <cellStyle name="Normal 5 3 3 5" xfId="2923" xr:uid="{00000000-0005-0000-0000-00004F5A0000}"/>
    <cellStyle name="Normal 5 3 3 5 2" xfId="12997" xr:uid="{00000000-0005-0000-0000-0000505A0000}"/>
    <cellStyle name="Normal 5 3 3 5 2 2" xfId="43328" xr:uid="{00000000-0005-0000-0000-0000515A0000}"/>
    <cellStyle name="Normal 5 3 3 5 2 3" xfId="28095" xr:uid="{00000000-0005-0000-0000-0000525A0000}"/>
    <cellStyle name="Normal 5 3 3 5 3" xfId="7977" xr:uid="{00000000-0005-0000-0000-0000535A0000}"/>
    <cellStyle name="Normal 5 3 3 5 3 2" xfId="38311" xr:uid="{00000000-0005-0000-0000-0000545A0000}"/>
    <cellStyle name="Normal 5 3 3 5 3 3" xfId="23078" xr:uid="{00000000-0005-0000-0000-0000555A0000}"/>
    <cellStyle name="Normal 5 3 3 5 4" xfId="33298" xr:uid="{00000000-0005-0000-0000-0000565A0000}"/>
    <cellStyle name="Normal 5 3 3 5 5" xfId="18065" xr:uid="{00000000-0005-0000-0000-0000575A0000}"/>
    <cellStyle name="Normal 5 3 3 6" xfId="4616" xr:uid="{00000000-0005-0000-0000-0000585A0000}"/>
    <cellStyle name="Normal 5 3 3 6 2" xfId="14668" xr:uid="{00000000-0005-0000-0000-0000595A0000}"/>
    <cellStyle name="Normal 5 3 3 6 2 2" xfId="44999" xr:uid="{00000000-0005-0000-0000-00005A5A0000}"/>
    <cellStyle name="Normal 5 3 3 6 2 3" xfId="29766" xr:uid="{00000000-0005-0000-0000-00005B5A0000}"/>
    <cellStyle name="Normal 5 3 3 6 3" xfId="9648" xr:uid="{00000000-0005-0000-0000-00005C5A0000}"/>
    <cellStyle name="Normal 5 3 3 6 3 2" xfId="39982" xr:uid="{00000000-0005-0000-0000-00005D5A0000}"/>
    <cellStyle name="Normal 5 3 3 6 3 3" xfId="24749" xr:uid="{00000000-0005-0000-0000-00005E5A0000}"/>
    <cellStyle name="Normal 5 3 3 6 4" xfId="34969" xr:uid="{00000000-0005-0000-0000-00005F5A0000}"/>
    <cellStyle name="Normal 5 3 3 6 5" xfId="19736" xr:uid="{00000000-0005-0000-0000-0000605A0000}"/>
    <cellStyle name="Normal 5 3 3 7" xfId="11326" xr:uid="{00000000-0005-0000-0000-0000615A0000}"/>
    <cellStyle name="Normal 5 3 3 7 2" xfId="41657" xr:uid="{00000000-0005-0000-0000-0000625A0000}"/>
    <cellStyle name="Normal 5 3 3 7 3" xfId="26424" xr:uid="{00000000-0005-0000-0000-0000635A0000}"/>
    <cellStyle name="Normal 5 3 3 8" xfId="6305" xr:uid="{00000000-0005-0000-0000-0000645A0000}"/>
    <cellStyle name="Normal 5 3 3 8 2" xfId="36640" xr:uid="{00000000-0005-0000-0000-0000655A0000}"/>
    <cellStyle name="Normal 5 3 3 8 3" xfId="21407" xr:uid="{00000000-0005-0000-0000-0000665A0000}"/>
    <cellStyle name="Normal 5 3 3 9" xfId="31630" xr:uid="{00000000-0005-0000-0000-0000675A0000}"/>
    <cellStyle name="Normal 5 3 4" xfId="1330" xr:uid="{00000000-0005-0000-0000-0000685A0000}"/>
    <cellStyle name="Normal 5 3 4 2" xfId="1753" xr:uid="{00000000-0005-0000-0000-0000695A0000}"/>
    <cellStyle name="Normal 5 3 4 2 2" xfId="2592" xr:uid="{00000000-0005-0000-0000-00006A5A0000}"/>
    <cellStyle name="Normal 5 3 4 2 2 2" xfId="4282" xr:uid="{00000000-0005-0000-0000-00006B5A0000}"/>
    <cellStyle name="Normal 5 3 4 2 2 2 2" xfId="14355" xr:uid="{00000000-0005-0000-0000-00006C5A0000}"/>
    <cellStyle name="Normal 5 3 4 2 2 2 2 2" xfId="44686" xr:uid="{00000000-0005-0000-0000-00006D5A0000}"/>
    <cellStyle name="Normal 5 3 4 2 2 2 2 3" xfId="29453" xr:uid="{00000000-0005-0000-0000-00006E5A0000}"/>
    <cellStyle name="Normal 5 3 4 2 2 2 3" xfId="9335" xr:uid="{00000000-0005-0000-0000-00006F5A0000}"/>
    <cellStyle name="Normal 5 3 4 2 2 2 3 2" xfId="39669" xr:uid="{00000000-0005-0000-0000-0000705A0000}"/>
    <cellStyle name="Normal 5 3 4 2 2 2 3 3" xfId="24436" xr:uid="{00000000-0005-0000-0000-0000715A0000}"/>
    <cellStyle name="Normal 5 3 4 2 2 2 4" xfId="34656" xr:uid="{00000000-0005-0000-0000-0000725A0000}"/>
    <cellStyle name="Normal 5 3 4 2 2 2 5" xfId="19423" xr:uid="{00000000-0005-0000-0000-0000735A0000}"/>
    <cellStyle name="Normal 5 3 4 2 2 3" xfId="5974" xr:uid="{00000000-0005-0000-0000-0000745A0000}"/>
    <cellStyle name="Normal 5 3 4 2 2 3 2" xfId="16026" xr:uid="{00000000-0005-0000-0000-0000755A0000}"/>
    <cellStyle name="Normal 5 3 4 2 2 3 2 2" xfId="46357" xr:uid="{00000000-0005-0000-0000-0000765A0000}"/>
    <cellStyle name="Normal 5 3 4 2 2 3 2 3" xfId="31124" xr:uid="{00000000-0005-0000-0000-0000775A0000}"/>
    <cellStyle name="Normal 5 3 4 2 2 3 3" xfId="11006" xr:uid="{00000000-0005-0000-0000-0000785A0000}"/>
    <cellStyle name="Normal 5 3 4 2 2 3 3 2" xfId="41340" xr:uid="{00000000-0005-0000-0000-0000795A0000}"/>
    <cellStyle name="Normal 5 3 4 2 2 3 3 3" xfId="26107" xr:uid="{00000000-0005-0000-0000-00007A5A0000}"/>
    <cellStyle name="Normal 5 3 4 2 2 3 4" xfId="36327" xr:uid="{00000000-0005-0000-0000-00007B5A0000}"/>
    <cellStyle name="Normal 5 3 4 2 2 3 5" xfId="21094" xr:uid="{00000000-0005-0000-0000-00007C5A0000}"/>
    <cellStyle name="Normal 5 3 4 2 2 4" xfId="12684" xr:uid="{00000000-0005-0000-0000-00007D5A0000}"/>
    <cellStyle name="Normal 5 3 4 2 2 4 2" xfId="43015" xr:uid="{00000000-0005-0000-0000-00007E5A0000}"/>
    <cellStyle name="Normal 5 3 4 2 2 4 3" xfId="27782" xr:uid="{00000000-0005-0000-0000-00007F5A0000}"/>
    <cellStyle name="Normal 5 3 4 2 2 5" xfId="7663" xr:uid="{00000000-0005-0000-0000-0000805A0000}"/>
    <cellStyle name="Normal 5 3 4 2 2 5 2" xfId="37998" xr:uid="{00000000-0005-0000-0000-0000815A0000}"/>
    <cellStyle name="Normal 5 3 4 2 2 5 3" xfId="22765" xr:uid="{00000000-0005-0000-0000-0000825A0000}"/>
    <cellStyle name="Normal 5 3 4 2 2 6" xfId="32986" xr:uid="{00000000-0005-0000-0000-0000835A0000}"/>
    <cellStyle name="Normal 5 3 4 2 2 7" xfId="17752" xr:uid="{00000000-0005-0000-0000-0000845A0000}"/>
    <cellStyle name="Normal 5 3 4 2 3" xfId="3445" xr:uid="{00000000-0005-0000-0000-0000855A0000}"/>
    <cellStyle name="Normal 5 3 4 2 3 2" xfId="13519" xr:uid="{00000000-0005-0000-0000-0000865A0000}"/>
    <cellStyle name="Normal 5 3 4 2 3 2 2" xfId="43850" xr:uid="{00000000-0005-0000-0000-0000875A0000}"/>
    <cellStyle name="Normal 5 3 4 2 3 2 3" xfId="28617" xr:uid="{00000000-0005-0000-0000-0000885A0000}"/>
    <cellStyle name="Normal 5 3 4 2 3 3" xfId="8499" xr:uid="{00000000-0005-0000-0000-0000895A0000}"/>
    <cellStyle name="Normal 5 3 4 2 3 3 2" xfId="38833" xr:uid="{00000000-0005-0000-0000-00008A5A0000}"/>
    <cellStyle name="Normal 5 3 4 2 3 3 3" xfId="23600" xr:uid="{00000000-0005-0000-0000-00008B5A0000}"/>
    <cellStyle name="Normal 5 3 4 2 3 4" xfId="33820" xr:uid="{00000000-0005-0000-0000-00008C5A0000}"/>
    <cellStyle name="Normal 5 3 4 2 3 5" xfId="18587" xr:uid="{00000000-0005-0000-0000-00008D5A0000}"/>
    <cellStyle name="Normal 5 3 4 2 4" xfId="5138" xr:uid="{00000000-0005-0000-0000-00008E5A0000}"/>
    <cellStyle name="Normal 5 3 4 2 4 2" xfId="15190" xr:uid="{00000000-0005-0000-0000-00008F5A0000}"/>
    <cellStyle name="Normal 5 3 4 2 4 2 2" xfId="45521" xr:uid="{00000000-0005-0000-0000-0000905A0000}"/>
    <cellStyle name="Normal 5 3 4 2 4 2 3" xfId="30288" xr:uid="{00000000-0005-0000-0000-0000915A0000}"/>
    <cellStyle name="Normal 5 3 4 2 4 3" xfId="10170" xr:uid="{00000000-0005-0000-0000-0000925A0000}"/>
    <cellStyle name="Normal 5 3 4 2 4 3 2" xfId="40504" xr:uid="{00000000-0005-0000-0000-0000935A0000}"/>
    <cellStyle name="Normal 5 3 4 2 4 3 3" xfId="25271" xr:uid="{00000000-0005-0000-0000-0000945A0000}"/>
    <cellStyle name="Normal 5 3 4 2 4 4" xfId="35491" xr:uid="{00000000-0005-0000-0000-0000955A0000}"/>
    <cellStyle name="Normal 5 3 4 2 4 5" xfId="20258" xr:uid="{00000000-0005-0000-0000-0000965A0000}"/>
    <cellStyle name="Normal 5 3 4 2 5" xfId="11848" xr:uid="{00000000-0005-0000-0000-0000975A0000}"/>
    <cellStyle name="Normal 5 3 4 2 5 2" xfId="42179" xr:uid="{00000000-0005-0000-0000-0000985A0000}"/>
    <cellStyle name="Normal 5 3 4 2 5 3" xfId="26946" xr:uid="{00000000-0005-0000-0000-0000995A0000}"/>
    <cellStyle name="Normal 5 3 4 2 6" xfId="6827" xr:uid="{00000000-0005-0000-0000-00009A5A0000}"/>
    <cellStyle name="Normal 5 3 4 2 6 2" xfId="37162" xr:uid="{00000000-0005-0000-0000-00009B5A0000}"/>
    <cellStyle name="Normal 5 3 4 2 6 3" xfId="21929" xr:uid="{00000000-0005-0000-0000-00009C5A0000}"/>
    <cellStyle name="Normal 5 3 4 2 7" xfId="32150" xr:uid="{00000000-0005-0000-0000-00009D5A0000}"/>
    <cellStyle name="Normal 5 3 4 2 8" xfId="16916" xr:uid="{00000000-0005-0000-0000-00009E5A0000}"/>
    <cellStyle name="Normal 5 3 4 3" xfId="2174" xr:uid="{00000000-0005-0000-0000-00009F5A0000}"/>
    <cellStyle name="Normal 5 3 4 3 2" xfId="3864" xr:uid="{00000000-0005-0000-0000-0000A05A0000}"/>
    <cellStyle name="Normal 5 3 4 3 2 2" xfId="13937" xr:uid="{00000000-0005-0000-0000-0000A15A0000}"/>
    <cellStyle name="Normal 5 3 4 3 2 2 2" xfId="44268" xr:uid="{00000000-0005-0000-0000-0000A25A0000}"/>
    <cellStyle name="Normal 5 3 4 3 2 2 3" xfId="29035" xr:uid="{00000000-0005-0000-0000-0000A35A0000}"/>
    <cellStyle name="Normal 5 3 4 3 2 3" xfId="8917" xr:uid="{00000000-0005-0000-0000-0000A45A0000}"/>
    <cellStyle name="Normal 5 3 4 3 2 3 2" xfId="39251" xr:uid="{00000000-0005-0000-0000-0000A55A0000}"/>
    <cellStyle name="Normal 5 3 4 3 2 3 3" xfId="24018" xr:uid="{00000000-0005-0000-0000-0000A65A0000}"/>
    <cellStyle name="Normal 5 3 4 3 2 4" xfId="34238" xr:uid="{00000000-0005-0000-0000-0000A75A0000}"/>
    <cellStyle name="Normal 5 3 4 3 2 5" xfId="19005" xr:uid="{00000000-0005-0000-0000-0000A85A0000}"/>
    <cellStyle name="Normal 5 3 4 3 3" xfId="5556" xr:uid="{00000000-0005-0000-0000-0000A95A0000}"/>
    <cellStyle name="Normal 5 3 4 3 3 2" xfId="15608" xr:uid="{00000000-0005-0000-0000-0000AA5A0000}"/>
    <cellStyle name="Normal 5 3 4 3 3 2 2" xfId="45939" xr:uid="{00000000-0005-0000-0000-0000AB5A0000}"/>
    <cellStyle name="Normal 5 3 4 3 3 2 3" xfId="30706" xr:uid="{00000000-0005-0000-0000-0000AC5A0000}"/>
    <cellStyle name="Normal 5 3 4 3 3 3" xfId="10588" xr:uid="{00000000-0005-0000-0000-0000AD5A0000}"/>
    <cellStyle name="Normal 5 3 4 3 3 3 2" xfId="40922" xr:uid="{00000000-0005-0000-0000-0000AE5A0000}"/>
    <cellStyle name="Normal 5 3 4 3 3 3 3" xfId="25689" xr:uid="{00000000-0005-0000-0000-0000AF5A0000}"/>
    <cellStyle name="Normal 5 3 4 3 3 4" xfId="35909" xr:uid="{00000000-0005-0000-0000-0000B05A0000}"/>
    <cellStyle name="Normal 5 3 4 3 3 5" xfId="20676" xr:uid="{00000000-0005-0000-0000-0000B15A0000}"/>
    <cellStyle name="Normal 5 3 4 3 4" xfId="12266" xr:uid="{00000000-0005-0000-0000-0000B25A0000}"/>
    <cellStyle name="Normal 5 3 4 3 4 2" xfId="42597" xr:uid="{00000000-0005-0000-0000-0000B35A0000}"/>
    <cellStyle name="Normal 5 3 4 3 4 3" xfId="27364" xr:uid="{00000000-0005-0000-0000-0000B45A0000}"/>
    <cellStyle name="Normal 5 3 4 3 5" xfId="7245" xr:uid="{00000000-0005-0000-0000-0000B55A0000}"/>
    <cellStyle name="Normal 5 3 4 3 5 2" xfId="37580" xr:uid="{00000000-0005-0000-0000-0000B65A0000}"/>
    <cellStyle name="Normal 5 3 4 3 5 3" xfId="22347" xr:uid="{00000000-0005-0000-0000-0000B75A0000}"/>
    <cellStyle name="Normal 5 3 4 3 6" xfId="32568" xr:uid="{00000000-0005-0000-0000-0000B85A0000}"/>
    <cellStyle name="Normal 5 3 4 3 7" xfId="17334" xr:uid="{00000000-0005-0000-0000-0000B95A0000}"/>
    <cellStyle name="Normal 5 3 4 4" xfId="3027" xr:uid="{00000000-0005-0000-0000-0000BA5A0000}"/>
    <cellStyle name="Normal 5 3 4 4 2" xfId="13101" xr:uid="{00000000-0005-0000-0000-0000BB5A0000}"/>
    <cellStyle name="Normal 5 3 4 4 2 2" xfId="43432" xr:uid="{00000000-0005-0000-0000-0000BC5A0000}"/>
    <cellStyle name="Normal 5 3 4 4 2 3" xfId="28199" xr:uid="{00000000-0005-0000-0000-0000BD5A0000}"/>
    <cellStyle name="Normal 5 3 4 4 3" xfId="8081" xr:uid="{00000000-0005-0000-0000-0000BE5A0000}"/>
    <cellStyle name="Normal 5 3 4 4 3 2" xfId="38415" xr:uid="{00000000-0005-0000-0000-0000BF5A0000}"/>
    <cellStyle name="Normal 5 3 4 4 3 3" xfId="23182" xr:uid="{00000000-0005-0000-0000-0000C05A0000}"/>
    <cellStyle name="Normal 5 3 4 4 4" xfId="33402" xr:uid="{00000000-0005-0000-0000-0000C15A0000}"/>
    <cellStyle name="Normal 5 3 4 4 5" xfId="18169" xr:uid="{00000000-0005-0000-0000-0000C25A0000}"/>
    <cellStyle name="Normal 5 3 4 5" xfId="4720" xr:uid="{00000000-0005-0000-0000-0000C35A0000}"/>
    <cellStyle name="Normal 5 3 4 5 2" xfId="14772" xr:uid="{00000000-0005-0000-0000-0000C45A0000}"/>
    <cellStyle name="Normal 5 3 4 5 2 2" xfId="45103" xr:uid="{00000000-0005-0000-0000-0000C55A0000}"/>
    <cellStyle name="Normal 5 3 4 5 2 3" xfId="29870" xr:uid="{00000000-0005-0000-0000-0000C65A0000}"/>
    <cellStyle name="Normal 5 3 4 5 3" xfId="9752" xr:uid="{00000000-0005-0000-0000-0000C75A0000}"/>
    <cellStyle name="Normal 5 3 4 5 3 2" xfId="40086" xr:uid="{00000000-0005-0000-0000-0000C85A0000}"/>
    <cellStyle name="Normal 5 3 4 5 3 3" xfId="24853" xr:uid="{00000000-0005-0000-0000-0000C95A0000}"/>
    <cellStyle name="Normal 5 3 4 5 4" xfId="35073" xr:uid="{00000000-0005-0000-0000-0000CA5A0000}"/>
    <cellStyle name="Normal 5 3 4 5 5" xfId="19840" xr:uid="{00000000-0005-0000-0000-0000CB5A0000}"/>
    <cellStyle name="Normal 5 3 4 6" xfId="11430" xr:uid="{00000000-0005-0000-0000-0000CC5A0000}"/>
    <cellStyle name="Normal 5 3 4 6 2" xfId="41761" xr:uid="{00000000-0005-0000-0000-0000CD5A0000}"/>
    <cellStyle name="Normal 5 3 4 6 3" xfId="26528" xr:uid="{00000000-0005-0000-0000-0000CE5A0000}"/>
    <cellStyle name="Normal 5 3 4 7" xfId="6409" xr:uid="{00000000-0005-0000-0000-0000CF5A0000}"/>
    <cellStyle name="Normal 5 3 4 7 2" xfId="36744" xr:uid="{00000000-0005-0000-0000-0000D05A0000}"/>
    <cellStyle name="Normal 5 3 4 7 3" xfId="21511" xr:uid="{00000000-0005-0000-0000-0000D15A0000}"/>
    <cellStyle name="Normal 5 3 4 8" xfId="31732" xr:uid="{00000000-0005-0000-0000-0000D25A0000}"/>
    <cellStyle name="Normal 5 3 4 9" xfId="16498" xr:uid="{00000000-0005-0000-0000-0000D35A0000}"/>
    <cellStyle name="Normal 5 3 5" xfId="1543" xr:uid="{00000000-0005-0000-0000-0000D45A0000}"/>
    <cellStyle name="Normal 5 3 5 2" xfId="2384" xr:uid="{00000000-0005-0000-0000-0000D55A0000}"/>
    <cellStyle name="Normal 5 3 5 2 2" xfId="4074" xr:uid="{00000000-0005-0000-0000-0000D65A0000}"/>
    <cellStyle name="Normal 5 3 5 2 2 2" xfId="14147" xr:uid="{00000000-0005-0000-0000-0000D75A0000}"/>
    <cellStyle name="Normal 5 3 5 2 2 2 2" xfId="44478" xr:uid="{00000000-0005-0000-0000-0000D85A0000}"/>
    <cellStyle name="Normal 5 3 5 2 2 2 3" xfId="29245" xr:uid="{00000000-0005-0000-0000-0000D95A0000}"/>
    <cellStyle name="Normal 5 3 5 2 2 3" xfId="9127" xr:uid="{00000000-0005-0000-0000-0000DA5A0000}"/>
    <cellStyle name="Normal 5 3 5 2 2 3 2" xfId="39461" xr:uid="{00000000-0005-0000-0000-0000DB5A0000}"/>
    <cellStyle name="Normal 5 3 5 2 2 3 3" xfId="24228" xr:uid="{00000000-0005-0000-0000-0000DC5A0000}"/>
    <cellStyle name="Normal 5 3 5 2 2 4" xfId="34448" xr:uid="{00000000-0005-0000-0000-0000DD5A0000}"/>
    <cellStyle name="Normal 5 3 5 2 2 5" xfId="19215" xr:uid="{00000000-0005-0000-0000-0000DE5A0000}"/>
    <cellStyle name="Normal 5 3 5 2 3" xfId="5766" xr:uid="{00000000-0005-0000-0000-0000DF5A0000}"/>
    <cellStyle name="Normal 5 3 5 2 3 2" xfId="15818" xr:uid="{00000000-0005-0000-0000-0000E05A0000}"/>
    <cellStyle name="Normal 5 3 5 2 3 2 2" xfId="46149" xr:uid="{00000000-0005-0000-0000-0000E15A0000}"/>
    <cellStyle name="Normal 5 3 5 2 3 2 3" xfId="30916" xr:uid="{00000000-0005-0000-0000-0000E25A0000}"/>
    <cellStyle name="Normal 5 3 5 2 3 3" xfId="10798" xr:uid="{00000000-0005-0000-0000-0000E35A0000}"/>
    <cellStyle name="Normal 5 3 5 2 3 3 2" xfId="41132" xr:uid="{00000000-0005-0000-0000-0000E45A0000}"/>
    <cellStyle name="Normal 5 3 5 2 3 3 3" xfId="25899" xr:uid="{00000000-0005-0000-0000-0000E55A0000}"/>
    <cellStyle name="Normal 5 3 5 2 3 4" xfId="36119" xr:uid="{00000000-0005-0000-0000-0000E65A0000}"/>
    <cellStyle name="Normal 5 3 5 2 3 5" xfId="20886" xr:uid="{00000000-0005-0000-0000-0000E75A0000}"/>
    <cellStyle name="Normal 5 3 5 2 4" xfId="12476" xr:uid="{00000000-0005-0000-0000-0000E85A0000}"/>
    <cellStyle name="Normal 5 3 5 2 4 2" xfId="42807" xr:uid="{00000000-0005-0000-0000-0000E95A0000}"/>
    <cellStyle name="Normal 5 3 5 2 4 3" xfId="27574" xr:uid="{00000000-0005-0000-0000-0000EA5A0000}"/>
    <cellStyle name="Normal 5 3 5 2 5" xfId="7455" xr:uid="{00000000-0005-0000-0000-0000EB5A0000}"/>
    <cellStyle name="Normal 5 3 5 2 5 2" xfId="37790" xr:uid="{00000000-0005-0000-0000-0000EC5A0000}"/>
    <cellStyle name="Normal 5 3 5 2 5 3" xfId="22557" xr:uid="{00000000-0005-0000-0000-0000ED5A0000}"/>
    <cellStyle name="Normal 5 3 5 2 6" xfId="32778" xr:uid="{00000000-0005-0000-0000-0000EE5A0000}"/>
    <cellStyle name="Normal 5 3 5 2 7" xfId="17544" xr:uid="{00000000-0005-0000-0000-0000EF5A0000}"/>
    <cellStyle name="Normal 5 3 5 3" xfId="3237" xr:uid="{00000000-0005-0000-0000-0000F05A0000}"/>
    <cellStyle name="Normal 5 3 5 3 2" xfId="13311" xr:uid="{00000000-0005-0000-0000-0000F15A0000}"/>
    <cellStyle name="Normal 5 3 5 3 2 2" xfId="43642" xr:uid="{00000000-0005-0000-0000-0000F25A0000}"/>
    <cellStyle name="Normal 5 3 5 3 2 3" xfId="28409" xr:uid="{00000000-0005-0000-0000-0000F35A0000}"/>
    <cellStyle name="Normal 5 3 5 3 3" xfId="8291" xr:uid="{00000000-0005-0000-0000-0000F45A0000}"/>
    <cellStyle name="Normal 5 3 5 3 3 2" xfId="38625" xr:uid="{00000000-0005-0000-0000-0000F55A0000}"/>
    <cellStyle name="Normal 5 3 5 3 3 3" xfId="23392" xr:uid="{00000000-0005-0000-0000-0000F65A0000}"/>
    <cellStyle name="Normal 5 3 5 3 4" xfId="33612" xr:uid="{00000000-0005-0000-0000-0000F75A0000}"/>
    <cellStyle name="Normal 5 3 5 3 5" xfId="18379" xr:uid="{00000000-0005-0000-0000-0000F85A0000}"/>
    <cellStyle name="Normal 5 3 5 4" xfId="4930" xr:uid="{00000000-0005-0000-0000-0000F95A0000}"/>
    <cellStyle name="Normal 5 3 5 4 2" xfId="14982" xr:uid="{00000000-0005-0000-0000-0000FA5A0000}"/>
    <cellStyle name="Normal 5 3 5 4 2 2" xfId="45313" xr:uid="{00000000-0005-0000-0000-0000FB5A0000}"/>
    <cellStyle name="Normal 5 3 5 4 2 3" xfId="30080" xr:uid="{00000000-0005-0000-0000-0000FC5A0000}"/>
    <cellStyle name="Normal 5 3 5 4 3" xfId="9962" xr:uid="{00000000-0005-0000-0000-0000FD5A0000}"/>
    <cellStyle name="Normal 5 3 5 4 3 2" xfId="40296" xr:uid="{00000000-0005-0000-0000-0000FE5A0000}"/>
    <cellStyle name="Normal 5 3 5 4 3 3" xfId="25063" xr:uid="{00000000-0005-0000-0000-0000FF5A0000}"/>
    <cellStyle name="Normal 5 3 5 4 4" xfId="35283" xr:uid="{00000000-0005-0000-0000-0000005B0000}"/>
    <cellStyle name="Normal 5 3 5 4 5" xfId="20050" xr:uid="{00000000-0005-0000-0000-0000015B0000}"/>
    <cellStyle name="Normal 5 3 5 5" xfId="11640" xr:uid="{00000000-0005-0000-0000-0000025B0000}"/>
    <cellStyle name="Normal 5 3 5 5 2" xfId="41971" xr:uid="{00000000-0005-0000-0000-0000035B0000}"/>
    <cellStyle name="Normal 5 3 5 5 3" xfId="26738" xr:uid="{00000000-0005-0000-0000-0000045B0000}"/>
    <cellStyle name="Normal 5 3 5 6" xfId="6619" xr:uid="{00000000-0005-0000-0000-0000055B0000}"/>
    <cellStyle name="Normal 5 3 5 6 2" xfId="36954" xr:uid="{00000000-0005-0000-0000-0000065B0000}"/>
    <cellStyle name="Normal 5 3 5 6 3" xfId="21721" xr:uid="{00000000-0005-0000-0000-0000075B0000}"/>
    <cellStyle name="Normal 5 3 5 7" xfId="31942" xr:uid="{00000000-0005-0000-0000-0000085B0000}"/>
    <cellStyle name="Normal 5 3 5 8" xfId="16708" xr:uid="{00000000-0005-0000-0000-0000095B0000}"/>
    <cellStyle name="Normal 5 3 6" xfId="1964" xr:uid="{00000000-0005-0000-0000-00000A5B0000}"/>
    <cellStyle name="Normal 5 3 6 2" xfId="3656" xr:uid="{00000000-0005-0000-0000-00000B5B0000}"/>
    <cellStyle name="Normal 5 3 6 2 2" xfId="13729" xr:uid="{00000000-0005-0000-0000-00000C5B0000}"/>
    <cellStyle name="Normal 5 3 6 2 2 2" xfId="44060" xr:uid="{00000000-0005-0000-0000-00000D5B0000}"/>
    <cellStyle name="Normal 5 3 6 2 2 3" xfId="28827" xr:uid="{00000000-0005-0000-0000-00000E5B0000}"/>
    <cellStyle name="Normal 5 3 6 2 3" xfId="8709" xr:uid="{00000000-0005-0000-0000-00000F5B0000}"/>
    <cellStyle name="Normal 5 3 6 2 3 2" xfId="39043" xr:uid="{00000000-0005-0000-0000-0000105B0000}"/>
    <cellStyle name="Normal 5 3 6 2 3 3" xfId="23810" xr:uid="{00000000-0005-0000-0000-0000115B0000}"/>
    <cellStyle name="Normal 5 3 6 2 4" xfId="34030" xr:uid="{00000000-0005-0000-0000-0000125B0000}"/>
    <cellStyle name="Normal 5 3 6 2 5" xfId="18797" xr:uid="{00000000-0005-0000-0000-0000135B0000}"/>
    <cellStyle name="Normal 5 3 6 3" xfId="5348" xr:uid="{00000000-0005-0000-0000-0000145B0000}"/>
    <cellStyle name="Normal 5 3 6 3 2" xfId="15400" xr:uid="{00000000-0005-0000-0000-0000155B0000}"/>
    <cellStyle name="Normal 5 3 6 3 2 2" xfId="45731" xr:uid="{00000000-0005-0000-0000-0000165B0000}"/>
    <cellStyle name="Normal 5 3 6 3 2 3" xfId="30498" xr:uid="{00000000-0005-0000-0000-0000175B0000}"/>
    <cellStyle name="Normal 5 3 6 3 3" xfId="10380" xr:uid="{00000000-0005-0000-0000-0000185B0000}"/>
    <cellStyle name="Normal 5 3 6 3 3 2" xfId="40714" xr:uid="{00000000-0005-0000-0000-0000195B0000}"/>
    <cellStyle name="Normal 5 3 6 3 3 3" xfId="25481" xr:uid="{00000000-0005-0000-0000-00001A5B0000}"/>
    <cellStyle name="Normal 5 3 6 3 4" xfId="35701" xr:uid="{00000000-0005-0000-0000-00001B5B0000}"/>
    <cellStyle name="Normal 5 3 6 3 5" xfId="20468" xr:uid="{00000000-0005-0000-0000-00001C5B0000}"/>
    <cellStyle name="Normal 5 3 6 4" xfId="12058" xr:uid="{00000000-0005-0000-0000-00001D5B0000}"/>
    <cellStyle name="Normal 5 3 6 4 2" xfId="42389" xr:uid="{00000000-0005-0000-0000-00001E5B0000}"/>
    <cellStyle name="Normal 5 3 6 4 3" xfId="27156" xr:uid="{00000000-0005-0000-0000-00001F5B0000}"/>
    <cellStyle name="Normal 5 3 6 5" xfId="7037" xr:uid="{00000000-0005-0000-0000-0000205B0000}"/>
    <cellStyle name="Normal 5 3 6 5 2" xfId="37372" xr:uid="{00000000-0005-0000-0000-0000215B0000}"/>
    <cellStyle name="Normal 5 3 6 5 3" xfId="22139" xr:uid="{00000000-0005-0000-0000-0000225B0000}"/>
    <cellStyle name="Normal 5 3 6 6" xfId="32360" xr:uid="{00000000-0005-0000-0000-0000235B0000}"/>
    <cellStyle name="Normal 5 3 6 7" xfId="17126" xr:uid="{00000000-0005-0000-0000-0000245B0000}"/>
    <cellStyle name="Normal 5 3 7" xfId="2810" xr:uid="{00000000-0005-0000-0000-0000255B0000}"/>
    <cellStyle name="Normal 5 3 7 2" xfId="12893" xr:uid="{00000000-0005-0000-0000-0000265B0000}"/>
    <cellStyle name="Normal 5 3 7 2 2" xfId="43224" xr:uid="{00000000-0005-0000-0000-0000275B0000}"/>
    <cellStyle name="Normal 5 3 7 2 3" xfId="27991" xr:uid="{00000000-0005-0000-0000-0000285B0000}"/>
    <cellStyle name="Normal 5 3 7 3" xfId="7872" xr:uid="{00000000-0005-0000-0000-0000295B0000}"/>
    <cellStyle name="Normal 5 3 7 3 2" xfId="38207" xr:uid="{00000000-0005-0000-0000-00002A5B0000}"/>
    <cellStyle name="Normal 5 3 7 3 3" xfId="22974" xr:uid="{00000000-0005-0000-0000-00002B5B0000}"/>
    <cellStyle name="Normal 5 3 7 4" xfId="33194" xr:uid="{00000000-0005-0000-0000-00002C5B0000}"/>
    <cellStyle name="Normal 5 3 7 5" xfId="17961" xr:uid="{00000000-0005-0000-0000-00002D5B0000}"/>
    <cellStyle name="Normal 5 3 8" xfId="4508" xr:uid="{00000000-0005-0000-0000-00002E5B0000}"/>
    <cellStyle name="Normal 5 3 8 2" xfId="14564" xr:uid="{00000000-0005-0000-0000-00002F5B0000}"/>
    <cellStyle name="Normal 5 3 8 2 2" xfId="44895" xr:uid="{00000000-0005-0000-0000-0000305B0000}"/>
    <cellStyle name="Normal 5 3 8 2 3" xfId="29662" xr:uid="{00000000-0005-0000-0000-0000315B0000}"/>
    <cellStyle name="Normal 5 3 8 3" xfId="9544" xr:uid="{00000000-0005-0000-0000-0000325B0000}"/>
    <cellStyle name="Normal 5 3 8 3 2" xfId="39878" xr:uid="{00000000-0005-0000-0000-0000335B0000}"/>
    <cellStyle name="Normal 5 3 8 3 3" xfId="24645" xr:uid="{00000000-0005-0000-0000-0000345B0000}"/>
    <cellStyle name="Normal 5 3 8 4" xfId="34865" xr:uid="{00000000-0005-0000-0000-0000355B0000}"/>
    <cellStyle name="Normal 5 3 8 5" xfId="19632" xr:uid="{00000000-0005-0000-0000-0000365B0000}"/>
    <cellStyle name="Normal 5 3 9" xfId="11220" xr:uid="{00000000-0005-0000-0000-0000375B0000}"/>
    <cellStyle name="Normal 5 3 9 2" xfId="41553" xr:uid="{00000000-0005-0000-0000-0000385B0000}"/>
    <cellStyle name="Normal 5 3 9 3" xfId="26320" xr:uid="{00000000-0005-0000-0000-0000395B0000}"/>
    <cellStyle name="Normal 5 4" xfId="31383" xr:uid="{00000000-0005-0000-0000-00003A5B0000}"/>
    <cellStyle name="Normal 5 5" xfId="31415" xr:uid="{00000000-0005-0000-0000-00003B5B0000}"/>
    <cellStyle name="Normal 5 6" xfId="31374" xr:uid="{00000000-0005-0000-0000-00003C5B0000}"/>
    <cellStyle name="Normal 5 7" xfId="46799" xr:uid="{00000000-0005-0000-0000-00003D5B0000}"/>
    <cellStyle name="Normal 50" xfId="365" xr:uid="{00000000-0005-0000-0000-00003E5B0000}"/>
    <cellStyle name="Normal 50 2" xfId="866" xr:uid="{00000000-0005-0000-0000-00003F5B0000}"/>
    <cellStyle name="Normal 51" xfId="867" xr:uid="{00000000-0005-0000-0000-0000405B0000}"/>
    <cellStyle name="Normal 51 10" xfId="6229" xr:uid="{00000000-0005-0000-0000-0000415B0000}"/>
    <cellStyle name="Normal 51 10 2" xfId="36566" xr:uid="{00000000-0005-0000-0000-0000425B0000}"/>
    <cellStyle name="Normal 51 10 3" xfId="21333" xr:uid="{00000000-0005-0000-0000-0000435B0000}"/>
    <cellStyle name="Normal 51 11" xfId="31557" xr:uid="{00000000-0005-0000-0000-0000445B0000}"/>
    <cellStyle name="Normal 51 12" xfId="16318" xr:uid="{00000000-0005-0000-0000-0000455B0000}"/>
    <cellStyle name="Normal 51 13" xfId="46583" xr:uid="{00000000-0005-0000-0000-0000465B0000}"/>
    <cellStyle name="Normal 51 2" xfId="1193" xr:uid="{00000000-0005-0000-0000-0000475B0000}"/>
    <cellStyle name="Normal 51 2 10" xfId="31609" xr:uid="{00000000-0005-0000-0000-0000485B0000}"/>
    <cellStyle name="Normal 51 2 11" xfId="16372" xr:uid="{00000000-0005-0000-0000-0000495B0000}"/>
    <cellStyle name="Normal 51 2 2" xfId="1301" xr:uid="{00000000-0005-0000-0000-00004A5B0000}"/>
    <cellStyle name="Normal 51 2 2 10" xfId="16476" xr:uid="{00000000-0005-0000-0000-00004B5B0000}"/>
    <cellStyle name="Normal 51 2 2 2" xfId="1518" xr:uid="{00000000-0005-0000-0000-00004C5B0000}"/>
    <cellStyle name="Normal 51 2 2 2 2" xfId="1939" xr:uid="{00000000-0005-0000-0000-00004D5B0000}"/>
    <cellStyle name="Normal 51 2 2 2 2 2" xfId="2778" xr:uid="{00000000-0005-0000-0000-00004E5B0000}"/>
    <cellStyle name="Normal 51 2 2 2 2 2 2" xfId="4468" xr:uid="{00000000-0005-0000-0000-00004F5B0000}"/>
    <cellStyle name="Normal 51 2 2 2 2 2 2 2" xfId="14541" xr:uid="{00000000-0005-0000-0000-0000505B0000}"/>
    <cellStyle name="Normal 51 2 2 2 2 2 2 2 2" xfId="44872" xr:uid="{00000000-0005-0000-0000-0000515B0000}"/>
    <cellStyle name="Normal 51 2 2 2 2 2 2 2 3" xfId="29639" xr:uid="{00000000-0005-0000-0000-0000525B0000}"/>
    <cellStyle name="Normal 51 2 2 2 2 2 2 3" xfId="9521" xr:uid="{00000000-0005-0000-0000-0000535B0000}"/>
    <cellStyle name="Normal 51 2 2 2 2 2 2 3 2" xfId="39855" xr:uid="{00000000-0005-0000-0000-0000545B0000}"/>
    <cellStyle name="Normal 51 2 2 2 2 2 2 3 3" xfId="24622" xr:uid="{00000000-0005-0000-0000-0000555B0000}"/>
    <cellStyle name="Normal 51 2 2 2 2 2 2 4" xfId="34842" xr:uid="{00000000-0005-0000-0000-0000565B0000}"/>
    <cellStyle name="Normal 51 2 2 2 2 2 2 5" xfId="19609" xr:uid="{00000000-0005-0000-0000-0000575B0000}"/>
    <cellStyle name="Normal 51 2 2 2 2 2 3" xfId="6160" xr:uid="{00000000-0005-0000-0000-0000585B0000}"/>
    <cellStyle name="Normal 51 2 2 2 2 2 3 2" xfId="16212" xr:uid="{00000000-0005-0000-0000-0000595B0000}"/>
    <cellStyle name="Normal 51 2 2 2 2 2 3 2 2" xfId="46543" xr:uid="{00000000-0005-0000-0000-00005A5B0000}"/>
    <cellStyle name="Normal 51 2 2 2 2 2 3 2 3" xfId="31310" xr:uid="{00000000-0005-0000-0000-00005B5B0000}"/>
    <cellStyle name="Normal 51 2 2 2 2 2 3 3" xfId="11192" xr:uid="{00000000-0005-0000-0000-00005C5B0000}"/>
    <cellStyle name="Normal 51 2 2 2 2 2 3 3 2" xfId="41526" xr:uid="{00000000-0005-0000-0000-00005D5B0000}"/>
    <cellStyle name="Normal 51 2 2 2 2 2 3 3 3" xfId="26293" xr:uid="{00000000-0005-0000-0000-00005E5B0000}"/>
    <cellStyle name="Normal 51 2 2 2 2 2 3 4" xfId="36513" xr:uid="{00000000-0005-0000-0000-00005F5B0000}"/>
    <cellStyle name="Normal 51 2 2 2 2 2 3 5" xfId="21280" xr:uid="{00000000-0005-0000-0000-0000605B0000}"/>
    <cellStyle name="Normal 51 2 2 2 2 2 4" xfId="12870" xr:uid="{00000000-0005-0000-0000-0000615B0000}"/>
    <cellStyle name="Normal 51 2 2 2 2 2 4 2" xfId="43201" xr:uid="{00000000-0005-0000-0000-0000625B0000}"/>
    <cellStyle name="Normal 51 2 2 2 2 2 4 3" xfId="27968" xr:uid="{00000000-0005-0000-0000-0000635B0000}"/>
    <cellStyle name="Normal 51 2 2 2 2 2 5" xfId="7849" xr:uid="{00000000-0005-0000-0000-0000645B0000}"/>
    <cellStyle name="Normal 51 2 2 2 2 2 5 2" xfId="38184" xr:uid="{00000000-0005-0000-0000-0000655B0000}"/>
    <cellStyle name="Normal 51 2 2 2 2 2 5 3" xfId="22951" xr:uid="{00000000-0005-0000-0000-0000665B0000}"/>
    <cellStyle name="Normal 51 2 2 2 2 2 6" xfId="33172" xr:uid="{00000000-0005-0000-0000-0000675B0000}"/>
    <cellStyle name="Normal 51 2 2 2 2 2 7" xfId="17938" xr:uid="{00000000-0005-0000-0000-0000685B0000}"/>
    <cellStyle name="Normal 51 2 2 2 2 3" xfId="3631" xr:uid="{00000000-0005-0000-0000-0000695B0000}"/>
    <cellStyle name="Normal 51 2 2 2 2 3 2" xfId="13705" xr:uid="{00000000-0005-0000-0000-00006A5B0000}"/>
    <cellStyle name="Normal 51 2 2 2 2 3 2 2" xfId="44036" xr:uid="{00000000-0005-0000-0000-00006B5B0000}"/>
    <cellStyle name="Normal 51 2 2 2 2 3 2 3" xfId="28803" xr:uid="{00000000-0005-0000-0000-00006C5B0000}"/>
    <cellStyle name="Normal 51 2 2 2 2 3 3" xfId="8685" xr:uid="{00000000-0005-0000-0000-00006D5B0000}"/>
    <cellStyle name="Normal 51 2 2 2 2 3 3 2" xfId="39019" xr:uid="{00000000-0005-0000-0000-00006E5B0000}"/>
    <cellStyle name="Normal 51 2 2 2 2 3 3 3" xfId="23786" xr:uid="{00000000-0005-0000-0000-00006F5B0000}"/>
    <cellStyle name="Normal 51 2 2 2 2 3 4" xfId="34006" xr:uid="{00000000-0005-0000-0000-0000705B0000}"/>
    <cellStyle name="Normal 51 2 2 2 2 3 5" xfId="18773" xr:uid="{00000000-0005-0000-0000-0000715B0000}"/>
    <cellStyle name="Normal 51 2 2 2 2 4" xfId="5324" xr:uid="{00000000-0005-0000-0000-0000725B0000}"/>
    <cellStyle name="Normal 51 2 2 2 2 4 2" xfId="15376" xr:uid="{00000000-0005-0000-0000-0000735B0000}"/>
    <cellStyle name="Normal 51 2 2 2 2 4 2 2" xfId="45707" xr:uid="{00000000-0005-0000-0000-0000745B0000}"/>
    <cellStyle name="Normal 51 2 2 2 2 4 2 3" xfId="30474" xr:uid="{00000000-0005-0000-0000-0000755B0000}"/>
    <cellStyle name="Normal 51 2 2 2 2 4 3" xfId="10356" xr:uid="{00000000-0005-0000-0000-0000765B0000}"/>
    <cellStyle name="Normal 51 2 2 2 2 4 3 2" xfId="40690" xr:uid="{00000000-0005-0000-0000-0000775B0000}"/>
    <cellStyle name="Normal 51 2 2 2 2 4 3 3" xfId="25457" xr:uid="{00000000-0005-0000-0000-0000785B0000}"/>
    <cellStyle name="Normal 51 2 2 2 2 4 4" xfId="35677" xr:uid="{00000000-0005-0000-0000-0000795B0000}"/>
    <cellStyle name="Normal 51 2 2 2 2 4 5" xfId="20444" xr:uid="{00000000-0005-0000-0000-00007A5B0000}"/>
    <cellStyle name="Normal 51 2 2 2 2 5" xfId="12034" xr:uid="{00000000-0005-0000-0000-00007B5B0000}"/>
    <cellStyle name="Normal 51 2 2 2 2 5 2" xfId="42365" xr:uid="{00000000-0005-0000-0000-00007C5B0000}"/>
    <cellStyle name="Normal 51 2 2 2 2 5 3" xfId="27132" xr:uid="{00000000-0005-0000-0000-00007D5B0000}"/>
    <cellStyle name="Normal 51 2 2 2 2 6" xfId="7013" xr:uid="{00000000-0005-0000-0000-00007E5B0000}"/>
    <cellStyle name="Normal 51 2 2 2 2 6 2" xfId="37348" xr:uid="{00000000-0005-0000-0000-00007F5B0000}"/>
    <cellStyle name="Normal 51 2 2 2 2 6 3" xfId="22115" xr:uid="{00000000-0005-0000-0000-0000805B0000}"/>
    <cellStyle name="Normal 51 2 2 2 2 7" xfId="32336" xr:uid="{00000000-0005-0000-0000-0000815B0000}"/>
    <cellStyle name="Normal 51 2 2 2 2 8" xfId="17102" xr:uid="{00000000-0005-0000-0000-0000825B0000}"/>
    <cellStyle name="Normal 51 2 2 2 3" xfId="2360" xr:uid="{00000000-0005-0000-0000-0000835B0000}"/>
    <cellStyle name="Normal 51 2 2 2 3 2" xfId="4050" xr:uid="{00000000-0005-0000-0000-0000845B0000}"/>
    <cellStyle name="Normal 51 2 2 2 3 2 2" xfId="14123" xr:uid="{00000000-0005-0000-0000-0000855B0000}"/>
    <cellStyle name="Normal 51 2 2 2 3 2 2 2" xfId="44454" xr:uid="{00000000-0005-0000-0000-0000865B0000}"/>
    <cellStyle name="Normal 51 2 2 2 3 2 2 3" xfId="29221" xr:uid="{00000000-0005-0000-0000-0000875B0000}"/>
    <cellStyle name="Normal 51 2 2 2 3 2 3" xfId="9103" xr:uid="{00000000-0005-0000-0000-0000885B0000}"/>
    <cellStyle name="Normal 51 2 2 2 3 2 3 2" xfId="39437" xr:uid="{00000000-0005-0000-0000-0000895B0000}"/>
    <cellStyle name="Normal 51 2 2 2 3 2 3 3" xfId="24204" xr:uid="{00000000-0005-0000-0000-00008A5B0000}"/>
    <cellStyle name="Normal 51 2 2 2 3 2 4" xfId="34424" xr:uid="{00000000-0005-0000-0000-00008B5B0000}"/>
    <cellStyle name="Normal 51 2 2 2 3 2 5" xfId="19191" xr:uid="{00000000-0005-0000-0000-00008C5B0000}"/>
    <cellStyle name="Normal 51 2 2 2 3 3" xfId="5742" xr:uid="{00000000-0005-0000-0000-00008D5B0000}"/>
    <cellStyle name="Normal 51 2 2 2 3 3 2" xfId="15794" xr:uid="{00000000-0005-0000-0000-00008E5B0000}"/>
    <cellStyle name="Normal 51 2 2 2 3 3 2 2" xfId="46125" xr:uid="{00000000-0005-0000-0000-00008F5B0000}"/>
    <cellStyle name="Normal 51 2 2 2 3 3 2 3" xfId="30892" xr:uid="{00000000-0005-0000-0000-0000905B0000}"/>
    <cellStyle name="Normal 51 2 2 2 3 3 3" xfId="10774" xr:uid="{00000000-0005-0000-0000-0000915B0000}"/>
    <cellStyle name="Normal 51 2 2 2 3 3 3 2" xfId="41108" xr:uid="{00000000-0005-0000-0000-0000925B0000}"/>
    <cellStyle name="Normal 51 2 2 2 3 3 3 3" xfId="25875" xr:uid="{00000000-0005-0000-0000-0000935B0000}"/>
    <cellStyle name="Normal 51 2 2 2 3 3 4" xfId="36095" xr:uid="{00000000-0005-0000-0000-0000945B0000}"/>
    <cellStyle name="Normal 51 2 2 2 3 3 5" xfId="20862" xr:uid="{00000000-0005-0000-0000-0000955B0000}"/>
    <cellStyle name="Normal 51 2 2 2 3 4" xfId="12452" xr:uid="{00000000-0005-0000-0000-0000965B0000}"/>
    <cellStyle name="Normal 51 2 2 2 3 4 2" xfId="42783" xr:uid="{00000000-0005-0000-0000-0000975B0000}"/>
    <cellStyle name="Normal 51 2 2 2 3 4 3" xfId="27550" xr:uid="{00000000-0005-0000-0000-0000985B0000}"/>
    <cellStyle name="Normal 51 2 2 2 3 5" xfId="7431" xr:uid="{00000000-0005-0000-0000-0000995B0000}"/>
    <cellStyle name="Normal 51 2 2 2 3 5 2" xfId="37766" xr:uid="{00000000-0005-0000-0000-00009A5B0000}"/>
    <cellStyle name="Normal 51 2 2 2 3 5 3" xfId="22533" xr:uid="{00000000-0005-0000-0000-00009B5B0000}"/>
    <cellStyle name="Normal 51 2 2 2 3 6" xfId="32754" xr:uid="{00000000-0005-0000-0000-00009C5B0000}"/>
    <cellStyle name="Normal 51 2 2 2 3 7" xfId="17520" xr:uid="{00000000-0005-0000-0000-00009D5B0000}"/>
    <cellStyle name="Normal 51 2 2 2 4" xfId="3213" xr:uid="{00000000-0005-0000-0000-00009E5B0000}"/>
    <cellStyle name="Normal 51 2 2 2 4 2" xfId="13287" xr:uid="{00000000-0005-0000-0000-00009F5B0000}"/>
    <cellStyle name="Normal 51 2 2 2 4 2 2" xfId="43618" xr:uid="{00000000-0005-0000-0000-0000A05B0000}"/>
    <cellStyle name="Normal 51 2 2 2 4 2 3" xfId="28385" xr:uid="{00000000-0005-0000-0000-0000A15B0000}"/>
    <cellStyle name="Normal 51 2 2 2 4 3" xfId="8267" xr:uid="{00000000-0005-0000-0000-0000A25B0000}"/>
    <cellStyle name="Normal 51 2 2 2 4 3 2" xfId="38601" xr:uid="{00000000-0005-0000-0000-0000A35B0000}"/>
    <cellStyle name="Normal 51 2 2 2 4 3 3" xfId="23368" xr:uid="{00000000-0005-0000-0000-0000A45B0000}"/>
    <cellStyle name="Normal 51 2 2 2 4 4" xfId="33588" xr:uid="{00000000-0005-0000-0000-0000A55B0000}"/>
    <cellStyle name="Normal 51 2 2 2 4 5" xfId="18355" xr:uid="{00000000-0005-0000-0000-0000A65B0000}"/>
    <cellStyle name="Normal 51 2 2 2 5" xfId="4906" xr:uid="{00000000-0005-0000-0000-0000A75B0000}"/>
    <cellStyle name="Normal 51 2 2 2 5 2" xfId="14958" xr:uid="{00000000-0005-0000-0000-0000A85B0000}"/>
    <cellStyle name="Normal 51 2 2 2 5 2 2" xfId="45289" xr:uid="{00000000-0005-0000-0000-0000A95B0000}"/>
    <cellStyle name="Normal 51 2 2 2 5 2 3" xfId="30056" xr:uid="{00000000-0005-0000-0000-0000AA5B0000}"/>
    <cellStyle name="Normal 51 2 2 2 5 3" xfId="9938" xr:uid="{00000000-0005-0000-0000-0000AB5B0000}"/>
    <cellStyle name="Normal 51 2 2 2 5 3 2" xfId="40272" xr:uid="{00000000-0005-0000-0000-0000AC5B0000}"/>
    <cellStyle name="Normal 51 2 2 2 5 3 3" xfId="25039" xr:uid="{00000000-0005-0000-0000-0000AD5B0000}"/>
    <cellStyle name="Normal 51 2 2 2 5 4" xfId="35259" xr:uid="{00000000-0005-0000-0000-0000AE5B0000}"/>
    <cellStyle name="Normal 51 2 2 2 5 5" xfId="20026" xr:uid="{00000000-0005-0000-0000-0000AF5B0000}"/>
    <cellStyle name="Normal 51 2 2 2 6" xfId="11616" xr:uid="{00000000-0005-0000-0000-0000B05B0000}"/>
    <cellStyle name="Normal 51 2 2 2 6 2" xfId="41947" xr:uid="{00000000-0005-0000-0000-0000B15B0000}"/>
    <cellStyle name="Normal 51 2 2 2 6 3" xfId="26714" xr:uid="{00000000-0005-0000-0000-0000B25B0000}"/>
    <cellStyle name="Normal 51 2 2 2 7" xfId="6595" xr:uid="{00000000-0005-0000-0000-0000B35B0000}"/>
    <cellStyle name="Normal 51 2 2 2 7 2" xfId="36930" xr:uid="{00000000-0005-0000-0000-0000B45B0000}"/>
    <cellStyle name="Normal 51 2 2 2 7 3" xfId="21697" xr:uid="{00000000-0005-0000-0000-0000B55B0000}"/>
    <cellStyle name="Normal 51 2 2 2 8" xfId="31918" xr:uid="{00000000-0005-0000-0000-0000B65B0000}"/>
    <cellStyle name="Normal 51 2 2 2 9" xfId="16684" xr:uid="{00000000-0005-0000-0000-0000B75B0000}"/>
    <cellStyle name="Normal 51 2 2 3" xfId="1731" xr:uid="{00000000-0005-0000-0000-0000B85B0000}"/>
    <cellStyle name="Normal 51 2 2 3 2" xfId="2570" xr:uid="{00000000-0005-0000-0000-0000B95B0000}"/>
    <cellStyle name="Normal 51 2 2 3 2 2" xfId="4260" xr:uid="{00000000-0005-0000-0000-0000BA5B0000}"/>
    <cellStyle name="Normal 51 2 2 3 2 2 2" xfId="14333" xr:uid="{00000000-0005-0000-0000-0000BB5B0000}"/>
    <cellStyle name="Normal 51 2 2 3 2 2 2 2" xfId="44664" xr:uid="{00000000-0005-0000-0000-0000BC5B0000}"/>
    <cellStyle name="Normal 51 2 2 3 2 2 2 3" xfId="29431" xr:uid="{00000000-0005-0000-0000-0000BD5B0000}"/>
    <cellStyle name="Normal 51 2 2 3 2 2 3" xfId="9313" xr:uid="{00000000-0005-0000-0000-0000BE5B0000}"/>
    <cellStyle name="Normal 51 2 2 3 2 2 3 2" xfId="39647" xr:uid="{00000000-0005-0000-0000-0000BF5B0000}"/>
    <cellStyle name="Normal 51 2 2 3 2 2 3 3" xfId="24414" xr:uid="{00000000-0005-0000-0000-0000C05B0000}"/>
    <cellStyle name="Normal 51 2 2 3 2 2 4" xfId="34634" xr:uid="{00000000-0005-0000-0000-0000C15B0000}"/>
    <cellStyle name="Normal 51 2 2 3 2 2 5" xfId="19401" xr:uid="{00000000-0005-0000-0000-0000C25B0000}"/>
    <cellStyle name="Normal 51 2 2 3 2 3" xfId="5952" xr:uid="{00000000-0005-0000-0000-0000C35B0000}"/>
    <cellStyle name="Normal 51 2 2 3 2 3 2" xfId="16004" xr:uid="{00000000-0005-0000-0000-0000C45B0000}"/>
    <cellStyle name="Normal 51 2 2 3 2 3 2 2" xfId="46335" xr:uid="{00000000-0005-0000-0000-0000C55B0000}"/>
    <cellStyle name="Normal 51 2 2 3 2 3 2 3" xfId="31102" xr:uid="{00000000-0005-0000-0000-0000C65B0000}"/>
    <cellStyle name="Normal 51 2 2 3 2 3 3" xfId="10984" xr:uid="{00000000-0005-0000-0000-0000C75B0000}"/>
    <cellStyle name="Normal 51 2 2 3 2 3 3 2" xfId="41318" xr:uid="{00000000-0005-0000-0000-0000C85B0000}"/>
    <cellStyle name="Normal 51 2 2 3 2 3 3 3" xfId="26085" xr:uid="{00000000-0005-0000-0000-0000C95B0000}"/>
    <cellStyle name="Normal 51 2 2 3 2 3 4" xfId="36305" xr:uid="{00000000-0005-0000-0000-0000CA5B0000}"/>
    <cellStyle name="Normal 51 2 2 3 2 3 5" xfId="21072" xr:uid="{00000000-0005-0000-0000-0000CB5B0000}"/>
    <cellStyle name="Normal 51 2 2 3 2 4" xfId="12662" xr:uid="{00000000-0005-0000-0000-0000CC5B0000}"/>
    <cellStyle name="Normal 51 2 2 3 2 4 2" xfId="42993" xr:uid="{00000000-0005-0000-0000-0000CD5B0000}"/>
    <cellStyle name="Normal 51 2 2 3 2 4 3" xfId="27760" xr:uid="{00000000-0005-0000-0000-0000CE5B0000}"/>
    <cellStyle name="Normal 51 2 2 3 2 5" xfId="7641" xr:uid="{00000000-0005-0000-0000-0000CF5B0000}"/>
    <cellStyle name="Normal 51 2 2 3 2 5 2" xfId="37976" xr:uid="{00000000-0005-0000-0000-0000D05B0000}"/>
    <cellStyle name="Normal 51 2 2 3 2 5 3" xfId="22743" xr:uid="{00000000-0005-0000-0000-0000D15B0000}"/>
    <cellStyle name="Normal 51 2 2 3 2 6" xfId="32964" xr:uid="{00000000-0005-0000-0000-0000D25B0000}"/>
    <cellStyle name="Normal 51 2 2 3 2 7" xfId="17730" xr:uid="{00000000-0005-0000-0000-0000D35B0000}"/>
    <cellStyle name="Normal 51 2 2 3 3" xfId="3423" xr:uid="{00000000-0005-0000-0000-0000D45B0000}"/>
    <cellStyle name="Normal 51 2 2 3 3 2" xfId="13497" xr:uid="{00000000-0005-0000-0000-0000D55B0000}"/>
    <cellStyle name="Normal 51 2 2 3 3 2 2" xfId="43828" xr:uid="{00000000-0005-0000-0000-0000D65B0000}"/>
    <cellStyle name="Normal 51 2 2 3 3 2 3" xfId="28595" xr:uid="{00000000-0005-0000-0000-0000D75B0000}"/>
    <cellStyle name="Normal 51 2 2 3 3 3" xfId="8477" xr:uid="{00000000-0005-0000-0000-0000D85B0000}"/>
    <cellStyle name="Normal 51 2 2 3 3 3 2" xfId="38811" xr:uid="{00000000-0005-0000-0000-0000D95B0000}"/>
    <cellStyle name="Normal 51 2 2 3 3 3 3" xfId="23578" xr:uid="{00000000-0005-0000-0000-0000DA5B0000}"/>
    <cellStyle name="Normal 51 2 2 3 3 4" xfId="33798" xr:uid="{00000000-0005-0000-0000-0000DB5B0000}"/>
    <cellStyle name="Normal 51 2 2 3 3 5" xfId="18565" xr:uid="{00000000-0005-0000-0000-0000DC5B0000}"/>
    <cellStyle name="Normal 51 2 2 3 4" xfId="5116" xr:uid="{00000000-0005-0000-0000-0000DD5B0000}"/>
    <cellStyle name="Normal 51 2 2 3 4 2" xfId="15168" xr:uid="{00000000-0005-0000-0000-0000DE5B0000}"/>
    <cellStyle name="Normal 51 2 2 3 4 2 2" xfId="45499" xr:uid="{00000000-0005-0000-0000-0000DF5B0000}"/>
    <cellStyle name="Normal 51 2 2 3 4 2 3" xfId="30266" xr:uid="{00000000-0005-0000-0000-0000E05B0000}"/>
    <cellStyle name="Normal 51 2 2 3 4 3" xfId="10148" xr:uid="{00000000-0005-0000-0000-0000E15B0000}"/>
    <cellStyle name="Normal 51 2 2 3 4 3 2" xfId="40482" xr:uid="{00000000-0005-0000-0000-0000E25B0000}"/>
    <cellStyle name="Normal 51 2 2 3 4 3 3" xfId="25249" xr:uid="{00000000-0005-0000-0000-0000E35B0000}"/>
    <cellStyle name="Normal 51 2 2 3 4 4" xfId="35469" xr:uid="{00000000-0005-0000-0000-0000E45B0000}"/>
    <cellStyle name="Normal 51 2 2 3 4 5" xfId="20236" xr:uid="{00000000-0005-0000-0000-0000E55B0000}"/>
    <cellStyle name="Normal 51 2 2 3 5" xfId="11826" xr:uid="{00000000-0005-0000-0000-0000E65B0000}"/>
    <cellStyle name="Normal 51 2 2 3 5 2" xfId="42157" xr:uid="{00000000-0005-0000-0000-0000E75B0000}"/>
    <cellStyle name="Normal 51 2 2 3 5 3" xfId="26924" xr:uid="{00000000-0005-0000-0000-0000E85B0000}"/>
    <cellStyle name="Normal 51 2 2 3 6" xfId="6805" xr:uid="{00000000-0005-0000-0000-0000E95B0000}"/>
    <cellStyle name="Normal 51 2 2 3 6 2" xfId="37140" xr:uid="{00000000-0005-0000-0000-0000EA5B0000}"/>
    <cellStyle name="Normal 51 2 2 3 6 3" xfId="21907" xr:uid="{00000000-0005-0000-0000-0000EB5B0000}"/>
    <cellStyle name="Normal 51 2 2 3 7" xfId="32128" xr:uid="{00000000-0005-0000-0000-0000EC5B0000}"/>
    <cellStyle name="Normal 51 2 2 3 8" xfId="16894" xr:uid="{00000000-0005-0000-0000-0000ED5B0000}"/>
    <cellStyle name="Normal 51 2 2 4" xfId="2152" xr:uid="{00000000-0005-0000-0000-0000EE5B0000}"/>
    <cellStyle name="Normal 51 2 2 4 2" xfId="3842" xr:uid="{00000000-0005-0000-0000-0000EF5B0000}"/>
    <cellStyle name="Normal 51 2 2 4 2 2" xfId="13915" xr:uid="{00000000-0005-0000-0000-0000F05B0000}"/>
    <cellStyle name="Normal 51 2 2 4 2 2 2" xfId="44246" xr:uid="{00000000-0005-0000-0000-0000F15B0000}"/>
    <cellStyle name="Normal 51 2 2 4 2 2 3" xfId="29013" xr:uid="{00000000-0005-0000-0000-0000F25B0000}"/>
    <cellStyle name="Normal 51 2 2 4 2 3" xfId="8895" xr:uid="{00000000-0005-0000-0000-0000F35B0000}"/>
    <cellStyle name="Normal 51 2 2 4 2 3 2" xfId="39229" xr:uid="{00000000-0005-0000-0000-0000F45B0000}"/>
    <cellStyle name="Normal 51 2 2 4 2 3 3" xfId="23996" xr:uid="{00000000-0005-0000-0000-0000F55B0000}"/>
    <cellStyle name="Normal 51 2 2 4 2 4" xfId="34216" xr:uid="{00000000-0005-0000-0000-0000F65B0000}"/>
    <cellStyle name="Normal 51 2 2 4 2 5" xfId="18983" xr:uid="{00000000-0005-0000-0000-0000F75B0000}"/>
    <cellStyle name="Normal 51 2 2 4 3" xfId="5534" xr:uid="{00000000-0005-0000-0000-0000F85B0000}"/>
    <cellStyle name="Normal 51 2 2 4 3 2" xfId="15586" xr:uid="{00000000-0005-0000-0000-0000F95B0000}"/>
    <cellStyle name="Normal 51 2 2 4 3 2 2" xfId="45917" xr:uid="{00000000-0005-0000-0000-0000FA5B0000}"/>
    <cellStyle name="Normal 51 2 2 4 3 2 3" xfId="30684" xr:uid="{00000000-0005-0000-0000-0000FB5B0000}"/>
    <cellStyle name="Normal 51 2 2 4 3 3" xfId="10566" xr:uid="{00000000-0005-0000-0000-0000FC5B0000}"/>
    <cellStyle name="Normal 51 2 2 4 3 3 2" xfId="40900" xr:uid="{00000000-0005-0000-0000-0000FD5B0000}"/>
    <cellStyle name="Normal 51 2 2 4 3 3 3" xfId="25667" xr:uid="{00000000-0005-0000-0000-0000FE5B0000}"/>
    <cellStyle name="Normal 51 2 2 4 3 4" xfId="35887" xr:uid="{00000000-0005-0000-0000-0000FF5B0000}"/>
    <cellStyle name="Normal 51 2 2 4 3 5" xfId="20654" xr:uid="{00000000-0005-0000-0000-0000005C0000}"/>
    <cellStyle name="Normal 51 2 2 4 4" xfId="12244" xr:uid="{00000000-0005-0000-0000-0000015C0000}"/>
    <cellStyle name="Normal 51 2 2 4 4 2" xfId="42575" xr:uid="{00000000-0005-0000-0000-0000025C0000}"/>
    <cellStyle name="Normal 51 2 2 4 4 3" xfId="27342" xr:uid="{00000000-0005-0000-0000-0000035C0000}"/>
    <cellStyle name="Normal 51 2 2 4 5" xfId="7223" xr:uid="{00000000-0005-0000-0000-0000045C0000}"/>
    <cellStyle name="Normal 51 2 2 4 5 2" xfId="37558" xr:uid="{00000000-0005-0000-0000-0000055C0000}"/>
    <cellStyle name="Normal 51 2 2 4 5 3" xfId="22325" xr:uid="{00000000-0005-0000-0000-0000065C0000}"/>
    <cellStyle name="Normal 51 2 2 4 6" xfId="32546" xr:uid="{00000000-0005-0000-0000-0000075C0000}"/>
    <cellStyle name="Normal 51 2 2 4 7" xfId="17312" xr:uid="{00000000-0005-0000-0000-0000085C0000}"/>
    <cellStyle name="Normal 51 2 2 5" xfId="3005" xr:uid="{00000000-0005-0000-0000-0000095C0000}"/>
    <cellStyle name="Normal 51 2 2 5 2" xfId="13079" xr:uid="{00000000-0005-0000-0000-00000A5C0000}"/>
    <cellStyle name="Normal 51 2 2 5 2 2" xfId="43410" xr:uid="{00000000-0005-0000-0000-00000B5C0000}"/>
    <cellStyle name="Normal 51 2 2 5 2 3" xfId="28177" xr:uid="{00000000-0005-0000-0000-00000C5C0000}"/>
    <cellStyle name="Normal 51 2 2 5 3" xfId="8059" xr:uid="{00000000-0005-0000-0000-00000D5C0000}"/>
    <cellStyle name="Normal 51 2 2 5 3 2" xfId="38393" xr:uid="{00000000-0005-0000-0000-00000E5C0000}"/>
    <cellStyle name="Normal 51 2 2 5 3 3" xfId="23160" xr:uid="{00000000-0005-0000-0000-00000F5C0000}"/>
    <cellStyle name="Normal 51 2 2 5 4" xfId="33380" xr:uid="{00000000-0005-0000-0000-0000105C0000}"/>
    <cellStyle name="Normal 51 2 2 5 5" xfId="18147" xr:uid="{00000000-0005-0000-0000-0000115C0000}"/>
    <cellStyle name="Normal 51 2 2 6" xfId="4698" xr:uid="{00000000-0005-0000-0000-0000125C0000}"/>
    <cellStyle name="Normal 51 2 2 6 2" xfId="14750" xr:uid="{00000000-0005-0000-0000-0000135C0000}"/>
    <cellStyle name="Normal 51 2 2 6 2 2" xfId="45081" xr:uid="{00000000-0005-0000-0000-0000145C0000}"/>
    <cellStyle name="Normal 51 2 2 6 2 3" xfId="29848" xr:uid="{00000000-0005-0000-0000-0000155C0000}"/>
    <cellStyle name="Normal 51 2 2 6 3" xfId="9730" xr:uid="{00000000-0005-0000-0000-0000165C0000}"/>
    <cellStyle name="Normal 51 2 2 6 3 2" xfId="40064" xr:uid="{00000000-0005-0000-0000-0000175C0000}"/>
    <cellStyle name="Normal 51 2 2 6 3 3" xfId="24831" xr:uid="{00000000-0005-0000-0000-0000185C0000}"/>
    <cellStyle name="Normal 51 2 2 6 4" xfId="35051" xr:uid="{00000000-0005-0000-0000-0000195C0000}"/>
    <cellStyle name="Normal 51 2 2 6 5" xfId="19818" xr:uid="{00000000-0005-0000-0000-00001A5C0000}"/>
    <cellStyle name="Normal 51 2 2 7" xfId="11408" xr:uid="{00000000-0005-0000-0000-00001B5C0000}"/>
    <cellStyle name="Normal 51 2 2 7 2" xfId="41739" xr:uid="{00000000-0005-0000-0000-00001C5C0000}"/>
    <cellStyle name="Normal 51 2 2 7 3" xfId="26506" xr:uid="{00000000-0005-0000-0000-00001D5C0000}"/>
    <cellStyle name="Normal 51 2 2 8" xfId="6387" xr:uid="{00000000-0005-0000-0000-00001E5C0000}"/>
    <cellStyle name="Normal 51 2 2 8 2" xfId="36722" xr:uid="{00000000-0005-0000-0000-00001F5C0000}"/>
    <cellStyle name="Normal 51 2 2 8 3" xfId="21489" xr:uid="{00000000-0005-0000-0000-0000205C0000}"/>
    <cellStyle name="Normal 51 2 2 9" xfId="31710" xr:uid="{00000000-0005-0000-0000-0000215C0000}"/>
    <cellStyle name="Normal 51 2 3" xfId="1414" xr:uid="{00000000-0005-0000-0000-0000225C0000}"/>
    <cellStyle name="Normal 51 2 3 2" xfId="1835" xr:uid="{00000000-0005-0000-0000-0000235C0000}"/>
    <cellStyle name="Normal 51 2 3 2 2" xfId="2674" xr:uid="{00000000-0005-0000-0000-0000245C0000}"/>
    <cellStyle name="Normal 51 2 3 2 2 2" xfId="4364" xr:uid="{00000000-0005-0000-0000-0000255C0000}"/>
    <cellStyle name="Normal 51 2 3 2 2 2 2" xfId="14437" xr:uid="{00000000-0005-0000-0000-0000265C0000}"/>
    <cellStyle name="Normal 51 2 3 2 2 2 2 2" xfId="44768" xr:uid="{00000000-0005-0000-0000-0000275C0000}"/>
    <cellStyle name="Normal 51 2 3 2 2 2 2 3" xfId="29535" xr:uid="{00000000-0005-0000-0000-0000285C0000}"/>
    <cellStyle name="Normal 51 2 3 2 2 2 3" xfId="9417" xr:uid="{00000000-0005-0000-0000-0000295C0000}"/>
    <cellStyle name="Normal 51 2 3 2 2 2 3 2" xfId="39751" xr:uid="{00000000-0005-0000-0000-00002A5C0000}"/>
    <cellStyle name="Normal 51 2 3 2 2 2 3 3" xfId="24518" xr:uid="{00000000-0005-0000-0000-00002B5C0000}"/>
    <cellStyle name="Normal 51 2 3 2 2 2 4" xfId="34738" xr:uid="{00000000-0005-0000-0000-00002C5C0000}"/>
    <cellStyle name="Normal 51 2 3 2 2 2 5" xfId="19505" xr:uid="{00000000-0005-0000-0000-00002D5C0000}"/>
    <cellStyle name="Normal 51 2 3 2 2 3" xfId="6056" xr:uid="{00000000-0005-0000-0000-00002E5C0000}"/>
    <cellStyle name="Normal 51 2 3 2 2 3 2" xfId="16108" xr:uid="{00000000-0005-0000-0000-00002F5C0000}"/>
    <cellStyle name="Normal 51 2 3 2 2 3 2 2" xfId="46439" xr:uid="{00000000-0005-0000-0000-0000305C0000}"/>
    <cellStyle name="Normal 51 2 3 2 2 3 2 3" xfId="31206" xr:uid="{00000000-0005-0000-0000-0000315C0000}"/>
    <cellStyle name="Normal 51 2 3 2 2 3 3" xfId="11088" xr:uid="{00000000-0005-0000-0000-0000325C0000}"/>
    <cellStyle name="Normal 51 2 3 2 2 3 3 2" xfId="41422" xr:uid="{00000000-0005-0000-0000-0000335C0000}"/>
    <cellStyle name="Normal 51 2 3 2 2 3 3 3" xfId="26189" xr:uid="{00000000-0005-0000-0000-0000345C0000}"/>
    <cellStyle name="Normal 51 2 3 2 2 3 4" xfId="36409" xr:uid="{00000000-0005-0000-0000-0000355C0000}"/>
    <cellStyle name="Normal 51 2 3 2 2 3 5" xfId="21176" xr:uid="{00000000-0005-0000-0000-0000365C0000}"/>
    <cellStyle name="Normal 51 2 3 2 2 4" xfId="12766" xr:uid="{00000000-0005-0000-0000-0000375C0000}"/>
    <cellStyle name="Normal 51 2 3 2 2 4 2" xfId="43097" xr:uid="{00000000-0005-0000-0000-0000385C0000}"/>
    <cellStyle name="Normal 51 2 3 2 2 4 3" xfId="27864" xr:uid="{00000000-0005-0000-0000-0000395C0000}"/>
    <cellStyle name="Normal 51 2 3 2 2 5" xfId="7745" xr:uid="{00000000-0005-0000-0000-00003A5C0000}"/>
    <cellStyle name="Normal 51 2 3 2 2 5 2" xfId="38080" xr:uid="{00000000-0005-0000-0000-00003B5C0000}"/>
    <cellStyle name="Normal 51 2 3 2 2 5 3" xfId="22847" xr:uid="{00000000-0005-0000-0000-00003C5C0000}"/>
    <cellStyle name="Normal 51 2 3 2 2 6" xfId="33068" xr:uid="{00000000-0005-0000-0000-00003D5C0000}"/>
    <cellStyle name="Normal 51 2 3 2 2 7" xfId="17834" xr:uid="{00000000-0005-0000-0000-00003E5C0000}"/>
    <cellStyle name="Normal 51 2 3 2 3" xfId="3527" xr:uid="{00000000-0005-0000-0000-00003F5C0000}"/>
    <cellStyle name="Normal 51 2 3 2 3 2" xfId="13601" xr:uid="{00000000-0005-0000-0000-0000405C0000}"/>
    <cellStyle name="Normal 51 2 3 2 3 2 2" xfId="43932" xr:uid="{00000000-0005-0000-0000-0000415C0000}"/>
    <cellStyle name="Normal 51 2 3 2 3 2 3" xfId="28699" xr:uid="{00000000-0005-0000-0000-0000425C0000}"/>
    <cellStyle name="Normal 51 2 3 2 3 3" xfId="8581" xr:uid="{00000000-0005-0000-0000-0000435C0000}"/>
    <cellStyle name="Normal 51 2 3 2 3 3 2" xfId="38915" xr:uid="{00000000-0005-0000-0000-0000445C0000}"/>
    <cellStyle name="Normal 51 2 3 2 3 3 3" xfId="23682" xr:uid="{00000000-0005-0000-0000-0000455C0000}"/>
    <cellStyle name="Normal 51 2 3 2 3 4" xfId="33902" xr:uid="{00000000-0005-0000-0000-0000465C0000}"/>
    <cellStyle name="Normal 51 2 3 2 3 5" xfId="18669" xr:uid="{00000000-0005-0000-0000-0000475C0000}"/>
    <cellStyle name="Normal 51 2 3 2 4" xfId="5220" xr:uid="{00000000-0005-0000-0000-0000485C0000}"/>
    <cellStyle name="Normal 51 2 3 2 4 2" xfId="15272" xr:uid="{00000000-0005-0000-0000-0000495C0000}"/>
    <cellStyle name="Normal 51 2 3 2 4 2 2" xfId="45603" xr:uid="{00000000-0005-0000-0000-00004A5C0000}"/>
    <cellStyle name="Normal 51 2 3 2 4 2 3" xfId="30370" xr:uid="{00000000-0005-0000-0000-00004B5C0000}"/>
    <cellStyle name="Normal 51 2 3 2 4 3" xfId="10252" xr:uid="{00000000-0005-0000-0000-00004C5C0000}"/>
    <cellStyle name="Normal 51 2 3 2 4 3 2" xfId="40586" xr:uid="{00000000-0005-0000-0000-00004D5C0000}"/>
    <cellStyle name="Normal 51 2 3 2 4 3 3" xfId="25353" xr:uid="{00000000-0005-0000-0000-00004E5C0000}"/>
    <cellStyle name="Normal 51 2 3 2 4 4" xfId="35573" xr:uid="{00000000-0005-0000-0000-00004F5C0000}"/>
    <cellStyle name="Normal 51 2 3 2 4 5" xfId="20340" xr:uid="{00000000-0005-0000-0000-0000505C0000}"/>
    <cellStyle name="Normal 51 2 3 2 5" xfId="11930" xr:uid="{00000000-0005-0000-0000-0000515C0000}"/>
    <cellStyle name="Normal 51 2 3 2 5 2" xfId="42261" xr:uid="{00000000-0005-0000-0000-0000525C0000}"/>
    <cellStyle name="Normal 51 2 3 2 5 3" xfId="27028" xr:uid="{00000000-0005-0000-0000-0000535C0000}"/>
    <cellStyle name="Normal 51 2 3 2 6" xfId="6909" xr:uid="{00000000-0005-0000-0000-0000545C0000}"/>
    <cellStyle name="Normal 51 2 3 2 6 2" xfId="37244" xr:uid="{00000000-0005-0000-0000-0000555C0000}"/>
    <cellStyle name="Normal 51 2 3 2 6 3" xfId="22011" xr:uid="{00000000-0005-0000-0000-0000565C0000}"/>
    <cellStyle name="Normal 51 2 3 2 7" xfId="32232" xr:uid="{00000000-0005-0000-0000-0000575C0000}"/>
    <cellStyle name="Normal 51 2 3 2 8" xfId="16998" xr:uid="{00000000-0005-0000-0000-0000585C0000}"/>
    <cellStyle name="Normal 51 2 3 3" xfId="2256" xr:uid="{00000000-0005-0000-0000-0000595C0000}"/>
    <cellStyle name="Normal 51 2 3 3 2" xfId="3946" xr:uid="{00000000-0005-0000-0000-00005A5C0000}"/>
    <cellStyle name="Normal 51 2 3 3 2 2" xfId="14019" xr:uid="{00000000-0005-0000-0000-00005B5C0000}"/>
    <cellStyle name="Normal 51 2 3 3 2 2 2" xfId="44350" xr:uid="{00000000-0005-0000-0000-00005C5C0000}"/>
    <cellStyle name="Normal 51 2 3 3 2 2 3" xfId="29117" xr:uid="{00000000-0005-0000-0000-00005D5C0000}"/>
    <cellStyle name="Normal 51 2 3 3 2 3" xfId="8999" xr:uid="{00000000-0005-0000-0000-00005E5C0000}"/>
    <cellStyle name="Normal 51 2 3 3 2 3 2" xfId="39333" xr:uid="{00000000-0005-0000-0000-00005F5C0000}"/>
    <cellStyle name="Normal 51 2 3 3 2 3 3" xfId="24100" xr:uid="{00000000-0005-0000-0000-0000605C0000}"/>
    <cellStyle name="Normal 51 2 3 3 2 4" xfId="34320" xr:uid="{00000000-0005-0000-0000-0000615C0000}"/>
    <cellStyle name="Normal 51 2 3 3 2 5" xfId="19087" xr:uid="{00000000-0005-0000-0000-0000625C0000}"/>
    <cellStyle name="Normal 51 2 3 3 3" xfId="5638" xr:uid="{00000000-0005-0000-0000-0000635C0000}"/>
    <cellStyle name="Normal 51 2 3 3 3 2" xfId="15690" xr:uid="{00000000-0005-0000-0000-0000645C0000}"/>
    <cellStyle name="Normal 51 2 3 3 3 2 2" xfId="46021" xr:uid="{00000000-0005-0000-0000-0000655C0000}"/>
    <cellStyle name="Normal 51 2 3 3 3 2 3" xfId="30788" xr:uid="{00000000-0005-0000-0000-0000665C0000}"/>
    <cellStyle name="Normal 51 2 3 3 3 3" xfId="10670" xr:uid="{00000000-0005-0000-0000-0000675C0000}"/>
    <cellStyle name="Normal 51 2 3 3 3 3 2" xfId="41004" xr:uid="{00000000-0005-0000-0000-0000685C0000}"/>
    <cellStyle name="Normal 51 2 3 3 3 3 3" xfId="25771" xr:uid="{00000000-0005-0000-0000-0000695C0000}"/>
    <cellStyle name="Normal 51 2 3 3 3 4" xfId="35991" xr:uid="{00000000-0005-0000-0000-00006A5C0000}"/>
    <cellStyle name="Normal 51 2 3 3 3 5" xfId="20758" xr:uid="{00000000-0005-0000-0000-00006B5C0000}"/>
    <cellStyle name="Normal 51 2 3 3 4" xfId="12348" xr:uid="{00000000-0005-0000-0000-00006C5C0000}"/>
    <cellStyle name="Normal 51 2 3 3 4 2" xfId="42679" xr:uid="{00000000-0005-0000-0000-00006D5C0000}"/>
    <cellStyle name="Normal 51 2 3 3 4 3" xfId="27446" xr:uid="{00000000-0005-0000-0000-00006E5C0000}"/>
    <cellStyle name="Normal 51 2 3 3 5" xfId="7327" xr:uid="{00000000-0005-0000-0000-00006F5C0000}"/>
    <cellStyle name="Normal 51 2 3 3 5 2" xfId="37662" xr:uid="{00000000-0005-0000-0000-0000705C0000}"/>
    <cellStyle name="Normal 51 2 3 3 5 3" xfId="22429" xr:uid="{00000000-0005-0000-0000-0000715C0000}"/>
    <cellStyle name="Normal 51 2 3 3 6" xfId="32650" xr:uid="{00000000-0005-0000-0000-0000725C0000}"/>
    <cellStyle name="Normal 51 2 3 3 7" xfId="17416" xr:uid="{00000000-0005-0000-0000-0000735C0000}"/>
    <cellStyle name="Normal 51 2 3 4" xfId="3109" xr:uid="{00000000-0005-0000-0000-0000745C0000}"/>
    <cellStyle name="Normal 51 2 3 4 2" xfId="13183" xr:uid="{00000000-0005-0000-0000-0000755C0000}"/>
    <cellStyle name="Normal 51 2 3 4 2 2" xfId="43514" xr:uid="{00000000-0005-0000-0000-0000765C0000}"/>
    <cellStyle name="Normal 51 2 3 4 2 3" xfId="28281" xr:uid="{00000000-0005-0000-0000-0000775C0000}"/>
    <cellStyle name="Normal 51 2 3 4 3" xfId="8163" xr:uid="{00000000-0005-0000-0000-0000785C0000}"/>
    <cellStyle name="Normal 51 2 3 4 3 2" xfId="38497" xr:uid="{00000000-0005-0000-0000-0000795C0000}"/>
    <cellStyle name="Normal 51 2 3 4 3 3" xfId="23264" xr:uid="{00000000-0005-0000-0000-00007A5C0000}"/>
    <cellStyle name="Normal 51 2 3 4 4" xfId="33484" xr:uid="{00000000-0005-0000-0000-00007B5C0000}"/>
    <cellStyle name="Normal 51 2 3 4 5" xfId="18251" xr:uid="{00000000-0005-0000-0000-00007C5C0000}"/>
    <cellStyle name="Normal 51 2 3 5" xfId="4802" xr:uid="{00000000-0005-0000-0000-00007D5C0000}"/>
    <cellStyle name="Normal 51 2 3 5 2" xfId="14854" xr:uid="{00000000-0005-0000-0000-00007E5C0000}"/>
    <cellStyle name="Normal 51 2 3 5 2 2" xfId="45185" xr:uid="{00000000-0005-0000-0000-00007F5C0000}"/>
    <cellStyle name="Normal 51 2 3 5 2 3" xfId="29952" xr:uid="{00000000-0005-0000-0000-0000805C0000}"/>
    <cellStyle name="Normal 51 2 3 5 3" xfId="9834" xr:uid="{00000000-0005-0000-0000-0000815C0000}"/>
    <cellStyle name="Normal 51 2 3 5 3 2" xfId="40168" xr:uid="{00000000-0005-0000-0000-0000825C0000}"/>
    <cellStyle name="Normal 51 2 3 5 3 3" xfId="24935" xr:uid="{00000000-0005-0000-0000-0000835C0000}"/>
    <cellStyle name="Normal 51 2 3 5 4" xfId="35155" xr:uid="{00000000-0005-0000-0000-0000845C0000}"/>
    <cellStyle name="Normal 51 2 3 5 5" xfId="19922" xr:uid="{00000000-0005-0000-0000-0000855C0000}"/>
    <cellStyle name="Normal 51 2 3 6" xfId="11512" xr:uid="{00000000-0005-0000-0000-0000865C0000}"/>
    <cellStyle name="Normal 51 2 3 6 2" xfId="41843" xr:uid="{00000000-0005-0000-0000-0000875C0000}"/>
    <cellStyle name="Normal 51 2 3 6 3" xfId="26610" xr:uid="{00000000-0005-0000-0000-0000885C0000}"/>
    <cellStyle name="Normal 51 2 3 7" xfId="6491" xr:uid="{00000000-0005-0000-0000-0000895C0000}"/>
    <cellStyle name="Normal 51 2 3 7 2" xfId="36826" xr:uid="{00000000-0005-0000-0000-00008A5C0000}"/>
    <cellStyle name="Normal 51 2 3 7 3" xfId="21593" xr:uid="{00000000-0005-0000-0000-00008B5C0000}"/>
    <cellStyle name="Normal 51 2 3 8" xfId="31814" xr:uid="{00000000-0005-0000-0000-00008C5C0000}"/>
    <cellStyle name="Normal 51 2 3 9" xfId="16580" xr:uid="{00000000-0005-0000-0000-00008D5C0000}"/>
    <cellStyle name="Normal 51 2 4" xfId="1627" xr:uid="{00000000-0005-0000-0000-00008E5C0000}"/>
    <cellStyle name="Normal 51 2 4 2" xfId="2466" xr:uid="{00000000-0005-0000-0000-00008F5C0000}"/>
    <cellStyle name="Normal 51 2 4 2 2" xfId="4156" xr:uid="{00000000-0005-0000-0000-0000905C0000}"/>
    <cellStyle name="Normal 51 2 4 2 2 2" xfId="14229" xr:uid="{00000000-0005-0000-0000-0000915C0000}"/>
    <cellStyle name="Normal 51 2 4 2 2 2 2" xfId="44560" xr:uid="{00000000-0005-0000-0000-0000925C0000}"/>
    <cellStyle name="Normal 51 2 4 2 2 2 3" xfId="29327" xr:uid="{00000000-0005-0000-0000-0000935C0000}"/>
    <cellStyle name="Normal 51 2 4 2 2 3" xfId="9209" xr:uid="{00000000-0005-0000-0000-0000945C0000}"/>
    <cellStyle name="Normal 51 2 4 2 2 3 2" xfId="39543" xr:uid="{00000000-0005-0000-0000-0000955C0000}"/>
    <cellStyle name="Normal 51 2 4 2 2 3 3" xfId="24310" xr:uid="{00000000-0005-0000-0000-0000965C0000}"/>
    <cellStyle name="Normal 51 2 4 2 2 4" xfId="34530" xr:uid="{00000000-0005-0000-0000-0000975C0000}"/>
    <cellStyle name="Normal 51 2 4 2 2 5" xfId="19297" xr:uid="{00000000-0005-0000-0000-0000985C0000}"/>
    <cellStyle name="Normal 51 2 4 2 3" xfId="5848" xr:uid="{00000000-0005-0000-0000-0000995C0000}"/>
    <cellStyle name="Normal 51 2 4 2 3 2" xfId="15900" xr:uid="{00000000-0005-0000-0000-00009A5C0000}"/>
    <cellStyle name="Normal 51 2 4 2 3 2 2" xfId="46231" xr:uid="{00000000-0005-0000-0000-00009B5C0000}"/>
    <cellStyle name="Normal 51 2 4 2 3 2 3" xfId="30998" xr:uid="{00000000-0005-0000-0000-00009C5C0000}"/>
    <cellStyle name="Normal 51 2 4 2 3 3" xfId="10880" xr:uid="{00000000-0005-0000-0000-00009D5C0000}"/>
    <cellStyle name="Normal 51 2 4 2 3 3 2" xfId="41214" xr:uid="{00000000-0005-0000-0000-00009E5C0000}"/>
    <cellStyle name="Normal 51 2 4 2 3 3 3" xfId="25981" xr:uid="{00000000-0005-0000-0000-00009F5C0000}"/>
    <cellStyle name="Normal 51 2 4 2 3 4" xfId="36201" xr:uid="{00000000-0005-0000-0000-0000A05C0000}"/>
    <cellStyle name="Normal 51 2 4 2 3 5" xfId="20968" xr:uid="{00000000-0005-0000-0000-0000A15C0000}"/>
    <cellStyle name="Normal 51 2 4 2 4" xfId="12558" xr:uid="{00000000-0005-0000-0000-0000A25C0000}"/>
    <cellStyle name="Normal 51 2 4 2 4 2" xfId="42889" xr:uid="{00000000-0005-0000-0000-0000A35C0000}"/>
    <cellStyle name="Normal 51 2 4 2 4 3" xfId="27656" xr:uid="{00000000-0005-0000-0000-0000A45C0000}"/>
    <cellStyle name="Normal 51 2 4 2 5" xfId="7537" xr:uid="{00000000-0005-0000-0000-0000A55C0000}"/>
    <cellStyle name="Normal 51 2 4 2 5 2" xfId="37872" xr:uid="{00000000-0005-0000-0000-0000A65C0000}"/>
    <cellStyle name="Normal 51 2 4 2 5 3" xfId="22639" xr:uid="{00000000-0005-0000-0000-0000A75C0000}"/>
    <cellStyle name="Normal 51 2 4 2 6" xfId="32860" xr:uid="{00000000-0005-0000-0000-0000A85C0000}"/>
    <cellStyle name="Normal 51 2 4 2 7" xfId="17626" xr:uid="{00000000-0005-0000-0000-0000A95C0000}"/>
    <cellStyle name="Normal 51 2 4 3" xfId="3319" xr:uid="{00000000-0005-0000-0000-0000AA5C0000}"/>
    <cellStyle name="Normal 51 2 4 3 2" xfId="13393" xr:uid="{00000000-0005-0000-0000-0000AB5C0000}"/>
    <cellStyle name="Normal 51 2 4 3 2 2" xfId="43724" xr:uid="{00000000-0005-0000-0000-0000AC5C0000}"/>
    <cellStyle name="Normal 51 2 4 3 2 3" xfId="28491" xr:uid="{00000000-0005-0000-0000-0000AD5C0000}"/>
    <cellStyle name="Normal 51 2 4 3 3" xfId="8373" xr:uid="{00000000-0005-0000-0000-0000AE5C0000}"/>
    <cellStyle name="Normal 51 2 4 3 3 2" xfId="38707" xr:uid="{00000000-0005-0000-0000-0000AF5C0000}"/>
    <cellStyle name="Normal 51 2 4 3 3 3" xfId="23474" xr:uid="{00000000-0005-0000-0000-0000B05C0000}"/>
    <cellStyle name="Normal 51 2 4 3 4" xfId="33694" xr:uid="{00000000-0005-0000-0000-0000B15C0000}"/>
    <cellStyle name="Normal 51 2 4 3 5" xfId="18461" xr:uid="{00000000-0005-0000-0000-0000B25C0000}"/>
    <cellStyle name="Normal 51 2 4 4" xfId="5012" xr:uid="{00000000-0005-0000-0000-0000B35C0000}"/>
    <cellStyle name="Normal 51 2 4 4 2" xfId="15064" xr:uid="{00000000-0005-0000-0000-0000B45C0000}"/>
    <cellStyle name="Normal 51 2 4 4 2 2" xfId="45395" xr:uid="{00000000-0005-0000-0000-0000B55C0000}"/>
    <cellStyle name="Normal 51 2 4 4 2 3" xfId="30162" xr:uid="{00000000-0005-0000-0000-0000B65C0000}"/>
    <cellStyle name="Normal 51 2 4 4 3" xfId="10044" xr:uid="{00000000-0005-0000-0000-0000B75C0000}"/>
    <cellStyle name="Normal 51 2 4 4 3 2" xfId="40378" xr:uid="{00000000-0005-0000-0000-0000B85C0000}"/>
    <cellStyle name="Normal 51 2 4 4 3 3" xfId="25145" xr:uid="{00000000-0005-0000-0000-0000B95C0000}"/>
    <cellStyle name="Normal 51 2 4 4 4" xfId="35365" xr:uid="{00000000-0005-0000-0000-0000BA5C0000}"/>
    <cellStyle name="Normal 51 2 4 4 5" xfId="20132" xr:uid="{00000000-0005-0000-0000-0000BB5C0000}"/>
    <cellStyle name="Normal 51 2 4 5" xfId="11722" xr:uid="{00000000-0005-0000-0000-0000BC5C0000}"/>
    <cellStyle name="Normal 51 2 4 5 2" xfId="42053" xr:uid="{00000000-0005-0000-0000-0000BD5C0000}"/>
    <cellStyle name="Normal 51 2 4 5 3" xfId="26820" xr:uid="{00000000-0005-0000-0000-0000BE5C0000}"/>
    <cellStyle name="Normal 51 2 4 6" xfId="6701" xr:uid="{00000000-0005-0000-0000-0000BF5C0000}"/>
    <cellStyle name="Normal 51 2 4 6 2" xfId="37036" xr:uid="{00000000-0005-0000-0000-0000C05C0000}"/>
    <cellStyle name="Normal 51 2 4 6 3" xfId="21803" xr:uid="{00000000-0005-0000-0000-0000C15C0000}"/>
    <cellStyle name="Normal 51 2 4 7" xfId="32024" xr:uid="{00000000-0005-0000-0000-0000C25C0000}"/>
    <cellStyle name="Normal 51 2 4 8" xfId="16790" xr:uid="{00000000-0005-0000-0000-0000C35C0000}"/>
    <cellStyle name="Normal 51 2 5" xfId="2048" xr:uid="{00000000-0005-0000-0000-0000C45C0000}"/>
    <cellStyle name="Normal 51 2 5 2" xfId="3738" xr:uid="{00000000-0005-0000-0000-0000C55C0000}"/>
    <cellStyle name="Normal 51 2 5 2 2" xfId="13811" xr:uid="{00000000-0005-0000-0000-0000C65C0000}"/>
    <cellStyle name="Normal 51 2 5 2 2 2" xfId="44142" xr:uid="{00000000-0005-0000-0000-0000C75C0000}"/>
    <cellStyle name="Normal 51 2 5 2 2 3" xfId="28909" xr:uid="{00000000-0005-0000-0000-0000C85C0000}"/>
    <cellStyle name="Normal 51 2 5 2 3" xfId="8791" xr:uid="{00000000-0005-0000-0000-0000C95C0000}"/>
    <cellStyle name="Normal 51 2 5 2 3 2" xfId="39125" xr:uid="{00000000-0005-0000-0000-0000CA5C0000}"/>
    <cellStyle name="Normal 51 2 5 2 3 3" xfId="23892" xr:uid="{00000000-0005-0000-0000-0000CB5C0000}"/>
    <cellStyle name="Normal 51 2 5 2 4" xfId="34112" xr:uid="{00000000-0005-0000-0000-0000CC5C0000}"/>
    <cellStyle name="Normal 51 2 5 2 5" xfId="18879" xr:uid="{00000000-0005-0000-0000-0000CD5C0000}"/>
    <cellStyle name="Normal 51 2 5 3" xfId="5430" xr:uid="{00000000-0005-0000-0000-0000CE5C0000}"/>
    <cellStyle name="Normal 51 2 5 3 2" xfId="15482" xr:uid="{00000000-0005-0000-0000-0000CF5C0000}"/>
    <cellStyle name="Normal 51 2 5 3 2 2" xfId="45813" xr:uid="{00000000-0005-0000-0000-0000D05C0000}"/>
    <cellStyle name="Normal 51 2 5 3 2 3" xfId="30580" xr:uid="{00000000-0005-0000-0000-0000D15C0000}"/>
    <cellStyle name="Normal 51 2 5 3 3" xfId="10462" xr:uid="{00000000-0005-0000-0000-0000D25C0000}"/>
    <cellStyle name="Normal 51 2 5 3 3 2" xfId="40796" xr:uid="{00000000-0005-0000-0000-0000D35C0000}"/>
    <cellStyle name="Normal 51 2 5 3 3 3" xfId="25563" xr:uid="{00000000-0005-0000-0000-0000D45C0000}"/>
    <cellStyle name="Normal 51 2 5 3 4" xfId="35783" xr:uid="{00000000-0005-0000-0000-0000D55C0000}"/>
    <cellStyle name="Normal 51 2 5 3 5" xfId="20550" xr:uid="{00000000-0005-0000-0000-0000D65C0000}"/>
    <cellStyle name="Normal 51 2 5 4" xfId="12140" xr:uid="{00000000-0005-0000-0000-0000D75C0000}"/>
    <cellStyle name="Normal 51 2 5 4 2" xfId="42471" xr:uid="{00000000-0005-0000-0000-0000D85C0000}"/>
    <cellStyle name="Normal 51 2 5 4 3" xfId="27238" xr:uid="{00000000-0005-0000-0000-0000D95C0000}"/>
    <cellStyle name="Normal 51 2 5 5" xfId="7119" xr:uid="{00000000-0005-0000-0000-0000DA5C0000}"/>
    <cellStyle name="Normal 51 2 5 5 2" xfId="37454" xr:uid="{00000000-0005-0000-0000-0000DB5C0000}"/>
    <cellStyle name="Normal 51 2 5 5 3" xfId="22221" xr:uid="{00000000-0005-0000-0000-0000DC5C0000}"/>
    <cellStyle name="Normal 51 2 5 6" xfId="32442" xr:uid="{00000000-0005-0000-0000-0000DD5C0000}"/>
    <cellStyle name="Normal 51 2 5 7" xfId="17208" xr:uid="{00000000-0005-0000-0000-0000DE5C0000}"/>
    <cellStyle name="Normal 51 2 6" xfId="2901" xr:uid="{00000000-0005-0000-0000-0000DF5C0000}"/>
    <cellStyle name="Normal 51 2 6 2" xfId="12975" xr:uid="{00000000-0005-0000-0000-0000E05C0000}"/>
    <cellStyle name="Normal 51 2 6 2 2" xfId="43306" xr:uid="{00000000-0005-0000-0000-0000E15C0000}"/>
    <cellStyle name="Normal 51 2 6 2 3" xfId="28073" xr:uid="{00000000-0005-0000-0000-0000E25C0000}"/>
    <cellStyle name="Normal 51 2 6 3" xfId="7955" xr:uid="{00000000-0005-0000-0000-0000E35C0000}"/>
    <cellStyle name="Normal 51 2 6 3 2" xfId="38289" xr:uid="{00000000-0005-0000-0000-0000E45C0000}"/>
    <cellStyle name="Normal 51 2 6 3 3" xfId="23056" xr:uid="{00000000-0005-0000-0000-0000E55C0000}"/>
    <cellStyle name="Normal 51 2 6 4" xfId="33276" xr:uid="{00000000-0005-0000-0000-0000E65C0000}"/>
    <cellStyle name="Normal 51 2 6 5" xfId="18043" xr:uid="{00000000-0005-0000-0000-0000E75C0000}"/>
    <cellStyle name="Normal 51 2 7" xfId="4594" xr:uid="{00000000-0005-0000-0000-0000E85C0000}"/>
    <cellStyle name="Normal 51 2 7 2" xfId="14646" xr:uid="{00000000-0005-0000-0000-0000E95C0000}"/>
    <cellStyle name="Normal 51 2 7 2 2" xfId="44977" xr:uid="{00000000-0005-0000-0000-0000EA5C0000}"/>
    <cellStyle name="Normal 51 2 7 2 3" xfId="29744" xr:uid="{00000000-0005-0000-0000-0000EB5C0000}"/>
    <cellStyle name="Normal 51 2 7 3" xfId="9626" xr:uid="{00000000-0005-0000-0000-0000EC5C0000}"/>
    <cellStyle name="Normal 51 2 7 3 2" xfId="39960" xr:uid="{00000000-0005-0000-0000-0000ED5C0000}"/>
    <cellStyle name="Normal 51 2 7 3 3" xfId="24727" xr:uid="{00000000-0005-0000-0000-0000EE5C0000}"/>
    <cellStyle name="Normal 51 2 7 4" xfId="34947" xr:uid="{00000000-0005-0000-0000-0000EF5C0000}"/>
    <cellStyle name="Normal 51 2 7 5" xfId="19714" xr:uid="{00000000-0005-0000-0000-0000F05C0000}"/>
    <cellStyle name="Normal 51 2 8" xfId="11304" xr:uid="{00000000-0005-0000-0000-0000F15C0000}"/>
    <cellStyle name="Normal 51 2 8 2" xfId="41635" xr:uid="{00000000-0005-0000-0000-0000F25C0000}"/>
    <cellStyle name="Normal 51 2 8 3" xfId="26402" xr:uid="{00000000-0005-0000-0000-0000F35C0000}"/>
    <cellStyle name="Normal 51 2 9" xfId="6283" xr:uid="{00000000-0005-0000-0000-0000F45C0000}"/>
    <cellStyle name="Normal 51 2 9 2" xfId="36618" xr:uid="{00000000-0005-0000-0000-0000F55C0000}"/>
    <cellStyle name="Normal 51 2 9 3" xfId="21385" xr:uid="{00000000-0005-0000-0000-0000F65C0000}"/>
    <cellStyle name="Normal 51 3" xfId="1247" xr:uid="{00000000-0005-0000-0000-0000F75C0000}"/>
    <cellStyle name="Normal 51 3 10" xfId="16424" xr:uid="{00000000-0005-0000-0000-0000F85C0000}"/>
    <cellStyle name="Normal 51 3 2" xfId="1466" xr:uid="{00000000-0005-0000-0000-0000F95C0000}"/>
    <cellStyle name="Normal 51 3 2 2" xfId="1887" xr:uid="{00000000-0005-0000-0000-0000FA5C0000}"/>
    <cellStyle name="Normal 51 3 2 2 2" xfId="2726" xr:uid="{00000000-0005-0000-0000-0000FB5C0000}"/>
    <cellStyle name="Normal 51 3 2 2 2 2" xfId="4416" xr:uid="{00000000-0005-0000-0000-0000FC5C0000}"/>
    <cellStyle name="Normal 51 3 2 2 2 2 2" xfId="14489" xr:uid="{00000000-0005-0000-0000-0000FD5C0000}"/>
    <cellStyle name="Normal 51 3 2 2 2 2 2 2" xfId="44820" xr:uid="{00000000-0005-0000-0000-0000FE5C0000}"/>
    <cellStyle name="Normal 51 3 2 2 2 2 2 3" xfId="29587" xr:uid="{00000000-0005-0000-0000-0000FF5C0000}"/>
    <cellStyle name="Normal 51 3 2 2 2 2 3" xfId="9469" xr:uid="{00000000-0005-0000-0000-0000005D0000}"/>
    <cellStyle name="Normal 51 3 2 2 2 2 3 2" xfId="39803" xr:uid="{00000000-0005-0000-0000-0000015D0000}"/>
    <cellStyle name="Normal 51 3 2 2 2 2 3 3" xfId="24570" xr:uid="{00000000-0005-0000-0000-0000025D0000}"/>
    <cellStyle name="Normal 51 3 2 2 2 2 4" xfId="34790" xr:uid="{00000000-0005-0000-0000-0000035D0000}"/>
    <cellStyle name="Normal 51 3 2 2 2 2 5" xfId="19557" xr:uid="{00000000-0005-0000-0000-0000045D0000}"/>
    <cellStyle name="Normal 51 3 2 2 2 3" xfId="6108" xr:uid="{00000000-0005-0000-0000-0000055D0000}"/>
    <cellStyle name="Normal 51 3 2 2 2 3 2" xfId="16160" xr:uid="{00000000-0005-0000-0000-0000065D0000}"/>
    <cellStyle name="Normal 51 3 2 2 2 3 2 2" xfId="46491" xr:uid="{00000000-0005-0000-0000-0000075D0000}"/>
    <cellStyle name="Normal 51 3 2 2 2 3 2 3" xfId="31258" xr:uid="{00000000-0005-0000-0000-0000085D0000}"/>
    <cellStyle name="Normal 51 3 2 2 2 3 3" xfId="11140" xr:uid="{00000000-0005-0000-0000-0000095D0000}"/>
    <cellStyle name="Normal 51 3 2 2 2 3 3 2" xfId="41474" xr:uid="{00000000-0005-0000-0000-00000A5D0000}"/>
    <cellStyle name="Normal 51 3 2 2 2 3 3 3" xfId="26241" xr:uid="{00000000-0005-0000-0000-00000B5D0000}"/>
    <cellStyle name="Normal 51 3 2 2 2 3 4" xfId="36461" xr:uid="{00000000-0005-0000-0000-00000C5D0000}"/>
    <cellStyle name="Normal 51 3 2 2 2 3 5" xfId="21228" xr:uid="{00000000-0005-0000-0000-00000D5D0000}"/>
    <cellStyle name="Normal 51 3 2 2 2 4" xfId="12818" xr:uid="{00000000-0005-0000-0000-00000E5D0000}"/>
    <cellStyle name="Normal 51 3 2 2 2 4 2" xfId="43149" xr:uid="{00000000-0005-0000-0000-00000F5D0000}"/>
    <cellStyle name="Normal 51 3 2 2 2 4 3" xfId="27916" xr:uid="{00000000-0005-0000-0000-0000105D0000}"/>
    <cellStyle name="Normal 51 3 2 2 2 5" xfId="7797" xr:uid="{00000000-0005-0000-0000-0000115D0000}"/>
    <cellStyle name="Normal 51 3 2 2 2 5 2" xfId="38132" xr:uid="{00000000-0005-0000-0000-0000125D0000}"/>
    <cellStyle name="Normal 51 3 2 2 2 5 3" xfId="22899" xr:uid="{00000000-0005-0000-0000-0000135D0000}"/>
    <cellStyle name="Normal 51 3 2 2 2 6" xfId="33120" xr:uid="{00000000-0005-0000-0000-0000145D0000}"/>
    <cellStyle name="Normal 51 3 2 2 2 7" xfId="17886" xr:uid="{00000000-0005-0000-0000-0000155D0000}"/>
    <cellStyle name="Normal 51 3 2 2 3" xfId="3579" xr:uid="{00000000-0005-0000-0000-0000165D0000}"/>
    <cellStyle name="Normal 51 3 2 2 3 2" xfId="13653" xr:uid="{00000000-0005-0000-0000-0000175D0000}"/>
    <cellStyle name="Normal 51 3 2 2 3 2 2" xfId="43984" xr:uid="{00000000-0005-0000-0000-0000185D0000}"/>
    <cellStyle name="Normal 51 3 2 2 3 2 3" xfId="28751" xr:uid="{00000000-0005-0000-0000-0000195D0000}"/>
    <cellStyle name="Normal 51 3 2 2 3 3" xfId="8633" xr:uid="{00000000-0005-0000-0000-00001A5D0000}"/>
    <cellStyle name="Normal 51 3 2 2 3 3 2" xfId="38967" xr:uid="{00000000-0005-0000-0000-00001B5D0000}"/>
    <cellStyle name="Normal 51 3 2 2 3 3 3" xfId="23734" xr:uid="{00000000-0005-0000-0000-00001C5D0000}"/>
    <cellStyle name="Normal 51 3 2 2 3 4" xfId="33954" xr:uid="{00000000-0005-0000-0000-00001D5D0000}"/>
    <cellStyle name="Normal 51 3 2 2 3 5" xfId="18721" xr:uid="{00000000-0005-0000-0000-00001E5D0000}"/>
    <cellStyle name="Normal 51 3 2 2 4" xfId="5272" xr:uid="{00000000-0005-0000-0000-00001F5D0000}"/>
    <cellStyle name="Normal 51 3 2 2 4 2" xfId="15324" xr:uid="{00000000-0005-0000-0000-0000205D0000}"/>
    <cellStyle name="Normal 51 3 2 2 4 2 2" xfId="45655" xr:uid="{00000000-0005-0000-0000-0000215D0000}"/>
    <cellStyle name="Normal 51 3 2 2 4 2 3" xfId="30422" xr:uid="{00000000-0005-0000-0000-0000225D0000}"/>
    <cellStyle name="Normal 51 3 2 2 4 3" xfId="10304" xr:uid="{00000000-0005-0000-0000-0000235D0000}"/>
    <cellStyle name="Normal 51 3 2 2 4 3 2" xfId="40638" xr:uid="{00000000-0005-0000-0000-0000245D0000}"/>
    <cellStyle name="Normal 51 3 2 2 4 3 3" xfId="25405" xr:uid="{00000000-0005-0000-0000-0000255D0000}"/>
    <cellStyle name="Normal 51 3 2 2 4 4" xfId="35625" xr:uid="{00000000-0005-0000-0000-0000265D0000}"/>
    <cellStyle name="Normal 51 3 2 2 4 5" xfId="20392" xr:uid="{00000000-0005-0000-0000-0000275D0000}"/>
    <cellStyle name="Normal 51 3 2 2 5" xfId="11982" xr:uid="{00000000-0005-0000-0000-0000285D0000}"/>
    <cellStyle name="Normal 51 3 2 2 5 2" xfId="42313" xr:uid="{00000000-0005-0000-0000-0000295D0000}"/>
    <cellStyle name="Normal 51 3 2 2 5 3" xfId="27080" xr:uid="{00000000-0005-0000-0000-00002A5D0000}"/>
    <cellStyle name="Normal 51 3 2 2 6" xfId="6961" xr:uid="{00000000-0005-0000-0000-00002B5D0000}"/>
    <cellStyle name="Normal 51 3 2 2 6 2" xfId="37296" xr:uid="{00000000-0005-0000-0000-00002C5D0000}"/>
    <cellStyle name="Normal 51 3 2 2 6 3" xfId="22063" xr:uid="{00000000-0005-0000-0000-00002D5D0000}"/>
    <cellStyle name="Normal 51 3 2 2 7" xfId="32284" xr:uid="{00000000-0005-0000-0000-00002E5D0000}"/>
    <cellStyle name="Normal 51 3 2 2 8" xfId="17050" xr:uid="{00000000-0005-0000-0000-00002F5D0000}"/>
    <cellStyle name="Normal 51 3 2 3" xfId="2308" xr:uid="{00000000-0005-0000-0000-0000305D0000}"/>
    <cellStyle name="Normal 51 3 2 3 2" xfId="3998" xr:uid="{00000000-0005-0000-0000-0000315D0000}"/>
    <cellStyle name="Normal 51 3 2 3 2 2" xfId="14071" xr:uid="{00000000-0005-0000-0000-0000325D0000}"/>
    <cellStyle name="Normal 51 3 2 3 2 2 2" xfId="44402" xr:uid="{00000000-0005-0000-0000-0000335D0000}"/>
    <cellStyle name="Normal 51 3 2 3 2 2 3" xfId="29169" xr:uid="{00000000-0005-0000-0000-0000345D0000}"/>
    <cellStyle name="Normal 51 3 2 3 2 3" xfId="9051" xr:uid="{00000000-0005-0000-0000-0000355D0000}"/>
    <cellStyle name="Normal 51 3 2 3 2 3 2" xfId="39385" xr:uid="{00000000-0005-0000-0000-0000365D0000}"/>
    <cellStyle name="Normal 51 3 2 3 2 3 3" xfId="24152" xr:uid="{00000000-0005-0000-0000-0000375D0000}"/>
    <cellStyle name="Normal 51 3 2 3 2 4" xfId="34372" xr:uid="{00000000-0005-0000-0000-0000385D0000}"/>
    <cellStyle name="Normal 51 3 2 3 2 5" xfId="19139" xr:uid="{00000000-0005-0000-0000-0000395D0000}"/>
    <cellStyle name="Normal 51 3 2 3 3" xfId="5690" xr:uid="{00000000-0005-0000-0000-00003A5D0000}"/>
    <cellStyle name="Normal 51 3 2 3 3 2" xfId="15742" xr:uid="{00000000-0005-0000-0000-00003B5D0000}"/>
    <cellStyle name="Normal 51 3 2 3 3 2 2" xfId="46073" xr:uid="{00000000-0005-0000-0000-00003C5D0000}"/>
    <cellStyle name="Normal 51 3 2 3 3 2 3" xfId="30840" xr:uid="{00000000-0005-0000-0000-00003D5D0000}"/>
    <cellStyle name="Normal 51 3 2 3 3 3" xfId="10722" xr:uid="{00000000-0005-0000-0000-00003E5D0000}"/>
    <cellStyle name="Normal 51 3 2 3 3 3 2" xfId="41056" xr:uid="{00000000-0005-0000-0000-00003F5D0000}"/>
    <cellStyle name="Normal 51 3 2 3 3 3 3" xfId="25823" xr:uid="{00000000-0005-0000-0000-0000405D0000}"/>
    <cellStyle name="Normal 51 3 2 3 3 4" xfId="36043" xr:uid="{00000000-0005-0000-0000-0000415D0000}"/>
    <cellStyle name="Normal 51 3 2 3 3 5" xfId="20810" xr:uid="{00000000-0005-0000-0000-0000425D0000}"/>
    <cellStyle name="Normal 51 3 2 3 4" xfId="12400" xr:uid="{00000000-0005-0000-0000-0000435D0000}"/>
    <cellStyle name="Normal 51 3 2 3 4 2" xfId="42731" xr:uid="{00000000-0005-0000-0000-0000445D0000}"/>
    <cellStyle name="Normal 51 3 2 3 4 3" xfId="27498" xr:uid="{00000000-0005-0000-0000-0000455D0000}"/>
    <cellStyle name="Normal 51 3 2 3 5" xfId="7379" xr:uid="{00000000-0005-0000-0000-0000465D0000}"/>
    <cellStyle name="Normal 51 3 2 3 5 2" xfId="37714" xr:uid="{00000000-0005-0000-0000-0000475D0000}"/>
    <cellStyle name="Normal 51 3 2 3 5 3" xfId="22481" xr:uid="{00000000-0005-0000-0000-0000485D0000}"/>
    <cellStyle name="Normal 51 3 2 3 6" xfId="32702" xr:uid="{00000000-0005-0000-0000-0000495D0000}"/>
    <cellStyle name="Normal 51 3 2 3 7" xfId="17468" xr:uid="{00000000-0005-0000-0000-00004A5D0000}"/>
    <cellStyle name="Normal 51 3 2 4" xfId="3161" xr:uid="{00000000-0005-0000-0000-00004B5D0000}"/>
    <cellStyle name="Normal 51 3 2 4 2" xfId="13235" xr:uid="{00000000-0005-0000-0000-00004C5D0000}"/>
    <cellStyle name="Normal 51 3 2 4 2 2" xfId="43566" xr:uid="{00000000-0005-0000-0000-00004D5D0000}"/>
    <cellStyle name="Normal 51 3 2 4 2 3" xfId="28333" xr:uid="{00000000-0005-0000-0000-00004E5D0000}"/>
    <cellStyle name="Normal 51 3 2 4 3" xfId="8215" xr:uid="{00000000-0005-0000-0000-00004F5D0000}"/>
    <cellStyle name="Normal 51 3 2 4 3 2" xfId="38549" xr:uid="{00000000-0005-0000-0000-0000505D0000}"/>
    <cellStyle name="Normal 51 3 2 4 3 3" xfId="23316" xr:uid="{00000000-0005-0000-0000-0000515D0000}"/>
    <cellStyle name="Normal 51 3 2 4 4" xfId="33536" xr:uid="{00000000-0005-0000-0000-0000525D0000}"/>
    <cellStyle name="Normal 51 3 2 4 5" xfId="18303" xr:uid="{00000000-0005-0000-0000-0000535D0000}"/>
    <cellStyle name="Normal 51 3 2 5" xfId="4854" xr:uid="{00000000-0005-0000-0000-0000545D0000}"/>
    <cellStyle name="Normal 51 3 2 5 2" xfId="14906" xr:uid="{00000000-0005-0000-0000-0000555D0000}"/>
    <cellStyle name="Normal 51 3 2 5 2 2" xfId="45237" xr:uid="{00000000-0005-0000-0000-0000565D0000}"/>
    <cellStyle name="Normal 51 3 2 5 2 3" xfId="30004" xr:uid="{00000000-0005-0000-0000-0000575D0000}"/>
    <cellStyle name="Normal 51 3 2 5 3" xfId="9886" xr:uid="{00000000-0005-0000-0000-0000585D0000}"/>
    <cellStyle name="Normal 51 3 2 5 3 2" xfId="40220" xr:uid="{00000000-0005-0000-0000-0000595D0000}"/>
    <cellStyle name="Normal 51 3 2 5 3 3" xfId="24987" xr:uid="{00000000-0005-0000-0000-00005A5D0000}"/>
    <cellStyle name="Normal 51 3 2 5 4" xfId="35207" xr:uid="{00000000-0005-0000-0000-00005B5D0000}"/>
    <cellStyle name="Normal 51 3 2 5 5" xfId="19974" xr:uid="{00000000-0005-0000-0000-00005C5D0000}"/>
    <cellStyle name="Normal 51 3 2 6" xfId="11564" xr:uid="{00000000-0005-0000-0000-00005D5D0000}"/>
    <cellStyle name="Normal 51 3 2 6 2" xfId="41895" xr:uid="{00000000-0005-0000-0000-00005E5D0000}"/>
    <cellStyle name="Normal 51 3 2 6 3" xfId="26662" xr:uid="{00000000-0005-0000-0000-00005F5D0000}"/>
    <cellStyle name="Normal 51 3 2 7" xfId="6543" xr:uid="{00000000-0005-0000-0000-0000605D0000}"/>
    <cellStyle name="Normal 51 3 2 7 2" xfId="36878" xr:uid="{00000000-0005-0000-0000-0000615D0000}"/>
    <cellStyle name="Normal 51 3 2 7 3" xfId="21645" xr:uid="{00000000-0005-0000-0000-0000625D0000}"/>
    <cellStyle name="Normal 51 3 2 8" xfId="31866" xr:uid="{00000000-0005-0000-0000-0000635D0000}"/>
    <cellStyle name="Normal 51 3 2 9" xfId="16632" xr:uid="{00000000-0005-0000-0000-0000645D0000}"/>
    <cellStyle name="Normal 51 3 3" xfId="1679" xr:uid="{00000000-0005-0000-0000-0000655D0000}"/>
    <cellStyle name="Normal 51 3 3 2" xfId="2518" xr:uid="{00000000-0005-0000-0000-0000665D0000}"/>
    <cellStyle name="Normal 51 3 3 2 2" xfId="4208" xr:uid="{00000000-0005-0000-0000-0000675D0000}"/>
    <cellStyle name="Normal 51 3 3 2 2 2" xfId="14281" xr:uid="{00000000-0005-0000-0000-0000685D0000}"/>
    <cellStyle name="Normal 51 3 3 2 2 2 2" xfId="44612" xr:uid="{00000000-0005-0000-0000-0000695D0000}"/>
    <cellStyle name="Normal 51 3 3 2 2 2 3" xfId="29379" xr:uid="{00000000-0005-0000-0000-00006A5D0000}"/>
    <cellStyle name="Normal 51 3 3 2 2 3" xfId="9261" xr:uid="{00000000-0005-0000-0000-00006B5D0000}"/>
    <cellStyle name="Normal 51 3 3 2 2 3 2" xfId="39595" xr:uid="{00000000-0005-0000-0000-00006C5D0000}"/>
    <cellStyle name="Normal 51 3 3 2 2 3 3" xfId="24362" xr:uid="{00000000-0005-0000-0000-00006D5D0000}"/>
    <cellStyle name="Normal 51 3 3 2 2 4" xfId="34582" xr:uid="{00000000-0005-0000-0000-00006E5D0000}"/>
    <cellStyle name="Normal 51 3 3 2 2 5" xfId="19349" xr:uid="{00000000-0005-0000-0000-00006F5D0000}"/>
    <cellStyle name="Normal 51 3 3 2 3" xfId="5900" xr:uid="{00000000-0005-0000-0000-0000705D0000}"/>
    <cellStyle name="Normal 51 3 3 2 3 2" xfId="15952" xr:uid="{00000000-0005-0000-0000-0000715D0000}"/>
    <cellStyle name="Normal 51 3 3 2 3 2 2" xfId="46283" xr:uid="{00000000-0005-0000-0000-0000725D0000}"/>
    <cellStyle name="Normal 51 3 3 2 3 2 3" xfId="31050" xr:uid="{00000000-0005-0000-0000-0000735D0000}"/>
    <cellStyle name="Normal 51 3 3 2 3 3" xfId="10932" xr:uid="{00000000-0005-0000-0000-0000745D0000}"/>
    <cellStyle name="Normal 51 3 3 2 3 3 2" xfId="41266" xr:uid="{00000000-0005-0000-0000-0000755D0000}"/>
    <cellStyle name="Normal 51 3 3 2 3 3 3" xfId="26033" xr:uid="{00000000-0005-0000-0000-0000765D0000}"/>
    <cellStyle name="Normal 51 3 3 2 3 4" xfId="36253" xr:uid="{00000000-0005-0000-0000-0000775D0000}"/>
    <cellStyle name="Normal 51 3 3 2 3 5" xfId="21020" xr:uid="{00000000-0005-0000-0000-0000785D0000}"/>
    <cellStyle name="Normal 51 3 3 2 4" xfId="12610" xr:uid="{00000000-0005-0000-0000-0000795D0000}"/>
    <cellStyle name="Normal 51 3 3 2 4 2" xfId="42941" xr:uid="{00000000-0005-0000-0000-00007A5D0000}"/>
    <cellStyle name="Normal 51 3 3 2 4 3" xfId="27708" xr:uid="{00000000-0005-0000-0000-00007B5D0000}"/>
    <cellStyle name="Normal 51 3 3 2 5" xfId="7589" xr:uid="{00000000-0005-0000-0000-00007C5D0000}"/>
    <cellStyle name="Normal 51 3 3 2 5 2" xfId="37924" xr:uid="{00000000-0005-0000-0000-00007D5D0000}"/>
    <cellStyle name="Normal 51 3 3 2 5 3" xfId="22691" xr:uid="{00000000-0005-0000-0000-00007E5D0000}"/>
    <cellStyle name="Normal 51 3 3 2 6" xfId="32912" xr:uid="{00000000-0005-0000-0000-00007F5D0000}"/>
    <cellStyle name="Normal 51 3 3 2 7" xfId="17678" xr:uid="{00000000-0005-0000-0000-0000805D0000}"/>
    <cellStyle name="Normal 51 3 3 3" xfId="3371" xr:uid="{00000000-0005-0000-0000-0000815D0000}"/>
    <cellStyle name="Normal 51 3 3 3 2" xfId="13445" xr:uid="{00000000-0005-0000-0000-0000825D0000}"/>
    <cellStyle name="Normal 51 3 3 3 2 2" xfId="43776" xr:uid="{00000000-0005-0000-0000-0000835D0000}"/>
    <cellStyle name="Normal 51 3 3 3 2 3" xfId="28543" xr:uid="{00000000-0005-0000-0000-0000845D0000}"/>
    <cellStyle name="Normal 51 3 3 3 3" xfId="8425" xr:uid="{00000000-0005-0000-0000-0000855D0000}"/>
    <cellStyle name="Normal 51 3 3 3 3 2" xfId="38759" xr:uid="{00000000-0005-0000-0000-0000865D0000}"/>
    <cellStyle name="Normal 51 3 3 3 3 3" xfId="23526" xr:uid="{00000000-0005-0000-0000-0000875D0000}"/>
    <cellStyle name="Normal 51 3 3 3 4" xfId="33746" xr:uid="{00000000-0005-0000-0000-0000885D0000}"/>
    <cellStyle name="Normal 51 3 3 3 5" xfId="18513" xr:uid="{00000000-0005-0000-0000-0000895D0000}"/>
    <cellStyle name="Normal 51 3 3 4" xfId="5064" xr:uid="{00000000-0005-0000-0000-00008A5D0000}"/>
    <cellStyle name="Normal 51 3 3 4 2" xfId="15116" xr:uid="{00000000-0005-0000-0000-00008B5D0000}"/>
    <cellStyle name="Normal 51 3 3 4 2 2" xfId="45447" xr:uid="{00000000-0005-0000-0000-00008C5D0000}"/>
    <cellStyle name="Normal 51 3 3 4 2 3" xfId="30214" xr:uid="{00000000-0005-0000-0000-00008D5D0000}"/>
    <cellStyle name="Normal 51 3 3 4 3" xfId="10096" xr:uid="{00000000-0005-0000-0000-00008E5D0000}"/>
    <cellStyle name="Normal 51 3 3 4 3 2" xfId="40430" xr:uid="{00000000-0005-0000-0000-00008F5D0000}"/>
    <cellStyle name="Normal 51 3 3 4 3 3" xfId="25197" xr:uid="{00000000-0005-0000-0000-0000905D0000}"/>
    <cellStyle name="Normal 51 3 3 4 4" xfId="35417" xr:uid="{00000000-0005-0000-0000-0000915D0000}"/>
    <cellStyle name="Normal 51 3 3 4 5" xfId="20184" xr:uid="{00000000-0005-0000-0000-0000925D0000}"/>
    <cellStyle name="Normal 51 3 3 5" xfId="11774" xr:uid="{00000000-0005-0000-0000-0000935D0000}"/>
    <cellStyle name="Normal 51 3 3 5 2" xfId="42105" xr:uid="{00000000-0005-0000-0000-0000945D0000}"/>
    <cellStyle name="Normal 51 3 3 5 3" xfId="26872" xr:uid="{00000000-0005-0000-0000-0000955D0000}"/>
    <cellStyle name="Normal 51 3 3 6" xfId="6753" xr:uid="{00000000-0005-0000-0000-0000965D0000}"/>
    <cellStyle name="Normal 51 3 3 6 2" xfId="37088" xr:uid="{00000000-0005-0000-0000-0000975D0000}"/>
    <cellStyle name="Normal 51 3 3 6 3" xfId="21855" xr:uid="{00000000-0005-0000-0000-0000985D0000}"/>
    <cellStyle name="Normal 51 3 3 7" xfId="32076" xr:uid="{00000000-0005-0000-0000-0000995D0000}"/>
    <cellStyle name="Normal 51 3 3 8" xfId="16842" xr:uid="{00000000-0005-0000-0000-00009A5D0000}"/>
    <cellStyle name="Normal 51 3 4" xfId="2100" xr:uid="{00000000-0005-0000-0000-00009B5D0000}"/>
    <cellStyle name="Normal 51 3 4 2" xfId="3790" xr:uid="{00000000-0005-0000-0000-00009C5D0000}"/>
    <cellStyle name="Normal 51 3 4 2 2" xfId="13863" xr:uid="{00000000-0005-0000-0000-00009D5D0000}"/>
    <cellStyle name="Normal 51 3 4 2 2 2" xfId="44194" xr:uid="{00000000-0005-0000-0000-00009E5D0000}"/>
    <cellStyle name="Normal 51 3 4 2 2 3" xfId="28961" xr:uid="{00000000-0005-0000-0000-00009F5D0000}"/>
    <cellStyle name="Normal 51 3 4 2 3" xfId="8843" xr:uid="{00000000-0005-0000-0000-0000A05D0000}"/>
    <cellStyle name="Normal 51 3 4 2 3 2" xfId="39177" xr:uid="{00000000-0005-0000-0000-0000A15D0000}"/>
    <cellStyle name="Normal 51 3 4 2 3 3" xfId="23944" xr:uid="{00000000-0005-0000-0000-0000A25D0000}"/>
    <cellStyle name="Normal 51 3 4 2 4" xfId="34164" xr:uid="{00000000-0005-0000-0000-0000A35D0000}"/>
    <cellStyle name="Normal 51 3 4 2 5" xfId="18931" xr:uid="{00000000-0005-0000-0000-0000A45D0000}"/>
    <cellStyle name="Normal 51 3 4 3" xfId="5482" xr:uid="{00000000-0005-0000-0000-0000A55D0000}"/>
    <cellStyle name="Normal 51 3 4 3 2" xfId="15534" xr:uid="{00000000-0005-0000-0000-0000A65D0000}"/>
    <cellStyle name="Normal 51 3 4 3 2 2" xfId="45865" xr:uid="{00000000-0005-0000-0000-0000A75D0000}"/>
    <cellStyle name="Normal 51 3 4 3 2 3" xfId="30632" xr:uid="{00000000-0005-0000-0000-0000A85D0000}"/>
    <cellStyle name="Normal 51 3 4 3 3" xfId="10514" xr:uid="{00000000-0005-0000-0000-0000A95D0000}"/>
    <cellStyle name="Normal 51 3 4 3 3 2" xfId="40848" xr:uid="{00000000-0005-0000-0000-0000AA5D0000}"/>
    <cellStyle name="Normal 51 3 4 3 3 3" xfId="25615" xr:uid="{00000000-0005-0000-0000-0000AB5D0000}"/>
    <cellStyle name="Normal 51 3 4 3 4" xfId="35835" xr:uid="{00000000-0005-0000-0000-0000AC5D0000}"/>
    <cellStyle name="Normal 51 3 4 3 5" xfId="20602" xr:uid="{00000000-0005-0000-0000-0000AD5D0000}"/>
    <cellStyle name="Normal 51 3 4 4" xfId="12192" xr:uid="{00000000-0005-0000-0000-0000AE5D0000}"/>
    <cellStyle name="Normal 51 3 4 4 2" xfId="42523" xr:uid="{00000000-0005-0000-0000-0000AF5D0000}"/>
    <cellStyle name="Normal 51 3 4 4 3" xfId="27290" xr:uid="{00000000-0005-0000-0000-0000B05D0000}"/>
    <cellStyle name="Normal 51 3 4 5" xfId="7171" xr:uid="{00000000-0005-0000-0000-0000B15D0000}"/>
    <cellStyle name="Normal 51 3 4 5 2" xfId="37506" xr:uid="{00000000-0005-0000-0000-0000B25D0000}"/>
    <cellStyle name="Normal 51 3 4 5 3" xfId="22273" xr:uid="{00000000-0005-0000-0000-0000B35D0000}"/>
    <cellStyle name="Normal 51 3 4 6" xfId="32494" xr:uid="{00000000-0005-0000-0000-0000B45D0000}"/>
    <cellStyle name="Normal 51 3 4 7" xfId="17260" xr:uid="{00000000-0005-0000-0000-0000B55D0000}"/>
    <cellStyle name="Normal 51 3 5" xfId="2953" xr:uid="{00000000-0005-0000-0000-0000B65D0000}"/>
    <cellStyle name="Normal 51 3 5 2" xfId="13027" xr:uid="{00000000-0005-0000-0000-0000B75D0000}"/>
    <cellStyle name="Normal 51 3 5 2 2" xfId="43358" xr:uid="{00000000-0005-0000-0000-0000B85D0000}"/>
    <cellStyle name="Normal 51 3 5 2 3" xfId="28125" xr:uid="{00000000-0005-0000-0000-0000B95D0000}"/>
    <cellStyle name="Normal 51 3 5 3" xfId="8007" xr:uid="{00000000-0005-0000-0000-0000BA5D0000}"/>
    <cellStyle name="Normal 51 3 5 3 2" xfId="38341" xr:uid="{00000000-0005-0000-0000-0000BB5D0000}"/>
    <cellStyle name="Normal 51 3 5 3 3" xfId="23108" xr:uid="{00000000-0005-0000-0000-0000BC5D0000}"/>
    <cellStyle name="Normal 51 3 5 4" xfId="33328" xr:uid="{00000000-0005-0000-0000-0000BD5D0000}"/>
    <cellStyle name="Normal 51 3 5 5" xfId="18095" xr:uid="{00000000-0005-0000-0000-0000BE5D0000}"/>
    <cellStyle name="Normal 51 3 6" xfId="4646" xr:uid="{00000000-0005-0000-0000-0000BF5D0000}"/>
    <cellStyle name="Normal 51 3 6 2" xfId="14698" xr:uid="{00000000-0005-0000-0000-0000C05D0000}"/>
    <cellStyle name="Normal 51 3 6 2 2" xfId="45029" xr:uid="{00000000-0005-0000-0000-0000C15D0000}"/>
    <cellStyle name="Normal 51 3 6 2 3" xfId="29796" xr:uid="{00000000-0005-0000-0000-0000C25D0000}"/>
    <cellStyle name="Normal 51 3 6 3" xfId="9678" xr:uid="{00000000-0005-0000-0000-0000C35D0000}"/>
    <cellStyle name="Normal 51 3 6 3 2" xfId="40012" xr:uid="{00000000-0005-0000-0000-0000C45D0000}"/>
    <cellStyle name="Normal 51 3 6 3 3" xfId="24779" xr:uid="{00000000-0005-0000-0000-0000C55D0000}"/>
    <cellStyle name="Normal 51 3 6 4" xfId="34999" xr:uid="{00000000-0005-0000-0000-0000C65D0000}"/>
    <cellStyle name="Normal 51 3 6 5" xfId="19766" xr:uid="{00000000-0005-0000-0000-0000C75D0000}"/>
    <cellStyle name="Normal 51 3 7" xfId="11356" xr:uid="{00000000-0005-0000-0000-0000C85D0000}"/>
    <cellStyle name="Normal 51 3 7 2" xfId="41687" xr:uid="{00000000-0005-0000-0000-0000C95D0000}"/>
    <cellStyle name="Normal 51 3 7 3" xfId="26454" xr:uid="{00000000-0005-0000-0000-0000CA5D0000}"/>
    <cellStyle name="Normal 51 3 8" xfId="6335" xr:uid="{00000000-0005-0000-0000-0000CB5D0000}"/>
    <cellStyle name="Normal 51 3 8 2" xfId="36670" xr:uid="{00000000-0005-0000-0000-0000CC5D0000}"/>
    <cellStyle name="Normal 51 3 8 3" xfId="21437" xr:uid="{00000000-0005-0000-0000-0000CD5D0000}"/>
    <cellStyle name="Normal 51 3 9" xfId="31659" xr:uid="{00000000-0005-0000-0000-0000CE5D0000}"/>
    <cellStyle name="Normal 51 4" xfId="1360" xr:uid="{00000000-0005-0000-0000-0000CF5D0000}"/>
    <cellStyle name="Normal 51 4 2" xfId="1783" xr:uid="{00000000-0005-0000-0000-0000D05D0000}"/>
    <cellStyle name="Normal 51 4 2 2" xfId="2622" xr:uid="{00000000-0005-0000-0000-0000D15D0000}"/>
    <cellStyle name="Normal 51 4 2 2 2" xfId="4312" xr:uid="{00000000-0005-0000-0000-0000D25D0000}"/>
    <cellStyle name="Normal 51 4 2 2 2 2" xfId="14385" xr:uid="{00000000-0005-0000-0000-0000D35D0000}"/>
    <cellStyle name="Normal 51 4 2 2 2 2 2" xfId="44716" xr:uid="{00000000-0005-0000-0000-0000D45D0000}"/>
    <cellStyle name="Normal 51 4 2 2 2 2 3" xfId="29483" xr:uid="{00000000-0005-0000-0000-0000D55D0000}"/>
    <cellStyle name="Normal 51 4 2 2 2 3" xfId="9365" xr:uid="{00000000-0005-0000-0000-0000D65D0000}"/>
    <cellStyle name="Normal 51 4 2 2 2 3 2" xfId="39699" xr:uid="{00000000-0005-0000-0000-0000D75D0000}"/>
    <cellStyle name="Normal 51 4 2 2 2 3 3" xfId="24466" xr:uid="{00000000-0005-0000-0000-0000D85D0000}"/>
    <cellStyle name="Normal 51 4 2 2 2 4" xfId="34686" xr:uid="{00000000-0005-0000-0000-0000D95D0000}"/>
    <cellStyle name="Normal 51 4 2 2 2 5" xfId="19453" xr:uid="{00000000-0005-0000-0000-0000DA5D0000}"/>
    <cellStyle name="Normal 51 4 2 2 3" xfId="6004" xr:uid="{00000000-0005-0000-0000-0000DB5D0000}"/>
    <cellStyle name="Normal 51 4 2 2 3 2" xfId="16056" xr:uid="{00000000-0005-0000-0000-0000DC5D0000}"/>
    <cellStyle name="Normal 51 4 2 2 3 2 2" xfId="46387" xr:uid="{00000000-0005-0000-0000-0000DD5D0000}"/>
    <cellStyle name="Normal 51 4 2 2 3 2 3" xfId="31154" xr:uid="{00000000-0005-0000-0000-0000DE5D0000}"/>
    <cellStyle name="Normal 51 4 2 2 3 3" xfId="11036" xr:uid="{00000000-0005-0000-0000-0000DF5D0000}"/>
    <cellStyle name="Normal 51 4 2 2 3 3 2" xfId="41370" xr:uid="{00000000-0005-0000-0000-0000E05D0000}"/>
    <cellStyle name="Normal 51 4 2 2 3 3 3" xfId="26137" xr:uid="{00000000-0005-0000-0000-0000E15D0000}"/>
    <cellStyle name="Normal 51 4 2 2 3 4" xfId="36357" xr:uid="{00000000-0005-0000-0000-0000E25D0000}"/>
    <cellStyle name="Normal 51 4 2 2 3 5" xfId="21124" xr:uid="{00000000-0005-0000-0000-0000E35D0000}"/>
    <cellStyle name="Normal 51 4 2 2 4" xfId="12714" xr:uid="{00000000-0005-0000-0000-0000E45D0000}"/>
    <cellStyle name="Normal 51 4 2 2 4 2" xfId="43045" xr:uid="{00000000-0005-0000-0000-0000E55D0000}"/>
    <cellStyle name="Normal 51 4 2 2 4 3" xfId="27812" xr:uid="{00000000-0005-0000-0000-0000E65D0000}"/>
    <cellStyle name="Normal 51 4 2 2 5" xfId="7693" xr:uid="{00000000-0005-0000-0000-0000E75D0000}"/>
    <cellStyle name="Normal 51 4 2 2 5 2" xfId="38028" xr:uid="{00000000-0005-0000-0000-0000E85D0000}"/>
    <cellStyle name="Normal 51 4 2 2 5 3" xfId="22795" xr:uid="{00000000-0005-0000-0000-0000E95D0000}"/>
    <cellStyle name="Normal 51 4 2 2 6" xfId="33016" xr:uid="{00000000-0005-0000-0000-0000EA5D0000}"/>
    <cellStyle name="Normal 51 4 2 2 7" xfId="17782" xr:uid="{00000000-0005-0000-0000-0000EB5D0000}"/>
    <cellStyle name="Normal 51 4 2 3" xfId="3475" xr:uid="{00000000-0005-0000-0000-0000EC5D0000}"/>
    <cellStyle name="Normal 51 4 2 3 2" xfId="13549" xr:uid="{00000000-0005-0000-0000-0000ED5D0000}"/>
    <cellStyle name="Normal 51 4 2 3 2 2" xfId="43880" xr:uid="{00000000-0005-0000-0000-0000EE5D0000}"/>
    <cellStyle name="Normal 51 4 2 3 2 3" xfId="28647" xr:uid="{00000000-0005-0000-0000-0000EF5D0000}"/>
    <cellStyle name="Normal 51 4 2 3 3" xfId="8529" xr:uid="{00000000-0005-0000-0000-0000F05D0000}"/>
    <cellStyle name="Normal 51 4 2 3 3 2" xfId="38863" xr:uid="{00000000-0005-0000-0000-0000F15D0000}"/>
    <cellStyle name="Normal 51 4 2 3 3 3" xfId="23630" xr:uid="{00000000-0005-0000-0000-0000F25D0000}"/>
    <cellStyle name="Normal 51 4 2 3 4" xfId="33850" xr:uid="{00000000-0005-0000-0000-0000F35D0000}"/>
    <cellStyle name="Normal 51 4 2 3 5" xfId="18617" xr:uid="{00000000-0005-0000-0000-0000F45D0000}"/>
    <cellStyle name="Normal 51 4 2 4" xfId="5168" xr:uid="{00000000-0005-0000-0000-0000F55D0000}"/>
    <cellStyle name="Normal 51 4 2 4 2" xfId="15220" xr:uid="{00000000-0005-0000-0000-0000F65D0000}"/>
    <cellStyle name="Normal 51 4 2 4 2 2" xfId="45551" xr:uid="{00000000-0005-0000-0000-0000F75D0000}"/>
    <cellStyle name="Normal 51 4 2 4 2 3" xfId="30318" xr:uid="{00000000-0005-0000-0000-0000F85D0000}"/>
    <cellStyle name="Normal 51 4 2 4 3" xfId="10200" xr:uid="{00000000-0005-0000-0000-0000F95D0000}"/>
    <cellStyle name="Normal 51 4 2 4 3 2" xfId="40534" xr:uid="{00000000-0005-0000-0000-0000FA5D0000}"/>
    <cellStyle name="Normal 51 4 2 4 3 3" xfId="25301" xr:uid="{00000000-0005-0000-0000-0000FB5D0000}"/>
    <cellStyle name="Normal 51 4 2 4 4" xfId="35521" xr:uid="{00000000-0005-0000-0000-0000FC5D0000}"/>
    <cellStyle name="Normal 51 4 2 4 5" xfId="20288" xr:uid="{00000000-0005-0000-0000-0000FD5D0000}"/>
    <cellStyle name="Normal 51 4 2 5" xfId="11878" xr:uid="{00000000-0005-0000-0000-0000FE5D0000}"/>
    <cellStyle name="Normal 51 4 2 5 2" xfId="42209" xr:uid="{00000000-0005-0000-0000-0000FF5D0000}"/>
    <cellStyle name="Normal 51 4 2 5 3" xfId="26976" xr:uid="{00000000-0005-0000-0000-0000005E0000}"/>
    <cellStyle name="Normal 51 4 2 6" xfId="6857" xr:uid="{00000000-0005-0000-0000-0000015E0000}"/>
    <cellStyle name="Normal 51 4 2 6 2" xfId="37192" xr:uid="{00000000-0005-0000-0000-0000025E0000}"/>
    <cellStyle name="Normal 51 4 2 6 3" xfId="21959" xr:uid="{00000000-0005-0000-0000-0000035E0000}"/>
    <cellStyle name="Normal 51 4 2 7" xfId="32180" xr:uid="{00000000-0005-0000-0000-0000045E0000}"/>
    <cellStyle name="Normal 51 4 2 8" xfId="16946" xr:uid="{00000000-0005-0000-0000-0000055E0000}"/>
    <cellStyle name="Normal 51 4 3" xfId="2204" xr:uid="{00000000-0005-0000-0000-0000065E0000}"/>
    <cellStyle name="Normal 51 4 3 2" xfId="3894" xr:uid="{00000000-0005-0000-0000-0000075E0000}"/>
    <cellStyle name="Normal 51 4 3 2 2" xfId="13967" xr:uid="{00000000-0005-0000-0000-0000085E0000}"/>
    <cellStyle name="Normal 51 4 3 2 2 2" xfId="44298" xr:uid="{00000000-0005-0000-0000-0000095E0000}"/>
    <cellStyle name="Normal 51 4 3 2 2 3" xfId="29065" xr:uid="{00000000-0005-0000-0000-00000A5E0000}"/>
    <cellStyle name="Normal 51 4 3 2 3" xfId="8947" xr:uid="{00000000-0005-0000-0000-00000B5E0000}"/>
    <cellStyle name="Normal 51 4 3 2 3 2" xfId="39281" xr:uid="{00000000-0005-0000-0000-00000C5E0000}"/>
    <cellStyle name="Normal 51 4 3 2 3 3" xfId="24048" xr:uid="{00000000-0005-0000-0000-00000D5E0000}"/>
    <cellStyle name="Normal 51 4 3 2 4" xfId="34268" xr:uid="{00000000-0005-0000-0000-00000E5E0000}"/>
    <cellStyle name="Normal 51 4 3 2 5" xfId="19035" xr:uid="{00000000-0005-0000-0000-00000F5E0000}"/>
    <cellStyle name="Normal 51 4 3 3" xfId="5586" xr:uid="{00000000-0005-0000-0000-0000105E0000}"/>
    <cellStyle name="Normal 51 4 3 3 2" xfId="15638" xr:uid="{00000000-0005-0000-0000-0000115E0000}"/>
    <cellStyle name="Normal 51 4 3 3 2 2" xfId="45969" xr:uid="{00000000-0005-0000-0000-0000125E0000}"/>
    <cellStyle name="Normal 51 4 3 3 2 3" xfId="30736" xr:uid="{00000000-0005-0000-0000-0000135E0000}"/>
    <cellStyle name="Normal 51 4 3 3 3" xfId="10618" xr:uid="{00000000-0005-0000-0000-0000145E0000}"/>
    <cellStyle name="Normal 51 4 3 3 3 2" xfId="40952" xr:uid="{00000000-0005-0000-0000-0000155E0000}"/>
    <cellStyle name="Normal 51 4 3 3 3 3" xfId="25719" xr:uid="{00000000-0005-0000-0000-0000165E0000}"/>
    <cellStyle name="Normal 51 4 3 3 4" xfId="35939" xr:uid="{00000000-0005-0000-0000-0000175E0000}"/>
    <cellStyle name="Normal 51 4 3 3 5" xfId="20706" xr:uid="{00000000-0005-0000-0000-0000185E0000}"/>
    <cellStyle name="Normal 51 4 3 4" xfId="12296" xr:uid="{00000000-0005-0000-0000-0000195E0000}"/>
    <cellStyle name="Normal 51 4 3 4 2" xfId="42627" xr:uid="{00000000-0005-0000-0000-00001A5E0000}"/>
    <cellStyle name="Normal 51 4 3 4 3" xfId="27394" xr:uid="{00000000-0005-0000-0000-00001B5E0000}"/>
    <cellStyle name="Normal 51 4 3 5" xfId="7275" xr:uid="{00000000-0005-0000-0000-00001C5E0000}"/>
    <cellStyle name="Normal 51 4 3 5 2" xfId="37610" xr:uid="{00000000-0005-0000-0000-00001D5E0000}"/>
    <cellStyle name="Normal 51 4 3 5 3" xfId="22377" xr:uid="{00000000-0005-0000-0000-00001E5E0000}"/>
    <cellStyle name="Normal 51 4 3 6" xfId="32598" xr:uid="{00000000-0005-0000-0000-00001F5E0000}"/>
    <cellStyle name="Normal 51 4 3 7" xfId="17364" xr:uid="{00000000-0005-0000-0000-0000205E0000}"/>
    <cellStyle name="Normal 51 4 4" xfId="3057" xr:uid="{00000000-0005-0000-0000-0000215E0000}"/>
    <cellStyle name="Normal 51 4 4 2" xfId="13131" xr:uid="{00000000-0005-0000-0000-0000225E0000}"/>
    <cellStyle name="Normal 51 4 4 2 2" xfId="43462" xr:uid="{00000000-0005-0000-0000-0000235E0000}"/>
    <cellStyle name="Normal 51 4 4 2 3" xfId="28229" xr:uid="{00000000-0005-0000-0000-0000245E0000}"/>
    <cellStyle name="Normal 51 4 4 3" xfId="8111" xr:uid="{00000000-0005-0000-0000-0000255E0000}"/>
    <cellStyle name="Normal 51 4 4 3 2" xfId="38445" xr:uid="{00000000-0005-0000-0000-0000265E0000}"/>
    <cellStyle name="Normal 51 4 4 3 3" xfId="23212" xr:uid="{00000000-0005-0000-0000-0000275E0000}"/>
    <cellStyle name="Normal 51 4 4 4" xfId="33432" xr:uid="{00000000-0005-0000-0000-0000285E0000}"/>
    <cellStyle name="Normal 51 4 4 5" xfId="18199" xr:uid="{00000000-0005-0000-0000-0000295E0000}"/>
    <cellStyle name="Normal 51 4 5" xfId="4750" xr:uid="{00000000-0005-0000-0000-00002A5E0000}"/>
    <cellStyle name="Normal 51 4 5 2" xfId="14802" xr:uid="{00000000-0005-0000-0000-00002B5E0000}"/>
    <cellStyle name="Normal 51 4 5 2 2" xfId="45133" xr:uid="{00000000-0005-0000-0000-00002C5E0000}"/>
    <cellStyle name="Normal 51 4 5 2 3" xfId="29900" xr:uid="{00000000-0005-0000-0000-00002D5E0000}"/>
    <cellStyle name="Normal 51 4 5 3" xfId="9782" xr:uid="{00000000-0005-0000-0000-00002E5E0000}"/>
    <cellStyle name="Normal 51 4 5 3 2" xfId="40116" xr:uid="{00000000-0005-0000-0000-00002F5E0000}"/>
    <cellStyle name="Normal 51 4 5 3 3" xfId="24883" xr:uid="{00000000-0005-0000-0000-0000305E0000}"/>
    <cellStyle name="Normal 51 4 5 4" xfId="35103" xr:uid="{00000000-0005-0000-0000-0000315E0000}"/>
    <cellStyle name="Normal 51 4 5 5" xfId="19870" xr:uid="{00000000-0005-0000-0000-0000325E0000}"/>
    <cellStyle name="Normal 51 4 6" xfId="11460" xr:uid="{00000000-0005-0000-0000-0000335E0000}"/>
    <cellStyle name="Normal 51 4 6 2" xfId="41791" xr:uid="{00000000-0005-0000-0000-0000345E0000}"/>
    <cellStyle name="Normal 51 4 6 3" xfId="26558" xr:uid="{00000000-0005-0000-0000-0000355E0000}"/>
    <cellStyle name="Normal 51 4 7" xfId="6439" xr:uid="{00000000-0005-0000-0000-0000365E0000}"/>
    <cellStyle name="Normal 51 4 7 2" xfId="36774" xr:uid="{00000000-0005-0000-0000-0000375E0000}"/>
    <cellStyle name="Normal 51 4 7 3" xfId="21541" xr:uid="{00000000-0005-0000-0000-0000385E0000}"/>
    <cellStyle name="Normal 51 4 8" xfId="31762" xr:uid="{00000000-0005-0000-0000-0000395E0000}"/>
    <cellStyle name="Normal 51 4 9" xfId="16528" xr:uid="{00000000-0005-0000-0000-00003A5E0000}"/>
    <cellStyle name="Normal 51 5" xfId="1573" xr:uid="{00000000-0005-0000-0000-00003B5E0000}"/>
    <cellStyle name="Normal 51 5 2" xfId="2414" xr:uid="{00000000-0005-0000-0000-00003C5E0000}"/>
    <cellStyle name="Normal 51 5 2 2" xfId="4104" xr:uid="{00000000-0005-0000-0000-00003D5E0000}"/>
    <cellStyle name="Normal 51 5 2 2 2" xfId="14177" xr:uid="{00000000-0005-0000-0000-00003E5E0000}"/>
    <cellStyle name="Normal 51 5 2 2 2 2" xfId="44508" xr:uid="{00000000-0005-0000-0000-00003F5E0000}"/>
    <cellStyle name="Normal 51 5 2 2 2 3" xfId="29275" xr:uid="{00000000-0005-0000-0000-0000405E0000}"/>
    <cellStyle name="Normal 51 5 2 2 3" xfId="9157" xr:uid="{00000000-0005-0000-0000-0000415E0000}"/>
    <cellStyle name="Normal 51 5 2 2 3 2" xfId="39491" xr:uid="{00000000-0005-0000-0000-0000425E0000}"/>
    <cellStyle name="Normal 51 5 2 2 3 3" xfId="24258" xr:uid="{00000000-0005-0000-0000-0000435E0000}"/>
    <cellStyle name="Normal 51 5 2 2 4" xfId="34478" xr:uid="{00000000-0005-0000-0000-0000445E0000}"/>
    <cellStyle name="Normal 51 5 2 2 5" xfId="19245" xr:uid="{00000000-0005-0000-0000-0000455E0000}"/>
    <cellStyle name="Normal 51 5 2 3" xfId="5796" xr:uid="{00000000-0005-0000-0000-0000465E0000}"/>
    <cellStyle name="Normal 51 5 2 3 2" xfId="15848" xr:uid="{00000000-0005-0000-0000-0000475E0000}"/>
    <cellStyle name="Normal 51 5 2 3 2 2" xfId="46179" xr:uid="{00000000-0005-0000-0000-0000485E0000}"/>
    <cellStyle name="Normal 51 5 2 3 2 3" xfId="30946" xr:uid="{00000000-0005-0000-0000-0000495E0000}"/>
    <cellStyle name="Normal 51 5 2 3 3" xfId="10828" xr:uid="{00000000-0005-0000-0000-00004A5E0000}"/>
    <cellStyle name="Normal 51 5 2 3 3 2" xfId="41162" xr:uid="{00000000-0005-0000-0000-00004B5E0000}"/>
    <cellStyle name="Normal 51 5 2 3 3 3" xfId="25929" xr:uid="{00000000-0005-0000-0000-00004C5E0000}"/>
    <cellStyle name="Normal 51 5 2 3 4" xfId="36149" xr:uid="{00000000-0005-0000-0000-00004D5E0000}"/>
    <cellStyle name="Normal 51 5 2 3 5" xfId="20916" xr:uid="{00000000-0005-0000-0000-00004E5E0000}"/>
    <cellStyle name="Normal 51 5 2 4" xfId="12506" xr:uid="{00000000-0005-0000-0000-00004F5E0000}"/>
    <cellStyle name="Normal 51 5 2 4 2" xfId="42837" xr:uid="{00000000-0005-0000-0000-0000505E0000}"/>
    <cellStyle name="Normal 51 5 2 4 3" xfId="27604" xr:uid="{00000000-0005-0000-0000-0000515E0000}"/>
    <cellStyle name="Normal 51 5 2 5" xfId="7485" xr:uid="{00000000-0005-0000-0000-0000525E0000}"/>
    <cellStyle name="Normal 51 5 2 5 2" xfId="37820" xr:uid="{00000000-0005-0000-0000-0000535E0000}"/>
    <cellStyle name="Normal 51 5 2 5 3" xfId="22587" xr:uid="{00000000-0005-0000-0000-0000545E0000}"/>
    <cellStyle name="Normal 51 5 2 6" xfId="32808" xr:uid="{00000000-0005-0000-0000-0000555E0000}"/>
    <cellStyle name="Normal 51 5 2 7" xfId="17574" xr:uid="{00000000-0005-0000-0000-0000565E0000}"/>
    <cellStyle name="Normal 51 5 3" xfId="3267" xr:uid="{00000000-0005-0000-0000-0000575E0000}"/>
    <cellStyle name="Normal 51 5 3 2" xfId="13341" xr:uid="{00000000-0005-0000-0000-0000585E0000}"/>
    <cellStyle name="Normal 51 5 3 2 2" xfId="43672" xr:uid="{00000000-0005-0000-0000-0000595E0000}"/>
    <cellStyle name="Normal 51 5 3 2 3" xfId="28439" xr:uid="{00000000-0005-0000-0000-00005A5E0000}"/>
    <cellStyle name="Normal 51 5 3 3" xfId="8321" xr:uid="{00000000-0005-0000-0000-00005B5E0000}"/>
    <cellStyle name="Normal 51 5 3 3 2" xfId="38655" xr:uid="{00000000-0005-0000-0000-00005C5E0000}"/>
    <cellStyle name="Normal 51 5 3 3 3" xfId="23422" xr:uid="{00000000-0005-0000-0000-00005D5E0000}"/>
    <cellStyle name="Normal 51 5 3 4" xfId="33642" xr:uid="{00000000-0005-0000-0000-00005E5E0000}"/>
    <cellStyle name="Normal 51 5 3 5" xfId="18409" xr:uid="{00000000-0005-0000-0000-00005F5E0000}"/>
    <cellStyle name="Normal 51 5 4" xfId="4960" xr:uid="{00000000-0005-0000-0000-0000605E0000}"/>
    <cellStyle name="Normal 51 5 4 2" xfId="15012" xr:uid="{00000000-0005-0000-0000-0000615E0000}"/>
    <cellStyle name="Normal 51 5 4 2 2" xfId="45343" xr:uid="{00000000-0005-0000-0000-0000625E0000}"/>
    <cellStyle name="Normal 51 5 4 2 3" xfId="30110" xr:uid="{00000000-0005-0000-0000-0000635E0000}"/>
    <cellStyle name="Normal 51 5 4 3" xfId="9992" xr:uid="{00000000-0005-0000-0000-0000645E0000}"/>
    <cellStyle name="Normal 51 5 4 3 2" xfId="40326" xr:uid="{00000000-0005-0000-0000-0000655E0000}"/>
    <cellStyle name="Normal 51 5 4 3 3" xfId="25093" xr:uid="{00000000-0005-0000-0000-0000665E0000}"/>
    <cellStyle name="Normal 51 5 4 4" xfId="35313" xr:uid="{00000000-0005-0000-0000-0000675E0000}"/>
    <cellStyle name="Normal 51 5 4 5" xfId="20080" xr:uid="{00000000-0005-0000-0000-0000685E0000}"/>
    <cellStyle name="Normal 51 5 5" xfId="11670" xr:uid="{00000000-0005-0000-0000-0000695E0000}"/>
    <cellStyle name="Normal 51 5 5 2" xfId="42001" xr:uid="{00000000-0005-0000-0000-00006A5E0000}"/>
    <cellStyle name="Normal 51 5 5 3" xfId="26768" xr:uid="{00000000-0005-0000-0000-00006B5E0000}"/>
    <cellStyle name="Normal 51 5 6" xfId="6649" xr:uid="{00000000-0005-0000-0000-00006C5E0000}"/>
    <cellStyle name="Normal 51 5 6 2" xfId="36984" xr:uid="{00000000-0005-0000-0000-00006D5E0000}"/>
    <cellStyle name="Normal 51 5 6 3" xfId="21751" xr:uid="{00000000-0005-0000-0000-00006E5E0000}"/>
    <cellStyle name="Normal 51 5 7" xfId="31972" xr:uid="{00000000-0005-0000-0000-00006F5E0000}"/>
    <cellStyle name="Normal 51 5 8" xfId="16738" xr:uid="{00000000-0005-0000-0000-0000705E0000}"/>
    <cellStyle name="Normal 51 6" xfId="1994" xr:uid="{00000000-0005-0000-0000-0000715E0000}"/>
    <cellStyle name="Normal 51 6 2" xfId="3686" xr:uid="{00000000-0005-0000-0000-0000725E0000}"/>
    <cellStyle name="Normal 51 6 2 2" xfId="13759" xr:uid="{00000000-0005-0000-0000-0000735E0000}"/>
    <cellStyle name="Normal 51 6 2 2 2" xfId="44090" xr:uid="{00000000-0005-0000-0000-0000745E0000}"/>
    <cellStyle name="Normal 51 6 2 2 3" xfId="28857" xr:uid="{00000000-0005-0000-0000-0000755E0000}"/>
    <cellStyle name="Normal 51 6 2 3" xfId="8739" xr:uid="{00000000-0005-0000-0000-0000765E0000}"/>
    <cellStyle name="Normal 51 6 2 3 2" xfId="39073" xr:uid="{00000000-0005-0000-0000-0000775E0000}"/>
    <cellStyle name="Normal 51 6 2 3 3" xfId="23840" xr:uid="{00000000-0005-0000-0000-0000785E0000}"/>
    <cellStyle name="Normal 51 6 2 4" xfId="34060" xr:uid="{00000000-0005-0000-0000-0000795E0000}"/>
    <cellStyle name="Normal 51 6 2 5" xfId="18827" xr:uid="{00000000-0005-0000-0000-00007A5E0000}"/>
    <cellStyle name="Normal 51 6 3" xfId="5378" xr:uid="{00000000-0005-0000-0000-00007B5E0000}"/>
    <cellStyle name="Normal 51 6 3 2" xfId="15430" xr:uid="{00000000-0005-0000-0000-00007C5E0000}"/>
    <cellStyle name="Normal 51 6 3 2 2" xfId="45761" xr:uid="{00000000-0005-0000-0000-00007D5E0000}"/>
    <cellStyle name="Normal 51 6 3 2 3" xfId="30528" xr:uid="{00000000-0005-0000-0000-00007E5E0000}"/>
    <cellStyle name="Normal 51 6 3 3" xfId="10410" xr:uid="{00000000-0005-0000-0000-00007F5E0000}"/>
    <cellStyle name="Normal 51 6 3 3 2" xfId="40744" xr:uid="{00000000-0005-0000-0000-0000805E0000}"/>
    <cellStyle name="Normal 51 6 3 3 3" xfId="25511" xr:uid="{00000000-0005-0000-0000-0000815E0000}"/>
    <cellStyle name="Normal 51 6 3 4" xfId="35731" xr:uid="{00000000-0005-0000-0000-0000825E0000}"/>
    <cellStyle name="Normal 51 6 3 5" xfId="20498" xr:uid="{00000000-0005-0000-0000-0000835E0000}"/>
    <cellStyle name="Normal 51 6 4" xfId="12088" xr:uid="{00000000-0005-0000-0000-0000845E0000}"/>
    <cellStyle name="Normal 51 6 4 2" xfId="42419" xr:uid="{00000000-0005-0000-0000-0000855E0000}"/>
    <cellStyle name="Normal 51 6 4 3" xfId="27186" xr:uid="{00000000-0005-0000-0000-0000865E0000}"/>
    <cellStyle name="Normal 51 6 5" xfId="7067" xr:uid="{00000000-0005-0000-0000-0000875E0000}"/>
    <cellStyle name="Normal 51 6 5 2" xfId="37402" xr:uid="{00000000-0005-0000-0000-0000885E0000}"/>
    <cellStyle name="Normal 51 6 5 3" xfId="22169" xr:uid="{00000000-0005-0000-0000-0000895E0000}"/>
    <cellStyle name="Normal 51 6 6" xfId="32390" xr:uid="{00000000-0005-0000-0000-00008A5E0000}"/>
    <cellStyle name="Normal 51 6 7" xfId="17156" xr:uid="{00000000-0005-0000-0000-00008B5E0000}"/>
    <cellStyle name="Normal 51 7" xfId="2845" xr:uid="{00000000-0005-0000-0000-00008C5E0000}"/>
    <cellStyle name="Normal 51 7 2" xfId="12923" xr:uid="{00000000-0005-0000-0000-00008D5E0000}"/>
    <cellStyle name="Normal 51 7 2 2" xfId="43254" xr:uid="{00000000-0005-0000-0000-00008E5E0000}"/>
    <cellStyle name="Normal 51 7 2 3" xfId="28021" xr:uid="{00000000-0005-0000-0000-00008F5E0000}"/>
    <cellStyle name="Normal 51 7 3" xfId="7903" xr:uid="{00000000-0005-0000-0000-0000905E0000}"/>
    <cellStyle name="Normal 51 7 3 2" xfId="38237" xr:uid="{00000000-0005-0000-0000-0000915E0000}"/>
    <cellStyle name="Normal 51 7 3 3" xfId="23004" xr:uid="{00000000-0005-0000-0000-0000925E0000}"/>
    <cellStyle name="Normal 51 7 4" xfId="33224" xr:uid="{00000000-0005-0000-0000-0000935E0000}"/>
    <cellStyle name="Normal 51 7 5" xfId="17991" xr:uid="{00000000-0005-0000-0000-0000945E0000}"/>
    <cellStyle name="Normal 51 8" xfId="4539" xr:uid="{00000000-0005-0000-0000-0000955E0000}"/>
    <cellStyle name="Normal 51 8 2" xfId="14594" xr:uid="{00000000-0005-0000-0000-0000965E0000}"/>
    <cellStyle name="Normal 51 8 2 2" xfId="44925" xr:uid="{00000000-0005-0000-0000-0000975E0000}"/>
    <cellStyle name="Normal 51 8 2 3" xfId="29692" xr:uid="{00000000-0005-0000-0000-0000985E0000}"/>
    <cellStyle name="Normal 51 8 3" xfId="9574" xr:uid="{00000000-0005-0000-0000-0000995E0000}"/>
    <cellStyle name="Normal 51 8 3 2" xfId="39908" xr:uid="{00000000-0005-0000-0000-00009A5E0000}"/>
    <cellStyle name="Normal 51 8 3 3" xfId="24675" xr:uid="{00000000-0005-0000-0000-00009B5E0000}"/>
    <cellStyle name="Normal 51 8 4" xfId="34895" xr:uid="{00000000-0005-0000-0000-00009C5E0000}"/>
    <cellStyle name="Normal 51 8 5" xfId="19662" xr:uid="{00000000-0005-0000-0000-00009D5E0000}"/>
    <cellStyle name="Normal 51 9" xfId="11250" xr:uid="{00000000-0005-0000-0000-00009E5E0000}"/>
    <cellStyle name="Normal 51 9 2" xfId="41583" xr:uid="{00000000-0005-0000-0000-00009F5E0000}"/>
    <cellStyle name="Normal 51 9 3" xfId="26350" xr:uid="{00000000-0005-0000-0000-0000A05E0000}"/>
    <cellStyle name="Normal 52" xfId="868" xr:uid="{00000000-0005-0000-0000-0000A15E0000}"/>
    <cellStyle name="Normal 52 10" xfId="6230" xr:uid="{00000000-0005-0000-0000-0000A25E0000}"/>
    <cellStyle name="Normal 52 10 2" xfId="36567" xr:uid="{00000000-0005-0000-0000-0000A35E0000}"/>
    <cellStyle name="Normal 52 10 3" xfId="21334" xr:uid="{00000000-0005-0000-0000-0000A45E0000}"/>
    <cellStyle name="Normal 52 11" xfId="31558" xr:uid="{00000000-0005-0000-0000-0000A55E0000}"/>
    <cellStyle name="Normal 52 12" xfId="16319" xr:uid="{00000000-0005-0000-0000-0000A65E0000}"/>
    <cellStyle name="Normal 52 13" xfId="46584" xr:uid="{00000000-0005-0000-0000-0000A75E0000}"/>
    <cellStyle name="Normal 52 2" xfId="1194" xr:uid="{00000000-0005-0000-0000-0000A85E0000}"/>
    <cellStyle name="Normal 52 2 10" xfId="31610" xr:uid="{00000000-0005-0000-0000-0000A95E0000}"/>
    <cellStyle name="Normal 52 2 11" xfId="16373" xr:uid="{00000000-0005-0000-0000-0000AA5E0000}"/>
    <cellStyle name="Normal 52 2 2" xfId="1302" xr:uid="{00000000-0005-0000-0000-0000AB5E0000}"/>
    <cellStyle name="Normal 52 2 2 10" xfId="16477" xr:uid="{00000000-0005-0000-0000-0000AC5E0000}"/>
    <cellStyle name="Normal 52 2 2 2" xfId="1519" xr:uid="{00000000-0005-0000-0000-0000AD5E0000}"/>
    <cellStyle name="Normal 52 2 2 2 2" xfId="1940" xr:uid="{00000000-0005-0000-0000-0000AE5E0000}"/>
    <cellStyle name="Normal 52 2 2 2 2 2" xfId="2779" xr:uid="{00000000-0005-0000-0000-0000AF5E0000}"/>
    <cellStyle name="Normal 52 2 2 2 2 2 2" xfId="4469" xr:uid="{00000000-0005-0000-0000-0000B05E0000}"/>
    <cellStyle name="Normal 52 2 2 2 2 2 2 2" xfId="14542" xr:uid="{00000000-0005-0000-0000-0000B15E0000}"/>
    <cellStyle name="Normal 52 2 2 2 2 2 2 2 2" xfId="44873" xr:uid="{00000000-0005-0000-0000-0000B25E0000}"/>
    <cellStyle name="Normal 52 2 2 2 2 2 2 2 3" xfId="29640" xr:uid="{00000000-0005-0000-0000-0000B35E0000}"/>
    <cellStyle name="Normal 52 2 2 2 2 2 2 3" xfId="9522" xr:uid="{00000000-0005-0000-0000-0000B45E0000}"/>
    <cellStyle name="Normal 52 2 2 2 2 2 2 3 2" xfId="39856" xr:uid="{00000000-0005-0000-0000-0000B55E0000}"/>
    <cellStyle name="Normal 52 2 2 2 2 2 2 3 3" xfId="24623" xr:uid="{00000000-0005-0000-0000-0000B65E0000}"/>
    <cellStyle name="Normal 52 2 2 2 2 2 2 4" xfId="34843" xr:uid="{00000000-0005-0000-0000-0000B75E0000}"/>
    <cellStyle name="Normal 52 2 2 2 2 2 2 5" xfId="19610" xr:uid="{00000000-0005-0000-0000-0000B85E0000}"/>
    <cellStyle name="Normal 52 2 2 2 2 2 3" xfId="6161" xr:uid="{00000000-0005-0000-0000-0000B95E0000}"/>
    <cellStyle name="Normal 52 2 2 2 2 2 3 2" xfId="16213" xr:uid="{00000000-0005-0000-0000-0000BA5E0000}"/>
    <cellStyle name="Normal 52 2 2 2 2 2 3 2 2" xfId="46544" xr:uid="{00000000-0005-0000-0000-0000BB5E0000}"/>
    <cellStyle name="Normal 52 2 2 2 2 2 3 2 3" xfId="31311" xr:uid="{00000000-0005-0000-0000-0000BC5E0000}"/>
    <cellStyle name="Normal 52 2 2 2 2 2 3 3" xfId="11193" xr:uid="{00000000-0005-0000-0000-0000BD5E0000}"/>
    <cellStyle name="Normal 52 2 2 2 2 2 3 3 2" xfId="41527" xr:uid="{00000000-0005-0000-0000-0000BE5E0000}"/>
    <cellStyle name="Normal 52 2 2 2 2 2 3 3 3" xfId="26294" xr:uid="{00000000-0005-0000-0000-0000BF5E0000}"/>
    <cellStyle name="Normal 52 2 2 2 2 2 3 4" xfId="36514" xr:uid="{00000000-0005-0000-0000-0000C05E0000}"/>
    <cellStyle name="Normal 52 2 2 2 2 2 3 5" xfId="21281" xr:uid="{00000000-0005-0000-0000-0000C15E0000}"/>
    <cellStyle name="Normal 52 2 2 2 2 2 4" xfId="12871" xr:uid="{00000000-0005-0000-0000-0000C25E0000}"/>
    <cellStyle name="Normal 52 2 2 2 2 2 4 2" xfId="43202" xr:uid="{00000000-0005-0000-0000-0000C35E0000}"/>
    <cellStyle name="Normal 52 2 2 2 2 2 4 3" xfId="27969" xr:uid="{00000000-0005-0000-0000-0000C45E0000}"/>
    <cellStyle name="Normal 52 2 2 2 2 2 5" xfId="7850" xr:uid="{00000000-0005-0000-0000-0000C55E0000}"/>
    <cellStyle name="Normal 52 2 2 2 2 2 5 2" xfId="38185" xr:uid="{00000000-0005-0000-0000-0000C65E0000}"/>
    <cellStyle name="Normal 52 2 2 2 2 2 5 3" xfId="22952" xr:uid="{00000000-0005-0000-0000-0000C75E0000}"/>
    <cellStyle name="Normal 52 2 2 2 2 2 6" xfId="33173" xr:uid="{00000000-0005-0000-0000-0000C85E0000}"/>
    <cellStyle name="Normal 52 2 2 2 2 2 7" xfId="17939" xr:uid="{00000000-0005-0000-0000-0000C95E0000}"/>
    <cellStyle name="Normal 52 2 2 2 2 3" xfId="3632" xr:uid="{00000000-0005-0000-0000-0000CA5E0000}"/>
    <cellStyle name="Normal 52 2 2 2 2 3 2" xfId="13706" xr:uid="{00000000-0005-0000-0000-0000CB5E0000}"/>
    <cellStyle name="Normal 52 2 2 2 2 3 2 2" xfId="44037" xr:uid="{00000000-0005-0000-0000-0000CC5E0000}"/>
    <cellStyle name="Normal 52 2 2 2 2 3 2 3" xfId="28804" xr:uid="{00000000-0005-0000-0000-0000CD5E0000}"/>
    <cellStyle name="Normal 52 2 2 2 2 3 3" xfId="8686" xr:uid="{00000000-0005-0000-0000-0000CE5E0000}"/>
    <cellStyle name="Normal 52 2 2 2 2 3 3 2" xfId="39020" xr:uid="{00000000-0005-0000-0000-0000CF5E0000}"/>
    <cellStyle name="Normal 52 2 2 2 2 3 3 3" xfId="23787" xr:uid="{00000000-0005-0000-0000-0000D05E0000}"/>
    <cellStyle name="Normal 52 2 2 2 2 3 4" xfId="34007" xr:uid="{00000000-0005-0000-0000-0000D15E0000}"/>
    <cellStyle name="Normal 52 2 2 2 2 3 5" xfId="18774" xr:uid="{00000000-0005-0000-0000-0000D25E0000}"/>
    <cellStyle name="Normal 52 2 2 2 2 4" xfId="5325" xr:uid="{00000000-0005-0000-0000-0000D35E0000}"/>
    <cellStyle name="Normal 52 2 2 2 2 4 2" xfId="15377" xr:uid="{00000000-0005-0000-0000-0000D45E0000}"/>
    <cellStyle name="Normal 52 2 2 2 2 4 2 2" xfId="45708" xr:uid="{00000000-0005-0000-0000-0000D55E0000}"/>
    <cellStyle name="Normal 52 2 2 2 2 4 2 3" xfId="30475" xr:uid="{00000000-0005-0000-0000-0000D65E0000}"/>
    <cellStyle name="Normal 52 2 2 2 2 4 3" xfId="10357" xr:uid="{00000000-0005-0000-0000-0000D75E0000}"/>
    <cellStyle name="Normal 52 2 2 2 2 4 3 2" xfId="40691" xr:uid="{00000000-0005-0000-0000-0000D85E0000}"/>
    <cellStyle name="Normal 52 2 2 2 2 4 3 3" xfId="25458" xr:uid="{00000000-0005-0000-0000-0000D95E0000}"/>
    <cellStyle name="Normal 52 2 2 2 2 4 4" xfId="35678" xr:uid="{00000000-0005-0000-0000-0000DA5E0000}"/>
    <cellStyle name="Normal 52 2 2 2 2 4 5" xfId="20445" xr:uid="{00000000-0005-0000-0000-0000DB5E0000}"/>
    <cellStyle name="Normal 52 2 2 2 2 5" xfId="12035" xr:uid="{00000000-0005-0000-0000-0000DC5E0000}"/>
    <cellStyle name="Normal 52 2 2 2 2 5 2" xfId="42366" xr:uid="{00000000-0005-0000-0000-0000DD5E0000}"/>
    <cellStyle name="Normal 52 2 2 2 2 5 3" xfId="27133" xr:uid="{00000000-0005-0000-0000-0000DE5E0000}"/>
    <cellStyle name="Normal 52 2 2 2 2 6" xfId="7014" xr:uid="{00000000-0005-0000-0000-0000DF5E0000}"/>
    <cellStyle name="Normal 52 2 2 2 2 6 2" xfId="37349" xr:uid="{00000000-0005-0000-0000-0000E05E0000}"/>
    <cellStyle name="Normal 52 2 2 2 2 6 3" xfId="22116" xr:uid="{00000000-0005-0000-0000-0000E15E0000}"/>
    <cellStyle name="Normal 52 2 2 2 2 7" xfId="32337" xr:uid="{00000000-0005-0000-0000-0000E25E0000}"/>
    <cellStyle name="Normal 52 2 2 2 2 8" xfId="17103" xr:uid="{00000000-0005-0000-0000-0000E35E0000}"/>
    <cellStyle name="Normal 52 2 2 2 3" xfId="2361" xr:uid="{00000000-0005-0000-0000-0000E45E0000}"/>
    <cellStyle name="Normal 52 2 2 2 3 2" xfId="4051" xr:uid="{00000000-0005-0000-0000-0000E55E0000}"/>
    <cellStyle name="Normal 52 2 2 2 3 2 2" xfId="14124" xr:uid="{00000000-0005-0000-0000-0000E65E0000}"/>
    <cellStyle name="Normal 52 2 2 2 3 2 2 2" xfId="44455" xr:uid="{00000000-0005-0000-0000-0000E75E0000}"/>
    <cellStyle name="Normal 52 2 2 2 3 2 2 3" xfId="29222" xr:uid="{00000000-0005-0000-0000-0000E85E0000}"/>
    <cellStyle name="Normal 52 2 2 2 3 2 3" xfId="9104" xr:uid="{00000000-0005-0000-0000-0000E95E0000}"/>
    <cellStyle name="Normal 52 2 2 2 3 2 3 2" xfId="39438" xr:uid="{00000000-0005-0000-0000-0000EA5E0000}"/>
    <cellStyle name="Normal 52 2 2 2 3 2 3 3" xfId="24205" xr:uid="{00000000-0005-0000-0000-0000EB5E0000}"/>
    <cellStyle name="Normal 52 2 2 2 3 2 4" xfId="34425" xr:uid="{00000000-0005-0000-0000-0000EC5E0000}"/>
    <cellStyle name="Normal 52 2 2 2 3 2 5" xfId="19192" xr:uid="{00000000-0005-0000-0000-0000ED5E0000}"/>
    <cellStyle name="Normal 52 2 2 2 3 3" xfId="5743" xr:uid="{00000000-0005-0000-0000-0000EE5E0000}"/>
    <cellStyle name="Normal 52 2 2 2 3 3 2" xfId="15795" xr:uid="{00000000-0005-0000-0000-0000EF5E0000}"/>
    <cellStyle name="Normal 52 2 2 2 3 3 2 2" xfId="46126" xr:uid="{00000000-0005-0000-0000-0000F05E0000}"/>
    <cellStyle name="Normal 52 2 2 2 3 3 2 3" xfId="30893" xr:uid="{00000000-0005-0000-0000-0000F15E0000}"/>
    <cellStyle name="Normal 52 2 2 2 3 3 3" xfId="10775" xr:uid="{00000000-0005-0000-0000-0000F25E0000}"/>
    <cellStyle name="Normal 52 2 2 2 3 3 3 2" xfId="41109" xr:uid="{00000000-0005-0000-0000-0000F35E0000}"/>
    <cellStyle name="Normal 52 2 2 2 3 3 3 3" xfId="25876" xr:uid="{00000000-0005-0000-0000-0000F45E0000}"/>
    <cellStyle name="Normal 52 2 2 2 3 3 4" xfId="36096" xr:uid="{00000000-0005-0000-0000-0000F55E0000}"/>
    <cellStyle name="Normal 52 2 2 2 3 3 5" xfId="20863" xr:uid="{00000000-0005-0000-0000-0000F65E0000}"/>
    <cellStyle name="Normal 52 2 2 2 3 4" xfId="12453" xr:uid="{00000000-0005-0000-0000-0000F75E0000}"/>
    <cellStyle name="Normal 52 2 2 2 3 4 2" xfId="42784" xr:uid="{00000000-0005-0000-0000-0000F85E0000}"/>
    <cellStyle name="Normal 52 2 2 2 3 4 3" xfId="27551" xr:uid="{00000000-0005-0000-0000-0000F95E0000}"/>
    <cellStyle name="Normal 52 2 2 2 3 5" xfId="7432" xr:uid="{00000000-0005-0000-0000-0000FA5E0000}"/>
    <cellStyle name="Normal 52 2 2 2 3 5 2" xfId="37767" xr:uid="{00000000-0005-0000-0000-0000FB5E0000}"/>
    <cellStyle name="Normal 52 2 2 2 3 5 3" xfId="22534" xr:uid="{00000000-0005-0000-0000-0000FC5E0000}"/>
    <cellStyle name="Normal 52 2 2 2 3 6" xfId="32755" xr:uid="{00000000-0005-0000-0000-0000FD5E0000}"/>
    <cellStyle name="Normal 52 2 2 2 3 7" xfId="17521" xr:uid="{00000000-0005-0000-0000-0000FE5E0000}"/>
    <cellStyle name="Normal 52 2 2 2 4" xfId="3214" xr:uid="{00000000-0005-0000-0000-0000FF5E0000}"/>
    <cellStyle name="Normal 52 2 2 2 4 2" xfId="13288" xr:uid="{00000000-0005-0000-0000-0000005F0000}"/>
    <cellStyle name="Normal 52 2 2 2 4 2 2" xfId="43619" xr:uid="{00000000-0005-0000-0000-0000015F0000}"/>
    <cellStyle name="Normal 52 2 2 2 4 2 3" xfId="28386" xr:uid="{00000000-0005-0000-0000-0000025F0000}"/>
    <cellStyle name="Normal 52 2 2 2 4 3" xfId="8268" xr:uid="{00000000-0005-0000-0000-0000035F0000}"/>
    <cellStyle name="Normal 52 2 2 2 4 3 2" xfId="38602" xr:uid="{00000000-0005-0000-0000-0000045F0000}"/>
    <cellStyle name="Normal 52 2 2 2 4 3 3" xfId="23369" xr:uid="{00000000-0005-0000-0000-0000055F0000}"/>
    <cellStyle name="Normal 52 2 2 2 4 4" xfId="33589" xr:uid="{00000000-0005-0000-0000-0000065F0000}"/>
    <cellStyle name="Normal 52 2 2 2 4 5" xfId="18356" xr:uid="{00000000-0005-0000-0000-0000075F0000}"/>
    <cellStyle name="Normal 52 2 2 2 5" xfId="4907" xr:uid="{00000000-0005-0000-0000-0000085F0000}"/>
    <cellStyle name="Normal 52 2 2 2 5 2" xfId="14959" xr:uid="{00000000-0005-0000-0000-0000095F0000}"/>
    <cellStyle name="Normal 52 2 2 2 5 2 2" xfId="45290" xr:uid="{00000000-0005-0000-0000-00000A5F0000}"/>
    <cellStyle name="Normal 52 2 2 2 5 2 3" xfId="30057" xr:uid="{00000000-0005-0000-0000-00000B5F0000}"/>
    <cellStyle name="Normal 52 2 2 2 5 3" xfId="9939" xr:uid="{00000000-0005-0000-0000-00000C5F0000}"/>
    <cellStyle name="Normal 52 2 2 2 5 3 2" xfId="40273" xr:uid="{00000000-0005-0000-0000-00000D5F0000}"/>
    <cellStyle name="Normal 52 2 2 2 5 3 3" xfId="25040" xr:uid="{00000000-0005-0000-0000-00000E5F0000}"/>
    <cellStyle name="Normal 52 2 2 2 5 4" xfId="35260" xr:uid="{00000000-0005-0000-0000-00000F5F0000}"/>
    <cellStyle name="Normal 52 2 2 2 5 5" xfId="20027" xr:uid="{00000000-0005-0000-0000-0000105F0000}"/>
    <cellStyle name="Normal 52 2 2 2 6" xfId="11617" xr:uid="{00000000-0005-0000-0000-0000115F0000}"/>
    <cellStyle name="Normal 52 2 2 2 6 2" xfId="41948" xr:uid="{00000000-0005-0000-0000-0000125F0000}"/>
    <cellStyle name="Normal 52 2 2 2 6 3" xfId="26715" xr:uid="{00000000-0005-0000-0000-0000135F0000}"/>
    <cellStyle name="Normal 52 2 2 2 7" xfId="6596" xr:uid="{00000000-0005-0000-0000-0000145F0000}"/>
    <cellStyle name="Normal 52 2 2 2 7 2" xfId="36931" xr:uid="{00000000-0005-0000-0000-0000155F0000}"/>
    <cellStyle name="Normal 52 2 2 2 7 3" xfId="21698" xr:uid="{00000000-0005-0000-0000-0000165F0000}"/>
    <cellStyle name="Normal 52 2 2 2 8" xfId="31919" xr:uid="{00000000-0005-0000-0000-0000175F0000}"/>
    <cellStyle name="Normal 52 2 2 2 9" xfId="16685" xr:uid="{00000000-0005-0000-0000-0000185F0000}"/>
    <cellStyle name="Normal 52 2 2 3" xfId="1732" xr:uid="{00000000-0005-0000-0000-0000195F0000}"/>
    <cellStyle name="Normal 52 2 2 3 2" xfId="2571" xr:uid="{00000000-0005-0000-0000-00001A5F0000}"/>
    <cellStyle name="Normal 52 2 2 3 2 2" xfId="4261" xr:uid="{00000000-0005-0000-0000-00001B5F0000}"/>
    <cellStyle name="Normal 52 2 2 3 2 2 2" xfId="14334" xr:uid="{00000000-0005-0000-0000-00001C5F0000}"/>
    <cellStyle name="Normal 52 2 2 3 2 2 2 2" xfId="44665" xr:uid="{00000000-0005-0000-0000-00001D5F0000}"/>
    <cellStyle name="Normal 52 2 2 3 2 2 2 3" xfId="29432" xr:uid="{00000000-0005-0000-0000-00001E5F0000}"/>
    <cellStyle name="Normal 52 2 2 3 2 2 3" xfId="9314" xr:uid="{00000000-0005-0000-0000-00001F5F0000}"/>
    <cellStyle name="Normal 52 2 2 3 2 2 3 2" xfId="39648" xr:uid="{00000000-0005-0000-0000-0000205F0000}"/>
    <cellStyle name="Normal 52 2 2 3 2 2 3 3" xfId="24415" xr:uid="{00000000-0005-0000-0000-0000215F0000}"/>
    <cellStyle name="Normal 52 2 2 3 2 2 4" xfId="34635" xr:uid="{00000000-0005-0000-0000-0000225F0000}"/>
    <cellStyle name="Normal 52 2 2 3 2 2 5" xfId="19402" xr:uid="{00000000-0005-0000-0000-0000235F0000}"/>
    <cellStyle name="Normal 52 2 2 3 2 3" xfId="5953" xr:uid="{00000000-0005-0000-0000-0000245F0000}"/>
    <cellStyle name="Normal 52 2 2 3 2 3 2" xfId="16005" xr:uid="{00000000-0005-0000-0000-0000255F0000}"/>
    <cellStyle name="Normal 52 2 2 3 2 3 2 2" xfId="46336" xr:uid="{00000000-0005-0000-0000-0000265F0000}"/>
    <cellStyle name="Normal 52 2 2 3 2 3 2 3" xfId="31103" xr:uid="{00000000-0005-0000-0000-0000275F0000}"/>
    <cellStyle name="Normal 52 2 2 3 2 3 3" xfId="10985" xr:uid="{00000000-0005-0000-0000-0000285F0000}"/>
    <cellStyle name="Normal 52 2 2 3 2 3 3 2" xfId="41319" xr:uid="{00000000-0005-0000-0000-0000295F0000}"/>
    <cellStyle name="Normal 52 2 2 3 2 3 3 3" xfId="26086" xr:uid="{00000000-0005-0000-0000-00002A5F0000}"/>
    <cellStyle name="Normal 52 2 2 3 2 3 4" xfId="36306" xr:uid="{00000000-0005-0000-0000-00002B5F0000}"/>
    <cellStyle name="Normal 52 2 2 3 2 3 5" xfId="21073" xr:uid="{00000000-0005-0000-0000-00002C5F0000}"/>
    <cellStyle name="Normal 52 2 2 3 2 4" xfId="12663" xr:uid="{00000000-0005-0000-0000-00002D5F0000}"/>
    <cellStyle name="Normal 52 2 2 3 2 4 2" xfId="42994" xr:uid="{00000000-0005-0000-0000-00002E5F0000}"/>
    <cellStyle name="Normal 52 2 2 3 2 4 3" xfId="27761" xr:uid="{00000000-0005-0000-0000-00002F5F0000}"/>
    <cellStyle name="Normal 52 2 2 3 2 5" xfId="7642" xr:uid="{00000000-0005-0000-0000-0000305F0000}"/>
    <cellStyle name="Normal 52 2 2 3 2 5 2" xfId="37977" xr:uid="{00000000-0005-0000-0000-0000315F0000}"/>
    <cellStyle name="Normal 52 2 2 3 2 5 3" xfId="22744" xr:uid="{00000000-0005-0000-0000-0000325F0000}"/>
    <cellStyle name="Normal 52 2 2 3 2 6" xfId="32965" xr:uid="{00000000-0005-0000-0000-0000335F0000}"/>
    <cellStyle name="Normal 52 2 2 3 2 7" xfId="17731" xr:uid="{00000000-0005-0000-0000-0000345F0000}"/>
    <cellStyle name="Normal 52 2 2 3 3" xfId="3424" xr:uid="{00000000-0005-0000-0000-0000355F0000}"/>
    <cellStyle name="Normal 52 2 2 3 3 2" xfId="13498" xr:uid="{00000000-0005-0000-0000-0000365F0000}"/>
    <cellStyle name="Normal 52 2 2 3 3 2 2" xfId="43829" xr:uid="{00000000-0005-0000-0000-0000375F0000}"/>
    <cellStyle name="Normal 52 2 2 3 3 2 3" xfId="28596" xr:uid="{00000000-0005-0000-0000-0000385F0000}"/>
    <cellStyle name="Normal 52 2 2 3 3 3" xfId="8478" xr:uid="{00000000-0005-0000-0000-0000395F0000}"/>
    <cellStyle name="Normal 52 2 2 3 3 3 2" xfId="38812" xr:uid="{00000000-0005-0000-0000-00003A5F0000}"/>
    <cellStyle name="Normal 52 2 2 3 3 3 3" xfId="23579" xr:uid="{00000000-0005-0000-0000-00003B5F0000}"/>
    <cellStyle name="Normal 52 2 2 3 3 4" xfId="33799" xr:uid="{00000000-0005-0000-0000-00003C5F0000}"/>
    <cellStyle name="Normal 52 2 2 3 3 5" xfId="18566" xr:uid="{00000000-0005-0000-0000-00003D5F0000}"/>
    <cellStyle name="Normal 52 2 2 3 4" xfId="5117" xr:uid="{00000000-0005-0000-0000-00003E5F0000}"/>
    <cellStyle name="Normal 52 2 2 3 4 2" xfId="15169" xr:uid="{00000000-0005-0000-0000-00003F5F0000}"/>
    <cellStyle name="Normal 52 2 2 3 4 2 2" xfId="45500" xr:uid="{00000000-0005-0000-0000-0000405F0000}"/>
    <cellStyle name="Normal 52 2 2 3 4 2 3" xfId="30267" xr:uid="{00000000-0005-0000-0000-0000415F0000}"/>
    <cellStyle name="Normal 52 2 2 3 4 3" xfId="10149" xr:uid="{00000000-0005-0000-0000-0000425F0000}"/>
    <cellStyle name="Normal 52 2 2 3 4 3 2" xfId="40483" xr:uid="{00000000-0005-0000-0000-0000435F0000}"/>
    <cellStyle name="Normal 52 2 2 3 4 3 3" xfId="25250" xr:uid="{00000000-0005-0000-0000-0000445F0000}"/>
    <cellStyle name="Normal 52 2 2 3 4 4" xfId="35470" xr:uid="{00000000-0005-0000-0000-0000455F0000}"/>
    <cellStyle name="Normal 52 2 2 3 4 5" xfId="20237" xr:uid="{00000000-0005-0000-0000-0000465F0000}"/>
    <cellStyle name="Normal 52 2 2 3 5" xfId="11827" xr:uid="{00000000-0005-0000-0000-0000475F0000}"/>
    <cellStyle name="Normal 52 2 2 3 5 2" xfId="42158" xr:uid="{00000000-0005-0000-0000-0000485F0000}"/>
    <cellStyle name="Normal 52 2 2 3 5 3" xfId="26925" xr:uid="{00000000-0005-0000-0000-0000495F0000}"/>
    <cellStyle name="Normal 52 2 2 3 6" xfId="6806" xr:uid="{00000000-0005-0000-0000-00004A5F0000}"/>
    <cellStyle name="Normal 52 2 2 3 6 2" xfId="37141" xr:uid="{00000000-0005-0000-0000-00004B5F0000}"/>
    <cellStyle name="Normal 52 2 2 3 6 3" xfId="21908" xr:uid="{00000000-0005-0000-0000-00004C5F0000}"/>
    <cellStyle name="Normal 52 2 2 3 7" xfId="32129" xr:uid="{00000000-0005-0000-0000-00004D5F0000}"/>
    <cellStyle name="Normal 52 2 2 3 8" xfId="16895" xr:uid="{00000000-0005-0000-0000-00004E5F0000}"/>
    <cellStyle name="Normal 52 2 2 4" xfId="2153" xr:uid="{00000000-0005-0000-0000-00004F5F0000}"/>
    <cellStyle name="Normal 52 2 2 4 2" xfId="3843" xr:uid="{00000000-0005-0000-0000-0000505F0000}"/>
    <cellStyle name="Normal 52 2 2 4 2 2" xfId="13916" xr:uid="{00000000-0005-0000-0000-0000515F0000}"/>
    <cellStyle name="Normal 52 2 2 4 2 2 2" xfId="44247" xr:uid="{00000000-0005-0000-0000-0000525F0000}"/>
    <cellStyle name="Normal 52 2 2 4 2 2 3" xfId="29014" xr:uid="{00000000-0005-0000-0000-0000535F0000}"/>
    <cellStyle name="Normal 52 2 2 4 2 3" xfId="8896" xr:uid="{00000000-0005-0000-0000-0000545F0000}"/>
    <cellStyle name="Normal 52 2 2 4 2 3 2" xfId="39230" xr:uid="{00000000-0005-0000-0000-0000555F0000}"/>
    <cellStyle name="Normal 52 2 2 4 2 3 3" xfId="23997" xr:uid="{00000000-0005-0000-0000-0000565F0000}"/>
    <cellStyle name="Normal 52 2 2 4 2 4" xfId="34217" xr:uid="{00000000-0005-0000-0000-0000575F0000}"/>
    <cellStyle name="Normal 52 2 2 4 2 5" xfId="18984" xr:uid="{00000000-0005-0000-0000-0000585F0000}"/>
    <cellStyle name="Normal 52 2 2 4 3" xfId="5535" xr:uid="{00000000-0005-0000-0000-0000595F0000}"/>
    <cellStyle name="Normal 52 2 2 4 3 2" xfId="15587" xr:uid="{00000000-0005-0000-0000-00005A5F0000}"/>
    <cellStyle name="Normal 52 2 2 4 3 2 2" xfId="45918" xr:uid="{00000000-0005-0000-0000-00005B5F0000}"/>
    <cellStyle name="Normal 52 2 2 4 3 2 3" xfId="30685" xr:uid="{00000000-0005-0000-0000-00005C5F0000}"/>
    <cellStyle name="Normal 52 2 2 4 3 3" xfId="10567" xr:uid="{00000000-0005-0000-0000-00005D5F0000}"/>
    <cellStyle name="Normal 52 2 2 4 3 3 2" xfId="40901" xr:uid="{00000000-0005-0000-0000-00005E5F0000}"/>
    <cellStyle name="Normal 52 2 2 4 3 3 3" xfId="25668" xr:uid="{00000000-0005-0000-0000-00005F5F0000}"/>
    <cellStyle name="Normal 52 2 2 4 3 4" xfId="35888" xr:uid="{00000000-0005-0000-0000-0000605F0000}"/>
    <cellStyle name="Normal 52 2 2 4 3 5" xfId="20655" xr:uid="{00000000-0005-0000-0000-0000615F0000}"/>
    <cellStyle name="Normal 52 2 2 4 4" xfId="12245" xr:uid="{00000000-0005-0000-0000-0000625F0000}"/>
    <cellStyle name="Normal 52 2 2 4 4 2" xfId="42576" xr:uid="{00000000-0005-0000-0000-0000635F0000}"/>
    <cellStyle name="Normal 52 2 2 4 4 3" xfId="27343" xr:uid="{00000000-0005-0000-0000-0000645F0000}"/>
    <cellStyle name="Normal 52 2 2 4 5" xfId="7224" xr:uid="{00000000-0005-0000-0000-0000655F0000}"/>
    <cellStyle name="Normal 52 2 2 4 5 2" xfId="37559" xr:uid="{00000000-0005-0000-0000-0000665F0000}"/>
    <cellStyle name="Normal 52 2 2 4 5 3" xfId="22326" xr:uid="{00000000-0005-0000-0000-0000675F0000}"/>
    <cellStyle name="Normal 52 2 2 4 6" xfId="32547" xr:uid="{00000000-0005-0000-0000-0000685F0000}"/>
    <cellStyle name="Normal 52 2 2 4 7" xfId="17313" xr:uid="{00000000-0005-0000-0000-0000695F0000}"/>
    <cellStyle name="Normal 52 2 2 5" xfId="3006" xr:uid="{00000000-0005-0000-0000-00006A5F0000}"/>
    <cellStyle name="Normal 52 2 2 5 2" xfId="13080" xr:uid="{00000000-0005-0000-0000-00006B5F0000}"/>
    <cellStyle name="Normal 52 2 2 5 2 2" xfId="43411" xr:uid="{00000000-0005-0000-0000-00006C5F0000}"/>
    <cellStyle name="Normal 52 2 2 5 2 3" xfId="28178" xr:uid="{00000000-0005-0000-0000-00006D5F0000}"/>
    <cellStyle name="Normal 52 2 2 5 3" xfId="8060" xr:uid="{00000000-0005-0000-0000-00006E5F0000}"/>
    <cellStyle name="Normal 52 2 2 5 3 2" xfId="38394" xr:uid="{00000000-0005-0000-0000-00006F5F0000}"/>
    <cellStyle name="Normal 52 2 2 5 3 3" xfId="23161" xr:uid="{00000000-0005-0000-0000-0000705F0000}"/>
    <cellStyle name="Normal 52 2 2 5 4" xfId="33381" xr:uid="{00000000-0005-0000-0000-0000715F0000}"/>
    <cellStyle name="Normal 52 2 2 5 5" xfId="18148" xr:uid="{00000000-0005-0000-0000-0000725F0000}"/>
    <cellStyle name="Normal 52 2 2 6" xfId="4699" xr:uid="{00000000-0005-0000-0000-0000735F0000}"/>
    <cellStyle name="Normal 52 2 2 6 2" xfId="14751" xr:uid="{00000000-0005-0000-0000-0000745F0000}"/>
    <cellStyle name="Normal 52 2 2 6 2 2" xfId="45082" xr:uid="{00000000-0005-0000-0000-0000755F0000}"/>
    <cellStyle name="Normal 52 2 2 6 2 3" xfId="29849" xr:uid="{00000000-0005-0000-0000-0000765F0000}"/>
    <cellStyle name="Normal 52 2 2 6 3" xfId="9731" xr:uid="{00000000-0005-0000-0000-0000775F0000}"/>
    <cellStyle name="Normal 52 2 2 6 3 2" xfId="40065" xr:uid="{00000000-0005-0000-0000-0000785F0000}"/>
    <cellStyle name="Normal 52 2 2 6 3 3" xfId="24832" xr:uid="{00000000-0005-0000-0000-0000795F0000}"/>
    <cellStyle name="Normal 52 2 2 6 4" xfId="35052" xr:uid="{00000000-0005-0000-0000-00007A5F0000}"/>
    <cellStyle name="Normal 52 2 2 6 5" xfId="19819" xr:uid="{00000000-0005-0000-0000-00007B5F0000}"/>
    <cellStyle name="Normal 52 2 2 7" xfId="11409" xr:uid="{00000000-0005-0000-0000-00007C5F0000}"/>
    <cellStyle name="Normal 52 2 2 7 2" xfId="41740" xr:uid="{00000000-0005-0000-0000-00007D5F0000}"/>
    <cellStyle name="Normal 52 2 2 7 3" xfId="26507" xr:uid="{00000000-0005-0000-0000-00007E5F0000}"/>
    <cellStyle name="Normal 52 2 2 8" xfId="6388" xr:uid="{00000000-0005-0000-0000-00007F5F0000}"/>
    <cellStyle name="Normal 52 2 2 8 2" xfId="36723" xr:uid="{00000000-0005-0000-0000-0000805F0000}"/>
    <cellStyle name="Normal 52 2 2 8 3" xfId="21490" xr:uid="{00000000-0005-0000-0000-0000815F0000}"/>
    <cellStyle name="Normal 52 2 2 9" xfId="31711" xr:uid="{00000000-0005-0000-0000-0000825F0000}"/>
    <cellStyle name="Normal 52 2 3" xfId="1415" xr:uid="{00000000-0005-0000-0000-0000835F0000}"/>
    <cellStyle name="Normal 52 2 3 2" xfId="1836" xr:uid="{00000000-0005-0000-0000-0000845F0000}"/>
    <cellStyle name="Normal 52 2 3 2 2" xfId="2675" xr:uid="{00000000-0005-0000-0000-0000855F0000}"/>
    <cellStyle name="Normal 52 2 3 2 2 2" xfId="4365" xr:uid="{00000000-0005-0000-0000-0000865F0000}"/>
    <cellStyle name="Normal 52 2 3 2 2 2 2" xfId="14438" xr:uid="{00000000-0005-0000-0000-0000875F0000}"/>
    <cellStyle name="Normal 52 2 3 2 2 2 2 2" xfId="44769" xr:uid="{00000000-0005-0000-0000-0000885F0000}"/>
    <cellStyle name="Normal 52 2 3 2 2 2 2 3" xfId="29536" xr:uid="{00000000-0005-0000-0000-0000895F0000}"/>
    <cellStyle name="Normal 52 2 3 2 2 2 3" xfId="9418" xr:uid="{00000000-0005-0000-0000-00008A5F0000}"/>
    <cellStyle name="Normal 52 2 3 2 2 2 3 2" xfId="39752" xr:uid="{00000000-0005-0000-0000-00008B5F0000}"/>
    <cellStyle name="Normal 52 2 3 2 2 2 3 3" xfId="24519" xr:uid="{00000000-0005-0000-0000-00008C5F0000}"/>
    <cellStyle name="Normal 52 2 3 2 2 2 4" xfId="34739" xr:uid="{00000000-0005-0000-0000-00008D5F0000}"/>
    <cellStyle name="Normal 52 2 3 2 2 2 5" xfId="19506" xr:uid="{00000000-0005-0000-0000-00008E5F0000}"/>
    <cellStyle name="Normal 52 2 3 2 2 3" xfId="6057" xr:uid="{00000000-0005-0000-0000-00008F5F0000}"/>
    <cellStyle name="Normal 52 2 3 2 2 3 2" xfId="16109" xr:uid="{00000000-0005-0000-0000-0000905F0000}"/>
    <cellStyle name="Normal 52 2 3 2 2 3 2 2" xfId="46440" xr:uid="{00000000-0005-0000-0000-0000915F0000}"/>
    <cellStyle name="Normal 52 2 3 2 2 3 2 3" xfId="31207" xr:uid="{00000000-0005-0000-0000-0000925F0000}"/>
    <cellStyle name="Normal 52 2 3 2 2 3 3" xfId="11089" xr:uid="{00000000-0005-0000-0000-0000935F0000}"/>
    <cellStyle name="Normal 52 2 3 2 2 3 3 2" xfId="41423" xr:uid="{00000000-0005-0000-0000-0000945F0000}"/>
    <cellStyle name="Normal 52 2 3 2 2 3 3 3" xfId="26190" xr:uid="{00000000-0005-0000-0000-0000955F0000}"/>
    <cellStyle name="Normal 52 2 3 2 2 3 4" xfId="36410" xr:uid="{00000000-0005-0000-0000-0000965F0000}"/>
    <cellStyle name="Normal 52 2 3 2 2 3 5" xfId="21177" xr:uid="{00000000-0005-0000-0000-0000975F0000}"/>
    <cellStyle name="Normal 52 2 3 2 2 4" xfId="12767" xr:uid="{00000000-0005-0000-0000-0000985F0000}"/>
    <cellStyle name="Normal 52 2 3 2 2 4 2" xfId="43098" xr:uid="{00000000-0005-0000-0000-0000995F0000}"/>
    <cellStyle name="Normal 52 2 3 2 2 4 3" xfId="27865" xr:uid="{00000000-0005-0000-0000-00009A5F0000}"/>
    <cellStyle name="Normal 52 2 3 2 2 5" xfId="7746" xr:uid="{00000000-0005-0000-0000-00009B5F0000}"/>
    <cellStyle name="Normal 52 2 3 2 2 5 2" xfId="38081" xr:uid="{00000000-0005-0000-0000-00009C5F0000}"/>
    <cellStyle name="Normal 52 2 3 2 2 5 3" xfId="22848" xr:uid="{00000000-0005-0000-0000-00009D5F0000}"/>
    <cellStyle name="Normal 52 2 3 2 2 6" xfId="33069" xr:uid="{00000000-0005-0000-0000-00009E5F0000}"/>
    <cellStyle name="Normal 52 2 3 2 2 7" xfId="17835" xr:uid="{00000000-0005-0000-0000-00009F5F0000}"/>
    <cellStyle name="Normal 52 2 3 2 3" xfId="3528" xr:uid="{00000000-0005-0000-0000-0000A05F0000}"/>
    <cellStyle name="Normal 52 2 3 2 3 2" xfId="13602" xr:uid="{00000000-0005-0000-0000-0000A15F0000}"/>
    <cellStyle name="Normal 52 2 3 2 3 2 2" xfId="43933" xr:uid="{00000000-0005-0000-0000-0000A25F0000}"/>
    <cellStyle name="Normal 52 2 3 2 3 2 3" xfId="28700" xr:uid="{00000000-0005-0000-0000-0000A35F0000}"/>
    <cellStyle name="Normal 52 2 3 2 3 3" xfId="8582" xr:uid="{00000000-0005-0000-0000-0000A45F0000}"/>
    <cellStyle name="Normal 52 2 3 2 3 3 2" xfId="38916" xr:uid="{00000000-0005-0000-0000-0000A55F0000}"/>
    <cellStyle name="Normal 52 2 3 2 3 3 3" xfId="23683" xr:uid="{00000000-0005-0000-0000-0000A65F0000}"/>
    <cellStyle name="Normal 52 2 3 2 3 4" xfId="33903" xr:uid="{00000000-0005-0000-0000-0000A75F0000}"/>
    <cellStyle name="Normal 52 2 3 2 3 5" xfId="18670" xr:uid="{00000000-0005-0000-0000-0000A85F0000}"/>
    <cellStyle name="Normal 52 2 3 2 4" xfId="5221" xr:uid="{00000000-0005-0000-0000-0000A95F0000}"/>
    <cellStyle name="Normal 52 2 3 2 4 2" xfId="15273" xr:uid="{00000000-0005-0000-0000-0000AA5F0000}"/>
    <cellStyle name="Normal 52 2 3 2 4 2 2" xfId="45604" xr:uid="{00000000-0005-0000-0000-0000AB5F0000}"/>
    <cellStyle name="Normal 52 2 3 2 4 2 3" xfId="30371" xr:uid="{00000000-0005-0000-0000-0000AC5F0000}"/>
    <cellStyle name="Normal 52 2 3 2 4 3" xfId="10253" xr:uid="{00000000-0005-0000-0000-0000AD5F0000}"/>
    <cellStyle name="Normal 52 2 3 2 4 3 2" xfId="40587" xr:uid="{00000000-0005-0000-0000-0000AE5F0000}"/>
    <cellStyle name="Normal 52 2 3 2 4 3 3" xfId="25354" xr:uid="{00000000-0005-0000-0000-0000AF5F0000}"/>
    <cellStyle name="Normal 52 2 3 2 4 4" xfId="35574" xr:uid="{00000000-0005-0000-0000-0000B05F0000}"/>
    <cellStyle name="Normal 52 2 3 2 4 5" xfId="20341" xr:uid="{00000000-0005-0000-0000-0000B15F0000}"/>
    <cellStyle name="Normal 52 2 3 2 5" xfId="11931" xr:uid="{00000000-0005-0000-0000-0000B25F0000}"/>
    <cellStyle name="Normal 52 2 3 2 5 2" xfId="42262" xr:uid="{00000000-0005-0000-0000-0000B35F0000}"/>
    <cellStyle name="Normal 52 2 3 2 5 3" xfId="27029" xr:uid="{00000000-0005-0000-0000-0000B45F0000}"/>
    <cellStyle name="Normal 52 2 3 2 6" xfId="6910" xr:uid="{00000000-0005-0000-0000-0000B55F0000}"/>
    <cellStyle name="Normal 52 2 3 2 6 2" xfId="37245" xr:uid="{00000000-0005-0000-0000-0000B65F0000}"/>
    <cellStyle name="Normal 52 2 3 2 6 3" xfId="22012" xr:uid="{00000000-0005-0000-0000-0000B75F0000}"/>
    <cellStyle name="Normal 52 2 3 2 7" xfId="32233" xr:uid="{00000000-0005-0000-0000-0000B85F0000}"/>
    <cellStyle name="Normal 52 2 3 2 8" xfId="16999" xr:uid="{00000000-0005-0000-0000-0000B95F0000}"/>
    <cellStyle name="Normal 52 2 3 3" xfId="2257" xr:uid="{00000000-0005-0000-0000-0000BA5F0000}"/>
    <cellStyle name="Normal 52 2 3 3 2" xfId="3947" xr:uid="{00000000-0005-0000-0000-0000BB5F0000}"/>
    <cellStyle name="Normal 52 2 3 3 2 2" xfId="14020" xr:uid="{00000000-0005-0000-0000-0000BC5F0000}"/>
    <cellStyle name="Normal 52 2 3 3 2 2 2" xfId="44351" xr:uid="{00000000-0005-0000-0000-0000BD5F0000}"/>
    <cellStyle name="Normal 52 2 3 3 2 2 3" xfId="29118" xr:uid="{00000000-0005-0000-0000-0000BE5F0000}"/>
    <cellStyle name="Normal 52 2 3 3 2 3" xfId="9000" xr:uid="{00000000-0005-0000-0000-0000BF5F0000}"/>
    <cellStyle name="Normal 52 2 3 3 2 3 2" xfId="39334" xr:uid="{00000000-0005-0000-0000-0000C05F0000}"/>
    <cellStyle name="Normal 52 2 3 3 2 3 3" xfId="24101" xr:uid="{00000000-0005-0000-0000-0000C15F0000}"/>
    <cellStyle name="Normal 52 2 3 3 2 4" xfId="34321" xr:uid="{00000000-0005-0000-0000-0000C25F0000}"/>
    <cellStyle name="Normal 52 2 3 3 2 5" xfId="19088" xr:uid="{00000000-0005-0000-0000-0000C35F0000}"/>
    <cellStyle name="Normal 52 2 3 3 3" xfId="5639" xr:uid="{00000000-0005-0000-0000-0000C45F0000}"/>
    <cellStyle name="Normal 52 2 3 3 3 2" xfId="15691" xr:uid="{00000000-0005-0000-0000-0000C55F0000}"/>
    <cellStyle name="Normal 52 2 3 3 3 2 2" xfId="46022" xr:uid="{00000000-0005-0000-0000-0000C65F0000}"/>
    <cellStyle name="Normal 52 2 3 3 3 2 3" xfId="30789" xr:uid="{00000000-0005-0000-0000-0000C75F0000}"/>
    <cellStyle name="Normal 52 2 3 3 3 3" xfId="10671" xr:uid="{00000000-0005-0000-0000-0000C85F0000}"/>
    <cellStyle name="Normal 52 2 3 3 3 3 2" xfId="41005" xr:uid="{00000000-0005-0000-0000-0000C95F0000}"/>
    <cellStyle name="Normal 52 2 3 3 3 3 3" xfId="25772" xr:uid="{00000000-0005-0000-0000-0000CA5F0000}"/>
    <cellStyle name="Normal 52 2 3 3 3 4" xfId="35992" xr:uid="{00000000-0005-0000-0000-0000CB5F0000}"/>
    <cellStyle name="Normal 52 2 3 3 3 5" xfId="20759" xr:uid="{00000000-0005-0000-0000-0000CC5F0000}"/>
    <cellStyle name="Normal 52 2 3 3 4" xfId="12349" xr:uid="{00000000-0005-0000-0000-0000CD5F0000}"/>
    <cellStyle name="Normal 52 2 3 3 4 2" xfId="42680" xr:uid="{00000000-0005-0000-0000-0000CE5F0000}"/>
    <cellStyle name="Normal 52 2 3 3 4 3" xfId="27447" xr:uid="{00000000-0005-0000-0000-0000CF5F0000}"/>
    <cellStyle name="Normal 52 2 3 3 5" xfId="7328" xr:uid="{00000000-0005-0000-0000-0000D05F0000}"/>
    <cellStyle name="Normal 52 2 3 3 5 2" xfId="37663" xr:uid="{00000000-0005-0000-0000-0000D15F0000}"/>
    <cellStyle name="Normal 52 2 3 3 5 3" xfId="22430" xr:uid="{00000000-0005-0000-0000-0000D25F0000}"/>
    <cellStyle name="Normal 52 2 3 3 6" xfId="32651" xr:uid="{00000000-0005-0000-0000-0000D35F0000}"/>
    <cellStyle name="Normal 52 2 3 3 7" xfId="17417" xr:uid="{00000000-0005-0000-0000-0000D45F0000}"/>
    <cellStyle name="Normal 52 2 3 4" xfId="3110" xr:uid="{00000000-0005-0000-0000-0000D55F0000}"/>
    <cellStyle name="Normal 52 2 3 4 2" xfId="13184" xr:uid="{00000000-0005-0000-0000-0000D65F0000}"/>
    <cellStyle name="Normal 52 2 3 4 2 2" xfId="43515" xr:uid="{00000000-0005-0000-0000-0000D75F0000}"/>
    <cellStyle name="Normal 52 2 3 4 2 3" xfId="28282" xr:uid="{00000000-0005-0000-0000-0000D85F0000}"/>
    <cellStyle name="Normal 52 2 3 4 3" xfId="8164" xr:uid="{00000000-0005-0000-0000-0000D95F0000}"/>
    <cellStyle name="Normal 52 2 3 4 3 2" xfId="38498" xr:uid="{00000000-0005-0000-0000-0000DA5F0000}"/>
    <cellStyle name="Normal 52 2 3 4 3 3" xfId="23265" xr:uid="{00000000-0005-0000-0000-0000DB5F0000}"/>
    <cellStyle name="Normal 52 2 3 4 4" xfId="33485" xr:uid="{00000000-0005-0000-0000-0000DC5F0000}"/>
    <cellStyle name="Normal 52 2 3 4 5" xfId="18252" xr:uid="{00000000-0005-0000-0000-0000DD5F0000}"/>
    <cellStyle name="Normal 52 2 3 5" xfId="4803" xr:uid="{00000000-0005-0000-0000-0000DE5F0000}"/>
    <cellStyle name="Normal 52 2 3 5 2" xfId="14855" xr:uid="{00000000-0005-0000-0000-0000DF5F0000}"/>
    <cellStyle name="Normal 52 2 3 5 2 2" xfId="45186" xr:uid="{00000000-0005-0000-0000-0000E05F0000}"/>
    <cellStyle name="Normal 52 2 3 5 2 3" xfId="29953" xr:uid="{00000000-0005-0000-0000-0000E15F0000}"/>
    <cellStyle name="Normal 52 2 3 5 3" xfId="9835" xr:uid="{00000000-0005-0000-0000-0000E25F0000}"/>
    <cellStyle name="Normal 52 2 3 5 3 2" xfId="40169" xr:uid="{00000000-0005-0000-0000-0000E35F0000}"/>
    <cellStyle name="Normal 52 2 3 5 3 3" xfId="24936" xr:uid="{00000000-0005-0000-0000-0000E45F0000}"/>
    <cellStyle name="Normal 52 2 3 5 4" xfId="35156" xr:uid="{00000000-0005-0000-0000-0000E55F0000}"/>
    <cellStyle name="Normal 52 2 3 5 5" xfId="19923" xr:uid="{00000000-0005-0000-0000-0000E65F0000}"/>
    <cellStyle name="Normal 52 2 3 6" xfId="11513" xr:uid="{00000000-0005-0000-0000-0000E75F0000}"/>
    <cellStyle name="Normal 52 2 3 6 2" xfId="41844" xr:uid="{00000000-0005-0000-0000-0000E85F0000}"/>
    <cellStyle name="Normal 52 2 3 6 3" xfId="26611" xr:uid="{00000000-0005-0000-0000-0000E95F0000}"/>
    <cellStyle name="Normal 52 2 3 7" xfId="6492" xr:uid="{00000000-0005-0000-0000-0000EA5F0000}"/>
    <cellStyle name="Normal 52 2 3 7 2" xfId="36827" xr:uid="{00000000-0005-0000-0000-0000EB5F0000}"/>
    <cellStyle name="Normal 52 2 3 7 3" xfId="21594" xr:uid="{00000000-0005-0000-0000-0000EC5F0000}"/>
    <cellStyle name="Normal 52 2 3 8" xfId="31815" xr:uid="{00000000-0005-0000-0000-0000ED5F0000}"/>
    <cellStyle name="Normal 52 2 3 9" xfId="16581" xr:uid="{00000000-0005-0000-0000-0000EE5F0000}"/>
    <cellStyle name="Normal 52 2 4" xfId="1628" xr:uid="{00000000-0005-0000-0000-0000EF5F0000}"/>
    <cellStyle name="Normal 52 2 4 2" xfId="2467" xr:uid="{00000000-0005-0000-0000-0000F05F0000}"/>
    <cellStyle name="Normal 52 2 4 2 2" xfId="4157" xr:uid="{00000000-0005-0000-0000-0000F15F0000}"/>
    <cellStyle name="Normal 52 2 4 2 2 2" xfId="14230" xr:uid="{00000000-0005-0000-0000-0000F25F0000}"/>
    <cellStyle name="Normal 52 2 4 2 2 2 2" xfId="44561" xr:uid="{00000000-0005-0000-0000-0000F35F0000}"/>
    <cellStyle name="Normal 52 2 4 2 2 2 3" xfId="29328" xr:uid="{00000000-0005-0000-0000-0000F45F0000}"/>
    <cellStyle name="Normal 52 2 4 2 2 3" xfId="9210" xr:uid="{00000000-0005-0000-0000-0000F55F0000}"/>
    <cellStyle name="Normal 52 2 4 2 2 3 2" xfId="39544" xr:uid="{00000000-0005-0000-0000-0000F65F0000}"/>
    <cellStyle name="Normal 52 2 4 2 2 3 3" xfId="24311" xr:uid="{00000000-0005-0000-0000-0000F75F0000}"/>
    <cellStyle name="Normal 52 2 4 2 2 4" xfId="34531" xr:uid="{00000000-0005-0000-0000-0000F85F0000}"/>
    <cellStyle name="Normal 52 2 4 2 2 5" xfId="19298" xr:uid="{00000000-0005-0000-0000-0000F95F0000}"/>
    <cellStyle name="Normal 52 2 4 2 3" xfId="5849" xr:uid="{00000000-0005-0000-0000-0000FA5F0000}"/>
    <cellStyle name="Normal 52 2 4 2 3 2" xfId="15901" xr:uid="{00000000-0005-0000-0000-0000FB5F0000}"/>
    <cellStyle name="Normal 52 2 4 2 3 2 2" xfId="46232" xr:uid="{00000000-0005-0000-0000-0000FC5F0000}"/>
    <cellStyle name="Normal 52 2 4 2 3 2 3" xfId="30999" xr:uid="{00000000-0005-0000-0000-0000FD5F0000}"/>
    <cellStyle name="Normal 52 2 4 2 3 3" xfId="10881" xr:uid="{00000000-0005-0000-0000-0000FE5F0000}"/>
    <cellStyle name="Normal 52 2 4 2 3 3 2" xfId="41215" xr:uid="{00000000-0005-0000-0000-0000FF5F0000}"/>
    <cellStyle name="Normal 52 2 4 2 3 3 3" xfId="25982" xr:uid="{00000000-0005-0000-0000-000000600000}"/>
    <cellStyle name="Normal 52 2 4 2 3 4" xfId="36202" xr:uid="{00000000-0005-0000-0000-000001600000}"/>
    <cellStyle name="Normal 52 2 4 2 3 5" xfId="20969" xr:uid="{00000000-0005-0000-0000-000002600000}"/>
    <cellStyle name="Normal 52 2 4 2 4" xfId="12559" xr:uid="{00000000-0005-0000-0000-000003600000}"/>
    <cellStyle name="Normal 52 2 4 2 4 2" xfId="42890" xr:uid="{00000000-0005-0000-0000-000004600000}"/>
    <cellStyle name="Normal 52 2 4 2 4 3" xfId="27657" xr:uid="{00000000-0005-0000-0000-000005600000}"/>
    <cellStyle name="Normal 52 2 4 2 5" xfId="7538" xr:uid="{00000000-0005-0000-0000-000006600000}"/>
    <cellStyle name="Normal 52 2 4 2 5 2" xfId="37873" xr:uid="{00000000-0005-0000-0000-000007600000}"/>
    <cellStyle name="Normal 52 2 4 2 5 3" xfId="22640" xr:uid="{00000000-0005-0000-0000-000008600000}"/>
    <cellStyle name="Normal 52 2 4 2 6" xfId="32861" xr:uid="{00000000-0005-0000-0000-000009600000}"/>
    <cellStyle name="Normal 52 2 4 2 7" xfId="17627" xr:uid="{00000000-0005-0000-0000-00000A600000}"/>
    <cellStyle name="Normal 52 2 4 3" xfId="3320" xr:uid="{00000000-0005-0000-0000-00000B600000}"/>
    <cellStyle name="Normal 52 2 4 3 2" xfId="13394" xr:uid="{00000000-0005-0000-0000-00000C600000}"/>
    <cellStyle name="Normal 52 2 4 3 2 2" xfId="43725" xr:uid="{00000000-0005-0000-0000-00000D600000}"/>
    <cellStyle name="Normal 52 2 4 3 2 3" xfId="28492" xr:uid="{00000000-0005-0000-0000-00000E600000}"/>
    <cellStyle name="Normal 52 2 4 3 3" xfId="8374" xr:uid="{00000000-0005-0000-0000-00000F600000}"/>
    <cellStyle name="Normal 52 2 4 3 3 2" xfId="38708" xr:uid="{00000000-0005-0000-0000-000010600000}"/>
    <cellStyle name="Normal 52 2 4 3 3 3" xfId="23475" xr:uid="{00000000-0005-0000-0000-000011600000}"/>
    <cellStyle name="Normal 52 2 4 3 4" xfId="33695" xr:uid="{00000000-0005-0000-0000-000012600000}"/>
    <cellStyle name="Normal 52 2 4 3 5" xfId="18462" xr:uid="{00000000-0005-0000-0000-000013600000}"/>
    <cellStyle name="Normal 52 2 4 4" xfId="5013" xr:uid="{00000000-0005-0000-0000-000014600000}"/>
    <cellStyle name="Normal 52 2 4 4 2" xfId="15065" xr:uid="{00000000-0005-0000-0000-000015600000}"/>
    <cellStyle name="Normal 52 2 4 4 2 2" xfId="45396" xr:uid="{00000000-0005-0000-0000-000016600000}"/>
    <cellStyle name="Normal 52 2 4 4 2 3" xfId="30163" xr:uid="{00000000-0005-0000-0000-000017600000}"/>
    <cellStyle name="Normal 52 2 4 4 3" xfId="10045" xr:uid="{00000000-0005-0000-0000-000018600000}"/>
    <cellStyle name="Normal 52 2 4 4 3 2" xfId="40379" xr:uid="{00000000-0005-0000-0000-000019600000}"/>
    <cellStyle name="Normal 52 2 4 4 3 3" xfId="25146" xr:uid="{00000000-0005-0000-0000-00001A600000}"/>
    <cellStyle name="Normal 52 2 4 4 4" xfId="35366" xr:uid="{00000000-0005-0000-0000-00001B600000}"/>
    <cellStyle name="Normal 52 2 4 4 5" xfId="20133" xr:uid="{00000000-0005-0000-0000-00001C600000}"/>
    <cellStyle name="Normal 52 2 4 5" xfId="11723" xr:uid="{00000000-0005-0000-0000-00001D600000}"/>
    <cellStyle name="Normal 52 2 4 5 2" xfId="42054" xr:uid="{00000000-0005-0000-0000-00001E600000}"/>
    <cellStyle name="Normal 52 2 4 5 3" xfId="26821" xr:uid="{00000000-0005-0000-0000-00001F600000}"/>
    <cellStyle name="Normal 52 2 4 6" xfId="6702" xr:uid="{00000000-0005-0000-0000-000020600000}"/>
    <cellStyle name="Normal 52 2 4 6 2" xfId="37037" xr:uid="{00000000-0005-0000-0000-000021600000}"/>
    <cellStyle name="Normal 52 2 4 6 3" xfId="21804" xr:uid="{00000000-0005-0000-0000-000022600000}"/>
    <cellStyle name="Normal 52 2 4 7" xfId="32025" xr:uid="{00000000-0005-0000-0000-000023600000}"/>
    <cellStyle name="Normal 52 2 4 8" xfId="16791" xr:uid="{00000000-0005-0000-0000-000024600000}"/>
    <cellStyle name="Normal 52 2 5" xfId="2049" xr:uid="{00000000-0005-0000-0000-000025600000}"/>
    <cellStyle name="Normal 52 2 5 2" xfId="3739" xr:uid="{00000000-0005-0000-0000-000026600000}"/>
    <cellStyle name="Normal 52 2 5 2 2" xfId="13812" xr:uid="{00000000-0005-0000-0000-000027600000}"/>
    <cellStyle name="Normal 52 2 5 2 2 2" xfId="44143" xr:uid="{00000000-0005-0000-0000-000028600000}"/>
    <cellStyle name="Normal 52 2 5 2 2 3" xfId="28910" xr:uid="{00000000-0005-0000-0000-000029600000}"/>
    <cellStyle name="Normal 52 2 5 2 3" xfId="8792" xr:uid="{00000000-0005-0000-0000-00002A600000}"/>
    <cellStyle name="Normal 52 2 5 2 3 2" xfId="39126" xr:uid="{00000000-0005-0000-0000-00002B600000}"/>
    <cellStyle name="Normal 52 2 5 2 3 3" xfId="23893" xr:uid="{00000000-0005-0000-0000-00002C600000}"/>
    <cellStyle name="Normal 52 2 5 2 4" xfId="34113" xr:uid="{00000000-0005-0000-0000-00002D600000}"/>
    <cellStyle name="Normal 52 2 5 2 5" xfId="18880" xr:uid="{00000000-0005-0000-0000-00002E600000}"/>
    <cellStyle name="Normal 52 2 5 3" xfId="5431" xr:uid="{00000000-0005-0000-0000-00002F600000}"/>
    <cellStyle name="Normal 52 2 5 3 2" xfId="15483" xr:uid="{00000000-0005-0000-0000-000030600000}"/>
    <cellStyle name="Normal 52 2 5 3 2 2" xfId="45814" xr:uid="{00000000-0005-0000-0000-000031600000}"/>
    <cellStyle name="Normal 52 2 5 3 2 3" xfId="30581" xr:uid="{00000000-0005-0000-0000-000032600000}"/>
    <cellStyle name="Normal 52 2 5 3 3" xfId="10463" xr:uid="{00000000-0005-0000-0000-000033600000}"/>
    <cellStyle name="Normal 52 2 5 3 3 2" xfId="40797" xr:uid="{00000000-0005-0000-0000-000034600000}"/>
    <cellStyle name="Normal 52 2 5 3 3 3" xfId="25564" xr:uid="{00000000-0005-0000-0000-000035600000}"/>
    <cellStyle name="Normal 52 2 5 3 4" xfId="35784" xr:uid="{00000000-0005-0000-0000-000036600000}"/>
    <cellStyle name="Normal 52 2 5 3 5" xfId="20551" xr:uid="{00000000-0005-0000-0000-000037600000}"/>
    <cellStyle name="Normal 52 2 5 4" xfId="12141" xr:uid="{00000000-0005-0000-0000-000038600000}"/>
    <cellStyle name="Normal 52 2 5 4 2" xfId="42472" xr:uid="{00000000-0005-0000-0000-000039600000}"/>
    <cellStyle name="Normal 52 2 5 4 3" xfId="27239" xr:uid="{00000000-0005-0000-0000-00003A600000}"/>
    <cellStyle name="Normal 52 2 5 5" xfId="7120" xr:uid="{00000000-0005-0000-0000-00003B600000}"/>
    <cellStyle name="Normal 52 2 5 5 2" xfId="37455" xr:uid="{00000000-0005-0000-0000-00003C600000}"/>
    <cellStyle name="Normal 52 2 5 5 3" xfId="22222" xr:uid="{00000000-0005-0000-0000-00003D600000}"/>
    <cellStyle name="Normal 52 2 5 6" xfId="32443" xr:uid="{00000000-0005-0000-0000-00003E600000}"/>
    <cellStyle name="Normal 52 2 5 7" xfId="17209" xr:uid="{00000000-0005-0000-0000-00003F600000}"/>
    <cellStyle name="Normal 52 2 6" xfId="2902" xr:uid="{00000000-0005-0000-0000-000040600000}"/>
    <cellStyle name="Normal 52 2 6 2" xfId="12976" xr:uid="{00000000-0005-0000-0000-000041600000}"/>
    <cellStyle name="Normal 52 2 6 2 2" xfId="43307" xr:uid="{00000000-0005-0000-0000-000042600000}"/>
    <cellStyle name="Normal 52 2 6 2 3" xfId="28074" xr:uid="{00000000-0005-0000-0000-000043600000}"/>
    <cellStyle name="Normal 52 2 6 3" xfId="7956" xr:uid="{00000000-0005-0000-0000-000044600000}"/>
    <cellStyle name="Normal 52 2 6 3 2" xfId="38290" xr:uid="{00000000-0005-0000-0000-000045600000}"/>
    <cellStyle name="Normal 52 2 6 3 3" xfId="23057" xr:uid="{00000000-0005-0000-0000-000046600000}"/>
    <cellStyle name="Normal 52 2 6 4" xfId="33277" xr:uid="{00000000-0005-0000-0000-000047600000}"/>
    <cellStyle name="Normal 52 2 6 5" xfId="18044" xr:uid="{00000000-0005-0000-0000-000048600000}"/>
    <cellStyle name="Normal 52 2 7" xfId="4595" xr:uid="{00000000-0005-0000-0000-000049600000}"/>
    <cellStyle name="Normal 52 2 7 2" xfId="14647" xr:uid="{00000000-0005-0000-0000-00004A600000}"/>
    <cellStyle name="Normal 52 2 7 2 2" xfId="44978" xr:uid="{00000000-0005-0000-0000-00004B600000}"/>
    <cellStyle name="Normal 52 2 7 2 3" xfId="29745" xr:uid="{00000000-0005-0000-0000-00004C600000}"/>
    <cellStyle name="Normal 52 2 7 3" xfId="9627" xr:uid="{00000000-0005-0000-0000-00004D600000}"/>
    <cellStyle name="Normal 52 2 7 3 2" xfId="39961" xr:uid="{00000000-0005-0000-0000-00004E600000}"/>
    <cellStyle name="Normal 52 2 7 3 3" xfId="24728" xr:uid="{00000000-0005-0000-0000-00004F600000}"/>
    <cellStyle name="Normal 52 2 7 4" xfId="34948" xr:uid="{00000000-0005-0000-0000-000050600000}"/>
    <cellStyle name="Normal 52 2 7 5" xfId="19715" xr:uid="{00000000-0005-0000-0000-000051600000}"/>
    <cellStyle name="Normal 52 2 8" xfId="11305" xr:uid="{00000000-0005-0000-0000-000052600000}"/>
    <cellStyle name="Normal 52 2 8 2" xfId="41636" xr:uid="{00000000-0005-0000-0000-000053600000}"/>
    <cellStyle name="Normal 52 2 8 3" xfId="26403" xr:uid="{00000000-0005-0000-0000-000054600000}"/>
    <cellStyle name="Normal 52 2 9" xfId="6284" xr:uid="{00000000-0005-0000-0000-000055600000}"/>
    <cellStyle name="Normal 52 2 9 2" xfId="36619" xr:uid="{00000000-0005-0000-0000-000056600000}"/>
    <cellStyle name="Normal 52 2 9 3" xfId="21386" xr:uid="{00000000-0005-0000-0000-000057600000}"/>
    <cellStyle name="Normal 52 3" xfId="1248" xr:uid="{00000000-0005-0000-0000-000058600000}"/>
    <cellStyle name="Normal 52 3 10" xfId="16425" xr:uid="{00000000-0005-0000-0000-000059600000}"/>
    <cellStyle name="Normal 52 3 2" xfId="1467" xr:uid="{00000000-0005-0000-0000-00005A600000}"/>
    <cellStyle name="Normal 52 3 2 2" xfId="1888" xr:uid="{00000000-0005-0000-0000-00005B600000}"/>
    <cellStyle name="Normal 52 3 2 2 2" xfId="2727" xr:uid="{00000000-0005-0000-0000-00005C600000}"/>
    <cellStyle name="Normal 52 3 2 2 2 2" xfId="4417" xr:uid="{00000000-0005-0000-0000-00005D600000}"/>
    <cellStyle name="Normal 52 3 2 2 2 2 2" xfId="14490" xr:uid="{00000000-0005-0000-0000-00005E600000}"/>
    <cellStyle name="Normal 52 3 2 2 2 2 2 2" xfId="44821" xr:uid="{00000000-0005-0000-0000-00005F600000}"/>
    <cellStyle name="Normal 52 3 2 2 2 2 2 3" xfId="29588" xr:uid="{00000000-0005-0000-0000-000060600000}"/>
    <cellStyle name="Normal 52 3 2 2 2 2 3" xfId="9470" xr:uid="{00000000-0005-0000-0000-000061600000}"/>
    <cellStyle name="Normal 52 3 2 2 2 2 3 2" xfId="39804" xr:uid="{00000000-0005-0000-0000-000062600000}"/>
    <cellStyle name="Normal 52 3 2 2 2 2 3 3" xfId="24571" xr:uid="{00000000-0005-0000-0000-000063600000}"/>
    <cellStyle name="Normal 52 3 2 2 2 2 4" xfId="34791" xr:uid="{00000000-0005-0000-0000-000064600000}"/>
    <cellStyle name="Normal 52 3 2 2 2 2 5" xfId="19558" xr:uid="{00000000-0005-0000-0000-000065600000}"/>
    <cellStyle name="Normal 52 3 2 2 2 3" xfId="6109" xr:uid="{00000000-0005-0000-0000-000066600000}"/>
    <cellStyle name="Normal 52 3 2 2 2 3 2" xfId="16161" xr:uid="{00000000-0005-0000-0000-000067600000}"/>
    <cellStyle name="Normal 52 3 2 2 2 3 2 2" xfId="46492" xr:uid="{00000000-0005-0000-0000-000068600000}"/>
    <cellStyle name="Normal 52 3 2 2 2 3 2 3" xfId="31259" xr:uid="{00000000-0005-0000-0000-000069600000}"/>
    <cellStyle name="Normal 52 3 2 2 2 3 3" xfId="11141" xr:uid="{00000000-0005-0000-0000-00006A600000}"/>
    <cellStyle name="Normal 52 3 2 2 2 3 3 2" xfId="41475" xr:uid="{00000000-0005-0000-0000-00006B600000}"/>
    <cellStyle name="Normal 52 3 2 2 2 3 3 3" xfId="26242" xr:uid="{00000000-0005-0000-0000-00006C600000}"/>
    <cellStyle name="Normal 52 3 2 2 2 3 4" xfId="36462" xr:uid="{00000000-0005-0000-0000-00006D600000}"/>
    <cellStyle name="Normal 52 3 2 2 2 3 5" xfId="21229" xr:uid="{00000000-0005-0000-0000-00006E600000}"/>
    <cellStyle name="Normal 52 3 2 2 2 4" xfId="12819" xr:uid="{00000000-0005-0000-0000-00006F600000}"/>
    <cellStyle name="Normal 52 3 2 2 2 4 2" xfId="43150" xr:uid="{00000000-0005-0000-0000-000070600000}"/>
    <cellStyle name="Normal 52 3 2 2 2 4 3" xfId="27917" xr:uid="{00000000-0005-0000-0000-000071600000}"/>
    <cellStyle name="Normal 52 3 2 2 2 5" xfId="7798" xr:uid="{00000000-0005-0000-0000-000072600000}"/>
    <cellStyle name="Normal 52 3 2 2 2 5 2" xfId="38133" xr:uid="{00000000-0005-0000-0000-000073600000}"/>
    <cellStyle name="Normal 52 3 2 2 2 5 3" xfId="22900" xr:uid="{00000000-0005-0000-0000-000074600000}"/>
    <cellStyle name="Normal 52 3 2 2 2 6" xfId="33121" xr:uid="{00000000-0005-0000-0000-000075600000}"/>
    <cellStyle name="Normal 52 3 2 2 2 7" xfId="17887" xr:uid="{00000000-0005-0000-0000-000076600000}"/>
    <cellStyle name="Normal 52 3 2 2 3" xfId="3580" xr:uid="{00000000-0005-0000-0000-000077600000}"/>
    <cellStyle name="Normal 52 3 2 2 3 2" xfId="13654" xr:uid="{00000000-0005-0000-0000-000078600000}"/>
    <cellStyle name="Normal 52 3 2 2 3 2 2" xfId="43985" xr:uid="{00000000-0005-0000-0000-000079600000}"/>
    <cellStyle name="Normal 52 3 2 2 3 2 3" xfId="28752" xr:uid="{00000000-0005-0000-0000-00007A600000}"/>
    <cellStyle name="Normal 52 3 2 2 3 3" xfId="8634" xr:uid="{00000000-0005-0000-0000-00007B600000}"/>
    <cellStyle name="Normal 52 3 2 2 3 3 2" xfId="38968" xr:uid="{00000000-0005-0000-0000-00007C600000}"/>
    <cellStyle name="Normal 52 3 2 2 3 3 3" xfId="23735" xr:uid="{00000000-0005-0000-0000-00007D600000}"/>
    <cellStyle name="Normal 52 3 2 2 3 4" xfId="33955" xr:uid="{00000000-0005-0000-0000-00007E600000}"/>
    <cellStyle name="Normal 52 3 2 2 3 5" xfId="18722" xr:uid="{00000000-0005-0000-0000-00007F600000}"/>
    <cellStyle name="Normal 52 3 2 2 4" xfId="5273" xr:uid="{00000000-0005-0000-0000-000080600000}"/>
    <cellStyle name="Normal 52 3 2 2 4 2" xfId="15325" xr:uid="{00000000-0005-0000-0000-000081600000}"/>
    <cellStyle name="Normal 52 3 2 2 4 2 2" xfId="45656" xr:uid="{00000000-0005-0000-0000-000082600000}"/>
    <cellStyle name="Normal 52 3 2 2 4 2 3" xfId="30423" xr:uid="{00000000-0005-0000-0000-000083600000}"/>
    <cellStyle name="Normal 52 3 2 2 4 3" xfId="10305" xr:uid="{00000000-0005-0000-0000-000084600000}"/>
    <cellStyle name="Normal 52 3 2 2 4 3 2" xfId="40639" xr:uid="{00000000-0005-0000-0000-000085600000}"/>
    <cellStyle name="Normal 52 3 2 2 4 3 3" xfId="25406" xr:uid="{00000000-0005-0000-0000-000086600000}"/>
    <cellStyle name="Normal 52 3 2 2 4 4" xfId="35626" xr:uid="{00000000-0005-0000-0000-000087600000}"/>
    <cellStyle name="Normal 52 3 2 2 4 5" xfId="20393" xr:uid="{00000000-0005-0000-0000-000088600000}"/>
    <cellStyle name="Normal 52 3 2 2 5" xfId="11983" xr:uid="{00000000-0005-0000-0000-000089600000}"/>
    <cellStyle name="Normal 52 3 2 2 5 2" xfId="42314" xr:uid="{00000000-0005-0000-0000-00008A600000}"/>
    <cellStyle name="Normal 52 3 2 2 5 3" xfId="27081" xr:uid="{00000000-0005-0000-0000-00008B600000}"/>
    <cellStyle name="Normal 52 3 2 2 6" xfId="6962" xr:uid="{00000000-0005-0000-0000-00008C600000}"/>
    <cellStyle name="Normal 52 3 2 2 6 2" xfId="37297" xr:uid="{00000000-0005-0000-0000-00008D600000}"/>
    <cellStyle name="Normal 52 3 2 2 6 3" xfId="22064" xr:uid="{00000000-0005-0000-0000-00008E600000}"/>
    <cellStyle name="Normal 52 3 2 2 7" xfId="32285" xr:uid="{00000000-0005-0000-0000-00008F600000}"/>
    <cellStyle name="Normal 52 3 2 2 8" xfId="17051" xr:uid="{00000000-0005-0000-0000-000090600000}"/>
    <cellStyle name="Normal 52 3 2 3" xfId="2309" xr:uid="{00000000-0005-0000-0000-000091600000}"/>
    <cellStyle name="Normal 52 3 2 3 2" xfId="3999" xr:uid="{00000000-0005-0000-0000-000092600000}"/>
    <cellStyle name="Normal 52 3 2 3 2 2" xfId="14072" xr:uid="{00000000-0005-0000-0000-000093600000}"/>
    <cellStyle name="Normal 52 3 2 3 2 2 2" xfId="44403" xr:uid="{00000000-0005-0000-0000-000094600000}"/>
    <cellStyle name="Normal 52 3 2 3 2 2 3" xfId="29170" xr:uid="{00000000-0005-0000-0000-000095600000}"/>
    <cellStyle name="Normal 52 3 2 3 2 3" xfId="9052" xr:uid="{00000000-0005-0000-0000-000096600000}"/>
    <cellStyle name="Normal 52 3 2 3 2 3 2" xfId="39386" xr:uid="{00000000-0005-0000-0000-000097600000}"/>
    <cellStyle name="Normal 52 3 2 3 2 3 3" xfId="24153" xr:uid="{00000000-0005-0000-0000-000098600000}"/>
    <cellStyle name="Normal 52 3 2 3 2 4" xfId="34373" xr:uid="{00000000-0005-0000-0000-000099600000}"/>
    <cellStyle name="Normal 52 3 2 3 2 5" xfId="19140" xr:uid="{00000000-0005-0000-0000-00009A600000}"/>
    <cellStyle name="Normal 52 3 2 3 3" xfId="5691" xr:uid="{00000000-0005-0000-0000-00009B600000}"/>
    <cellStyle name="Normal 52 3 2 3 3 2" xfId="15743" xr:uid="{00000000-0005-0000-0000-00009C600000}"/>
    <cellStyle name="Normal 52 3 2 3 3 2 2" xfId="46074" xr:uid="{00000000-0005-0000-0000-00009D600000}"/>
    <cellStyle name="Normal 52 3 2 3 3 2 3" xfId="30841" xr:uid="{00000000-0005-0000-0000-00009E600000}"/>
    <cellStyle name="Normal 52 3 2 3 3 3" xfId="10723" xr:uid="{00000000-0005-0000-0000-00009F600000}"/>
    <cellStyle name="Normal 52 3 2 3 3 3 2" xfId="41057" xr:uid="{00000000-0005-0000-0000-0000A0600000}"/>
    <cellStyle name="Normal 52 3 2 3 3 3 3" xfId="25824" xr:uid="{00000000-0005-0000-0000-0000A1600000}"/>
    <cellStyle name="Normal 52 3 2 3 3 4" xfId="36044" xr:uid="{00000000-0005-0000-0000-0000A2600000}"/>
    <cellStyle name="Normal 52 3 2 3 3 5" xfId="20811" xr:uid="{00000000-0005-0000-0000-0000A3600000}"/>
    <cellStyle name="Normal 52 3 2 3 4" xfId="12401" xr:uid="{00000000-0005-0000-0000-0000A4600000}"/>
    <cellStyle name="Normal 52 3 2 3 4 2" xfId="42732" xr:uid="{00000000-0005-0000-0000-0000A5600000}"/>
    <cellStyle name="Normal 52 3 2 3 4 3" xfId="27499" xr:uid="{00000000-0005-0000-0000-0000A6600000}"/>
    <cellStyle name="Normal 52 3 2 3 5" xfId="7380" xr:uid="{00000000-0005-0000-0000-0000A7600000}"/>
    <cellStyle name="Normal 52 3 2 3 5 2" xfId="37715" xr:uid="{00000000-0005-0000-0000-0000A8600000}"/>
    <cellStyle name="Normal 52 3 2 3 5 3" xfId="22482" xr:uid="{00000000-0005-0000-0000-0000A9600000}"/>
    <cellStyle name="Normal 52 3 2 3 6" xfId="32703" xr:uid="{00000000-0005-0000-0000-0000AA600000}"/>
    <cellStyle name="Normal 52 3 2 3 7" xfId="17469" xr:uid="{00000000-0005-0000-0000-0000AB600000}"/>
    <cellStyle name="Normal 52 3 2 4" xfId="3162" xr:uid="{00000000-0005-0000-0000-0000AC600000}"/>
    <cellStyle name="Normal 52 3 2 4 2" xfId="13236" xr:uid="{00000000-0005-0000-0000-0000AD600000}"/>
    <cellStyle name="Normal 52 3 2 4 2 2" xfId="43567" xr:uid="{00000000-0005-0000-0000-0000AE600000}"/>
    <cellStyle name="Normal 52 3 2 4 2 3" xfId="28334" xr:uid="{00000000-0005-0000-0000-0000AF600000}"/>
    <cellStyle name="Normal 52 3 2 4 3" xfId="8216" xr:uid="{00000000-0005-0000-0000-0000B0600000}"/>
    <cellStyle name="Normal 52 3 2 4 3 2" xfId="38550" xr:uid="{00000000-0005-0000-0000-0000B1600000}"/>
    <cellStyle name="Normal 52 3 2 4 3 3" xfId="23317" xr:uid="{00000000-0005-0000-0000-0000B2600000}"/>
    <cellStyle name="Normal 52 3 2 4 4" xfId="33537" xr:uid="{00000000-0005-0000-0000-0000B3600000}"/>
    <cellStyle name="Normal 52 3 2 4 5" xfId="18304" xr:uid="{00000000-0005-0000-0000-0000B4600000}"/>
    <cellStyle name="Normal 52 3 2 5" xfId="4855" xr:uid="{00000000-0005-0000-0000-0000B5600000}"/>
    <cellStyle name="Normal 52 3 2 5 2" xfId="14907" xr:uid="{00000000-0005-0000-0000-0000B6600000}"/>
    <cellStyle name="Normal 52 3 2 5 2 2" xfId="45238" xr:uid="{00000000-0005-0000-0000-0000B7600000}"/>
    <cellStyle name="Normal 52 3 2 5 2 3" xfId="30005" xr:uid="{00000000-0005-0000-0000-0000B8600000}"/>
    <cellStyle name="Normal 52 3 2 5 3" xfId="9887" xr:uid="{00000000-0005-0000-0000-0000B9600000}"/>
    <cellStyle name="Normal 52 3 2 5 3 2" xfId="40221" xr:uid="{00000000-0005-0000-0000-0000BA600000}"/>
    <cellStyle name="Normal 52 3 2 5 3 3" xfId="24988" xr:uid="{00000000-0005-0000-0000-0000BB600000}"/>
    <cellStyle name="Normal 52 3 2 5 4" xfId="35208" xr:uid="{00000000-0005-0000-0000-0000BC600000}"/>
    <cellStyle name="Normal 52 3 2 5 5" xfId="19975" xr:uid="{00000000-0005-0000-0000-0000BD600000}"/>
    <cellStyle name="Normal 52 3 2 6" xfId="11565" xr:uid="{00000000-0005-0000-0000-0000BE600000}"/>
    <cellStyle name="Normal 52 3 2 6 2" xfId="41896" xr:uid="{00000000-0005-0000-0000-0000BF600000}"/>
    <cellStyle name="Normal 52 3 2 6 3" xfId="26663" xr:uid="{00000000-0005-0000-0000-0000C0600000}"/>
    <cellStyle name="Normal 52 3 2 7" xfId="6544" xr:uid="{00000000-0005-0000-0000-0000C1600000}"/>
    <cellStyle name="Normal 52 3 2 7 2" xfId="36879" xr:uid="{00000000-0005-0000-0000-0000C2600000}"/>
    <cellStyle name="Normal 52 3 2 7 3" xfId="21646" xr:uid="{00000000-0005-0000-0000-0000C3600000}"/>
    <cellStyle name="Normal 52 3 2 8" xfId="31867" xr:uid="{00000000-0005-0000-0000-0000C4600000}"/>
    <cellStyle name="Normal 52 3 2 9" xfId="16633" xr:uid="{00000000-0005-0000-0000-0000C5600000}"/>
    <cellStyle name="Normal 52 3 3" xfId="1680" xr:uid="{00000000-0005-0000-0000-0000C6600000}"/>
    <cellStyle name="Normal 52 3 3 2" xfId="2519" xr:uid="{00000000-0005-0000-0000-0000C7600000}"/>
    <cellStyle name="Normal 52 3 3 2 2" xfId="4209" xr:uid="{00000000-0005-0000-0000-0000C8600000}"/>
    <cellStyle name="Normal 52 3 3 2 2 2" xfId="14282" xr:uid="{00000000-0005-0000-0000-0000C9600000}"/>
    <cellStyle name="Normal 52 3 3 2 2 2 2" xfId="44613" xr:uid="{00000000-0005-0000-0000-0000CA600000}"/>
    <cellStyle name="Normal 52 3 3 2 2 2 3" xfId="29380" xr:uid="{00000000-0005-0000-0000-0000CB600000}"/>
    <cellStyle name="Normal 52 3 3 2 2 3" xfId="9262" xr:uid="{00000000-0005-0000-0000-0000CC600000}"/>
    <cellStyle name="Normal 52 3 3 2 2 3 2" xfId="39596" xr:uid="{00000000-0005-0000-0000-0000CD600000}"/>
    <cellStyle name="Normal 52 3 3 2 2 3 3" xfId="24363" xr:uid="{00000000-0005-0000-0000-0000CE600000}"/>
    <cellStyle name="Normal 52 3 3 2 2 4" xfId="34583" xr:uid="{00000000-0005-0000-0000-0000CF600000}"/>
    <cellStyle name="Normal 52 3 3 2 2 5" xfId="19350" xr:uid="{00000000-0005-0000-0000-0000D0600000}"/>
    <cellStyle name="Normal 52 3 3 2 3" xfId="5901" xr:uid="{00000000-0005-0000-0000-0000D1600000}"/>
    <cellStyle name="Normal 52 3 3 2 3 2" xfId="15953" xr:uid="{00000000-0005-0000-0000-0000D2600000}"/>
    <cellStyle name="Normal 52 3 3 2 3 2 2" xfId="46284" xr:uid="{00000000-0005-0000-0000-0000D3600000}"/>
    <cellStyle name="Normal 52 3 3 2 3 2 3" xfId="31051" xr:uid="{00000000-0005-0000-0000-0000D4600000}"/>
    <cellStyle name="Normal 52 3 3 2 3 3" xfId="10933" xr:uid="{00000000-0005-0000-0000-0000D5600000}"/>
    <cellStyle name="Normal 52 3 3 2 3 3 2" xfId="41267" xr:uid="{00000000-0005-0000-0000-0000D6600000}"/>
    <cellStyle name="Normal 52 3 3 2 3 3 3" xfId="26034" xr:uid="{00000000-0005-0000-0000-0000D7600000}"/>
    <cellStyle name="Normal 52 3 3 2 3 4" xfId="36254" xr:uid="{00000000-0005-0000-0000-0000D8600000}"/>
    <cellStyle name="Normal 52 3 3 2 3 5" xfId="21021" xr:uid="{00000000-0005-0000-0000-0000D9600000}"/>
    <cellStyle name="Normal 52 3 3 2 4" xfId="12611" xr:uid="{00000000-0005-0000-0000-0000DA600000}"/>
    <cellStyle name="Normal 52 3 3 2 4 2" xfId="42942" xr:uid="{00000000-0005-0000-0000-0000DB600000}"/>
    <cellStyle name="Normal 52 3 3 2 4 3" xfId="27709" xr:uid="{00000000-0005-0000-0000-0000DC600000}"/>
    <cellStyle name="Normal 52 3 3 2 5" xfId="7590" xr:uid="{00000000-0005-0000-0000-0000DD600000}"/>
    <cellStyle name="Normal 52 3 3 2 5 2" xfId="37925" xr:uid="{00000000-0005-0000-0000-0000DE600000}"/>
    <cellStyle name="Normal 52 3 3 2 5 3" xfId="22692" xr:uid="{00000000-0005-0000-0000-0000DF600000}"/>
    <cellStyle name="Normal 52 3 3 2 6" xfId="32913" xr:uid="{00000000-0005-0000-0000-0000E0600000}"/>
    <cellStyle name="Normal 52 3 3 2 7" xfId="17679" xr:uid="{00000000-0005-0000-0000-0000E1600000}"/>
    <cellStyle name="Normal 52 3 3 3" xfId="3372" xr:uid="{00000000-0005-0000-0000-0000E2600000}"/>
    <cellStyle name="Normal 52 3 3 3 2" xfId="13446" xr:uid="{00000000-0005-0000-0000-0000E3600000}"/>
    <cellStyle name="Normal 52 3 3 3 2 2" xfId="43777" xr:uid="{00000000-0005-0000-0000-0000E4600000}"/>
    <cellStyle name="Normal 52 3 3 3 2 3" xfId="28544" xr:uid="{00000000-0005-0000-0000-0000E5600000}"/>
    <cellStyle name="Normal 52 3 3 3 3" xfId="8426" xr:uid="{00000000-0005-0000-0000-0000E6600000}"/>
    <cellStyle name="Normal 52 3 3 3 3 2" xfId="38760" xr:uid="{00000000-0005-0000-0000-0000E7600000}"/>
    <cellStyle name="Normal 52 3 3 3 3 3" xfId="23527" xr:uid="{00000000-0005-0000-0000-0000E8600000}"/>
    <cellStyle name="Normal 52 3 3 3 4" xfId="33747" xr:uid="{00000000-0005-0000-0000-0000E9600000}"/>
    <cellStyle name="Normal 52 3 3 3 5" xfId="18514" xr:uid="{00000000-0005-0000-0000-0000EA600000}"/>
    <cellStyle name="Normal 52 3 3 4" xfId="5065" xr:uid="{00000000-0005-0000-0000-0000EB600000}"/>
    <cellStyle name="Normal 52 3 3 4 2" xfId="15117" xr:uid="{00000000-0005-0000-0000-0000EC600000}"/>
    <cellStyle name="Normal 52 3 3 4 2 2" xfId="45448" xr:uid="{00000000-0005-0000-0000-0000ED600000}"/>
    <cellStyle name="Normal 52 3 3 4 2 3" xfId="30215" xr:uid="{00000000-0005-0000-0000-0000EE600000}"/>
    <cellStyle name="Normal 52 3 3 4 3" xfId="10097" xr:uid="{00000000-0005-0000-0000-0000EF600000}"/>
    <cellStyle name="Normal 52 3 3 4 3 2" xfId="40431" xr:uid="{00000000-0005-0000-0000-0000F0600000}"/>
    <cellStyle name="Normal 52 3 3 4 3 3" xfId="25198" xr:uid="{00000000-0005-0000-0000-0000F1600000}"/>
    <cellStyle name="Normal 52 3 3 4 4" xfId="35418" xr:uid="{00000000-0005-0000-0000-0000F2600000}"/>
    <cellStyle name="Normal 52 3 3 4 5" xfId="20185" xr:uid="{00000000-0005-0000-0000-0000F3600000}"/>
    <cellStyle name="Normal 52 3 3 5" xfId="11775" xr:uid="{00000000-0005-0000-0000-0000F4600000}"/>
    <cellStyle name="Normal 52 3 3 5 2" xfId="42106" xr:uid="{00000000-0005-0000-0000-0000F5600000}"/>
    <cellStyle name="Normal 52 3 3 5 3" xfId="26873" xr:uid="{00000000-0005-0000-0000-0000F6600000}"/>
    <cellStyle name="Normal 52 3 3 6" xfId="6754" xr:uid="{00000000-0005-0000-0000-0000F7600000}"/>
    <cellStyle name="Normal 52 3 3 6 2" xfId="37089" xr:uid="{00000000-0005-0000-0000-0000F8600000}"/>
    <cellStyle name="Normal 52 3 3 6 3" xfId="21856" xr:uid="{00000000-0005-0000-0000-0000F9600000}"/>
    <cellStyle name="Normal 52 3 3 7" xfId="32077" xr:uid="{00000000-0005-0000-0000-0000FA600000}"/>
    <cellStyle name="Normal 52 3 3 8" xfId="16843" xr:uid="{00000000-0005-0000-0000-0000FB600000}"/>
    <cellStyle name="Normal 52 3 4" xfId="2101" xr:uid="{00000000-0005-0000-0000-0000FC600000}"/>
    <cellStyle name="Normal 52 3 4 2" xfId="3791" xr:uid="{00000000-0005-0000-0000-0000FD600000}"/>
    <cellStyle name="Normal 52 3 4 2 2" xfId="13864" xr:uid="{00000000-0005-0000-0000-0000FE600000}"/>
    <cellStyle name="Normal 52 3 4 2 2 2" xfId="44195" xr:uid="{00000000-0005-0000-0000-0000FF600000}"/>
    <cellStyle name="Normal 52 3 4 2 2 3" xfId="28962" xr:uid="{00000000-0005-0000-0000-000000610000}"/>
    <cellStyle name="Normal 52 3 4 2 3" xfId="8844" xr:uid="{00000000-0005-0000-0000-000001610000}"/>
    <cellStyle name="Normal 52 3 4 2 3 2" xfId="39178" xr:uid="{00000000-0005-0000-0000-000002610000}"/>
    <cellStyle name="Normal 52 3 4 2 3 3" xfId="23945" xr:uid="{00000000-0005-0000-0000-000003610000}"/>
    <cellStyle name="Normal 52 3 4 2 4" xfId="34165" xr:uid="{00000000-0005-0000-0000-000004610000}"/>
    <cellStyle name="Normal 52 3 4 2 5" xfId="18932" xr:uid="{00000000-0005-0000-0000-000005610000}"/>
    <cellStyle name="Normal 52 3 4 3" xfId="5483" xr:uid="{00000000-0005-0000-0000-000006610000}"/>
    <cellStyle name="Normal 52 3 4 3 2" xfId="15535" xr:uid="{00000000-0005-0000-0000-000007610000}"/>
    <cellStyle name="Normal 52 3 4 3 2 2" xfId="45866" xr:uid="{00000000-0005-0000-0000-000008610000}"/>
    <cellStyle name="Normal 52 3 4 3 2 3" xfId="30633" xr:uid="{00000000-0005-0000-0000-000009610000}"/>
    <cellStyle name="Normal 52 3 4 3 3" xfId="10515" xr:uid="{00000000-0005-0000-0000-00000A610000}"/>
    <cellStyle name="Normal 52 3 4 3 3 2" xfId="40849" xr:uid="{00000000-0005-0000-0000-00000B610000}"/>
    <cellStyle name="Normal 52 3 4 3 3 3" xfId="25616" xr:uid="{00000000-0005-0000-0000-00000C610000}"/>
    <cellStyle name="Normal 52 3 4 3 4" xfId="35836" xr:uid="{00000000-0005-0000-0000-00000D610000}"/>
    <cellStyle name="Normal 52 3 4 3 5" xfId="20603" xr:uid="{00000000-0005-0000-0000-00000E610000}"/>
    <cellStyle name="Normal 52 3 4 4" xfId="12193" xr:uid="{00000000-0005-0000-0000-00000F610000}"/>
    <cellStyle name="Normal 52 3 4 4 2" xfId="42524" xr:uid="{00000000-0005-0000-0000-000010610000}"/>
    <cellStyle name="Normal 52 3 4 4 3" xfId="27291" xr:uid="{00000000-0005-0000-0000-000011610000}"/>
    <cellStyle name="Normal 52 3 4 5" xfId="7172" xr:uid="{00000000-0005-0000-0000-000012610000}"/>
    <cellStyle name="Normal 52 3 4 5 2" xfId="37507" xr:uid="{00000000-0005-0000-0000-000013610000}"/>
    <cellStyle name="Normal 52 3 4 5 3" xfId="22274" xr:uid="{00000000-0005-0000-0000-000014610000}"/>
    <cellStyle name="Normal 52 3 4 6" xfId="32495" xr:uid="{00000000-0005-0000-0000-000015610000}"/>
    <cellStyle name="Normal 52 3 4 7" xfId="17261" xr:uid="{00000000-0005-0000-0000-000016610000}"/>
    <cellStyle name="Normal 52 3 5" xfId="2954" xr:uid="{00000000-0005-0000-0000-000017610000}"/>
    <cellStyle name="Normal 52 3 5 2" xfId="13028" xr:uid="{00000000-0005-0000-0000-000018610000}"/>
    <cellStyle name="Normal 52 3 5 2 2" xfId="43359" xr:uid="{00000000-0005-0000-0000-000019610000}"/>
    <cellStyle name="Normal 52 3 5 2 3" xfId="28126" xr:uid="{00000000-0005-0000-0000-00001A610000}"/>
    <cellStyle name="Normal 52 3 5 3" xfId="8008" xr:uid="{00000000-0005-0000-0000-00001B610000}"/>
    <cellStyle name="Normal 52 3 5 3 2" xfId="38342" xr:uid="{00000000-0005-0000-0000-00001C610000}"/>
    <cellStyle name="Normal 52 3 5 3 3" xfId="23109" xr:uid="{00000000-0005-0000-0000-00001D610000}"/>
    <cellStyle name="Normal 52 3 5 4" xfId="33329" xr:uid="{00000000-0005-0000-0000-00001E610000}"/>
    <cellStyle name="Normal 52 3 5 5" xfId="18096" xr:uid="{00000000-0005-0000-0000-00001F610000}"/>
    <cellStyle name="Normal 52 3 6" xfId="4647" xr:uid="{00000000-0005-0000-0000-000020610000}"/>
    <cellStyle name="Normal 52 3 6 2" xfId="14699" xr:uid="{00000000-0005-0000-0000-000021610000}"/>
    <cellStyle name="Normal 52 3 6 2 2" xfId="45030" xr:uid="{00000000-0005-0000-0000-000022610000}"/>
    <cellStyle name="Normal 52 3 6 2 3" xfId="29797" xr:uid="{00000000-0005-0000-0000-000023610000}"/>
    <cellStyle name="Normal 52 3 6 3" xfId="9679" xr:uid="{00000000-0005-0000-0000-000024610000}"/>
    <cellStyle name="Normal 52 3 6 3 2" xfId="40013" xr:uid="{00000000-0005-0000-0000-000025610000}"/>
    <cellStyle name="Normal 52 3 6 3 3" xfId="24780" xr:uid="{00000000-0005-0000-0000-000026610000}"/>
    <cellStyle name="Normal 52 3 6 4" xfId="35000" xr:uid="{00000000-0005-0000-0000-000027610000}"/>
    <cellStyle name="Normal 52 3 6 5" xfId="19767" xr:uid="{00000000-0005-0000-0000-000028610000}"/>
    <cellStyle name="Normal 52 3 7" xfId="11357" xr:uid="{00000000-0005-0000-0000-000029610000}"/>
    <cellStyle name="Normal 52 3 7 2" xfId="41688" xr:uid="{00000000-0005-0000-0000-00002A610000}"/>
    <cellStyle name="Normal 52 3 7 3" xfId="26455" xr:uid="{00000000-0005-0000-0000-00002B610000}"/>
    <cellStyle name="Normal 52 3 8" xfId="6336" xr:uid="{00000000-0005-0000-0000-00002C610000}"/>
    <cellStyle name="Normal 52 3 8 2" xfId="36671" xr:uid="{00000000-0005-0000-0000-00002D610000}"/>
    <cellStyle name="Normal 52 3 8 3" xfId="21438" xr:uid="{00000000-0005-0000-0000-00002E610000}"/>
    <cellStyle name="Normal 52 3 9" xfId="31660" xr:uid="{00000000-0005-0000-0000-00002F610000}"/>
    <cellStyle name="Normal 52 4" xfId="1361" xr:uid="{00000000-0005-0000-0000-000030610000}"/>
    <cellStyle name="Normal 52 4 2" xfId="1784" xr:uid="{00000000-0005-0000-0000-000031610000}"/>
    <cellStyle name="Normal 52 4 2 2" xfId="2623" xr:uid="{00000000-0005-0000-0000-000032610000}"/>
    <cellStyle name="Normal 52 4 2 2 2" xfId="4313" xr:uid="{00000000-0005-0000-0000-000033610000}"/>
    <cellStyle name="Normal 52 4 2 2 2 2" xfId="14386" xr:uid="{00000000-0005-0000-0000-000034610000}"/>
    <cellStyle name="Normal 52 4 2 2 2 2 2" xfId="44717" xr:uid="{00000000-0005-0000-0000-000035610000}"/>
    <cellStyle name="Normal 52 4 2 2 2 2 3" xfId="29484" xr:uid="{00000000-0005-0000-0000-000036610000}"/>
    <cellStyle name="Normal 52 4 2 2 2 3" xfId="9366" xr:uid="{00000000-0005-0000-0000-000037610000}"/>
    <cellStyle name="Normal 52 4 2 2 2 3 2" xfId="39700" xr:uid="{00000000-0005-0000-0000-000038610000}"/>
    <cellStyle name="Normal 52 4 2 2 2 3 3" xfId="24467" xr:uid="{00000000-0005-0000-0000-000039610000}"/>
    <cellStyle name="Normal 52 4 2 2 2 4" xfId="34687" xr:uid="{00000000-0005-0000-0000-00003A610000}"/>
    <cellStyle name="Normal 52 4 2 2 2 5" xfId="19454" xr:uid="{00000000-0005-0000-0000-00003B610000}"/>
    <cellStyle name="Normal 52 4 2 2 3" xfId="6005" xr:uid="{00000000-0005-0000-0000-00003C610000}"/>
    <cellStyle name="Normal 52 4 2 2 3 2" xfId="16057" xr:uid="{00000000-0005-0000-0000-00003D610000}"/>
    <cellStyle name="Normal 52 4 2 2 3 2 2" xfId="46388" xr:uid="{00000000-0005-0000-0000-00003E610000}"/>
    <cellStyle name="Normal 52 4 2 2 3 2 3" xfId="31155" xr:uid="{00000000-0005-0000-0000-00003F610000}"/>
    <cellStyle name="Normal 52 4 2 2 3 3" xfId="11037" xr:uid="{00000000-0005-0000-0000-000040610000}"/>
    <cellStyle name="Normal 52 4 2 2 3 3 2" xfId="41371" xr:uid="{00000000-0005-0000-0000-000041610000}"/>
    <cellStyle name="Normal 52 4 2 2 3 3 3" xfId="26138" xr:uid="{00000000-0005-0000-0000-000042610000}"/>
    <cellStyle name="Normal 52 4 2 2 3 4" xfId="36358" xr:uid="{00000000-0005-0000-0000-000043610000}"/>
    <cellStyle name="Normal 52 4 2 2 3 5" xfId="21125" xr:uid="{00000000-0005-0000-0000-000044610000}"/>
    <cellStyle name="Normal 52 4 2 2 4" xfId="12715" xr:uid="{00000000-0005-0000-0000-000045610000}"/>
    <cellStyle name="Normal 52 4 2 2 4 2" xfId="43046" xr:uid="{00000000-0005-0000-0000-000046610000}"/>
    <cellStyle name="Normal 52 4 2 2 4 3" xfId="27813" xr:uid="{00000000-0005-0000-0000-000047610000}"/>
    <cellStyle name="Normal 52 4 2 2 5" xfId="7694" xr:uid="{00000000-0005-0000-0000-000048610000}"/>
    <cellStyle name="Normal 52 4 2 2 5 2" xfId="38029" xr:uid="{00000000-0005-0000-0000-000049610000}"/>
    <cellStyle name="Normal 52 4 2 2 5 3" xfId="22796" xr:uid="{00000000-0005-0000-0000-00004A610000}"/>
    <cellStyle name="Normal 52 4 2 2 6" xfId="33017" xr:uid="{00000000-0005-0000-0000-00004B610000}"/>
    <cellStyle name="Normal 52 4 2 2 7" xfId="17783" xr:uid="{00000000-0005-0000-0000-00004C610000}"/>
    <cellStyle name="Normal 52 4 2 3" xfId="3476" xr:uid="{00000000-0005-0000-0000-00004D610000}"/>
    <cellStyle name="Normal 52 4 2 3 2" xfId="13550" xr:uid="{00000000-0005-0000-0000-00004E610000}"/>
    <cellStyle name="Normal 52 4 2 3 2 2" xfId="43881" xr:uid="{00000000-0005-0000-0000-00004F610000}"/>
    <cellStyle name="Normal 52 4 2 3 2 3" xfId="28648" xr:uid="{00000000-0005-0000-0000-000050610000}"/>
    <cellStyle name="Normal 52 4 2 3 3" xfId="8530" xr:uid="{00000000-0005-0000-0000-000051610000}"/>
    <cellStyle name="Normal 52 4 2 3 3 2" xfId="38864" xr:uid="{00000000-0005-0000-0000-000052610000}"/>
    <cellStyle name="Normal 52 4 2 3 3 3" xfId="23631" xr:uid="{00000000-0005-0000-0000-000053610000}"/>
    <cellStyle name="Normal 52 4 2 3 4" xfId="33851" xr:uid="{00000000-0005-0000-0000-000054610000}"/>
    <cellStyle name="Normal 52 4 2 3 5" xfId="18618" xr:uid="{00000000-0005-0000-0000-000055610000}"/>
    <cellStyle name="Normal 52 4 2 4" xfId="5169" xr:uid="{00000000-0005-0000-0000-000056610000}"/>
    <cellStyle name="Normal 52 4 2 4 2" xfId="15221" xr:uid="{00000000-0005-0000-0000-000057610000}"/>
    <cellStyle name="Normal 52 4 2 4 2 2" xfId="45552" xr:uid="{00000000-0005-0000-0000-000058610000}"/>
    <cellStyle name="Normal 52 4 2 4 2 3" xfId="30319" xr:uid="{00000000-0005-0000-0000-000059610000}"/>
    <cellStyle name="Normal 52 4 2 4 3" xfId="10201" xr:uid="{00000000-0005-0000-0000-00005A610000}"/>
    <cellStyle name="Normal 52 4 2 4 3 2" xfId="40535" xr:uid="{00000000-0005-0000-0000-00005B610000}"/>
    <cellStyle name="Normal 52 4 2 4 3 3" xfId="25302" xr:uid="{00000000-0005-0000-0000-00005C610000}"/>
    <cellStyle name="Normal 52 4 2 4 4" xfId="35522" xr:uid="{00000000-0005-0000-0000-00005D610000}"/>
    <cellStyle name="Normal 52 4 2 4 5" xfId="20289" xr:uid="{00000000-0005-0000-0000-00005E610000}"/>
    <cellStyle name="Normal 52 4 2 5" xfId="11879" xr:uid="{00000000-0005-0000-0000-00005F610000}"/>
    <cellStyle name="Normal 52 4 2 5 2" xfId="42210" xr:uid="{00000000-0005-0000-0000-000060610000}"/>
    <cellStyle name="Normal 52 4 2 5 3" xfId="26977" xr:uid="{00000000-0005-0000-0000-000061610000}"/>
    <cellStyle name="Normal 52 4 2 6" xfId="6858" xr:uid="{00000000-0005-0000-0000-000062610000}"/>
    <cellStyle name="Normal 52 4 2 6 2" xfId="37193" xr:uid="{00000000-0005-0000-0000-000063610000}"/>
    <cellStyle name="Normal 52 4 2 6 3" xfId="21960" xr:uid="{00000000-0005-0000-0000-000064610000}"/>
    <cellStyle name="Normal 52 4 2 7" xfId="32181" xr:uid="{00000000-0005-0000-0000-000065610000}"/>
    <cellStyle name="Normal 52 4 2 8" xfId="16947" xr:uid="{00000000-0005-0000-0000-000066610000}"/>
    <cellStyle name="Normal 52 4 3" xfId="2205" xr:uid="{00000000-0005-0000-0000-000067610000}"/>
    <cellStyle name="Normal 52 4 3 2" xfId="3895" xr:uid="{00000000-0005-0000-0000-000068610000}"/>
    <cellStyle name="Normal 52 4 3 2 2" xfId="13968" xr:uid="{00000000-0005-0000-0000-000069610000}"/>
    <cellStyle name="Normal 52 4 3 2 2 2" xfId="44299" xr:uid="{00000000-0005-0000-0000-00006A610000}"/>
    <cellStyle name="Normal 52 4 3 2 2 3" xfId="29066" xr:uid="{00000000-0005-0000-0000-00006B610000}"/>
    <cellStyle name="Normal 52 4 3 2 3" xfId="8948" xr:uid="{00000000-0005-0000-0000-00006C610000}"/>
    <cellStyle name="Normal 52 4 3 2 3 2" xfId="39282" xr:uid="{00000000-0005-0000-0000-00006D610000}"/>
    <cellStyle name="Normal 52 4 3 2 3 3" xfId="24049" xr:uid="{00000000-0005-0000-0000-00006E610000}"/>
    <cellStyle name="Normal 52 4 3 2 4" xfId="34269" xr:uid="{00000000-0005-0000-0000-00006F610000}"/>
    <cellStyle name="Normal 52 4 3 2 5" xfId="19036" xr:uid="{00000000-0005-0000-0000-000070610000}"/>
    <cellStyle name="Normal 52 4 3 3" xfId="5587" xr:uid="{00000000-0005-0000-0000-000071610000}"/>
    <cellStyle name="Normal 52 4 3 3 2" xfId="15639" xr:uid="{00000000-0005-0000-0000-000072610000}"/>
    <cellStyle name="Normal 52 4 3 3 2 2" xfId="45970" xr:uid="{00000000-0005-0000-0000-000073610000}"/>
    <cellStyle name="Normal 52 4 3 3 2 3" xfId="30737" xr:uid="{00000000-0005-0000-0000-000074610000}"/>
    <cellStyle name="Normal 52 4 3 3 3" xfId="10619" xr:uid="{00000000-0005-0000-0000-000075610000}"/>
    <cellStyle name="Normal 52 4 3 3 3 2" xfId="40953" xr:uid="{00000000-0005-0000-0000-000076610000}"/>
    <cellStyle name="Normal 52 4 3 3 3 3" xfId="25720" xr:uid="{00000000-0005-0000-0000-000077610000}"/>
    <cellStyle name="Normal 52 4 3 3 4" xfId="35940" xr:uid="{00000000-0005-0000-0000-000078610000}"/>
    <cellStyle name="Normal 52 4 3 3 5" xfId="20707" xr:uid="{00000000-0005-0000-0000-000079610000}"/>
    <cellStyle name="Normal 52 4 3 4" xfId="12297" xr:uid="{00000000-0005-0000-0000-00007A610000}"/>
    <cellStyle name="Normal 52 4 3 4 2" xfId="42628" xr:uid="{00000000-0005-0000-0000-00007B610000}"/>
    <cellStyle name="Normal 52 4 3 4 3" xfId="27395" xr:uid="{00000000-0005-0000-0000-00007C610000}"/>
    <cellStyle name="Normal 52 4 3 5" xfId="7276" xr:uid="{00000000-0005-0000-0000-00007D610000}"/>
    <cellStyle name="Normal 52 4 3 5 2" xfId="37611" xr:uid="{00000000-0005-0000-0000-00007E610000}"/>
    <cellStyle name="Normal 52 4 3 5 3" xfId="22378" xr:uid="{00000000-0005-0000-0000-00007F610000}"/>
    <cellStyle name="Normal 52 4 3 6" xfId="32599" xr:uid="{00000000-0005-0000-0000-000080610000}"/>
    <cellStyle name="Normal 52 4 3 7" xfId="17365" xr:uid="{00000000-0005-0000-0000-000081610000}"/>
    <cellStyle name="Normal 52 4 4" xfId="3058" xr:uid="{00000000-0005-0000-0000-000082610000}"/>
    <cellStyle name="Normal 52 4 4 2" xfId="13132" xr:uid="{00000000-0005-0000-0000-000083610000}"/>
    <cellStyle name="Normal 52 4 4 2 2" xfId="43463" xr:uid="{00000000-0005-0000-0000-000084610000}"/>
    <cellStyle name="Normal 52 4 4 2 3" xfId="28230" xr:uid="{00000000-0005-0000-0000-000085610000}"/>
    <cellStyle name="Normal 52 4 4 3" xfId="8112" xr:uid="{00000000-0005-0000-0000-000086610000}"/>
    <cellStyle name="Normal 52 4 4 3 2" xfId="38446" xr:uid="{00000000-0005-0000-0000-000087610000}"/>
    <cellStyle name="Normal 52 4 4 3 3" xfId="23213" xr:uid="{00000000-0005-0000-0000-000088610000}"/>
    <cellStyle name="Normal 52 4 4 4" xfId="33433" xr:uid="{00000000-0005-0000-0000-000089610000}"/>
    <cellStyle name="Normal 52 4 4 5" xfId="18200" xr:uid="{00000000-0005-0000-0000-00008A610000}"/>
    <cellStyle name="Normal 52 4 5" xfId="4751" xr:uid="{00000000-0005-0000-0000-00008B610000}"/>
    <cellStyle name="Normal 52 4 5 2" xfId="14803" xr:uid="{00000000-0005-0000-0000-00008C610000}"/>
    <cellStyle name="Normal 52 4 5 2 2" xfId="45134" xr:uid="{00000000-0005-0000-0000-00008D610000}"/>
    <cellStyle name="Normal 52 4 5 2 3" xfId="29901" xr:uid="{00000000-0005-0000-0000-00008E610000}"/>
    <cellStyle name="Normal 52 4 5 3" xfId="9783" xr:uid="{00000000-0005-0000-0000-00008F610000}"/>
    <cellStyle name="Normal 52 4 5 3 2" xfId="40117" xr:uid="{00000000-0005-0000-0000-000090610000}"/>
    <cellStyle name="Normal 52 4 5 3 3" xfId="24884" xr:uid="{00000000-0005-0000-0000-000091610000}"/>
    <cellStyle name="Normal 52 4 5 4" xfId="35104" xr:uid="{00000000-0005-0000-0000-000092610000}"/>
    <cellStyle name="Normal 52 4 5 5" xfId="19871" xr:uid="{00000000-0005-0000-0000-000093610000}"/>
    <cellStyle name="Normal 52 4 6" xfId="11461" xr:uid="{00000000-0005-0000-0000-000094610000}"/>
    <cellStyle name="Normal 52 4 6 2" xfId="41792" xr:uid="{00000000-0005-0000-0000-000095610000}"/>
    <cellStyle name="Normal 52 4 6 3" xfId="26559" xr:uid="{00000000-0005-0000-0000-000096610000}"/>
    <cellStyle name="Normal 52 4 7" xfId="6440" xr:uid="{00000000-0005-0000-0000-000097610000}"/>
    <cellStyle name="Normal 52 4 7 2" xfId="36775" xr:uid="{00000000-0005-0000-0000-000098610000}"/>
    <cellStyle name="Normal 52 4 7 3" xfId="21542" xr:uid="{00000000-0005-0000-0000-000099610000}"/>
    <cellStyle name="Normal 52 4 8" xfId="31763" xr:uid="{00000000-0005-0000-0000-00009A610000}"/>
    <cellStyle name="Normal 52 4 9" xfId="16529" xr:uid="{00000000-0005-0000-0000-00009B610000}"/>
    <cellStyle name="Normal 52 5" xfId="1574" xr:uid="{00000000-0005-0000-0000-00009C610000}"/>
    <cellStyle name="Normal 52 5 2" xfId="2415" xr:uid="{00000000-0005-0000-0000-00009D610000}"/>
    <cellStyle name="Normal 52 5 2 2" xfId="4105" xr:uid="{00000000-0005-0000-0000-00009E610000}"/>
    <cellStyle name="Normal 52 5 2 2 2" xfId="14178" xr:uid="{00000000-0005-0000-0000-00009F610000}"/>
    <cellStyle name="Normal 52 5 2 2 2 2" xfId="44509" xr:uid="{00000000-0005-0000-0000-0000A0610000}"/>
    <cellStyle name="Normal 52 5 2 2 2 3" xfId="29276" xr:uid="{00000000-0005-0000-0000-0000A1610000}"/>
    <cellStyle name="Normal 52 5 2 2 3" xfId="9158" xr:uid="{00000000-0005-0000-0000-0000A2610000}"/>
    <cellStyle name="Normal 52 5 2 2 3 2" xfId="39492" xr:uid="{00000000-0005-0000-0000-0000A3610000}"/>
    <cellStyle name="Normal 52 5 2 2 3 3" xfId="24259" xr:uid="{00000000-0005-0000-0000-0000A4610000}"/>
    <cellStyle name="Normal 52 5 2 2 4" xfId="34479" xr:uid="{00000000-0005-0000-0000-0000A5610000}"/>
    <cellStyle name="Normal 52 5 2 2 5" xfId="19246" xr:uid="{00000000-0005-0000-0000-0000A6610000}"/>
    <cellStyle name="Normal 52 5 2 3" xfId="5797" xr:uid="{00000000-0005-0000-0000-0000A7610000}"/>
    <cellStyle name="Normal 52 5 2 3 2" xfId="15849" xr:uid="{00000000-0005-0000-0000-0000A8610000}"/>
    <cellStyle name="Normal 52 5 2 3 2 2" xfId="46180" xr:uid="{00000000-0005-0000-0000-0000A9610000}"/>
    <cellStyle name="Normal 52 5 2 3 2 3" xfId="30947" xr:uid="{00000000-0005-0000-0000-0000AA610000}"/>
    <cellStyle name="Normal 52 5 2 3 3" xfId="10829" xr:uid="{00000000-0005-0000-0000-0000AB610000}"/>
    <cellStyle name="Normal 52 5 2 3 3 2" xfId="41163" xr:uid="{00000000-0005-0000-0000-0000AC610000}"/>
    <cellStyle name="Normal 52 5 2 3 3 3" xfId="25930" xr:uid="{00000000-0005-0000-0000-0000AD610000}"/>
    <cellStyle name="Normal 52 5 2 3 4" xfId="36150" xr:uid="{00000000-0005-0000-0000-0000AE610000}"/>
    <cellStyle name="Normal 52 5 2 3 5" xfId="20917" xr:uid="{00000000-0005-0000-0000-0000AF610000}"/>
    <cellStyle name="Normal 52 5 2 4" xfId="12507" xr:uid="{00000000-0005-0000-0000-0000B0610000}"/>
    <cellStyle name="Normal 52 5 2 4 2" xfId="42838" xr:uid="{00000000-0005-0000-0000-0000B1610000}"/>
    <cellStyle name="Normal 52 5 2 4 3" xfId="27605" xr:uid="{00000000-0005-0000-0000-0000B2610000}"/>
    <cellStyle name="Normal 52 5 2 5" xfId="7486" xr:uid="{00000000-0005-0000-0000-0000B3610000}"/>
    <cellStyle name="Normal 52 5 2 5 2" xfId="37821" xr:uid="{00000000-0005-0000-0000-0000B4610000}"/>
    <cellStyle name="Normal 52 5 2 5 3" xfId="22588" xr:uid="{00000000-0005-0000-0000-0000B5610000}"/>
    <cellStyle name="Normal 52 5 2 6" xfId="32809" xr:uid="{00000000-0005-0000-0000-0000B6610000}"/>
    <cellStyle name="Normal 52 5 2 7" xfId="17575" xr:uid="{00000000-0005-0000-0000-0000B7610000}"/>
    <cellStyle name="Normal 52 5 3" xfId="3268" xr:uid="{00000000-0005-0000-0000-0000B8610000}"/>
    <cellStyle name="Normal 52 5 3 2" xfId="13342" xr:uid="{00000000-0005-0000-0000-0000B9610000}"/>
    <cellStyle name="Normal 52 5 3 2 2" xfId="43673" xr:uid="{00000000-0005-0000-0000-0000BA610000}"/>
    <cellStyle name="Normal 52 5 3 2 3" xfId="28440" xr:uid="{00000000-0005-0000-0000-0000BB610000}"/>
    <cellStyle name="Normal 52 5 3 3" xfId="8322" xr:uid="{00000000-0005-0000-0000-0000BC610000}"/>
    <cellStyle name="Normal 52 5 3 3 2" xfId="38656" xr:uid="{00000000-0005-0000-0000-0000BD610000}"/>
    <cellStyle name="Normal 52 5 3 3 3" xfId="23423" xr:uid="{00000000-0005-0000-0000-0000BE610000}"/>
    <cellStyle name="Normal 52 5 3 4" xfId="33643" xr:uid="{00000000-0005-0000-0000-0000BF610000}"/>
    <cellStyle name="Normal 52 5 3 5" xfId="18410" xr:uid="{00000000-0005-0000-0000-0000C0610000}"/>
    <cellStyle name="Normal 52 5 4" xfId="4961" xr:uid="{00000000-0005-0000-0000-0000C1610000}"/>
    <cellStyle name="Normal 52 5 4 2" xfId="15013" xr:uid="{00000000-0005-0000-0000-0000C2610000}"/>
    <cellStyle name="Normal 52 5 4 2 2" xfId="45344" xr:uid="{00000000-0005-0000-0000-0000C3610000}"/>
    <cellStyle name="Normal 52 5 4 2 3" xfId="30111" xr:uid="{00000000-0005-0000-0000-0000C4610000}"/>
    <cellStyle name="Normal 52 5 4 3" xfId="9993" xr:uid="{00000000-0005-0000-0000-0000C5610000}"/>
    <cellStyle name="Normal 52 5 4 3 2" xfId="40327" xr:uid="{00000000-0005-0000-0000-0000C6610000}"/>
    <cellStyle name="Normal 52 5 4 3 3" xfId="25094" xr:uid="{00000000-0005-0000-0000-0000C7610000}"/>
    <cellStyle name="Normal 52 5 4 4" xfId="35314" xr:uid="{00000000-0005-0000-0000-0000C8610000}"/>
    <cellStyle name="Normal 52 5 4 5" xfId="20081" xr:uid="{00000000-0005-0000-0000-0000C9610000}"/>
    <cellStyle name="Normal 52 5 5" xfId="11671" xr:uid="{00000000-0005-0000-0000-0000CA610000}"/>
    <cellStyle name="Normal 52 5 5 2" xfId="42002" xr:uid="{00000000-0005-0000-0000-0000CB610000}"/>
    <cellStyle name="Normal 52 5 5 3" xfId="26769" xr:uid="{00000000-0005-0000-0000-0000CC610000}"/>
    <cellStyle name="Normal 52 5 6" xfId="6650" xr:uid="{00000000-0005-0000-0000-0000CD610000}"/>
    <cellStyle name="Normal 52 5 6 2" xfId="36985" xr:uid="{00000000-0005-0000-0000-0000CE610000}"/>
    <cellStyle name="Normal 52 5 6 3" xfId="21752" xr:uid="{00000000-0005-0000-0000-0000CF610000}"/>
    <cellStyle name="Normal 52 5 7" xfId="31973" xr:uid="{00000000-0005-0000-0000-0000D0610000}"/>
    <cellStyle name="Normal 52 5 8" xfId="16739" xr:uid="{00000000-0005-0000-0000-0000D1610000}"/>
    <cellStyle name="Normal 52 6" xfId="1995" xr:uid="{00000000-0005-0000-0000-0000D2610000}"/>
    <cellStyle name="Normal 52 6 2" xfId="3687" xr:uid="{00000000-0005-0000-0000-0000D3610000}"/>
    <cellStyle name="Normal 52 6 2 2" xfId="13760" xr:uid="{00000000-0005-0000-0000-0000D4610000}"/>
    <cellStyle name="Normal 52 6 2 2 2" xfId="44091" xr:uid="{00000000-0005-0000-0000-0000D5610000}"/>
    <cellStyle name="Normal 52 6 2 2 3" xfId="28858" xr:uid="{00000000-0005-0000-0000-0000D6610000}"/>
    <cellStyle name="Normal 52 6 2 3" xfId="8740" xr:uid="{00000000-0005-0000-0000-0000D7610000}"/>
    <cellStyle name="Normal 52 6 2 3 2" xfId="39074" xr:uid="{00000000-0005-0000-0000-0000D8610000}"/>
    <cellStyle name="Normal 52 6 2 3 3" xfId="23841" xr:uid="{00000000-0005-0000-0000-0000D9610000}"/>
    <cellStyle name="Normal 52 6 2 4" xfId="34061" xr:uid="{00000000-0005-0000-0000-0000DA610000}"/>
    <cellStyle name="Normal 52 6 2 5" xfId="18828" xr:uid="{00000000-0005-0000-0000-0000DB610000}"/>
    <cellStyle name="Normal 52 6 3" xfId="5379" xr:uid="{00000000-0005-0000-0000-0000DC610000}"/>
    <cellStyle name="Normal 52 6 3 2" xfId="15431" xr:uid="{00000000-0005-0000-0000-0000DD610000}"/>
    <cellStyle name="Normal 52 6 3 2 2" xfId="45762" xr:uid="{00000000-0005-0000-0000-0000DE610000}"/>
    <cellStyle name="Normal 52 6 3 2 3" xfId="30529" xr:uid="{00000000-0005-0000-0000-0000DF610000}"/>
    <cellStyle name="Normal 52 6 3 3" xfId="10411" xr:uid="{00000000-0005-0000-0000-0000E0610000}"/>
    <cellStyle name="Normal 52 6 3 3 2" xfId="40745" xr:uid="{00000000-0005-0000-0000-0000E1610000}"/>
    <cellStyle name="Normal 52 6 3 3 3" xfId="25512" xr:uid="{00000000-0005-0000-0000-0000E2610000}"/>
    <cellStyle name="Normal 52 6 3 4" xfId="35732" xr:uid="{00000000-0005-0000-0000-0000E3610000}"/>
    <cellStyle name="Normal 52 6 3 5" xfId="20499" xr:uid="{00000000-0005-0000-0000-0000E4610000}"/>
    <cellStyle name="Normal 52 6 4" xfId="12089" xr:uid="{00000000-0005-0000-0000-0000E5610000}"/>
    <cellStyle name="Normal 52 6 4 2" xfId="42420" xr:uid="{00000000-0005-0000-0000-0000E6610000}"/>
    <cellStyle name="Normal 52 6 4 3" xfId="27187" xr:uid="{00000000-0005-0000-0000-0000E7610000}"/>
    <cellStyle name="Normal 52 6 5" xfId="7068" xr:uid="{00000000-0005-0000-0000-0000E8610000}"/>
    <cellStyle name="Normal 52 6 5 2" xfId="37403" xr:uid="{00000000-0005-0000-0000-0000E9610000}"/>
    <cellStyle name="Normal 52 6 5 3" xfId="22170" xr:uid="{00000000-0005-0000-0000-0000EA610000}"/>
    <cellStyle name="Normal 52 6 6" xfId="32391" xr:uid="{00000000-0005-0000-0000-0000EB610000}"/>
    <cellStyle name="Normal 52 6 7" xfId="17157" xr:uid="{00000000-0005-0000-0000-0000EC610000}"/>
    <cellStyle name="Normal 52 7" xfId="2846" xr:uid="{00000000-0005-0000-0000-0000ED610000}"/>
    <cellStyle name="Normal 52 7 2" xfId="12924" xr:uid="{00000000-0005-0000-0000-0000EE610000}"/>
    <cellStyle name="Normal 52 7 2 2" xfId="43255" xr:uid="{00000000-0005-0000-0000-0000EF610000}"/>
    <cellStyle name="Normal 52 7 2 3" xfId="28022" xr:uid="{00000000-0005-0000-0000-0000F0610000}"/>
    <cellStyle name="Normal 52 7 3" xfId="7904" xr:uid="{00000000-0005-0000-0000-0000F1610000}"/>
    <cellStyle name="Normal 52 7 3 2" xfId="38238" xr:uid="{00000000-0005-0000-0000-0000F2610000}"/>
    <cellStyle name="Normal 52 7 3 3" xfId="23005" xr:uid="{00000000-0005-0000-0000-0000F3610000}"/>
    <cellStyle name="Normal 52 7 4" xfId="33225" xr:uid="{00000000-0005-0000-0000-0000F4610000}"/>
    <cellStyle name="Normal 52 7 5" xfId="17992" xr:uid="{00000000-0005-0000-0000-0000F5610000}"/>
    <cellStyle name="Normal 52 8" xfId="4540" xr:uid="{00000000-0005-0000-0000-0000F6610000}"/>
    <cellStyle name="Normal 52 8 2" xfId="14595" xr:uid="{00000000-0005-0000-0000-0000F7610000}"/>
    <cellStyle name="Normal 52 8 2 2" xfId="44926" xr:uid="{00000000-0005-0000-0000-0000F8610000}"/>
    <cellStyle name="Normal 52 8 2 3" xfId="29693" xr:uid="{00000000-0005-0000-0000-0000F9610000}"/>
    <cellStyle name="Normal 52 8 3" xfId="9575" xr:uid="{00000000-0005-0000-0000-0000FA610000}"/>
    <cellStyle name="Normal 52 8 3 2" xfId="39909" xr:uid="{00000000-0005-0000-0000-0000FB610000}"/>
    <cellStyle name="Normal 52 8 3 3" xfId="24676" xr:uid="{00000000-0005-0000-0000-0000FC610000}"/>
    <cellStyle name="Normal 52 8 4" xfId="34896" xr:uid="{00000000-0005-0000-0000-0000FD610000}"/>
    <cellStyle name="Normal 52 8 5" xfId="19663" xr:uid="{00000000-0005-0000-0000-0000FE610000}"/>
    <cellStyle name="Normal 52 9" xfId="11251" xr:uid="{00000000-0005-0000-0000-0000FF610000}"/>
    <cellStyle name="Normal 52 9 2" xfId="41584" xr:uid="{00000000-0005-0000-0000-000000620000}"/>
    <cellStyle name="Normal 52 9 3" xfId="26351" xr:uid="{00000000-0005-0000-0000-000001620000}"/>
    <cellStyle name="Normal 53" xfId="869" xr:uid="{00000000-0005-0000-0000-000002620000}"/>
    <cellStyle name="Normal 53 10" xfId="6231" xr:uid="{00000000-0005-0000-0000-000003620000}"/>
    <cellStyle name="Normal 53 10 2" xfId="36568" xr:uid="{00000000-0005-0000-0000-000004620000}"/>
    <cellStyle name="Normal 53 10 3" xfId="21335" xr:uid="{00000000-0005-0000-0000-000005620000}"/>
    <cellStyle name="Normal 53 11" xfId="31559" xr:uid="{00000000-0005-0000-0000-000006620000}"/>
    <cellStyle name="Normal 53 12" xfId="16320" xr:uid="{00000000-0005-0000-0000-000007620000}"/>
    <cellStyle name="Normal 53 2" xfId="1195" xr:uid="{00000000-0005-0000-0000-000008620000}"/>
    <cellStyle name="Normal 53 2 10" xfId="31611" xr:uid="{00000000-0005-0000-0000-000009620000}"/>
    <cellStyle name="Normal 53 2 11" xfId="16374" xr:uid="{00000000-0005-0000-0000-00000A620000}"/>
    <cellStyle name="Normal 53 2 2" xfId="1303" xr:uid="{00000000-0005-0000-0000-00000B620000}"/>
    <cellStyle name="Normal 53 2 2 10" xfId="16478" xr:uid="{00000000-0005-0000-0000-00000C620000}"/>
    <cellStyle name="Normal 53 2 2 2" xfId="1520" xr:uid="{00000000-0005-0000-0000-00000D620000}"/>
    <cellStyle name="Normal 53 2 2 2 2" xfId="1941" xr:uid="{00000000-0005-0000-0000-00000E620000}"/>
    <cellStyle name="Normal 53 2 2 2 2 2" xfId="2780" xr:uid="{00000000-0005-0000-0000-00000F620000}"/>
    <cellStyle name="Normal 53 2 2 2 2 2 2" xfId="4470" xr:uid="{00000000-0005-0000-0000-000010620000}"/>
    <cellStyle name="Normal 53 2 2 2 2 2 2 2" xfId="14543" xr:uid="{00000000-0005-0000-0000-000011620000}"/>
    <cellStyle name="Normal 53 2 2 2 2 2 2 2 2" xfId="44874" xr:uid="{00000000-0005-0000-0000-000012620000}"/>
    <cellStyle name="Normal 53 2 2 2 2 2 2 2 3" xfId="29641" xr:uid="{00000000-0005-0000-0000-000013620000}"/>
    <cellStyle name="Normal 53 2 2 2 2 2 2 3" xfId="9523" xr:uid="{00000000-0005-0000-0000-000014620000}"/>
    <cellStyle name="Normal 53 2 2 2 2 2 2 3 2" xfId="39857" xr:uid="{00000000-0005-0000-0000-000015620000}"/>
    <cellStyle name="Normal 53 2 2 2 2 2 2 3 3" xfId="24624" xr:uid="{00000000-0005-0000-0000-000016620000}"/>
    <cellStyle name="Normal 53 2 2 2 2 2 2 4" xfId="34844" xr:uid="{00000000-0005-0000-0000-000017620000}"/>
    <cellStyle name="Normal 53 2 2 2 2 2 2 5" xfId="19611" xr:uid="{00000000-0005-0000-0000-000018620000}"/>
    <cellStyle name="Normal 53 2 2 2 2 2 3" xfId="6162" xr:uid="{00000000-0005-0000-0000-000019620000}"/>
    <cellStyle name="Normal 53 2 2 2 2 2 3 2" xfId="16214" xr:uid="{00000000-0005-0000-0000-00001A620000}"/>
    <cellStyle name="Normal 53 2 2 2 2 2 3 2 2" xfId="46545" xr:uid="{00000000-0005-0000-0000-00001B620000}"/>
    <cellStyle name="Normal 53 2 2 2 2 2 3 2 3" xfId="31312" xr:uid="{00000000-0005-0000-0000-00001C620000}"/>
    <cellStyle name="Normal 53 2 2 2 2 2 3 3" xfId="11194" xr:uid="{00000000-0005-0000-0000-00001D620000}"/>
    <cellStyle name="Normal 53 2 2 2 2 2 3 3 2" xfId="41528" xr:uid="{00000000-0005-0000-0000-00001E620000}"/>
    <cellStyle name="Normal 53 2 2 2 2 2 3 3 3" xfId="26295" xr:uid="{00000000-0005-0000-0000-00001F620000}"/>
    <cellStyle name="Normal 53 2 2 2 2 2 3 4" xfId="36515" xr:uid="{00000000-0005-0000-0000-000020620000}"/>
    <cellStyle name="Normal 53 2 2 2 2 2 3 5" xfId="21282" xr:uid="{00000000-0005-0000-0000-000021620000}"/>
    <cellStyle name="Normal 53 2 2 2 2 2 4" xfId="12872" xr:uid="{00000000-0005-0000-0000-000022620000}"/>
    <cellStyle name="Normal 53 2 2 2 2 2 4 2" xfId="43203" xr:uid="{00000000-0005-0000-0000-000023620000}"/>
    <cellStyle name="Normal 53 2 2 2 2 2 4 3" xfId="27970" xr:uid="{00000000-0005-0000-0000-000024620000}"/>
    <cellStyle name="Normal 53 2 2 2 2 2 5" xfId="7851" xr:uid="{00000000-0005-0000-0000-000025620000}"/>
    <cellStyle name="Normal 53 2 2 2 2 2 5 2" xfId="38186" xr:uid="{00000000-0005-0000-0000-000026620000}"/>
    <cellStyle name="Normal 53 2 2 2 2 2 5 3" xfId="22953" xr:uid="{00000000-0005-0000-0000-000027620000}"/>
    <cellStyle name="Normal 53 2 2 2 2 2 6" xfId="33174" xr:uid="{00000000-0005-0000-0000-000028620000}"/>
    <cellStyle name="Normal 53 2 2 2 2 2 7" xfId="17940" xr:uid="{00000000-0005-0000-0000-000029620000}"/>
    <cellStyle name="Normal 53 2 2 2 2 3" xfId="3633" xr:uid="{00000000-0005-0000-0000-00002A620000}"/>
    <cellStyle name="Normal 53 2 2 2 2 3 2" xfId="13707" xr:uid="{00000000-0005-0000-0000-00002B620000}"/>
    <cellStyle name="Normal 53 2 2 2 2 3 2 2" xfId="44038" xr:uid="{00000000-0005-0000-0000-00002C620000}"/>
    <cellStyle name="Normal 53 2 2 2 2 3 2 3" xfId="28805" xr:uid="{00000000-0005-0000-0000-00002D620000}"/>
    <cellStyle name="Normal 53 2 2 2 2 3 3" xfId="8687" xr:uid="{00000000-0005-0000-0000-00002E620000}"/>
    <cellStyle name="Normal 53 2 2 2 2 3 3 2" xfId="39021" xr:uid="{00000000-0005-0000-0000-00002F620000}"/>
    <cellStyle name="Normal 53 2 2 2 2 3 3 3" xfId="23788" xr:uid="{00000000-0005-0000-0000-000030620000}"/>
    <cellStyle name="Normal 53 2 2 2 2 3 4" xfId="34008" xr:uid="{00000000-0005-0000-0000-000031620000}"/>
    <cellStyle name="Normal 53 2 2 2 2 3 5" xfId="18775" xr:uid="{00000000-0005-0000-0000-000032620000}"/>
    <cellStyle name="Normal 53 2 2 2 2 4" xfId="5326" xr:uid="{00000000-0005-0000-0000-000033620000}"/>
    <cellStyle name="Normal 53 2 2 2 2 4 2" xfId="15378" xr:uid="{00000000-0005-0000-0000-000034620000}"/>
    <cellStyle name="Normal 53 2 2 2 2 4 2 2" xfId="45709" xr:uid="{00000000-0005-0000-0000-000035620000}"/>
    <cellStyle name="Normal 53 2 2 2 2 4 2 3" xfId="30476" xr:uid="{00000000-0005-0000-0000-000036620000}"/>
    <cellStyle name="Normal 53 2 2 2 2 4 3" xfId="10358" xr:uid="{00000000-0005-0000-0000-000037620000}"/>
    <cellStyle name="Normal 53 2 2 2 2 4 3 2" xfId="40692" xr:uid="{00000000-0005-0000-0000-000038620000}"/>
    <cellStyle name="Normal 53 2 2 2 2 4 3 3" xfId="25459" xr:uid="{00000000-0005-0000-0000-000039620000}"/>
    <cellStyle name="Normal 53 2 2 2 2 4 4" xfId="35679" xr:uid="{00000000-0005-0000-0000-00003A620000}"/>
    <cellStyle name="Normal 53 2 2 2 2 4 5" xfId="20446" xr:uid="{00000000-0005-0000-0000-00003B620000}"/>
    <cellStyle name="Normal 53 2 2 2 2 5" xfId="12036" xr:uid="{00000000-0005-0000-0000-00003C620000}"/>
    <cellStyle name="Normal 53 2 2 2 2 5 2" xfId="42367" xr:uid="{00000000-0005-0000-0000-00003D620000}"/>
    <cellStyle name="Normal 53 2 2 2 2 5 3" xfId="27134" xr:uid="{00000000-0005-0000-0000-00003E620000}"/>
    <cellStyle name="Normal 53 2 2 2 2 6" xfId="7015" xr:uid="{00000000-0005-0000-0000-00003F620000}"/>
    <cellStyle name="Normal 53 2 2 2 2 6 2" xfId="37350" xr:uid="{00000000-0005-0000-0000-000040620000}"/>
    <cellStyle name="Normal 53 2 2 2 2 6 3" xfId="22117" xr:uid="{00000000-0005-0000-0000-000041620000}"/>
    <cellStyle name="Normal 53 2 2 2 2 7" xfId="32338" xr:uid="{00000000-0005-0000-0000-000042620000}"/>
    <cellStyle name="Normal 53 2 2 2 2 8" xfId="17104" xr:uid="{00000000-0005-0000-0000-000043620000}"/>
    <cellStyle name="Normal 53 2 2 2 3" xfId="2362" xr:uid="{00000000-0005-0000-0000-000044620000}"/>
    <cellStyle name="Normal 53 2 2 2 3 2" xfId="4052" xr:uid="{00000000-0005-0000-0000-000045620000}"/>
    <cellStyle name="Normal 53 2 2 2 3 2 2" xfId="14125" xr:uid="{00000000-0005-0000-0000-000046620000}"/>
    <cellStyle name="Normal 53 2 2 2 3 2 2 2" xfId="44456" xr:uid="{00000000-0005-0000-0000-000047620000}"/>
    <cellStyle name="Normal 53 2 2 2 3 2 2 3" xfId="29223" xr:uid="{00000000-0005-0000-0000-000048620000}"/>
    <cellStyle name="Normal 53 2 2 2 3 2 3" xfId="9105" xr:uid="{00000000-0005-0000-0000-000049620000}"/>
    <cellStyle name="Normal 53 2 2 2 3 2 3 2" xfId="39439" xr:uid="{00000000-0005-0000-0000-00004A620000}"/>
    <cellStyle name="Normal 53 2 2 2 3 2 3 3" xfId="24206" xr:uid="{00000000-0005-0000-0000-00004B620000}"/>
    <cellStyle name="Normal 53 2 2 2 3 2 4" xfId="34426" xr:uid="{00000000-0005-0000-0000-00004C620000}"/>
    <cellStyle name="Normal 53 2 2 2 3 2 5" xfId="19193" xr:uid="{00000000-0005-0000-0000-00004D620000}"/>
    <cellStyle name="Normal 53 2 2 2 3 3" xfId="5744" xr:uid="{00000000-0005-0000-0000-00004E620000}"/>
    <cellStyle name="Normal 53 2 2 2 3 3 2" xfId="15796" xr:uid="{00000000-0005-0000-0000-00004F620000}"/>
    <cellStyle name="Normal 53 2 2 2 3 3 2 2" xfId="46127" xr:uid="{00000000-0005-0000-0000-000050620000}"/>
    <cellStyle name="Normal 53 2 2 2 3 3 2 3" xfId="30894" xr:uid="{00000000-0005-0000-0000-000051620000}"/>
    <cellStyle name="Normal 53 2 2 2 3 3 3" xfId="10776" xr:uid="{00000000-0005-0000-0000-000052620000}"/>
    <cellStyle name="Normal 53 2 2 2 3 3 3 2" xfId="41110" xr:uid="{00000000-0005-0000-0000-000053620000}"/>
    <cellStyle name="Normal 53 2 2 2 3 3 3 3" xfId="25877" xr:uid="{00000000-0005-0000-0000-000054620000}"/>
    <cellStyle name="Normal 53 2 2 2 3 3 4" xfId="36097" xr:uid="{00000000-0005-0000-0000-000055620000}"/>
    <cellStyle name="Normal 53 2 2 2 3 3 5" xfId="20864" xr:uid="{00000000-0005-0000-0000-000056620000}"/>
    <cellStyle name="Normal 53 2 2 2 3 4" xfId="12454" xr:uid="{00000000-0005-0000-0000-000057620000}"/>
    <cellStyle name="Normal 53 2 2 2 3 4 2" xfId="42785" xr:uid="{00000000-0005-0000-0000-000058620000}"/>
    <cellStyle name="Normal 53 2 2 2 3 4 3" xfId="27552" xr:uid="{00000000-0005-0000-0000-000059620000}"/>
    <cellStyle name="Normal 53 2 2 2 3 5" xfId="7433" xr:uid="{00000000-0005-0000-0000-00005A620000}"/>
    <cellStyle name="Normal 53 2 2 2 3 5 2" xfId="37768" xr:uid="{00000000-0005-0000-0000-00005B620000}"/>
    <cellStyle name="Normal 53 2 2 2 3 5 3" xfId="22535" xr:uid="{00000000-0005-0000-0000-00005C620000}"/>
    <cellStyle name="Normal 53 2 2 2 3 6" xfId="32756" xr:uid="{00000000-0005-0000-0000-00005D620000}"/>
    <cellStyle name="Normal 53 2 2 2 3 7" xfId="17522" xr:uid="{00000000-0005-0000-0000-00005E620000}"/>
    <cellStyle name="Normal 53 2 2 2 4" xfId="3215" xr:uid="{00000000-0005-0000-0000-00005F620000}"/>
    <cellStyle name="Normal 53 2 2 2 4 2" xfId="13289" xr:uid="{00000000-0005-0000-0000-000060620000}"/>
    <cellStyle name="Normal 53 2 2 2 4 2 2" xfId="43620" xr:uid="{00000000-0005-0000-0000-000061620000}"/>
    <cellStyle name="Normal 53 2 2 2 4 2 3" xfId="28387" xr:uid="{00000000-0005-0000-0000-000062620000}"/>
    <cellStyle name="Normal 53 2 2 2 4 3" xfId="8269" xr:uid="{00000000-0005-0000-0000-000063620000}"/>
    <cellStyle name="Normal 53 2 2 2 4 3 2" xfId="38603" xr:uid="{00000000-0005-0000-0000-000064620000}"/>
    <cellStyle name="Normal 53 2 2 2 4 3 3" xfId="23370" xr:uid="{00000000-0005-0000-0000-000065620000}"/>
    <cellStyle name="Normal 53 2 2 2 4 4" xfId="33590" xr:uid="{00000000-0005-0000-0000-000066620000}"/>
    <cellStyle name="Normal 53 2 2 2 4 5" xfId="18357" xr:uid="{00000000-0005-0000-0000-000067620000}"/>
    <cellStyle name="Normal 53 2 2 2 5" xfId="4908" xr:uid="{00000000-0005-0000-0000-000068620000}"/>
    <cellStyle name="Normal 53 2 2 2 5 2" xfId="14960" xr:uid="{00000000-0005-0000-0000-000069620000}"/>
    <cellStyle name="Normal 53 2 2 2 5 2 2" xfId="45291" xr:uid="{00000000-0005-0000-0000-00006A620000}"/>
    <cellStyle name="Normal 53 2 2 2 5 2 3" xfId="30058" xr:uid="{00000000-0005-0000-0000-00006B620000}"/>
    <cellStyle name="Normal 53 2 2 2 5 3" xfId="9940" xr:uid="{00000000-0005-0000-0000-00006C620000}"/>
    <cellStyle name="Normal 53 2 2 2 5 3 2" xfId="40274" xr:uid="{00000000-0005-0000-0000-00006D620000}"/>
    <cellStyle name="Normal 53 2 2 2 5 3 3" xfId="25041" xr:uid="{00000000-0005-0000-0000-00006E620000}"/>
    <cellStyle name="Normal 53 2 2 2 5 4" xfId="35261" xr:uid="{00000000-0005-0000-0000-00006F620000}"/>
    <cellStyle name="Normal 53 2 2 2 5 5" xfId="20028" xr:uid="{00000000-0005-0000-0000-000070620000}"/>
    <cellStyle name="Normal 53 2 2 2 6" xfId="11618" xr:uid="{00000000-0005-0000-0000-000071620000}"/>
    <cellStyle name="Normal 53 2 2 2 6 2" xfId="41949" xr:uid="{00000000-0005-0000-0000-000072620000}"/>
    <cellStyle name="Normal 53 2 2 2 6 3" xfId="26716" xr:uid="{00000000-0005-0000-0000-000073620000}"/>
    <cellStyle name="Normal 53 2 2 2 7" xfId="6597" xr:uid="{00000000-0005-0000-0000-000074620000}"/>
    <cellStyle name="Normal 53 2 2 2 7 2" xfId="36932" xr:uid="{00000000-0005-0000-0000-000075620000}"/>
    <cellStyle name="Normal 53 2 2 2 7 3" xfId="21699" xr:uid="{00000000-0005-0000-0000-000076620000}"/>
    <cellStyle name="Normal 53 2 2 2 8" xfId="31920" xr:uid="{00000000-0005-0000-0000-000077620000}"/>
    <cellStyle name="Normal 53 2 2 2 9" xfId="16686" xr:uid="{00000000-0005-0000-0000-000078620000}"/>
    <cellStyle name="Normal 53 2 2 3" xfId="1733" xr:uid="{00000000-0005-0000-0000-000079620000}"/>
    <cellStyle name="Normal 53 2 2 3 2" xfId="2572" xr:uid="{00000000-0005-0000-0000-00007A620000}"/>
    <cellStyle name="Normal 53 2 2 3 2 2" xfId="4262" xr:uid="{00000000-0005-0000-0000-00007B620000}"/>
    <cellStyle name="Normal 53 2 2 3 2 2 2" xfId="14335" xr:uid="{00000000-0005-0000-0000-00007C620000}"/>
    <cellStyle name="Normal 53 2 2 3 2 2 2 2" xfId="44666" xr:uid="{00000000-0005-0000-0000-00007D620000}"/>
    <cellStyle name="Normal 53 2 2 3 2 2 2 3" xfId="29433" xr:uid="{00000000-0005-0000-0000-00007E620000}"/>
    <cellStyle name="Normal 53 2 2 3 2 2 3" xfId="9315" xr:uid="{00000000-0005-0000-0000-00007F620000}"/>
    <cellStyle name="Normal 53 2 2 3 2 2 3 2" xfId="39649" xr:uid="{00000000-0005-0000-0000-000080620000}"/>
    <cellStyle name="Normal 53 2 2 3 2 2 3 3" xfId="24416" xr:uid="{00000000-0005-0000-0000-000081620000}"/>
    <cellStyle name="Normal 53 2 2 3 2 2 4" xfId="34636" xr:uid="{00000000-0005-0000-0000-000082620000}"/>
    <cellStyle name="Normal 53 2 2 3 2 2 5" xfId="19403" xr:uid="{00000000-0005-0000-0000-000083620000}"/>
    <cellStyle name="Normal 53 2 2 3 2 3" xfId="5954" xr:uid="{00000000-0005-0000-0000-000084620000}"/>
    <cellStyle name="Normal 53 2 2 3 2 3 2" xfId="16006" xr:uid="{00000000-0005-0000-0000-000085620000}"/>
    <cellStyle name="Normal 53 2 2 3 2 3 2 2" xfId="46337" xr:uid="{00000000-0005-0000-0000-000086620000}"/>
    <cellStyle name="Normal 53 2 2 3 2 3 2 3" xfId="31104" xr:uid="{00000000-0005-0000-0000-000087620000}"/>
    <cellStyle name="Normal 53 2 2 3 2 3 3" xfId="10986" xr:uid="{00000000-0005-0000-0000-000088620000}"/>
    <cellStyle name="Normal 53 2 2 3 2 3 3 2" xfId="41320" xr:uid="{00000000-0005-0000-0000-000089620000}"/>
    <cellStyle name="Normal 53 2 2 3 2 3 3 3" xfId="26087" xr:uid="{00000000-0005-0000-0000-00008A620000}"/>
    <cellStyle name="Normal 53 2 2 3 2 3 4" xfId="36307" xr:uid="{00000000-0005-0000-0000-00008B620000}"/>
    <cellStyle name="Normal 53 2 2 3 2 3 5" xfId="21074" xr:uid="{00000000-0005-0000-0000-00008C620000}"/>
    <cellStyle name="Normal 53 2 2 3 2 4" xfId="12664" xr:uid="{00000000-0005-0000-0000-00008D620000}"/>
    <cellStyle name="Normal 53 2 2 3 2 4 2" xfId="42995" xr:uid="{00000000-0005-0000-0000-00008E620000}"/>
    <cellStyle name="Normal 53 2 2 3 2 4 3" xfId="27762" xr:uid="{00000000-0005-0000-0000-00008F620000}"/>
    <cellStyle name="Normal 53 2 2 3 2 5" xfId="7643" xr:uid="{00000000-0005-0000-0000-000090620000}"/>
    <cellStyle name="Normal 53 2 2 3 2 5 2" xfId="37978" xr:uid="{00000000-0005-0000-0000-000091620000}"/>
    <cellStyle name="Normal 53 2 2 3 2 5 3" xfId="22745" xr:uid="{00000000-0005-0000-0000-000092620000}"/>
    <cellStyle name="Normal 53 2 2 3 2 6" xfId="32966" xr:uid="{00000000-0005-0000-0000-000093620000}"/>
    <cellStyle name="Normal 53 2 2 3 2 7" xfId="17732" xr:uid="{00000000-0005-0000-0000-000094620000}"/>
    <cellStyle name="Normal 53 2 2 3 3" xfId="3425" xr:uid="{00000000-0005-0000-0000-000095620000}"/>
    <cellStyle name="Normal 53 2 2 3 3 2" xfId="13499" xr:uid="{00000000-0005-0000-0000-000096620000}"/>
    <cellStyle name="Normal 53 2 2 3 3 2 2" xfId="43830" xr:uid="{00000000-0005-0000-0000-000097620000}"/>
    <cellStyle name="Normal 53 2 2 3 3 2 3" xfId="28597" xr:uid="{00000000-0005-0000-0000-000098620000}"/>
    <cellStyle name="Normal 53 2 2 3 3 3" xfId="8479" xr:uid="{00000000-0005-0000-0000-000099620000}"/>
    <cellStyle name="Normal 53 2 2 3 3 3 2" xfId="38813" xr:uid="{00000000-0005-0000-0000-00009A620000}"/>
    <cellStyle name="Normal 53 2 2 3 3 3 3" xfId="23580" xr:uid="{00000000-0005-0000-0000-00009B620000}"/>
    <cellStyle name="Normal 53 2 2 3 3 4" xfId="33800" xr:uid="{00000000-0005-0000-0000-00009C620000}"/>
    <cellStyle name="Normal 53 2 2 3 3 5" xfId="18567" xr:uid="{00000000-0005-0000-0000-00009D620000}"/>
    <cellStyle name="Normal 53 2 2 3 4" xfId="5118" xr:uid="{00000000-0005-0000-0000-00009E620000}"/>
    <cellStyle name="Normal 53 2 2 3 4 2" xfId="15170" xr:uid="{00000000-0005-0000-0000-00009F620000}"/>
    <cellStyle name="Normal 53 2 2 3 4 2 2" xfId="45501" xr:uid="{00000000-0005-0000-0000-0000A0620000}"/>
    <cellStyle name="Normal 53 2 2 3 4 2 3" xfId="30268" xr:uid="{00000000-0005-0000-0000-0000A1620000}"/>
    <cellStyle name="Normal 53 2 2 3 4 3" xfId="10150" xr:uid="{00000000-0005-0000-0000-0000A2620000}"/>
    <cellStyle name="Normal 53 2 2 3 4 3 2" xfId="40484" xr:uid="{00000000-0005-0000-0000-0000A3620000}"/>
    <cellStyle name="Normal 53 2 2 3 4 3 3" xfId="25251" xr:uid="{00000000-0005-0000-0000-0000A4620000}"/>
    <cellStyle name="Normal 53 2 2 3 4 4" xfId="35471" xr:uid="{00000000-0005-0000-0000-0000A5620000}"/>
    <cellStyle name="Normal 53 2 2 3 4 5" xfId="20238" xr:uid="{00000000-0005-0000-0000-0000A6620000}"/>
    <cellStyle name="Normal 53 2 2 3 5" xfId="11828" xr:uid="{00000000-0005-0000-0000-0000A7620000}"/>
    <cellStyle name="Normal 53 2 2 3 5 2" xfId="42159" xr:uid="{00000000-0005-0000-0000-0000A8620000}"/>
    <cellStyle name="Normal 53 2 2 3 5 3" xfId="26926" xr:uid="{00000000-0005-0000-0000-0000A9620000}"/>
    <cellStyle name="Normal 53 2 2 3 6" xfId="6807" xr:uid="{00000000-0005-0000-0000-0000AA620000}"/>
    <cellStyle name="Normal 53 2 2 3 6 2" xfId="37142" xr:uid="{00000000-0005-0000-0000-0000AB620000}"/>
    <cellStyle name="Normal 53 2 2 3 6 3" xfId="21909" xr:uid="{00000000-0005-0000-0000-0000AC620000}"/>
    <cellStyle name="Normal 53 2 2 3 7" xfId="32130" xr:uid="{00000000-0005-0000-0000-0000AD620000}"/>
    <cellStyle name="Normal 53 2 2 3 8" xfId="16896" xr:uid="{00000000-0005-0000-0000-0000AE620000}"/>
    <cellStyle name="Normal 53 2 2 4" xfId="2154" xr:uid="{00000000-0005-0000-0000-0000AF620000}"/>
    <cellStyle name="Normal 53 2 2 4 2" xfId="3844" xr:uid="{00000000-0005-0000-0000-0000B0620000}"/>
    <cellStyle name="Normal 53 2 2 4 2 2" xfId="13917" xr:uid="{00000000-0005-0000-0000-0000B1620000}"/>
    <cellStyle name="Normal 53 2 2 4 2 2 2" xfId="44248" xr:uid="{00000000-0005-0000-0000-0000B2620000}"/>
    <cellStyle name="Normal 53 2 2 4 2 2 3" xfId="29015" xr:uid="{00000000-0005-0000-0000-0000B3620000}"/>
    <cellStyle name="Normal 53 2 2 4 2 3" xfId="8897" xr:uid="{00000000-0005-0000-0000-0000B4620000}"/>
    <cellStyle name="Normal 53 2 2 4 2 3 2" xfId="39231" xr:uid="{00000000-0005-0000-0000-0000B5620000}"/>
    <cellStyle name="Normal 53 2 2 4 2 3 3" xfId="23998" xr:uid="{00000000-0005-0000-0000-0000B6620000}"/>
    <cellStyle name="Normal 53 2 2 4 2 4" xfId="34218" xr:uid="{00000000-0005-0000-0000-0000B7620000}"/>
    <cellStyle name="Normal 53 2 2 4 2 5" xfId="18985" xr:uid="{00000000-0005-0000-0000-0000B8620000}"/>
    <cellStyle name="Normal 53 2 2 4 3" xfId="5536" xr:uid="{00000000-0005-0000-0000-0000B9620000}"/>
    <cellStyle name="Normal 53 2 2 4 3 2" xfId="15588" xr:uid="{00000000-0005-0000-0000-0000BA620000}"/>
    <cellStyle name="Normal 53 2 2 4 3 2 2" xfId="45919" xr:uid="{00000000-0005-0000-0000-0000BB620000}"/>
    <cellStyle name="Normal 53 2 2 4 3 2 3" xfId="30686" xr:uid="{00000000-0005-0000-0000-0000BC620000}"/>
    <cellStyle name="Normal 53 2 2 4 3 3" xfId="10568" xr:uid="{00000000-0005-0000-0000-0000BD620000}"/>
    <cellStyle name="Normal 53 2 2 4 3 3 2" xfId="40902" xr:uid="{00000000-0005-0000-0000-0000BE620000}"/>
    <cellStyle name="Normal 53 2 2 4 3 3 3" xfId="25669" xr:uid="{00000000-0005-0000-0000-0000BF620000}"/>
    <cellStyle name="Normal 53 2 2 4 3 4" xfId="35889" xr:uid="{00000000-0005-0000-0000-0000C0620000}"/>
    <cellStyle name="Normal 53 2 2 4 3 5" xfId="20656" xr:uid="{00000000-0005-0000-0000-0000C1620000}"/>
    <cellStyle name="Normal 53 2 2 4 4" xfId="12246" xr:uid="{00000000-0005-0000-0000-0000C2620000}"/>
    <cellStyle name="Normal 53 2 2 4 4 2" xfId="42577" xr:uid="{00000000-0005-0000-0000-0000C3620000}"/>
    <cellStyle name="Normal 53 2 2 4 4 3" xfId="27344" xr:uid="{00000000-0005-0000-0000-0000C4620000}"/>
    <cellStyle name="Normal 53 2 2 4 5" xfId="7225" xr:uid="{00000000-0005-0000-0000-0000C5620000}"/>
    <cellStyle name="Normal 53 2 2 4 5 2" xfId="37560" xr:uid="{00000000-0005-0000-0000-0000C6620000}"/>
    <cellStyle name="Normal 53 2 2 4 5 3" xfId="22327" xr:uid="{00000000-0005-0000-0000-0000C7620000}"/>
    <cellStyle name="Normal 53 2 2 4 6" xfId="32548" xr:uid="{00000000-0005-0000-0000-0000C8620000}"/>
    <cellStyle name="Normal 53 2 2 4 7" xfId="17314" xr:uid="{00000000-0005-0000-0000-0000C9620000}"/>
    <cellStyle name="Normal 53 2 2 5" xfId="3007" xr:uid="{00000000-0005-0000-0000-0000CA620000}"/>
    <cellStyle name="Normal 53 2 2 5 2" xfId="13081" xr:uid="{00000000-0005-0000-0000-0000CB620000}"/>
    <cellStyle name="Normal 53 2 2 5 2 2" xfId="43412" xr:uid="{00000000-0005-0000-0000-0000CC620000}"/>
    <cellStyle name="Normal 53 2 2 5 2 3" xfId="28179" xr:uid="{00000000-0005-0000-0000-0000CD620000}"/>
    <cellStyle name="Normal 53 2 2 5 3" xfId="8061" xr:uid="{00000000-0005-0000-0000-0000CE620000}"/>
    <cellStyle name="Normal 53 2 2 5 3 2" xfId="38395" xr:uid="{00000000-0005-0000-0000-0000CF620000}"/>
    <cellStyle name="Normal 53 2 2 5 3 3" xfId="23162" xr:uid="{00000000-0005-0000-0000-0000D0620000}"/>
    <cellStyle name="Normal 53 2 2 5 4" xfId="33382" xr:uid="{00000000-0005-0000-0000-0000D1620000}"/>
    <cellStyle name="Normal 53 2 2 5 5" xfId="18149" xr:uid="{00000000-0005-0000-0000-0000D2620000}"/>
    <cellStyle name="Normal 53 2 2 6" xfId="4700" xr:uid="{00000000-0005-0000-0000-0000D3620000}"/>
    <cellStyle name="Normal 53 2 2 6 2" xfId="14752" xr:uid="{00000000-0005-0000-0000-0000D4620000}"/>
    <cellStyle name="Normal 53 2 2 6 2 2" xfId="45083" xr:uid="{00000000-0005-0000-0000-0000D5620000}"/>
    <cellStyle name="Normal 53 2 2 6 2 3" xfId="29850" xr:uid="{00000000-0005-0000-0000-0000D6620000}"/>
    <cellStyle name="Normal 53 2 2 6 3" xfId="9732" xr:uid="{00000000-0005-0000-0000-0000D7620000}"/>
    <cellStyle name="Normal 53 2 2 6 3 2" xfId="40066" xr:uid="{00000000-0005-0000-0000-0000D8620000}"/>
    <cellStyle name="Normal 53 2 2 6 3 3" xfId="24833" xr:uid="{00000000-0005-0000-0000-0000D9620000}"/>
    <cellStyle name="Normal 53 2 2 6 4" xfId="35053" xr:uid="{00000000-0005-0000-0000-0000DA620000}"/>
    <cellStyle name="Normal 53 2 2 6 5" xfId="19820" xr:uid="{00000000-0005-0000-0000-0000DB620000}"/>
    <cellStyle name="Normal 53 2 2 7" xfId="11410" xr:uid="{00000000-0005-0000-0000-0000DC620000}"/>
    <cellStyle name="Normal 53 2 2 7 2" xfId="41741" xr:uid="{00000000-0005-0000-0000-0000DD620000}"/>
    <cellStyle name="Normal 53 2 2 7 3" xfId="26508" xr:uid="{00000000-0005-0000-0000-0000DE620000}"/>
    <cellStyle name="Normal 53 2 2 8" xfId="6389" xr:uid="{00000000-0005-0000-0000-0000DF620000}"/>
    <cellStyle name="Normal 53 2 2 8 2" xfId="36724" xr:uid="{00000000-0005-0000-0000-0000E0620000}"/>
    <cellStyle name="Normal 53 2 2 8 3" xfId="21491" xr:uid="{00000000-0005-0000-0000-0000E1620000}"/>
    <cellStyle name="Normal 53 2 2 9" xfId="31712" xr:uid="{00000000-0005-0000-0000-0000E2620000}"/>
    <cellStyle name="Normal 53 2 3" xfId="1416" xr:uid="{00000000-0005-0000-0000-0000E3620000}"/>
    <cellStyle name="Normal 53 2 3 2" xfId="1837" xr:uid="{00000000-0005-0000-0000-0000E4620000}"/>
    <cellStyle name="Normal 53 2 3 2 2" xfId="2676" xr:uid="{00000000-0005-0000-0000-0000E5620000}"/>
    <cellStyle name="Normal 53 2 3 2 2 2" xfId="4366" xr:uid="{00000000-0005-0000-0000-0000E6620000}"/>
    <cellStyle name="Normal 53 2 3 2 2 2 2" xfId="14439" xr:uid="{00000000-0005-0000-0000-0000E7620000}"/>
    <cellStyle name="Normal 53 2 3 2 2 2 2 2" xfId="44770" xr:uid="{00000000-0005-0000-0000-0000E8620000}"/>
    <cellStyle name="Normal 53 2 3 2 2 2 2 3" xfId="29537" xr:uid="{00000000-0005-0000-0000-0000E9620000}"/>
    <cellStyle name="Normal 53 2 3 2 2 2 3" xfId="9419" xr:uid="{00000000-0005-0000-0000-0000EA620000}"/>
    <cellStyle name="Normal 53 2 3 2 2 2 3 2" xfId="39753" xr:uid="{00000000-0005-0000-0000-0000EB620000}"/>
    <cellStyle name="Normal 53 2 3 2 2 2 3 3" xfId="24520" xr:uid="{00000000-0005-0000-0000-0000EC620000}"/>
    <cellStyle name="Normal 53 2 3 2 2 2 4" xfId="34740" xr:uid="{00000000-0005-0000-0000-0000ED620000}"/>
    <cellStyle name="Normal 53 2 3 2 2 2 5" xfId="19507" xr:uid="{00000000-0005-0000-0000-0000EE620000}"/>
    <cellStyle name="Normal 53 2 3 2 2 3" xfId="6058" xr:uid="{00000000-0005-0000-0000-0000EF620000}"/>
    <cellStyle name="Normal 53 2 3 2 2 3 2" xfId="16110" xr:uid="{00000000-0005-0000-0000-0000F0620000}"/>
    <cellStyle name="Normal 53 2 3 2 2 3 2 2" xfId="46441" xr:uid="{00000000-0005-0000-0000-0000F1620000}"/>
    <cellStyle name="Normal 53 2 3 2 2 3 2 3" xfId="31208" xr:uid="{00000000-0005-0000-0000-0000F2620000}"/>
    <cellStyle name="Normal 53 2 3 2 2 3 3" xfId="11090" xr:uid="{00000000-0005-0000-0000-0000F3620000}"/>
    <cellStyle name="Normal 53 2 3 2 2 3 3 2" xfId="41424" xr:uid="{00000000-0005-0000-0000-0000F4620000}"/>
    <cellStyle name="Normal 53 2 3 2 2 3 3 3" xfId="26191" xr:uid="{00000000-0005-0000-0000-0000F5620000}"/>
    <cellStyle name="Normal 53 2 3 2 2 3 4" xfId="36411" xr:uid="{00000000-0005-0000-0000-0000F6620000}"/>
    <cellStyle name="Normal 53 2 3 2 2 3 5" xfId="21178" xr:uid="{00000000-0005-0000-0000-0000F7620000}"/>
    <cellStyle name="Normal 53 2 3 2 2 4" xfId="12768" xr:uid="{00000000-0005-0000-0000-0000F8620000}"/>
    <cellStyle name="Normal 53 2 3 2 2 4 2" xfId="43099" xr:uid="{00000000-0005-0000-0000-0000F9620000}"/>
    <cellStyle name="Normal 53 2 3 2 2 4 3" xfId="27866" xr:uid="{00000000-0005-0000-0000-0000FA620000}"/>
    <cellStyle name="Normal 53 2 3 2 2 5" xfId="7747" xr:uid="{00000000-0005-0000-0000-0000FB620000}"/>
    <cellStyle name="Normal 53 2 3 2 2 5 2" xfId="38082" xr:uid="{00000000-0005-0000-0000-0000FC620000}"/>
    <cellStyle name="Normal 53 2 3 2 2 5 3" xfId="22849" xr:uid="{00000000-0005-0000-0000-0000FD620000}"/>
    <cellStyle name="Normal 53 2 3 2 2 6" xfId="33070" xr:uid="{00000000-0005-0000-0000-0000FE620000}"/>
    <cellStyle name="Normal 53 2 3 2 2 7" xfId="17836" xr:uid="{00000000-0005-0000-0000-0000FF620000}"/>
    <cellStyle name="Normal 53 2 3 2 3" xfId="3529" xr:uid="{00000000-0005-0000-0000-000000630000}"/>
    <cellStyle name="Normal 53 2 3 2 3 2" xfId="13603" xr:uid="{00000000-0005-0000-0000-000001630000}"/>
    <cellStyle name="Normal 53 2 3 2 3 2 2" xfId="43934" xr:uid="{00000000-0005-0000-0000-000002630000}"/>
    <cellStyle name="Normal 53 2 3 2 3 2 3" xfId="28701" xr:uid="{00000000-0005-0000-0000-000003630000}"/>
    <cellStyle name="Normal 53 2 3 2 3 3" xfId="8583" xr:uid="{00000000-0005-0000-0000-000004630000}"/>
    <cellStyle name="Normal 53 2 3 2 3 3 2" xfId="38917" xr:uid="{00000000-0005-0000-0000-000005630000}"/>
    <cellStyle name="Normal 53 2 3 2 3 3 3" xfId="23684" xr:uid="{00000000-0005-0000-0000-000006630000}"/>
    <cellStyle name="Normal 53 2 3 2 3 4" xfId="33904" xr:uid="{00000000-0005-0000-0000-000007630000}"/>
    <cellStyle name="Normal 53 2 3 2 3 5" xfId="18671" xr:uid="{00000000-0005-0000-0000-000008630000}"/>
    <cellStyle name="Normal 53 2 3 2 4" xfId="5222" xr:uid="{00000000-0005-0000-0000-000009630000}"/>
    <cellStyle name="Normal 53 2 3 2 4 2" xfId="15274" xr:uid="{00000000-0005-0000-0000-00000A630000}"/>
    <cellStyle name="Normal 53 2 3 2 4 2 2" xfId="45605" xr:uid="{00000000-0005-0000-0000-00000B630000}"/>
    <cellStyle name="Normal 53 2 3 2 4 2 3" xfId="30372" xr:uid="{00000000-0005-0000-0000-00000C630000}"/>
    <cellStyle name="Normal 53 2 3 2 4 3" xfId="10254" xr:uid="{00000000-0005-0000-0000-00000D630000}"/>
    <cellStyle name="Normal 53 2 3 2 4 3 2" xfId="40588" xr:uid="{00000000-0005-0000-0000-00000E630000}"/>
    <cellStyle name="Normal 53 2 3 2 4 3 3" xfId="25355" xr:uid="{00000000-0005-0000-0000-00000F630000}"/>
    <cellStyle name="Normal 53 2 3 2 4 4" xfId="35575" xr:uid="{00000000-0005-0000-0000-000010630000}"/>
    <cellStyle name="Normal 53 2 3 2 4 5" xfId="20342" xr:uid="{00000000-0005-0000-0000-000011630000}"/>
    <cellStyle name="Normal 53 2 3 2 5" xfId="11932" xr:uid="{00000000-0005-0000-0000-000012630000}"/>
    <cellStyle name="Normal 53 2 3 2 5 2" xfId="42263" xr:uid="{00000000-0005-0000-0000-000013630000}"/>
    <cellStyle name="Normal 53 2 3 2 5 3" xfId="27030" xr:uid="{00000000-0005-0000-0000-000014630000}"/>
    <cellStyle name="Normal 53 2 3 2 6" xfId="6911" xr:uid="{00000000-0005-0000-0000-000015630000}"/>
    <cellStyle name="Normal 53 2 3 2 6 2" xfId="37246" xr:uid="{00000000-0005-0000-0000-000016630000}"/>
    <cellStyle name="Normal 53 2 3 2 6 3" xfId="22013" xr:uid="{00000000-0005-0000-0000-000017630000}"/>
    <cellStyle name="Normal 53 2 3 2 7" xfId="32234" xr:uid="{00000000-0005-0000-0000-000018630000}"/>
    <cellStyle name="Normal 53 2 3 2 8" xfId="17000" xr:uid="{00000000-0005-0000-0000-000019630000}"/>
    <cellStyle name="Normal 53 2 3 3" xfId="2258" xr:uid="{00000000-0005-0000-0000-00001A630000}"/>
    <cellStyle name="Normal 53 2 3 3 2" xfId="3948" xr:uid="{00000000-0005-0000-0000-00001B630000}"/>
    <cellStyle name="Normal 53 2 3 3 2 2" xfId="14021" xr:uid="{00000000-0005-0000-0000-00001C630000}"/>
    <cellStyle name="Normal 53 2 3 3 2 2 2" xfId="44352" xr:uid="{00000000-0005-0000-0000-00001D630000}"/>
    <cellStyle name="Normal 53 2 3 3 2 2 3" xfId="29119" xr:uid="{00000000-0005-0000-0000-00001E630000}"/>
    <cellStyle name="Normal 53 2 3 3 2 3" xfId="9001" xr:uid="{00000000-0005-0000-0000-00001F630000}"/>
    <cellStyle name="Normal 53 2 3 3 2 3 2" xfId="39335" xr:uid="{00000000-0005-0000-0000-000020630000}"/>
    <cellStyle name="Normal 53 2 3 3 2 3 3" xfId="24102" xr:uid="{00000000-0005-0000-0000-000021630000}"/>
    <cellStyle name="Normal 53 2 3 3 2 4" xfId="34322" xr:uid="{00000000-0005-0000-0000-000022630000}"/>
    <cellStyle name="Normal 53 2 3 3 2 5" xfId="19089" xr:uid="{00000000-0005-0000-0000-000023630000}"/>
    <cellStyle name="Normal 53 2 3 3 3" xfId="5640" xr:uid="{00000000-0005-0000-0000-000024630000}"/>
    <cellStyle name="Normal 53 2 3 3 3 2" xfId="15692" xr:uid="{00000000-0005-0000-0000-000025630000}"/>
    <cellStyle name="Normal 53 2 3 3 3 2 2" xfId="46023" xr:uid="{00000000-0005-0000-0000-000026630000}"/>
    <cellStyle name="Normal 53 2 3 3 3 2 3" xfId="30790" xr:uid="{00000000-0005-0000-0000-000027630000}"/>
    <cellStyle name="Normal 53 2 3 3 3 3" xfId="10672" xr:uid="{00000000-0005-0000-0000-000028630000}"/>
    <cellStyle name="Normal 53 2 3 3 3 3 2" xfId="41006" xr:uid="{00000000-0005-0000-0000-000029630000}"/>
    <cellStyle name="Normal 53 2 3 3 3 3 3" xfId="25773" xr:uid="{00000000-0005-0000-0000-00002A630000}"/>
    <cellStyle name="Normal 53 2 3 3 3 4" xfId="35993" xr:uid="{00000000-0005-0000-0000-00002B630000}"/>
    <cellStyle name="Normal 53 2 3 3 3 5" xfId="20760" xr:uid="{00000000-0005-0000-0000-00002C630000}"/>
    <cellStyle name="Normal 53 2 3 3 4" xfId="12350" xr:uid="{00000000-0005-0000-0000-00002D630000}"/>
    <cellStyle name="Normal 53 2 3 3 4 2" xfId="42681" xr:uid="{00000000-0005-0000-0000-00002E630000}"/>
    <cellStyle name="Normal 53 2 3 3 4 3" xfId="27448" xr:uid="{00000000-0005-0000-0000-00002F630000}"/>
    <cellStyle name="Normal 53 2 3 3 5" xfId="7329" xr:uid="{00000000-0005-0000-0000-000030630000}"/>
    <cellStyle name="Normal 53 2 3 3 5 2" xfId="37664" xr:uid="{00000000-0005-0000-0000-000031630000}"/>
    <cellStyle name="Normal 53 2 3 3 5 3" xfId="22431" xr:uid="{00000000-0005-0000-0000-000032630000}"/>
    <cellStyle name="Normal 53 2 3 3 6" xfId="32652" xr:uid="{00000000-0005-0000-0000-000033630000}"/>
    <cellStyle name="Normal 53 2 3 3 7" xfId="17418" xr:uid="{00000000-0005-0000-0000-000034630000}"/>
    <cellStyle name="Normal 53 2 3 4" xfId="3111" xr:uid="{00000000-0005-0000-0000-000035630000}"/>
    <cellStyle name="Normal 53 2 3 4 2" xfId="13185" xr:uid="{00000000-0005-0000-0000-000036630000}"/>
    <cellStyle name="Normal 53 2 3 4 2 2" xfId="43516" xr:uid="{00000000-0005-0000-0000-000037630000}"/>
    <cellStyle name="Normal 53 2 3 4 2 3" xfId="28283" xr:uid="{00000000-0005-0000-0000-000038630000}"/>
    <cellStyle name="Normal 53 2 3 4 3" xfId="8165" xr:uid="{00000000-0005-0000-0000-000039630000}"/>
    <cellStyle name="Normal 53 2 3 4 3 2" xfId="38499" xr:uid="{00000000-0005-0000-0000-00003A630000}"/>
    <cellStyle name="Normal 53 2 3 4 3 3" xfId="23266" xr:uid="{00000000-0005-0000-0000-00003B630000}"/>
    <cellStyle name="Normal 53 2 3 4 4" xfId="33486" xr:uid="{00000000-0005-0000-0000-00003C630000}"/>
    <cellStyle name="Normal 53 2 3 4 5" xfId="18253" xr:uid="{00000000-0005-0000-0000-00003D630000}"/>
    <cellStyle name="Normal 53 2 3 5" xfId="4804" xr:uid="{00000000-0005-0000-0000-00003E630000}"/>
    <cellStyle name="Normal 53 2 3 5 2" xfId="14856" xr:uid="{00000000-0005-0000-0000-00003F630000}"/>
    <cellStyle name="Normal 53 2 3 5 2 2" xfId="45187" xr:uid="{00000000-0005-0000-0000-000040630000}"/>
    <cellStyle name="Normal 53 2 3 5 2 3" xfId="29954" xr:uid="{00000000-0005-0000-0000-000041630000}"/>
    <cellStyle name="Normal 53 2 3 5 3" xfId="9836" xr:uid="{00000000-0005-0000-0000-000042630000}"/>
    <cellStyle name="Normal 53 2 3 5 3 2" xfId="40170" xr:uid="{00000000-0005-0000-0000-000043630000}"/>
    <cellStyle name="Normal 53 2 3 5 3 3" xfId="24937" xr:uid="{00000000-0005-0000-0000-000044630000}"/>
    <cellStyle name="Normal 53 2 3 5 4" xfId="35157" xr:uid="{00000000-0005-0000-0000-000045630000}"/>
    <cellStyle name="Normal 53 2 3 5 5" xfId="19924" xr:uid="{00000000-0005-0000-0000-000046630000}"/>
    <cellStyle name="Normal 53 2 3 6" xfId="11514" xr:uid="{00000000-0005-0000-0000-000047630000}"/>
    <cellStyle name="Normal 53 2 3 6 2" xfId="41845" xr:uid="{00000000-0005-0000-0000-000048630000}"/>
    <cellStyle name="Normal 53 2 3 6 3" xfId="26612" xr:uid="{00000000-0005-0000-0000-000049630000}"/>
    <cellStyle name="Normal 53 2 3 7" xfId="6493" xr:uid="{00000000-0005-0000-0000-00004A630000}"/>
    <cellStyle name="Normal 53 2 3 7 2" xfId="36828" xr:uid="{00000000-0005-0000-0000-00004B630000}"/>
    <cellStyle name="Normal 53 2 3 7 3" xfId="21595" xr:uid="{00000000-0005-0000-0000-00004C630000}"/>
    <cellStyle name="Normal 53 2 3 8" xfId="31816" xr:uid="{00000000-0005-0000-0000-00004D630000}"/>
    <cellStyle name="Normal 53 2 3 9" xfId="16582" xr:uid="{00000000-0005-0000-0000-00004E630000}"/>
    <cellStyle name="Normal 53 2 4" xfId="1629" xr:uid="{00000000-0005-0000-0000-00004F630000}"/>
    <cellStyle name="Normal 53 2 4 2" xfId="2468" xr:uid="{00000000-0005-0000-0000-000050630000}"/>
    <cellStyle name="Normal 53 2 4 2 2" xfId="4158" xr:uid="{00000000-0005-0000-0000-000051630000}"/>
    <cellStyle name="Normal 53 2 4 2 2 2" xfId="14231" xr:uid="{00000000-0005-0000-0000-000052630000}"/>
    <cellStyle name="Normal 53 2 4 2 2 2 2" xfId="44562" xr:uid="{00000000-0005-0000-0000-000053630000}"/>
    <cellStyle name="Normal 53 2 4 2 2 2 3" xfId="29329" xr:uid="{00000000-0005-0000-0000-000054630000}"/>
    <cellStyle name="Normal 53 2 4 2 2 3" xfId="9211" xr:uid="{00000000-0005-0000-0000-000055630000}"/>
    <cellStyle name="Normal 53 2 4 2 2 3 2" xfId="39545" xr:uid="{00000000-0005-0000-0000-000056630000}"/>
    <cellStyle name="Normal 53 2 4 2 2 3 3" xfId="24312" xr:uid="{00000000-0005-0000-0000-000057630000}"/>
    <cellStyle name="Normal 53 2 4 2 2 4" xfId="34532" xr:uid="{00000000-0005-0000-0000-000058630000}"/>
    <cellStyle name="Normal 53 2 4 2 2 5" xfId="19299" xr:uid="{00000000-0005-0000-0000-000059630000}"/>
    <cellStyle name="Normal 53 2 4 2 3" xfId="5850" xr:uid="{00000000-0005-0000-0000-00005A630000}"/>
    <cellStyle name="Normal 53 2 4 2 3 2" xfId="15902" xr:uid="{00000000-0005-0000-0000-00005B630000}"/>
    <cellStyle name="Normal 53 2 4 2 3 2 2" xfId="46233" xr:uid="{00000000-0005-0000-0000-00005C630000}"/>
    <cellStyle name="Normal 53 2 4 2 3 2 3" xfId="31000" xr:uid="{00000000-0005-0000-0000-00005D630000}"/>
    <cellStyle name="Normal 53 2 4 2 3 3" xfId="10882" xr:uid="{00000000-0005-0000-0000-00005E630000}"/>
    <cellStyle name="Normal 53 2 4 2 3 3 2" xfId="41216" xr:uid="{00000000-0005-0000-0000-00005F630000}"/>
    <cellStyle name="Normal 53 2 4 2 3 3 3" xfId="25983" xr:uid="{00000000-0005-0000-0000-000060630000}"/>
    <cellStyle name="Normal 53 2 4 2 3 4" xfId="36203" xr:uid="{00000000-0005-0000-0000-000061630000}"/>
    <cellStyle name="Normal 53 2 4 2 3 5" xfId="20970" xr:uid="{00000000-0005-0000-0000-000062630000}"/>
    <cellStyle name="Normal 53 2 4 2 4" xfId="12560" xr:uid="{00000000-0005-0000-0000-000063630000}"/>
    <cellStyle name="Normal 53 2 4 2 4 2" xfId="42891" xr:uid="{00000000-0005-0000-0000-000064630000}"/>
    <cellStyle name="Normal 53 2 4 2 4 3" xfId="27658" xr:uid="{00000000-0005-0000-0000-000065630000}"/>
    <cellStyle name="Normal 53 2 4 2 5" xfId="7539" xr:uid="{00000000-0005-0000-0000-000066630000}"/>
    <cellStyle name="Normal 53 2 4 2 5 2" xfId="37874" xr:uid="{00000000-0005-0000-0000-000067630000}"/>
    <cellStyle name="Normal 53 2 4 2 5 3" xfId="22641" xr:uid="{00000000-0005-0000-0000-000068630000}"/>
    <cellStyle name="Normal 53 2 4 2 6" xfId="32862" xr:uid="{00000000-0005-0000-0000-000069630000}"/>
    <cellStyle name="Normal 53 2 4 2 7" xfId="17628" xr:uid="{00000000-0005-0000-0000-00006A630000}"/>
    <cellStyle name="Normal 53 2 4 3" xfId="3321" xr:uid="{00000000-0005-0000-0000-00006B630000}"/>
    <cellStyle name="Normal 53 2 4 3 2" xfId="13395" xr:uid="{00000000-0005-0000-0000-00006C630000}"/>
    <cellStyle name="Normal 53 2 4 3 2 2" xfId="43726" xr:uid="{00000000-0005-0000-0000-00006D630000}"/>
    <cellStyle name="Normal 53 2 4 3 2 3" xfId="28493" xr:uid="{00000000-0005-0000-0000-00006E630000}"/>
    <cellStyle name="Normal 53 2 4 3 3" xfId="8375" xr:uid="{00000000-0005-0000-0000-00006F630000}"/>
    <cellStyle name="Normal 53 2 4 3 3 2" xfId="38709" xr:uid="{00000000-0005-0000-0000-000070630000}"/>
    <cellStyle name="Normal 53 2 4 3 3 3" xfId="23476" xr:uid="{00000000-0005-0000-0000-000071630000}"/>
    <cellStyle name="Normal 53 2 4 3 4" xfId="33696" xr:uid="{00000000-0005-0000-0000-000072630000}"/>
    <cellStyle name="Normal 53 2 4 3 5" xfId="18463" xr:uid="{00000000-0005-0000-0000-000073630000}"/>
    <cellStyle name="Normal 53 2 4 4" xfId="5014" xr:uid="{00000000-0005-0000-0000-000074630000}"/>
    <cellStyle name="Normal 53 2 4 4 2" xfId="15066" xr:uid="{00000000-0005-0000-0000-000075630000}"/>
    <cellStyle name="Normal 53 2 4 4 2 2" xfId="45397" xr:uid="{00000000-0005-0000-0000-000076630000}"/>
    <cellStyle name="Normal 53 2 4 4 2 3" xfId="30164" xr:uid="{00000000-0005-0000-0000-000077630000}"/>
    <cellStyle name="Normal 53 2 4 4 3" xfId="10046" xr:uid="{00000000-0005-0000-0000-000078630000}"/>
    <cellStyle name="Normal 53 2 4 4 3 2" xfId="40380" xr:uid="{00000000-0005-0000-0000-000079630000}"/>
    <cellStyle name="Normal 53 2 4 4 3 3" xfId="25147" xr:uid="{00000000-0005-0000-0000-00007A630000}"/>
    <cellStyle name="Normal 53 2 4 4 4" xfId="35367" xr:uid="{00000000-0005-0000-0000-00007B630000}"/>
    <cellStyle name="Normal 53 2 4 4 5" xfId="20134" xr:uid="{00000000-0005-0000-0000-00007C630000}"/>
    <cellStyle name="Normal 53 2 4 5" xfId="11724" xr:uid="{00000000-0005-0000-0000-00007D630000}"/>
    <cellStyle name="Normal 53 2 4 5 2" xfId="42055" xr:uid="{00000000-0005-0000-0000-00007E630000}"/>
    <cellStyle name="Normal 53 2 4 5 3" xfId="26822" xr:uid="{00000000-0005-0000-0000-00007F630000}"/>
    <cellStyle name="Normal 53 2 4 6" xfId="6703" xr:uid="{00000000-0005-0000-0000-000080630000}"/>
    <cellStyle name="Normal 53 2 4 6 2" xfId="37038" xr:uid="{00000000-0005-0000-0000-000081630000}"/>
    <cellStyle name="Normal 53 2 4 6 3" xfId="21805" xr:uid="{00000000-0005-0000-0000-000082630000}"/>
    <cellStyle name="Normal 53 2 4 7" xfId="32026" xr:uid="{00000000-0005-0000-0000-000083630000}"/>
    <cellStyle name="Normal 53 2 4 8" xfId="16792" xr:uid="{00000000-0005-0000-0000-000084630000}"/>
    <cellStyle name="Normal 53 2 5" xfId="2050" xr:uid="{00000000-0005-0000-0000-000085630000}"/>
    <cellStyle name="Normal 53 2 5 2" xfId="3740" xr:uid="{00000000-0005-0000-0000-000086630000}"/>
    <cellStyle name="Normal 53 2 5 2 2" xfId="13813" xr:uid="{00000000-0005-0000-0000-000087630000}"/>
    <cellStyle name="Normal 53 2 5 2 2 2" xfId="44144" xr:uid="{00000000-0005-0000-0000-000088630000}"/>
    <cellStyle name="Normal 53 2 5 2 2 3" xfId="28911" xr:uid="{00000000-0005-0000-0000-000089630000}"/>
    <cellStyle name="Normal 53 2 5 2 3" xfId="8793" xr:uid="{00000000-0005-0000-0000-00008A630000}"/>
    <cellStyle name="Normal 53 2 5 2 3 2" xfId="39127" xr:uid="{00000000-0005-0000-0000-00008B630000}"/>
    <cellStyle name="Normal 53 2 5 2 3 3" xfId="23894" xr:uid="{00000000-0005-0000-0000-00008C630000}"/>
    <cellStyle name="Normal 53 2 5 2 4" xfId="34114" xr:uid="{00000000-0005-0000-0000-00008D630000}"/>
    <cellStyle name="Normal 53 2 5 2 5" xfId="18881" xr:uid="{00000000-0005-0000-0000-00008E630000}"/>
    <cellStyle name="Normal 53 2 5 3" xfId="5432" xr:uid="{00000000-0005-0000-0000-00008F630000}"/>
    <cellStyle name="Normal 53 2 5 3 2" xfId="15484" xr:uid="{00000000-0005-0000-0000-000090630000}"/>
    <cellStyle name="Normal 53 2 5 3 2 2" xfId="45815" xr:uid="{00000000-0005-0000-0000-000091630000}"/>
    <cellStyle name="Normal 53 2 5 3 2 3" xfId="30582" xr:uid="{00000000-0005-0000-0000-000092630000}"/>
    <cellStyle name="Normal 53 2 5 3 3" xfId="10464" xr:uid="{00000000-0005-0000-0000-000093630000}"/>
    <cellStyle name="Normal 53 2 5 3 3 2" xfId="40798" xr:uid="{00000000-0005-0000-0000-000094630000}"/>
    <cellStyle name="Normal 53 2 5 3 3 3" xfId="25565" xr:uid="{00000000-0005-0000-0000-000095630000}"/>
    <cellStyle name="Normal 53 2 5 3 4" xfId="35785" xr:uid="{00000000-0005-0000-0000-000096630000}"/>
    <cellStyle name="Normal 53 2 5 3 5" xfId="20552" xr:uid="{00000000-0005-0000-0000-000097630000}"/>
    <cellStyle name="Normal 53 2 5 4" xfId="12142" xr:uid="{00000000-0005-0000-0000-000098630000}"/>
    <cellStyle name="Normal 53 2 5 4 2" xfId="42473" xr:uid="{00000000-0005-0000-0000-000099630000}"/>
    <cellStyle name="Normal 53 2 5 4 3" xfId="27240" xr:uid="{00000000-0005-0000-0000-00009A630000}"/>
    <cellStyle name="Normal 53 2 5 5" xfId="7121" xr:uid="{00000000-0005-0000-0000-00009B630000}"/>
    <cellStyle name="Normal 53 2 5 5 2" xfId="37456" xr:uid="{00000000-0005-0000-0000-00009C630000}"/>
    <cellStyle name="Normal 53 2 5 5 3" xfId="22223" xr:uid="{00000000-0005-0000-0000-00009D630000}"/>
    <cellStyle name="Normal 53 2 5 6" xfId="32444" xr:uid="{00000000-0005-0000-0000-00009E630000}"/>
    <cellStyle name="Normal 53 2 5 7" xfId="17210" xr:uid="{00000000-0005-0000-0000-00009F630000}"/>
    <cellStyle name="Normal 53 2 6" xfId="2903" xr:uid="{00000000-0005-0000-0000-0000A0630000}"/>
    <cellStyle name="Normal 53 2 6 2" xfId="12977" xr:uid="{00000000-0005-0000-0000-0000A1630000}"/>
    <cellStyle name="Normal 53 2 6 2 2" xfId="43308" xr:uid="{00000000-0005-0000-0000-0000A2630000}"/>
    <cellStyle name="Normal 53 2 6 2 3" xfId="28075" xr:uid="{00000000-0005-0000-0000-0000A3630000}"/>
    <cellStyle name="Normal 53 2 6 3" xfId="7957" xr:uid="{00000000-0005-0000-0000-0000A4630000}"/>
    <cellStyle name="Normal 53 2 6 3 2" xfId="38291" xr:uid="{00000000-0005-0000-0000-0000A5630000}"/>
    <cellStyle name="Normal 53 2 6 3 3" xfId="23058" xr:uid="{00000000-0005-0000-0000-0000A6630000}"/>
    <cellStyle name="Normal 53 2 6 4" xfId="33278" xr:uid="{00000000-0005-0000-0000-0000A7630000}"/>
    <cellStyle name="Normal 53 2 6 5" xfId="18045" xr:uid="{00000000-0005-0000-0000-0000A8630000}"/>
    <cellStyle name="Normal 53 2 7" xfId="4596" xr:uid="{00000000-0005-0000-0000-0000A9630000}"/>
    <cellStyle name="Normal 53 2 7 2" xfId="14648" xr:uid="{00000000-0005-0000-0000-0000AA630000}"/>
    <cellStyle name="Normal 53 2 7 2 2" xfId="44979" xr:uid="{00000000-0005-0000-0000-0000AB630000}"/>
    <cellStyle name="Normal 53 2 7 2 3" xfId="29746" xr:uid="{00000000-0005-0000-0000-0000AC630000}"/>
    <cellStyle name="Normal 53 2 7 3" xfId="9628" xr:uid="{00000000-0005-0000-0000-0000AD630000}"/>
    <cellStyle name="Normal 53 2 7 3 2" xfId="39962" xr:uid="{00000000-0005-0000-0000-0000AE630000}"/>
    <cellStyle name="Normal 53 2 7 3 3" xfId="24729" xr:uid="{00000000-0005-0000-0000-0000AF630000}"/>
    <cellStyle name="Normal 53 2 7 4" xfId="34949" xr:uid="{00000000-0005-0000-0000-0000B0630000}"/>
    <cellStyle name="Normal 53 2 7 5" xfId="19716" xr:uid="{00000000-0005-0000-0000-0000B1630000}"/>
    <cellStyle name="Normal 53 2 8" xfId="11306" xr:uid="{00000000-0005-0000-0000-0000B2630000}"/>
    <cellStyle name="Normal 53 2 8 2" xfId="41637" xr:uid="{00000000-0005-0000-0000-0000B3630000}"/>
    <cellStyle name="Normal 53 2 8 3" xfId="26404" xr:uid="{00000000-0005-0000-0000-0000B4630000}"/>
    <cellStyle name="Normal 53 2 9" xfId="6285" xr:uid="{00000000-0005-0000-0000-0000B5630000}"/>
    <cellStyle name="Normal 53 2 9 2" xfId="36620" xr:uid="{00000000-0005-0000-0000-0000B6630000}"/>
    <cellStyle name="Normal 53 2 9 3" xfId="21387" xr:uid="{00000000-0005-0000-0000-0000B7630000}"/>
    <cellStyle name="Normal 53 3" xfId="1249" xr:uid="{00000000-0005-0000-0000-0000B8630000}"/>
    <cellStyle name="Normal 53 3 10" xfId="16426" xr:uid="{00000000-0005-0000-0000-0000B9630000}"/>
    <cellStyle name="Normal 53 3 2" xfId="1468" xr:uid="{00000000-0005-0000-0000-0000BA630000}"/>
    <cellStyle name="Normal 53 3 2 2" xfId="1889" xr:uid="{00000000-0005-0000-0000-0000BB630000}"/>
    <cellStyle name="Normal 53 3 2 2 2" xfId="2728" xr:uid="{00000000-0005-0000-0000-0000BC630000}"/>
    <cellStyle name="Normal 53 3 2 2 2 2" xfId="4418" xr:uid="{00000000-0005-0000-0000-0000BD630000}"/>
    <cellStyle name="Normal 53 3 2 2 2 2 2" xfId="14491" xr:uid="{00000000-0005-0000-0000-0000BE630000}"/>
    <cellStyle name="Normal 53 3 2 2 2 2 2 2" xfId="44822" xr:uid="{00000000-0005-0000-0000-0000BF630000}"/>
    <cellStyle name="Normal 53 3 2 2 2 2 2 3" xfId="29589" xr:uid="{00000000-0005-0000-0000-0000C0630000}"/>
    <cellStyle name="Normal 53 3 2 2 2 2 3" xfId="9471" xr:uid="{00000000-0005-0000-0000-0000C1630000}"/>
    <cellStyle name="Normal 53 3 2 2 2 2 3 2" xfId="39805" xr:uid="{00000000-0005-0000-0000-0000C2630000}"/>
    <cellStyle name="Normal 53 3 2 2 2 2 3 3" xfId="24572" xr:uid="{00000000-0005-0000-0000-0000C3630000}"/>
    <cellStyle name="Normal 53 3 2 2 2 2 4" xfId="34792" xr:uid="{00000000-0005-0000-0000-0000C4630000}"/>
    <cellStyle name="Normal 53 3 2 2 2 2 5" xfId="19559" xr:uid="{00000000-0005-0000-0000-0000C5630000}"/>
    <cellStyle name="Normal 53 3 2 2 2 3" xfId="6110" xr:uid="{00000000-0005-0000-0000-0000C6630000}"/>
    <cellStyle name="Normal 53 3 2 2 2 3 2" xfId="16162" xr:uid="{00000000-0005-0000-0000-0000C7630000}"/>
    <cellStyle name="Normal 53 3 2 2 2 3 2 2" xfId="46493" xr:uid="{00000000-0005-0000-0000-0000C8630000}"/>
    <cellStyle name="Normal 53 3 2 2 2 3 2 3" xfId="31260" xr:uid="{00000000-0005-0000-0000-0000C9630000}"/>
    <cellStyle name="Normal 53 3 2 2 2 3 3" xfId="11142" xr:uid="{00000000-0005-0000-0000-0000CA630000}"/>
    <cellStyle name="Normal 53 3 2 2 2 3 3 2" xfId="41476" xr:uid="{00000000-0005-0000-0000-0000CB630000}"/>
    <cellStyle name="Normal 53 3 2 2 2 3 3 3" xfId="26243" xr:uid="{00000000-0005-0000-0000-0000CC630000}"/>
    <cellStyle name="Normal 53 3 2 2 2 3 4" xfId="36463" xr:uid="{00000000-0005-0000-0000-0000CD630000}"/>
    <cellStyle name="Normal 53 3 2 2 2 3 5" xfId="21230" xr:uid="{00000000-0005-0000-0000-0000CE630000}"/>
    <cellStyle name="Normal 53 3 2 2 2 4" xfId="12820" xr:uid="{00000000-0005-0000-0000-0000CF630000}"/>
    <cellStyle name="Normal 53 3 2 2 2 4 2" xfId="43151" xr:uid="{00000000-0005-0000-0000-0000D0630000}"/>
    <cellStyle name="Normal 53 3 2 2 2 4 3" xfId="27918" xr:uid="{00000000-0005-0000-0000-0000D1630000}"/>
    <cellStyle name="Normal 53 3 2 2 2 5" xfId="7799" xr:uid="{00000000-0005-0000-0000-0000D2630000}"/>
    <cellStyle name="Normal 53 3 2 2 2 5 2" xfId="38134" xr:uid="{00000000-0005-0000-0000-0000D3630000}"/>
    <cellStyle name="Normal 53 3 2 2 2 5 3" xfId="22901" xr:uid="{00000000-0005-0000-0000-0000D4630000}"/>
    <cellStyle name="Normal 53 3 2 2 2 6" xfId="33122" xr:uid="{00000000-0005-0000-0000-0000D5630000}"/>
    <cellStyle name="Normal 53 3 2 2 2 7" xfId="17888" xr:uid="{00000000-0005-0000-0000-0000D6630000}"/>
    <cellStyle name="Normal 53 3 2 2 3" xfId="3581" xr:uid="{00000000-0005-0000-0000-0000D7630000}"/>
    <cellStyle name="Normal 53 3 2 2 3 2" xfId="13655" xr:uid="{00000000-0005-0000-0000-0000D8630000}"/>
    <cellStyle name="Normal 53 3 2 2 3 2 2" xfId="43986" xr:uid="{00000000-0005-0000-0000-0000D9630000}"/>
    <cellStyle name="Normal 53 3 2 2 3 2 3" xfId="28753" xr:uid="{00000000-0005-0000-0000-0000DA630000}"/>
    <cellStyle name="Normal 53 3 2 2 3 3" xfId="8635" xr:uid="{00000000-0005-0000-0000-0000DB630000}"/>
    <cellStyle name="Normal 53 3 2 2 3 3 2" xfId="38969" xr:uid="{00000000-0005-0000-0000-0000DC630000}"/>
    <cellStyle name="Normal 53 3 2 2 3 3 3" xfId="23736" xr:uid="{00000000-0005-0000-0000-0000DD630000}"/>
    <cellStyle name="Normal 53 3 2 2 3 4" xfId="33956" xr:uid="{00000000-0005-0000-0000-0000DE630000}"/>
    <cellStyle name="Normal 53 3 2 2 3 5" xfId="18723" xr:uid="{00000000-0005-0000-0000-0000DF630000}"/>
    <cellStyle name="Normal 53 3 2 2 4" xfId="5274" xr:uid="{00000000-0005-0000-0000-0000E0630000}"/>
    <cellStyle name="Normal 53 3 2 2 4 2" xfId="15326" xr:uid="{00000000-0005-0000-0000-0000E1630000}"/>
    <cellStyle name="Normal 53 3 2 2 4 2 2" xfId="45657" xr:uid="{00000000-0005-0000-0000-0000E2630000}"/>
    <cellStyle name="Normal 53 3 2 2 4 2 3" xfId="30424" xr:uid="{00000000-0005-0000-0000-0000E3630000}"/>
    <cellStyle name="Normal 53 3 2 2 4 3" xfId="10306" xr:uid="{00000000-0005-0000-0000-0000E4630000}"/>
    <cellStyle name="Normal 53 3 2 2 4 3 2" xfId="40640" xr:uid="{00000000-0005-0000-0000-0000E5630000}"/>
    <cellStyle name="Normal 53 3 2 2 4 3 3" xfId="25407" xr:uid="{00000000-0005-0000-0000-0000E6630000}"/>
    <cellStyle name="Normal 53 3 2 2 4 4" xfId="35627" xr:uid="{00000000-0005-0000-0000-0000E7630000}"/>
    <cellStyle name="Normal 53 3 2 2 4 5" xfId="20394" xr:uid="{00000000-0005-0000-0000-0000E8630000}"/>
    <cellStyle name="Normal 53 3 2 2 5" xfId="11984" xr:uid="{00000000-0005-0000-0000-0000E9630000}"/>
    <cellStyle name="Normal 53 3 2 2 5 2" xfId="42315" xr:uid="{00000000-0005-0000-0000-0000EA630000}"/>
    <cellStyle name="Normal 53 3 2 2 5 3" xfId="27082" xr:uid="{00000000-0005-0000-0000-0000EB630000}"/>
    <cellStyle name="Normal 53 3 2 2 6" xfId="6963" xr:uid="{00000000-0005-0000-0000-0000EC630000}"/>
    <cellStyle name="Normal 53 3 2 2 6 2" xfId="37298" xr:uid="{00000000-0005-0000-0000-0000ED630000}"/>
    <cellStyle name="Normal 53 3 2 2 6 3" xfId="22065" xr:uid="{00000000-0005-0000-0000-0000EE630000}"/>
    <cellStyle name="Normal 53 3 2 2 7" xfId="32286" xr:uid="{00000000-0005-0000-0000-0000EF630000}"/>
    <cellStyle name="Normal 53 3 2 2 8" xfId="17052" xr:uid="{00000000-0005-0000-0000-0000F0630000}"/>
    <cellStyle name="Normal 53 3 2 3" xfId="2310" xr:uid="{00000000-0005-0000-0000-0000F1630000}"/>
    <cellStyle name="Normal 53 3 2 3 2" xfId="4000" xr:uid="{00000000-0005-0000-0000-0000F2630000}"/>
    <cellStyle name="Normal 53 3 2 3 2 2" xfId="14073" xr:uid="{00000000-0005-0000-0000-0000F3630000}"/>
    <cellStyle name="Normal 53 3 2 3 2 2 2" xfId="44404" xr:uid="{00000000-0005-0000-0000-0000F4630000}"/>
    <cellStyle name="Normal 53 3 2 3 2 2 3" xfId="29171" xr:uid="{00000000-0005-0000-0000-0000F5630000}"/>
    <cellStyle name="Normal 53 3 2 3 2 3" xfId="9053" xr:uid="{00000000-0005-0000-0000-0000F6630000}"/>
    <cellStyle name="Normal 53 3 2 3 2 3 2" xfId="39387" xr:uid="{00000000-0005-0000-0000-0000F7630000}"/>
    <cellStyle name="Normal 53 3 2 3 2 3 3" xfId="24154" xr:uid="{00000000-0005-0000-0000-0000F8630000}"/>
    <cellStyle name="Normal 53 3 2 3 2 4" xfId="34374" xr:uid="{00000000-0005-0000-0000-0000F9630000}"/>
    <cellStyle name="Normal 53 3 2 3 2 5" xfId="19141" xr:uid="{00000000-0005-0000-0000-0000FA630000}"/>
    <cellStyle name="Normal 53 3 2 3 3" xfId="5692" xr:uid="{00000000-0005-0000-0000-0000FB630000}"/>
    <cellStyle name="Normal 53 3 2 3 3 2" xfId="15744" xr:uid="{00000000-0005-0000-0000-0000FC630000}"/>
    <cellStyle name="Normal 53 3 2 3 3 2 2" xfId="46075" xr:uid="{00000000-0005-0000-0000-0000FD630000}"/>
    <cellStyle name="Normal 53 3 2 3 3 2 3" xfId="30842" xr:uid="{00000000-0005-0000-0000-0000FE630000}"/>
    <cellStyle name="Normal 53 3 2 3 3 3" xfId="10724" xr:uid="{00000000-0005-0000-0000-0000FF630000}"/>
    <cellStyle name="Normal 53 3 2 3 3 3 2" xfId="41058" xr:uid="{00000000-0005-0000-0000-000000640000}"/>
    <cellStyle name="Normal 53 3 2 3 3 3 3" xfId="25825" xr:uid="{00000000-0005-0000-0000-000001640000}"/>
    <cellStyle name="Normal 53 3 2 3 3 4" xfId="36045" xr:uid="{00000000-0005-0000-0000-000002640000}"/>
    <cellStyle name="Normal 53 3 2 3 3 5" xfId="20812" xr:uid="{00000000-0005-0000-0000-000003640000}"/>
    <cellStyle name="Normal 53 3 2 3 4" xfId="12402" xr:uid="{00000000-0005-0000-0000-000004640000}"/>
    <cellStyle name="Normal 53 3 2 3 4 2" xfId="42733" xr:uid="{00000000-0005-0000-0000-000005640000}"/>
    <cellStyle name="Normal 53 3 2 3 4 3" xfId="27500" xr:uid="{00000000-0005-0000-0000-000006640000}"/>
    <cellStyle name="Normal 53 3 2 3 5" xfId="7381" xr:uid="{00000000-0005-0000-0000-000007640000}"/>
    <cellStyle name="Normal 53 3 2 3 5 2" xfId="37716" xr:uid="{00000000-0005-0000-0000-000008640000}"/>
    <cellStyle name="Normal 53 3 2 3 5 3" xfId="22483" xr:uid="{00000000-0005-0000-0000-000009640000}"/>
    <cellStyle name="Normal 53 3 2 3 6" xfId="32704" xr:uid="{00000000-0005-0000-0000-00000A640000}"/>
    <cellStyle name="Normal 53 3 2 3 7" xfId="17470" xr:uid="{00000000-0005-0000-0000-00000B640000}"/>
    <cellStyle name="Normal 53 3 2 4" xfId="3163" xr:uid="{00000000-0005-0000-0000-00000C640000}"/>
    <cellStyle name="Normal 53 3 2 4 2" xfId="13237" xr:uid="{00000000-0005-0000-0000-00000D640000}"/>
    <cellStyle name="Normal 53 3 2 4 2 2" xfId="43568" xr:uid="{00000000-0005-0000-0000-00000E640000}"/>
    <cellStyle name="Normal 53 3 2 4 2 3" xfId="28335" xr:uid="{00000000-0005-0000-0000-00000F640000}"/>
    <cellStyle name="Normal 53 3 2 4 3" xfId="8217" xr:uid="{00000000-0005-0000-0000-000010640000}"/>
    <cellStyle name="Normal 53 3 2 4 3 2" xfId="38551" xr:uid="{00000000-0005-0000-0000-000011640000}"/>
    <cellStyle name="Normal 53 3 2 4 3 3" xfId="23318" xr:uid="{00000000-0005-0000-0000-000012640000}"/>
    <cellStyle name="Normal 53 3 2 4 4" xfId="33538" xr:uid="{00000000-0005-0000-0000-000013640000}"/>
    <cellStyle name="Normal 53 3 2 4 5" xfId="18305" xr:uid="{00000000-0005-0000-0000-000014640000}"/>
    <cellStyle name="Normal 53 3 2 5" xfId="4856" xr:uid="{00000000-0005-0000-0000-000015640000}"/>
    <cellStyle name="Normal 53 3 2 5 2" xfId="14908" xr:uid="{00000000-0005-0000-0000-000016640000}"/>
    <cellStyle name="Normal 53 3 2 5 2 2" xfId="45239" xr:uid="{00000000-0005-0000-0000-000017640000}"/>
    <cellStyle name="Normal 53 3 2 5 2 3" xfId="30006" xr:uid="{00000000-0005-0000-0000-000018640000}"/>
    <cellStyle name="Normal 53 3 2 5 3" xfId="9888" xr:uid="{00000000-0005-0000-0000-000019640000}"/>
    <cellStyle name="Normal 53 3 2 5 3 2" xfId="40222" xr:uid="{00000000-0005-0000-0000-00001A640000}"/>
    <cellStyle name="Normal 53 3 2 5 3 3" xfId="24989" xr:uid="{00000000-0005-0000-0000-00001B640000}"/>
    <cellStyle name="Normal 53 3 2 5 4" xfId="35209" xr:uid="{00000000-0005-0000-0000-00001C640000}"/>
    <cellStyle name="Normal 53 3 2 5 5" xfId="19976" xr:uid="{00000000-0005-0000-0000-00001D640000}"/>
    <cellStyle name="Normal 53 3 2 6" xfId="11566" xr:uid="{00000000-0005-0000-0000-00001E640000}"/>
    <cellStyle name="Normal 53 3 2 6 2" xfId="41897" xr:uid="{00000000-0005-0000-0000-00001F640000}"/>
    <cellStyle name="Normal 53 3 2 6 3" xfId="26664" xr:uid="{00000000-0005-0000-0000-000020640000}"/>
    <cellStyle name="Normal 53 3 2 7" xfId="6545" xr:uid="{00000000-0005-0000-0000-000021640000}"/>
    <cellStyle name="Normal 53 3 2 7 2" xfId="36880" xr:uid="{00000000-0005-0000-0000-000022640000}"/>
    <cellStyle name="Normal 53 3 2 7 3" xfId="21647" xr:uid="{00000000-0005-0000-0000-000023640000}"/>
    <cellStyle name="Normal 53 3 2 8" xfId="31868" xr:uid="{00000000-0005-0000-0000-000024640000}"/>
    <cellStyle name="Normal 53 3 2 9" xfId="16634" xr:uid="{00000000-0005-0000-0000-000025640000}"/>
    <cellStyle name="Normal 53 3 3" xfId="1681" xr:uid="{00000000-0005-0000-0000-000026640000}"/>
    <cellStyle name="Normal 53 3 3 2" xfId="2520" xr:uid="{00000000-0005-0000-0000-000027640000}"/>
    <cellStyle name="Normal 53 3 3 2 2" xfId="4210" xr:uid="{00000000-0005-0000-0000-000028640000}"/>
    <cellStyle name="Normal 53 3 3 2 2 2" xfId="14283" xr:uid="{00000000-0005-0000-0000-000029640000}"/>
    <cellStyle name="Normal 53 3 3 2 2 2 2" xfId="44614" xr:uid="{00000000-0005-0000-0000-00002A640000}"/>
    <cellStyle name="Normal 53 3 3 2 2 2 3" xfId="29381" xr:uid="{00000000-0005-0000-0000-00002B640000}"/>
    <cellStyle name="Normal 53 3 3 2 2 3" xfId="9263" xr:uid="{00000000-0005-0000-0000-00002C640000}"/>
    <cellStyle name="Normal 53 3 3 2 2 3 2" xfId="39597" xr:uid="{00000000-0005-0000-0000-00002D640000}"/>
    <cellStyle name="Normal 53 3 3 2 2 3 3" xfId="24364" xr:uid="{00000000-0005-0000-0000-00002E640000}"/>
    <cellStyle name="Normal 53 3 3 2 2 4" xfId="34584" xr:uid="{00000000-0005-0000-0000-00002F640000}"/>
    <cellStyle name="Normal 53 3 3 2 2 5" xfId="19351" xr:uid="{00000000-0005-0000-0000-000030640000}"/>
    <cellStyle name="Normal 53 3 3 2 3" xfId="5902" xr:uid="{00000000-0005-0000-0000-000031640000}"/>
    <cellStyle name="Normal 53 3 3 2 3 2" xfId="15954" xr:uid="{00000000-0005-0000-0000-000032640000}"/>
    <cellStyle name="Normal 53 3 3 2 3 2 2" xfId="46285" xr:uid="{00000000-0005-0000-0000-000033640000}"/>
    <cellStyle name="Normal 53 3 3 2 3 2 3" xfId="31052" xr:uid="{00000000-0005-0000-0000-000034640000}"/>
    <cellStyle name="Normal 53 3 3 2 3 3" xfId="10934" xr:uid="{00000000-0005-0000-0000-000035640000}"/>
    <cellStyle name="Normal 53 3 3 2 3 3 2" xfId="41268" xr:uid="{00000000-0005-0000-0000-000036640000}"/>
    <cellStyle name="Normal 53 3 3 2 3 3 3" xfId="26035" xr:uid="{00000000-0005-0000-0000-000037640000}"/>
    <cellStyle name="Normal 53 3 3 2 3 4" xfId="36255" xr:uid="{00000000-0005-0000-0000-000038640000}"/>
    <cellStyle name="Normal 53 3 3 2 3 5" xfId="21022" xr:uid="{00000000-0005-0000-0000-000039640000}"/>
    <cellStyle name="Normal 53 3 3 2 4" xfId="12612" xr:uid="{00000000-0005-0000-0000-00003A640000}"/>
    <cellStyle name="Normal 53 3 3 2 4 2" xfId="42943" xr:uid="{00000000-0005-0000-0000-00003B640000}"/>
    <cellStyle name="Normal 53 3 3 2 4 3" xfId="27710" xr:uid="{00000000-0005-0000-0000-00003C640000}"/>
    <cellStyle name="Normal 53 3 3 2 5" xfId="7591" xr:uid="{00000000-0005-0000-0000-00003D640000}"/>
    <cellStyle name="Normal 53 3 3 2 5 2" xfId="37926" xr:uid="{00000000-0005-0000-0000-00003E640000}"/>
    <cellStyle name="Normal 53 3 3 2 5 3" xfId="22693" xr:uid="{00000000-0005-0000-0000-00003F640000}"/>
    <cellStyle name="Normal 53 3 3 2 6" xfId="32914" xr:uid="{00000000-0005-0000-0000-000040640000}"/>
    <cellStyle name="Normal 53 3 3 2 7" xfId="17680" xr:uid="{00000000-0005-0000-0000-000041640000}"/>
    <cellStyle name="Normal 53 3 3 3" xfId="3373" xr:uid="{00000000-0005-0000-0000-000042640000}"/>
    <cellStyle name="Normal 53 3 3 3 2" xfId="13447" xr:uid="{00000000-0005-0000-0000-000043640000}"/>
    <cellStyle name="Normal 53 3 3 3 2 2" xfId="43778" xr:uid="{00000000-0005-0000-0000-000044640000}"/>
    <cellStyle name="Normal 53 3 3 3 2 3" xfId="28545" xr:uid="{00000000-0005-0000-0000-000045640000}"/>
    <cellStyle name="Normal 53 3 3 3 3" xfId="8427" xr:uid="{00000000-0005-0000-0000-000046640000}"/>
    <cellStyle name="Normal 53 3 3 3 3 2" xfId="38761" xr:uid="{00000000-0005-0000-0000-000047640000}"/>
    <cellStyle name="Normal 53 3 3 3 3 3" xfId="23528" xr:uid="{00000000-0005-0000-0000-000048640000}"/>
    <cellStyle name="Normal 53 3 3 3 4" xfId="33748" xr:uid="{00000000-0005-0000-0000-000049640000}"/>
    <cellStyle name="Normal 53 3 3 3 5" xfId="18515" xr:uid="{00000000-0005-0000-0000-00004A640000}"/>
    <cellStyle name="Normal 53 3 3 4" xfId="5066" xr:uid="{00000000-0005-0000-0000-00004B640000}"/>
    <cellStyle name="Normal 53 3 3 4 2" xfId="15118" xr:uid="{00000000-0005-0000-0000-00004C640000}"/>
    <cellStyle name="Normal 53 3 3 4 2 2" xfId="45449" xr:uid="{00000000-0005-0000-0000-00004D640000}"/>
    <cellStyle name="Normal 53 3 3 4 2 3" xfId="30216" xr:uid="{00000000-0005-0000-0000-00004E640000}"/>
    <cellStyle name="Normal 53 3 3 4 3" xfId="10098" xr:uid="{00000000-0005-0000-0000-00004F640000}"/>
    <cellStyle name="Normal 53 3 3 4 3 2" xfId="40432" xr:uid="{00000000-0005-0000-0000-000050640000}"/>
    <cellStyle name="Normal 53 3 3 4 3 3" xfId="25199" xr:uid="{00000000-0005-0000-0000-000051640000}"/>
    <cellStyle name="Normal 53 3 3 4 4" xfId="35419" xr:uid="{00000000-0005-0000-0000-000052640000}"/>
    <cellStyle name="Normal 53 3 3 4 5" xfId="20186" xr:uid="{00000000-0005-0000-0000-000053640000}"/>
    <cellStyle name="Normal 53 3 3 5" xfId="11776" xr:uid="{00000000-0005-0000-0000-000054640000}"/>
    <cellStyle name="Normal 53 3 3 5 2" xfId="42107" xr:uid="{00000000-0005-0000-0000-000055640000}"/>
    <cellStyle name="Normal 53 3 3 5 3" xfId="26874" xr:uid="{00000000-0005-0000-0000-000056640000}"/>
    <cellStyle name="Normal 53 3 3 6" xfId="6755" xr:uid="{00000000-0005-0000-0000-000057640000}"/>
    <cellStyle name="Normal 53 3 3 6 2" xfId="37090" xr:uid="{00000000-0005-0000-0000-000058640000}"/>
    <cellStyle name="Normal 53 3 3 6 3" xfId="21857" xr:uid="{00000000-0005-0000-0000-000059640000}"/>
    <cellStyle name="Normal 53 3 3 7" xfId="32078" xr:uid="{00000000-0005-0000-0000-00005A640000}"/>
    <cellStyle name="Normal 53 3 3 8" xfId="16844" xr:uid="{00000000-0005-0000-0000-00005B640000}"/>
    <cellStyle name="Normal 53 3 4" xfId="2102" xr:uid="{00000000-0005-0000-0000-00005C640000}"/>
    <cellStyle name="Normal 53 3 4 2" xfId="3792" xr:uid="{00000000-0005-0000-0000-00005D640000}"/>
    <cellStyle name="Normal 53 3 4 2 2" xfId="13865" xr:uid="{00000000-0005-0000-0000-00005E640000}"/>
    <cellStyle name="Normal 53 3 4 2 2 2" xfId="44196" xr:uid="{00000000-0005-0000-0000-00005F640000}"/>
    <cellStyle name="Normal 53 3 4 2 2 3" xfId="28963" xr:uid="{00000000-0005-0000-0000-000060640000}"/>
    <cellStyle name="Normal 53 3 4 2 3" xfId="8845" xr:uid="{00000000-0005-0000-0000-000061640000}"/>
    <cellStyle name="Normal 53 3 4 2 3 2" xfId="39179" xr:uid="{00000000-0005-0000-0000-000062640000}"/>
    <cellStyle name="Normal 53 3 4 2 3 3" xfId="23946" xr:uid="{00000000-0005-0000-0000-000063640000}"/>
    <cellStyle name="Normal 53 3 4 2 4" xfId="34166" xr:uid="{00000000-0005-0000-0000-000064640000}"/>
    <cellStyle name="Normal 53 3 4 2 5" xfId="18933" xr:uid="{00000000-0005-0000-0000-000065640000}"/>
    <cellStyle name="Normal 53 3 4 3" xfId="5484" xr:uid="{00000000-0005-0000-0000-000066640000}"/>
    <cellStyle name="Normal 53 3 4 3 2" xfId="15536" xr:uid="{00000000-0005-0000-0000-000067640000}"/>
    <cellStyle name="Normal 53 3 4 3 2 2" xfId="45867" xr:uid="{00000000-0005-0000-0000-000068640000}"/>
    <cellStyle name="Normal 53 3 4 3 2 3" xfId="30634" xr:uid="{00000000-0005-0000-0000-000069640000}"/>
    <cellStyle name="Normal 53 3 4 3 3" xfId="10516" xr:uid="{00000000-0005-0000-0000-00006A640000}"/>
    <cellStyle name="Normal 53 3 4 3 3 2" xfId="40850" xr:uid="{00000000-0005-0000-0000-00006B640000}"/>
    <cellStyle name="Normal 53 3 4 3 3 3" xfId="25617" xr:uid="{00000000-0005-0000-0000-00006C640000}"/>
    <cellStyle name="Normal 53 3 4 3 4" xfId="35837" xr:uid="{00000000-0005-0000-0000-00006D640000}"/>
    <cellStyle name="Normal 53 3 4 3 5" xfId="20604" xr:uid="{00000000-0005-0000-0000-00006E640000}"/>
    <cellStyle name="Normal 53 3 4 4" xfId="12194" xr:uid="{00000000-0005-0000-0000-00006F640000}"/>
    <cellStyle name="Normal 53 3 4 4 2" xfId="42525" xr:uid="{00000000-0005-0000-0000-000070640000}"/>
    <cellStyle name="Normal 53 3 4 4 3" xfId="27292" xr:uid="{00000000-0005-0000-0000-000071640000}"/>
    <cellStyle name="Normal 53 3 4 5" xfId="7173" xr:uid="{00000000-0005-0000-0000-000072640000}"/>
    <cellStyle name="Normal 53 3 4 5 2" xfId="37508" xr:uid="{00000000-0005-0000-0000-000073640000}"/>
    <cellStyle name="Normal 53 3 4 5 3" xfId="22275" xr:uid="{00000000-0005-0000-0000-000074640000}"/>
    <cellStyle name="Normal 53 3 4 6" xfId="32496" xr:uid="{00000000-0005-0000-0000-000075640000}"/>
    <cellStyle name="Normal 53 3 4 7" xfId="17262" xr:uid="{00000000-0005-0000-0000-000076640000}"/>
    <cellStyle name="Normal 53 3 5" xfId="2955" xr:uid="{00000000-0005-0000-0000-000077640000}"/>
    <cellStyle name="Normal 53 3 5 2" xfId="13029" xr:uid="{00000000-0005-0000-0000-000078640000}"/>
    <cellStyle name="Normal 53 3 5 2 2" xfId="43360" xr:uid="{00000000-0005-0000-0000-000079640000}"/>
    <cellStyle name="Normal 53 3 5 2 3" xfId="28127" xr:uid="{00000000-0005-0000-0000-00007A640000}"/>
    <cellStyle name="Normal 53 3 5 3" xfId="8009" xr:uid="{00000000-0005-0000-0000-00007B640000}"/>
    <cellStyle name="Normal 53 3 5 3 2" xfId="38343" xr:uid="{00000000-0005-0000-0000-00007C640000}"/>
    <cellStyle name="Normal 53 3 5 3 3" xfId="23110" xr:uid="{00000000-0005-0000-0000-00007D640000}"/>
    <cellStyle name="Normal 53 3 5 4" xfId="33330" xr:uid="{00000000-0005-0000-0000-00007E640000}"/>
    <cellStyle name="Normal 53 3 5 5" xfId="18097" xr:uid="{00000000-0005-0000-0000-00007F640000}"/>
    <cellStyle name="Normal 53 3 6" xfId="4648" xr:uid="{00000000-0005-0000-0000-000080640000}"/>
    <cellStyle name="Normal 53 3 6 2" xfId="14700" xr:uid="{00000000-0005-0000-0000-000081640000}"/>
    <cellStyle name="Normal 53 3 6 2 2" xfId="45031" xr:uid="{00000000-0005-0000-0000-000082640000}"/>
    <cellStyle name="Normal 53 3 6 2 3" xfId="29798" xr:uid="{00000000-0005-0000-0000-000083640000}"/>
    <cellStyle name="Normal 53 3 6 3" xfId="9680" xr:uid="{00000000-0005-0000-0000-000084640000}"/>
    <cellStyle name="Normal 53 3 6 3 2" xfId="40014" xr:uid="{00000000-0005-0000-0000-000085640000}"/>
    <cellStyle name="Normal 53 3 6 3 3" xfId="24781" xr:uid="{00000000-0005-0000-0000-000086640000}"/>
    <cellStyle name="Normal 53 3 6 4" xfId="35001" xr:uid="{00000000-0005-0000-0000-000087640000}"/>
    <cellStyle name="Normal 53 3 6 5" xfId="19768" xr:uid="{00000000-0005-0000-0000-000088640000}"/>
    <cellStyle name="Normal 53 3 7" xfId="11358" xr:uid="{00000000-0005-0000-0000-000089640000}"/>
    <cellStyle name="Normal 53 3 7 2" xfId="41689" xr:uid="{00000000-0005-0000-0000-00008A640000}"/>
    <cellStyle name="Normal 53 3 7 3" xfId="26456" xr:uid="{00000000-0005-0000-0000-00008B640000}"/>
    <cellStyle name="Normal 53 3 8" xfId="6337" xr:uid="{00000000-0005-0000-0000-00008C640000}"/>
    <cellStyle name="Normal 53 3 8 2" xfId="36672" xr:uid="{00000000-0005-0000-0000-00008D640000}"/>
    <cellStyle name="Normal 53 3 8 3" xfId="21439" xr:uid="{00000000-0005-0000-0000-00008E640000}"/>
    <cellStyle name="Normal 53 3 9" xfId="31661" xr:uid="{00000000-0005-0000-0000-00008F640000}"/>
    <cellStyle name="Normal 53 4" xfId="1362" xr:uid="{00000000-0005-0000-0000-000090640000}"/>
    <cellStyle name="Normal 53 4 2" xfId="1785" xr:uid="{00000000-0005-0000-0000-000091640000}"/>
    <cellStyle name="Normal 53 4 2 2" xfId="2624" xr:uid="{00000000-0005-0000-0000-000092640000}"/>
    <cellStyle name="Normal 53 4 2 2 2" xfId="4314" xr:uid="{00000000-0005-0000-0000-000093640000}"/>
    <cellStyle name="Normal 53 4 2 2 2 2" xfId="14387" xr:uid="{00000000-0005-0000-0000-000094640000}"/>
    <cellStyle name="Normal 53 4 2 2 2 2 2" xfId="44718" xr:uid="{00000000-0005-0000-0000-000095640000}"/>
    <cellStyle name="Normal 53 4 2 2 2 2 3" xfId="29485" xr:uid="{00000000-0005-0000-0000-000096640000}"/>
    <cellStyle name="Normal 53 4 2 2 2 3" xfId="9367" xr:uid="{00000000-0005-0000-0000-000097640000}"/>
    <cellStyle name="Normal 53 4 2 2 2 3 2" xfId="39701" xr:uid="{00000000-0005-0000-0000-000098640000}"/>
    <cellStyle name="Normal 53 4 2 2 2 3 3" xfId="24468" xr:uid="{00000000-0005-0000-0000-000099640000}"/>
    <cellStyle name="Normal 53 4 2 2 2 4" xfId="34688" xr:uid="{00000000-0005-0000-0000-00009A640000}"/>
    <cellStyle name="Normal 53 4 2 2 2 5" xfId="19455" xr:uid="{00000000-0005-0000-0000-00009B640000}"/>
    <cellStyle name="Normal 53 4 2 2 3" xfId="6006" xr:uid="{00000000-0005-0000-0000-00009C640000}"/>
    <cellStyle name="Normal 53 4 2 2 3 2" xfId="16058" xr:uid="{00000000-0005-0000-0000-00009D640000}"/>
    <cellStyle name="Normal 53 4 2 2 3 2 2" xfId="46389" xr:uid="{00000000-0005-0000-0000-00009E640000}"/>
    <cellStyle name="Normal 53 4 2 2 3 2 3" xfId="31156" xr:uid="{00000000-0005-0000-0000-00009F640000}"/>
    <cellStyle name="Normal 53 4 2 2 3 3" xfId="11038" xr:uid="{00000000-0005-0000-0000-0000A0640000}"/>
    <cellStyle name="Normal 53 4 2 2 3 3 2" xfId="41372" xr:uid="{00000000-0005-0000-0000-0000A1640000}"/>
    <cellStyle name="Normal 53 4 2 2 3 3 3" xfId="26139" xr:uid="{00000000-0005-0000-0000-0000A2640000}"/>
    <cellStyle name="Normal 53 4 2 2 3 4" xfId="36359" xr:uid="{00000000-0005-0000-0000-0000A3640000}"/>
    <cellStyle name="Normal 53 4 2 2 3 5" xfId="21126" xr:uid="{00000000-0005-0000-0000-0000A4640000}"/>
    <cellStyle name="Normal 53 4 2 2 4" xfId="12716" xr:uid="{00000000-0005-0000-0000-0000A5640000}"/>
    <cellStyle name="Normal 53 4 2 2 4 2" xfId="43047" xr:uid="{00000000-0005-0000-0000-0000A6640000}"/>
    <cellStyle name="Normal 53 4 2 2 4 3" xfId="27814" xr:uid="{00000000-0005-0000-0000-0000A7640000}"/>
    <cellStyle name="Normal 53 4 2 2 5" xfId="7695" xr:uid="{00000000-0005-0000-0000-0000A8640000}"/>
    <cellStyle name="Normal 53 4 2 2 5 2" xfId="38030" xr:uid="{00000000-0005-0000-0000-0000A9640000}"/>
    <cellStyle name="Normal 53 4 2 2 5 3" xfId="22797" xr:uid="{00000000-0005-0000-0000-0000AA640000}"/>
    <cellStyle name="Normal 53 4 2 2 6" xfId="33018" xr:uid="{00000000-0005-0000-0000-0000AB640000}"/>
    <cellStyle name="Normal 53 4 2 2 7" xfId="17784" xr:uid="{00000000-0005-0000-0000-0000AC640000}"/>
    <cellStyle name="Normal 53 4 2 3" xfId="3477" xr:uid="{00000000-0005-0000-0000-0000AD640000}"/>
    <cellStyle name="Normal 53 4 2 3 2" xfId="13551" xr:uid="{00000000-0005-0000-0000-0000AE640000}"/>
    <cellStyle name="Normal 53 4 2 3 2 2" xfId="43882" xr:uid="{00000000-0005-0000-0000-0000AF640000}"/>
    <cellStyle name="Normal 53 4 2 3 2 3" xfId="28649" xr:uid="{00000000-0005-0000-0000-0000B0640000}"/>
    <cellStyle name="Normal 53 4 2 3 3" xfId="8531" xr:uid="{00000000-0005-0000-0000-0000B1640000}"/>
    <cellStyle name="Normal 53 4 2 3 3 2" xfId="38865" xr:uid="{00000000-0005-0000-0000-0000B2640000}"/>
    <cellStyle name="Normal 53 4 2 3 3 3" xfId="23632" xr:uid="{00000000-0005-0000-0000-0000B3640000}"/>
    <cellStyle name="Normal 53 4 2 3 4" xfId="33852" xr:uid="{00000000-0005-0000-0000-0000B4640000}"/>
    <cellStyle name="Normal 53 4 2 3 5" xfId="18619" xr:uid="{00000000-0005-0000-0000-0000B5640000}"/>
    <cellStyle name="Normal 53 4 2 4" xfId="5170" xr:uid="{00000000-0005-0000-0000-0000B6640000}"/>
    <cellStyle name="Normal 53 4 2 4 2" xfId="15222" xr:uid="{00000000-0005-0000-0000-0000B7640000}"/>
    <cellStyle name="Normal 53 4 2 4 2 2" xfId="45553" xr:uid="{00000000-0005-0000-0000-0000B8640000}"/>
    <cellStyle name="Normal 53 4 2 4 2 3" xfId="30320" xr:uid="{00000000-0005-0000-0000-0000B9640000}"/>
    <cellStyle name="Normal 53 4 2 4 3" xfId="10202" xr:uid="{00000000-0005-0000-0000-0000BA640000}"/>
    <cellStyle name="Normal 53 4 2 4 3 2" xfId="40536" xr:uid="{00000000-0005-0000-0000-0000BB640000}"/>
    <cellStyle name="Normal 53 4 2 4 3 3" xfId="25303" xr:uid="{00000000-0005-0000-0000-0000BC640000}"/>
    <cellStyle name="Normal 53 4 2 4 4" xfId="35523" xr:uid="{00000000-0005-0000-0000-0000BD640000}"/>
    <cellStyle name="Normal 53 4 2 4 5" xfId="20290" xr:uid="{00000000-0005-0000-0000-0000BE640000}"/>
    <cellStyle name="Normal 53 4 2 5" xfId="11880" xr:uid="{00000000-0005-0000-0000-0000BF640000}"/>
    <cellStyle name="Normal 53 4 2 5 2" xfId="42211" xr:uid="{00000000-0005-0000-0000-0000C0640000}"/>
    <cellStyle name="Normal 53 4 2 5 3" xfId="26978" xr:uid="{00000000-0005-0000-0000-0000C1640000}"/>
    <cellStyle name="Normal 53 4 2 6" xfId="6859" xr:uid="{00000000-0005-0000-0000-0000C2640000}"/>
    <cellStyle name="Normal 53 4 2 6 2" xfId="37194" xr:uid="{00000000-0005-0000-0000-0000C3640000}"/>
    <cellStyle name="Normal 53 4 2 6 3" xfId="21961" xr:uid="{00000000-0005-0000-0000-0000C4640000}"/>
    <cellStyle name="Normal 53 4 2 7" xfId="32182" xr:uid="{00000000-0005-0000-0000-0000C5640000}"/>
    <cellStyle name="Normal 53 4 2 8" xfId="16948" xr:uid="{00000000-0005-0000-0000-0000C6640000}"/>
    <cellStyle name="Normal 53 4 3" xfId="2206" xr:uid="{00000000-0005-0000-0000-0000C7640000}"/>
    <cellStyle name="Normal 53 4 3 2" xfId="3896" xr:uid="{00000000-0005-0000-0000-0000C8640000}"/>
    <cellStyle name="Normal 53 4 3 2 2" xfId="13969" xr:uid="{00000000-0005-0000-0000-0000C9640000}"/>
    <cellStyle name="Normal 53 4 3 2 2 2" xfId="44300" xr:uid="{00000000-0005-0000-0000-0000CA640000}"/>
    <cellStyle name="Normal 53 4 3 2 2 3" xfId="29067" xr:uid="{00000000-0005-0000-0000-0000CB640000}"/>
    <cellStyle name="Normal 53 4 3 2 3" xfId="8949" xr:uid="{00000000-0005-0000-0000-0000CC640000}"/>
    <cellStyle name="Normal 53 4 3 2 3 2" xfId="39283" xr:uid="{00000000-0005-0000-0000-0000CD640000}"/>
    <cellStyle name="Normal 53 4 3 2 3 3" xfId="24050" xr:uid="{00000000-0005-0000-0000-0000CE640000}"/>
    <cellStyle name="Normal 53 4 3 2 4" xfId="34270" xr:uid="{00000000-0005-0000-0000-0000CF640000}"/>
    <cellStyle name="Normal 53 4 3 2 5" xfId="19037" xr:uid="{00000000-0005-0000-0000-0000D0640000}"/>
    <cellStyle name="Normal 53 4 3 3" xfId="5588" xr:uid="{00000000-0005-0000-0000-0000D1640000}"/>
    <cellStyle name="Normal 53 4 3 3 2" xfId="15640" xr:uid="{00000000-0005-0000-0000-0000D2640000}"/>
    <cellStyle name="Normal 53 4 3 3 2 2" xfId="45971" xr:uid="{00000000-0005-0000-0000-0000D3640000}"/>
    <cellStyle name="Normal 53 4 3 3 2 3" xfId="30738" xr:uid="{00000000-0005-0000-0000-0000D4640000}"/>
    <cellStyle name="Normal 53 4 3 3 3" xfId="10620" xr:uid="{00000000-0005-0000-0000-0000D5640000}"/>
    <cellStyle name="Normal 53 4 3 3 3 2" xfId="40954" xr:uid="{00000000-0005-0000-0000-0000D6640000}"/>
    <cellStyle name="Normal 53 4 3 3 3 3" xfId="25721" xr:uid="{00000000-0005-0000-0000-0000D7640000}"/>
    <cellStyle name="Normal 53 4 3 3 4" xfId="35941" xr:uid="{00000000-0005-0000-0000-0000D8640000}"/>
    <cellStyle name="Normal 53 4 3 3 5" xfId="20708" xr:uid="{00000000-0005-0000-0000-0000D9640000}"/>
    <cellStyle name="Normal 53 4 3 4" xfId="12298" xr:uid="{00000000-0005-0000-0000-0000DA640000}"/>
    <cellStyle name="Normal 53 4 3 4 2" xfId="42629" xr:uid="{00000000-0005-0000-0000-0000DB640000}"/>
    <cellStyle name="Normal 53 4 3 4 3" xfId="27396" xr:uid="{00000000-0005-0000-0000-0000DC640000}"/>
    <cellStyle name="Normal 53 4 3 5" xfId="7277" xr:uid="{00000000-0005-0000-0000-0000DD640000}"/>
    <cellStyle name="Normal 53 4 3 5 2" xfId="37612" xr:uid="{00000000-0005-0000-0000-0000DE640000}"/>
    <cellStyle name="Normal 53 4 3 5 3" xfId="22379" xr:uid="{00000000-0005-0000-0000-0000DF640000}"/>
    <cellStyle name="Normal 53 4 3 6" xfId="32600" xr:uid="{00000000-0005-0000-0000-0000E0640000}"/>
    <cellStyle name="Normal 53 4 3 7" xfId="17366" xr:uid="{00000000-0005-0000-0000-0000E1640000}"/>
    <cellStyle name="Normal 53 4 4" xfId="3059" xr:uid="{00000000-0005-0000-0000-0000E2640000}"/>
    <cellStyle name="Normal 53 4 4 2" xfId="13133" xr:uid="{00000000-0005-0000-0000-0000E3640000}"/>
    <cellStyle name="Normal 53 4 4 2 2" xfId="43464" xr:uid="{00000000-0005-0000-0000-0000E4640000}"/>
    <cellStyle name="Normal 53 4 4 2 3" xfId="28231" xr:uid="{00000000-0005-0000-0000-0000E5640000}"/>
    <cellStyle name="Normal 53 4 4 3" xfId="8113" xr:uid="{00000000-0005-0000-0000-0000E6640000}"/>
    <cellStyle name="Normal 53 4 4 3 2" xfId="38447" xr:uid="{00000000-0005-0000-0000-0000E7640000}"/>
    <cellStyle name="Normal 53 4 4 3 3" xfId="23214" xr:uid="{00000000-0005-0000-0000-0000E8640000}"/>
    <cellStyle name="Normal 53 4 4 4" xfId="33434" xr:uid="{00000000-0005-0000-0000-0000E9640000}"/>
    <cellStyle name="Normal 53 4 4 5" xfId="18201" xr:uid="{00000000-0005-0000-0000-0000EA640000}"/>
    <cellStyle name="Normal 53 4 5" xfId="4752" xr:uid="{00000000-0005-0000-0000-0000EB640000}"/>
    <cellStyle name="Normal 53 4 5 2" xfId="14804" xr:uid="{00000000-0005-0000-0000-0000EC640000}"/>
    <cellStyle name="Normal 53 4 5 2 2" xfId="45135" xr:uid="{00000000-0005-0000-0000-0000ED640000}"/>
    <cellStyle name="Normal 53 4 5 2 3" xfId="29902" xr:uid="{00000000-0005-0000-0000-0000EE640000}"/>
    <cellStyle name="Normal 53 4 5 3" xfId="9784" xr:uid="{00000000-0005-0000-0000-0000EF640000}"/>
    <cellStyle name="Normal 53 4 5 3 2" xfId="40118" xr:uid="{00000000-0005-0000-0000-0000F0640000}"/>
    <cellStyle name="Normal 53 4 5 3 3" xfId="24885" xr:uid="{00000000-0005-0000-0000-0000F1640000}"/>
    <cellStyle name="Normal 53 4 5 4" xfId="35105" xr:uid="{00000000-0005-0000-0000-0000F2640000}"/>
    <cellStyle name="Normal 53 4 5 5" xfId="19872" xr:uid="{00000000-0005-0000-0000-0000F3640000}"/>
    <cellStyle name="Normal 53 4 6" xfId="11462" xr:uid="{00000000-0005-0000-0000-0000F4640000}"/>
    <cellStyle name="Normal 53 4 6 2" xfId="41793" xr:uid="{00000000-0005-0000-0000-0000F5640000}"/>
    <cellStyle name="Normal 53 4 6 3" xfId="26560" xr:uid="{00000000-0005-0000-0000-0000F6640000}"/>
    <cellStyle name="Normal 53 4 7" xfId="6441" xr:uid="{00000000-0005-0000-0000-0000F7640000}"/>
    <cellStyle name="Normal 53 4 7 2" xfId="36776" xr:uid="{00000000-0005-0000-0000-0000F8640000}"/>
    <cellStyle name="Normal 53 4 7 3" xfId="21543" xr:uid="{00000000-0005-0000-0000-0000F9640000}"/>
    <cellStyle name="Normal 53 4 8" xfId="31764" xr:uid="{00000000-0005-0000-0000-0000FA640000}"/>
    <cellStyle name="Normal 53 4 9" xfId="16530" xr:uid="{00000000-0005-0000-0000-0000FB640000}"/>
    <cellStyle name="Normal 53 5" xfId="1575" xr:uid="{00000000-0005-0000-0000-0000FC640000}"/>
    <cellStyle name="Normal 53 5 2" xfId="2416" xr:uid="{00000000-0005-0000-0000-0000FD640000}"/>
    <cellStyle name="Normal 53 5 2 2" xfId="4106" xr:uid="{00000000-0005-0000-0000-0000FE640000}"/>
    <cellStyle name="Normal 53 5 2 2 2" xfId="14179" xr:uid="{00000000-0005-0000-0000-0000FF640000}"/>
    <cellStyle name="Normal 53 5 2 2 2 2" xfId="44510" xr:uid="{00000000-0005-0000-0000-000000650000}"/>
    <cellStyle name="Normal 53 5 2 2 2 3" xfId="29277" xr:uid="{00000000-0005-0000-0000-000001650000}"/>
    <cellStyle name="Normal 53 5 2 2 3" xfId="9159" xr:uid="{00000000-0005-0000-0000-000002650000}"/>
    <cellStyle name="Normal 53 5 2 2 3 2" xfId="39493" xr:uid="{00000000-0005-0000-0000-000003650000}"/>
    <cellStyle name="Normal 53 5 2 2 3 3" xfId="24260" xr:uid="{00000000-0005-0000-0000-000004650000}"/>
    <cellStyle name="Normal 53 5 2 2 4" xfId="34480" xr:uid="{00000000-0005-0000-0000-000005650000}"/>
    <cellStyle name="Normal 53 5 2 2 5" xfId="19247" xr:uid="{00000000-0005-0000-0000-000006650000}"/>
    <cellStyle name="Normal 53 5 2 3" xfId="5798" xr:uid="{00000000-0005-0000-0000-000007650000}"/>
    <cellStyle name="Normal 53 5 2 3 2" xfId="15850" xr:uid="{00000000-0005-0000-0000-000008650000}"/>
    <cellStyle name="Normal 53 5 2 3 2 2" xfId="46181" xr:uid="{00000000-0005-0000-0000-000009650000}"/>
    <cellStyle name="Normal 53 5 2 3 2 3" xfId="30948" xr:uid="{00000000-0005-0000-0000-00000A650000}"/>
    <cellStyle name="Normal 53 5 2 3 3" xfId="10830" xr:uid="{00000000-0005-0000-0000-00000B650000}"/>
    <cellStyle name="Normal 53 5 2 3 3 2" xfId="41164" xr:uid="{00000000-0005-0000-0000-00000C650000}"/>
    <cellStyle name="Normal 53 5 2 3 3 3" xfId="25931" xr:uid="{00000000-0005-0000-0000-00000D650000}"/>
    <cellStyle name="Normal 53 5 2 3 4" xfId="36151" xr:uid="{00000000-0005-0000-0000-00000E650000}"/>
    <cellStyle name="Normal 53 5 2 3 5" xfId="20918" xr:uid="{00000000-0005-0000-0000-00000F650000}"/>
    <cellStyle name="Normal 53 5 2 4" xfId="12508" xr:uid="{00000000-0005-0000-0000-000010650000}"/>
    <cellStyle name="Normal 53 5 2 4 2" xfId="42839" xr:uid="{00000000-0005-0000-0000-000011650000}"/>
    <cellStyle name="Normal 53 5 2 4 3" xfId="27606" xr:uid="{00000000-0005-0000-0000-000012650000}"/>
    <cellStyle name="Normal 53 5 2 5" xfId="7487" xr:uid="{00000000-0005-0000-0000-000013650000}"/>
    <cellStyle name="Normal 53 5 2 5 2" xfId="37822" xr:uid="{00000000-0005-0000-0000-000014650000}"/>
    <cellStyle name="Normal 53 5 2 5 3" xfId="22589" xr:uid="{00000000-0005-0000-0000-000015650000}"/>
    <cellStyle name="Normal 53 5 2 6" xfId="32810" xr:uid="{00000000-0005-0000-0000-000016650000}"/>
    <cellStyle name="Normal 53 5 2 7" xfId="17576" xr:uid="{00000000-0005-0000-0000-000017650000}"/>
    <cellStyle name="Normal 53 5 3" xfId="3269" xr:uid="{00000000-0005-0000-0000-000018650000}"/>
    <cellStyle name="Normal 53 5 3 2" xfId="13343" xr:uid="{00000000-0005-0000-0000-000019650000}"/>
    <cellStyle name="Normal 53 5 3 2 2" xfId="43674" xr:uid="{00000000-0005-0000-0000-00001A650000}"/>
    <cellStyle name="Normal 53 5 3 2 3" xfId="28441" xr:uid="{00000000-0005-0000-0000-00001B650000}"/>
    <cellStyle name="Normal 53 5 3 3" xfId="8323" xr:uid="{00000000-0005-0000-0000-00001C650000}"/>
    <cellStyle name="Normal 53 5 3 3 2" xfId="38657" xr:uid="{00000000-0005-0000-0000-00001D650000}"/>
    <cellStyle name="Normal 53 5 3 3 3" xfId="23424" xr:uid="{00000000-0005-0000-0000-00001E650000}"/>
    <cellStyle name="Normal 53 5 3 4" xfId="33644" xr:uid="{00000000-0005-0000-0000-00001F650000}"/>
    <cellStyle name="Normal 53 5 3 5" xfId="18411" xr:uid="{00000000-0005-0000-0000-000020650000}"/>
    <cellStyle name="Normal 53 5 4" xfId="4962" xr:uid="{00000000-0005-0000-0000-000021650000}"/>
    <cellStyle name="Normal 53 5 4 2" xfId="15014" xr:uid="{00000000-0005-0000-0000-000022650000}"/>
    <cellStyle name="Normal 53 5 4 2 2" xfId="45345" xr:uid="{00000000-0005-0000-0000-000023650000}"/>
    <cellStyle name="Normal 53 5 4 2 3" xfId="30112" xr:uid="{00000000-0005-0000-0000-000024650000}"/>
    <cellStyle name="Normal 53 5 4 3" xfId="9994" xr:uid="{00000000-0005-0000-0000-000025650000}"/>
    <cellStyle name="Normal 53 5 4 3 2" xfId="40328" xr:uid="{00000000-0005-0000-0000-000026650000}"/>
    <cellStyle name="Normal 53 5 4 3 3" xfId="25095" xr:uid="{00000000-0005-0000-0000-000027650000}"/>
    <cellStyle name="Normal 53 5 4 4" xfId="35315" xr:uid="{00000000-0005-0000-0000-000028650000}"/>
    <cellStyle name="Normal 53 5 4 5" xfId="20082" xr:uid="{00000000-0005-0000-0000-000029650000}"/>
    <cellStyle name="Normal 53 5 5" xfId="11672" xr:uid="{00000000-0005-0000-0000-00002A650000}"/>
    <cellStyle name="Normal 53 5 5 2" xfId="42003" xr:uid="{00000000-0005-0000-0000-00002B650000}"/>
    <cellStyle name="Normal 53 5 5 3" xfId="26770" xr:uid="{00000000-0005-0000-0000-00002C650000}"/>
    <cellStyle name="Normal 53 5 6" xfId="6651" xr:uid="{00000000-0005-0000-0000-00002D650000}"/>
    <cellStyle name="Normal 53 5 6 2" xfId="36986" xr:uid="{00000000-0005-0000-0000-00002E650000}"/>
    <cellStyle name="Normal 53 5 6 3" xfId="21753" xr:uid="{00000000-0005-0000-0000-00002F650000}"/>
    <cellStyle name="Normal 53 5 7" xfId="31974" xr:uid="{00000000-0005-0000-0000-000030650000}"/>
    <cellStyle name="Normal 53 5 8" xfId="16740" xr:uid="{00000000-0005-0000-0000-000031650000}"/>
    <cellStyle name="Normal 53 6" xfId="1996" xr:uid="{00000000-0005-0000-0000-000032650000}"/>
    <cellStyle name="Normal 53 6 2" xfId="3688" xr:uid="{00000000-0005-0000-0000-000033650000}"/>
    <cellStyle name="Normal 53 6 2 2" xfId="13761" xr:uid="{00000000-0005-0000-0000-000034650000}"/>
    <cellStyle name="Normal 53 6 2 2 2" xfId="44092" xr:uid="{00000000-0005-0000-0000-000035650000}"/>
    <cellStyle name="Normal 53 6 2 2 3" xfId="28859" xr:uid="{00000000-0005-0000-0000-000036650000}"/>
    <cellStyle name="Normal 53 6 2 3" xfId="8741" xr:uid="{00000000-0005-0000-0000-000037650000}"/>
    <cellStyle name="Normal 53 6 2 3 2" xfId="39075" xr:uid="{00000000-0005-0000-0000-000038650000}"/>
    <cellStyle name="Normal 53 6 2 3 3" xfId="23842" xr:uid="{00000000-0005-0000-0000-000039650000}"/>
    <cellStyle name="Normal 53 6 2 4" xfId="34062" xr:uid="{00000000-0005-0000-0000-00003A650000}"/>
    <cellStyle name="Normal 53 6 2 5" xfId="18829" xr:uid="{00000000-0005-0000-0000-00003B650000}"/>
    <cellStyle name="Normal 53 6 3" xfId="5380" xr:uid="{00000000-0005-0000-0000-00003C650000}"/>
    <cellStyle name="Normal 53 6 3 2" xfId="15432" xr:uid="{00000000-0005-0000-0000-00003D650000}"/>
    <cellStyle name="Normal 53 6 3 2 2" xfId="45763" xr:uid="{00000000-0005-0000-0000-00003E650000}"/>
    <cellStyle name="Normal 53 6 3 2 3" xfId="30530" xr:uid="{00000000-0005-0000-0000-00003F650000}"/>
    <cellStyle name="Normal 53 6 3 3" xfId="10412" xr:uid="{00000000-0005-0000-0000-000040650000}"/>
    <cellStyle name="Normal 53 6 3 3 2" xfId="40746" xr:uid="{00000000-0005-0000-0000-000041650000}"/>
    <cellStyle name="Normal 53 6 3 3 3" xfId="25513" xr:uid="{00000000-0005-0000-0000-000042650000}"/>
    <cellStyle name="Normal 53 6 3 4" xfId="35733" xr:uid="{00000000-0005-0000-0000-000043650000}"/>
    <cellStyle name="Normal 53 6 3 5" xfId="20500" xr:uid="{00000000-0005-0000-0000-000044650000}"/>
    <cellStyle name="Normal 53 6 4" xfId="12090" xr:uid="{00000000-0005-0000-0000-000045650000}"/>
    <cellStyle name="Normal 53 6 4 2" xfId="42421" xr:uid="{00000000-0005-0000-0000-000046650000}"/>
    <cellStyle name="Normal 53 6 4 3" xfId="27188" xr:uid="{00000000-0005-0000-0000-000047650000}"/>
    <cellStyle name="Normal 53 6 5" xfId="7069" xr:uid="{00000000-0005-0000-0000-000048650000}"/>
    <cellStyle name="Normal 53 6 5 2" xfId="37404" xr:uid="{00000000-0005-0000-0000-000049650000}"/>
    <cellStyle name="Normal 53 6 5 3" xfId="22171" xr:uid="{00000000-0005-0000-0000-00004A650000}"/>
    <cellStyle name="Normal 53 6 6" xfId="32392" xr:uid="{00000000-0005-0000-0000-00004B650000}"/>
    <cellStyle name="Normal 53 6 7" xfId="17158" xr:uid="{00000000-0005-0000-0000-00004C650000}"/>
    <cellStyle name="Normal 53 7" xfId="2847" xr:uid="{00000000-0005-0000-0000-00004D650000}"/>
    <cellStyle name="Normal 53 7 2" xfId="12925" xr:uid="{00000000-0005-0000-0000-00004E650000}"/>
    <cellStyle name="Normal 53 7 2 2" xfId="43256" xr:uid="{00000000-0005-0000-0000-00004F650000}"/>
    <cellStyle name="Normal 53 7 2 3" xfId="28023" xr:uid="{00000000-0005-0000-0000-000050650000}"/>
    <cellStyle name="Normal 53 7 3" xfId="7905" xr:uid="{00000000-0005-0000-0000-000051650000}"/>
    <cellStyle name="Normal 53 7 3 2" xfId="38239" xr:uid="{00000000-0005-0000-0000-000052650000}"/>
    <cellStyle name="Normal 53 7 3 3" xfId="23006" xr:uid="{00000000-0005-0000-0000-000053650000}"/>
    <cellStyle name="Normal 53 7 4" xfId="33226" xr:uid="{00000000-0005-0000-0000-000054650000}"/>
    <cellStyle name="Normal 53 7 5" xfId="17993" xr:uid="{00000000-0005-0000-0000-000055650000}"/>
    <cellStyle name="Normal 53 8" xfId="4541" xr:uid="{00000000-0005-0000-0000-000056650000}"/>
    <cellStyle name="Normal 53 8 2" xfId="14596" xr:uid="{00000000-0005-0000-0000-000057650000}"/>
    <cellStyle name="Normal 53 8 2 2" xfId="44927" xr:uid="{00000000-0005-0000-0000-000058650000}"/>
    <cellStyle name="Normal 53 8 2 3" xfId="29694" xr:uid="{00000000-0005-0000-0000-000059650000}"/>
    <cellStyle name="Normal 53 8 3" xfId="9576" xr:uid="{00000000-0005-0000-0000-00005A650000}"/>
    <cellStyle name="Normal 53 8 3 2" xfId="39910" xr:uid="{00000000-0005-0000-0000-00005B650000}"/>
    <cellStyle name="Normal 53 8 3 3" xfId="24677" xr:uid="{00000000-0005-0000-0000-00005C650000}"/>
    <cellStyle name="Normal 53 8 4" xfId="34897" xr:uid="{00000000-0005-0000-0000-00005D650000}"/>
    <cellStyle name="Normal 53 8 5" xfId="19664" xr:uid="{00000000-0005-0000-0000-00005E650000}"/>
    <cellStyle name="Normal 53 9" xfId="11252" xr:uid="{00000000-0005-0000-0000-00005F650000}"/>
    <cellStyle name="Normal 53 9 2" xfId="41585" xr:uid="{00000000-0005-0000-0000-000060650000}"/>
    <cellStyle name="Normal 53 9 3" xfId="26352" xr:uid="{00000000-0005-0000-0000-000061650000}"/>
    <cellStyle name="Normal 54" xfId="870" xr:uid="{00000000-0005-0000-0000-000062650000}"/>
    <cellStyle name="Normal 54 2" xfId="871" xr:uid="{00000000-0005-0000-0000-000063650000}"/>
    <cellStyle name="Normal 55" xfId="872" xr:uid="{00000000-0005-0000-0000-000064650000}"/>
    <cellStyle name="Normal 55 10" xfId="6232" xr:uid="{00000000-0005-0000-0000-000065650000}"/>
    <cellStyle name="Normal 55 10 2" xfId="36569" xr:uid="{00000000-0005-0000-0000-000066650000}"/>
    <cellStyle name="Normal 55 10 3" xfId="21336" xr:uid="{00000000-0005-0000-0000-000067650000}"/>
    <cellStyle name="Normal 55 11" xfId="31560" xr:uid="{00000000-0005-0000-0000-000068650000}"/>
    <cellStyle name="Normal 55 12" xfId="16321" xr:uid="{00000000-0005-0000-0000-000069650000}"/>
    <cellStyle name="Normal 55 2" xfId="1196" xr:uid="{00000000-0005-0000-0000-00006A650000}"/>
    <cellStyle name="Normal 55 2 10" xfId="31612" xr:uid="{00000000-0005-0000-0000-00006B650000}"/>
    <cellStyle name="Normal 55 2 11" xfId="16375" xr:uid="{00000000-0005-0000-0000-00006C650000}"/>
    <cellStyle name="Normal 55 2 2" xfId="1304" xr:uid="{00000000-0005-0000-0000-00006D650000}"/>
    <cellStyle name="Normal 55 2 2 10" xfId="16479" xr:uid="{00000000-0005-0000-0000-00006E650000}"/>
    <cellStyle name="Normal 55 2 2 2" xfId="1521" xr:uid="{00000000-0005-0000-0000-00006F650000}"/>
    <cellStyle name="Normal 55 2 2 2 2" xfId="1942" xr:uid="{00000000-0005-0000-0000-000070650000}"/>
    <cellStyle name="Normal 55 2 2 2 2 2" xfId="2781" xr:uid="{00000000-0005-0000-0000-000071650000}"/>
    <cellStyle name="Normal 55 2 2 2 2 2 2" xfId="4471" xr:uid="{00000000-0005-0000-0000-000072650000}"/>
    <cellStyle name="Normal 55 2 2 2 2 2 2 2" xfId="14544" xr:uid="{00000000-0005-0000-0000-000073650000}"/>
    <cellStyle name="Normal 55 2 2 2 2 2 2 2 2" xfId="44875" xr:uid="{00000000-0005-0000-0000-000074650000}"/>
    <cellStyle name="Normal 55 2 2 2 2 2 2 2 3" xfId="29642" xr:uid="{00000000-0005-0000-0000-000075650000}"/>
    <cellStyle name="Normal 55 2 2 2 2 2 2 3" xfId="9524" xr:uid="{00000000-0005-0000-0000-000076650000}"/>
    <cellStyle name="Normal 55 2 2 2 2 2 2 3 2" xfId="39858" xr:uid="{00000000-0005-0000-0000-000077650000}"/>
    <cellStyle name="Normal 55 2 2 2 2 2 2 3 3" xfId="24625" xr:uid="{00000000-0005-0000-0000-000078650000}"/>
    <cellStyle name="Normal 55 2 2 2 2 2 2 4" xfId="34845" xr:uid="{00000000-0005-0000-0000-000079650000}"/>
    <cellStyle name="Normal 55 2 2 2 2 2 2 5" xfId="19612" xr:uid="{00000000-0005-0000-0000-00007A650000}"/>
    <cellStyle name="Normal 55 2 2 2 2 2 3" xfId="6163" xr:uid="{00000000-0005-0000-0000-00007B650000}"/>
    <cellStyle name="Normal 55 2 2 2 2 2 3 2" xfId="16215" xr:uid="{00000000-0005-0000-0000-00007C650000}"/>
    <cellStyle name="Normal 55 2 2 2 2 2 3 2 2" xfId="46546" xr:uid="{00000000-0005-0000-0000-00007D650000}"/>
    <cellStyle name="Normal 55 2 2 2 2 2 3 2 3" xfId="31313" xr:uid="{00000000-0005-0000-0000-00007E650000}"/>
    <cellStyle name="Normal 55 2 2 2 2 2 3 3" xfId="11195" xr:uid="{00000000-0005-0000-0000-00007F650000}"/>
    <cellStyle name="Normal 55 2 2 2 2 2 3 3 2" xfId="41529" xr:uid="{00000000-0005-0000-0000-000080650000}"/>
    <cellStyle name="Normal 55 2 2 2 2 2 3 3 3" xfId="26296" xr:uid="{00000000-0005-0000-0000-000081650000}"/>
    <cellStyle name="Normal 55 2 2 2 2 2 3 4" xfId="36516" xr:uid="{00000000-0005-0000-0000-000082650000}"/>
    <cellStyle name="Normal 55 2 2 2 2 2 3 5" xfId="21283" xr:uid="{00000000-0005-0000-0000-000083650000}"/>
    <cellStyle name="Normal 55 2 2 2 2 2 4" xfId="12873" xr:uid="{00000000-0005-0000-0000-000084650000}"/>
    <cellStyle name="Normal 55 2 2 2 2 2 4 2" xfId="43204" xr:uid="{00000000-0005-0000-0000-000085650000}"/>
    <cellStyle name="Normal 55 2 2 2 2 2 4 3" xfId="27971" xr:uid="{00000000-0005-0000-0000-000086650000}"/>
    <cellStyle name="Normal 55 2 2 2 2 2 5" xfId="7852" xr:uid="{00000000-0005-0000-0000-000087650000}"/>
    <cellStyle name="Normal 55 2 2 2 2 2 5 2" xfId="38187" xr:uid="{00000000-0005-0000-0000-000088650000}"/>
    <cellStyle name="Normal 55 2 2 2 2 2 5 3" xfId="22954" xr:uid="{00000000-0005-0000-0000-000089650000}"/>
    <cellStyle name="Normal 55 2 2 2 2 2 6" xfId="33175" xr:uid="{00000000-0005-0000-0000-00008A650000}"/>
    <cellStyle name="Normal 55 2 2 2 2 2 7" xfId="17941" xr:uid="{00000000-0005-0000-0000-00008B650000}"/>
    <cellStyle name="Normal 55 2 2 2 2 3" xfId="3634" xr:uid="{00000000-0005-0000-0000-00008C650000}"/>
    <cellStyle name="Normal 55 2 2 2 2 3 2" xfId="13708" xr:uid="{00000000-0005-0000-0000-00008D650000}"/>
    <cellStyle name="Normal 55 2 2 2 2 3 2 2" xfId="44039" xr:uid="{00000000-0005-0000-0000-00008E650000}"/>
    <cellStyle name="Normal 55 2 2 2 2 3 2 3" xfId="28806" xr:uid="{00000000-0005-0000-0000-00008F650000}"/>
    <cellStyle name="Normal 55 2 2 2 2 3 3" xfId="8688" xr:uid="{00000000-0005-0000-0000-000090650000}"/>
    <cellStyle name="Normal 55 2 2 2 2 3 3 2" xfId="39022" xr:uid="{00000000-0005-0000-0000-000091650000}"/>
    <cellStyle name="Normal 55 2 2 2 2 3 3 3" xfId="23789" xr:uid="{00000000-0005-0000-0000-000092650000}"/>
    <cellStyle name="Normal 55 2 2 2 2 3 4" xfId="34009" xr:uid="{00000000-0005-0000-0000-000093650000}"/>
    <cellStyle name="Normal 55 2 2 2 2 3 5" xfId="18776" xr:uid="{00000000-0005-0000-0000-000094650000}"/>
    <cellStyle name="Normal 55 2 2 2 2 4" xfId="5327" xr:uid="{00000000-0005-0000-0000-000095650000}"/>
    <cellStyle name="Normal 55 2 2 2 2 4 2" xfId="15379" xr:uid="{00000000-0005-0000-0000-000096650000}"/>
    <cellStyle name="Normal 55 2 2 2 2 4 2 2" xfId="45710" xr:uid="{00000000-0005-0000-0000-000097650000}"/>
    <cellStyle name="Normal 55 2 2 2 2 4 2 3" xfId="30477" xr:uid="{00000000-0005-0000-0000-000098650000}"/>
    <cellStyle name="Normal 55 2 2 2 2 4 3" xfId="10359" xr:uid="{00000000-0005-0000-0000-000099650000}"/>
    <cellStyle name="Normal 55 2 2 2 2 4 3 2" xfId="40693" xr:uid="{00000000-0005-0000-0000-00009A650000}"/>
    <cellStyle name="Normal 55 2 2 2 2 4 3 3" xfId="25460" xr:uid="{00000000-0005-0000-0000-00009B650000}"/>
    <cellStyle name="Normal 55 2 2 2 2 4 4" xfId="35680" xr:uid="{00000000-0005-0000-0000-00009C650000}"/>
    <cellStyle name="Normal 55 2 2 2 2 4 5" xfId="20447" xr:uid="{00000000-0005-0000-0000-00009D650000}"/>
    <cellStyle name="Normal 55 2 2 2 2 5" xfId="12037" xr:uid="{00000000-0005-0000-0000-00009E650000}"/>
    <cellStyle name="Normal 55 2 2 2 2 5 2" xfId="42368" xr:uid="{00000000-0005-0000-0000-00009F650000}"/>
    <cellStyle name="Normal 55 2 2 2 2 5 3" xfId="27135" xr:uid="{00000000-0005-0000-0000-0000A0650000}"/>
    <cellStyle name="Normal 55 2 2 2 2 6" xfId="7016" xr:uid="{00000000-0005-0000-0000-0000A1650000}"/>
    <cellStyle name="Normal 55 2 2 2 2 6 2" xfId="37351" xr:uid="{00000000-0005-0000-0000-0000A2650000}"/>
    <cellStyle name="Normal 55 2 2 2 2 6 3" xfId="22118" xr:uid="{00000000-0005-0000-0000-0000A3650000}"/>
    <cellStyle name="Normal 55 2 2 2 2 7" xfId="32339" xr:uid="{00000000-0005-0000-0000-0000A4650000}"/>
    <cellStyle name="Normal 55 2 2 2 2 8" xfId="17105" xr:uid="{00000000-0005-0000-0000-0000A5650000}"/>
    <cellStyle name="Normal 55 2 2 2 3" xfId="2363" xr:uid="{00000000-0005-0000-0000-0000A6650000}"/>
    <cellStyle name="Normal 55 2 2 2 3 2" xfId="4053" xr:uid="{00000000-0005-0000-0000-0000A7650000}"/>
    <cellStyle name="Normal 55 2 2 2 3 2 2" xfId="14126" xr:uid="{00000000-0005-0000-0000-0000A8650000}"/>
    <cellStyle name="Normal 55 2 2 2 3 2 2 2" xfId="44457" xr:uid="{00000000-0005-0000-0000-0000A9650000}"/>
    <cellStyle name="Normal 55 2 2 2 3 2 2 3" xfId="29224" xr:uid="{00000000-0005-0000-0000-0000AA650000}"/>
    <cellStyle name="Normal 55 2 2 2 3 2 3" xfId="9106" xr:uid="{00000000-0005-0000-0000-0000AB650000}"/>
    <cellStyle name="Normal 55 2 2 2 3 2 3 2" xfId="39440" xr:uid="{00000000-0005-0000-0000-0000AC650000}"/>
    <cellStyle name="Normal 55 2 2 2 3 2 3 3" xfId="24207" xr:uid="{00000000-0005-0000-0000-0000AD650000}"/>
    <cellStyle name="Normal 55 2 2 2 3 2 4" xfId="34427" xr:uid="{00000000-0005-0000-0000-0000AE650000}"/>
    <cellStyle name="Normal 55 2 2 2 3 2 5" xfId="19194" xr:uid="{00000000-0005-0000-0000-0000AF650000}"/>
    <cellStyle name="Normal 55 2 2 2 3 3" xfId="5745" xr:uid="{00000000-0005-0000-0000-0000B0650000}"/>
    <cellStyle name="Normal 55 2 2 2 3 3 2" xfId="15797" xr:uid="{00000000-0005-0000-0000-0000B1650000}"/>
    <cellStyle name="Normal 55 2 2 2 3 3 2 2" xfId="46128" xr:uid="{00000000-0005-0000-0000-0000B2650000}"/>
    <cellStyle name="Normal 55 2 2 2 3 3 2 3" xfId="30895" xr:uid="{00000000-0005-0000-0000-0000B3650000}"/>
    <cellStyle name="Normal 55 2 2 2 3 3 3" xfId="10777" xr:uid="{00000000-0005-0000-0000-0000B4650000}"/>
    <cellStyle name="Normal 55 2 2 2 3 3 3 2" xfId="41111" xr:uid="{00000000-0005-0000-0000-0000B5650000}"/>
    <cellStyle name="Normal 55 2 2 2 3 3 3 3" xfId="25878" xr:uid="{00000000-0005-0000-0000-0000B6650000}"/>
    <cellStyle name="Normal 55 2 2 2 3 3 4" xfId="36098" xr:uid="{00000000-0005-0000-0000-0000B7650000}"/>
    <cellStyle name="Normal 55 2 2 2 3 3 5" xfId="20865" xr:uid="{00000000-0005-0000-0000-0000B8650000}"/>
    <cellStyle name="Normal 55 2 2 2 3 4" xfId="12455" xr:uid="{00000000-0005-0000-0000-0000B9650000}"/>
    <cellStyle name="Normal 55 2 2 2 3 4 2" xfId="42786" xr:uid="{00000000-0005-0000-0000-0000BA650000}"/>
    <cellStyle name="Normal 55 2 2 2 3 4 3" xfId="27553" xr:uid="{00000000-0005-0000-0000-0000BB650000}"/>
    <cellStyle name="Normal 55 2 2 2 3 5" xfId="7434" xr:uid="{00000000-0005-0000-0000-0000BC650000}"/>
    <cellStyle name="Normal 55 2 2 2 3 5 2" xfId="37769" xr:uid="{00000000-0005-0000-0000-0000BD650000}"/>
    <cellStyle name="Normal 55 2 2 2 3 5 3" xfId="22536" xr:uid="{00000000-0005-0000-0000-0000BE650000}"/>
    <cellStyle name="Normal 55 2 2 2 3 6" xfId="32757" xr:uid="{00000000-0005-0000-0000-0000BF650000}"/>
    <cellStyle name="Normal 55 2 2 2 3 7" xfId="17523" xr:uid="{00000000-0005-0000-0000-0000C0650000}"/>
    <cellStyle name="Normal 55 2 2 2 4" xfId="3216" xr:uid="{00000000-0005-0000-0000-0000C1650000}"/>
    <cellStyle name="Normal 55 2 2 2 4 2" xfId="13290" xr:uid="{00000000-0005-0000-0000-0000C2650000}"/>
    <cellStyle name="Normal 55 2 2 2 4 2 2" xfId="43621" xr:uid="{00000000-0005-0000-0000-0000C3650000}"/>
    <cellStyle name="Normal 55 2 2 2 4 2 3" xfId="28388" xr:uid="{00000000-0005-0000-0000-0000C4650000}"/>
    <cellStyle name="Normal 55 2 2 2 4 3" xfId="8270" xr:uid="{00000000-0005-0000-0000-0000C5650000}"/>
    <cellStyle name="Normal 55 2 2 2 4 3 2" xfId="38604" xr:uid="{00000000-0005-0000-0000-0000C6650000}"/>
    <cellStyle name="Normal 55 2 2 2 4 3 3" xfId="23371" xr:uid="{00000000-0005-0000-0000-0000C7650000}"/>
    <cellStyle name="Normal 55 2 2 2 4 4" xfId="33591" xr:uid="{00000000-0005-0000-0000-0000C8650000}"/>
    <cellStyle name="Normal 55 2 2 2 4 5" xfId="18358" xr:uid="{00000000-0005-0000-0000-0000C9650000}"/>
    <cellStyle name="Normal 55 2 2 2 5" xfId="4909" xr:uid="{00000000-0005-0000-0000-0000CA650000}"/>
    <cellStyle name="Normal 55 2 2 2 5 2" xfId="14961" xr:uid="{00000000-0005-0000-0000-0000CB650000}"/>
    <cellStyle name="Normal 55 2 2 2 5 2 2" xfId="45292" xr:uid="{00000000-0005-0000-0000-0000CC650000}"/>
    <cellStyle name="Normal 55 2 2 2 5 2 3" xfId="30059" xr:uid="{00000000-0005-0000-0000-0000CD650000}"/>
    <cellStyle name="Normal 55 2 2 2 5 3" xfId="9941" xr:uid="{00000000-0005-0000-0000-0000CE650000}"/>
    <cellStyle name="Normal 55 2 2 2 5 3 2" xfId="40275" xr:uid="{00000000-0005-0000-0000-0000CF650000}"/>
    <cellStyle name="Normal 55 2 2 2 5 3 3" xfId="25042" xr:uid="{00000000-0005-0000-0000-0000D0650000}"/>
    <cellStyle name="Normal 55 2 2 2 5 4" xfId="35262" xr:uid="{00000000-0005-0000-0000-0000D1650000}"/>
    <cellStyle name="Normal 55 2 2 2 5 5" xfId="20029" xr:uid="{00000000-0005-0000-0000-0000D2650000}"/>
    <cellStyle name="Normal 55 2 2 2 6" xfId="11619" xr:uid="{00000000-0005-0000-0000-0000D3650000}"/>
    <cellStyle name="Normal 55 2 2 2 6 2" xfId="41950" xr:uid="{00000000-0005-0000-0000-0000D4650000}"/>
    <cellStyle name="Normal 55 2 2 2 6 3" xfId="26717" xr:uid="{00000000-0005-0000-0000-0000D5650000}"/>
    <cellStyle name="Normal 55 2 2 2 7" xfId="6598" xr:uid="{00000000-0005-0000-0000-0000D6650000}"/>
    <cellStyle name="Normal 55 2 2 2 7 2" xfId="36933" xr:uid="{00000000-0005-0000-0000-0000D7650000}"/>
    <cellStyle name="Normal 55 2 2 2 7 3" xfId="21700" xr:uid="{00000000-0005-0000-0000-0000D8650000}"/>
    <cellStyle name="Normal 55 2 2 2 8" xfId="31921" xr:uid="{00000000-0005-0000-0000-0000D9650000}"/>
    <cellStyle name="Normal 55 2 2 2 9" xfId="16687" xr:uid="{00000000-0005-0000-0000-0000DA650000}"/>
    <cellStyle name="Normal 55 2 2 3" xfId="1734" xr:uid="{00000000-0005-0000-0000-0000DB650000}"/>
    <cellStyle name="Normal 55 2 2 3 2" xfId="2573" xr:uid="{00000000-0005-0000-0000-0000DC650000}"/>
    <cellStyle name="Normal 55 2 2 3 2 2" xfId="4263" xr:uid="{00000000-0005-0000-0000-0000DD650000}"/>
    <cellStyle name="Normal 55 2 2 3 2 2 2" xfId="14336" xr:uid="{00000000-0005-0000-0000-0000DE650000}"/>
    <cellStyle name="Normal 55 2 2 3 2 2 2 2" xfId="44667" xr:uid="{00000000-0005-0000-0000-0000DF650000}"/>
    <cellStyle name="Normal 55 2 2 3 2 2 2 3" xfId="29434" xr:uid="{00000000-0005-0000-0000-0000E0650000}"/>
    <cellStyle name="Normal 55 2 2 3 2 2 3" xfId="9316" xr:uid="{00000000-0005-0000-0000-0000E1650000}"/>
    <cellStyle name="Normal 55 2 2 3 2 2 3 2" xfId="39650" xr:uid="{00000000-0005-0000-0000-0000E2650000}"/>
    <cellStyle name="Normal 55 2 2 3 2 2 3 3" xfId="24417" xr:uid="{00000000-0005-0000-0000-0000E3650000}"/>
    <cellStyle name="Normal 55 2 2 3 2 2 4" xfId="34637" xr:uid="{00000000-0005-0000-0000-0000E4650000}"/>
    <cellStyle name="Normal 55 2 2 3 2 2 5" xfId="19404" xr:uid="{00000000-0005-0000-0000-0000E5650000}"/>
    <cellStyle name="Normal 55 2 2 3 2 3" xfId="5955" xr:uid="{00000000-0005-0000-0000-0000E6650000}"/>
    <cellStyle name="Normal 55 2 2 3 2 3 2" xfId="16007" xr:uid="{00000000-0005-0000-0000-0000E7650000}"/>
    <cellStyle name="Normal 55 2 2 3 2 3 2 2" xfId="46338" xr:uid="{00000000-0005-0000-0000-0000E8650000}"/>
    <cellStyle name="Normal 55 2 2 3 2 3 2 3" xfId="31105" xr:uid="{00000000-0005-0000-0000-0000E9650000}"/>
    <cellStyle name="Normal 55 2 2 3 2 3 3" xfId="10987" xr:uid="{00000000-0005-0000-0000-0000EA650000}"/>
    <cellStyle name="Normal 55 2 2 3 2 3 3 2" xfId="41321" xr:uid="{00000000-0005-0000-0000-0000EB650000}"/>
    <cellStyle name="Normal 55 2 2 3 2 3 3 3" xfId="26088" xr:uid="{00000000-0005-0000-0000-0000EC650000}"/>
    <cellStyle name="Normal 55 2 2 3 2 3 4" xfId="36308" xr:uid="{00000000-0005-0000-0000-0000ED650000}"/>
    <cellStyle name="Normal 55 2 2 3 2 3 5" xfId="21075" xr:uid="{00000000-0005-0000-0000-0000EE650000}"/>
    <cellStyle name="Normal 55 2 2 3 2 4" xfId="12665" xr:uid="{00000000-0005-0000-0000-0000EF650000}"/>
    <cellStyle name="Normal 55 2 2 3 2 4 2" xfId="42996" xr:uid="{00000000-0005-0000-0000-0000F0650000}"/>
    <cellStyle name="Normal 55 2 2 3 2 4 3" xfId="27763" xr:uid="{00000000-0005-0000-0000-0000F1650000}"/>
    <cellStyle name="Normal 55 2 2 3 2 5" xfId="7644" xr:uid="{00000000-0005-0000-0000-0000F2650000}"/>
    <cellStyle name="Normal 55 2 2 3 2 5 2" xfId="37979" xr:uid="{00000000-0005-0000-0000-0000F3650000}"/>
    <cellStyle name="Normal 55 2 2 3 2 5 3" xfId="22746" xr:uid="{00000000-0005-0000-0000-0000F4650000}"/>
    <cellStyle name="Normal 55 2 2 3 2 6" xfId="32967" xr:uid="{00000000-0005-0000-0000-0000F5650000}"/>
    <cellStyle name="Normal 55 2 2 3 2 7" xfId="17733" xr:uid="{00000000-0005-0000-0000-0000F6650000}"/>
    <cellStyle name="Normal 55 2 2 3 3" xfId="3426" xr:uid="{00000000-0005-0000-0000-0000F7650000}"/>
    <cellStyle name="Normal 55 2 2 3 3 2" xfId="13500" xr:uid="{00000000-0005-0000-0000-0000F8650000}"/>
    <cellStyle name="Normal 55 2 2 3 3 2 2" xfId="43831" xr:uid="{00000000-0005-0000-0000-0000F9650000}"/>
    <cellStyle name="Normal 55 2 2 3 3 2 3" xfId="28598" xr:uid="{00000000-0005-0000-0000-0000FA650000}"/>
    <cellStyle name="Normal 55 2 2 3 3 3" xfId="8480" xr:uid="{00000000-0005-0000-0000-0000FB650000}"/>
    <cellStyle name="Normal 55 2 2 3 3 3 2" xfId="38814" xr:uid="{00000000-0005-0000-0000-0000FC650000}"/>
    <cellStyle name="Normal 55 2 2 3 3 3 3" xfId="23581" xr:uid="{00000000-0005-0000-0000-0000FD650000}"/>
    <cellStyle name="Normal 55 2 2 3 3 4" xfId="33801" xr:uid="{00000000-0005-0000-0000-0000FE650000}"/>
    <cellStyle name="Normal 55 2 2 3 3 5" xfId="18568" xr:uid="{00000000-0005-0000-0000-0000FF650000}"/>
    <cellStyle name="Normal 55 2 2 3 4" xfId="5119" xr:uid="{00000000-0005-0000-0000-000000660000}"/>
    <cellStyle name="Normal 55 2 2 3 4 2" xfId="15171" xr:uid="{00000000-0005-0000-0000-000001660000}"/>
    <cellStyle name="Normal 55 2 2 3 4 2 2" xfId="45502" xr:uid="{00000000-0005-0000-0000-000002660000}"/>
    <cellStyle name="Normal 55 2 2 3 4 2 3" xfId="30269" xr:uid="{00000000-0005-0000-0000-000003660000}"/>
    <cellStyle name="Normal 55 2 2 3 4 3" xfId="10151" xr:uid="{00000000-0005-0000-0000-000004660000}"/>
    <cellStyle name="Normal 55 2 2 3 4 3 2" xfId="40485" xr:uid="{00000000-0005-0000-0000-000005660000}"/>
    <cellStyle name="Normal 55 2 2 3 4 3 3" xfId="25252" xr:uid="{00000000-0005-0000-0000-000006660000}"/>
    <cellStyle name="Normal 55 2 2 3 4 4" xfId="35472" xr:uid="{00000000-0005-0000-0000-000007660000}"/>
    <cellStyle name="Normal 55 2 2 3 4 5" xfId="20239" xr:uid="{00000000-0005-0000-0000-000008660000}"/>
    <cellStyle name="Normal 55 2 2 3 5" xfId="11829" xr:uid="{00000000-0005-0000-0000-000009660000}"/>
    <cellStyle name="Normal 55 2 2 3 5 2" xfId="42160" xr:uid="{00000000-0005-0000-0000-00000A660000}"/>
    <cellStyle name="Normal 55 2 2 3 5 3" xfId="26927" xr:uid="{00000000-0005-0000-0000-00000B660000}"/>
    <cellStyle name="Normal 55 2 2 3 6" xfId="6808" xr:uid="{00000000-0005-0000-0000-00000C660000}"/>
    <cellStyle name="Normal 55 2 2 3 6 2" xfId="37143" xr:uid="{00000000-0005-0000-0000-00000D660000}"/>
    <cellStyle name="Normal 55 2 2 3 6 3" xfId="21910" xr:uid="{00000000-0005-0000-0000-00000E660000}"/>
    <cellStyle name="Normal 55 2 2 3 7" xfId="32131" xr:uid="{00000000-0005-0000-0000-00000F660000}"/>
    <cellStyle name="Normal 55 2 2 3 8" xfId="16897" xr:uid="{00000000-0005-0000-0000-000010660000}"/>
    <cellStyle name="Normal 55 2 2 4" xfId="2155" xr:uid="{00000000-0005-0000-0000-000011660000}"/>
    <cellStyle name="Normal 55 2 2 4 2" xfId="3845" xr:uid="{00000000-0005-0000-0000-000012660000}"/>
    <cellStyle name="Normal 55 2 2 4 2 2" xfId="13918" xr:uid="{00000000-0005-0000-0000-000013660000}"/>
    <cellStyle name="Normal 55 2 2 4 2 2 2" xfId="44249" xr:uid="{00000000-0005-0000-0000-000014660000}"/>
    <cellStyle name="Normal 55 2 2 4 2 2 3" xfId="29016" xr:uid="{00000000-0005-0000-0000-000015660000}"/>
    <cellStyle name="Normal 55 2 2 4 2 3" xfId="8898" xr:uid="{00000000-0005-0000-0000-000016660000}"/>
    <cellStyle name="Normal 55 2 2 4 2 3 2" xfId="39232" xr:uid="{00000000-0005-0000-0000-000017660000}"/>
    <cellStyle name="Normal 55 2 2 4 2 3 3" xfId="23999" xr:uid="{00000000-0005-0000-0000-000018660000}"/>
    <cellStyle name="Normal 55 2 2 4 2 4" xfId="34219" xr:uid="{00000000-0005-0000-0000-000019660000}"/>
    <cellStyle name="Normal 55 2 2 4 2 5" xfId="18986" xr:uid="{00000000-0005-0000-0000-00001A660000}"/>
    <cellStyle name="Normal 55 2 2 4 3" xfId="5537" xr:uid="{00000000-0005-0000-0000-00001B660000}"/>
    <cellStyle name="Normal 55 2 2 4 3 2" xfId="15589" xr:uid="{00000000-0005-0000-0000-00001C660000}"/>
    <cellStyle name="Normal 55 2 2 4 3 2 2" xfId="45920" xr:uid="{00000000-0005-0000-0000-00001D660000}"/>
    <cellStyle name="Normal 55 2 2 4 3 2 3" xfId="30687" xr:uid="{00000000-0005-0000-0000-00001E660000}"/>
    <cellStyle name="Normal 55 2 2 4 3 3" xfId="10569" xr:uid="{00000000-0005-0000-0000-00001F660000}"/>
    <cellStyle name="Normal 55 2 2 4 3 3 2" xfId="40903" xr:uid="{00000000-0005-0000-0000-000020660000}"/>
    <cellStyle name="Normal 55 2 2 4 3 3 3" xfId="25670" xr:uid="{00000000-0005-0000-0000-000021660000}"/>
    <cellStyle name="Normal 55 2 2 4 3 4" xfId="35890" xr:uid="{00000000-0005-0000-0000-000022660000}"/>
    <cellStyle name="Normal 55 2 2 4 3 5" xfId="20657" xr:uid="{00000000-0005-0000-0000-000023660000}"/>
    <cellStyle name="Normal 55 2 2 4 4" xfId="12247" xr:uid="{00000000-0005-0000-0000-000024660000}"/>
    <cellStyle name="Normal 55 2 2 4 4 2" xfId="42578" xr:uid="{00000000-0005-0000-0000-000025660000}"/>
    <cellStyle name="Normal 55 2 2 4 4 3" xfId="27345" xr:uid="{00000000-0005-0000-0000-000026660000}"/>
    <cellStyle name="Normal 55 2 2 4 5" xfId="7226" xr:uid="{00000000-0005-0000-0000-000027660000}"/>
    <cellStyle name="Normal 55 2 2 4 5 2" xfId="37561" xr:uid="{00000000-0005-0000-0000-000028660000}"/>
    <cellStyle name="Normal 55 2 2 4 5 3" xfId="22328" xr:uid="{00000000-0005-0000-0000-000029660000}"/>
    <cellStyle name="Normal 55 2 2 4 6" xfId="32549" xr:uid="{00000000-0005-0000-0000-00002A660000}"/>
    <cellStyle name="Normal 55 2 2 4 7" xfId="17315" xr:uid="{00000000-0005-0000-0000-00002B660000}"/>
    <cellStyle name="Normal 55 2 2 5" xfId="3008" xr:uid="{00000000-0005-0000-0000-00002C660000}"/>
    <cellStyle name="Normal 55 2 2 5 2" xfId="13082" xr:uid="{00000000-0005-0000-0000-00002D660000}"/>
    <cellStyle name="Normal 55 2 2 5 2 2" xfId="43413" xr:uid="{00000000-0005-0000-0000-00002E660000}"/>
    <cellStyle name="Normal 55 2 2 5 2 3" xfId="28180" xr:uid="{00000000-0005-0000-0000-00002F660000}"/>
    <cellStyle name="Normal 55 2 2 5 3" xfId="8062" xr:uid="{00000000-0005-0000-0000-000030660000}"/>
    <cellStyle name="Normal 55 2 2 5 3 2" xfId="38396" xr:uid="{00000000-0005-0000-0000-000031660000}"/>
    <cellStyle name="Normal 55 2 2 5 3 3" xfId="23163" xr:uid="{00000000-0005-0000-0000-000032660000}"/>
    <cellStyle name="Normal 55 2 2 5 4" xfId="33383" xr:uid="{00000000-0005-0000-0000-000033660000}"/>
    <cellStyle name="Normal 55 2 2 5 5" xfId="18150" xr:uid="{00000000-0005-0000-0000-000034660000}"/>
    <cellStyle name="Normal 55 2 2 6" xfId="4701" xr:uid="{00000000-0005-0000-0000-000035660000}"/>
    <cellStyle name="Normal 55 2 2 6 2" xfId="14753" xr:uid="{00000000-0005-0000-0000-000036660000}"/>
    <cellStyle name="Normal 55 2 2 6 2 2" xfId="45084" xr:uid="{00000000-0005-0000-0000-000037660000}"/>
    <cellStyle name="Normal 55 2 2 6 2 3" xfId="29851" xr:uid="{00000000-0005-0000-0000-000038660000}"/>
    <cellStyle name="Normal 55 2 2 6 3" xfId="9733" xr:uid="{00000000-0005-0000-0000-000039660000}"/>
    <cellStyle name="Normal 55 2 2 6 3 2" xfId="40067" xr:uid="{00000000-0005-0000-0000-00003A660000}"/>
    <cellStyle name="Normal 55 2 2 6 3 3" xfId="24834" xr:uid="{00000000-0005-0000-0000-00003B660000}"/>
    <cellStyle name="Normal 55 2 2 6 4" xfId="35054" xr:uid="{00000000-0005-0000-0000-00003C660000}"/>
    <cellStyle name="Normal 55 2 2 6 5" xfId="19821" xr:uid="{00000000-0005-0000-0000-00003D660000}"/>
    <cellStyle name="Normal 55 2 2 7" xfId="11411" xr:uid="{00000000-0005-0000-0000-00003E660000}"/>
    <cellStyle name="Normal 55 2 2 7 2" xfId="41742" xr:uid="{00000000-0005-0000-0000-00003F660000}"/>
    <cellStyle name="Normal 55 2 2 7 3" xfId="26509" xr:uid="{00000000-0005-0000-0000-000040660000}"/>
    <cellStyle name="Normal 55 2 2 8" xfId="6390" xr:uid="{00000000-0005-0000-0000-000041660000}"/>
    <cellStyle name="Normal 55 2 2 8 2" xfId="36725" xr:uid="{00000000-0005-0000-0000-000042660000}"/>
    <cellStyle name="Normal 55 2 2 8 3" xfId="21492" xr:uid="{00000000-0005-0000-0000-000043660000}"/>
    <cellStyle name="Normal 55 2 2 9" xfId="31713" xr:uid="{00000000-0005-0000-0000-000044660000}"/>
    <cellStyle name="Normal 55 2 3" xfId="1417" xr:uid="{00000000-0005-0000-0000-000045660000}"/>
    <cellStyle name="Normal 55 2 3 2" xfId="1838" xr:uid="{00000000-0005-0000-0000-000046660000}"/>
    <cellStyle name="Normal 55 2 3 2 2" xfId="2677" xr:uid="{00000000-0005-0000-0000-000047660000}"/>
    <cellStyle name="Normal 55 2 3 2 2 2" xfId="4367" xr:uid="{00000000-0005-0000-0000-000048660000}"/>
    <cellStyle name="Normal 55 2 3 2 2 2 2" xfId="14440" xr:uid="{00000000-0005-0000-0000-000049660000}"/>
    <cellStyle name="Normal 55 2 3 2 2 2 2 2" xfId="44771" xr:uid="{00000000-0005-0000-0000-00004A660000}"/>
    <cellStyle name="Normal 55 2 3 2 2 2 2 3" xfId="29538" xr:uid="{00000000-0005-0000-0000-00004B660000}"/>
    <cellStyle name="Normal 55 2 3 2 2 2 3" xfId="9420" xr:uid="{00000000-0005-0000-0000-00004C660000}"/>
    <cellStyle name="Normal 55 2 3 2 2 2 3 2" xfId="39754" xr:uid="{00000000-0005-0000-0000-00004D660000}"/>
    <cellStyle name="Normal 55 2 3 2 2 2 3 3" xfId="24521" xr:uid="{00000000-0005-0000-0000-00004E660000}"/>
    <cellStyle name="Normal 55 2 3 2 2 2 4" xfId="34741" xr:uid="{00000000-0005-0000-0000-00004F660000}"/>
    <cellStyle name="Normal 55 2 3 2 2 2 5" xfId="19508" xr:uid="{00000000-0005-0000-0000-000050660000}"/>
    <cellStyle name="Normal 55 2 3 2 2 3" xfId="6059" xr:uid="{00000000-0005-0000-0000-000051660000}"/>
    <cellStyle name="Normal 55 2 3 2 2 3 2" xfId="16111" xr:uid="{00000000-0005-0000-0000-000052660000}"/>
    <cellStyle name="Normal 55 2 3 2 2 3 2 2" xfId="46442" xr:uid="{00000000-0005-0000-0000-000053660000}"/>
    <cellStyle name="Normal 55 2 3 2 2 3 2 3" xfId="31209" xr:uid="{00000000-0005-0000-0000-000054660000}"/>
    <cellStyle name="Normal 55 2 3 2 2 3 3" xfId="11091" xr:uid="{00000000-0005-0000-0000-000055660000}"/>
    <cellStyle name="Normal 55 2 3 2 2 3 3 2" xfId="41425" xr:uid="{00000000-0005-0000-0000-000056660000}"/>
    <cellStyle name="Normal 55 2 3 2 2 3 3 3" xfId="26192" xr:uid="{00000000-0005-0000-0000-000057660000}"/>
    <cellStyle name="Normal 55 2 3 2 2 3 4" xfId="36412" xr:uid="{00000000-0005-0000-0000-000058660000}"/>
    <cellStyle name="Normal 55 2 3 2 2 3 5" xfId="21179" xr:uid="{00000000-0005-0000-0000-000059660000}"/>
    <cellStyle name="Normal 55 2 3 2 2 4" xfId="12769" xr:uid="{00000000-0005-0000-0000-00005A660000}"/>
    <cellStyle name="Normal 55 2 3 2 2 4 2" xfId="43100" xr:uid="{00000000-0005-0000-0000-00005B660000}"/>
    <cellStyle name="Normal 55 2 3 2 2 4 3" xfId="27867" xr:uid="{00000000-0005-0000-0000-00005C660000}"/>
    <cellStyle name="Normal 55 2 3 2 2 5" xfId="7748" xr:uid="{00000000-0005-0000-0000-00005D660000}"/>
    <cellStyle name="Normal 55 2 3 2 2 5 2" xfId="38083" xr:uid="{00000000-0005-0000-0000-00005E660000}"/>
    <cellStyle name="Normal 55 2 3 2 2 5 3" xfId="22850" xr:uid="{00000000-0005-0000-0000-00005F660000}"/>
    <cellStyle name="Normal 55 2 3 2 2 6" xfId="33071" xr:uid="{00000000-0005-0000-0000-000060660000}"/>
    <cellStyle name="Normal 55 2 3 2 2 7" xfId="17837" xr:uid="{00000000-0005-0000-0000-000061660000}"/>
    <cellStyle name="Normal 55 2 3 2 3" xfId="3530" xr:uid="{00000000-0005-0000-0000-000062660000}"/>
    <cellStyle name="Normal 55 2 3 2 3 2" xfId="13604" xr:uid="{00000000-0005-0000-0000-000063660000}"/>
    <cellStyle name="Normal 55 2 3 2 3 2 2" xfId="43935" xr:uid="{00000000-0005-0000-0000-000064660000}"/>
    <cellStyle name="Normal 55 2 3 2 3 2 3" xfId="28702" xr:uid="{00000000-0005-0000-0000-000065660000}"/>
    <cellStyle name="Normal 55 2 3 2 3 3" xfId="8584" xr:uid="{00000000-0005-0000-0000-000066660000}"/>
    <cellStyle name="Normal 55 2 3 2 3 3 2" xfId="38918" xr:uid="{00000000-0005-0000-0000-000067660000}"/>
    <cellStyle name="Normal 55 2 3 2 3 3 3" xfId="23685" xr:uid="{00000000-0005-0000-0000-000068660000}"/>
    <cellStyle name="Normal 55 2 3 2 3 4" xfId="33905" xr:uid="{00000000-0005-0000-0000-000069660000}"/>
    <cellStyle name="Normal 55 2 3 2 3 5" xfId="18672" xr:uid="{00000000-0005-0000-0000-00006A660000}"/>
    <cellStyle name="Normal 55 2 3 2 4" xfId="5223" xr:uid="{00000000-0005-0000-0000-00006B660000}"/>
    <cellStyle name="Normal 55 2 3 2 4 2" xfId="15275" xr:uid="{00000000-0005-0000-0000-00006C660000}"/>
    <cellStyle name="Normal 55 2 3 2 4 2 2" xfId="45606" xr:uid="{00000000-0005-0000-0000-00006D660000}"/>
    <cellStyle name="Normal 55 2 3 2 4 2 3" xfId="30373" xr:uid="{00000000-0005-0000-0000-00006E660000}"/>
    <cellStyle name="Normal 55 2 3 2 4 3" xfId="10255" xr:uid="{00000000-0005-0000-0000-00006F660000}"/>
    <cellStyle name="Normal 55 2 3 2 4 3 2" xfId="40589" xr:uid="{00000000-0005-0000-0000-000070660000}"/>
    <cellStyle name="Normal 55 2 3 2 4 3 3" xfId="25356" xr:uid="{00000000-0005-0000-0000-000071660000}"/>
    <cellStyle name="Normal 55 2 3 2 4 4" xfId="35576" xr:uid="{00000000-0005-0000-0000-000072660000}"/>
    <cellStyle name="Normal 55 2 3 2 4 5" xfId="20343" xr:uid="{00000000-0005-0000-0000-000073660000}"/>
    <cellStyle name="Normal 55 2 3 2 5" xfId="11933" xr:uid="{00000000-0005-0000-0000-000074660000}"/>
    <cellStyle name="Normal 55 2 3 2 5 2" xfId="42264" xr:uid="{00000000-0005-0000-0000-000075660000}"/>
    <cellStyle name="Normal 55 2 3 2 5 3" xfId="27031" xr:uid="{00000000-0005-0000-0000-000076660000}"/>
    <cellStyle name="Normal 55 2 3 2 6" xfId="6912" xr:uid="{00000000-0005-0000-0000-000077660000}"/>
    <cellStyle name="Normal 55 2 3 2 6 2" xfId="37247" xr:uid="{00000000-0005-0000-0000-000078660000}"/>
    <cellStyle name="Normal 55 2 3 2 6 3" xfId="22014" xr:uid="{00000000-0005-0000-0000-000079660000}"/>
    <cellStyle name="Normal 55 2 3 2 7" xfId="32235" xr:uid="{00000000-0005-0000-0000-00007A660000}"/>
    <cellStyle name="Normal 55 2 3 2 8" xfId="17001" xr:uid="{00000000-0005-0000-0000-00007B660000}"/>
    <cellStyle name="Normal 55 2 3 3" xfId="2259" xr:uid="{00000000-0005-0000-0000-00007C660000}"/>
    <cellStyle name="Normal 55 2 3 3 2" xfId="3949" xr:uid="{00000000-0005-0000-0000-00007D660000}"/>
    <cellStyle name="Normal 55 2 3 3 2 2" xfId="14022" xr:uid="{00000000-0005-0000-0000-00007E660000}"/>
    <cellStyle name="Normal 55 2 3 3 2 2 2" xfId="44353" xr:uid="{00000000-0005-0000-0000-00007F660000}"/>
    <cellStyle name="Normal 55 2 3 3 2 2 3" xfId="29120" xr:uid="{00000000-0005-0000-0000-000080660000}"/>
    <cellStyle name="Normal 55 2 3 3 2 3" xfId="9002" xr:uid="{00000000-0005-0000-0000-000081660000}"/>
    <cellStyle name="Normal 55 2 3 3 2 3 2" xfId="39336" xr:uid="{00000000-0005-0000-0000-000082660000}"/>
    <cellStyle name="Normal 55 2 3 3 2 3 3" xfId="24103" xr:uid="{00000000-0005-0000-0000-000083660000}"/>
    <cellStyle name="Normal 55 2 3 3 2 4" xfId="34323" xr:uid="{00000000-0005-0000-0000-000084660000}"/>
    <cellStyle name="Normal 55 2 3 3 2 5" xfId="19090" xr:uid="{00000000-0005-0000-0000-000085660000}"/>
    <cellStyle name="Normal 55 2 3 3 3" xfId="5641" xr:uid="{00000000-0005-0000-0000-000086660000}"/>
    <cellStyle name="Normal 55 2 3 3 3 2" xfId="15693" xr:uid="{00000000-0005-0000-0000-000087660000}"/>
    <cellStyle name="Normal 55 2 3 3 3 2 2" xfId="46024" xr:uid="{00000000-0005-0000-0000-000088660000}"/>
    <cellStyle name="Normal 55 2 3 3 3 2 3" xfId="30791" xr:uid="{00000000-0005-0000-0000-000089660000}"/>
    <cellStyle name="Normal 55 2 3 3 3 3" xfId="10673" xr:uid="{00000000-0005-0000-0000-00008A660000}"/>
    <cellStyle name="Normal 55 2 3 3 3 3 2" xfId="41007" xr:uid="{00000000-0005-0000-0000-00008B660000}"/>
    <cellStyle name="Normal 55 2 3 3 3 3 3" xfId="25774" xr:uid="{00000000-0005-0000-0000-00008C660000}"/>
    <cellStyle name="Normal 55 2 3 3 3 4" xfId="35994" xr:uid="{00000000-0005-0000-0000-00008D660000}"/>
    <cellStyle name="Normal 55 2 3 3 3 5" xfId="20761" xr:uid="{00000000-0005-0000-0000-00008E660000}"/>
    <cellStyle name="Normal 55 2 3 3 4" xfId="12351" xr:uid="{00000000-0005-0000-0000-00008F660000}"/>
    <cellStyle name="Normal 55 2 3 3 4 2" xfId="42682" xr:uid="{00000000-0005-0000-0000-000090660000}"/>
    <cellStyle name="Normal 55 2 3 3 4 3" xfId="27449" xr:uid="{00000000-0005-0000-0000-000091660000}"/>
    <cellStyle name="Normal 55 2 3 3 5" xfId="7330" xr:uid="{00000000-0005-0000-0000-000092660000}"/>
    <cellStyle name="Normal 55 2 3 3 5 2" xfId="37665" xr:uid="{00000000-0005-0000-0000-000093660000}"/>
    <cellStyle name="Normal 55 2 3 3 5 3" xfId="22432" xr:uid="{00000000-0005-0000-0000-000094660000}"/>
    <cellStyle name="Normal 55 2 3 3 6" xfId="32653" xr:uid="{00000000-0005-0000-0000-000095660000}"/>
    <cellStyle name="Normal 55 2 3 3 7" xfId="17419" xr:uid="{00000000-0005-0000-0000-000096660000}"/>
    <cellStyle name="Normal 55 2 3 4" xfId="3112" xr:uid="{00000000-0005-0000-0000-000097660000}"/>
    <cellStyle name="Normal 55 2 3 4 2" xfId="13186" xr:uid="{00000000-0005-0000-0000-000098660000}"/>
    <cellStyle name="Normal 55 2 3 4 2 2" xfId="43517" xr:uid="{00000000-0005-0000-0000-000099660000}"/>
    <cellStyle name="Normal 55 2 3 4 2 3" xfId="28284" xr:uid="{00000000-0005-0000-0000-00009A660000}"/>
    <cellStyle name="Normal 55 2 3 4 3" xfId="8166" xr:uid="{00000000-0005-0000-0000-00009B660000}"/>
    <cellStyle name="Normal 55 2 3 4 3 2" xfId="38500" xr:uid="{00000000-0005-0000-0000-00009C660000}"/>
    <cellStyle name="Normal 55 2 3 4 3 3" xfId="23267" xr:uid="{00000000-0005-0000-0000-00009D660000}"/>
    <cellStyle name="Normal 55 2 3 4 4" xfId="33487" xr:uid="{00000000-0005-0000-0000-00009E660000}"/>
    <cellStyle name="Normal 55 2 3 4 5" xfId="18254" xr:uid="{00000000-0005-0000-0000-00009F660000}"/>
    <cellStyle name="Normal 55 2 3 5" xfId="4805" xr:uid="{00000000-0005-0000-0000-0000A0660000}"/>
    <cellStyle name="Normal 55 2 3 5 2" xfId="14857" xr:uid="{00000000-0005-0000-0000-0000A1660000}"/>
    <cellStyle name="Normal 55 2 3 5 2 2" xfId="45188" xr:uid="{00000000-0005-0000-0000-0000A2660000}"/>
    <cellStyle name="Normal 55 2 3 5 2 3" xfId="29955" xr:uid="{00000000-0005-0000-0000-0000A3660000}"/>
    <cellStyle name="Normal 55 2 3 5 3" xfId="9837" xr:uid="{00000000-0005-0000-0000-0000A4660000}"/>
    <cellStyle name="Normal 55 2 3 5 3 2" xfId="40171" xr:uid="{00000000-0005-0000-0000-0000A5660000}"/>
    <cellStyle name="Normal 55 2 3 5 3 3" xfId="24938" xr:uid="{00000000-0005-0000-0000-0000A6660000}"/>
    <cellStyle name="Normal 55 2 3 5 4" xfId="35158" xr:uid="{00000000-0005-0000-0000-0000A7660000}"/>
    <cellStyle name="Normal 55 2 3 5 5" xfId="19925" xr:uid="{00000000-0005-0000-0000-0000A8660000}"/>
    <cellStyle name="Normal 55 2 3 6" xfId="11515" xr:uid="{00000000-0005-0000-0000-0000A9660000}"/>
    <cellStyle name="Normal 55 2 3 6 2" xfId="41846" xr:uid="{00000000-0005-0000-0000-0000AA660000}"/>
    <cellStyle name="Normal 55 2 3 6 3" xfId="26613" xr:uid="{00000000-0005-0000-0000-0000AB660000}"/>
    <cellStyle name="Normal 55 2 3 7" xfId="6494" xr:uid="{00000000-0005-0000-0000-0000AC660000}"/>
    <cellStyle name="Normal 55 2 3 7 2" xfId="36829" xr:uid="{00000000-0005-0000-0000-0000AD660000}"/>
    <cellStyle name="Normal 55 2 3 7 3" xfId="21596" xr:uid="{00000000-0005-0000-0000-0000AE660000}"/>
    <cellStyle name="Normal 55 2 3 8" xfId="31817" xr:uid="{00000000-0005-0000-0000-0000AF660000}"/>
    <cellStyle name="Normal 55 2 3 9" xfId="16583" xr:uid="{00000000-0005-0000-0000-0000B0660000}"/>
    <cellStyle name="Normal 55 2 4" xfId="1630" xr:uid="{00000000-0005-0000-0000-0000B1660000}"/>
    <cellStyle name="Normal 55 2 4 2" xfId="2469" xr:uid="{00000000-0005-0000-0000-0000B2660000}"/>
    <cellStyle name="Normal 55 2 4 2 2" xfId="4159" xr:uid="{00000000-0005-0000-0000-0000B3660000}"/>
    <cellStyle name="Normal 55 2 4 2 2 2" xfId="14232" xr:uid="{00000000-0005-0000-0000-0000B4660000}"/>
    <cellStyle name="Normal 55 2 4 2 2 2 2" xfId="44563" xr:uid="{00000000-0005-0000-0000-0000B5660000}"/>
    <cellStyle name="Normal 55 2 4 2 2 2 3" xfId="29330" xr:uid="{00000000-0005-0000-0000-0000B6660000}"/>
    <cellStyle name="Normal 55 2 4 2 2 3" xfId="9212" xr:uid="{00000000-0005-0000-0000-0000B7660000}"/>
    <cellStyle name="Normal 55 2 4 2 2 3 2" xfId="39546" xr:uid="{00000000-0005-0000-0000-0000B8660000}"/>
    <cellStyle name="Normal 55 2 4 2 2 3 3" xfId="24313" xr:uid="{00000000-0005-0000-0000-0000B9660000}"/>
    <cellStyle name="Normal 55 2 4 2 2 4" xfId="34533" xr:uid="{00000000-0005-0000-0000-0000BA660000}"/>
    <cellStyle name="Normal 55 2 4 2 2 5" xfId="19300" xr:uid="{00000000-0005-0000-0000-0000BB660000}"/>
    <cellStyle name="Normal 55 2 4 2 3" xfId="5851" xr:uid="{00000000-0005-0000-0000-0000BC660000}"/>
    <cellStyle name="Normal 55 2 4 2 3 2" xfId="15903" xr:uid="{00000000-0005-0000-0000-0000BD660000}"/>
    <cellStyle name="Normal 55 2 4 2 3 2 2" xfId="46234" xr:uid="{00000000-0005-0000-0000-0000BE660000}"/>
    <cellStyle name="Normal 55 2 4 2 3 2 3" xfId="31001" xr:uid="{00000000-0005-0000-0000-0000BF660000}"/>
    <cellStyle name="Normal 55 2 4 2 3 3" xfId="10883" xr:uid="{00000000-0005-0000-0000-0000C0660000}"/>
    <cellStyle name="Normal 55 2 4 2 3 3 2" xfId="41217" xr:uid="{00000000-0005-0000-0000-0000C1660000}"/>
    <cellStyle name="Normal 55 2 4 2 3 3 3" xfId="25984" xr:uid="{00000000-0005-0000-0000-0000C2660000}"/>
    <cellStyle name="Normal 55 2 4 2 3 4" xfId="36204" xr:uid="{00000000-0005-0000-0000-0000C3660000}"/>
    <cellStyle name="Normal 55 2 4 2 3 5" xfId="20971" xr:uid="{00000000-0005-0000-0000-0000C4660000}"/>
    <cellStyle name="Normal 55 2 4 2 4" xfId="12561" xr:uid="{00000000-0005-0000-0000-0000C5660000}"/>
    <cellStyle name="Normal 55 2 4 2 4 2" xfId="42892" xr:uid="{00000000-0005-0000-0000-0000C6660000}"/>
    <cellStyle name="Normal 55 2 4 2 4 3" xfId="27659" xr:uid="{00000000-0005-0000-0000-0000C7660000}"/>
    <cellStyle name="Normal 55 2 4 2 5" xfId="7540" xr:uid="{00000000-0005-0000-0000-0000C8660000}"/>
    <cellStyle name="Normal 55 2 4 2 5 2" xfId="37875" xr:uid="{00000000-0005-0000-0000-0000C9660000}"/>
    <cellStyle name="Normal 55 2 4 2 5 3" xfId="22642" xr:uid="{00000000-0005-0000-0000-0000CA660000}"/>
    <cellStyle name="Normal 55 2 4 2 6" xfId="32863" xr:uid="{00000000-0005-0000-0000-0000CB660000}"/>
    <cellStyle name="Normal 55 2 4 2 7" xfId="17629" xr:uid="{00000000-0005-0000-0000-0000CC660000}"/>
    <cellStyle name="Normal 55 2 4 3" xfId="3322" xr:uid="{00000000-0005-0000-0000-0000CD660000}"/>
    <cellStyle name="Normal 55 2 4 3 2" xfId="13396" xr:uid="{00000000-0005-0000-0000-0000CE660000}"/>
    <cellStyle name="Normal 55 2 4 3 2 2" xfId="43727" xr:uid="{00000000-0005-0000-0000-0000CF660000}"/>
    <cellStyle name="Normal 55 2 4 3 2 3" xfId="28494" xr:uid="{00000000-0005-0000-0000-0000D0660000}"/>
    <cellStyle name="Normal 55 2 4 3 3" xfId="8376" xr:uid="{00000000-0005-0000-0000-0000D1660000}"/>
    <cellStyle name="Normal 55 2 4 3 3 2" xfId="38710" xr:uid="{00000000-0005-0000-0000-0000D2660000}"/>
    <cellStyle name="Normal 55 2 4 3 3 3" xfId="23477" xr:uid="{00000000-0005-0000-0000-0000D3660000}"/>
    <cellStyle name="Normal 55 2 4 3 4" xfId="33697" xr:uid="{00000000-0005-0000-0000-0000D4660000}"/>
    <cellStyle name="Normal 55 2 4 3 5" xfId="18464" xr:uid="{00000000-0005-0000-0000-0000D5660000}"/>
    <cellStyle name="Normal 55 2 4 4" xfId="5015" xr:uid="{00000000-0005-0000-0000-0000D6660000}"/>
    <cellStyle name="Normal 55 2 4 4 2" xfId="15067" xr:uid="{00000000-0005-0000-0000-0000D7660000}"/>
    <cellStyle name="Normal 55 2 4 4 2 2" xfId="45398" xr:uid="{00000000-0005-0000-0000-0000D8660000}"/>
    <cellStyle name="Normal 55 2 4 4 2 3" xfId="30165" xr:uid="{00000000-0005-0000-0000-0000D9660000}"/>
    <cellStyle name="Normal 55 2 4 4 3" xfId="10047" xr:uid="{00000000-0005-0000-0000-0000DA660000}"/>
    <cellStyle name="Normal 55 2 4 4 3 2" xfId="40381" xr:uid="{00000000-0005-0000-0000-0000DB660000}"/>
    <cellStyle name="Normal 55 2 4 4 3 3" xfId="25148" xr:uid="{00000000-0005-0000-0000-0000DC660000}"/>
    <cellStyle name="Normal 55 2 4 4 4" xfId="35368" xr:uid="{00000000-0005-0000-0000-0000DD660000}"/>
    <cellStyle name="Normal 55 2 4 4 5" xfId="20135" xr:uid="{00000000-0005-0000-0000-0000DE660000}"/>
    <cellStyle name="Normal 55 2 4 5" xfId="11725" xr:uid="{00000000-0005-0000-0000-0000DF660000}"/>
    <cellStyle name="Normal 55 2 4 5 2" xfId="42056" xr:uid="{00000000-0005-0000-0000-0000E0660000}"/>
    <cellStyle name="Normal 55 2 4 5 3" xfId="26823" xr:uid="{00000000-0005-0000-0000-0000E1660000}"/>
    <cellStyle name="Normal 55 2 4 6" xfId="6704" xr:uid="{00000000-0005-0000-0000-0000E2660000}"/>
    <cellStyle name="Normal 55 2 4 6 2" xfId="37039" xr:uid="{00000000-0005-0000-0000-0000E3660000}"/>
    <cellStyle name="Normal 55 2 4 6 3" xfId="21806" xr:uid="{00000000-0005-0000-0000-0000E4660000}"/>
    <cellStyle name="Normal 55 2 4 7" xfId="32027" xr:uid="{00000000-0005-0000-0000-0000E5660000}"/>
    <cellStyle name="Normal 55 2 4 8" xfId="16793" xr:uid="{00000000-0005-0000-0000-0000E6660000}"/>
    <cellStyle name="Normal 55 2 5" xfId="2051" xr:uid="{00000000-0005-0000-0000-0000E7660000}"/>
    <cellStyle name="Normal 55 2 5 2" xfId="3741" xr:uid="{00000000-0005-0000-0000-0000E8660000}"/>
    <cellStyle name="Normal 55 2 5 2 2" xfId="13814" xr:uid="{00000000-0005-0000-0000-0000E9660000}"/>
    <cellStyle name="Normal 55 2 5 2 2 2" xfId="44145" xr:uid="{00000000-0005-0000-0000-0000EA660000}"/>
    <cellStyle name="Normal 55 2 5 2 2 3" xfId="28912" xr:uid="{00000000-0005-0000-0000-0000EB660000}"/>
    <cellStyle name="Normal 55 2 5 2 3" xfId="8794" xr:uid="{00000000-0005-0000-0000-0000EC660000}"/>
    <cellStyle name="Normal 55 2 5 2 3 2" xfId="39128" xr:uid="{00000000-0005-0000-0000-0000ED660000}"/>
    <cellStyle name="Normal 55 2 5 2 3 3" xfId="23895" xr:uid="{00000000-0005-0000-0000-0000EE660000}"/>
    <cellStyle name="Normal 55 2 5 2 4" xfId="34115" xr:uid="{00000000-0005-0000-0000-0000EF660000}"/>
    <cellStyle name="Normal 55 2 5 2 5" xfId="18882" xr:uid="{00000000-0005-0000-0000-0000F0660000}"/>
    <cellStyle name="Normal 55 2 5 3" xfId="5433" xr:uid="{00000000-0005-0000-0000-0000F1660000}"/>
    <cellStyle name="Normal 55 2 5 3 2" xfId="15485" xr:uid="{00000000-0005-0000-0000-0000F2660000}"/>
    <cellStyle name="Normal 55 2 5 3 2 2" xfId="45816" xr:uid="{00000000-0005-0000-0000-0000F3660000}"/>
    <cellStyle name="Normal 55 2 5 3 2 3" xfId="30583" xr:uid="{00000000-0005-0000-0000-0000F4660000}"/>
    <cellStyle name="Normal 55 2 5 3 3" xfId="10465" xr:uid="{00000000-0005-0000-0000-0000F5660000}"/>
    <cellStyle name="Normal 55 2 5 3 3 2" xfId="40799" xr:uid="{00000000-0005-0000-0000-0000F6660000}"/>
    <cellStyle name="Normal 55 2 5 3 3 3" xfId="25566" xr:uid="{00000000-0005-0000-0000-0000F7660000}"/>
    <cellStyle name="Normal 55 2 5 3 4" xfId="35786" xr:uid="{00000000-0005-0000-0000-0000F8660000}"/>
    <cellStyle name="Normal 55 2 5 3 5" xfId="20553" xr:uid="{00000000-0005-0000-0000-0000F9660000}"/>
    <cellStyle name="Normal 55 2 5 4" xfId="12143" xr:uid="{00000000-0005-0000-0000-0000FA660000}"/>
    <cellStyle name="Normal 55 2 5 4 2" xfId="42474" xr:uid="{00000000-0005-0000-0000-0000FB660000}"/>
    <cellStyle name="Normal 55 2 5 4 3" xfId="27241" xr:uid="{00000000-0005-0000-0000-0000FC660000}"/>
    <cellStyle name="Normal 55 2 5 5" xfId="7122" xr:uid="{00000000-0005-0000-0000-0000FD660000}"/>
    <cellStyle name="Normal 55 2 5 5 2" xfId="37457" xr:uid="{00000000-0005-0000-0000-0000FE660000}"/>
    <cellStyle name="Normal 55 2 5 5 3" xfId="22224" xr:uid="{00000000-0005-0000-0000-0000FF660000}"/>
    <cellStyle name="Normal 55 2 5 6" xfId="32445" xr:uid="{00000000-0005-0000-0000-000000670000}"/>
    <cellStyle name="Normal 55 2 5 7" xfId="17211" xr:uid="{00000000-0005-0000-0000-000001670000}"/>
    <cellStyle name="Normal 55 2 6" xfId="2904" xr:uid="{00000000-0005-0000-0000-000002670000}"/>
    <cellStyle name="Normal 55 2 6 2" xfId="12978" xr:uid="{00000000-0005-0000-0000-000003670000}"/>
    <cellStyle name="Normal 55 2 6 2 2" xfId="43309" xr:uid="{00000000-0005-0000-0000-000004670000}"/>
    <cellStyle name="Normal 55 2 6 2 3" xfId="28076" xr:uid="{00000000-0005-0000-0000-000005670000}"/>
    <cellStyle name="Normal 55 2 6 3" xfId="7958" xr:uid="{00000000-0005-0000-0000-000006670000}"/>
    <cellStyle name="Normal 55 2 6 3 2" xfId="38292" xr:uid="{00000000-0005-0000-0000-000007670000}"/>
    <cellStyle name="Normal 55 2 6 3 3" xfId="23059" xr:uid="{00000000-0005-0000-0000-000008670000}"/>
    <cellStyle name="Normal 55 2 6 4" xfId="33279" xr:uid="{00000000-0005-0000-0000-000009670000}"/>
    <cellStyle name="Normal 55 2 6 5" xfId="18046" xr:uid="{00000000-0005-0000-0000-00000A670000}"/>
    <cellStyle name="Normal 55 2 7" xfId="4597" xr:uid="{00000000-0005-0000-0000-00000B670000}"/>
    <cellStyle name="Normal 55 2 7 2" xfId="14649" xr:uid="{00000000-0005-0000-0000-00000C670000}"/>
    <cellStyle name="Normal 55 2 7 2 2" xfId="44980" xr:uid="{00000000-0005-0000-0000-00000D670000}"/>
    <cellStyle name="Normal 55 2 7 2 3" xfId="29747" xr:uid="{00000000-0005-0000-0000-00000E670000}"/>
    <cellStyle name="Normal 55 2 7 3" xfId="9629" xr:uid="{00000000-0005-0000-0000-00000F670000}"/>
    <cellStyle name="Normal 55 2 7 3 2" xfId="39963" xr:uid="{00000000-0005-0000-0000-000010670000}"/>
    <cellStyle name="Normal 55 2 7 3 3" xfId="24730" xr:uid="{00000000-0005-0000-0000-000011670000}"/>
    <cellStyle name="Normal 55 2 7 4" xfId="34950" xr:uid="{00000000-0005-0000-0000-000012670000}"/>
    <cellStyle name="Normal 55 2 7 5" xfId="19717" xr:uid="{00000000-0005-0000-0000-000013670000}"/>
    <cellStyle name="Normal 55 2 8" xfId="11307" xr:uid="{00000000-0005-0000-0000-000014670000}"/>
    <cellStyle name="Normal 55 2 8 2" xfId="41638" xr:uid="{00000000-0005-0000-0000-000015670000}"/>
    <cellStyle name="Normal 55 2 8 3" xfId="26405" xr:uid="{00000000-0005-0000-0000-000016670000}"/>
    <cellStyle name="Normal 55 2 9" xfId="6286" xr:uid="{00000000-0005-0000-0000-000017670000}"/>
    <cellStyle name="Normal 55 2 9 2" xfId="36621" xr:uid="{00000000-0005-0000-0000-000018670000}"/>
    <cellStyle name="Normal 55 2 9 3" xfId="21388" xr:uid="{00000000-0005-0000-0000-000019670000}"/>
    <cellStyle name="Normal 55 3" xfId="1250" xr:uid="{00000000-0005-0000-0000-00001A670000}"/>
    <cellStyle name="Normal 55 3 10" xfId="16427" xr:uid="{00000000-0005-0000-0000-00001B670000}"/>
    <cellStyle name="Normal 55 3 2" xfId="1469" xr:uid="{00000000-0005-0000-0000-00001C670000}"/>
    <cellStyle name="Normal 55 3 2 2" xfId="1890" xr:uid="{00000000-0005-0000-0000-00001D670000}"/>
    <cellStyle name="Normal 55 3 2 2 2" xfId="2729" xr:uid="{00000000-0005-0000-0000-00001E670000}"/>
    <cellStyle name="Normal 55 3 2 2 2 2" xfId="4419" xr:uid="{00000000-0005-0000-0000-00001F670000}"/>
    <cellStyle name="Normal 55 3 2 2 2 2 2" xfId="14492" xr:uid="{00000000-0005-0000-0000-000020670000}"/>
    <cellStyle name="Normal 55 3 2 2 2 2 2 2" xfId="44823" xr:uid="{00000000-0005-0000-0000-000021670000}"/>
    <cellStyle name="Normal 55 3 2 2 2 2 2 3" xfId="29590" xr:uid="{00000000-0005-0000-0000-000022670000}"/>
    <cellStyle name="Normal 55 3 2 2 2 2 3" xfId="9472" xr:uid="{00000000-0005-0000-0000-000023670000}"/>
    <cellStyle name="Normal 55 3 2 2 2 2 3 2" xfId="39806" xr:uid="{00000000-0005-0000-0000-000024670000}"/>
    <cellStyle name="Normal 55 3 2 2 2 2 3 3" xfId="24573" xr:uid="{00000000-0005-0000-0000-000025670000}"/>
    <cellStyle name="Normal 55 3 2 2 2 2 4" xfId="34793" xr:uid="{00000000-0005-0000-0000-000026670000}"/>
    <cellStyle name="Normal 55 3 2 2 2 2 5" xfId="19560" xr:uid="{00000000-0005-0000-0000-000027670000}"/>
    <cellStyle name="Normal 55 3 2 2 2 3" xfId="6111" xr:uid="{00000000-0005-0000-0000-000028670000}"/>
    <cellStyle name="Normal 55 3 2 2 2 3 2" xfId="16163" xr:uid="{00000000-0005-0000-0000-000029670000}"/>
    <cellStyle name="Normal 55 3 2 2 2 3 2 2" xfId="46494" xr:uid="{00000000-0005-0000-0000-00002A670000}"/>
    <cellStyle name="Normal 55 3 2 2 2 3 2 3" xfId="31261" xr:uid="{00000000-0005-0000-0000-00002B670000}"/>
    <cellStyle name="Normal 55 3 2 2 2 3 3" xfId="11143" xr:uid="{00000000-0005-0000-0000-00002C670000}"/>
    <cellStyle name="Normal 55 3 2 2 2 3 3 2" xfId="41477" xr:uid="{00000000-0005-0000-0000-00002D670000}"/>
    <cellStyle name="Normal 55 3 2 2 2 3 3 3" xfId="26244" xr:uid="{00000000-0005-0000-0000-00002E670000}"/>
    <cellStyle name="Normal 55 3 2 2 2 3 4" xfId="36464" xr:uid="{00000000-0005-0000-0000-00002F670000}"/>
    <cellStyle name="Normal 55 3 2 2 2 3 5" xfId="21231" xr:uid="{00000000-0005-0000-0000-000030670000}"/>
    <cellStyle name="Normal 55 3 2 2 2 4" xfId="12821" xr:uid="{00000000-0005-0000-0000-000031670000}"/>
    <cellStyle name="Normal 55 3 2 2 2 4 2" xfId="43152" xr:uid="{00000000-0005-0000-0000-000032670000}"/>
    <cellStyle name="Normal 55 3 2 2 2 4 3" xfId="27919" xr:uid="{00000000-0005-0000-0000-000033670000}"/>
    <cellStyle name="Normal 55 3 2 2 2 5" xfId="7800" xr:uid="{00000000-0005-0000-0000-000034670000}"/>
    <cellStyle name="Normal 55 3 2 2 2 5 2" xfId="38135" xr:uid="{00000000-0005-0000-0000-000035670000}"/>
    <cellStyle name="Normal 55 3 2 2 2 5 3" xfId="22902" xr:uid="{00000000-0005-0000-0000-000036670000}"/>
    <cellStyle name="Normal 55 3 2 2 2 6" xfId="33123" xr:uid="{00000000-0005-0000-0000-000037670000}"/>
    <cellStyle name="Normal 55 3 2 2 2 7" xfId="17889" xr:uid="{00000000-0005-0000-0000-000038670000}"/>
    <cellStyle name="Normal 55 3 2 2 3" xfId="3582" xr:uid="{00000000-0005-0000-0000-000039670000}"/>
    <cellStyle name="Normal 55 3 2 2 3 2" xfId="13656" xr:uid="{00000000-0005-0000-0000-00003A670000}"/>
    <cellStyle name="Normal 55 3 2 2 3 2 2" xfId="43987" xr:uid="{00000000-0005-0000-0000-00003B670000}"/>
    <cellStyle name="Normal 55 3 2 2 3 2 3" xfId="28754" xr:uid="{00000000-0005-0000-0000-00003C670000}"/>
    <cellStyle name="Normal 55 3 2 2 3 3" xfId="8636" xr:uid="{00000000-0005-0000-0000-00003D670000}"/>
    <cellStyle name="Normal 55 3 2 2 3 3 2" xfId="38970" xr:uid="{00000000-0005-0000-0000-00003E670000}"/>
    <cellStyle name="Normal 55 3 2 2 3 3 3" xfId="23737" xr:uid="{00000000-0005-0000-0000-00003F670000}"/>
    <cellStyle name="Normal 55 3 2 2 3 4" xfId="33957" xr:uid="{00000000-0005-0000-0000-000040670000}"/>
    <cellStyle name="Normal 55 3 2 2 3 5" xfId="18724" xr:uid="{00000000-0005-0000-0000-000041670000}"/>
    <cellStyle name="Normal 55 3 2 2 4" xfId="5275" xr:uid="{00000000-0005-0000-0000-000042670000}"/>
    <cellStyle name="Normal 55 3 2 2 4 2" xfId="15327" xr:uid="{00000000-0005-0000-0000-000043670000}"/>
    <cellStyle name="Normal 55 3 2 2 4 2 2" xfId="45658" xr:uid="{00000000-0005-0000-0000-000044670000}"/>
    <cellStyle name="Normal 55 3 2 2 4 2 3" xfId="30425" xr:uid="{00000000-0005-0000-0000-000045670000}"/>
    <cellStyle name="Normal 55 3 2 2 4 3" xfId="10307" xr:uid="{00000000-0005-0000-0000-000046670000}"/>
    <cellStyle name="Normal 55 3 2 2 4 3 2" xfId="40641" xr:uid="{00000000-0005-0000-0000-000047670000}"/>
    <cellStyle name="Normal 55 3 2 2 4 3 3" xfId="25408" xr:uid="{00000000-0005-0000-0000-000048670000}"/>
    <cellStyle name="Normal 55 3 2 2 4 4" xfId="35628" xr:uid="{00000000-0005-0000-0000-000049670000}"/>
    <cellStyle name="Normal 55 3 2 2 4 5" xfId="20395" xr:uid="{00000000-0005-0000-0000-00004A670000}"/>
    <cellStyle name="Normal 55 3 2 2 5" xfId="11985" xr:uid="{00000000-0005-0000-0000-00004B670000}"/>
    <cellStyle name="Normal 55 3 2 2 5 2" xfId="42316" xr:uid="{00000000-0005-0000-0000-00004C670000}"/>
    <cellStyle name="Normal 55 3 2 2 5 3" xfId="27083" xr:uid="{00000000-0005-0000-0000-00004D670000}"/>
    <cellStyle name="Normal 55 3 2 2 6" xfId="6964" xr:uid="{00000000-0005-0000-0000-00004E670000}"/>
    <cellStyle name="Normal 55 3 2 2 6 2" xfId="37299" xr:uid="{00000000-0005-0000-0000-00004F670000}"/>
    <cellStyle name="Normal 55 3 2 2 6 3" xfId="22066" xr:uid="{00000000-0005-0000-0000-000050670000}"/>
    <cellStyle name="Normal 55 3 2 2 7" xfId="32287" xr:uid="{00000000-0005-0000-0000-000051670000}"/>
    <cellStyle name="Normal 55 3 2 2 8" xfId="17053" xr:uid="{00000000-0005-0000-0000-000052670000}"/>
    <cellStyle name="Normal 55 3 2 3" xfId="2311" xr:uid="{00000000-0005-0000-0000-000053670000}"/>
    <cellStyle name="Normal 55 3 2 3 2" xfId="4001" xr:uid="{00000000-0005-0000-0000-000054670000}"/>
    <cellStyle name="Normal 55 3 2 3 2 2" xfId="14074" xr:uid="{00000000-0005-0000-0000-000055670000}"/>
    <cellStyle name="Normal 55 3 2 3 2 2 2" xfId="44405" xr:uid="{00000000-0005-0000-0000-000056670000}"/>
    <cellStyle name="Normal 55 3 2 3 2 2 3" xfId="29172" xr:uid="{00000000-0005-0000-0000-000057670000}"/>
    <cellStyle name="Normal 55 3 2 3 2 3" xfId="9054" xr:uid="{00000000-0005-0000-0000-000058670000}"/>
    <cellStyle name="Normal 55 3 2 3 2 3 2" xfId="39388" xr:uid="{00000000-0005-0000-0000-000059670000}"/>
    <cellStyle name="Normal 55 3 2 3 2 3 3" xfId="24155" xr:uid="{00000000-0005-0000-0000-00005A670000}"/>
    <cellStyle name="Normal 55 3 2 3 2 4" xfId="34375" xr:uid="{00000000-0005-0000-0000-00005B670000}"/>
    <cellStyle name="Normal 55 3 2 3 2 5" xfId="19142" xr:uid="{00000000-0005-0000-0000-00005C670000}"/>
    <cellStyle name="Normal 55 3 2 3 3" xfId="5693" xr:uid="{00000000-0005-0000-0000-00005D670000}"/>
    <cellStyle name="Normal 55 3 2 3 3 2" xfId="15745" xr:uid="{00000000-0005-0000-0000-00005E670000}"/>
    <cellStyle name="Normal 55 3 2 3 3 2 2" xfId="46076" xr:uid="{00000000-0005-0000-0000-00005F670000}"/>
    <cellStyle name="Normal 55 3 2 3 3 2 3" xfId="30843" xr:uid="{00000000-0005-0000-0000-000060670000}"/>
    <cellStyle name="Normal 55 3 2 3 3 3" xfId="10725" xr:uid="{00000000-0005-0000-0000-000061670000}"/>
    <cellStyle name="Normal 55 3 2 3 3 3 2" xfId="41059" xr:uid="{00000000-0005-0000-0000-000062670000}"/>
    <cellStyle name="Normal 55 3 2 3 3 3 3" xfId="25826" xr:uid="{00000000-0005-0000-0000-000063670000}"/>
    <cellStyle name="Normal 55 3 2 3 3 4" xfId="36046" xr:uid="{00000000-0005-0000-0000-000064670000}"/>
    <cellStyle name="Normal 55 3 2 3 3 5" xfId="20813" xr:uid="{00000000-0005-0000-0000-000065670000}"/>
    <cellStyle name="Normal 55 3 2 3 4" xfId="12403" xr:uid="{00000000-0005-0000-0000-000066670000}"/>
    <cellStyle name="Normal 55 3 2 3 4 2" xfId="42734" xr:uid="{00000000-0005-0000-0000-000067670000}"/>
    <cellStyle name="Normal 55 3 2 3 4 3" xfId="27501" xr:uid="{00000000-0005-0000-0000-000068670000}"/>
    <cellStyle name="Normal 55 3 2 3 5" xfId="7382" xr:uid="{00000000-0005-0000-0000-000069670000}"/>
    <cellStyle name="Normal 55 3 2 3 5 2" xfId="37717" xr:uid="{00000000-0005-0000-0000-00006A670000}"/>
    <cellStyle name="Normal 55 3 2 3 5 3" xfId="22484" xr:uid="{00000000-0005-0000-0000-00006B670000}"/>
    <cellStyle name="Normal 55 3 2 3 6" xfId="32705" xr:uid="{00000000-0005-0000-0000-00006C670000}"/>
    <cellStyle name="Normal 55 3 2 3 7" xfId="17471" xr:uid="{00000000-0005-0000-0000-00006D670000}"/>
    <cellStyle name="Normal 55 3 2 4" xfId="3164" xr:uid="{00000000-0005-0000-0000-00006E670000}"/>
    <cellStyle name="Normal 55 3 2 4 2" xfId="13238" xr:uid="{00000000-0005-0000-0000-00006F670000}"/>
    <cellStyle name="Normal 55 3 2 4 2 2" xfId="43569" xr:uid="{00000000-0005-0000-0000-000070670000}"/>
    <cellStyle name="Normal 55 3 2 4 2 3" xfId="28336" xr:uid="{00000000-0005-0000-0000-000071670000}"/>
    <cellStyle name="Normal 55 3 2 4 3" xfId="8218" xr:uid="{00000000-0005-0000-0000-000072670000}"/>
    <cellStyle name="Normal 55 3 2 4 3 2" xfId="38552" xr:uid="{00000000-0005-0000-0000-000073670000}"/>
    <cellStyle name="Normal 55 3 2 4 3 3" xfId="23319" xr:uid="{00000000-0005-0000-0000-000074670000}"/>
    <cellStyle name="Normal 55 3 2 4 4" xfId="33539" xr:uid="{00000000-0005-0000-0000-000075670000}"/>
    <cellStyle name="Normal 55 3 2 4 5" xfId="18306" xr:uid="{00000000-0005-0000-0000-000076670000}"/>
    <cellStyle name="Normal 55 3 2 5" xfId="4857" xr:uid="{00000000-0005-0000-0000-000077670000}"/>
    <cellStyle name="Normal 55 3 2 5 2" xfId="14909" xr:uid="{00000000-0005-0000-0000-000078670000}"/>
    <cellStyle name="Normal 55 3 2 5 2 2" xfId="45240" xr:uid="{00000000-0005-0000-0000-000079670000}"/>
    <cellStyle name="Normal 55 3 2 5 2 3" xfId="30007" xr:uid="{00000000-0005-0000-0000-00007A670000}"/>
    <cellStyle name="Normal 55 3 2 5 3" xfId="9889" xr:uid="{00000000-0005-0000-0000-00007B670000}"/>
    <cellStyle name="Normal 55 3 2 5 3 2" xfId="40223" xr:uid="{00000000-0005-0000-0000-00007C670000}"/>
    <cellStyle name="Normal 55 3 2 5 3 3" xfId="24990" xr:uid="{00000000-0005-0000-0000-00007D670000}"/>
    <cellStyle name="Normal 55 3 2 5 4" xfId="35210" xr:uid="{00000000-0005-0000-0000-00007E670000}"/>
    <cellStyle name="Normal 55 3 2 5 5" xfId="19977" xr:uid="{00000000-0005-0000-0000-00007F670000}"/>
    <cellStyle name="Normal 55 3 2 6" xfId="11567" xr:uid="{00000000-0005-0000-0000-000080670000}"/>
    <cellStyle name="Normal 55 3 2 6 2" xfId="41898" xr:uid="{00000000-0005-0000-0000-000081670000}"/>
    <cellStyle name="Normal 55 3 2 6 3" xfId="26665" xr:uid="{00000000-0005-0000-0000-000082670000}"/>
    <cellStyle name="Normal 55 3 2 7" xfId="6546" xr:uid="{00000000-0005-0000-0000-000083670000}"/>
    <cellStyle name="Normal 55 3 2 7 2" xfId="36881" xr:uid="{00000000-0005-0000-0000-000084670000}"/>
    <cellStyle name="Normal 55 3 2 7 3" xfId="21648" xr:uid="{00000000-0005-0000-0000-000085670000}"/>
    <cellStyle name="Normal 55 3 2 8" xfId="31869" xr:uid="{00000000-0005-0000-0000-000086670000}"/>
    <cellStyle name="Normal 55 3 2 9" xfId="16635" xr:uid="{00000000-0005-0000-0000-000087670000}"/>
    <cellStyle name="Normal 55 3 3" xfId="1682" xr:uid="{00000000-0005-0000-0000-000088670000}"/>
    <cellStyle name="Normal 55 3 3 2" xfId="2521" xr:uid="{00000000-0005-0000-0000-000089670000}"/>
    <cellStyle name="Normal 55 3 3 2 2" xfId="4211" xr:uid="{00000000-0005-0000-0000-00008A670000}"/>
    <cellStyle name="Normal 55 3 3 2 2 2" xfId="14284" xr:uid="{00000000-0005-0000-0000-00008B670000}"/>
    <cellStyle name="Normal 55 3 3 2 2 2 2" xfId="44615" xr:uid="{00000000-0005-0000-0000-00008C670000}"/>
    <cellStyle name="Normal 55 3 3 2 2 2 3" xfId="29382" xr:uid="{00000000-0005-0000-0000-00008D670000}"/>
    <cellStyle name="Normal 55 3 3 2 2 3" xfId="9264" xr:uid="{00000000-0005-0000-0000-00008E670000}"/>
    <cellStyle name="Normal 55 3 3 2 2 3 2" xfId="39598" xr:uid="{00000000-0005-0000-0000-00008F670000}"/>
    <cellStyle name="Normal 55 3 3 2 2 3 3" xfId="24365" xr:uid="{00000000-0005-0000-0000-000090670000}"/>
    <cellStyle name="Normal 55 3 3 2 2 4" xfId="34585" xr:uid="{00000000-0005-0000-0000-000091670000}"/>
    <cellStyle name="Normal 55 3 3 2 2 5" xfId="19352" xr:uid="{00000000-0005-0000-0000-000092670000}"/>
    <cellStyle name="Normal 55 3 3 2 3" xfId="5903" xr:uid="{00000000-0005-0000-0000-000093670000}"/>
    <cellStyle name="Normal 55 3 3 2 3 2" xfId="15955" xr:uid="{00000000-0005-0000-0000-000094670000}"/>
    <cellStyle name="Normal 55 3 3 2 3 2 2" xfId="46286" xr:uid="{00000000-0005-0000-0000-000095670000}"/>
    <cellStyle name="Normal 55 3 3 2 3 2 3" xfId="31053" xr:uid="{00000000-0005-0000-0000-000096670000}"/>
    <cellStyle name="Normal 55 3 3 2 3 3" xfId="10935" xr:uid="{00000000-0005-0000-0000-000097670000}"/>
    <cellStyle name="Normal 55 3 3 2 3 3 2" xfId="41269" xr:uid="{00000000-0005-0000-0000-000098670000}"/>
    <cellStyle name="Normal 55 3 3 2 3 3 3" xfId="26036" xr:uid="{00000000-0005-0000-0000-000099670000}"/>
    <cellStyle name="Normal 55 3 3 2 3 4" xfId="36256" xr:uid="{00000000-0005-0000-0000-00009A670000}"/>
    <cellStyle name="Normal 55 3 3 2 3 5" xfId="21023" xr:uid="{00000000-0005-0000-0000-00009B670000}"/>
    <cellStyle name="Normal 55 3 3 2 4" xfId="12613" xr:uid="{00000000-0005-0000-0000-00009C670000}"/>
    <cellStyle name="Normal 55 3 3 2 4 2" xfId="42944" xr:uid="{00000000-0005-0000-0000-00009D670000}"/>
    <cellStyle name="Normal 55 3 3 2 4 3" xfId="27711" xr:uid="{00000000-0005-0000-0000-00009E670000}"/>
    <cellStyle name="Normal 55 3 3 2 5" xfId="7592" xr:uid="{00000000-0005-0000-0000-00009F670000}"/>
    <cellStyle name="Normal 55 3 3 2 5 2" xfId="37927" xr:uid="{00000000-0005-0000-0000-0000A0670000}"/>
    <cellStyle name="Normal 55 3 3 2 5 3" xfId="22694" xr:uid="{00000000-0005-0000-0000-0000A1670000}"/>
    <cellStyle name="Normal 55 3 3 2 6" xfId="32915" xr:uid="{00000000-0005-0000-0000-0000A2670000}"/>
    <cellStyle name="Normal 55 3 3 2 7" xfId="17681" xr:uid="{00000000-0005-0000-0000-0000A3670000}"/>
    <cellStyle name="Normal 55 3 3 3" xfId="3374" xr:uid="{00000000-0005-0000-0000-0000A4670000}"/>
    <cellStyle name="Normal 55 3 3 3 2" xfId="13448" xr:uid="{00000000-0005-0000-0000-0000A5670000}"/>
    <cellStyle name="Normal 55 3 3 3 2 2" xfId="43779" xr:uid="{00000000-0005-0000-0000-0000A6670000}"/>
    <cellStyle name="Normal 55 3 3 3 2 3" xfId="28546" xr:uid="{00000000-0005-0000-0000-0000A7670000}"/>
    <cellStyle name="Normal 55 3 3 3 3" xfId="8428" xr:uid="{00000000-0005-0000-0000-0000A8670000}"/>
    <cellStyle name="Normal 55 3 3 3 3 2" xfId="38762" xr:uid="{00000000-0005-0000-0000-0000A9670000}"/>
    <cellStyle name="Normal 55 3 3 3 3 3" xfId="23529" xr:uid="{00000000-0005-0000-0000-0000AA670000}"/>
    <cellStyle name="Normal 55 3 3 3 4" xfId="33749" xr:uid="{00000000-0005-0000-0000-0000AB670000}"/>
    <cellStyle name="Normal 55 3 3 3 5" xfId="18516" xr:uid="{00000000-0005-0000-0000-0000AC670000}"/>
    <cellStyle name="Normal 55 3 3 4" xfId="5067" xr:uid="{00000000-0005-0000-0000-0000AD670000}"/>
    <cellStyle name="Normal 55 3 3 4 2" xfId="15119" xr:uid="{00000000-0005-0000-0000-0000AE670000}"/>
    <cellStyle name="Normal 55 3 3 4 2 2" xfId="45450" xr:uid="{00000000-0005-0000-0000-0000AF670000}"/>
    <cellStyle name="Normal 55 3 3 4 2 3" xfId="30217" xr:uid="{00000000-0005-0000-0000-0000B0670000}"/>
    <cellStyle name="Normal 55 3 3 4 3" xfId="10099" xr:uid="{00000000-0005-0000-0000-0000B1670000}"/>
    <cellStyle name="Normal 55 3 3 4 3 2" xfId="40433" xr:uid="{00000000-0005-0000-0000-0000B2670000}"/>
    <cellStyle name="Normal 55 3 3 4 3 3" xfId="25200" xr:uid="{00000000-0005-0000-0000-0000B3670000}"/>
    <cellStyle name="Normal 55 3 3 4 4" xfId="35420" xr:uid="{00000000-0005-0000-0000-0000B4670000}"/>
    <cellStyle name="Normal 55 3 3 4 5" xfId="20187" xr:uid="{00000000-0005-0000-0000-0000B5670000}"/>
    <cellStyle name="Normal 55 3 3 5" xfId="11777" xr:uid="{00000000-0005-0000-0000-0000B6670000}"/>
    <cellStyle name="Normal 55 3 3 5 2" xfId="42108" xr:uid="{00000000-0005-0000-0000-0000B7670000}"/>
    <cellStyle name="Normal 55 3 3 5 3" xfId="26875" xr:uid="{00000000-0005-0000-0000-0000B8670000}"/>
    <cellStyle name="Normal 55 3 3 6" xfId="6756" xr:uid="{00000000-0005-0000-0000-0000B9670000}"/>
    <cellStyle name="Normal 55 3 3 6 2" xfId="37091" xr:uid="{00000000-0005-0000-0000-0000BA670000}"/>
    <cellStyle name="Normal 55 3 3 6 3" xfId="21858" xr:uid="{00000000-0005-0000-0000-0000BB670000}"/>
    <cellStyle name="Normal 55 3 3 7" xfId="32079" xr:uid="{00000000-0005-0000-0000-0000BC670000}"/>
    <cellStyle name="Normal 55 3 3 8" xfId="16845" xr:uid="{00000000-0005-0000-0000-0000BD670000}"/>
    <cellStyle name="Normal 55 3 4" xfId="2103" xr:uid="{00000000-0005-0000-0000-0000BE670000}"/>
    <cellStyle name="Normal 55 3 4 2" xfId="3793" xr:uid="{00000000-0005-0000-0000-0000BF670000}"/>
    <cellStyle name="Normal 55 3 4 2 2" xfId="13866" xr:uid="{00000000-0005-0000-0000-0000C0670000}"/>
    <cellStyle name="Normal 55 3 4 2 2 2" xfId="44197" xr:uid="{00000000-0005-0000-0000-0000C1670000}"/>
    <cellStyle name="Normal 55 3 4 2 2 3" xfId="28964" xr:uid="{00000000-0005-0000-0000-0000C2670000}"/>
    <cellStyle name="Normal 55 3 4 2 3" xfId="8846" xr:uid="{00000000-0005-0000-0000-0000C3670000}"/>
    <cellStyle name="Normal 55 3 4 2 3 2" xfId="39180" xr:uid="{00000000-0005-0000-0000-0000C4670000}"/>
    <cellStyle name="Normal 55 3 4 2 3 3" xfId="23947" xr:uid="{00000000-0005-0000-0000-0000C5670000}"/>
    <cellStyle name="Normal 55 3 4 2 4" xfId="34167" xr:uid="{00000000-0005-0000-0000-0000C6670000}"/>
    <cellStyle name="Normal 55 3 4 2 5" xfId="18934" xr:uid="{00000000-0005-0000-0000-0000C7670000}"/>
    <cellStyle name="Normal 55 3 4 3" xfId="5485" xr:uid="{00000000-0005-0000-0000-0000C8670000}"/>
    <cellStyle name="Normal 55 3 4 3 2" xfId="15537" xr:uid="{00000000-0005-0000-0000-0000C9670000}"/>
    <cellStyle name="Normal 55 3 4 3 2 2" xfId="45868" xr:uid="{00000000-0005-0000-0000-0000CA670000}"/>
    <cellStyle name="Normal 55 3 4 3 2 3" xfId="30635" xr:uid="{00000000-0005-0000-0000-0000CB670000}"/>
    <cellStyle name="Normal 55 3 4 3 3" xfId="10517" xr:uid="{00000000-0005-0000-0000-0000CC670000}"/>
    <cellStyle name="Normal 55 3 4 3 3 2" xfId="40851" xr:uid="{00000000-0005-0000-0000-0000CD670000}"/>
    <cellStyle name="Normal 55 3 4 3 3 3" xfId="25618" xr:uid="{00000000-0005-0000-0000-0000CE670000}"/>
    <cellStyle name="Normal 55 3 4 3 4" xfId="35838" xr:uid="{00000000-0005-0000-0000-0000CF670000}"/>
    <cellStyle name="Normal 55 3 4 3 5" xfId="20605" xr:uid="{00000000-0005-0000-0000-0000D0670000}"/>
    <cellStyle name="Normal 55 3 4 4" xfId="12195" xr:uid="{00000000-0005-0000-0000-0000D1670000}"/>
    <cellStyle name="Normal 55 3 4 4 2" xfId="42526" xr:uid="{00000000-0005-0000-0000-0000D2670000}"/>
    <cellStyle name="Normal 55 3 4 4 3" xfId="27293" xr:uid="{00000000-0005-0000-0000-0000D3670000}"/>
    <cellStyle name="Normal 55 3 4 5" xfId="7174" xr:uid="{00000000-0005-0000-0000-0000D4670000}"/>
    <cellStyle name="Normal 55 3 4 5 2" xfId="37509" xr:uid="{00000000-0005-0000-0000-0000D5670000}"/>
    <cellStyle name="Normal 55 3 4 5 3" xfId="22276" xr:uid="{00000000-0005-0000-0000-0000D6670000}"/>
    <cellStyle name="Normal 55 3 4 6" xfId="32497" xr:uid="{00000000-0005-0000-0000-0000D7670000}"/>
    <cellStyle name="Normal 55 3 4 7" xfId="17263" xr:uid="{00000000-0005-0000-0000-0000D8670000}"/>
    <cellStyle name="Normal 55 3 5" xfId="2956" xr:uid="{00000000-0005-0000-0000-0000D9670000}"/>
    <cellStyle name="Normal 55 3 5 2" xfId="13030" xr:uid="{00000000-0005-0000-0000-0000DA670000}"/>
    <cellStyle name="Normal 55 3 5 2 2" xfId="43361" xr:uid="{00000000-0005-0000-0000-0000DB670000}"/>
    <cellStyle name="Normal 55 3 5 2 3" xfId="28128" xr:uid="{00000000-0005-0000-0000-0000DC670000}"/>
    <cellStyle name="Normal 55 3 5 3" xfId="8010" xr:uid="{00000000-0005-0000-0000-0000DD670000}"/>
    <cellStyle name="Normal 55 3 5 3 2" xfId="38344" xr:uid="{00000000-0005-0000-0000-0000DE670000}"/>
    <cellStyle name="Normal 55 3 5 3 3" xfId="23111" xr:uid="{00000000-0005-0000-0000-0000DF670000}"/>
    <cellStyle name="Normal 55 3 5 4" xfId="33331" xr:uid="{00000000-0005-0000-0000-0000E0670000}"/>
    <cellStyle name="Normal 55 3 5 5" xfId="18098" xr:uid="{00000000-0005-0000-0000-0000E1670000}"/>
    <cellStyle name="Normal 55 3 6" xfId="4649" xr:uid="{00000000-0005-0000-0000-0000E2670000}"/>
    <cellStyle name="Normal 55 3 6 2" xfId="14701" xr:uid="{00000000-0005-0000-0000-0000E3670000}"/>
    <cellStyle name="Normal 55 3 6 2 2" xfId="45032" xr:uid="{00000000-0005-0000-0000-0000E4670000}"/>
    <cellStyle name="Normal 55 3 6 2 3" xfId="29799" xr:uid="{00000000-0005-0000-0000-0000E5670000}"/>
    <cellStyle name="Normal 55 3 6 3" xfId="9681" xr:uid="{00000000-0005-0000-0000-0000E6670000}"/>
    <cellStyle name="Normal 55 3 6 3 2" xfId="40015" xr:uid="{00000000-0005-0000-0000-0000E7670000}"/>
    <cellStyle name="Normal 55 3 6 3 3" xfId="24782" xr:uid="{00000000-0005-0000-0000-0000E8670000}"/>
    <cellStyle name="Normal 55 3 6 4" xfId="35002" xr:uid="{00000000-0005-0000-0000-0000E9670000}"/>
    <cellStyle name="Normal 55 3 6 5" xfId="19769" xr:uid="{00000000-0005-0000-0000-0000EA670000}"/>
    <cellStyle name="Normal 55 3 7" xfId="11359" xr:uid="{00000000-0005-0000-0000-0000EB670000}"/>
    <cellStyle name="Normal 55 3 7 2" xfId="41690" xr:uid="{00000000-0005-0000-0000-0000EC670000}"/>
    <cellStyle name="Normal 55 3 7 3" xfId="26457" xr:uid="{00000000-0005-0000-0000-0000ED670000}"/>
    <cellStyle name="Normal 55 3 8" xfId="6338" xr:uid="{00000000-0005-0000-0000-0000EE670000}"/>
    <cellStyle name="Normal 55 3 8 2" xfId="36673" xr:uid="{00000000-0005-0000-0000-0000EF670000}"/>
    <cellStyle name="Normal 55 3 8 3" xfId="21440" xr:uid="{00000000-0005-0000-0000-0000F0670000}"/>
    <cellStyle name="Normal 55 3 9" xfId="31662" xr:uid="{00000000-0005-0000-0000-0000F1670000}"/>
    <cellStyle name="Normal 55 4" xfId="1363" xr:uid="{00000000-0005-0000-0000-0000F2670000}"/>
    <cellStyle name="Normal 55 4 2" xfId="1786" xr:uid="{00000000-0005-0000-0000-0000F3670000}"/>
    <cellStyle name="Normal 55 4 2 2" xfId="2625" xr:uid="{00000000-0005-0000-0000-0000F4670000}"/>
    <cellStyle name="Normal 55 4 2 2 2" xfId="4315" xr:uid="{00000000-0005-0000-0000-0000F5670000}"/>
    <cellStyle name="Normal 55 4 2 2 2 2" xfId="14388" xr:uid="{00000000-0005-0000-0000-0000F6670000}"/>
    <cellStyle name="Normal 55 4 2 2 2 2 2" xfId="44719" xr:uid="{00000000-0005-0000-0000-0000F7670000}"/>
    <cellStyle name="Normal 55 4 2 2 2 2 3" xfId="29486" xr:uid="{00000000-0005-0000-0000-0000F8670000}"/>
    <cellStyle name="Normal 55 4 2 2 2 3" xfId="9368" xr:uid="{00000000-0005-0000-0000-0000F9670000}"/>
    <cellStyle name="Normal 55 4 2 2 2 3 2" xfId="39702" xr:uid="{00000000-0005-0000-0000-0000FA670000}"/>
    <cellStyle name="Normal 55 4 2 2 2 3 3" xfId="24469" xr:uid="{00000000-0005-0000-0000-0000FB670000}"/>
    <cellStyle name="Normal 55 4 2 2 2 4" xfId="34689" xr:uid="{00000000-0005-0000-0000-0000FC670000}"/>
    <cellStyle name="Normal 55 4 2 2 2 5" xfId="19456" xr:uid="{00000000-0005-0000-0000-0000FD670000}"/>
    <cellStyle name="Normal 55 4 2 2 3" xfId="6007" xr:uid="{00000000-0005-0000-0000-0000FE670000}"/>
    <cellStyle name="Normal 55 4 2 2 3 2" xfId="16059" xr:uid="{00000000-0005-0000-0000-0000FF670000}"/>
    <cellStyle name="Normal 55 4 2 2 3 2 2" xfId="46390" xr:uid="{00000000-0005-0000-0000-000000680000}"/>
    <cellStyle name="Normal 55 4 2 2 3 2 3" xfId="31157" xr:uid="{00000000-0005-0000-0000-000001680000}"/>
    <cellStyle name="Normal 55 4 2 2 3 3" xfId="11039" xr:uid="{00000000-0005-0000-0000-000002680000}"/>
    <cellStyle name="Normal 55 4 2 2 3 3 2" xfId="41373" xr:uid="{00000000-0005-0000-0000-000003680000}"/>
    <cellStyle name="Normal 55 4 2 2 3 3 3" xfId="26140" xr:uid="{00000000-0005-0000-0000-000004680000}"/>
    <cellStyle name="Normal 55 4 2 2 3 4" xfId="36360" xr:uid="{00000000-0005-0000-0000-000005680000}"/>
    <cellStyle name="Normal 55 4 2 2 3 5" xfId="21127" xr:uid="{00000000-0005-0000-0000-000006680000}"/>
    <cellStyle name="Normal 55 4 2 2 4" xfId="12717" xr:uid="{00000000-0005-0000-0000-000007680000}"/>
    <cellStyle name="Normal 55 4 2 2 4 2" xfId="43048" xr:uid="{00000000-0005-0000-0000-000008680000}"/>
    <cellStyle name="Normal 55 4 2 2 4 3" xfId="27815" xr:uid="{00000000-0005-0000-0000-000009680000}"/>
    <cellStyle name="Normal 55 4 2 2 5" xfId="7696" xr:uid="{00000000-0005-0000-0000-00000A680000}"/>
    <cellStyle name="Normal 55 4 2 2 5 2" xfId="38031" xr:uid="{00000000-0005-0000-0000-00000B680000}"/>
    <cellStyle name="Normal 55 4 2 2 5 3" xfId="22798" xr:uid="{00000000-0005-0000-0000-00000C680000}"/>
    <cellStyle name="Normal 55 4 2 2 6" xfId="33019" xr:uid="{00000000-0005-0000-0000-00000D680000}"/>
    <cellStyle name="Normal 55 4 2 2 7" xfId="17785" xr:uid="{00000000-0005-0000-0000-00000E680000}"/>
    <cellStyle name="Normal 55 4 2 3" xfId="3478" xr:uid="{00000000-0005-0000-0000-00000F680000}"/>
    <cellStyle name="Normal 55 4 2 3 2" xfId="13552" xr:uid="{00000000-0005-0000-0000-000010680000}"/>
    <cellStyle name="Normal 55 4 2 3 2 2" xfId="43883" xr:uid="{00000000-0005-0000-0000-000011680000}"/>
    <cellStyle name="Normal 55 4 2 3 2 3" xfId="28650" xr:uid="{00000000-0005-0000-0000-000012680000}"/>
    <cellStyle name="Normal 55 4 2 3 3" xfId="8532" xr:uid="{00000000-0005-0000-0000-000013680000}"/>
    <cellStyle name="Normal 55 4 2 3 3 2" xfId="38866" xr:uid="{00000000-0005-0000-0000-000014680000}"/>
    <cellStyle name="Normal 55 4 2 3 3 3" xfId="23633" xr:uid="{00000000-0005-0000-0000-000015680000}"/>
    <cellStyle name="Normal 55 4 2 3 4" xfId="33853" xr:uid="{00000000-0005-0000-0000-000016680000}"/>
    <cellStyle name="Normal 55 4 2 3 5" xfId="18620" xr:uid="{00000000-0005-0000-0000-000017680000}"/>
    <cellStyle name="Normal 55 4 2 4" xfId="5171" xr:uid="{00000000-0005-0000-0000-000018680000}"/>
    <cellStyle name="Normal 55 4 2 4 2" xfId="15223" xr:uid="{00000000-0005-0000-0000-000019680000}"/>
    <cellStyle name="Normal 55 4 2 4 2 2" xfId="45554" xr:uid="{00000000-0005-0000-0000-00001A680000}"/>
    <cellStyle name="Normal 55 4 2 4 2 3" xfId="30321" xr:uid="{00000000-0005-0000-0000-00001B680000}"/>
    <cellStyle name="Normal 55 4 2 4 3" xfId="10203" xr:uid="{00000000-0005-0000-0000-00001C680000}"/>
    <cellStyle name="Normal 55 4 2 4 3 2" xfId="40537" xr:uid="{00000000-0005-0000-0000-00001D680000}"/>
    <cellStyle name="Normal 55 4 2 4 3 3" xfId="25304" xr:uid="{00000000-0005-0000-0000-00001E680000}"/>
    <cellStyle name="Normal 55 4 2 4 4" xfId="35524" xr:uid="{00000000-0005-0000-0000-00001F680000}"/>
    <cellStyle name="Normal 55 4 2 4 5" xfId="20291" xr:uid="{00000000-0005-0000-0000-000020680000}"/>
    <cellStyle name="Normal 55 4 2 5" xfId="11881" xr:uid="{00000000-0005-0000-0000-000021680000}"/>
    <cellStyle name="Normal 55 4 2 5 2" xfId="42212" xr:uid="{00000000-0005-0000-0000-000022680000}"/>
    <cellStyle name="Normal 55 4 2 5 3" xfId="26979" xr:uid="{00000000-0005-0000-0000-000023680000}"/>
    <cellStyle name="Normal 55 4 2 6" xfId="6860" xr:uid="{00000000-0005-0000-0000-000024680000}"/>
    <cellStyle name="Normal 55 4 2 6 2" xfId="37195" xr:uid="{00000000-0005-0000-0000-000025680000}"/>
    <cellStyle name="Normal 55 4 2 6 3" xfId="21962" xr:uid="{00000000-0005-0000-0000-000026680000}"/>
    <cellStyle name="Normal 55 4 2 7" xfId="32183" xr:uid="{00000000-0005-0000-0000-000027680000}"/>
    <cellStyle name="Normal 55 4 2 8" xfId="16949" xr:uid="{00000000-0005-0000-0000-000028680000}"/>
    <cellStyle name="Normal 55 4 3" xfId="2207" xr:uid="{00000000-0005-0000-0000-000029680000}"/>
    <cellStyle name="Normal 55 4 3 2" xfId="3897" xr:uid="{00000000-0005-0000-0000-00002A680000}"/>
    <cellStyle name="Normal 55 4 3 2 2" xfId="13970" xr:uid="{00000000-0005-0000-0000-00002B680000}"/>
    <cellStyle name="Normal 55 4 3 2 2 2" xfId="44301" xr:uid="{00000000-0005-0000-0000-00002C680000}"/>
    <cellStyle name="Normal 55 4 3 2 2 3" xfId="29068" xr:uid="{00000000-0005-0000-0000-00002D680000}"/>
    <cellStyle name="Normal 55 4 3 2 3" xfId="8950" xr:uid="{00000000-0005-0000-0000-00002E680000}"/>
    <cellStyle name="Normal 55 4 3 2 3 2" xfId="39284" xr:uid="{00000000-0005-0000-0000-00002F680000}"/>
    <cellStyle name="Normal 55 4 3 2 3 3" xfId="24051" xr:uid="{00000000-0005-0000-0000-000030680000}"/>
    <cellStyle name="Normal 55 4 3 2 4" xfId="34271" xr:uid="{00000000-0005-0000-0000-000031680000}"/>
    <cellStyle name="Normal 55 4 3 2 5" xfId="19038" xr:uid="{00000000-0005-0000-0000-000032680000}"/>
    <cellStyle name="Normal 55 4 3 3" xfId="5589" xr:uid="{00000000-0005-0000-0000-000033680000}"/>
    <cellStyle name="Normal 55 4 3 3 2" xfId="15641" xr:uid="{00000000-0005-0000-0000-000034680000}"/>
    <cellStyle name="Normal 55 4 3 3 2 2" xfId="45972" xr:uid="{00000000-0005-0000-0000-000035680000}"/>
    <cellStyle name="Normal 55 4 3 3 2 3" xfId="30739" xr:uid="{00000000-0005-0000-0000-000036680000}"/>
    <cellStyle name="Normal 55 4 3 3 3" xfId="10621" xr:uid="{00000000-0005-0000-0000-000037680000}"/>
    <cellStyle name="Normal 55 4 3 3 3 2" xfId="40955" xr:uid="{00000000-0005-0000-0000-000038680000}"/>
    <cellStyle name="Normal 55 4 3 3 3 3" xfId="25722" xr:uid="{00000000-0005-0000-0000-000039680000}"/>
    <cellStyle name="Normal 55 4 3 3 4" xfId="35942" xr:uid="{00000000-0005-0000-0000-00003A680000}"/>
    <cellStyle name="Normal 55 4 3 3 5" xfId="20709" xr:uid="{00000000-0005-0000-0000-00003B680000}"/>
    <cellStyle name="Normal 55 4 3 4" xfId="12299" xr:uid="{00000000-0005-0000-0000-00003C680000}"/>
    <cellStyle name="Normal 55 4 3 4 2" xfId="42630" xr:uid="{00000000-0005-0000-0000-00003D680000}"/>
    <cellStyle name="Normal 55 4 3 4 3" xfId="27397" xr:uid="{00000000-0005-0000-0000-00003E680000}"/>
    <cellStyle name="Normal 55 4 3 5" xfId="7278" xr:uid="{00000000-0005-0000-0000-00003F680000}"/>
    <cellStyle name="Normal 55 4 3 5 2" xfId="37613" xr:uid="{00000000-0005-0000-0000-000040680000}"/>
    <cellStyle name="Normal 55 4 3 5 3" xfId="22380" xr:uid="{00000000-0005-0000-0000-000041680000}"/>
    <cellStyle name="Normal 55 4 3 6" xfId="32601" xr:uid="{00000000-0005-0000-0000-000042680000}"/>
    <cellStyle name="Normal 55 4 3 7" xfId="17367" xr:uid="{00000000-0005-0000-0000-000043680000}"/>
    <cellStyle name="Normal 55 4 4" xfId="3060" xr:uid="{00000000-0005-0000-0000-000044680000}"/>
    <cellStyle name="Normal 55 4 4 2" xfId="13134" xr:uid="{00000000-0005-0000-0000-000045680000}"/>
    <cellStyle name="Normal 55 4 4 2 2" xfId="43465" xr:uid="{00000000-0005-0000-0000-000046680000}"/>
    <cellStyle name="Normal 55 4 4 2 3" xfId="28232" xr:uid="{00000000-0005-0000-0000-000047680000}"/>
    <cellStyle name="Normal 55 4 4 3" xfId="8114" xr:uid="{00000000-0005-0000-0000-000048680000}"/>
    <cellStyle name="Normal 55 4 4 3 2" xfId="38448" xr:uid="{00000000-0005-0000-0000-000049680000}"/>
    <cellStyle name="Normal 55 4 4 3 3" xfId="23215" xr:uid="{00000000-0005-0000-0000-00004A680000}"/>
    <cellStyle name="Normal 55 4 4 4" xfId="33435" xr:uid="{00000000-0005-0000-0000-00004B680000}"/>
    <cellStyle name="Normal 55 4 4 5" xfId="18202" xr:uid="{00000000-0005-0000-0000-00004C680000}"/>
    <cellStyle name="Normal 55 4 5" xfId="4753" xr:uid="{00000000-0005-0000-0000-00004D680000}"/>
    <cellStyle name="Normal 55 4 5 2" xfId="14805" xr:uid="{00000000-0005-0000-0000-00004E680000}"/>
    <cellStyle name="Normal 55 4 5 2 2" xfId="45136" xr:uid="{00000000-0005-0000-0000-00004F680000}"/>
    <cellStyle name="Normal 55 4 5 2 3" xfId="29903" xr:uid="{00000000-0005-0000-0000-000050680000}"/>
    <cellStyle name="Normal 55 4 5 3" xfId="9785" xr:uid="{00000000-0005-0000-0000-000051680000}"/>
    <cellStyle name="Normal 55 4 5 3 2" xfId="40119" xr:uid="{00000000-0005-0000-0000-000052680000}"/>
    <cellStyle name="Normal 55 4 5 3 3" xfId="24886" xr:uid="{00000000-0005-0000-0000-000053680000}"/>
    <cellStyle name="Normal 55 4 5 4" xfId="35106" xr:uid="{00000000-0005-0000-0000-000054680000}"/>
    <cellStyle name="Normal 55 4 5 5" xfId="19873" xr:uid="{00000000-0005-0000-0000-000055680000}"/>
    <cellStyle name="Normal 55 4 6" xfId="11463" xr:uid="{00000000-0005-0000-0000-000056680000}"/>
    <cellStyle name="Normal 55 4 6 2" xfId="41794" xr:uid="{00000000-0005-0000-0000-000057680000}"/>
    <cellStyle name="Normal 55 4 6 3" xfId="26561" xr:uid="{00000000-0005-0000-0000-000058680000}"/>
    <cellStyle name="Normal 55 4 7" xfId="6442" xr:uid="{00000000-0005-0000-0000-000059680000}"/>
    <cellStyle name="Normal 55 4 7 2" xfId="36777" xr:uid="{00000000-0005-0000-0000-00005A680000}"/>
    <cellStyle name="Normal 55 4 7 3" xfId="21544" xr:uid="{00000000-0005-0000-0000-00005B680000}"/>
    <cellStyle name="Normal 55 4 8" xfId="31765" xr:uid="{00000000-0005-0000-0000-00005C680000}"/>
    <cellStyle name="Normal 55 4 9" xfId="16531" xr:uid="{00000000-0005-0000-0000-00005D680000}"/>
    <cellStyle name="Normal 55 5" xfId="1576" xr:uid="{00000000-0005-0000-0000-00005E680000}"/>
    <cellStyle name="Normal 55 5 2" xfId="2417" xr:uid="{00000000-0005-0000-0000-00005F680000}"/>
    <cellStyle name="Normal 55 5 2 2" xfId="4107" xr:uid="{00000000-0005-0000-0000-000060680000}"/>
    <cellStyle name="Normal 55 5 2 2 2" xfId="14180" xr:uid="{00000000-0005-0000-0000-000061680000}"/>
    <cellStyle name="Normal 55 5 2 2 2 2" xfId="44511" xr:uid="{00000000-0005-0000-0000-000062680000}"/>
    <cellStyle name="Normal 55 5 2 2 2 3" xfId="29278" xr:uid="{00000000-0005-0000-0000-000063680000}"/>
    <cellStyle name="Normal 55 5 2 2 3" xfId="9160" xr:uid="{00000000-0005-0000-0000-000064680000}"/>
    <cellStyle name="Normal 55 5 2 2 3 2" xfId="39494" xr:uid="{00000000-0005-0000-0000-000065680000}"/>
    <cellStyle name="Normal 55 5 2 2 3 3" xfId="24261" xr:uid="{00000000-0005-0000-0000-000066680000}"/>
    <cellStyle name="Normal 55 5 2 2 4" xfId="34481" xr:uid="{00000000-0005-0000-0000-000067680000}"/>
    <cellStyle name="Normal 55 5 2 2 5" xfId="19248" xr:uid="{00000000-0005-0000-0000-000068680000}"/>
    <cellStyle name="Normal 55 5 2 3" xfId="5799" xr:uid="{00000000-0005-0000-0000-000069680000}"/>
    <cellStyle name="Normal 55 5 2 3 2" xfId="15851" xr:uid="{00000000-0005-0000-0000-00006A680000}"/>
    <cellStyle name="Normal 55 5 2 3 2 2" xfId="46182" xr:uid="{00000000-0005-0000-0000-00006B680000}"/>
    <cellStyle name="Normal 55 5 2 3 2 3" xfId="30949" xr:uid="{00000000-0005-0000-0000-00006C680000}"/>
    <cellStyle name="Normal 55 5 2 3 3" xfId="10831" xr:uid="{00000000-0005-0000-0000-00006D680000}"/>
    <cellStyle name="Normal 55 5 2 3 3 2" xfId="41165" xr:uid="{00000000-0005-0000-0000-00006E680000}"/>
    <cellStyle name="Normal 55 5 2 3 3 3" xfId="25932" xr:uid="{00000000-0005-0000-0000-00006F680000}"/>
    <cellStyle name="Normal 55 5 2 3 4" xfId="36152" xr:uid="{00000000-0005-0000-0000-000070680000}"/>
    <cellStyle name="Normal 55 5 2 3 5" xfId="20919" xr:uid="{00000000-0005-0000-0000-000071680000}"/>
    <cellStyle name="Normal 55 5 2 4" xfId="12509" xr:uid="{00000000-0005-0000-0000-000072680000}"/>
    <cellStyle name="Normal 55 5 2 4 2" xfId="42840" xr:uid="{00000000-0005-0000-0000-000073680000}"/>
    <cellStyle name="Normal 55 5 2 4 3" xfId="27607" xr:uid="{00000000-0005-0000-0000-000074680000}"/>
    <cellStyle name="Normal 55 5 2 5" xfId="7488" xr:uid="{00000000-0005-0000-0000-000075680000}"/>
    <cellStyle name="Normal 55 5 2 5 2" xfId="37823" xr:uid="{00000000-0005-0000-0000-000076680000}"/>
    <cellStyle name="Normal 55 5 2 5 3" xfId="22590" xr:uid="{00000000-0005-0000-0000-000077680000}"/>
    <cellStyle name="Normal 55 5 2 6" xfId="32811" xr:uid="{00000000-0005-0000-0000-000078680000}"/>
    <cellStyle name="Normal 55 5 2 7" xfId="17577" xr:uid="{00000000-0005-0000-0000-000079680000}"/>
    <cellStyle name="Normal 55 5 3" xfId="3270" xr:uid="{00000000-0005-0000-0000-00007A680000}"/>
    <cellStyle name="Normal 55 5 3 2" xfId="13344" xr:uid="{00000000-0005-0000-0000-00007B680000}"/>
    <cellStyle name="Normal 55 5 3 2 2" xfId="43675" xr:uid="{00000000-0005-0000-0000-00007C680000}"/>
    <cellStyle name="Normal 55 5 3 2 3" xfId="28442" xr:uid="{00000000-0005-0000-0000-00007D680000}"/>
    <cellStyle name="Normal 55 5 3 3" xfId="8324" xr:uid="{00000000-0005-0000-0000-00007E680000}"/>
    <cellStyle name="Normal 55 5 3 3 2" xfId="38658" xr:uid="{00000000-0005-0000-0000-00007F680000}"/>
    <cellStyle name="Normal 55 5 3 3 3" xfId="23425" xr:uid="{00000000-0005-0000-0000-000080680000}"/>
    <cellStyle name="Normal 55 5 3 4" xfId="33645" xr:uid="{00000000-0005-0000-0000-000081680000}"/>
    <cellStyle name="Normal 55 5 3 5" xfId="18412" xr:uid="{00000000-0005-0000-0000-000082680000}"/>
    <cellStyle name="Normal 55 5 4" xfId="4963" xr:uid="{00000000-0005-0000-0000-000083680000}"/>
    <cellStyle name="Normal 55 5 4 2" xfId="15015" xr:uid="{00000000-0005-0000-0000-000084680000}"/>
    <cellStyle name="Normal 55 5 4 2 2" xfId="45346" xr:uid="{00000000-0005-0000-0000-000085680000}"/>
    <cellStyle name="Normal 55 5 4 2 3" xfId="30113" xr:uid="{00000000-0005-0000-0000-000086680000}"/>
    <cellStyle name="Normal 55 5 4 3" xfId="9995" xr:uid="{00000000-0005-0000-0000-000087680000}"/>
    <cellStyle name="Normal 55 5 4 3 2" xfId="40329" xr:uid="{00000000-0005-0000-0000-000088680000}"/>
    <cellStyle name="Normal 55 5 4 3 3" xfId="25096" xr:uid="{00000000-0005-0000-0000-000089680000}"/>
    <cellStyle name="Normal 55 5 4 4" xfId="35316" xr:uid="{00000000-0005-0000-0000-00008A680000}"/>
    <cellStyle name="Normal 55 5 4 5" xfId="20083" xr:uid="{00000000-0005-0000-0000-00008B680000}"/>
    <cellStyle name="Normal 55 5 5" xfId="11673" xr:uid="{00000000-0005-0000-0000-00008C680000}"/>
    <cellStyle name="Normal 55 5 5 2" xfId="42004" xr:uid="{00000000-0005-0000-0000-00008D680000}"/>
    <cellStyle name="Normal 55 5 5 3" xfId="26771" xr:uid="{00000000-0005-0000-0000-00008E680000}"/>
    <cellStyle name="Normal 55 5 6" xfId="6652" xr:uid="{00000000-0005-0000-0000-00008F680000}"/>
    <cellStyle name="Normal 55 5 6 2" xfId="36987" xr:uid="{00000000-0005-0000-0000-000090680000}"/>
    <cellStyle name="Normal 55 5 6 3" xfId="21754" xr:uid="{00000000-0005-0000-0000-000091680000}"/>
    <cellStyle name="Normal 55 5 7" xfId="31975" xr:uid="{00000000-0005-0000-0000-000092680000}"/>
    <cellStyle name="Normal 55 5 8" xfId="16741" xr:uid="{00000000-0005-0000-0000-000093680000}"/>
    <cellStyle name="Normal 55 6" xfId="1997" xr:uid="{00000000-0005-0000-0000-000094680000}"/>
    <cellStyle name="Normal 55 6 2" xfId="3689" xr:uid="{00000000-0005-0000-0000-000095680000}"/>
    <cellStyle name="Normal 55 6 2 2" xfId="13762" xr:uid="{00000000-0005-0000-0000-000096680000}"/>
    <cellStyle name="Normal 55 6 2 2 2" xfId="44093" xr:uid="{00000000-0005-0000-0000-000097680000}"/>
    <cellStyle name="Normal 55 6 2 2 3" xfId="28860" xr:uid="{00000000-0005-0000-0000-000098680000}"/>
    <cellStyle name="Normal 55 6 2 3" xfId="8742" xr:uid="{00000000-0005-0000-0000-000099680000}"/>
    <cellStyle name="Normal 55 6 2 3 2" xfId="39076" xr:uid="{00000000-0005-0000-0000-00009A680000}"/>
    <cellStyle name="Normal 55 6 2 3 3" xfId="23843" xr:uid="{00000000-0005-0000-0000-00009B680000}"/>
    <cellStyle name="Normal 55 6 2 4" xfId="34063" xr:uid="{00000000-0005-0000-0000-00009C680000}"/>
    <cellStyle name="Normal 55 6 2 5" xfId="18830" xr:uid="{00000000-0005-0000-0000-00009D680000}"/>
    <cellStyle name="Normal 55 6 3" xfId="5381" xr:uid="{00000000-0005-0000-0000-00009E680000}"/>
    <cellStyle name="Normal 55 6 3 2" xfId="15433" xr:uid="{00000000-0005-0000-0000-00009F680000}"/>
    <cellStyle name="Normal 55 6 3 2 2" xfId="45764" xr:uid="{00000000-0005-0000-0000-0000A0680000}"/>
    <cellStyle name="Normal 55 6 3 2 3" xfId="30531" xr:uid="{00000000-0005-0000-0000-0000A1680000}"/>
    <cellStyle name="Normal 55 6 3 3" xfId="10413" xr:uid="{00000000-0005-0000-0000-0000A2680000}"/>
    <cellStyle name="Normal 55 6 3 3 2" xfId="40747" xr:uid="{00000000-0005-0000-0000-0000A3680000}"/>
    <cellStyle name="Normal 55 6 3 3 3" xfId="25514" xr:uid="{00000000-0005-0000-0000-0000A4680000}"/>
    <cellStyle name="Normal 55 6 3 4" xfId="35734" xr:uid="{00000000-0005-0000-0000-0000A5680000}"/>
    <cellStyle name="Normal 55 6 3 5" xfId="20501" xr:uid="{00000000-0005-0000-0000-0000A6680000}"/>
    <cellStyle name="Normal 55 6 4" xfId="12091" xr:uid="{00000000-0005-0000-0000-0000A7680000}"/>
    <cellStyle name="Normal 55 6 4 2" xfId="42422" xr:uid="{00000000-0005-0000-0000-0000A8680000}"/>
    <cellStyle name="Normal 55 6 4 3" xfId="27189" xr:uid="{00000000-0005-0000-0000-0000A9680000}"/>
    <cellStyle name="Normal 55 6 5" xfId="7070" xr:uid="{00000000-0005-0000-0000-0000AA680000}"/>
    <cellStyle name="Normal 55 6 5 2" xfId="37405" xr:uid="{00000000-0005-0000-0000-0000AB680000}"/>
    <cellStyle name="Normal 55 6 5 3" xfId="22172" xr:uid="{00000000-0005-0000-0000-0000AC680000}"/>
    <cellStyle name="Normal 55 6 6" xfId="32393" xr:uid="{00000000-0005-0000-0000-0000AD680000}"/>
    <cellStyle name="Normal 55 6 7" xfId="17159" xr:uid="{00000000-0005-0000-0000-0000AE680000}"/>
    <cellStyle name="Normal 55 7" xfId="2848" xr:uid="{00000000-0005-0000-0000-0000AF680000}"/>
    <cellStyle name="Normal 55 7 2" xfId="12926" xr:uid="{00000000-0005-0000-0000-0000B0680000}"/>
    <cellStyle name="Normal 55 7 2 2" xfId="43257" xr:uid="{00000000-0005-0000-0000-0000B1680000}"/>
    <cellStyle name="Normal 55 7 2 3" xfId="28024" xr:uid="{00000000-0005-0000-0000-0000B2680000}"/>
    <cellStyle name="Normal 55 7 3" xfId="7906" xr:uid="{00000000-0005-0000-0000-0000B3680000}"/>
    <cellStyle name="Normal 55 7 3 2" xfId="38240" xr:uid="{00000000-0005-0000-0000-0000B4680000}"/>
    <cellStyle name="Normal 55 7 3 3" xfId="23007" xr:uid="{00000000-0005-0000-0000-0000B5680000}"/>
    <cellStyle name="Normal 55 7 4" xfId="33227" xr:uid="{00000000-0005-0000-0000-0000B6680000}"/>
    <cellStyle name="Normal 55 7 5" xfId="17994" xr:uid="{00000000-0005-0000-0000-0000B7680000}"/>
    <cellStyle name="Normal 55 8" xfId="4542" xr:uid="{00000000-0005-0000-0000-0000B8680000}"/>
    <cellStyle name="Normal 55 8 2" xfId="14597" xr:uid="{00000000-0005-0000-0000-0000B9680000}"/>
    <cellStyle name="Normal 55 8 2 2" xfId="44928" xr:uid="{00000000-0005-0000-0000-0000BA680000}"/>
    <cellStyle name="Normal 55 8 2 3" xfId="29695" xr:uid="{00000000-0005-0000-0000-0000BB680000}"/>
    <cellStyle name="Normal 55 8 3" xfId="9577" xr:uid="{00000000-0005-0000-0000-0000BC680000}"/>
    <cellStyle name="Normal 55 8 3 2" xfId="39911" xr:uid="{00000000-0005-0000-0000-0000BD680000}"/>
    <cellStyle name="Normal 55 8 3 3" xfId="24678" xr:uid="{00000000-0005-0000-0000-0000BE680000}"/>
    <cellStyle name="Normal 55 8 4" xfId="34898" xr:uid="{00000000-0005-0000-0000-0000BF680000}"/>
    <cellStyle name="Normal 55 8 5" xfId="19665" xr:uid="{00000000-0005-0000-0000-0000C0680000}"/>
    <cellStyle name="Normal 55 9" xfId="11253" xr:uid="{00000000-0005-0000-0000-0000C1680000}"/>
    <cellStyle name="Normal 55 9 2" xfId="41586" xr:uid="{00000000-0005-0000-0000-0000C2680000}"/>
    <cellStyle name="Normal 55 9 3" xfId="26353" xr:uid="{00000000-0005-0000-0000-0000C3680000}"/>
    <cellStyle name="Normal 56" xfId="873" xr:uid="{00000000-0005-0000-0000-0000C4680000}"/>
    <cellStyle name="Normal 56 10" xfId="6233" xr:uid="{00000000-0005-0000-0000-0000C5680000}"/>
    <cellStyle name="Normal 56 10 2" xfId="36570" xr:uid="{00000000-0005-0000-0000-0000C6680000}"/>
    <cellStyle name="Normal 56 10 3" xfId="21337" xr:uid="{00000000-0005-0000-0000-0000C7680000}"/>
    <cellStyle name="Normal 56 11" xfId="31561" xr:uid="{00000000-0005-0000-0000-0000C8680000}"/>
    <cellStyle name="Normal 56 12" xfId="16322" xr:uid="{00000000-0005-0000-0000-0000C9680000}"/>
    <cellStyle name="Normal 56 2" xfId="1197" xr:uid="{00000000-0005-0000-0000-0000CA680000}"/>
    <cellStyle name="Normal 56 2 10" xfId="31613" xr:uid="{00000000-0005-0000-0000-0000CB680000}"/>
    <cellStyle name="Normal 56 2 11" xfId="16376" xr:uid="{00000000-0005-0000-0000-0000CC680000}"/>
    <cellStyle name="Normal 56 2 2" xfId="1305" xr:uid="{00000000-0005-0000-0000-0000CD680000}"/>
    <cellStyle name="Normal 56 2 2 10" xfId="16480" xr:uid="{00000000-0005-0000-0000-0000CE680000}"/>
    <cellStyle name="Normal 56 2 2 2" xfId="1522" xr:uid="{00000000-0005-0000-0000-0000CF680000}"/>
    <cellStyle name="Normal 56 2 2 2 2" xfId="1943" xr:uid="{00000000-0005-0000-0000-0000D0680000}"/>
    <cellStyle name="Normal 56 2 2 2 2 2" xfId="2782" xr:uid="{00000000-0005-0000-0000-0000D1680000}"/>
    <cellStyle name="Normal 56 2 2 2 2 2 2" xfId="4472" xr:uid="{00000000-0005-0000-0000-0000D2680000}"/>
    <cellStyle name="Normal 56 2 2 2 2 2 2 2" xfId="14545" xr:uid="{00000000-0005-0000-0000-0000D3680000}"/>
    <cellStyle name="Normal 56 2 2 2 2 2 2 2 2" xfId="44876" xr:uid="{00000000-0005-0000-0000-0000D4680000}"/>
    <cellStyle name="Normal 56 2 2 2 2 2 2 2 3" xfId="29643" xr:uid="{00000000-0005-0000-0000-0000D5680000}"/>
    <cellStyle name="Normal 56 2 2 2 2 2 2 3" xfId="9525" xr:uid="{00000000-0005-0000-0000-0000D6680000}"/>
    <cellStyle name="Normal 56 2 2 2 2 2 2 3 2" xfId="39859" xr:uid="{00000000-0005-0000-0000-0000D7680000}"/>
    <cellStyle name="Normal 56 2 2 2 2 2 2 3 3" xfId="24626" xr:uid="{00000000-0005-0000-0000-0000D8680000}"/>
    <cellStyle name="Normal 56 2 2 2 2 2 2 4" xfId="34846" xr:uid="{00000000-0005-0000-0000-0000D9680000}"/>
    <cellStyle name="Normal 56 2 2 2 2 2 2 5" xfId="19613" xr:uid="{00000000-0005-0000-0000-0000DA680000}"/>
    <cellStyle name="Normal 56 2 2 2 2 2 3" xfId="6164" xr:uid="{00000000-0005-0000-0000-0000DB680000}"/>
    <cellStyle name="Normal 56 2 2 2 2 2 3 2" xfId="16216" xr:uid="{00000000-0005-0000-0000-0000DC680000}"/>
    <cellStyle name="Normal 56 2 2 2 2 2 3 2 2" xfId="46547" xr:uid="{00000000-0005-0000-0000-0000DD680000}"/>
    <cellStyle name="Normal 56 2 2 2 2 2 3 2 3" xfId="31314" xr:uid="{00000000-0005-0000-0000-0000DE680000}"/>
    <cellStyle name="Normal 56 2 2 2 2 2 3 3" xfId="11196" xr:uid="{00000000-0005-0000-0000-0000DF680000}"/>
    <cellStyle name="Normal 56 2 2 2 2 2 3 3 2" xfId="41530" xr:uid="{00000000-0005-0000-0000-0000E0680000}"/>
    <cellStyle name="Normal 56 2 2 2 2 2 3 3 3" xfId="26297" xr:uid="{00000000-0005-0000-0000-0000E1680000}"/>
    <cellStyle name="Normal 56 2 2 2 2 2 3 4" xfId="36517" xr:uid="{00000000-0005-0000-0000-0000E2680000}"/>
    <cellStyle name="Normal 56 2 2 2 2 2 3 5" xfId="21284" xr:uid="{00000000-0005-0000-0000-0000E3680000}"/>
    <cellStyle name="Normal 56 2 2 2 2 2 4" xfId="12874" xr:uid="{00000000-0005-0000-0000-0000E4680000}"/>
    <cellStyle name="Normal 56 2 2 2 2 2 4 2" xfId="43205" xr:uid="{00000000-0005-0000-0000-0000E5680000}"/>
    <cellStyle name="Normal 56 2 2 2 2 2 4 3" xfId="27972" xr:uid="{00000000-0005-0000-0000-0000E6680000}"/>
    <cellStyle name="Normal 56 2 2 2 2 2 5" xfId="7853" xr:uid="{00000000-0005-0000-0000-0000E7680000}"/>
    <cellStyle name="Normal 56 2 2 2 2 2 5 2" xfId="38188" xr:uid="{00000000-0005-0000-0000-0000E8680000}"/>
    <cellStyle name="Normal 56 2 2 2 2 2 5 3" xfId="22955" xr:uid="{00000000-0005-0000-0000-0000E9680000}"/>
    <cellStyle name="Normal 56 2 2 2 2 2 6" xfId="33176" xr:uid="{00000000-0005-0000-0000-0000EA680000}"/>
    <cellStyle name="Normal 56 2 2 2 2 2 7" xfId="17942" xr:uid="{00000000-0005-0000-0000-0000EB680000}"/>
    <cellStyle name="Normal 56 2 2 2 2 3" xfId="3635" xr:uid="{00000000-0005-0000-0000-0000EC680000}"/>
    <cellStyle name="Normal 56 2 2 2 2 3 2" xfId="13709" xr:uid="{00000000-0005-0000-0000-0000ED680000}"/>
    <cellStyle name="Normal 56 2 2 2 2 3 2 2" xfId="44040" xr:uid="{00000000-0005-0000-0000-0000EE680000}"/>
    <cellStyle name="Normal 56 2 2 2 2 3 2 3" xfId="28807" xr:uid="{00000000-0005-0000-0000-0000EF680000}"/>
    <cellStyle name="Normal 56 2 2 2 2 3 3" xfId="8689" xr:uid="{00000000-0005-0000-0000-0000F0680000}"/>
    <cellStyle name="Normal 56 2 2 2 2 3 3 2" xfId="39023" xr:uid="{00000000-0005-0000-0000-0000F1680000}"/>
    <cellStyle name="Normal 56 2 2 2 2 3 3 3" xfId="23790" xr:uid="{00000000-0005-0000-0000-0000F2680000}"/>
    <cellStyle name="Normal 56 2 2 2 2 3 4" xfId="34010" xr:uid="{00000000-0005-0000-0000-0000F3680000}"/>
    <cellStyle name="Normal 56 2 2 2 2 3 5" xfId="18777" xr:uid="{00000000-0005-0000-0000-0000F4680000}"/>
    <cellStyle name="Normal 56 2 2 2 2 4" xfId="5328" xr:uid="{00000000-0005-0000-0000-0000F5680000}"/>
    <cellStyle name="Normal 56 2 2 2 2 4 2" xfId="15380" xr:uid="{00000000-0005-0000-0000-0000F6680000}"/>
    <cellStyle name="Normal 56 2 2 2 2 4 2 2" xfId="45711" xr:uid="{00000000-0005-0000-0000-0000F7680000}"/>
    <cellStyle name="Normal 56 2 2 2 2 4 2 3" xfId="30478" xr:uid="{00000000-0005-0000-0000-0000F8680000}"/>
    <cellStyle name="Normal 56 2 2 2 2 4 3" xfId="10360" xr:uid="{00000000-0005-0000-0000-0000F9680000}"/>
    <cellStyle name="Normal 56 2 2 2 2 4 3 2" xfId="40694" xr:uid="{00000000-0005-0000-0000-0000FA680000}"/>
    <cellStyle name="Normal 56 2 2 2 2 4 3 3" xfId="25461" xr:uid="{00000000-0005-0000-0000-0000FB680000}"/>
    <cellStyle name="Normal 56 2 2 2 2 4 4" xfId="35681" xr:uid="{00000000-0005-0000-0000-0000FC680000}"/>
    <cellStyle name="Normal 56 2 2 2 2 4 5" xfId="20448" xr:uid="{00000000-0005-0000-0000-0000FD680000}"/>
    <cellStyle name="Normal 56 2 2 2 2 5" xfId="12038" xr:uid="{00000000-0005-0000-0000-0000FE680000}"/>
    <cellStyle name="Normal 56 2 2 2 2 5 2" xfId="42369" xr:uid="{00000000-0005-0000-0000-0000FF680000}"/>
    <cellStyle name="Normal 56 2 2 2 2 5 3" xfId="27136" xr:uid="{00000000-0005-0000-0000-000000690000}"/>
    <cellStyle name="Normal 56 2 2 2 2 6" xfId="7017" xr:uid="{00000000-0005-0000-0000-000001690000}"/>
    <cellStyle name="Normal 56 2 2 2 2 6 2" xfId="37352" xr:uid="{00000000-0005-0000-0000-000002690000}"/>
    <cellStyle name="Normal 56 2 2 2 2 6 3" xfId="22119" xr:uid="{00000000-0005-0000-0000-000003690000}"/>
    <cellStyle name="Normal 56 2 2 2 2 7" xfId="32340" xr:uid="{00000000-0005-0000-0000-000004690000}"/>
    <cellStyle name="Normal 56 2 2 2 2 8" xfId="17106" xr:uid="{00000000-0005-0000-0000-000005690000}"/>
    <cellStyle name="Normal 56 2 2 2 3" xfId="2364" xr:uid="{00000000-0005-0000-0000-000006690000}"/>
    <cellStyle name="Normal 56 2 2 2 3 2" xfId="4054" xr:uid="{00000000-0005-0000-0000-000007690000}"/>
    <cellStyle name="Normal 56 2 2 2 3 2 2" xfId="14127" xr:uid="{00000000-0005-0000-0000-000008690000}"/>
    <cellStyle name="Normal 56 2 2 2 3 2 2 2" xfId="44458" xr:uid="{00000000-0005-0000-0000-000009690000}"/>
    <cellStyle name="Normal 56 2 2 2 3 2 2 3" xfId="29225" xr:uid="{00000000-0005-0000-0000-00000A690000}"/>
    <cellStyle name="Normal 56 2 2 2 3 2 3" xfId="9107" xr:uid="{00000000-0005-0000-0000-00000B690000}"/>
    <cellStyle name="Normal 56 2 2 2 3 2 3 2" xfId="39441" xr:uid="{00000000-0005-0000-0000-00000C690000}"/>
    <cellStyle name="Normal 56 2 2 2 3 2 3 3" xfId="24208" xr:uid="{00000000-0005-0000-0000-00000D690000}"/>
    <cellStyle name="Normal 56 2 2 2 3 2 4" xfId="34428" xr:uid="{00000000-0005-0000-0000-00000E690000}"/>
    <cellStyle name="Normal 56 2 2 2 3 2 5" xfId="19195" xr:uid="{00000000-0005-0000-0000-00000F690000}"/>
    <cellStyle name="Normal 56 2 2 2 3 3" xfId="5746" xr:uid="{00000000-0005-0000-0000-000010690000}"/>
    <cellStyle name="Normal 56 2 2 2 3 3 2" xfId="15798" xr:uid="{00000000-0005-0000-0000-000011690000}"/>
    <cellStyle name="Normal 56 2 2 2 3 3 2 2" xfId="46129" xr:uid="{00000000-0005-0000-0000-000012690000}"/>
    <cellStyle name="Normal 56 2 2 2 3 3 2 3" xfId="30896" xr:uid="{00000000-0005-0000-0000-000013690000}"/>
    <cellStyle name="Normal 56 2 2 2 3 3 3" xfId="10778" xr:uid="{00000000-0005-0000-0000-000014690000}"/>
    <cellStyle name="Normal 56 2 2 2 3 3 3 2" xfId="41112" xr:uid="{00000000-0005-0000-0000-000015690000}"/>
    <cellStyle name="Normal 56 2 2 2 3 3 3 3" xfId="25879" xr:uid="{00000000-0005-0000-0000-000016690000}"/>
    <cellStyle name="Normal 56 2 2 2 3 3 4" xfId="36099" xr:uid="{00000000-0005-0000-0000-000017690000}"/>
    <cellStyle name="Normal 56 2 2 2 3 3 5" xfId="20866" xr:uid="{00000000-0005-0000-0000-000018690000}"/>
    <cellStyle name="Normal 56 2 2 2 3 4" xfId="12456" xr:uid="{00000000-0005-0000-0000-000019690000}"/>
    <cellStyle name="Normal 56 2 2 2 3 4 2" xfId="42787" xr:uid="{00000000-0005-0000-0000-00001A690000}"/>
    <cellStyle name="Normal 56 2 2 2 3 4 3" xfId="27554" xr:uid="{00000000-0005-0000-0000-00001B690000}"/>
    <cellStyle name="Normal 56 2 2 2 3 5" xfId="7435" xr:uid="{00000000-0005-0000-0000-00001C690000}"/>
    <cellStyle name="Normal 56 2 2 2 3 5 2" xfId="37770" xr:uid="{00000000-0005-0000-0000-00001D690000}"/>
    <cellStyle name="Normal 56 2 2 2 3 5 3" xfId="22537" xr:uid="{00000000-0005-0000-0000-00001E690000}"/>
    <cellStyle name="Normal 56 2 2 2 3 6" xfId="32758" xr:uid="{00000000-0005-0000-0000-00001F690000}"/>
    <cellStyle name="Normal 56 2 2 2 3 7" xfId="17524" xr:uid="{00000000-0005-0000-0000-000020690000}"/>
    <cellStyle name="Normal 56 2 2 2 4" xfId="3217" xr:uid="{00000000-0005-0000-0000-000021690000}"/>
    <cellStyle name="Normal 56 2 2 2 4 2" xfId="13291" xr:uid="{00000000-0005-0000-0000-000022690000}"/>
    <cellStyle name="Normal 56 2 2 2 4 2 2" xfId="43622" xr:uid="{00000000-0005-0000-0000-000023690000}"/>
    <cellStyle name="Normal 56 2 2 2 4 2 3" xfId="28389" xr:uid="{00000000-0005-0000-0000-000024690000}"/>
    <cellStyle name="Normal 56 2 2 2 4 3" xfId="8271" xr:uid="{00000000-0005-0000-0000-000025690000}"/>
    <cellStyle name="Normal 56 2 2 2 4 3 2" xfId="38605" xr:uid="{00000000-0005-0000-0000-000026690000}"/>
    <cellStyle name="Normal 56 2 2 2 4 3 3" xfId="23372" xr:uid="{00000000-0005-0000-0000-000027690000}"/>
    <cellStyle name="Normal 56 2 2 2 4 4" xfId="33592" xr:uid="{00000000-0005-0000-0000-000028690000}"/>
    <cellStyle name="Normal 56 2 2 2 4 5" xfId="18359" xr:uid="{00000000-0005-0000-0000-000029690000}"/>
    <cellStyle name="Normal 56 2 2 2 5" xfId="4910" xr:uid="{00000000-0005-0000-0000-00002A690000}"/>
    <cellStyle name="Normal 56 2 2 2 5 2" xfId="14962" xr:uid="{00000000-0005-0000-0000-00002B690000}"/>
    <cellStyle name="Normal 56 2 2 2 5 2 2" xfId="45293" xr:uid="{00000000-0005-0000-0000-00002C690000}"/>
    <cellStyle name="Normal 56 2 2 2 5 2 3" xfId="30060" xr:uid="{00000000-0005-0000-0000-00002D690000}"/>
    <cellStyle name="Normal 56 2 2 2 5 3" xfId="9942" xr:uid="{00000000-0005-0000-0000-00002E690000}"/>
    <cellStyle name="Normal 56 2 2 2 5 3 2" xfId="40276" xr:uid="{00000000-0005-0000-0000-00002F690000}"/>
    <cellStyle name="Normal 56 2 2 2 5 3 3" xfId="25043" xr:uid="{00000000-0005-0000-0000-000030690000}"/>
    <cellStyle name="Normal 56 2 2 2 5 4" xfId="35263" xr:uid="{00000000-0005-0000-0000-000031690000}"/>
    <cellStyle name="Normal 56 2 2 2 5 5" xfId="20030" xr:uid="{00000000-0005-0000-0000-000032690000}"/>
    <cellStyle name="Normal 56 2 2 2 6" xfId="11620" xr:uid="{00000000-0005-0000-0000-000033690000}"/>
    <cellStyle name="Normal 56 2 2 2 6 2" xfId="41951" xr:uid="{00000000-0005-0000-0000-000034690000}"/>
    <cellStyle name="Normal 56 2 2 2 6 3" xfId="26718" xr:uid="{00000000-0005-0000-0000-000035690000}"/>
    <cellStyle name="Normal 56 2 2 2 7" xfId="6599" xr:uid="{00000000-0005-0000-0000-000036690000}"/>
    <cellStyle name="Normal 56 2 2 2 7 2" xfId="36934" xr:uid="{00000000-0005-0000-0000-000037690000}"/>
    <cellStyle name="Normal 56 2 2 2 7 3" xfId="21701" xr:uid="{00000000-0005-0000-0000-000038690000}"/>
    <cellStyle name="Normal 56 2 2 2 8" xfId="31922" xr:uid="{00000000-0005-0000-0000-000039690000}"/>
    <cellStyle name="Normal 56 2 2 2 9" xfId="16688" xr:uid="{00000000-0005-0000-0000-00003A690000}"/>
    <cellStyle name="Normal 56 2 2 3" xfId="1735" xr:uid="{00000000-0005-0000-0000-00003B690000}"/>
    <cellStyle name="Normal 56 2 2 3 2" xfId="2574" xr:uid="{00000000-0005-0000-0000-00003C690000}"/>
    <cellStyle name="Normal 56 2 2 3 2 2" xfId="4264" xr:uid="{00000000-0005-0000-0000-00003D690000}"/>
    <cellStyle name="Normal 56 2 2 3 2 2 2" xfId="14337" xr:uid="{00000000-0005-0000-0000-00003E690000}"/>
    <cellStyle name="Normal 56 2 2 3 2 2 2 2" xfId="44668" xr:uid="{00000000-0005-0000-0000-00003F690000}"/>
    <cellStyle name="Normal 56 2 2 3 2 2 2 3" xfId="29435" xr:uid="{00000000-0005-0000-0000-000040690000}"/>
    <cellStyle name="Normal 56 2 2 3 2 2 3" xfId="9317" xr:uid="{00000000-0005-0000-0000-000041690000}"/>
    <cellStyle name="Normal 56 2 2 3 2 2 3 2" xfId="39651" xr:uid="{00000000-0005-0000-0000-000042690000}"/>
    <cellStyle name="Normal 56 2 2 3 2 2 3 3" xfId="24418" xr:uid="{00000000-0005-0000-0000-000043690000}"/>
    <cellStyle name="Normal 56 2 2 3 2 2 4" xfId="34638" xr:uid="{00000000-0005-0000-0000-000044690000}"/>
    <cellStyle name="Normal 56 2 2 3 2 2 5" xfId="19405" xr:uid="{00000000-0005-0000-0000-000045690000}"/>
    <cellStyle name="Normal 56 2 2 3 2 3" xfId="5956" xr:uid="{00000000-0005-0000-0000-000046690000}"/>
    <cellStyle name="Normal 56 2 2 3 2 3 2" xfId="16008" xr:uid="{00000000-0005-0000-0000-000047690000}"/>
    <cellStyle name="Normal 56 2 2 3 2 3 2 2" xfId="46339" xr:uid="{00000000-0005-0000-0000-000048690000}"/>
    <cellStyle name="Normal 56 2 2 3 2 3 2 3" xfId="31106" xr:uid="{00000000-0005-0000-0000-000049690000}"/>
    <cellStyle name="Normal 56 2 2 3 2 3 3" xfId="10988" xr:uid="{00000000-0005-0000-0000-00004A690000}"/>
    <cellStyle name="Normal 56 2 2 3 2 3 3 2" xfId="41322" xr:uid="{00000000-0005-0000-0000-00004B690000}"/>
    <cellStyle name="Normal 56 2 2 3 2 3 3 3" xfId="26089" xr:uid="{00000000-0005-0000-0000-00004C690000}"/>
    <cellStyle name="Normal 56 2 2 3 2 3 4" xfId="36309" xr:uid="{00000000-0005-0000-0000-00004D690000}"/>
    <cellStyle name="Normal 56 2 2 3 2 3 5" xfId="21076" xr:uid="{00000000-0005-0000-0000-00004E690000}"/>
    <cellStyle name="Normal 56 2 2 3 2 4" xfId="12666" xr:uid="{00000000-0005-0000-0000-00004F690000}"/>
    <cellStyle name="Normal 56 2 2 3 2 4 2" xfId="42997" xr:uid="{00000000-0005-0000-0000-000050690000}"/>
    <cellStyle name="Normal 56 2 2 3 2 4 3" xfId="27764" xr:uid="{00000000-0005-0000-0000-000051690000}"/>
    <cellStyle name="Normal 56 2 2 3 2 5" xfId="7645" xr:uid="{00000000-0005-0000-0000-000052690000}"/>
    <cellStyle name="Normal 56 2 2 3 2 5 2" xfId="37980" xr:uid="{00000000-0005-0000-0000-000053690000}"/>
    <cellStyle name="Normal 56 2 2 3 2 5 3" xfId="22747" xr:uid="{00000000-0005-0000-0000-000054690000}"/>
    <cellStyle name="Normal 56 2 2 3 2 6" xfId="32968" xr:uid="{00000000-0005-0000-0000-000055690000}"/>
    <cellStyle name="Normal 56 2 2 3 2 7" xfId="17734" xr:uid="{00000000-0005-0000-0000-000056690000}"/>
    <cellStyle name="Normal 56 2 2 3 3" xfId="3427" xr:uid="{00000000-0005-0000-0000-000057690000}"/>
    <cellStyle name="Normal 56 2 2 3 3 2" xfId="13501" xr:uid="{00000000-0005-0000-0000-000058690000}"/>
    <cellStyle name="Normal 56 2 2 3 3 2 2" xfId="43832" xr:uid="{00000000-0005-0000-0000-000059690000}"/>
    <cellStyle name="Normal 56 2 2 3 3 2 3" xfId="28599" xr:uid="{00000000-0005-0000-0000-00005A690000}"/>
    <cellStyle name="Normal 56 2 2 3 3 3" xfId="8481" xr:uid="{00000000-0005-0000-0000-00005B690000}"/>
    <cellStyle name="Normal 56 2 2 3 3 3 2" xfId="38815" xr:uid="{00000000-0005-0000-0000-00005C690000}"/>
    <cellStyle name="Normal 56 2 2 3 3 3 3" xfId="23582" xr:uid="{00000000-0005-0000-0000-00005D690000}"/>
    <cellStyle name="Normal 56 2 2 3 3 4" xfId="33802" xr:uid="{00000000-0005-0000-0000-00005E690000}"/>
    <cellStyle name="Normal 56 2 2 3 3 5" xfId="18569" xr:uid="{00000000-0005-0000-0000-00005F690000}"/>
    <cellStyle name="Normal 56 2 2 3 4" xfId="5120" xr:uid="{00000000-0005-0000-0000-000060690000}"/>
    <cellStyle name="Normal 56 2 2 3 4 2" xfId="15172" xr:uid="{00000000-0005-0000-0000-000061690000}"/>
    <cellStyle name="Normal 56 2 2 3 4 2 2" xfId="45503" xr:uid="{00000000-0005-0000-0000-000062690000}"/>
    <cellStyle name="Normal 56 2 2 3 4 2 3" xfId="30270" xr:uid="{00000000-0005-0000-0000-000063690000}"/>
    <cellStyle name="Normal 56 2 2 3 4 3" xfId="10152" xr:uid="{00000000-0005-0000-0000-000064690000}"/>
    <cellStyle name="Normal 56 2 2 3 4 3 2" xfId="40486" xr:uid="{00000000-0005-0000-0000-000065690000}"/>
    <cellStyle name="Normal 56 2 2 3 4 3 3" xfId="25253" xr:uid="{00000000-0005-0000-0000-000066690000}"/>
    <cellStyle name="Normal 56 2 2 3 4 4" xfId="35473" xr:uid="{00000000-0005-0000-0000-000067690000}"/>
    <cellStyle name="Normal 56 2 2 3 4 5" xfId="20240" xr:uid="{00000000-0005-0000-0000-000068690000}"/>
    <cellStyle name="Normal 56 2 2 3 5" xfId="11830" xr:uid="{00000000-0005-0000-0000-000069690000}"/>
    <cellStyle name="Normal 56 2 2 3 5 2" xfId="42161" xr:uid="{00000000-0005-0000-0000-00006A690000}"/>
    <cellStyle name="Normal 56 2 2 3 5 3" xfId="26928" xr:uid="{00000000-0005-0000-0000-00006B690000}"/>
    <cellStyle name="Normal 56 2 2 3 6" xfId="6809" xr:uid="{00000000-0005-0000-0000-00006C690000}"/>
    <cellStyle name="Normal 56 2 2 3 6 2" xfId="37144" xr:uid="{00000000-0005-0000-0000-00006D690000}"/>
    <cellStyle name="Normal 56 2 2 3 6 3" xfId="21911" xr:uid="{00000000-0005-0000-0000-00006E690000}"/>
    <cellStyle name="Normal 56 2 2 3 7" xfId="32132" xr:uid="{00000000-0005-0000-0000-00006F690000}"/>
    <cellStyle name="Normal 56 2 2 3 8" xfId="16898" xr:uid="{00000000-0005-0000-0000-000070690000}"/>
    <cellStyle name="Normal 56 2 2 4" xfId="2156" xr:uid="{00000000-0005-0000-0000-000071690000}"/>
    <cellStyle name="Normal 56 2 2 4 2" xfId="3846" xr:uid="{00000000-0005-0000-0000-000072690000}"/>
    <cellStyle name="Normal 56 2 2 4 2 2" xfId="13919" xr:uid="{00000000-0005-0000-0000-000073690000}"/>
    <cellStyle name="Normal 56 2 2 4 2 2 2" xfId="44250" xr:uid="{00000000-0005-0000-0000-000074690000}"/>
    <cellStyle name="Normal 56 2 2 4 2 2 3" xfId="29017" xr:uid="{00000000-0005-0000-0000-000075690000}"/>
    <cellStyle name="Normal 56 2 2 4 2 3" xfId="8899" xr:uid="{00000000-0005-0000-0000-000076690000}"/>
    <cellStyle name="Normal 56 2 2 4 2 3 2" xfId="39233" xr:uid="{00000000-0005-0000-0000-000077690000}"/>
    <cellStyle name="Normal 56 2 2 4 2 3 3" xfId="24000" xr:uid="{00000000-0005-0000-0000-000078690000}"/>
    <cellStyle name="Normal 56 2 2 4 2 4" xfId="34220" xr:uid="{00000000-0005-0000-0000-000079690000}"/>
    <cellStyle name="Normal 56 2 2 4 2 5" xfId="18987" xr:uid="{00000000-0005-0000-0000-00007A690000}"/>
    <cellStyle name="Normal 56 2 2 4 3" xfId="5538" xr:uid="{00000000-0005-0000-0000-00007B690000}"/>
    <cellStyle name="Normal 56 2 2 4 3 2" xfId="15590" xr:uid="{00000000-0005-0000-0000-00007C690000}"/>
    <cellStyle name="Normal 56 2 2 4 3 2 2" xfId="45921" xr:uid="{00000000-0005-0000-0000-00007D690000}"/>
    <cellStyle name="Normal 56 2 2 4 3 2 3" xfId="30688" xr:uid="{00000000-0005-0000-0000-00007E690000}"/>
    <cellStyle name="Normal 56 2 2 4 3 3" xfId="10570" xr:uid="{00000000-0005-0000-0000-00007F690000}"/>
    <cellStyle name="Normal 56 2 2 4 3 3 2" xfId="40904" xr:uid="{00000000-0005-0000-0000-000080690000}"/>
    <cellStyle name="Normal 56 2 2 4 3 3 3" xfId="25671" xr:uid="{00000000-0005-0000-0000-000081690000}"/>
    <cellStyle name="Normal 56 2 2 4 3 4" xfId="35891" xr:uid="{00000000-0005-0000-0000-000082690000}"/>
    <cellStyle name="Normal 56 2 2 4 3 5" xfId="20658" xr:uid="{00000000-0005-0000-0000-000083690000}"/>
    <cellStyle name="Normal 56 2 2 4 4" xfId="12248" xr:uid="{00000000-0005-0000-0000-000084690000}"/>
    <cellStyle name="Normal 56 2 2 4 4 2" xfId="42579" xr:uid="{00000000-0005-0000-0000-000085690000}"/>
    <cellStyle name="Normal 56 2 2 4 4 3" xfId="27346" xr:uid="{00000000-0005-0000-0000-000086690000}"/>
    <cellStyle name="Normal 56 2 2 4 5" xfId="7227" xr:uid="{00000000-0005-0000-0000-000087690000}"/>
    <cellStyle name="Normal 56 2 2 4 5 2" xfId="37562" xr:uid="{00000000-0005-0000-0000-000088690000}"/>
    <cellStyle name="Normal 56 2 2 4 5 3" xfId="22329" xr:uid="{00000000-0005-0000-0000-000089690000}"/>
    <cellStyle name="Normal 56 2 2 4 6" xfId="32550" xr:uid="{00000000-0005-0000-0000-00008A690000}"/>
    <cellStyle name="Normal 56 2 2 4 7" xfId="17316" xr:uid="{00000000-0005-0000-0000-00008B690000}"/>
    <cellStyle name="Normal 56 2 2 5" xfId="3009" xr:uid="{00000000-0005-0000-0000-00008C690000}"/>
    <cellStyle name="Normal 56 2 2 5 2" xfId="13083" xr:uid="{00000000-0005-0000-0000-00008D690000}"/>
    <cellStyle name="Normal 56 2 2 5 2 2" xfId="43414" xr:uid="{00000000-0005-0000-0000-00008E690000}"/>
    <cellStyle name="Normal 56 2 2 5 2 3" xfId="28181" xr:uid="{00000000-0005-0000-0000-00008F690000}"/>
    <cellStyle name="Normal 56 2 2 5 3" xfId="8063" xr:uid="{00000000-0005-0000-0000-000090690000}"/>
    <cellStyle name="Normal 56 2 2 5 3 2" xfId="38397" xr:uid="{00000000-0005-0000-0000-000091690000}"/>
    <cellStyle name="Normal 56 2 2 5 3 3" xfId="23164" xr:uid="{00000000-0005-0000-0000-000092690000}"/>
    <cellStyle name="Normal 56 2 2 5 4" xfId="33384" xr:uid="{00000000-0005-0000-0000-000093690000}"/>
    <cellStyle name="Normal 56 2 2 5 5" xfId="18151" xr:uid="{00000000-0005-0000-0000-000094690000}"/>
    <cellStyle name="Normal 56 2 2 6" xfId="4702" xr:uid="{00000000-0005-0000-0000-000095690000}"/>
    <cellStyle name="Normal 56 2 2 6 2" xfId="14754" xr:uid="{00000000-0005-0000-0000-000096690000}"/>
    <cellStyle name="Normal 56 2 2 6 2 2" xfId="45085" xr:uid="{00000000-0005-0000-0000-000097690000}"/>
    <cellStyle name="Normal 56 2 2 6 2 3" xfId="29852" xr:uid="{00000000-0005-0000-0000-000098690000}"/>
    <cellStyle name="Normal 56 2 2 6 3" xfId="9734" xr:uid="{00000000-0005-0000-0000-000099690000}"/>
    <cellStyle name="Normal 56 2 2 6 3 2" xfId="40068" xr:uid="{00000000-0005-0000-0000-00009A690000}"/>
    <cellStyle name="Normal 56 2 2 6 3 3" xfId="24835" xr:uid="{00000000-0005-0000-0000-00009B690000}"/>
    <cellStyle name="Normal 56 2 2 6 4" xfId="35055" xr:uid="{00000000-0005-0000-0000-00009C690000}"/>
    <cellStyle name="Normal 56 2 2 6 5" xfId="19822" xr:uid="{00000000-0005-0000-0000-00009D690000}"/>
    <cellStyle name="Normal 56 2 2 7" xfId="11412" xr:uid="{00000000-0005-0000-0000-00009E690000}"/>
    <cellStyle name="Normal 56 2 2 7 2" xfId="41743" xr:uid="{00000000-0005-0000-0000-00009F690000}"/>
    <cellStyle name="Normal 56 2 2 7 3" xfId="26510" xr:uid="{00000000-0005-0000-0000-0000A0690000}"/>
    <cellStyle name="Normal 56 2 2 8" xfId="6391" xr:uid="{00000000-0005-0000-0000-0000A1690000}"/>
    <cellStyle name="Normal 56 2 2 8 2" xfId="36726" xr:uid="{00000000-0005-0000-0000-0000A2690000}"/>
    <cellStyle name="Normal 56 2 2 8 3" xfId="21493" xr:uid="{00000000-0005-0000-0000-0000A3690000}"/>
    <cellStyle name="Normal 56 2 2 9" xfId="31714" xr:uid="{00000000-0005-0000-0000-0000A4690000}"/>
    <cellStyle name="Normal 56 2 3" xfId="1418" xr:uid="{00000000-0005-0000-0000-0000A5690000}"/>
    <cellStyle name="Normal 56 2 3 2" xfId="1839" xr:uid="{00000000-0005-0000-0000-0000A6690000}"/>
    <cellStyle name="Normal 56 2 3 2 2" xfId="2678" xr:uid="{00000000-0005-0000-0000-0000A7690000}"/>
    <cellStyle name="Normal 56 2 3 2 2 2" xfId="4368" xr:uid="{00000000-0005-0000-0000-0000A8690000}"/>
    <cellStyle name="Normal 56 2 3 2 2 2 2" xfId="14441" xr:uid="{00000000-0005-0000-0000-0000A9690000}"/>
    <cellStyle name="Normal 56 2 3 2 2 2 2 2" xfId="44772" xr:uid="{00000000-0005-0000-0000-0000AA690000}"/>
    <cellStyle name="Normal 56 2 3 2 2 2 2 3" xfId="29539" xr:uid="{00000000-0005-0000-0000-0000AB690000}"/>
    <cellStyle name="Normal 56 2 3 2 2 2 3" xfId="9421" xr:uid="{00000000-0005-0000-0000-0000AC690000}"/>
    <cellStyle name="Normal 56 2 3 2 2 2 3 2" xfId="39755" xr:uid="{00000000-0005-0000-0000-0000AD690000}"/>
    <cellStyle name="Normal 56 2 3 2 2 2 3 3" xfId="24522" xr:uid="{00000000-0005-0000-0000-0000AE690000}"/>
    <cellStyle name="Normal 56 2 3 2 2 2 4" xfId="34742" xr:uid="{00000000-0005-0000-0000-0000AF690000}"/>
    <cellStyle name="Normal 56 2 3 2 2 2 5" xfId="19509" xr:uid="{00000000-0005-0000-0000-0000B0690000}"/>
    <cellStyle name="Normal 56 2 3 2 2 3" xfId="6060" xr:uid="{00000000-0005-0000-0000-0000B1690000}"/>
    <cellStyle name="Normal 56 2 3 2 2 3 2" xfId="16112" xr:uid="{00000000-0005-0000-0000-0000B2690000}"/>
    <cellStyle name="Normal 56 2 3 2 2 3 2 2" xfId="46443" xr:uid="{00000000-0005-0000-0000-0000B3690000}"/>
    <cellStyle name="Normal 56 2 3 2 2 3 2 3" xfId="31210" xr:uid="{00000000-0005-0000-0000-0000B4690000}"/>
    <cellStyle name="Normal 56 2 3 2 2 3 3" xfId="11092" xr:uid="{00000000-0005-0000-0000-0000B5690000}"/>
    <cellStyle name="Normal 56 2 3 2 2 3 3 2" xfId="41426" xr:uid="{00000000-0005-0000-0000-0000B6690000}"/>
    <cellStyle name="Normal 56 2 3 2 2 3 3 3" xfId="26193" xr:uid="{00000000-0005-0000-0000-0000B7690000}"/>
    <cellStyle name="Normal 56 2 3 2 2 3 4" xfId="36413" xr:uid="{00000000-0005-0000-0000-0000B8690000}"/>
    <cellStyle name="Normal 56 2 3 2 2 3 5" xfId="21180" xr:uid="{00000000-0005-0000-0000-0000B9690000}"/>
    <cellStyle name="Normal 56 2 3 2 2 4" xfId="12770" xr:uid="{00000000-0005-0000-0000-0000BA690000}"/>
    <cellStyle name="Normal 56 2 3 2 2 4 2" xfId="43101" xr:uid="{00000000-0005-0000-0000-0000BB690000}"/>
    <cellStyle name="Normal 56 2 3 2 2 4 3" xfId="27868" xr:uid="{00000000-0005-0000-0000-0000BC690000}"/>
    <cellStyle name="Normal 56 2 3 2 2 5" xfId="7749" xr:uid="{00000000-0005-0000-0000-0000BD690000}"/>
    <cellStyle name="Normal 56 2 3 2 2 5 2" xfId="38084" xr:uid="{00000000-0005-0000-0000-0000BE690000}"/>
    <cellStyle name="Normal 56 2 3 2 2 5 3" xfId="22851" xr:uid="{00000000-0005-0000-0000-0000BF690000}"/>
    <cellStyle name="Normal 56 2 3 2 2 6" xfId="33072" xr:uid="{00000000-0005-0000-0000-0000C0690000}"/>
    <cellStyle name="Normal 56 2 3 2 2 7" xfId="17838" xr:uid="{00000000-0005-0000-0000-0000C1690000}"/>
    <cellStyle name="Normal 56 2 3 2 3" xfId="3531" xr:uid="{00000000-0005-0000-0000-0000C2690000}"/>
    <cellStyle name="Normal 56 2 3 2 3 2" xfId="13605" xr:uid="{00000000-0005-0000-0000-0000C3690000}"/>
    <cellStyle name="Normal 56 2 3 2 3 2 2" xfId="43936" xr:uid="{00000000-0005-0000-0000-0000C4690000}"/>
    <cellStyle name="Normal 56 2 3 2 3 2 3" xfId="28703" xr:uid="{00000000-0005-0000-0000-0000C5690000}"/>
    <cellStyle name="Normal 56 2 3 2 3 3" xfId="8585" xr:uid="{00000000-0005-0000-0000-0000C6690000}"/>
    <cellStyle name="Normal 56 2 3 2 3 3 2" xfId="38919" xr:uid="{00000000-0005-0000-0000-0000C7690000}"/>
    <cellStyle name="Normal 56 2 3 2 3 3 3" xfId="23686" xr:uid="{00000000-0005-0000-0000-0000C8690000}"/>
    <cellStyle name="Normal 56 2 3 2 3 4" xfId="33906" xr:uid="{00000000-0005-0000-0000-0000C9690000}"/>
    <cellStyle name="Normal 56 2 3 2 3 5" xfId="18673" xr:uid="{00000000-0005-0000-0000-0000CA690000}"/>
    <cellStyle name="Normal 56 2 3 2 4" xfId="5224" xr:uid="{00000000-0005-0000-0000-0000CB690000}"/>
    <cellStyle name="Normal 56 2 3 2 4 2" xfId="15276" xr:uid="{00000000-0005-0000-0000-0000CC690000}"/>
    <cellStyle name="Normal 56 2 3 2 4 2 2" xfId="45607" xr:uid="{00000000-0005-0000-0000-0000CD690000}"/>
    <cellStyle name="Normal 56 2 3 2 4 2 3" xfId="30374" xr:uid="{00000000-0005-0000-0000-0000CE690000}"/>
    <cellStyle name="Normal 56 2 3 2 4 3" xfId="10256" xr:uid="{00000000-0005-0000-0000-0000CF690000}"/>
    <cellStyle name="Normal 56 2 3 2 4 3 2" xfId="40590" xr:uid="{00000000-0005-0000-0000-0000D0690000}"/>
    <cellStyle name="Normal 56 2 3 2 4 3 3" xfId="25357" xr:uid="{00000000-0005-0000-0000-0000D1690000}"/>
    <cellStyle name="Normal 56 2 3 2 4 4" xfId="35577" xr:uid="{00000000-0005-0000-0000-0000D2690000}"/>
    <cellStyle name="Normal 56 2 3 2 4 5" xfId="20344" xr:uid="{00000000-0005-0000-0000-0000D3690000}"/>
    <cellStyle name="Normal 56 2 3 2 5" xfId="11934" xr:uid="{00000000-0005-0000-0000-0000D4690000}"/>
    <cellStyle name="Normal 56 2 3 2 5 2" xfId="42265" xr:uid="{00000000-0005-0000-0000-0000D5690000}"/>
    <cellStyle name="Normal 56 2 3 2 5 3" xfId="27032" xr:uid="{00000000-0005-0000-0000-0000D6690000}"/>
    <cellStyle name="Normal 56 2 3 2 6" xfId="6913" xr:uid="{00000000-0005-0000-0000-0000D7690000}"/>
    <cellStyle name="Normal 56 2 3 2 6 2" xfId="37248" xr:uid="{00000000-0005-0000-0000-0000D8690000}"/>
    <cellStyle name="Normal 56 2 3 2 6 3" xfId="22015" xr:uid="{00000000-0005-0000-0000-0000D9690000}"/>
    <cellStyle name="Normal 56 2 3 2 7" xfId="32236" xr:uid="{00000000-0005-0000-0000-0000DA690000}"/>
    <cellStyle name="Normal 56 2 3 2 8" xfId="17002" xr:uid="{00000000-0005-0000-0000-0000DB690000}"/>
    <cellStyle name="Normal 56 2 3 3" xfId="2260" xr:uid="{00000000-0005-0000-0000-0000DC690000}"/>
    <cellStyle name="Normal 56 2 3 3 2" xfId="3950" xr:uid="{00000000-0005-0000-0000-0000DD690000}"/>
    <cellStyle name="Normal 56 2 3 3 2 2" xfId="14023" xr:uid="{00000000-0005-0000-0000-0000DE690000}"/>
    <cellStyle name="Normal 56 2 3 3 2 2 2" xfId="44354" xr:uid="{00000000-0005-0000-0000-0000DF690000}"/>
    <cellStyle name="Normal 56 2 3 3 2 2 3" xfId="29121" xr:uid="{00000000-0005-0000-0000-0000E0690000}"/>
    <cellStyle name="Normal 56 2 3 3 2 3" xfId="9003" xr:uid="{00000000-0005-0000-0000-0000E1690000}"/>
    <cellStyle name="Normal 56 2 3 3 2 3 2" xfId="39337" xr:uid="{00000000-0005-0000-0000-0000E2690000}"/>
    <cellStyle name="Normal 56 2 3 3 2 3 3" xfId="24104" xr:uid="{00000000-0005-0000-0000-0000E3690000}"/>
    <cellStyle name="Normal 56 2 3 3 2 4" xfId="34324" xr:uid="{00000000-0005-0000-0000-0000E4690000}"/>
    <cellStyle name="Normal 56 2 3 3 2 5" xfId="19091" xr:uid="{00000000-0005-0000-0000-0000E5690000}"/>
    <cellStyle name="Normal 56 2 3 3 3" xfId="5642" xr:uid="{00000000-0005-0000-0000-0000E6690000}"/>
    <cellStyle name="Normal 56 2 3 3 3 2" xfId="15694" xr:uid="{00000000-0005-0000-0000-0000E7690000}"/>
    <cellStyle name="Normal 56 2 3 3 3 2 2" xfId="46025" xr:uid="{00000000-0005-0000-0000-0000E8690000}"/>
    <cellStyle name="Normal 56 2 3 3 3 2 3" xfId="30792" xr:uid="{00000000-0005-0000-0000-0000E9690000}"/>
    <cellStyle name="Normal 56 2 3 3 3 3" xfId="10674" xr:uid="{00000000-0005-0000-0000-0000EA690000}"/>
    <cellStyle name="Normal 56 2 3 3 3 3 2" xfId="41008" xr:uid="{00000000-0005-0000-0000-0000EB690000}"/>
    <cellStyle name="Normal 56 2 3 3 3 3 3" xfId="25775" xr:uid="{00000000-0005-0000-0000-0000EC690000}"/>
    <cellStyle name="Normal 56 2 3 3 3 4" xfId="35995" xr:uid="{00000000-0005-0000-0000-0000ED690000}"/>
    <cellStyle name="Normal 56 2 3 3 3 5" xfId="20762" xr:uid="{00000000-0005-0000-0000-0000EE690000}"/>
    <cellStyle name="Normal 56 2 3 3 4" xfId="12352" xr:uid="{00000000-0005-0000-0000-0000EF690000}"/>
    <cellStyle name="Normal 56 2 3 3 4 2" xfId="42683" xr:uid="{00000000-0005-0000-0000-0000F0690000}"/>
    <cellStyle name="Normal 56 2 3 3 4 3" xfId="27450" xr:uid="{00000000-0005-0000-0000-0000F1690000}"/>
    <cellStyle name="Normal 56 2 3 3 5" xfId="7331" xr:uid="{00000000-0005-0000-0000-0000F2690000}"/>
    <cellStyle name="Normal 56 2 3 3 5 2" xfId="37666" xr:uid="{00000000-0005-0000-0000-0000F3690000}"/>
    <cellStyle name="Normal 56 2 3 3 5 3" xfId="22433" xr:uid="{00000000-0005-0000-0000-0000F4690000}"/>
    <cellStyle name="Normal 56 2 3 3 6" xfId="32654" xr:uid="{00000000-0005-0000-0000-0000F5690000}"/>
    <cellStyle name="Normal 56 2 3 3 7" xfId="17420" xr:uid="{00000000-0005-0000-0000-0000F6690000}"/>
    <cellStyle name="Normal 56 2 3 4" xfId="3113" xr:uid="{00000000-0005-0000-0000-0000F7690000}"/>
    <cellStyle name="Normal 56 2 3 4 2" xfId="13187" xr:uid="{00000000-0005-0000-0000-0000F8690000}"/>
    <cellStyle name="Normal 56 2 3 4 2 2" xfId="43518" xr:uid="{00000000-0005-0000-0000-0000F9690000}"/>
    <cellStyle name="Normal 56 2 3 4 2 3" xfId="28285" xr:uid="{00000000-0005-0000-0000-0000FA690000}"/>
    <cellStyle name="Normal 56 2 3 4 3" xfId="8167" xr:uid="{00000000-0005-0000-0000-0000FB690000}"/>
    <cellStyle name="Normal 56 2 3 4 3 2" xfId="38501" xr:uid="{00000000-0005-0000-0000-0000FC690000}"/>
    <cellStyle name="Normal 56 2 3 4 3 3" xfId="23268" xr:uid="{00000000-0005-0000-0000-0000FD690000}"/>
    <cellStyle name="Normal 56 2 3 4 4" xfId="33488" xr:uid="{00000000-0005-0000-0000-0000FE690000}"/>
    <cellStyle name="Normal 56 2 3 4 5" xfId="18255" xr:uid="{00000000-0005-0000-0000-0000FF690000}"/>
    <cellStyle name="Normal 56 2 3 5" xfId="4806" xr:uid="{00000000-0005-0000-0000-0000006A0000}"/>
    <cellStyle name="Normal 56 2 3 5 2" xfId="14858" xr:uid="{00000000-0005-0000-0000-0000016A0000}"/>
    <cellStyle name="Normal 56 2 3 5 2 2" xfId="45189" xr:uid="{00000000-0005-0000-0000-0000026A0000}"/>
    <cellStyle name="Normal 56 2 3 5 2 3" xfId="29956" xr:uid="{00000000-0005-0000-0000-0000036A0000}"/>
    <cellStyle name="Normal 56 2 3 5 3" xfId="9838" xr:uid="{00000000-0005-0000-0000-0000046A0000}"/>
    <cellStyle name="Normal 56 2 3 5 3 2" xfId="40172" xr:uid="{00000000-0005-0000-0000-0000056A0000}"/>
    <cellStyle name="Normal 56 2 3 5 3 3" xfId="24939" xr:uid="{00000000-0005-0000-0000-0000066A0000}"/>
    <cellStyle name="Normal 56 2 3 5 4" xfId="35159" xr:uid="{00000000-0005-0000-0000-0000076A0000}"/>
    <cellStyle name="Normal 56 2 3 5 5" xfId="19926" xr:uid="{00000000-0005-0000-0000-0000086A0000}"/>
    <cellStyle name="Normal 56 2 3 6" xfId="11516" xr:uid="{00000000-0005-0000-0000-0000096A0000}"/>
    <cellStyle name="Normal 56 2 3 6 2" xfId="41847" xr:uid="{00000000-0005-0000-0000-00000A6A0000}"/>
    <cellStyle name="Normal 56 2 3 6 3" xfId="26614" xr:uid="{00000000-0005-0000-0000-00000B6A0000}"/>
    <cellStyle name="Normal 56 2 3 7" xfId="6495" xr:uid="{00000000-0005-0000-0000-00000C6A0000}"/>
    <cellStyle name="Normal 56 2 3 7 2" xfId="36830" xr:uid="{00000000-0005-0000-0000-00000D6A0000}"/>
    <cellStyle name="Normal 56 2 3 7 3" xfId="21597" xr:uid="{00000000-0005-0000-0000-00000E6A0000}"/>
    <cellStyle name="Normal 56 2 3 8" xfId="31818" xr:uid="{00000000-0005-0000-0000-00000F6A0000}"/>
    <cellStyle name="Normal 56 2 3 9" xfId="16584" xr:uid="{00000000-0005-0000-0000-0000106A0000}"/>
    <cellStyle name="Normal 56 2 4" xfId="1631" xr:uid="{00000000-0005-0000-0000-0000116A0000}"/>
    <cellStyle name="Normal 56 2 4 2" xfId="2470" xr:uid="{00000000-0005-0000-0000-0000126A0000}"/>
    <cellStyle name="Normal 56 2 4 2 2" xfId="4160" xr:uid="{00000000-0005-0000-0000-0000136A0000}"/>
    <cellStyle name="Normal 56 2 4 2 2 2" xfId="14233" xr:uid="{00000000-0005-0000-0000-0000146A0000}"/>
    <cellStyle name="Normal 56 2 4 2 2 2 2" xfId="44564" xr:uid="{00000000-0005-0000-0000-0000156A0000}"/>
    <cellStyle name="Normal 56 2 4 2 2 2 3" xfId="29331" xr:uid="{00000000-0005-0000-0000-0000166A0000}"/>
    <cellStyle name="Normal 56 2 4 2 2 3" xfId="9213" xr:uid="{00000000-0005-0000-0000-0000176A0000}"/>
    <cellStyle name="Normal 56 2 4 2 2 3 2" xfId="39547" xr:uid="{00000000-0005-0000-0000-0000186A0000}"/>
    <cellStyle name="Normal 56 2 4 2 2 3 3" xfId="24314" xr:uid="{00000000-0005-0000-0000-0000196A0000}"/>
    <cellStyle name="Normal 56 2 4 2 2 4" xfId="34534" xr:uid="{00000000-0005-0000-0000-00001A6A0000}"/>
    <cellStyle name="Normal 56 2 4 2 2 5" xfId="19301" xr:uid="{00000000-0005-0000-0000-00001B6A0000}"/>
    <cellStyle name="Normal 56 2 4 2 3" xfId="5852" xr:uid="{00000000-0005-0000-0000-00001C6A0000}"/>
    <cellStyle name="Normal 56 2 4 2 3 2" xfId="15904" xr:uid="{00000000-0005-0000-0000-00001D6A0000}"/>
    <cellStyle name="Normal 56 2 4 2 3 2 2" xfId="46235" xr:uid="{00000000-0005-0000-0000-00001E6A0000}"/>
    <cellStyle name="Normal 56 2 4 2 3 2 3" xfId="31002" xr:uid="{00000000-0005-0000-0000-00001F6A0000}"/>
    <cellStyle name="Normal 56 2 4 2 3 3" xfId="10884" xr:uid="{00000000-0005-0000-0000-0000206A0000}"/>
    <cellStyle name="Normal 56 2 4 2 3 3 2" xfId="41218" xr:uid="{00000000-0005-0000-0000-0000216A0000}"/>
    <cellStyle name="Normal 56 2 4 2 3 3 3" xfId="25985" xr:uid="{00000000-0005-0000-0000-0000226A0000}"/>
    <cellStyle name="Normal 56 2 4 2 3 4" xfId="36205" xr:uid="{00000000-0005-0000-0000-0000236A0000}"/>
    <cellStyle name="Normal 56 2 4 2 3 5" xfId="20972" xr:uid="{00000000-0005-0000-0000-0000246A0000}"/>
    <cellStyle name="Normal 56 2 4 2 4" xfId="12562" xr:uid="{00000000-0005-0000-0000-0000256A0000}"/>
    <cellStyle name="Normal 56 2 4 2 4 2" xfId="42893" xr:uid="{00000000-0005-0000-0000-0000266A0000}"/>
    <cellStyle name="Normal 56 2 4 2 4 3" xfId="27660" xr:uid="{00000000-0005-0000-0000-0000276A0000}"/>
    <cellStyle name="Normal 56 2 4 2 5" xfId="7541" xr:uid="{00000000-0005-0000-0000-0000286A0000}"/>
    <cellStyle name="Normal 56 2 4 2 5 2" xfId="37876" xr:uid="{00000000-0005-0000-0000-0000296A0000}"/>
    <cellStyle name="Normal 56 2 4 2 5 3" xfId="22643" xr:uid="{00000000-0005-0000-0000-00002A6A0000}"/>
    <cellStyle name="Normal 56 2 4 2 6" xfId="32864" xr:uid="{00000000-0005-0000-0000-00002B6A0000}"/>
    <cellStyle name="Normal 56 2 4 2 7" xfId="17630" xr:uid="{00000000-0005-0000-0000-00002C6A0000}"/>
    <cellStyle name="Normal 56 2 4 3" xfId="3323" xr:uid="{00000000-0005-0000-0000-00002D6A0000}"/>
    <cellStyle name="Normal 56 2 4 3 2" xfId="13397" xr:uid="{00000000-0005-0000-0000-00002E6A0000}"/>
    <cellStyle name="Normal 56 2 4 3 2 2" xfId="43728" xr:uid="{00000000-0005-0000-0000-00002F6A0000}"/>
    <cellStyle name="Normal 56 2 4 3 2 3" xfId="28495" xr:uid="{00000000-0005-0000-0000-0000306A0000}"/>
    <cellStyle name="Normal 56 2 4 3 3" xfId="8377" xr:uid="{00000000-0005-0000-0000-0000316A0000}"/>
    <cellStyle name="Normal 56 2 4 3 3 2" xfId="38711" xr:uid="{00000000-0005-0000-0000-0000326A0000}"/>
    <cellStyle name="Normal 56 2 4 3 3 3" xfId="23478" xr:uid="{00000000-0005-0000-0000-0000336A0000}"/>
    <cellStyle name="Normal 56 2 4 3 4" xfId="33698" xr:uid="{00000000-0005-0000-0000-0000346A0000}"/>
    <cellStyle name="Normal 56 2 4 3 5" xfId="18465" xr:uid="{00000000-0005-0000-0000-0000356A0000}"/>
    <cellStyle name="Normal 56 2 4 4" xfId="5016" xr:uid="{00000000-0005-0000-0000-0000366A0000}"/>
    <cellStyle name="Normal 56 2 4 4 2" xfId="15068" xr:uid="{00000000-0005-0000-0000-0000376A0000}"/>
    <cellStyle name="Normal 56 2 4 4 2 2" xfId="45399" xr:uid="{00000000-0005-0000-0000-0000386A0000}"/>
    <cellStyle name="Normal 56 2 4 4 2 3" xfId="30166" xr:uid="{00000000-0005-0000-0000-0000396A0000}"/>
    <cellStyle name="Normal 56 2 4 4 3" xfId="10048" xr:uid="{00000000-0005-0000-0000-00003A6A0000}"/>
    <cellStyle name="Normal 56 2 4 4 3 2" xfId="40382" xr:uid="{00000000-0005-0000-0000-00003B6A0000}"/>
    <cellStyle name="Normal 56 2 4 4 3 3" xfId="25149" xr:uid="{00000000-0005-0000-0000-00003C6A0000}"/>
    <cellStyle name="Normal 56 2 4 4 4" xfId="35369" xr:uid="{00000000-0005-0000-0000-00003D6A0000}"/>
    <cellStyle name="Normal 56 2 4 4 5" xfId="20136" xr:uid="{00000000-0005-0000-0000-00003E6A0000}"/>
    <cellStyle name="Normal 56 2 4 5" xfId="11726" xr:uid="{00000000-0005-0000-0000-00003F6A0000}"/>
    <cellStyle name="Normal 56 2 4 5 2" xfId="42057" xr:uid="{00000000-0005-0000-0000-0000406A0000}"/>
    <cellStyle name="Normal 56 2 4 5 3" xfId="26824" xr:uid="{00000000-0005-0000-0000-0000416A0000}"/>
    <cellStyle name="Normal 56 2 4 6" xfId="6705" xr:uid="{00000000-0005-0000-0000-0000426A0000}"/>
    <cellStyle name="Normal 56 2 4 6 2" xfId="37040" xr:uid="{00000000-0005-0000-0000-0000436A0000}"/>
    <cellStyle name="Normal 56 2 4 6 3" xfId="21807" xr:uid="{00000000-0005-0000-0000-0000446A0000}"/>
    <cellStyle name="Normal 56 2 4 7" xfId="32028" xr:uid="{00000000-0005-0000-0000-0000456A0000}"/>
    <cellStyle name="Normal 56 2 4 8" xfId="16794" xr:uid="{00000000-0005-0000-0000-0000466A0000}"/>
    <cellStyle name="Normal 56 2 5" xfId="2052" xr:uid="{00000000-0005-0000-0000-0000476A0000}"/>
    <cellStyle name="Normal 56 2 5 2" xfId="3742" xr:uid="{00000000-0005-0000-0000-0000486A0000}"/>
    <cellStyle name="Normal 56 2 5 2 2" xfId="13815" xr:uid="{00000000-0005-0000-0000-0000496A0000}"/>
    <cellStyle name="Normal 56 2 5 2 2 2" xfId="44146" xr:uid="{00000000-0005-0000-0000-00004A6A0000}"/>
    <cellStyle name="Normal 56 2 5 2 2 3" xfId="28913" xr:uid="{00000000-0005-0000-0000-00004B6A0000}"/>
    <cellStyle name="Normal 56 2 5 2 3" xfId="8795" xr:uid="{00000000-0005-0000-0000-00004C6A0000}"/>
    <cellStyle name="Normal 56 2 5 2 3 2" xfId="39129" xr:uid="{00000000-0005-0000-0000-00004D6A0000}"/>
    <cellStyle name="Normal 56 2 5 2 3 3" xfId="23896" xr:uid="{00000000-0005-0000-0000-00004E6A0000}"/>
    <cellStyle name="Normal 56 2 5 2 4" xfId="34116" xr:uid="{00000000-0005-0000-0000-00004F6A0000}"/>
    <cellStyle name="Normal 56 2 5 2 5" xfId="18883" xr:uid="{00000000-0005-0000-0000-0000506A0000}"/>
    <cellStyle name="Normal 56 2 5 3" xfId="5434" xr:uid="{00000000-0005-0000-0000-0000516A0000}"/>
    <cellStyle name="Normal 56 2 5 3 2" xfId="15486" xr:uid="{00000000-0005-0000-0000-0000526A0000}"/>
    <cellStyle name="Normal 56 2 5 3 2 2" xfId="45817" xr:uid="{00000000-0005-0000-0000-0000536A0000}"/>
    <cellStyle name="Normal 56 2 5 3 2 3" xfId="30584" xr:uid="{00000000-0005-0000-0000-0000546A0000}"/>
    <cellStyle name="Normal 56 2 5 3 3" xfId="10466" xr:uid="{00000000-0005-0000-0000-0000556A0000}"/>
    <cellStyle name="Normal 56 2 5 3 3 2" xfId="40800" xr:uid="{00000000-0005-0000-0000-0000566A0000}"/>
    <cellStyle name="Normal 56 2 5 3 3 3" xfId="25567" xr:uid="{00000000-0005-0000-0000-0000576A0000}"/>
    <cellStyle name="Normal 56 2 5 3 4" xfId="35787" xr:uid="{00000000-0005-0000-0000-0000586A0000}"/>
    <cellStyle name="Normal 56 2 5 3 5" xfId="20554" xr:uid="{00000000-0005-0000-0000-0000596A0000}"/>
    <cellStyle name="Normal 56 2 5 4" xfId="12144" xr:uid="{00000000-0005-0000-0000-00005A6A0000}"/>
    <cellStyle name="Normal 56 2 5 4 2" xfId="42475" xr:uid="{00000000-0005-0000-0000-00005B6A0000}"/>
    <cellStyle name="Normal 56 2 5 4 3" xfId="27242" xr:uid="{00000000-0005-0000-0000-00005C6A0000}"/>
    <cellStyle name="Normal 56 2 5 5" xfId="7123" xr:uid="{00000000-0005-0000-0000-00005D6A0000}"/>
    <cellStyle name="Normal 56 2 5 5 2" xfId="37458" xr:uid="{00000000-0005-0000-0000-00005E6A0000}"/>
    <cellStyle name="Normal 56 2 5 5 3" xfId="22225" xr:uid="{00000000-0005-0000-0000-00005F6A0000}"/>
    <cellStyle name="Normal 56 2 5 6" xfId="32446" xr:uid="{00000000-0005-0000-0000-0000606A0000}"/>
    <cellStyle name="Normal 56 2 5 7" xfId="17212" xr:uid="{00000000-0005-0000-0000-0000616A0000}"/>
    <cellStyle name="Normal 56 2 6" xfId="2905" xr:uid="{00000000-0005-0000-0000-0000626A0000}"/>
    <cellStyle name="Normal 56 2 6 2" xfId="12979" xr:uid="{00000000-0005-0000-0000-0000636A0000}"/>
    <cellStyle name="Normal 56 2 6 2 2" xfId="43310" xr:uid="{00000000-0005-0000-0000-0000646A0000}"/>
    <cellStyle name="Normal 56 2 6 2 3" xfId="28077" xr:uid="{00000000-0005-0000-0000-0000656A0000}"/>
    <cellStyle name="Normal 56 2 6 3" xfId="7959" xr:uid="{00000000-0005-0000-0000-0000666A0000}"/>
    <cellStyle name="Normal 56 2 6 3 2" xfId="38293" xr:uid="{00000000-0005-0000-0000-0000676A0000}"/>
    <cellStyle name="Normal 56 2 6 3 3" xfId="23060" xr:uid="{00000000-0005-0000-0000-0000686A0000}"/>
    <cellStyle name="Normal 56 2 6 4" xfId="33280" xr:uid="{00000000-0005-0000-0000-0000696A0000}"/>
    <cellStyle name="Normal 56 2 6 5" xfId="18047" xr:uid="{00000000-0005-0000-0000-00006A6A0000}"/>
    <cellStyle name="Normal 56 2 7" xfId="4598" xr:uid="{00000000-0005-0000-0000-00006B6A0000}"/>
    <cellStyle name="Normal 56 2 7 2" xfId="14650" xr:uid="{00000000-0005-0000-0000-00006C6A0000}"/>
    <cellStyle name="Normal 56 2 7 2 2" xfId="44981" xr:uid="{00000000-0005-0000-0000-00006D6A0000}"/>
    <cellStyle name="Normal 56 2 7 2 3" xfId="29748" xr:uid="{00000000-0005-0000-0000-00006E6A0000}"/>
    <cellStyle name="Normal 56 2 7 3" xfId="9630" xr:uid="{00000000-0005-0000-0000-00006F6A0000}"/>
    <cellStyle name="Normal 56 2 7 3 2" xfId="39964" xr:uid="{00000000-0005-0000-0000-0000706A0000}"/>
    <cellStyle name="Normal 56 2 7 3 3" xfId="24731" xr:uid="{00000000-0005-0000-0000-0000716A0000}"/>
    <cellStyle name="Normal 56 2 7 4" xfId="34951" xr:uid="{00000000-0005-0000-0000-0000726A0000}"/>
    <cellStyle name="Normal 56 2 7 5" xfId="19718" xr:uid="{00000000-0005-0000-0000-0000736A0000}"/>
    <cellStyle name="Normal 56 2 8" xfId="11308" xr:uid="{00000000-0005-0000-0000-0000746A0000}"/>
    <cellStyle name="Normal 56 2 8 2" xfId="41639" xr:uid="{00000000-0005-0000-0000-0000756A0000}"/>
    <cellStyle name="Normal 56 2 8 3" xfId="26406" xr:uid="{00000000-0005-0000-0000-0000766A0000}"/>
    <cellStyle name="Normal 56 2 9" xfId="6287" xr:uid="{00000000-0005-0000-0000-0000776A0000}"/>
    <cellStyle name="Normal 56 2 9 2" xfId="36622" xr:uid="{00000000-0005-0000-0000-0000786A0000}"/>
    <cellStyle name="Normal 56 2 9 3" xfId="21389" xr:uid="{00000000-0005-0000-0000-0000796A0000}"/>
    <cellStyle name="Normal 56 3" xfId="1251" xr:uid="{00000000-0005-0000-0000-00007A6A0000}"/>
    <cellStyle name="Normal 56 3 10" xfId="16428" xr:uid="{00000000-0005-0000-0000-00007B6A0000}"/>
    <cellStyle name="Normal 56 3 2" xfId="1470" xr:uid="{00000000-0005-0000-0000-00007C6A0000}"/>
    <cellStyle name="Normal 56 3 2 2" xfId="1891" xr:uid="{00000000-0005-0000-0000-00007D6A0000}"/>
    <cellStyle name="Normal 56 3 2 2 2" xfId="2730" xr:uid="{00000000-0005-0000-0000-00007E6A0000}"/>
    <cellStyle name="Normal 56 3 2 2 2 2" xfId="4420" xr:uid="{00000000-0005-0000-0000-00007F6A0000}"/>
    <cellStyle name="Normal 56 3 2 2 2 2 2" xfId="14493" xr:uid="{00000000-0005-0000-0000-0000806A0000}"/>
    <cellStyle name="Normal 56 3 2 2 2 2 2 2" xfId="44824" xr:uid="{00000000-0005-0000-0000-0000816A0000}"/>
    <cellStyle name="Normal 56 3 2 2 2 2 2 3" xfId="29591" xr:uid="{00000000-0005-0000-0000-0000826A0000}"/>
    <cellStyle name="Normal 56 3 2 2 2 2 3" xfId="9473" xr:uid="{00000000-0005-0000-0000-0000836A0000}"/>
    <cellStyle name="Normal 56 3 2 2 2 2 3 2" xfId="39807" xr:uid="{00000000-0005-0000-0000-0000846A0000}"/>
    <cellStyle name="Normal 56 3 2 2 2 2 3 3" xfId="24574" xr:uid="{00000000-0005-0000-0000-0000856A0000}"/>
    <cellStyle name="Normal 56 3 2 2 2 2 4" xfId="34794" xr:uid="{00000000-0005-0000-0000-0000866A0000}"/>
    <cellStyle name="Normal 56 3 2 2 2 2 5" xfId="19561" xr:uid="{00000000-0005-0000-0000-0000876A0000}"/>
    <cellStyle name="Normal 56 3 2 2 2 3" xfId="6112" xr:uid="{00000000-0005-0000-0000-0000886A0000}"/>
    <cellStyle name="Normal 56 3 2 2 2 3 2" xfId="16164" xr:uid="{00000000-0005-0000-0000-0000896A0000}"/>
    <cellStyle name="Normal 56 3 2 2 2 3 2 2" xfId="46495" xr:uid="{00000000-0005-0000-0000-00008A6A0000}"/>
    <cellStyle name="Normal 56 3 2 2 2 3 2 3" xfId="31262" xr:uid="{00000000-0005-0000-0000-00008B6A0000}"/>
    <cellStyle name="Normal 56 3 2 2 2 3 3" xfId="11144" xr:uid="{00000000-0005-0000-0000-00008C6A0000}"/>
    <cellStyle name="Normal 56 3 2 2 2 3 3 2" xfId="41478" xr:uid="{00000000-0005-0000-0000-00008D6A0000}"/>
    <cellStyle name="Normal 56 3 2 2 2 3 3 3" xfId="26245" xr:uid="{00000000-0005-0000-0000-00008E6A0000}"/>
    <cellStyle name="Normal 56 3 2 2 2 3 4" xfId="36465" xr:uid="{00000000-0005-0000-0000-00008F6A0000}"/>
    <cellStyle name="Normal 56 3 2 2 2 3 5" xfId="21232" xr:uid="{00000000-0005-0000-0000-0000906A0000}"/>
    <cellStyle name="Normal 56 3 2 2 2 4" xfId="12822" xr:uid="{00000000-0005-0000-0000-0000916A0000}"/>
    <cellStyle name="Normal 56 3 2 2 2 4 2" xfId="43153" xr:uid="{00000000-0005-0000-0000-0000926A0000}"/>
    <cellStyle name="Normal 56 3 2 2 2 4 3" xfId="27920" xr:uid="{00000000-0005-0000-0000-0000936A0000}"/>
    <cellStyle name="Normal 56 3 2 2 2 5" xfId="7801" xr:uid="{00000000-0005-0000-0000-0000946A0000}"/>
    <cellStyle name="Normal 56 3 2 2 2 5 2" xfId="38136" xr:uid="{00000000-0005-0000-0000-0000956A0000}"/>
    <cellStyle name="Normal 56 3 2 2 2 5 3" xfId="22903" xr:uid="{00000000-0005-0000-0000-0000966A0000}"/>
    <cellStyle name="Normal 56 3 2 2 2 6" xfId="33124" xr:uid="{00000000-0005-0000-0000-0000976A0000}"/>
    <cellStyle name="Normal 56 3 2 2 2 7" xfId="17890" xr:uid="{00000000-0005-0000-0000-0000986A0000}"/>
    <cellStyle name="Normal 56 3 2 2 3" xfId="3583" xr:uid="{00000000-0005-0000-0000-0000996A0000}"/>
    <cellStyle name="Normal 56 3 2 2 3 2" xfId="13657" xr:uid="{00000000-0005-0000-0000-00009A6A0000}"/>
    <cellStyle name="Normal 56 3 2 2 3 2 2" xfId="43988" xr:uid="{00000000-0005-0000-0000-00009B6A0000}"/>
    <cellStyle name="Normal 56 3 2 2 3 2 3" xfId="28755" xr:uid="{00000000-0005-0000-0000-00009C6A0000}"/>
    <cellStyle name="Normal 56 3 2 2 3 3" xfId="8637" xr:uid="{00000000-0005-0000-0000-00009D6A0000}"/>
    <cellStyle name="Normal 56 3 2 2 3 3 2" xfId="38971" xr:uid="{00000000-0005-0000-0000-00009E6A0000}"/>
    <cellStyle name="Normal 56 3 2 2 3 3 3" xfId="23738" xr:uid="{00000000-0005-0000-0000-00009F6A0000}"/>
    <cellStyle name="Normal 56 3 2 2 3 4" xfId="33958" xr:uid="{00000000-0005-0000-0000-0000A06A0000}"/>
    <cellStyle name="Normal 56 3 2 2 3 5" xfId="18725" xr:uid="{00000000-0005-0000-0000-0000A16A0000}"/>
    <cellStyle name="Normal 56 3 2 2 4" xfId="5276" xr:uid="{00000000-0005-0000-0000-0000A26A0000}"/>
    <cellStyle name="Normal 56 3 2 2 4 2" xfId="15328" xr:uid="{00000000-0005-0000-0000-0000A36A0000}"/>
    <cellStyle name="Normal 56 3 2 2 4 2 2" xfId="45659" xr:uid="{00000000-0005-0000-0000-0000A46A0000}"/>
    <cellStyle name="Normal 56 3 2 2 4 2 3" xfId="30426" xr:uid="{00000000-0005-0000-0000-0000A56A0000}"/>
    <cellStyle name="Normal 56 3 2 2 4 3" xfId="10308" xr:uid="{00000000-0005-0000-0000-0000A66A0000}"/>
    <cellStyle name="Normal 56 3 2 2 4 3 2" xfId="40642" xr:uid="{00000000-0005-0000-0000-0000A76A0000}"/>
    <cellStyle name="Normal 56 3 2 2 4 3 3" xfId="25409" xr:uid="{00000000-0005-0000-0000-0000A86A0000}"/>
    <cellStyle name="Normal 56 3 2 2 4 4" xfId="35629" xr:uid="{00000000-0005-0000-0000-0000A96A0000}"/>
    <cellStyle name="Normal 56 3 2 2 4 5" xfId="20396" xr:uid="{00000000-0005-0000-0000-0000AA6A0000}"/>
    <cellStyle name="Normal 56 3 2 2 5" xfId="11986" xr:uid="{00000000-0005-0000-0000-0000AB6A0000}"/>
    <cellStyle name="Normal 56 3 2 2 5 2" xfId="42317" xr:uid="{00000000-0005-0000-0000-0000AC6A0000}"/>
    <cellStyle name="Normal 56 3 2 2 5 3" xfId="27084" xr:uid="{00000000-0005-0000-0000-0000AD6A0000}"/>
    <cellStyle name="Normal 56 3 2 2 6" xfId="6965" xr:uid="{00000000-0005-0000-0000-0000AE6A0000}"/>
    <cellStyle name="Normal 56 3 2 2 6 2" xfId="37300" xr:uid="{00000000-0005-0000-0000-0000AF6A0000}"/>
    <cellStyle name="Normal 56 3 2 2 6 3" xfId="22067" xr:uid="{00000000-0005-0000-0000-0000B06A0000}"/>
    <cellStyle name="Normal 56 3 2 2 7" xfId="32288" xr:uid="{00000000-0005-0000-0000-0000B16A0000}"/>
    <cellStyle name="Normal 56 3 2 2 8" xfId="17054" xr:uid="{00000000-0005-0000-0000-0000B26A0000}"/>
    <cellStyle name="Normal 56 3 2 3" xfId="2312" xr:uid="{00000000-0005-0000-0000-0000B36A0000}"/>
    <cellStyle name="Normal 56 3 2 3 2" xfId="4002" xr:uid="{00000000-0005-0000-0000-0000B46A0000}"/>
    <cellStyle name="Normal 56 3 2 3 2 2" xfId="14075" xr:uid="{00000000-0005-0000-0000-0000B56A0000}"/>
    <cellStyle name="Normal 56 3 2 3 2 2 2" xfId="44406" xr:uid="{00000000-0005-0000-0000-0000B66A0000}"/>
    <cellStyle name="Normal 56 3 2 3 2 2 3" xfId="29173" xr:uid="{00000000-0005-0000-0000-0000B76A0000}"/>
    <cellStyle name="Normal 56 3 2 3 2 3" xfId="9055" xr:uid="{00000000-0005-0000-0000-0000B86A0000}"/>
    <cellStyle name="Normal 56 3 2 3 2 3 2" xfId="39389" xr:uid="{00000000-0005-0000-0000-0000B96A0000}"/>
    <cellStyle name="Normal 56 3 2 3 2 3 3" xfId="24156" xr:uid="{00000000-0005-0000-0000-0000BA6A0000}"/>
    <cellStyle name="Normal 56 3 2 3 2 4" xfId="34376" xr:uid="{00000000-0005-0000-0000-0000BB6A0000}"/>
    <cellStyle name="Normal 56 3 2 3 2 5" xfId="19143" xr:uid="{00000000-0005-0000-0000-0000BC6A0000}"/>
    <cellStyle name="Normal 56 3 2 3 3" xfId="5694" xr:uid="{00000000-0005-0000-0000-0000BD6A0000}"/>
    <cellStyle name="Normal 56 3 2 3 3 2" xfId="15746" xr:uid="{00000000-0005-0000-0000-0000BE6A0000}"/>
    <cellStyle name="Normal 56 3 2 3 3 2 2" xfId="46077" xr:uid="{00000000-0005-0000-0000-0000BF6A0000}"/>
    <cellStyle name="Normal 56 3 2 3 3 2 3" xfId="30844" xr:uid="{00000000-0005-0000-0000-0000C06A0000}"/>
    <cellStyle name="Normal 56 3 2 3 3 3" xfId="10726" xr:uid="{00000000-0005-0000-0000-0000C16A0000}"/>
    <cellStyle name="Normal 56 3 2 3 3 3 2" xfId="41060" xr:uid="{00000000-0005-0000-0000-0000C26A0000}"/>
    <cellStyle name="Normal 56 3 2 3 3 3 3" xfId="25827" xr:uid="{00000000-0005-0000-0000-0000C36A0000}"/>
    <cellStyle name="Normal 56 3 2 3 3 4" xfId="36047" xr:uid="{00000000-0005-0000-0000-0000C46A0000}"/>
    <cellStyle name="Normal 56 3 2 3 3 5" xfId="20814" xr:uid="{00000000-0005-0000-0000-0000C56A0000}"/>
    <cellStyle name="Normal 56 3 2 3 4" xfId="12404" xr:uid="{00000000-0005-0000-0000-0000C66A0000}"/>
    <cellStyle name="Normal 56 3 2 3 4 2" xfId="42735" xr:uid="{00000000-0005-0000-0000-0000C76A0000}"/>
    <cellStyle name="Normal 56 3 2 3 4 3" xfId="27502" xr:uid="{00000000-0005-0000-0000-0000C86A0000}"/>
    <cellStyle name="Normal 56 3 2 3 5" xfId="7383" xr:uid="{00000000-0005-0000-0000-0000C96A0000}"/>
    <cellStyle name="Normal 56 3 2 3 5 2" xfId="37718" xr:uid="{00000000-0005-0000-0000-0000CA6A0000}"/>
    <cellStyle name="Normal 56 3 2 3 5 3" xfId="22485" xr:uid="{00000000-0005-0000-0000-0000CB6A0000}"/>
    <cellStyle name="Normal 56 3 2 3 6" xfId="32706" xr:uid="{00000000-0005-0000-0000-0000CC6A0000}"/>
    <cellStyle name="Normal 56 3 2 3 7" xfId="17472" xr:uid="{00000000-0005-0000-0000-0000CD6A0000}"/>
    <cellStyle name="Normal 56 3 2 4" xfId="3165" xr:uid="{00000000-0005-0000-0000-0000CE6A0000}"/>
    <cellStyle name="Normal 56 3 2 4 2" xfId="13239" xr:uid="{00000000-0005-0000-0000-0000CF6A0000}"/>
    <cellStyle name="Normal 56 3 2 4 2 2" xfId="43570" xr:uid="{00000000-0005-0000-0000-0000D06A0000}"/>
    <cellStyle name="Normal 56 3 2 4 2 3" xfId="28337" xr:uid="{00000000-0005-0000-0000-0000D16A0000}"/>
    <cellStyle name="Normal 56 3 2 4 3" xfId="8219" xr:uid="{00000000-0005-0000-0000-0000D26A0000}"/>
    <cellStyle name="Normal 56 3 2 4 3 2" xfId="38553" xr:uid="{00000000-0005-0000-0000-0000D36A0000}"/>
    <cellStyle name="Normal 56 3 2 4 3 3" xfId="23320" xr:uid="{00000000-0005-0000-0000-0000D46A0000}"/>
    <cellStyle name="Normal 56 3 2 4 4" xfId="33540" xr:uid="{00000000-0005-0000-0000-0000D56A0000}"/>
    <cellStyle name="Normal 56 3 2 4 5" xfId="18307" xr:uid="{00000000-0005-0000-0000-0000D66A0000}"/>
    <cellStyle name="Normal 56 3 2 5" xfId="4858" xr:uid="{00000000-0005-0000-0000-0000D76A0000}"/>
    <cellStyle name="Normal 56 3 2 5 2" xfId="14910" xr:uid="{00000000-0005-0000-0000-0000D86A0000}"/>
    <cellStyle name="Normal 56 3 2 5 2 2" xfId="45241" xr:uid="{00000000-0005-0000-0000-0000D96A0000}"/>
    <cellStyle name="Normal 56 3 2 5 2 3" xfId="30008" xr:uid="{00000000-0005-0000-0000-0000DA6A0000}"/>
    <cellStyle name="Normal 56 3 2 5 3" xfId="9890" xr:uid="{00000000-0005-0000-0000-0000DB6A0000}"/>
    <cellStyle name="Normal 56 3 2 5 3 2" xfId="40224" xr:uid="{00000000-0005-0000-0000-0000DC6A0000}"/>
    <cellStyle name="Normal 56 3 2 5 3 3" xfId="24991" xr:uid="{00000000-0005-0000-0000-0000DD6A0000}"/>
    <cellStyle name="Normal 56 3 2 5 4" xfId="35211" xr:uid="{00000000-0005-0000-0000-0000DE6A0000}"/>
    <cellStyle name="Normal 56 3 2 5 5" xfId="19978" xr:uid="{00000000-0005-0000-0000-0000DF6A0000}"/>
    <cellStyle name="Normal 56 3 2 6" xfId="11568" xr:uid="{00000000-0005-0000-0000-0000E06A0000}"/>
    <cellStyle name="Normal 56 3 2 6 2" xfId="41899" xr:uid="{00000000-0005-0000-0000-0000E16A0000}"/>
    <cellStyle name="Normal 56 3 2 6 3" xfId="26666" xr:uid="{00000000-0005-0000-0000-0000E26A0000}"/>
    <cellStyle name="Normal 56 3 2 7" xfId="6547" xr:uid="{00000000-0005-0000-0000-0000E36A0000}"/>
    <cellStyle name="Normal 56 3 2 7 2" xfId="36882" xr:uid="{00000000-0005-0000-0000-0000E46A0000}"/>
    <cellStyle name="Normal 56 3 2 7 3" xfId="21649" xr:uid="{00000000-0005-0000-0000-0000E56A0000}"/>
    <cellStyle name="Normal 56 3 2 8" xfId="31870" xr:uid="{00000000-0005-0000-0000-0000E66A0000}"/>
    <cellStyle name="Normal 56 3 2 9" xfId="16636" xr:uid="{00000000-0005-0000-0000-0000E76A0000}"/>
    <cellStyle name="Normal 56 3 3" xfId="1683" xr:uid="{00000000-0005-0000-0000-0000E86A0000}"/>
    <cellStyle name="Normal 56 3 3 2" xfId="2522" xr:uid="{00000000-0005-0000-0000-0000E96A0000}"/>
    <cellStyle name="Normal 56 3 3 2 2" xfId="4212" xr:uid="{00000000-0005-0000-0000-0000EA6A0000}"/>
    <cellStyle name="Normal 56 3 3 2 2 2" xfId="14285" xr:uid="{00000000-0005-0000-0000-0000EB6A0000}"/>
    <cellStyle name="Normal 56 3 3 2 2 2 2" xfId="44616" xr:uid="{00000000-0005-0000-0000-0000EC6A0000}"/>
    <cellStyle name="Normal 56 3 3 2 2 2 3" xfId="29383" xr:uid="{00000000-0005-0000-0000-0000ED6A0000}"/>
    <cellStyle name="Normal 56 3 3 2 2 3" xfId="9265" xr:uid="{00000000-0005-0000-0000-0000EE6A0000}"/>
    <cellStyle name="Normal 56 3 3 2 2 3 2" xfId="39599" xr:uid="{00000000-0005-0000-0000-0000EF6A0000}"/>
    <cellStyle name="Normal 56 3 3 2 2 3 3" xfId="24366" xr:uid="{00000000-0005-0000-0000-0000F06A0000}"/>
    <cellStyle name="Normal 56 3 3 2 2 4" xfId="34586" xr:uid="{00000000-0005-0000-0000-0000F16A0000}"/>
    <cellStyle name="Normal 56 3 3 2 2 5" xfId="19353" xr:uid="{00000000-0005-0000-0000-0000F26A0000}"/>
    <cellStyle name="Normal 56 3 3 2 3" xfId="5904" xr:uid="{00000000-0005-0000-0000-0000F36A0000}"/>
    <cellStyle name="Normal 56 3 3 2 3 2" xfId="15956" xr:uid="{00000000-0005-0000-0000-0000F46A0000}"/>
    <cellStyle name="Normal 56 3 3 2 3 2 2" xfId="46287" xr:uid="{00000000-0005-0000-0000-0000F56A0000}"/>
    <cellStyle name="Normal 56 3 3 2 3 2 3" xfId="31054" xr:uid="{00000000-0005-0000-0000-0000F66A0000}"/>
    <cellStyle name="Normal 56 3 3 2 3 3" xfId="10936" xr:uid="{00000000-0005-0000-0000-0000F76A0000}"/>
    <cellStyle name="Normal 56 3 3 2 3 3 2" xfId="41270" xr:uid="{00000000-0005-0000-0000-0000F86A0000}"/>
    <cellStyle name="Normal 56 3 3 2 3 3 3" xfId="26037" xr:uid="{00000000-0005-0000-0000-0000F96A0000}"/>
    <cellStyle name="Normal 56 3 3 2 3 4" xfId="36257" xr:uid="{00000000-0005-0000-0000-0000FA6A0000}"/>
    <cellStyle name="Normal 56 3 3 2 3 5" xfId="21024" xr:uid="{00000000-0005-0000-0000-0000FB6A0000}"/>
    <cellStyle name="Normal 56 3 3 2 4" xfId="12614" xr:uid="{00000000-0005-0000-0000-0000FC6A0000}"/>
    <cellStyle name="Normal 56 3 3 2 4 2" xfId="42945" xr:uid="{00000000-0005-0000-0000-0000FD6A0000}"/>
    <cellStyle name="Normal 56 3 3 2 4 3" xfId="27712" xr:uid="{00000000-0005-0000-0000-0000FE6A0000}"/>
    <cellStyle name="Normal 56 3 3 2 5" xfId="7593" xr:uid="{00000000-0005-0000-0000-0000FF6A0000}"/>
    <cellStyle name="Normal 56 3 3 2 5 2" xfId="37928" xr:uid="{00000000-0005-0000-0000-0000006B0000}"/>
    <cellStyle name="Normal 56 3 3 2 5 3" xfId="22695" xr:uid="{00000000-0005-0000-0000-0000016B0000}"/>
    <cellStyle name="Normal 56 3 3 2 6" xfId="32916" xr:uid="{00000000-0005-0000-0000-0000026B0000}"/>
    <cellStyle name="Normal 56 3 3 2 7" xfId="17682" xr:uid="{00000000-0005-0000-0000-0000036B0000}"/>
    <cellStyle name="Normal 56 3 3 3" xfId="3375" xr:uid="{00000000-0005-0000-0000-0000046B0000}"/>
    <cellStyle name="Normal 56 3 3 3 2" xfId="13449" xr:uid="{00000000-0005-0000-0000-0000056B0000}"/>
    <cellStyle name="Normal 56 3 3 3 2 2" xfId="43780" xr:uid="{00000000-0005-0000-0000-0000066B0000}"/>
    <cellStyle name="Normal 56 3 3 3 2 3" xfId="28547" xr:uid="{00000000-0005-0000-0000-0000076B0000}"/>
    <cellStyle name="Normal 56 3 3 3 3" xfId="8429" xr:uid="{00000000-0005-0000-0000-0000086B0000}"/>
    <cellStyle name="Normal 56 3 3 3 3 2" xfId="38763" xr:uid="{00000000-0005-0000-0000-0000096B0000}"/>
    <cellStyle name="Normal 56 3 3 3 3 3" xfId="23530" xr:uid="{00000000-0005-0000-0000-00000A6B0000}"/>
    <cellStyle name="Normal 56 3 3 3 4" xfId="33750" xr:uid="{00000000-0005-0000-0000-00000B6B0000}"/>
    <cellStyle name="Normal 56 3 3 3 5" xfId="18517" xr:uid="{00000000-0005-0000-0000-00000C6B0000}"/>
    <cellStyle name="Normal 56 3 3 4" xfId="5068" xr:uid="{00000000-0005-0000-0000-00000D6B0000}"/>
    <cellStyle name="Normal 56 3 3 4 2" xfId="15120" xr:uid="{00000000-0005-0000-0000-00000E6B0000}"/>
    <cellStyle name="Normal 56 3 3 4 2 2" xfId="45451" xr:uid="{00000000-0005-0000-0000-00000F6B0000}"/>
    <cellStyle name="Normal 56 3 3 4 2 3" xfId="30218" xr:uid="{00000000-0005-0000-0000-0000106B0000}"/>
    <cellStyle name="Normal 56 3 3 4 3" xfId="10100" xr:uid="{00000000-0005-0000-0000-0000116B0000}"/>
    <cellStyle name="Normal 56 3 3 4 3 2" xfId="40434" xr:uid="{00000000-0005-0000-0000-0000126B0000}"/>
    <cellStyle name="Normal 56 3 3 4 3 3" xfId="25201" xr:uid="{00000000-0005-0000-0000-0000136B0000}"/>
    <cellStyle name="Normal 56 3 3 4 4" xfId="35421" xr:uid="{00000000-0005-0000-0000-0000146B0000}"/>
    <cellStyle name="Normal 56 3 3 4 5" xfId="20188" xr:uid="{00000000-0005-0000-0000-0000156B0000}"/>
    <cellStyle name="Normal 56 3 3 5" xfId="11778" xr:uid="{00000000-0005-0000-0000-0000166B0000}"/>
    <cellStyle name="Normal 56 3 3 5 2" xfId="42109" xr:uid="{00000000-0005-0000-0000-0000176B0000}"/>
    <cellStyle name="Normal 56 3 3 5 3" xfId="26876" xr:uid="{00000000-0005-0000-0000-0000186B0000}"/>
    <cellStyle name="Normal 56 3 3 6" xfId="6757" xr:uid="{00000000-0005-0000-0000-0000196B0000}"/>
    <cellStyle name="Normal 56 3 3 6 2" xfId="37092" xr:uid="{00000000-0005-0000-0000-00001A6B0000}"/>
    <cellStyle name="Normal 56 3 3 6 3" xfId="21859" xr:uid="{00000000-0005-0000-0000-00001B6B0000}"/>
    <cellStyle name="Normal 56 3 3 7" xfId="32080" xr:uid="{00000000-0005-0000-0000-00001C6B0000}"/>
    <cellStyle name="Normal 56 3 3 8" xfId="16846" xr:uid="{00000000-0005-0000-0000-00001D6B0000}"/>
    <cellStyle name="Normal 56 3 4" xfId="2104" xr:uid="{00000000-0005-0000-0000-00001E6B0000}"/>
    <cellStyle name="Normal 56 3 4 2" xfId="3794" xr:uid="{00000000-0005-0000-0000-00001F6B0000}"/>
    <cellStyle name="Normal 56 3 4 2 2" xfId="13867" xr:uid="{00000000-0005-0000-0000-0000206B0000}"/>
    <cellStyle name="Normal 56 3 4 2 2 2" xfId="44198" xr:uid="{00000000-0005-0000-0000-0000216B0000}"/>
    <cellStyle name="Normal 56 3 4 2 2 3" xfId="28965" xr:uid="{00000000-0005-0000-0000-0000226B0000}"/>
    <cellStyle name="Normal 56 3 4 2 3" xfId="8847" xr:uid="{00000000-0005-0000-0000-0000236B0000}"/>
    <cellStyle name="Normal 56 3 4 2 3 2" xfId="39181" xr:uid="{00000000-0005-0000-0000-0000246B0000}"/>
    <cellStyle name="Normal 56 3 4 2 3 3" xfId="23948" xr:uid="{00000000-0005-0000-0000-0000256B0000}"/>
    <cellStyle name="Normal 56 3 4 2 4" xfId="34168" xr:uid="{00000000-0005-0000-0000-0000266B0000}"/>
    <cellStyle name="Normal 56 3 4 2 5" xfId="18935" xr:uid="{00000000-0005-0000-0000-0000276B0000}"/>
    <cellStyle name="Normal 56 3 4 3" xfId="5486" xr:uid="{00000000-0005-0000-0000-0000286B0000}"/>
    <cellStyle name="Normal 56 3 4 3 2" xfId="15538" xr:uid="{00000000-0005-0000-0000-0000296B0000}"/>
    <cellStyle name="Normal 56 3 4 3 2 2" xfId="45869" xr:uid="{00000000-0005-0000-0000-00002A6B0000}"/>
    <cellStyle name="Normal 56 3 4 3 2 3" xfId="30636" xr:uid="{00000000-0005-0000-0000-00002B6B0000}"/>
    <cellStyle name="Normal 56 3 4 3 3" xfId="10518" xr:uid="{00000000-0005-0000-0000-00002C6B0000}"/>
    <cellStyle name="Normal 56 3 4 3 3 2" xfId="40852" xr:uid="{00000000-0005-0000-0000-00002D6B0000}"/>
    <cellStyle name="Normal 56 3 4 3 3 3" xfId="25619" xr:uid="{00000000-0005-0000-0000-00002E6B0000}"/>
    <cellStyle name="Normal 56 3 4 3 4" xfId="35839" xr:uid="{00000000-0005-0000-0000-00002F6B0000}"/>
    <cellStyle name="Normal 56 3 4 3 5" xfId="20606" xr:uid="{00000000-0005-0000-0000-0000306B0000}"/>
    <cellStyle name="Normal 56 3 4 4" xfId="12196" xr:uid="{00000000-0005-0000-0000-0000316B0000}"/>
    <cellStyle name="Normal 56 3 4 4 2" xfId="42527" xr:uid="{00000000-0005-0000-0000-0000326B0000}"/>
    <cellStyle name="Normal 56 3 4 4 3" xfId="27294" xr:uid="{00000000-0005-0000-0000-0000336B0000}"/>
    <cellStyle name="Normal 56 3 4 5" xfId="7175" xr:uid="{00000000-0005-0000-0000-0000346B0000}"/>
    <cellStyle name="Normal 56 3 4 5 2" xfId="37510" xr:uid="{00000000-0005-0000-0000-0000356B0000}"/>
    <cellStyle name="Normal 56 3 4 5 3" xfId="22277" xr:uid="{00000000-0005-0000-0000-0000366B0000}"/>
    <cellStyle name="Normal 56 3 4 6" xfId="32498" xr:uid="{00000000-0005-0000-0000-0000376B0000}"/>
    <cellStyle name="Normal 56 3 4 7" xfId="17264" xr:uid="{00000000-0005-0000-0000-0000386B0000}"/>
    <cellStyle name="Normal 56 3 5" xfId="2957" xr:uid="{00000000-0005-0000-0000-0000396B0000}"/>
    <cellStyle name="Normal 56 3 5 2" xfId="13031" xr:uid="{00000000-0005-0000-0000-00003A6B0000}"/>
    <cellStyle name="Normal 56 3 5 2 2" xfId="43362" xr:uid="{00000000-0005-0000-0000-00003B6B0000}"/>
    <cellStyle name="Normal 56 3 5 2 3" xfId="28129" xr:uid="{00000000-0005-0000-0000-00003C6B0000}"/>
    <cellStyle name="Normal 56 3 5 3" xfId="8011" xr:uid="{00000000-0005-0000-0000-00003D6B0000}"/>
    <cellStyle name="Normal 56 3 5 3 2" xfId="38345" xr:uid="{00000000-0005-0000-0000-00003E6B0000}"/>
    <cellStyle name="Normal 56 3 5 3 3" xfId="23112" xr:uid="{00000000-0005-0000-0000-00003F6B0000}"/>
    <cellStyle name="Normal 56 3 5 4" xfId="33332" xr:uid="{00000000-0005-0000-0000-0000406B0000}"/>
    <cellStyle name="Normal 56 3 5 5" xfId="18099" xr:uid="{00000000-0005-0000-0000-0000416B0000}"/>
    <cellStyle name="Normal 56 3 6" xfId="4650" xr:uid="{00000000-0005-0000-0000-0000426B0000}"/>
    <cellStyle name="Normal 56 3 6 2" xfId="14702" xr:uid="{00000000-0005-0000-0000-0000436B0000}"/>
    <cellStyle name="Normal 56 3 6 2 2" xfId="45033" xr:uid="{00000000-0005-0000-0000-0000446B0000}"/>
    <cellStyle name="Normal 56 3 6 2 3" xfId="29800" xr:uid="{00000000-0005-0000-0000-0000456B0000}"/>
    <cellStyle name="Normal 56 3 6 3" xfId="9682" xr:uid="{00000000-0005-0000-0000-0000466B0000}"/>
    <cellStyle name="Normal 56 3 6 3 2" xfId="40016" xr:uid="{00000000-0005-0000-0000-0000476B0000}"/>
    <cellStyle name="Normal 56 3 6 3 3" xfId="24783" xr:uid="{00000000-0005-0000-0000-0000486B0000}"/>
    <cellStyle name="Normal 56 3 6 4" xfId="35003" xr:uid="{00000000-0005-0000-0000-0000496B0000}"/>
    <cellStyle name="Normal 56 3 6 5" xfId="19770" xr:uid="{00000000-0005-0000-0000-00004A6B0000}"/>
    <cellStyle name="Normal 56 3 7" xfId="11360" xr:uid="{00000000-0005-0000-0000-00004B6B0000}"/>
    <cellStyle name="Normal 56 3 7 2" xfId="41691" xr:uid="{00000000-0005-0000-0000-00004C6B0000}"/>
    <cellStyle name="Normal 56 3 7 3" xfId="26458" xr:uid="{00000000-0005-0000-0000-00004D6B0000}"/>
    <cellStyle name="Normal 56 3 8" xfId="6339" xr:uid="{00000000-0005-0000-0000-00004E6B0000}"/>
    <cellStyle name="Normal 56 3 8 2" xfId="36674" xr:uid="{00000000-0005-0000-0000-00004F6B0000}"/>
    <cellStyle name="Normal 56 3 8 3" xfId="21441" xr:uid="{00000000-0005-0000-0000-0000506B0000}"/>
    <cellStyle name="Normal 56 3 9" xfId="31663" xr:uid="{00000000-0005-0000-0000-0000516B0000}"/>
    <cellStyle name="Normal 56 4" xfId="1364" xr:uid="{00000000-0005-0000-0000-0000526B0000}"/>
    <cellStyle name="Normal 56 4 2" xfId="1787" xr:uid="{00000000-0005-0000-0000-0000536B0000}"/>
    <cellStyle name="Normal 56 4 2 2" xfId="2626" xr:uid="{00000000-0005-0000-0000-0000546B0000}"/>
    <cellStyle name="Normal 56 4 2 2 2" xfId="4316" xr:uid="{00000000-0005-0000-0000-0000556B0000}"/>
    <cellStyle name="Normal 56 4 2 2 2 2" xfId="14389" xr:uid="{00000000-0005-0000-0000-0000566B0000}"/>
    <cellStyle name="Normal 56 4 2 2 2 2 2" xfId="44720" xr:uid="{00000000-0005-0000-0000-0000576B0000}"/>
    <cellStyle name="Normal 56 4 2 2 2 2 3" xfId="29487" xr:uid="{00000000-0005-0000-0000-0000586B0000}"/>
    <cellStyle name="Normal 56 4 2 2 2 3" xfId="9369" xr:uid="{00000000-0005-0000-0000-0000596B0000}"/>
    <cellStyle name="Normal 56 4 2 2 2 3 2" xfId="39703" xr:uid="{00000000-0005-0000-0000-00005A6B0000}"/>
    <cellStyle name="Normal 56 4 2 2 2 3 3" xfId="24470" xr:uid="{00000000-0005-0000-0000-00005B6B0000}"/>
    <cellStyle name="Normal 56 4 2 2 2 4" xfId="34690" xr:uid="{00000000-0005-0000-0000-00005C6B0000}"/>
    <cellStyle name="Normal 56 4 2 2 2 5" xfId="19457" xr:uid="{00000000-0005-0000-0000-00005D6B0000}"/>
    <cellStyle name="Normal 56 4 2 2 3" xfId="6008" xr:uid="{00000000-0005-0000-0000-00005E6B0000}"/>
    <cellStyle name="Normal 56 4 2 2 3 2" xfId="16060" xr:uid="{00000000-0005-0000-0000-00005F6B0000}"/>
    <cellStyle name="Normal 56 4 2 2 3 2 2" xfId="46391" xr:uid="{00000000-0005-0000-0000-0000606B0000}"/>
    <cellStyle name="Normal 56 4 2 2 3 2 3" xfId="31158" xr:uid="{00000000-0005-0000-0000-0000616B0000}"/>
    <cellStyle name="Normal 56 4 2 2 3 3" xfId="11040" xr:uid="{00000000-0005-0000-0000-0000626B0000}"/>
    <cellStyle name="Normal 56 4 2 2 3 3 2" xfId="41374" xr:uid="{00000000-0005-0000-0000-0000636B0000}"/>
    <cellStyle name="Normal 56 4 2 2 3 3 3" xfId="26141" xr:uid="{00000000-0005-0000-0000-0000646B0000}"/>
    <cellStyle name="Normal 56 4 2 2 3 4" xfId="36361" xr:uid="{00000000-0005-0000-0000-0000656B0000}"/>
    <cellStyle name="Normal 56 4 2 2 3 5" xfId="21128" xr:uid="{00000000-0005-0000-0000-0000666B0000}"/>
    <cellStyle name="Normal 56 4 2 2 4" xfId="12718" xr:uid="{00000000-0005-0000-0000-0000676B0000}"/>
    <cellStyle name="Normal 56 4 2 2 4 2" xfId="43049" xr:uid="{00000000-0005-0000-0000-0000686B0000}"/>
    <cellStyle name="Normal 56 4 2 2 4 3" xfId="27816" xr:uid="{00000000-0005-0000-0000-0000696B0000}"/>
    <cellStyle name="Normal 56 4 2 2 5" xfId="7697" xr:uid="{00000000-0005-0000-0000-00006A6B0000}"/>
    <cellStyle name="Normal 56 4 2 2 5 2" xfId="38032" xr:uid="{00000000-0005-0000-0000-00006B6B0000}"/>
    <cellStyle name="Normal 56 4 2 2 5 3" xfId="22799" xr:uid="{00000000-0005-0000-0000-00006C6B0000}"/>
    <cellStyle name="Normal 56 4 2 2 6" xfId="33020" xr:uid="{00000000-0005-0000-0000-00006D6B0000}"/>
    <cellStyle name="Normal 56 4 2 2 7" xfId="17786" xr:uid="{00000000-0005-0000-0000-00006E6B0000}"/>
    <cellStyle name="Normal 56 4 2 3" xfId="3479" xr:uid="{00000000-0005-0000-0000-00006F6B0000}"/>
    <cellStyle name="Normal 56 4 2 3 2" xfId="13553" xr:uid="{00000000-0005-0000-0000-0000706B0000}"/>
    <cellStyle name="Normal 56 4 2 3 2 2" xfId="43884" xr:uid="{00000000-0005-0000-0000-0000716B0000}"/>
    <cellStyle name="Normal 56 4 2 3 2 3" xfId="28651" xr:uid="{00000000-0005-0000-0000-0000726B0000}"/>
    <cellStyle name="Normal 56 4 2 3 3" xfId="8533" xr:uid="{00000000-0005-0000-0000-0000736B0000}"/>
    <cellStyle name="Normal 56 4 2 3 3 2" xfId="38867" xr:uid="{00000000-0005-0000-0000-0000746B0000}"/>
    <cellStyle name="Normal 56 4 2 3 3 3" xfId="23634" xr:uid="{00000000-0005-0000-0000-0000756B0000}"/>
    <cellStyle name="Normal 56 4 2 3 4" xfId="33854" xr:uid="{00000000-0005-0000-0000-0000766B0000}"/>
    <cellStyle name="Normal 56 4 2 3 5" xfId="18621" xr:uid="{00000000-0005-0000-0000-0000776B0000}"/>
    <cellStyle name="Normal 56 4 2 4" xfId="5172" xr:uid="{00000000-0005-0000-0000-0000786B0000}"/>
    <cellStyle name="Normal 56 4 2 4 2" xfId="15224" xr:uid="{00000000-0005-0000-0000-0000796B0000}"/>
    <cellStyle name="Normal 56 4 2 4 2 2" xfId="45555" xr:uid="{00000000-0005-0000-0000-00007A6B0000}"/>
    <cellStyle name="Normal 56 4 2 4 2 3" xfId="30322" xr:uid="{00000000-0005-0000-0000-00007B6B0000}"/>
    <cellStyle name="Normal 56 4 2 4 3" xfId="10204" xr:uid="{00000000-0005-0000-0000-00007C6B0000}"/>
    <cellStyle name="Normal 56 4 2 4 3 2" xfId="40538" xr:uid="{00000000-0005-0000-0000-00007D6B0000}"/>
    <cellStyle name="Normal 56 4 2 4 3 3" xfId="25305" xr:uid="{00000000-0005-0000-0000-00007E6B0000}"/>
    <cellStyle name="Normal 56 4 2 4 4" xfId="35525" xr:uid="{00000000-0005-0000-0000-00007F6B0000}"/>
    <cellStyle name="Normal 56 4 2 4 5" xfId="20292" xr:uid="{00000000-0005-0000-0000-0000806B0000}"/>
    <cellStyle name="Normal 56 4 2 5" xfId="11882" xr:uid="{00000000-0005-0000-0000-0000816B0000}"/>
    <cellStyle name="Normal 56 4 2 5 2" xfId="42213" xr:uid="{00000000-0005-0000-0000-0000826B0000}"/>
    <cellStyle name="Normal 56 4 2 5 3" xfId="26980" xr:uid="{00000000-0005-0000-0000-0000836B0000}"/>
    <cellStyle name="Normal 56 4 2 6" xfId="6861" xr:uid="{00000000-0005-0000-0000-0000846B0000}"/>
    <cellStyle name="Normal 56 4 2 6 2" xfId="37196" xr:uid="{00000000-0005-0000-0000-0000856B0000}"/>
    <cellStyle name="Normal 56 4 2 6 3" xfId="21963" xr:uid="{00000000-0005-0000-0000-0000866B0000}"/>
    <cellStyle name="Normal 56 4 2 7" xfId="32184" xr:uid="{00000000-0005-0000-0000-0000876B0000}"/>
    <cellStyle name="Normal 56 4 2 8" xfId="16950" xr:uid="{00000000-0005-0000-0000-0000886B0000}"/>
    <cellStyle name="Normal 56 4 3" xfId="2208" xr:uid="{00000000-0005-0000-0000-0000896B0000}"/>
    <cellStyle name="Normal 56 4 3 2" xfId="3898" xr:uid="{00000000-0005-0000-0000-00008A6B0000}"/>
    <cellStyle name="Normal 56 4 3 2 2" xfId="13971" xr:uid="{00000000-0005-0000-0000-00008B6B0000}"/>
    <cellStyle name="Normal 56 4 3 2 2 2" xfId="44302" xr:uid="{00000000-0005-0000-0000-00008C6B0000}"/>
    <cellStyle name="Normal 56 4 3 2 2 3" xfId="29069" xr:uid="{00000000-0005-0000-0000-00008D6B0000}"/>
    <cellStyle name="Normal 56 4 3 2 3" xfId="8951" xr:uid="{00000000-0005-0000-0000-00008E6B0000}"/>
    <cellStyle name="Normal 56 4 3 2 3 2" xfId="39285" xr:uid="{00000000-0005-0000-0000-00008F6B0000}"/>
    <cellStyle name="Normal 56 4 3 2 3 3" xfId="24052" xr:uid="{00000000-0005-0000-0000-0000906B0000}"/>
    <cellStyle name="Normal 56 4 3 2 4" xfId="34272" xr:uid="{00000000-0005-0000-0000-0000916B0000}"/>
    <cellStyle name="Normal 56 4 3 2 5" xfId="19039" xr:uid="{00000000-0005-0000-0000-0000926B0000}"/>
    <cellStyle name="Normal 56 4 3 3" xfId="5590" xr:uid="{00000000-0005-0000-0000-0000936B0000}"/>
    <cellStyle name="Normal 56 4 3 3 2" xfId="15642" xr:uid="{00000000-0005-0000-0000-0000946B0000}"/>
    <cellStyle name="Normal 56 4 3 3 2 2" xfId="45973" xr:uid="{00000000-0005-0000-0000-0000956B0000}"/>
    <cellStyle name="Normal 56 4 3 3 2 3" xfId="30740" xr:uid="{00000000-0005-0000-0000-0000966B0000}"/>
    <cellStyle name="Normal 56 4 3 3 3" xfId="10622" xr:uid="{00000000-0005-0000-0000-0000976B0000}"/>
    <cellStyle name="Normal 56 4 3 3 3 2" xfId="40956" xr:uid="{00000000-0005-0000-0000-0000986B0000}"/>
    <cellStyle name="Normal 56 4 3 3 3 3" xfId="25723" xr:uid="{00000000-0005-0000-0000-0000996B0000}"/>
    <cellStyle name="Normal 56 4 3 3 4" xfId="35943" xr:uid="{00000000-0005-0000-0000-00009A6B0000}"/>
    <cellStyle name="Normal 56 4 3 3 5" xfId="20710" xr:uid="{00000000-0005-0000-0000-00009B6B0000}"/>
    <cellStyle name="Normal 56 4 3 4" xfId="12300" xr:uid="{00000000-0005-0000-0000-00009C6B0000}"/>
    <cellStyle name="Normal 56 4 3 4 2" xfId="42631" xr:uid="{00000000-0005-0000-0000-00009D6B0000}"/>
    <cellStyle name="Normal 56 4 3 4 3" xfId="27398" xr:uid="{00000000-0005-0000-0000-00009E6B0000}"/>
    <cellStyle name="Normal 56 4 3 5" xfId="7279" xr:uid="{00000000-0005-0000-0000-00009F6B0000}"/>
    <cellStyle name="Normal 56 4 3 5 2" xfId="37614" xr:uid="{00000000-0005-0000-0000-0000A06B0000}"/>
    <cellStyle name="Normal 56 4 3 5 3" xfId="22381" xr:uid="{00000000-0005-0000-0000-0000A16B0000}"/>
    <cellStyle name="Normal 56 4 3 6" xfId="32602" xr:uid="{00000000-0005-0000-0000-0000A26B0000}"/>
    <cellStyle name="Normal 56 4 3 7" xfId="17368" xr:uid="{00000000-0005-0000-0000-0000A36B0000}"/>
    <cellStyle name="Normal 56 4 4" xfId="3061" xr:uid="{00000000-0005-0000-0000-0000A46B0000}"/>
    <cellStyle name="Normal 56 4 4 2" xfId="13135" xr:uid="{00000000-0005-0000-0000-0000A56B0000}"/>
    <cellStyle name="Normal 56 4 4 2 2" xfId="43466" xr:uid="{00000000-0005-0000-0000-0000A66B0000}"/>
    <cellStyle name="Normal 56 4 4 2 3" xfId="28233" xr:uid="{00000000-0005-0000-0000-0000A76B0000}"/>
    <cellStyle name="Normal 56 4 4 3" xfId="8115" xr:uid="{00000000-0005-0000-0000-0000A86B0000}"/>
    <cellStyle name="Normal 56 4 4 3 2" xfId="38449" xr:uid="{00000000-0005-0000-0000-0000A96B0000}"/>
    <cellStyle name="Normal 56 4 4 3 3" xfId="23216" xr:uid="{00000000-0005-0000-0000-0000AA6B0000}"/>
    <cellStyle name="Normal 56 4 4 4" xfId="33436" xr:uid="{00000000-0005-0000-0000-0000AB6B0000}"/>
    <cellStyle name="Normal 56 4 4 5" xfId="18203" xr:uid="{00000000-0005-0000-0000-0000AC6B0000}"/>
    <cellStyle name="Normal 56 4 5" xfId="4754" xr:uid="{00000000-0005-0000-0000-0000AD6B0000}"/>
    <cellStyle name="Normal 56 4 5 2" xfId="14806" xr:uid="{00000000-0005-0000-0000-0000AE6B0000}"/>
    <cellStyle name="Normal 56 4 5 2 2" xfId="45137" xr:uid="{00000000-0005-0000-0000-0000AF6B0000}"/>
    <cellStyle name="Normal 56 4 5 2 3" xfId="29904" xr:uid="{00000000-0005-0000-0000-0000B06B0000}"/>
    <cellStyle name="Normal 56 4 5 3" xfId="9786" xr:uid="{00000000-0005-0000-0000-0000B16B0000}"/>
    <cellStyle name="Normal 56 4 5 3 2" xfId="40120" xr:uid="{00000000-0005-0000-0000-0000B26B0000}"/>
    <cellStyle name="Normal 56 4 5 3 3" xfId="24887" xr:uid="{00000000-0005-0000-0000-0000B36B0000}"/>
    <cellStyle name="Normal 56 4 5 4" xfId="35107" xr:uid="{00000000-0005-0000-0000-0000B46B0000}"/>
    <cellStyle name="Normal 56 4 5 5" xfId="19874" xr:uid="{00000000-0005-0000-0000-0000B56B0000}"/>
    <cellStyle name="Normal 56 4 6" xfId="11464" xr:uid="{00000000-0005-0000-0000-0000B66B0000}"/>
    <cellStyle name="Normal 56 4 6 2" xfId="41795" xr:uid="{00000000-0005-0000-0000-0000B76B0000}"/>
    <cellStyle name="Normal 56 4 6 3" xfId="26562" xr:uid="{00000000-0005-0000-0000-0000B86B0000}"/>
    <cellStyle name="Normal 56 4 7" xfId="6443" xr:uid="{00000000-0005-0000-0000-0000B96B0000}"/>
    <cellStyle name="Normal 56 4 7 2" xfId="36778" xr:uid="{00000000-0005-0000-0000-0000BA6B0000}"/>
    <cellStyle name="Normal 56 4 7 3" xfId="21545" xr:uid="{00000000-0005-0000-0000-0000BB6B0000}"/>
    <cellStyle name="Normal 56 4 8" xfId="31766" xr:uid="{00000000-0005-0000-0000-0000BC6B0000}"/>
    <cellStyle name="Normal 56 4 9" xfId="16532" xr:uid="{00000000-0005-0000-0000-0000BD6B0000}"/>
    <cellStyle name="Normal 56 5" xfId="1577" xr:uid="{00000000-0005-0000-0000-0000BE6B0000}"/>
    <cellStyle name="Normal 56 5 2" xfId="2418" xr:uid="{00000000-0005-0000-0000-0000BF6B0000}"/>
    <cellStyle name="Normal 56 5 2 2" xfId="4108" xr:uid="{00000000-0005-0000-0000-0000C06B0000}"/>
    <cellStyle name="Normal 56 5 2 2 2" xfId="14181" xr:uid="{00000000-0005-0000-0000-0000C16B0000}"/>
    <cellStyle name="Normal 56 5 2 2 2 2" xfId="44512" xr:uid="{00000000-0005-0000-0000-0000C26B0000}"/>
    <cellStyle name="Normal 56 5 2 2 2 3" xfId="29279" xr:uid="{00000000-0005-0000-0000-0000C36B0000}"/>
    <cellStyle name="Normal 56 5 2 2 3" xfId="9161" xr:uid="{00000000-0005-0000-0000-0000C46B0000}"/>
    <cellStyle name="Normal 56 5 2 2 3 2" xfId="39495" xr:uid="{00000000-0005-0000-0000-0000C56B0000}"/>
    <cellStyle name="Normal 56 5 2 2 3 3" xfId="24262" xr:uid="{00000000-0005-0000-0000-0000C66B0000}"/>
    <cellStyle name="Normal 56 5 2 2 4" xfId="34482" xr:uid="{00000000-0005-0000-0000-0000C76B0000}"/>
    <cellStyle name="Normal 56 5 2 2 5" xfId="19249" xr:uid="{00000000-0005-0000-0000-0000C86B0000}"/>
    <cellStyle name="Normal 56 5 2 3" xfId="5800" xr:uid="{00000000-0005-0000-0000-0000C96B0000}"/>
    <cellStyle name="Normal 56 5 2 3 2" xfId="15852" xr:uid="{00000000-0005-0000-0000-0000CA6B0000}"/>
    <cellStyle name="Normal 56 5 2 3 2 2" xfId="46183" xr:uid="{00000000-0005-0000-0000-0000CB6B0000}"/>
    <cellStyle name="Normal 56 5 2 3 2 3" xfId="30950" xr:uid="{00000000-0005-0000-0000-0000CC6B0000}"/>
    <cellStyle name="Normal 56 5 2 3 3" xfId="10832" xr:uid="{00000000-0005-0000-0000-0000CD6B0000}"/>
    <cellStyle name="Normal 56 5 2 3 3 2" xfId="41166" xr:uid="{00000000-0005-0000-0000-0000CE6B0000}"/>
    <cellStyle name="Normal 56 5 2 3 3 3" xfId="25933" xr:uid="{00000000-0005-0000-0000-0000CF6B0000}"/>
    <cellStyle name="Normal 56 5 2 3 4" xfId="36153" xr:uid="{00000000-0005-0000-0000-0000D06B0000}"/>
    <cellStyle name="Normal 56 5 2 3 5" xfId="20920" xr:uid="{00000000-0005-0000-0000-0000D16B0000}"/>
    <cellStyle name="Normal 56 5 2 4" xfId="12510" xr:uid="{00000000-0005-0000-0000-0000D26B0000}"/>
    <cellStyle name="Normal 56 5 2 4 2" xfId="42841" xr:uid="{00000000-0005-0000-0000-0000D36B0000}"/>
    <cellStyle name="Normal 56 5 2 4 3" xfId="27608" xr:uid="{00000000-0005-0000-0000-0000D46B0000}"/>
    <cellStyle name="Normal 56 5 2 5" xfId="7489" xr:uid="{00000000-0005-0000-0000-0000D56B0000}"/>
    <cellStyle name="Normal 56 5 2 5 2" xfId="37824" xr:uid="{00000000-0005-0000-0000-0000D66B0000}"/>
    <cellStyle name="Normal 56 5 2 5 3" xfId="22591" xr:uid="{00000000-0005-0000-0000-0000D76B0000}"/>
    <cellStyle name="Normal 56 5 2 6" xfId="32812" xr:uid="{00000000-0005-0000-0000-0000D86B0000}"/>
    <cellStyle name="Normal 56 5 2 7" xfId="17578" xr:uid="{00000000-0005-0000-0000-0000D96B0000}"/>
    <cellStyle name="Normal 56 5 3" xfId="3271" xr:uid="{00000000-0005-0000-0000-0000DA6B0000}"/>
    <cellStyle name="Normal 56 5 3 2" xfId="13345" xr:uid="{00000000-0005-0000-0000-0000DB6B0000}"/>
    <cellStyle name="Normal 56 5 3 2 2" xfId="43676" xr:uid="{00000000-0005-0000-0000-0000DC6B0000}"/>
    <cellStyle name="Normal 56 5 3 2 3" xfId="28443" xr:uid="{00000000-0005-0000-0000-0000DD6B0000}"/>
    <cellStyle name="Normal 56 5 3 3" xfId="8325" xr:uid="{00000000-0005-0000-0000-0000DE6B0000}"/>
    <cellStyle name="Normal 56 5 3 3 2" xfId="38659" xr:uid="{00000000-0005-0000-0000-0000DF6B0000}"/>
    <cellStyle name="Normal 56 5 3 3 3" xfId="23426" xr:uid="{00000000-0005-0000-0000-0000E06B0000}"/>
    <cellStyle name="Normal 56 5 3 4" xfId="33646" xr:uid="{00000000-0005-0000-0000-0000E16B0000}"/>
    <cellStyle name="Normal 56 5 3 5" xfId="18413" xr:uid="{00000000-0005-0000-0000-0000E26B0000}"/>
    <cellStyle name="Normal 56 5 4" xfId="4964" xr:uid="{00000000-0005-0000-0000-0000E36B0000}"/>
    <cellStyle name="Normal 56 5 4 2" xfId="15016" xr:uid="{00000000-0005-0000-0000-0000E46B0000}"/>
    <cellStyle name="Normal 56 5 4 2 2" xfId="45347" xr:uid="{00000000-0005-0000-0000-0000E56B0000}"/>
    <cellStyle name="Normal 56 5 4 2 3" xfId="30114" xr:uid="{00000000-0005-0000-0000-0000E66B0000}"/>
    <cellStyle name="Normal 56 5 4 3" xfId="9996" xr:uid="{00000000-0005-0000-0000-0000E76B0000}"/>
    <cellStyle name="Normal 56 5 4 3 2" xfId="40330" xr:uid="{00000000-0005-0000-0000-0000E86B0000}"/>
    <cellStyle name="Normal 56 5 4 3 3" xfId="25097" xr:uid="{00000000-0005-0000-0000-0000E96B0000}"/>
    <cellStyle name="Normal 56 5 4 4" xfId="35317" xr:uid="{00000000-0005-0000-0000-0000EA6B0000}"/>
    <cellStyle name="Normal 56 5 4 5" xfId="20084" xr:uid="{00000000-0005-0000-0000-0000EB6B0000}"/>
    <cellStyle name="Normal 56 5 5" xfId="11674" xr:uid="{00000000-0005-0000-0000-0000EC6B0000}"/>
    <cellStyle name="Normal 56 5 5 2" xfId="42005" xr:uid="{00000000-0005-0000-0000-0000ED6B0000}"/>
    <cellStyle name="Normal 56 5 5 3" xfId="26772" xr:uid="{00000000-0005-0000-0000-0000EE6B0000}"/>
    <cellStyle name="Normal 56 5 6" xfId="6653" xr:uid="{00000000-0005-0000-0000-0000EF6B0000}"/>
    <cellStyle name="Normal 56 5 6 2" xfId="36988" xr:uid="{00000000-0005-0000-0000-0000F06B0000}"/>
    <cellStyle name="Normal 56 5 6 3" xfId="21755" xr:uid="{00000000-0005-0000-0000-0000F16B0000}"/>
    <cellStyle name="Normal 56 5 7" xfId="31976" xr:uid="{00000000-0005-0000-0000-0000F26B0000}"/>
    <cellStyle name="Normal 56 5 8" xfId="16742" xr:uid="{00000000-0005-0000-0000-0000F36B0000}"/>
    <cellStyle name="Normal 56 6" xfId="1998" xr:uid="{00000000-0005-0000-0000-0000F46B0000}"/>
    <cellStyle name="Normal 56 6 2" xfId="3690" xr:uid="{00000000-0005-0000-0000-0000F56B0000}"/>
    <cellStyle name="Normal 56 6 2 2" xfId="13763" xr:uid="{00000000-0005-0000-0000-0000F66B0000}"/>
    <cellStyle name="Normal 56 6 2 2 2" xfId="44094" xr:uid="{00000000-0005-0000-0000-0000F76B0000}"/>
    <cellStyle name="Normal 56 6 2 2 3" xfId="28861" xr:uid="{00000000-0005-0000-0000-0000F86B0000}"/>
    <cellStyle name="Normal 56 6 2 3" xfId="8743" xr:uid="{00000000-0005-0000-0000-0000F96B0000}"/>
    <cellStyle name="Normal 56 6 2 3 2" xfId="39077" xr:uid="{00000000-0005-0000-0000-0000FA6B0000}"/>
    <cellStyle name="Normal 56 6 2 3 3" xfId="23844" xr:uid="{00000000-0005-0000-0000-0000FB6B0000}"/>
    <cellStyle name="Normal 56 6 2 4" xfId="34064" xr:uid="{00000000-0005-0000-0000-0000FC6B0000}"/>
    <cellStyle name="Normal 56 6 2 5" xfId="18831" xr:uid="{00000000-0005-0000-0000-0000FD6B0000}"/>
    <cellStyle name="Normal 56 6 3" xfId="5382" xr:uid="{00000000-0005-0000-0000-0000FE6B0000}"/>
    <cellStyle name="Normal 56 6 3 2" xfId="15434" xr:uid="{00000000-0005-0000-0000-0000FF6B0000}"/>
    <cellStyle name="Normal 56 6 3 2 2" xfId="45765" xr:uid="{00000000-0005-0000-0000-0000006C0000}"/>
    <cellStyle name="Normal 56 6 3 2 3" xfId="30532" xr:uid="{00000000-0005-0000-0000-0000016C0000}"/>
    <cellStyle name="Normal 56 6 3 3" xfId="10414" xr:uid="{00000000-0005-0000-0000-0000026C0000}"/>
    <cellStyle name="Normal 56 6 3 3 2" xfId="40748" xr:uid="{00000000-0005-0000-0000-0000036C0000}"/>
    <cellStyle name="Normal 56 6 3 3 3" xfId="25515" xr:uid="{00000000-0005-0000-0000-0000046C0000}"/>
    <cellStyle name="Normal 56 6 3 4" xfId="35735" xr:uid="{00000000-0005-0000-0000-0000056C0000}"/>
    <cellStyle name="Normal 56 6 3 5" xfId="20502" xr:uid="{00000000-0005-0000-0000-0000066C0000}"/>
    <cellStyle name="Normal 56 6 4" xfId="12092" xr:uid="{00000000-0005-0000-0000-0000076C0000}"/>
    <cellStyle name="Normal 56 6 4 2" xfId="42423" xr:uid="{00000000-0005-0000-0000-0000086C0000}"/>
    <cellStyle name="Normal 56 6 4 3" xfId="27190" xr:uid="{00000000-0005-0000-0000-0000096C0000}"/>
    <cellStyle name="Normal 56 6 5" xfId="7071" xr:uid="{00000000-0005-0000-0000-00000A6C0000}"/>
    <cellStyle name="Normal 56 6 5 2" xfId="37406" xr:uid="{00000000-0005-0000-0000-00000B6C0000}"/>
    <cellStyle name="Normal 56 6 5 3" xfId="22173" xr:uid="{00000000-0005-0000-0000-00000C6C0000}"/>
    <cellStyle name="Normal 56 6 6" xfId="32394" xr:uid="{00000000-0005-0000-0000-00000D6C0000}"/>
    <cellStyle name="Normal 56 6 7" xfId="17160" xr:uid="{00000000-0005-0000-0000-00000E6C0000}"/>
    <cellStyle name="Normal 56 7" xfId="2849" xr:uid="{00000000-0005-0000-0000-00000F6C0000}"/>
    <cellStyle name="Normal 56 7 2" xfId="12927" xr:uid="{00000000-0005-0000-0000-0000106C0000}"/>
    <cellStyle name="Normal 56 7 2 2" xfId="43258" xr:uid="{00000000-0005-0000-0000-0000116C0000}"/>
    <cellStyle name="Normal 56 7 2 3" xfId="28025" xr:uid="{00000000-0005-0000-0000-0000126C0000}"/>
    <cellStyle name="Normal 56 7 3" xfId="7907" xr:uid="{00000000-0005-0000-0000-0000136C0000}"/>
    <cellStyle name="Normal 56 7 3 2" xfId="38241" xr:uid="{00000000-0005-0000-0000-0000146C0000}"/>
    <cellStyle name="Normal 56 7 3 3" xfId="23008" xr:uid="{00000000-0005-0000-0000-0000156C0000}"/>
    <cellStyle name="Normal 56 7 4" xfId="33228" xr:uid="{00000000-0005-0000-0000-0000166C0000}"/>
    <cellStyle name="Normal 56 7 5" xfId="17995" xr:uid="{00000000-0005-0000-0000-0000176C0000}"/>
    <cellStyle name="Normal 56 8" xfId="4543" xr:uid="{00000000-0005-0000-0000-0000186C0000}"/>
    <cellStyle name="Normal 56 8 2" xfId="14598" xr:uid="{00000000-0005-0000-0000-0000196C0000}"/>
    <cellStyle name="Normal 56 8 2 2" xfId="44929" xr:uid="{00000000-0005-0000-0000-00001A6C0000}"/>
    <cellStyle name="Normal 56 8 2 3" xfId="29696" xr:uid="{00000000-0005-0000-0000-00001B6C0000}"/>
    <cellStyle name="Normal 56 8 3" xfId="9578" xr:uid="{00000000-0005-0000-0000-00001C6C0000}"/>
    <cellStyle name="Normal 56 8 3 2" xfId="39912" xr:uid="{00000000-0005-0000-0000-00001D6C0000}"/>
    <cellStyle name="Normal 56 8 3 3" xfId="24679" xr:uid="{00000000-0005-0000-0000-00001E6C0000}"/>
    <cellStyle name="Normal 56 8 4" xfId="34899" xr:uid="{00000000-0005-0000-0000-00001F6C0000}"/>
    <cellStyle name="Normal 56 8 5" xfId="19666" xr:uid="{00000000-0005-0000-0000-0000206C0000}"/>
    <cellStyle name="Normal 56 9" xfId="11254" xr:uid="{00000000-0005-0000-0000-0000216C0000}"/>
    <cellStyle name="Normal 56 9 2" xfId="41587" xr:uid="{00000000-0005-0000-0000-0000226C0000}"/>
    <cellStyle name="Normal 56 9 3" xfId="26354" xr:uid="{00000000-0005-0000-0000-0000236C0000}"/>
    <cellStyle name="Normal 57" xfId="874" xr:uid="{00000000-0005-0000-0000-0000246C0000}"/>
    <cellStyle name="Normal 57 10" xfId="6234" xr:uid="{00000000-0005-0000-0000-0000256C0000}"/>
    <cellStyle name="Normal 57 10 2" xfId="36571" xr:uid="{00000000-0005-0000-0000-0000266C0000}"/>
    <cellStyle name="Normal 57 10 3" xfId="21338" xr:uid="{00000000-0005-0000-0000-0000276C0000}"/>
    <cellStyle name="Normal 57 11" xfId="31562" xr:uid="{00000000-0005-0000-0000-0000286C0000}"/>
    <cellStyle name="Normal 57 12" xfId="16323" xr:uid="{00000000-0005-0000-0000-0000296C0000}"/>
    <cellStyle name="Normal 57 2" xfId="1198" xr:uid="{00000000-0005-0000-0000-00002A6C0000}"/>
    <cellStyle name="Normal 57 2 10" xfId="31614" xr:uid="{00000000-0005-0000-0000-00002B6C0000}"/>
    <cellStyle name="Normal 57 2 11" xfId="16377" xr:uid="{00000000-0005-0000-0000-00002C6C0000}"/>
    <cellStyle name="Normal 57 2 2" xfId="1306" xr:uid="{00000000-0005-0000-0000-00002D6C0000}"/>
    <cellStyle name="Normal 57 2 2 10" xfId="16481" xr:uid="{00000000-0005-0000-0000-00002E6C0000}"/>
    <cellStyle name="Normal 57 2 2 2" xfId="1523" xr:uid="{00000000-0005-0000-0000-00002F6C0000}"/>
    <cellStyle name="Normal 57 2 2 2 2" xfId="1944" xr:uid="{00000000-0005-0000-0000-0000306C0000}"/>
    <cellStyle name="Normal 57 2 2 2 2 2" xfId="2783" xr:uid="{00000000-0005-0000-0000-0000316C0000}"/>
    <cellStyle name="Normal 57 2 2 2 2 2 2" xfId="4473" xr:uid="{00000000-0005-0000-0000-0000326C0000}"/>
    <cellStyle name="Normal 57 2 2 2 2 2 2 2" xfId="14546" xr:uid="{00000000-0005-0000-0000-0000336C0000}"/>
    <cellStyle name="Normal 57 2 2 2 2 2 2 2 2" xfId="44877" xr:uid="{00000000-0005-0000-0000-0000346C0000}"/>
    <cellStyle name="Normal 57 2 2 2 2 2 2 2 3" xfId="29644" xr:uid="{00000000-0005-0000-0000-0000356C0000}"/>
    <cellStyle name="Normal 57 2 2 2 2 2 2 3" xfId="9526" xr:uid="{00000000-0005-0000-0000-0000366C0000}"/>
    <cellStyle name="Normal 57 2 2 2 2 2 2 3 2" xfId="39860" xr:uid="{00000000-0005-0000-0000-0000376C0000}"/>
    <cellStyle name="Normal 57 2 2 2 2 2 2 3 3" xfId="24627" xr:uid="{00000000-0005-0000-0000-0000386C0000}"/>
    <cellStyle name="Normal 57 2 2 2 2 2 2 4" xfId="34847" xr:uid="{00000000-0005-0000-0000-0000396C0000}"/>
    <cellStyle name="Normal 57 2 2 2 2 2 2 5" xfId="19614" xr:uid="{00000000-0005-0000-0000-00003A6C0000}"/>
    <cellStyle name="Normal 57 2 2 2 2 2 3" xfId="6165" xr:uid="{00000000-0005-0000-0000-00003B6C0000}"/>
    <cellStyle name="Normal 57 2 2 2 2 2 3 2" xfId="16217" xr:uid="{00000000-0005-0000-0000-00003C6C0000}"/>
    <cellStyle name="Normal 57 2 2 2 2 2 3 2 2" xfId="46548" xr:uid="{00000000-0005-0000-0000-00003D6C0000}"/>
    <cellStyle name="Normal 57 2 2 2 2 2 3 2 3" xfId="31315" xr:uid="{00000000-0005-0000-0000-00003E6C0000}"/>
    <cellStyle name="Normal 57 2 2 2 2 2 3 3" xfId="11197" xr:uid="{00000000-0005-0000-0000-00003F6C0000}"/>
    <cellStyle name="Normal 57 2 2 2 2 2 3 3 2" xfId="41531" xr:uid="{00000000-0005-0000-0000-0000406C0000}"/>
    <cellStyle name="Normal 57 2 2 2 2 2 3 3 3" xfId="26298" xr:uid="{00000000-0005-0000-0000-0000416C0000}"/>
    <cellStyle name="Normal 57 2 2 2 2 2 3 4" xfId="36518" xr:uid="{00000000-0005-0000-0000-0000426C0000}"/>
    <cellStyle name="Normal 57 2 2 2 2 2 3 5" xfId="21285" xr:uid="{00000000-0005-0000-0000-0000436C0000}"/>
    <cellStyle name="Normal 57 2 2 2 2 2 4" xfId="12875" xr:uid="{00000000-0005-0000-0000-0000446C0000}"/>
    <cellStyle name="Normal 57 2 2 2 2 2 4 2" xfId="43206" xr:uid="{00000000-0005-0000-0000-0000456C0000}"/>
    <cellStyle name="Normal 57 2 2 2 2 2 4 3" xfId="27973" xr:uid="{00000000-0005-0000-0000-0000466C0000}"/>
    <cellStyle name="Normal 57 2 2 2 2 2 5" xfId="7854" xr:uid="{00000000-0005-0000-0000-0000476C0000}"/>
    <cellStyle name="Normal 57 2 2 2 2 2 5 2" xfId="38189" xr:uid="{00000000-0005-0000-0000-0000486C0000}"/>
    <cellStyle name="Normal 57 2 2 2 2 2 5 3" xfId="22956" xr:uid="{00000000-0005-0000-0000-0000496C0000}"/>
    <cellStyle name="Normal 57 2 2 2 2 2 6" xfId="33177" xr:uid="{00000000-0005-0000-0000-00004A6C0000}"/>
    <cellStyle name="Normal 57 2 2 2 2 2 7" xfId="17943" xr:uid="{00000000-0005-0000-0000-00004B6C0000}"/>
    <cellStyle name="Normal 57 2 2 2 2 3" xfId="3636" xr:uid="{00000000-0005-0000-0000-00004C6C0000}"/>
    <cellStyle name="Normal 57 2 2 2 2 3 2" xfId="13710" xr:uid="{00000000-0005-0000-0000-00004D6C0000}"/>
    <cellStyle name="Normal 57 2 2 2 2 3 2 2" xfId="44041" xr:uid="{00000000-0005-0000-0000-00004E6C0000}"/>
    <cellStyle name="Normal 57 2 2 2 2 3 2 3" xfId="28808" xr:uid="{00000000-0005-0000-0000-00004F6C0000}"/>
    <cellStyle name="Normal 57 2 2 2 2 3 3" xfId="8690" xr:uid="{00000000-0005-0000-0000-0000506C0000}"/>
    <cellStyle name="Normal 57 2 2 2 2 3 3 2" xfId="39024" xr:uid="{00000000-0005-0000-0000-0000516C0000}"/>
    <cellStyle name="Normal 57 2 2 2 2 3 3 3" xfId="23791" xr:uid="{00000000-0005-0000-0000-0000526C0000}"/>
    <cellStyle name="Normal 57 2 2 2 2 3 4" xfId="34011" xr:uid="{00000000-0005-0000-0000-0000536C0000}"/>
    <cellStyle name="Normal 57 2 2 2 2 3 5" xfId="18778" xr:uid="{00000000-0005-0000-0000-0000546C0000}"/>
    <cellStyle name="Normal 57 2 2 2 2 4" xfId="5329" xr:uid="{00000000-0005-0000-0000-0000556C0000}"/>
    <cellStyle name="Normal 57 2 2 2 2 4 2" xfId="15381" xr:uid="{00000000-0005-0000-0000-0000566C0000}"/>
    <cellStyle name="Normal 57 2 2 2 2 4 2 2" xfId="45712" xr:uid="{00000000-0005-0000-0000-0000576C0000}"/>
    <cellStyle name="Normal 57 2 2 2 2 4 2 3" xfId="30479" xr:uid="{00000000-0005-0000-0000-0000586C0000}"/>
    <cellStyle name="Normal 57 2 2 2 2 4 3" xfId="10361" xr:uid="{00000000-0005-0000-0000-0000596C0000}"/>
    <cellStyle name="Normal 57 2 2 2 2 4 3 2" xfId="40695" xr:uid="{00000000-0005-0000-0000-00005A6C0000}"/>
    <cellStyle name="Normal 57 2 2 2 2 4 3 3" xfId="25462" xr:uid="{00000000-0005-0000-0000-00005B6C0000}"/>
    <cellStyle name="Normal 57 2 2 2 2 4 4" xfId="35682" xr:uid="{00000000-0005-0000-0000-00005C6C0000}"/>
    <cellStyle name="Normal 57 2 2 2 2 4 5" xfId="20449" xr:uid="{00000000-0005-0000-0000-00005D6C0000}"/>
    <cellStyle name="Normal 57 2 2 2 2 5" xfId="12039" xr:uid="{00000000-0005-0000-0000-00005E6C0000}"/>
    <cellStyle name="Normal 57 2 2 2 2 5 2" xfId="42370" xr:uid="{00000000-0005-0000-0000-00005F6C0000}"/>
    <cellStyle name="Normal 57 2 2 2 2 5 3" xfId="27137" xr:uid="{00000000-0005-0000-0000-0000606C0000}"/>
    <cellStyle name="Normal 57 2 2 2 2 6" xfId="7018" xr:uid="{00000000-0005-0000-0000-0000616C0000}"/>
    <cellStyle name="Normal 57 2 2 2 2 6 2" xfId="37353" xr:uid="{00000000-0005-0000-0000-0000626C0000}"/>
    <cellStyle name="Normal 57 2 2 2 2 6 3" xfId="22120" xr:uid="{00000000-0005-0000-0000-0000636C0000}"/>
    <cellStyle name="Normal 57 2 2 2 2 7" xfId="32341" xr:uid="{00000000-0005-0000-0000-0000646C0000}"/>
    <cellStyle name="Normal 57 2 2 2 2 8" xfId="17107" xr:uid="{00000000-0005-0000-0000-0000656C0000}"/>
    <cellStyle name="Normal 57 2 2 2 3" xfId="2365" xr:uid="{00000000-0005-0000-0000-0000666C0000}"/>
    <cellStyle name="Normal 57 2 2 2 3 2" xfId="4055" xr:uid="{00000000-0005-0000-0000-0000676C0000}"/>
    <cellStyle name="Normal 57 2 2 2 3 2 2" xfId="14128" xr:uid="{00000000-0005-0000-0000-0000686C0000}"/>
    <cellStyle name="Normal 57 2 2 2 3 2 2 2" xfId="44459" xr:uid="{00000000-0005-0000-0000-0000696C0000}"/>
    <cellStyle name="Normal 57 2 2 2 3 2 2 3" xfId="29226" xr:uid="{00000000-0005-0000-0000-00006A6C0000}"/>
    <cellStyle name="Normal 57 2 2 2 3 2 3" xfId="9108" xr:uid="{00000000-0005-0000-0000-00006B6C0000}"/>
    <cellStyle name="Normal 57 2 2 2 3 2 3 2" xfId="39442" xr:uid="{00000000-0005-0000-0000-00006C6C0000}"/>
    <cellStyle name="Normal 57 2 2 2 3 2 3 3" xfId="24209" xr:uid="{00000000-0005-0000-0000-00006D6C0000}"/>
    <cellStyle name="Normal 57 2 2 2 3 2 4" xfId="34429" xr:uid="{00000000-0005-0000-0000-00006E6C0000}"/>
    <cellStyle name="Normal 57 2 2 2 3 2 5" xfId="19196" xr:uid="{00000000-0005-0000-0000-00006F6C0000}"/>
    <cellStyle name="Normal 57 2 2 2 3 3" xfId="5747" xr:uid="{00000000-0005-0000-0000-0000706C0000}"/>
    <cellStyle name="Normal 57 2 2 2 3 3 2" xfId="15799" xr:uid="{00000000-0005-0000-0000-0000716C0000}"/>
    <cellStyle name="Normal 57 2 2 2 3 3 2 2" xfId="46130" xr:uid="{00000000-0005-0000-0000-0000726C0000}"/>
    <cellStyle name="Normal 57 2 2 2 3 3 2 3" xfId="30897" xr:uid="{00000000-0005-0000-0000-0000736C0000}"/>
    <cellStyle name="Normal 57 2 2 2 3 3 3" xfId="10779" xr:uid="{00000000-0005-0000-0000-0000746C0000}"/>
    <cellStyle name="Normal 57 2 2 2 3 3 3 2" xfId="41113" xr:uid="{00000000-0005-0000-0000-0000756C0000}"/>
    <cellStyle name="Normal 57 2 2 2 3 3 3 3" xfId="25880" xr:uid="{00000000-0005-0000-0000-0000766C0000}"/>
    <cellStyle name="Normal 57 2 2 2 3 3 4" xfId="36100" xr:uid="{00000000-0005-0000-0000-0000776C0000}"/>
    <cellStyle name="Normal 57 2 2 2 3 3 5" xfId="20867" xr:uid="{00000000-0005-0000-0000-0000786C0000}"/>
    <cellStyle name="Normal 57 2 2 2 3 4" xfId="12457" xr:uid="{00000000-0005-0000-0000-0000796C0000}"/>
    <cellStyle name="Normal 57 2 2 2 3 4 2" xfId="42788" xr:uid="{00000000-0005-0000-0000-00007A6C0000}"/>
    <cellStyle name="Normal 57 2 2 2 3 4 3" xfId="27555" xr:uid="{00000000-0005-0000-0000-00007B6C0000}"/>
    <cellStyle name="Normal 57 2 2 2 3 5" xfId="7436" xr:uid="{00000000-0005-0000-0000-00007C6C0000}"/>
    <cellStyle name="Normal 57 2 2 2 3 5 2" xfId="37771" xr:uid="{00000000-0005-0000-0000-00007D6C0000}"/>
    <cellStyle name="Normal 57 2 2 2 3 5 3" xfId="22538" xr:uid="{00000000-0005-0000-0000-00007E6C0000}"/>
    <cellStyle name="Normal 57 2 2 2 3 6" xfId="32759" xr:uid="{00000000-0005-0000-0000-00007F6C0000}"/>
    <cellStyle name="Normal 57 2 2 2 3 7" xfId="17525" xr:uid="{00000000-0005-0000-0000-0000806C0000}"/>
    <cellStyle name="Normal 57 2 2 2 4" xfId="3218" xr:uid="{00000000-0005-0000-0000-0000816C0000}"/>
    <cellStyle name="Normal 57 2 2 2 4 2" xfId="13292" xr:uid="{00000000-0005-0000-0000-0000826C0000}"/>
    <cellStyle name="Normal 57 2 2 2 4 2 2" xfId="43623" xr:uid="{00000000-0005-0000-0000-0000836C0000}"/>
    <cellStyle name="Normal 57 2 2 2 4 2 3" xfId="28390" xr:uid="{00000000-0005-0000-0000-0000846C0000}"/>
    <cellStyle name="Normal 57 2 2 2 4 3" xfId="8272" xr:uid="{00000000-0005-0000-0000-0000856C0000}"/>
    <cellStyle name="Normal 57 2 2 2 4 3 2" xfId="38606" xr:uid="{00000000-0005-0000-0000-0000866C0000}"/>
    <cellStyle name="Normal 57 2 2 2 4 3 3" xfId="23373" xr:uid="{00000000-0005-0000-0000-0000876C0000}"/>
    <cellStyle name="Normal 57 2 2 2 4 4" xfId="33593" xr:uid="{00000000-0005-0000-0000-0000886C0000}"/>
    <cellStyle name="Normal 57 2 2 2 4 5" xfId="18360" xr:uid="{00000000-0005-0000-0000-0000896C0000}"/>
    <cellStyle name="Normal 57 2 2 2 5" xfId="4911" xr:uid="{00000000-0005-0000-0000-00008A6C0000}"/>
    <cellStyle name="Normal 57 2 2 2 5 2" xfId="14963" xr:uid="{00000000-0005-0000-0000-00008B6C0000}"/>
    <cellStyle name="Normal 57 2 2 2 5 2 2" xfId="45294" xr:uid="{00000000-0005-0000-0000-00008C6C0000}"/>
    <cellStyle name="Normal 57 2 2 2 5 2 3" xfId="30061" xr:uid="{00000000-0005-0000-0000-00008D6C0000}"/>
    <cellStyle name="Normal 57 2 2 2 5 3" xfId="9943" xr:uid="{00000000-0005-0000-0000-00008E6C0000}"/>
    <cellStyle name="Normal 57 2 2 2 5 3 2" xfId="40277" xr:uid="{00000000-0005-0000-0000-00008F6C0000}"/>
    <cellStyle name="Normal 57 2 2 2 5 3 3" xfId="25044" xr:uid="{00000000-0005-0000-0000-0000906C0000}"/>
    <cellStyle name="Normal 57 2 2 2 5 4" xfId="35264" xr:uid="{00000000-0005-0000-0000-0000916C0000}"/>
    <cellStyle name="Normal 57 2 2 2 5 5" xfId="20031" xr:uid="{00000000-0005-0000-0000-0000926C0000}"/>
    <cellStyle name="Normal 57 2 2 2 6" xfId="11621" xr:uid="{00000000-0005-0000-0000-0000936C0000}"/>
    <cellStyle name="Normal 57 2 2 2 6 2" xfId="41952" xr:uid="{00000000-0005-0000-0000-0000946C0000}"/>
    <cellStyle name="Normal 57 2 2 2 6 3" xfId="26719" xr:uid="{00000000-0005-0000-0000-0000956C0000}"/>
    <cellStyle name="Normal 57 2 2 2 7" xfId="6600" xr:uid="{00000000-0005-0000-0000-0000966C0000}"/>
    <cellStyle name="Normal 57 2 2 2 7 2" xfId="36935" xr:uid="{00000000-0005-0000-0000-0000976C0000}"/>
    <cellStyle name="Normal 57 2 2 2 7 3" xfId="21702" xr:uid="{00000000-0005-0000-0000-0000986C0000}"/>
    <cellStyle name="Normal 57 2 2 2 8" xfId="31923" xr:uid="{00000000-0005-0000-0000-0000996C0000}"/>
    <cellStyle name="Normal 57 2 2 2 9" xfId="16689" xr:uid="{00000000-0005-0000-0000-00009A6C0000}"/>
    <cellStyle name="Normal 57 2 2 3" xfId="1736" xr:uid="{00000000-0005-0000-0000-00009B6C0000}"/>
    <cellStyle name="Normal 57 2 2 3 2" xfId="2575" xr:uid="{00000000-0005-0000-0000-00009C6C0000}"/>
    <cellStyle name="Normal 57 2 2 3 2 2" xfId="4265" xr:uid="{00000000-0005-0000-0000-00009D6C0000}"/>
    <cellStyle name="Normal 57 2 2 3 2 2 2" xfId="14338" xr:uid="{00000000-0005-0000-0000-00009E6C0000}"/>
    <cellStyle name="Normal 57 2 2 3 2 2 2 2" xfId="44669" xr:uid="{00000000-0005-0000-0000-00009F6C0000}"/>
    <cellStyle name="Normal 57 2 2 3 2 2 2 3" xfId="29436" xr:uid="{00000000-0005-0000-0000-0000A06C0000}"/>
    <cellStyle name="Normal 57 2 2 3 2 2 3" xfId="9318" xr:uid="{00000000-0005-0000-0000-0000A16C0000}"/>
    <cellStyle name="Normal 57 2 2 3 2 2 3 2" xfId="39652" xr:uid="{00000000-0005-0000-0000-0000A26C0000}"/>
    <cellStyle name="Normal 57 2 2 3 2 2 3 3" xfId="24419" xr:uid="{00000000-0005-0000-0000-0000A36C0000}"/>
    <cellStyle name="Normal 57 2 2 3 2 2 4" xfId="34639" xr:uid="{00000000-0005-0000-0000-0000A46C0000}"/>
    <cellStyle name="Normal 57 2 2 3 2 2 5" xfId="19406" xr:uid="{00000000-0005-0000-0000-0000A56C0000}"/>
    <cellStyle name="Normal 57 2 2 3 2 3" xfId="5957" xr:uid="{00000000-0005-0000-0000-0000A66C0000}"/>
    <cellStyle name="Normal 57 2 2 3 2 3 2" xfId="16009" xr:uid="{00000000-0005-0000-0000-0000A76C0000}"/>
    <cellStyle name="Normal 57 2 2 3 2 3 2 2" xfId="46340" xr:uid="{00000000-0005-0000-0000-0000A86C0000}"/>
    <cellStyle name="Normal 57 2 2 3 2 3 2 3" xfId="31107" xr:uid="{00000000-0005-0000-0000-0000A96C0000}"/>
    <cellStyle name="Normal 57 2 2 3 2 3 3" xfId="10989" xr:uid="{00000000-0005-0000-0000-0000AA6C0000}"/>
    <cellStyle name="Normal 57 2 2 3 2 3 3 2" xfId="41323" xr:uid="{00000000-0005-0000-0000-0000AB6C0000}"/>
    <cellStyle name="Normal 57 2 2 3 2 3 3 3" xfId="26090" xr:uid="{00000000-0005-0000-0000-0000AC6C0000}"/>
    <cellStyle name="Normal 57 2 2 3 2 3 4" xfId="36310" xr:uid="{00000000-0005-0000-0000-0000AD6C0000}"/>
    <cellStyle name="Normal 57 2 2 3 2 3 5" xfId="21077" xr:uid="{00000000-0005-0000-0000-0000AE6C0000}"/>
    <cellStyle name="Normal 57 2 2 3 2 4" xfId="12667" xr:uid="{00000000-0005-0000-0000-0000AF6C0000}"/>
    <cellStyle name="Normal 57 2 2 3 2 4 2" xfId="42998" xr:uid="{00000000-0005-0000-0000-0000B06C0000}"/>
    <cellStyle name="Normal 57 2 2 3 2 4 3" xfId="27765" xr:uid="{00000000-0005-0000-0000-0000B16C0000}"/>
    <cellStyle name="Normal 57 2 2 3 2 5" xfId="7646" xr:uid="{00000000-0005-0000-0000-0000B26C0000}"/>
    <cellStyle name="Normal 57 2 2 3 2 5 2" xfId="37981" xr:uid="{00000000-0005-0000-0000-0000B36C0000}"/>
    <cellStyle name="Normal 57 2 2 3 2 5 3" xfId="22748" xr:uid="{00000000-0005-0000-0000-0000B46C0000}"/>
    <cellStyle name="Normal 57 2 2 3 2 6" xfId="32969" xr:uid="{00000000-0005-0000-0000-0000B56C0000}"/>
    <cellStyle name="Normal 57 2 2 3 2 7" xfId="17735" xr:uid="{00000000-0005-0000-0000-0000B66C0000}"/>
    <cellStyle name="Normal 57 2 2 3 3" xfId="3428" xr:uid="{00000000-0005-0000-0000-0000B76C0000}"/>
    <cellStyle name="Normal 57 2 2 3 3 2" xfId="13502" xr:uid="{00000000-0005-0000-0000-0000B86C0000}"/>
    <cellStyle name="Normal 57 2 2 3 3 2 2" xfId="43833" xr:uid="{00000000-0005-0000-0000-0000B96C0000}"/>
    <cellStyle name="Normal 57 2 2 3 3 2 3" xfId="28600" xr:uid="{00000000-0005-0000-0000-0000BA6C0000}"/>
    <cellStyle name="Normal 57 2 2 3 3 3" xfId="8482" xr:uid="{00000000-0005-0000-0000-0000BB6C0000}"/>
    <cellStyle name="Normal 57 2 2 3 3 3 2" xfId="38816" xr:uid="{00000000-0005-0000-0000-0000BC6C0000}"/>
    <cellStyle name="Normal 57 2 2 3 3 3 3" xfId="23583" xr:uid="{00000000-0005-0000-0000-0000BD6C0000}"/>
    <cellStyle name="Normal 57 2 2 3 3 4" xfId="33803" xr:uid="{00000000-0005-0000-0000-0000BE6C0000}"/>
    <cellStyle name="Normal 57 2 2 3 3 5" xfId="18570" xr:uid="{00000000-0005-0000-0000-0000BF6C0000}"/>
    <cellStyle name="Normal 57 2 2 3 4" xfId="5121" xr:uid="{00000000-0005-0000-0000-0000C06C0000}"/>
    <cellStyle name="Normal 57 2 2 3 4 2" xfId="15173" xr:uid="{00000000-0005-0000-0000-0000C16C0000}"/>
    <cellStyle name="Normal 57 2 2 3 4 2 2" xfId="45504" xr:uid="{00000000-0005-0000-0000-0000C26C0000}"/>
    <cellStyle name="Normal 57 2 2 3 4 2 3" xfId="30271" xr:uid="{00000000-0005-0000-0000-0000C36C0000}"/>
    <cellStyle name="Normal 57 2 2 3 4 3" xfId="10153" xr:uid="{00000000-0005-0000-0000-0000C46C0000}"/>
    <cellStyle name="Normal 57 2 2 3 4 3 2" xfId="40487" xr:uid="{00000000-0005-0000-0000-0000C56C0000}"/>
    <cellStyle name="Normal 57 2 2 3 4 3 3" xfId="25254" xr:uid="{00000000-0005-0000-0000-0000C66C0000}"/>
    <cellStyle name="Normal 57 2 2 3 4 4" xfId="35474" xr:uid="{00000000-0005-0000-0000-0000C76C0000}"/>
    <cellStyle name="Normal 57 2 2 3 4 5" xfId="20241" xr:uid="{00000000-0005-0000-0000-0000C86C0000}"/>
    <cellStyle name="Normal 57 2 2 3 5" xfId="11831" xr:uid="{00000000-0005-0000-0000-0000C96C0000}"/>
    <cellStyle name="Normal 57 2 2 3 5 2" xfId="42162" xr:uid="{00000000-0005-0000-0000-0000CA6C0000}"/>
    <cellStyle name="Normal 57 2 2 3 5 3" xfId="26929" xr:uid="{00000000-0005-0000-0000-0000CB6C0000}"/>
    <cellStyle name="Normal 57 2 2 3 6" xfId="6810" xr:uid="{00000000-0005-0000-0000-0000CC6C0000}"/>
    <cellStyle name="Normal 57 2 2 3 6 2" xfId="37145" xr:uid="{00000000-0005-0000-0000-0000CD6C0000}"/>
    <cellStyle name="Normal 57 2 2 3 6 3" xfId="21912" xr:uid="{00000000-0005-0000-0000-0000CE6C0000}"/>
    <cellStyle name="Normal 57 2 2 3 7" xfId="32133" xr:uid="{00000000-0005-0000-0000-0000CF6C0000}"/>
    <cellStyle name="Normal 57 2 2 3 8" xfId="16899" xr:uid="{00000000-0005-0000-0000-0000D06C0000}"/>
    <cellStyle name="Normal 57 2 2 4" xfId="2157" xr:uid="{00000000-0005-0000-0000-0000D16C0000}"/>
    <cellStyle name="Normal 57 2 2 4 2" xfId="3847" xr:uid="{00000000-0005-0000-0000-0000D26C0000}"/>
    <cellStyle name="Normal 57 2 2 4 2 2" xfId="13920" xr:uid="{00000000-0005-0000-0000-0000D36C0000}"/>
    <cellStyle name="Normal 57 2 2 4 2 2 2" xfId="44251" xr:uid="{00000000-0005-0000-0000-0000D46C0000}"/>
    <cellStyle name="Normal 57 2 2 4 2 2 3" xfId="29018" xr:uid="{00000000-0005-0000-0000-0000D56C0000}"/>
    <cellStyle name="Normal 57 2 2 4 2 3" xfId="8900" xr:uid="{00000000-0005-0000-0000-0000D66C0000}"/>
    <cellStyle name="Normal 57 2 2 4 2 3 2" xfId="39234" xr:uid="{00000000-0005-0000-0000-0000D76C0000}"/>
    <cellStyle name="Normal 57 2 2 4 2 3 3" xfId="24001" xr:uid="{00000000-0005-0000-0000-0000D86C0000}"/>
    <cellStyle name="Normal 57 2 2 4 2 4" xfId="34221" xr:uid="{00000000-0005-0000-0000-0000D96C0000}"/>
    <cellStyle name="Normal 57 2 2 4 2 5" xfId="18988" xr:uid="{00000000-0005-0000-0000-0000DA6C0000}"/>
    <cellStyle name="Normal 57 2 2 4 3" xfId="5539" xr:uid="{00000000-0005-0000-0000-0000DB6C0000}"/>
    <cellStyle name="Normal 57 2 2 4 3 2" xfId="15591" xr:uid="{00000000-0005-0000-0000-0000DC6C0000}"/>
    <cellStyle name="Normal 57 2 2 4 3 2 2" xfId="45922" xr:uid="{00000000-0005-0000-0000-0000DD6C0000}"/>
    <cellStyle name="Normal 57 2 2 4 3 2 3" xfId="30689" xr:uid="{00000000-0005-0000-0000-0000DE6C0000}"/>
    <cellStyle name="Normal 57 2 2 4 3 3" xfId="10571" xr:uid="{00000000-0005-0000-0000-0000DF6C0000}"/>
    <cellStyle name="Normal 57 2 2 4 3 3 2" xfId="40905" xr:uid="{00000000-0005-0000-0000-0000E06C0000}"/>
    <cellStyle name="Normal 57 2 2 4 3 3 3" xfId="25672" xr:uid="{00000000-0005-0000-0000-0000E16C0000}"/>
    <cellStyle name="Normal 57 2 2 4 3 4" xfId="35892" xr:uid="{00000000-0005-0000-0000-0000E26C0000}"/>
    <cellStyle name="Normal 57 2 2 4 3 5" xfId="20659" xr:uid="{00000000-0005-0000-0000-0000E36C0000}"/>
    <cellStyle name="Normal 57 2 2 4 4" xfId="12249" xr:uid="{00000000-0005-0000-0000-0000E46C0000}"/>
    <cellStyle name="Normal 57 2 2 4 4 2" xfId="42580" xr:uid="{00000000-0005-0000-0000-0000E56C0000}"/>
    <cellStyle name="Normal 57 2 2 4 4 3" xfId="27347" xr:uid="{00000000-0005-0000-0000-0000E66C0000}"/>
    <cellStyle name="Normal 57 2 2 4 5" xfId="7228" xr:uid="{00000000-0005-0000-0000-0000E76C0000}"/>
    <cellStyle name="Normal 57 2 2 4 5 2" xfId="37563" xr:uid="{00000000-0005-0000-0000-0000E86C0000}"/>
    <cellStyle name="Normal 57 2 2 4 5 3" xfId="22330" xr:uid="{00000000-0005-0000-0000-0000E96C0000}"/>
    <cellStyle name="Normal 57 2 2 4 6" xfId="32551" xr:uid="{00000000-0005-0000-0000-0000EA6C0000}"/>
    <cellStyle name="Normal 57 2 2 4 7" xfId="17317" xr:uid="{00000000-0005-0000-0000-0000EB6C0000}"/>
    <cellStyle name="Normal 57 2 2 5" xfId="3010" xr:uid="{00000000-0005-0000-0000-0000EC6C0000}"/>
    <cellStyle name="Normal 57 2 2 5 2" xfId="13084" xr:uid="{00000000-0005-0000-0000-0000ED6C0000}"/>
    <cellStyle name="Normal 57 2 2 5 2 2" xfId="43415" xr:uid="{00000000-0005-0000-0000-0000EE6C0000}"/>
    <cellStyle name="Normal 57 2 2 5 2 3" xfId="28182" xr:uid="{00000000-0005-0000-0000-0000EF6C0000}"/>
    <cellStyle name="Normal 57 2 2 5 3" xfId="8064" xr:uid="{00000000-0005-0000-0000-0000F06C0000}"/>
    <cellStyle name="Normal 57 2 2 5 3 2" xfId="38398" xr:uid="{00000000-0005-0000-0000-0000F16C0000}"/>
    <cellStyle name="Normal 57 2 2 5 3 3" xfId="23165" xr:uid="{00000000-0005-0000-0000-0000F26C0000}"/>
    <cellStyle name="Normal 57 2 2 5 4" xfId="33385" xr:uid="{00000000-0005-0000-0000-0000F36C0000}"/>
    <cellStyle name="Normal 57 2 2 5 5" xfId="18152" xr:uid="{00000000-0005-0000-0000-0000F46C0000}"/>
    <cellStyle name="Normal 57 2 2 6" xfId="4703" xr:uid="{00000000-0005-0000-0000-0000F56C0000}"/>
    <cellStyle name="Normal 57 2 2 6 2" xfId="14755" xr:uid="{00000000-0005-0000-0000-0000F66C0000}"/>
    <cellStyle name="Normal 57 2 2 6 2 2" xfId="45086" xr:uid="{00000000-0005-0000-0000-0000F76C0000}"/>
    <cellStyle name="Normal 57 2 2 6 2 3" xfId="29853" xr:uid="{00000000-0005-0000-0000-0000F86C0000}"/>
    <cellStyle name="Normal 57 2 2 6 3" xfId="9735" xr:uid="{00000000-0005-0000-0000-0000F96C0000}"/>
    <cellStyle name="Normal 57 2 2 6 3 2" xfId="40069" xr:uid="{00000000-0005-0000-0000-0000FA6C0000}"/>
    <cellStyle name="Normal 57 2 2 6 3 3" xfId="24836" xr:uid="{00000000-0005-0000-0000-0000FB6C0000}"/>
    <cellStyle name="Normal 57 2 2 6 4" xfId="35056" xr:uid="{00000000-0005-0000-0000-0000FC6C0000}"/>
    <cellStyle name="Normal 57 2 2 6 5" xfId="19823" xr:uid="{00000000-0005-0000-0000-0000FD6C0000}"/>
    <cellStyle name="Normal 57 2 2 7" xfId="11413" xr:uid="{00000000-0005-0000-0000-0000FE6C0000}"/>
    <cellStyle name="Normal 57 2 2 7 2" xfId="41744" xr:uid="{00000000-0005-0000-0000-0000FF6C0000}"/>
    <cellStyle name="Normal 57 2 2 7 3" xfId="26511" xr:uid="{00000000-0005-0000-0000-0000006D0000}"/>
    <cellStyle name="Normal 57 2 2 8" xfId="6392" xr:uid="{00000000-0005-0000-0000-0000016D0000}"/>
    <cellStyle name="Normal 57 2 2 8 2" xfId="36727" xr:uid="{00000000-0005-0000-0000-0000026D0000}"/>
    <cellStyle name="Normal 57 2 2 8 3" xfId="21494" xr:uid="{00000000-0005-0000-0000-0000036D0000}"/>
    <cellStyle name="Normal 57 2 2 9" xfId="31715" xr:uid="{00000000-0005-0000-0000-0000046D0000}"/>
    <cellStyle name="Normal 57 2 3" xfId="1419" xr:uid="{00000000-0005-0000-0000-0000056D0000}"/>
    <cellStyle name="Normal 57 2 3 2" xfId="1840" xr:uid="{00000000-0005-0000-0000-0000066D0000}"/>
    <cellStyle name="Normal 57 2 3 2 2" xfId="2679" xr:uid="{00000000-0005-0000-0000-0000076D0000}"/>
    <cellStyle name="Normal 57 2 3 2 2 2" xfId="4369" xr:uid="{00000000-0005-0000-0000-0000086D0000}"/>
    <cellStyle name="Normal 57 2 3 2 2 2 2" xfId="14442" xr:uid="{00000000-0005-0000-0000-0000096D0000}"/>
    <cellStyle name="Normal 57 2 3 2 2 2 2 2" xfId="44773" xr:uid="{00000000-0005-0000-0000-00000A6D0000}"/>
    <cellStyle name="Normal 57 2 3 2 2 2 2 3" xfId="29540" xr:uid="{00000000-0005-0000-0000-00000B6D0000}"/>
    <cellStyle name="Normal 57 2 3 2 2 2 3" xfId="9422" xr:uid="{00000000-0005-0000-0000-00000C6D0000}"/>
    <cellStyle name="Normal 57 2 3 2 2 2 3 2" xfId="39756" xr:uid="{00000000-0005-0000-0000-00000D6D0000}"/>
    <cellStyle name="Normal 57 2 3 2 2 2 3 3" xfId="24523" xr:uid="{00000000-0005-0000-0000-00000E6D0000}"/>
    <cellStyle name="Normal 57 2 3 2 2 2 4" xfId="34743" xr:uid="{00000000-0005-0000-0000-00000F6D0000}"/>
    <cellStyle name="Normal 57 2 3 2 2 2 5" xfId="19510" xr:uid="{00000000-0005-0000-0000-0000106D0000}"/>
    <cellStyle name="Normal 57 2 3 2 2 3" xfId="6061" xr:uid="{00000000-0005-0000-0000-0000116D0000}"/>
    <cellStyle name="Normal 57 2 3 2 2 3 2" xfId="16113" xr:uid="{00000000-0005-0000-0000-0000126D0000}"/>
    <cellStyle name="Normal 57 2 3 2 2 3 2 2" xfId="46444" xr:uid="{00000000-0005-0000-0000-0000136D0000}"/>
    <cellStyle name="Normal 57 2 3 2 2 3 2 3" xfId="31211" xr:uid="{00000000-0005-0000-0000-0000146D0000}"/>
    <cellStyle name="Normal 57 2 3 2 2 3 3" xfId="11093" xr:uid="{00000000-0005-0000-0000-0000156D0000}"/>
    <cellStyle name="Normal 57 2 3 2 2 3 3 2" xfId="41427" xr:uid="{00000000-0005-0000-0000-0000166D0000}"/>
    <cellStyle name="Normal 57 2 3 2 2 3 3 3" xfId="26194" xr:uid="{00000000-0005-0000-0000-0000176D0000}"/>
    <cellStyle name="Normal 57 2 3 2 2 3 4" xfId="36414" xr:uid="{00000000-0005-0000-0000-0000186D0000}"/>
    <cellStyle name="Normal 57 2 3 2 2 3 5" xfId="21181" xr:uid="{00000000-0005-0000-0000-0000196D0000}"/>
    <cellStyle name="Normal 57 2 3 2 2 4" xfId="12771" xr:uid="{00000000-0005-0000-0000-00001A6D0000}"/>
    <cellStyle name="Normal 57 2 3 2 2 4 2" xfId="43102" xr:uid="{00000000-0005-0000-0000-00001B6D0000}"/>
    <cellStyle name="Normal 57 2 3 2 2 4 3" xfId="27869" xr:uid="{00000000-0005-0000-0000-00001C6D0000}"/>
    <cellStyle name="Normal 57 2 3 2 2 5" xfId="7750" xr:uid="{00000000-0005-0000-0000-00001D6D0000}"/>
    <cellStyle name="Normal 57 2 3 2 2 5 2" xfId="38085" xr:uid="{00000000-0005-0000-0000-00001E6D0000}"/>
    <cellStyle name="Normal 57 2 3 2 2 5 3" xfId="22852" xr:uid="{00000000-0005-0000-0000-00001F6D0000}"/>
    <cellStyle name="Normal 57 2 3 2 2 6" xfId="33073" xr:uid="{00000000-0005-0000-0000-0000206D0000}"/>
    <cellStyle name="Normal 57 2 3 2 2 7" xfId="17839" xr:uid="{00000000-0005-0000-0000-0000216D0000}"/>
    <cellStyle name="Normal 57 2 3 2 3" xfId="3532" xr:uid="{00000000-0005-0000-0000-0000226D0000}"/>
    <cellStyle name="Normal 57 2 3 2 3 2" xfId="13606" xr:uid="{00000000-0005-0000-0000-0000236D0000}"/>
    <cellStyle name="Normal 57 2 3 2 3 2 2" xfId="43937" xr:uid="{00000000-0005-0000-0000-0000246D0000}"/>
    <cellStyle name="Normal 57 2 3 2 3 2 3" xfId="28704" xr:uid="{00000000-0005-0000-0000-0000256D0000}"/>
    <cellStyle name="Normal 57 2 3 2 3 3" xfId="8586" xr:uid="{00000000-0005-0000-0000-0000266D0000}"/>
    <cellStyle name="Normal 57 2 3 2 3 3 2" xfId="38920" xr:uid="{00000000-0005-0000-0000-0000276D0000}"/>
    <cellStyle name="Normal 57 2 3 2 3 3 3" xfId="23687" xr:uid="{00000000-0005-0000-0000-0000286D0000}"/>
    <cellStyle name="Normal 57 2 3 2 3 4" xfId="33907" xr:uid="{00000000-0005-0000-0000-0000296D0000}"/>
    <cellStyle name="Normal 57 2 3 2 3 5" xfId="18674" xr:uid="{00000000-0005-0000-0000-00002A6D0000}"/>
    <cellStyle name="Normal 57 2 3 2 4" xfId="5225" xr:uid="{00000000-0005-0000-0000-00002B6D0000}"/>
    <cellStyle name="Normal 57 2 3 2 4 2" xfId="15277" xr:uid="{00000000-0005-0000-0000-00002C6D0000}"/>
    <cellStyle name="Normal 57 2 3 2 4 2 2" xfId="45608" xr:uid="{00000000-0005-0000-0000-00002D6D0000}"/>
    <cellStyle name="Normal 57 2 3 2 4 2 3" xfId="30375" xr:uid="{00000000-0005-0000-0000-00002E6D0000}"/>
    <cellStyle name="Normal 57 2 3 2 4 3" xfId="10257" xr:uid="{00000000-0005-0000-0000-00002F6D0000}"/>
    <cellStyle name="Normal 57 2 3 2 4 3 2" xfId="40591" xr:uid="{00000000-0005-0000-0000-0000306D0000}"/>
    <cellStyle name="Normal 57 2 3 2 4 3 3" xfId="25358" xr:uid="{00000000-0005-0000-0000-0000316D0000}"/>
    <cellStyle name="Normal 57 2 3 2 4 4" xfId="35578" xr:uid="{00000000-0005-0000-0000-0000326D0000}"/>
    <cellStyle name="Normal 57 2 3 2 4 5" xfId="20345" xr:uid="{00000000-0005-0000-0000-0000336D0000}"/>
    <cellStyle name="Normal 57 2 3 2 5" xfId="11935" xr:uid="{00000000-0005-0000-0000-0000346D0000}"/>
    <cellStyle name="Normal 57 2 3 2 5 2" xfId="42266" xr:uid="{00000000-0005-0000-0000-0000356D0000}"/>
    <cellStyle name="Normal 57 2 3 2 5 3" xfId="27033" xr:uid="{00000000-0005-0000-0000-0000366D0000}"/>
    <cellStyle name="Normal 57 2 3 2 6" xfId="6914" xr:uid="{00000000-0005-0000-0000-0000376D0000}"/>
    <cellStyle name="Normal 57 2 3 2 6 2" xfId="37249" xr:uid="{00000000-0005-0000-0000-0000386D0000}"/>
    <cellStyle name="Normal 57 2 3 2 6 3" xfId="22016" xr:uid="{00000000-0005-0000-0000-0000396D0000}"/>
    <cellStyle name="Normal 57 2 3 2 7" xfId="32237" xr:uid="{00000000-0005-0000-0000-00003A6D0000}"/>
    <cellStyle name="Normal 57 2 3 2 8" xfId="17003" xr:uid="{00000000-0005-0000-0000-00003B6D0000}"/>
    <cellStyle name="Normal 57 2 3 3" xfId="2261" xr:uid="{00000000-0005-0000-0000-00003C6D0000}"/>
    <cellStyle name="Normal 57 2 3 3 2" xfId="3951" xr:uid="{00000000-0005-0000-0000-00003D6D0000}"/>
    <cellStyle name="Normal 57 2 3 3 2 2" xfId="14024" xr:uid="{00000000-0005-0000-0000-00003E6D0000}"/>
    <cellStyle name="Normal 57 2 3 3 2 2 2" xfId="44355" xr:uid="{00000000-0005-0000-0000-00003F6D0000}"/>
    <cellStyle name="Normal 57 2 3 3 2 2 3" xfId="29122" xr:uid="{00000000-0005-0000-0000-0000406D0000}"/>
    <cellStyle name="Normal 57 2 3 3 2 3" xfId="9004" xr:uid="{00000000-0005-0000-0000-0000416D0000}"/>
    <cellStyle name="Normal 57 2 3 3 2 3 2" xfId="39338" xr:uid="{00000000-0005-0000-0000-0000426D0000}"/>
    <cellStyle name="Normal 57 2 3 3 2 3 3" xfId="24105" xr:uid="{00000000-0005-0000-0000-0000436D0000}"/>
    <cellStyle name="Normal 57 2 3 3 2 4" xfId="34325" xr:uid="{00000000-0005-0000-0000-0000446D0000}"/>
    <cellStyle name="Normal 57 2 3 3 2 5" xfId="19092" xr:uid="{00000000-0005-0000-0000-0000456D0000}"/>
    <cellStyle name="Normal 57 2 3 3 3" xfId="5643" xr:uid="{00000000-0005-0000-0000-0000466D0000}"/>
    <cellStyle name="Normal 57 2 3 3 3 2" xfId="15695" xr:uid="{00000000-0005-0000-0000-0000476D0000}"/>
    <cellStyle name="Normal 57 2 3 3 3 2 2" xfId="46026" xr:uid="{00000000-0005-0000-0000-0000486D0000}"/>
    <cellStyle name="Normal 57 2 3 3 3 2 3" xfId="30793" xr:uid="{00000000-0005-0000-0000-0000496D0000}"/>
    <cellStyle name="Normal 57 2 3 3 3 3" xfId="10675" xr:uid="{00000000-0005-0000-0000-00004A6D0000}"/>
    <cellStyle name="Normal 57 2 3 3 3 3 2" xfId="41009" xr:uid="{00000000-0005-0000-0000-00004B6D0000}"/>
    <cellStyle name="Normal 57 2 3 3 3 3 3" xfId="25776" xr:uid="{00000000-0005-0000-0000-00004C6D0000}"/>
    <cellStyle name="Normal 57 2 3 3 3 4" xfId="35996" xr:uid="{00000000-0005-0000-0000-00004D6D0000}"/>
    <cellStyle name="Normal 57 2 3 3 3 5" xfId="20763" xr:uid="{00000000-0005-0000-0000-00004E6D0000}"/>
    <cellStyle name="Normal 57 2 3 3 4" xfId="12353" xr:uid="{00000000-0005-0000-0000-00004F6D0000}"/>
    <cellStyle name="Normal 57 2 3 3 4 2" xfId="42684" xr:uid="{00000000-0005-0000-0000-0000506D0000}"/>
    <cellStyle name="Normal 57 2 3 3 4 3" xfId="27451" xr:uid="{00000000-0005-0000-0000-0000516D0000}"/>
    <cellStyle name="Normal 57 2 3 3 5" xfId="7332" xr:uid="{00000000-0005-0000-0000-0000526D0000}"/>
    <cellStyle name="Normal 57 2 3 3 5 2" xfId="37667" xr:uid="{00000000-0005-0000-0000-0000536D0000}"/>
    <cellStyle name="Normal 57 2 3 3 5 3" xfId="22434" xr:uid="{00000000-0005-0000-0000-0000546D0000}"/>
    <cellStyle name="Normal 57 2 3 3 6" xfId="32655" xr:uid="{00000000-0005-0000-0000-0000556D0000}"/>
    <cellStyle name="Normal 57 2 3 3 7" xfId="17421" xr:uid="{00000000-0005-0000-0000-0000566D0000}"/>
    <cellStyle name="Normal 57 2 3 4" xfId="3114" xr:uid="{00000000-0005-0000-0000-0000576D0000}"/>
    <cellStyle name="Normal 57 2 3 4 2" xfId="13188" xr:uid="{00000000-0005-0000-0000-0000586D0000}"/>
    <cellStyle name="Normal 57 2 3 4 2 2" xfId="43519" xr:uid="{00000000-0005-0000-0000-0000596D0000}"/>
    <cellStyle name="Normal 57 2 3 4 2 3" xfId="28286" xr:uid="{00000000-0005-0000-0000-00005A6D0000}"/>
    <cellStyle name="Normal 57 2 3 4 3" xfId="8168" xr:uid="{00000000-0005-0000-0000-00005B6D0000}"/>
    <cellStyle name="Normal 57 2 3 4 3 2" xfId="38502" xr:uid="{00000000-0005-0000-0000-00005C6D0000}"/>
    <cellStyle name="Normal 57 2 3 4 3 3" xfId="23269" xr:uid="{00000000-0005-0000-0000-00005D6D0000}"/>
    <cellStyle name="Normal 57 2 3 4 4" xfId="33489" xr:uid="{00000000-0005-0000-0000-00005E6D0000}"/>
    <cellStyle name="Normal 57 2 3 4 5" xfId="18256" xr:uid="{00000000-0005-0000-0000-00005F6D0000}"/>
    <cellStyle name="Normal 57 2 3 5" xfId="4807" xr:uid="{00000000-0005-0000-0000-0000606D0000}"/>
    <cellStyle name="Normal 57 2 3 5 2" xfId="14859" xr:uid="{00000000-0005-0000-0000-0000616D0000}"/>
    <cellStyle name="Normal 57 2 3 5 2 2" xfId="45190" xr:uid="{00000000-0005-0000-0000-0000626D0000}"/>
    <cellStyle name="Normal 57 2 3 5 2 3" xfId="29957" xr:uid="{00000000-0005-0000-0000-0000636D0000}"/>
    <cellStyle name="Normal 57 2 3 5 3" xfId="9839" xr:uid="{00000000-0005-0000-0000-0000646D0000}"/>
    <cellStyle name="Normal 57 2 3 5 3 2" xfId="40173" xr:uid="{00000000-0005-0000-0000-0000656D0000}"/>
    <cellStyle name="Normal 57 2 3 5 3 3" xfId="24940" xr:uid="{00000000-0005-0000-0000-0000666D0000}"/>
    <cellStyle name="Normal 57 2 3 5 4" xfId="35160" xr:uid="{00000000-0005-0000-0000-0000676D0000}"/>
    <cellStyle name="Normal 57 2 3 5 5" xfId="19927" xr:uid="{00000000-0005-0000-0000-0000686D0000}"/>
    <cellStyle name="Normal 57 2 3 6" xfId="11517" xr:uid="{00000000-0005-0000-0000-0000696D0000}"/>
    <cellStyle name="Normal 57 2 3 6 2" xfId="41848" xr:uid="{00000000-0005-0000-0000-00006A6D0000}"/>
    <cellStyle name="Normal 57 2 3 6 3" xfId="26615" xr:uid="{00000000-0005-0000-0000-00006B6D0000}"/>
    <cellStyle name="Normal 57 2 3 7" xfId="6496" xr:uid="{00000000-0005-0000-0000-00006C6D0000}"/>
    <cellStyle name="Normal 57 2 3 7 2" xfId="36831" xr:uid="{00000000-0005-0000-0000-00006D6D0000}"/>
    <cellStyle name="Normal 57 2 3 7 3" xfId="21598" xr:uid="{00000000-0005-0000-0000-00006E6D0000}"/>
    <cellStyle name="Normal 57 2 3 8" xfId="31819" xr:uid="{00000000-0005-0000-0000-00006F6D0000}"/>
    <cellStyle name="Normal 57 2 3 9" xfId="16585" xr:uid="{00000000-0005-0000-0000-0000706D0000}"/>
    <cellStyle name="Normal 57 2 4" xfId="1632" xr:uid="{00000000-0005-0000-0000-0000716D0000}"/>
    <cellStyle name="Normal 57 2 4 2" xfId="2471" xr:uid="{00000000-0005-0000-0000-0000726D0000}"/>
    <cellStyle name="Normal 57 2 4 2 2" xfId="4161" xr:uid="{00000000-0005-0000-0000-0000736D0000}"/>
    <cellStyle name="Normal 57 2 4 2 2 2" xfId="14234" xr:uid="{00000000-0005-0000-0000-0000746D0000}"/>
    <cellStyle name="Normal 57 2 4 2 2 2 2" xfId="44565" xr:uid="{00000000-0005-0000-0000-0000756D0000}"/>
    <cellStyle name="Normal 57 2 4 2 2 2 3" xfId="29332" xr:uid="{00000000-0005-0000-0000-0000766D0000}"/>
    <cellStyle name="Normal 57 2 4 2 2 3" xfId="9214" xr:uid="{00000000-0005-0000-0000-0000776D0000}"/>
    <cellStyle name="Normal 57 2 4 2 2 3 2" xfId="39548" xr:uid="{00000000-0005-0000-0000-0000786D0000}"/>
    <cellStyle name="Normal 57 2 4 2 2 3 3" xfId="24315" xr:uid="{00000000-0005-0000-0000-0000796D0000}"/>
    <cellStyle name="Normal 57 2 4 2 2 4" xfId="34535" xr:uid="{00000000-0005-0000-0000-00007A6D0000}"/>
    <cellStyle name="Normal 57 2 4 2 2 5" xfId="19302" xr:uid="{00000000-0005-0000-0000-00007B6D0000}"/>
    <cellStyle name="Normal 57 2 4 2 3" xfId="5853" xr:uid="{00000000-0005-0000-0000-00007C6D0000}"/>
    <cellStyle name="Normal 57 2 4 2 3 2" xfId="15905" xr:uid="{00000000-0005-0000-0000-00007D6D0000}"/>
    <cellStyle name="Normal 57 2 4 2 3 2 2" xfId="46236" xr:uid="{00000000-0005-0000-0000-00007E6D0000}"/>
    <cellStyle name="Normal 57 2 4 2 3 2 3" xfId="31003" xr:uid="{00000000-0005-0000-0000-00007F6D0000}"/>
    <cellStyle name="Normal 57 2 4 2 3 3" xfId="10885" xr:uid="{00000000-0005-0000-0000-0000806D0000}"/>
    <cellStyle name="Normal 57 2 4 2 3 3 2" xfId="41219" xr:uid="{00000000-0005-0000-0000-0000816D0000}"/>
    <cellStyle name="Normal 57 2 4 2 3 3 3" xfId="25986" xr:uid="{00000000-0005-0000-0000-0000826D0000}"/>
    <cellStyle name="Normal 57 2 4 2 3 4" xfId="36206" xr:uid="{00000000-0005-0000-0000-0000836D0000}"/>
    <cellStyle name="Normal 57 2 4 2 3 5" xfId="20973" xr:uid="{00000000-0005-0000-0000-0000846D0000}"/>
    <cellStyle name="Normal 57 2 4 2 4" xfId="12563" xr:uid="{00000000-0005-0000-0000-0000856D0000}"/>
    <cellStyle name="Normal 57 2 4 2 4 2" xfId="42894" xr:uid="{00000000-0005-0000-0000-0000866D0000}"/>
    <cellStyle name="Normal 57 2 4 2 4 3" xfId="27661" xr:uid="{00000000-0005-0000-0000-0000876D0000}"/>
    <cellStyle name="Normal 57 2 4 2 5" xfId="7542" xr:uid="{00000000-0005-0000-0000-0000886D0000}"/>
    <cellStyle name="Normal 57 2 4 2 5 2" xfId="37877" xr:uid="{00000000-0005-0000-0000-0000896D0000}"/>
    <cellStyle name="Normal 57 2 4 2 5 3" xfId="22644" xr:uid="{00000000-0005-0000-0000-00008A6D0000}"/>
    <cellStyle name="Normal 57 2 4 2 6" xfId="32865" xr:uid="{00000000-0005-0000-0000-00008B6D0000}"/>
    <cellStyle name="Normal 57 2 4 2 7" xfId="17631" xr:uid="{00000000-0005-0000-0000-00008C6D0000}"/>
    <cellStyle name="Normal 57 2 4 3" xfId="3324" xr:uid="{00000000-0005-0000-0000-00008D6D0000}"/>
    <cellStyle name="Normal 57 2 4 3 2" xfId="13398" xr:uid="{00000000-0005-0000-0000-00008E6D0000}"/>
    <cellStyle name="Normal 57 2 4 3 2 2" xfId="43729" xr:uid="{00000000-0005-0000-0000-00008F6D0000}"/>
    <cellStyle name="Normal 57 2 4 3 2 3" xfId="28496" xr:uid="{00000000-0005-0000-0000-0000906D0000}"/>
    <cellStyle name="Normal 57 2 4 3 3" xfId="8378" xr:uid="{00000000-0005-0000-0000-0000916D0000}"/>
    <cellStyle name="Normal 57 2 4 3 3 2" xfId="38712" xr:uid="{00000000-0005-0000-0000-0000926D0000}"/>
    <cellStyle name="Normal 57 2 4 3 3 3" xfId="23479" xr:uid="{00000000-0005-0000-0000-0000936D0000}"/>
    <cellStyle name="Normal 57 2 4 3 4" xfId="33699" xr:uid="{00000000-0005-0000-0000-0000946D0000}"/>
    <cellStyle name="Normal 57 2 4 3 5" xfId="18466" xr:uid="{00000000-0005-0000-0000-0000956D0000}"/>
    <cellStyle name="Normal 57 2 4 4" xfId="5017" xr:uid="{00000000-0005-0000-0000-0000966D0000}"/>
    <cellStyle name="Normal 57 2 4 4 2" xfId="15069" xr:uid="{00000000-0005-0000-0000-0000976D0000}"/>
    <cellStyle name="Normal 57 2 4 4 2 2" xfId="45400" xr:uid="{00000000-0005-0000-0000-0000986D0000}"/>
    <cellStyle name="Normal 57 2 4 4 2 3" xfId="30167" xr:uid="{00000000-0005-0000-0000-0000996D0000}"/>
    <cellStyle name="Normal 57 2 4 4 3" xfId="10049" xr:uid="{00000000-0005-0000-0000-00009A6D0000}"/>
    <cellStyle name="Normal 57 2 4 4 3 2" xfId="40383" xr:uid="{00000000-0005-0000-0000-00009B6D0000}"/>
    <cellStyle name="Normal 57 2 4 4 3 3" xfId="25150" xr:uid="{00000000-0005-0000-0000-00009C6D0000}"/>
    <cellStyle name="Normal 57 2 4 4 4" xfId="35370" xr:uid="{00000000-0005-0000-0000-00009D6D0000}"/>
    <cellStyle name="Normal 57 2 4 4 5" xfId="20137" xr:uid="{00000000-0005-0000-0000-00009E6D0000}"/>
    <cellStyle name="Normal 57 2 4 5" xfId="11727" xr:uid="{00000000-0005-0000-0000-00009F6D0000}"/>
    <cellStyle name="Normal 57 2 4 5 2" xfId="42058" xr:uid="{00000000-0005-0000-0000-0000A06D0000}"/>
    <cellStyle name="Normal 57 2 4 5 3" xfId="26825" xr:uid="{00000000-0005-0000-0000-0000A16D0000}"/>
    <cellStyle name="Normal 57 2 4 6" xfId="6706" xr:uid="{00000000-0005-0000-0000-0000A26D0000}"/>
    <cellStyle name="Normal 57 2 4 6 2" xfId="37041" xr:uid="{00000000-0005-0000-0000-0000A36D0000}"/>
    <cellStyle name="Normal 57 2 4 6 3" xfId="21808" xr:uid="{00000000-0005-0000-0000-0000A46D0000}"/>
    <cellStyle name="Normal 57 2 4 7" xfId="32029" xr:uid="{00000000-0005-0000-0000-0000A56D0000}"/>
    <cellStyle name="Normal 57 2 4 8" xfId="16795" xr:uid="{00000000-0005-0000-0000-0000A66D0000}"/>
    <cellStyle name="Normal 57 2 5" xfId="2053" xr:uid="{00000000-0005-0000-0000-0000A76D0000}"/>
    <cellStyle name="Normal 57 2 5 2" xfId="3743" xr:uid="{00000000-0005-0000-0000-0000A86D0000}"/>
    <cellStyle name="Normal 57 2 5 2 2" xfId="13816" xr:uid="{00000000-0005-0000-0000-0000A96D0000}"/>
    <cellStyle name="Normal 57 2 5 2 2 2" xfId="44147" xr:uid="{00000000-0005-0000-0000-0000AA6D0000}"/>
    <cellStyle name="Normal 57 2 5 2 2 3" xfId="28914" xr:uid="{00000000-0005-0000-0000-0000AB6D0000}"/>
    <cellStyle name="Normal 57 2 5 2 3" xfId="8796" xr:uid="{00000000-0005-0000-0000-0000AC6D0000}"/>
    <cellStyle name="Normal 57 2 5 2 3 2" xfId="39130" xr:uid="{00000000-0005-0000-0000-0000AD6D0000}"/>
    <cellStyle name="Normal 57 2 5 2 3 3" xfId="23897" xr:uid="{00000000-0005-0000-0000-0000AE6D0000}"/>
    <cellStyle name="Normal 57 2 5 2 4" xfId="34117" xr:uid="{00000000-0005-0000-0000-0000AF6D0000}"/>
    <cellStyle name="Normal 57 2 5 2 5" xfId="18884" xr:uid="{00000000-0005-0000-0000-0000B06D0000}"/>
    <cellStyle name="Normal 57 2 5 3" xfId="5435" xr:uid="{00000000-0005-0000-0000-0000B16D0000}"/>
    <cellStyle name="Normal 57 2 5 3 2" xfId="15487" xr:uid="{00000000-0005-0000-0000-0000B26D0000}"/>
    <cellStyle name="Normal 57 2 5 3 2 2" xfId="45818" xr:uid="{00000000-0005-0000-0000-0000B36D0000}"/>
    <cellStyle name="Normal 57 2 5 3 2 3" xfId="30585" xr:uid="{00000000-0005-0000-0000-0000B46D0000}"/>
    <cellStyle name="Normal 57 2 5 3 3" xfId="10467" xr:uid="{00000000-0005-0000-0000-0000B56D0000}"/>
    <cellStyle name="Normal 57 2 5 3 3 2" xfId="40801" xr:uid="{00000000-0005-0000-0000-0000B66D0000}"/>
    <cellStyle name="Normal 57 2 5 3 3 3" xfId="25568" xr:uid="{00000000-0005-0000-0000-0000B76D0000}"/>
    <cellStyle name="Normal 57 2 5 3 4" xfId="35788" xr:uid="{00000000-0005-0000-0000-0000B86D0000}"/>
    <cellStyle name="Normal 57 2 5 3 5" xfId="20555" xr:uid="{00000000-0005-0000-0000-0000B96D0000}"/>
    <cellStyle name="Normal 57 2 5 4" xfId="12145" xr:uid="{00000000-0005-0000-0000-0000BA6D0000}"/>
    <cellStyle name="Normal 57 2 5 4 2" xfId="42476" xr:uid="{00000000-0005-0000-0000-0000BB6D0000}"/>
    <cellStyle name="Normal 57 2 5 4 3" xfId="27243" xr:uid="{00000000-0005-0000-0000-0000BC6D0000}"/>
    <cellStyle name="Normal 57 2 5 5" xfId="7124" xr:uid="{00000000-0005-0000-0000-0000BD6D0000}"/>
    <cellStyle name="Normal 57 2 5 5 2" xfId="37459" xr:uid="{00000000-0005-0000-0000-0000BE6D0000}"/>
    <cellStyle name="Normal 57 2 5 5 3" xfId="22226" xr:uid="{00000000-0005-0000-0000-0000BF6D0000}"/>
    <cellStyle name="Normal 57 2 5 6" xfId="32447" xr:uid="{00000000-0005-0000-0000-0000C06D0000}"/>
    <cellStyle name="Normal 57 2 5 7" xfId="17213" xr:uid="{00000000-0005-0000-0000-0000C16D0000}"/>
    <cellStyle name="Normal 57 2 6" xfId="2906" xr:uid="{00000000-0005-0000-0000-0000C26D0000}"/>
    <cellStyle name="Normal 57 2 6 2" xfId="12980" xr:uid="{00000000-0005-0000-0000-0000C36D0000}"/>
    <cellStyle name="Normal 57 2 6 2 2" xfId="43311" xr:uid="{00000000-0005-0000-0000-0000C46D0000}"/>
    <cellStyle name="Normal 57 2 6 2 3" xfId="28078" xr:uid="{00000000-0005-0000-0000-0000C56D0000}"/>
    <cellStyle name="Normal 57 2 6 3" xfId="7960" xr:uid="{00000000-0005-0000-0000-0000C66D0000}"/>
    <cellStyle name="Normal 57 2 6 3 2" xfId="38294" xr:uid="{00000000-0005-0000-0000-0000C76D0000}"/>
    <cellStyle name="Normal 57 2 6 3 3" xfId="23061" xr:uid="{00000000-0005-0000-0000-0000C86D0000}"/>
    <cellStyle name="Normal 57 2 6 4" xfId="33281" xr:uid="{00000000-0005-0000-0000-0000C96D0000}"/>
    <cellStyle name="Normal 57 2 6 5" xfId="18048" xr:uid="{00000000-0005-0000-0000-0000CA6D0000}"/>
    <cellStyle name="Normal 57 2 7" xfId="4599" xr:uid="{00000000-0005-0000-0000-0000CB6D0000}"/>
    <cellStyle name="Normal 57 2 7 2" xfId="14651" xr:uid="{00000000-0005-0000-0000-0000CC6D0000}"/>
    <cellStyle name="Normal 57 2 7 2 2" xfId="44982" xr:uid="{00000000-0005-0000-0000-0000CD6D0000}"/>
    <cellStyle name="Normal 57 2 7 2 3" xfId="29749" xr:uid="{00000000-0005-0000-0000-0000CE6D0000}"/>
    <cellStyle name="Normal 57 2 7 3" xfId="9631" xr:uid="{00000000-0005-0000-0000-0000CF6D0000}"/>
    <cellStyle name="Normal 57 2 7 3 2" xfId="39965" xr:uid="{00000000-0005-0000-0000-0000D06D0000}"/>
    <cellStyle name="Normal 57 2 7 3 3" xfId="24732" xr:uid="{00000000-0005-0000-0000-0000D16D0000}"/>
    <cellStyle name="Normal 57 2 7 4" xfId="34952" xr:uid="{00000000-0005-0000-0000-0000D26D0000}"/>
    <cellStyle name="Normal 57 2 7 5" xfId="19719" xr:uid="{00000000-0005-0000-0000-0000D36D0000}"/>
    <cellStyle name="Normal 57 2 8" xfId="11309" xr:uid="{00000000-0005-0000-0000-0000D46D0000}"/>
    <cellStyle name="Normal 57 2 8 2" xfId="41640" xr:uid="{00000000-0005-0000-0000-0000D56D0000}"/>
    <cellStyle name="Normal 57 2 8 3" xfId="26407" xr:uid="{00000000-0005-0000-0000-0000D66D0000}"/>
    <cellStyle name="Normal 57 2 9" xfId="6288" xr:uid="{00000000-0005-0000-0000-0000D76D0000}"/>
    <cellStyle name="Normal 57 2 9 2" xfId="36623" xr:uid="{00000000-0005-0000-0000-0000D86D0000}"/>
    <cellStyle name="Normal 57 2 9 3" xfId="21390" xr:uid="{00000000-0005-0000-0000-0000D96D0000}"/>
    <cellStyle name="Normal 57 3" xfId="1252" xr:uid="{00000000-0005-0000-0000-0000DA6D0000}"/>
    <cellStyle name="Normal 57 3 10" xfId="16429" xr:uid="{00000000-0005-0000-0000-0000DB6D0000}"/>
    <cellStyle name="Normal 57 3 2" xfId="1471" xr:uid="{00000000-0005-0000-0000-0000DC6D0000}"/>
    <cellStyle name="Normal 57 3 2 2" xfId="1892" xr:uid="{00000000-0005-0000-0000-0000DD6D0000}"/>
    <cellStyle name="Normal 57 3 2 2 2" xfId="2731" xr:uid="{00000000-0005-0000-0000-0000DE6D0000}"/>
    <cellStyle name="Normal 57 3 2 2 2 2" xfId="4421" xr:uid="{00000000-0005-0000-0000-0000DF6D0000}"/>
    <cellStyle name="Normal 57 3 2 2 2 2 2" xfId="14494" xr:uid="{00000000-0005-0000-0000-0000E06D0000}"/>
    <cellStyle name="Normal 57 3 2 2 2 2 2 2" xfId="44825" xr:uid="{00000000-0005-0000-0000-0000E16D0000}"/>
    <cellStyle name="Normal 57 3 2 2 2 2 2 3" xfId="29592" xr:uid="{00000000-0005-0000-0000-0000E26D0000}"/>
    <cellStyle name="Normal 57 3 2 2 2 2 3" xfId="9474" xr:uid="{00000000-0005-0000-0000-0000E36D0000}"/>
    <cellStyle name="Normal 57 3 2 2 2 2 3 2" xfId="39808" xr:uid="{00000000-0005-0000-0000-0000E46D0000}"/>
    <cellStyle name="Normal 57 3 2 2 2 2 3 3" xfId="24575" xr:uid="{00000000-0005-0000-0000-0000E56D0000}"/>
    <cellStyle name="Normal 57 3 2 2 2 2 4" xfId="34795" xr:uid="{00000000-0005-0000-0000-0000E66D0000}"/>
    <cellStyle name="Normal 57 3 2 2 2 2 5" xfId="19562" xr:uid="{00000000-0005-0000-0000-0000E76D0000}"/>
    <cellStyle name="Normal 57 3 2 2 2 3" xfId="6113" xr:uid="{00000000-0005-0000-0000-0000E86D0000}"/>
    <cellStyle name="Normal 57 3 2 2 2 3 2" xfId="16165" xr:uid="{00000000-0005-0000-0000-0000E96D0000}"/>
    <cellStyle name="Normal 57 3 2 2 2 3 2 2" xfId="46496" xr:uid="{00000000-0005-0000-0000-0000EA6D0000}"/>
    <cellStyle name="Normal 57 3 2 2 2 3 2 3" xfId="31263" xr:uid="{00000000-0005-0000-0000-0000EB6D0000}"/>
    <cellStyle name="Normal 57 3 2 2 2 3 3" xfId="11145" xr:uid="{00000000-0005-0000-0000-0000EC6D0000}"/>
    <cellStyle name="Normal 57 3 2 2 2 3 3 2" xfId="41479" xr:uid="{00000000-0005-0000-0000-0000ED6D0000}"/>
    <cellStyle name="Normal 57 3 2 2 2 3 3 3" xfId="26246" xr:uid="{00000000-0005-0000-0000-0000EE6D0000}"/>
    <cellStyle name="Normal 57 3 2 2 2 3 4" xfId="36466" xr:uid="{00000000-0005-0000-0000-0000EF6D0000}"/>
    <cellStyle name="Normal 57 3 2 2 2 3 5" xfId="21233" xr:uid="{00000000-0005-0000-0000-0000F06D0000}"/>
    <cellStyle name="Normal 57 3 2 2 2 4" xfId="12823" xr:uid="{00000000-0005-0000-0000-0000F16D0000}"/>
    <cellStyle name="Normal 57 3 2 2 2 4 2" xfId="43154" xr:uid="{00000000-0005-0000-0000-0000F26D0000}"/>
    <cellStyle name="Normal 57 3 2 2 2 4 3" xfId="27921" xr:uid="{00000000-0005-0000-0000-0000F36D0000}"/>
    <cellStyle name="Normal 57 3 2 2 2 5" xfId="7802" xr:uid="{00000000-0005-0000-0000-0000F46D0000}"/>
    <cellStyle name="Normal 57 3 2 2 2 5 2" xfId="38137" xr:uid="{00000000-0005-0000-0000-0000F56D0000}"/>
    <cellStyle name="Normal 57 3 2 2 2 5 3" xfId="22904" xr:uid="{00000000-0005-0000-0000-0000F66D0000}"/>
    <cellStyle name="Normal 57 3 2 2 2 6" xfId="33125" xr:uid="{00000000-0005-0000-0000-0000F76D0000}"/>
    <cellStyle name="Normal 57 3 2 2 2 7" xfId="17891" xr:uid="{00000000-0005-0000-0000-0000F86D0000}"/>
    <cellStyle name="Normal 57 3 2 2 3" xfId="3584" xr:uid="{00000000-0005-0000-0000-0000F96D0000}"/>
    <cellStyle name="Normal 57 3 2 2 3 2" xfId="13658" xr:uid="{00000000-0005-0000-0000-0000FA6D0000}"/>
    <cellStyle name="Normal 57 3 2 2 3 2 2" xfId="43989" xr:uid="{00000000-0005-0000-0000-0000FB6D0000}"/>
    <cellStyle name="Normal 57 3 2 2 3 2 3" xfId="28756" xr:uid="{00000000-0005-0000-0000-0000FC6D0000}"/>
    <cellStyle name="Normal 57 3 2 2 3 3" xfId="8638" xr:uid="{00000000-0005-0000-0000-0000FD6D0000}"/>
    <cellStyle name="Normal 57 3 2 2 3 3 2" xfId="38972" xr:uid="{00000000-0005-0000-0000-0000FE6D0000}"/>
    <cellStyle name="Normal 57 3 2 2 3 3 3" xfId="23739" xr:uid="{00000000-0005-0000-0000-0000FF6D0000}"/>
    <cellStyle name="Normal 57 3 2 2 3 4" xfId="33959" xr:uid="{00000000-0005-0000-0000-0000006E0000}"/>
    <cellStyle name="Normal 57 3 2 2 3 5" xfId="18726" xr:uid="{00000000-0005-0000-0000-0000016E0000}"/>
    <cellStyle name="Normal 57 3 2 2 4" xfId="5277" xr:uid="{00000000-0005-0000-0000-0000026E0000}"/>
    <cellStyle name="Normal 57 3 2 2 4 2" xfId="15329" xr:uid="{00000000-0005-0000-0000-0000036E0000}"/>
    <cellStyle name="Normal 57 3 2 2 4 2 2" xfId="45660" xr:uid="{00000000-0005-0000-0000-0000046E0000}"/>
    <cellStyle name="Normal 57 3 2 2 4 2 3" xfId="30427" xr:uid="{00000000-0005-0000-0000-0000056E0000}"/>
    <cellStyle name="Normal 57 3 2 2 4 3" xfId="10309" xr:uid="{00000000-0005-0000-0000-0000066E0000}"/>
    <cellStyle name="Normal 57 3 2 2 4 3 2" xfId="40643" xr:uid="{00000000-0005-0000-0000-0000076E0000}"/>
    <cellStyle name="Normal 57 3 2 2 4 3 3" xfId="25410" xr:uid="{00000000-0005-0000-0000-0000086E0000}"/>
    <cellStyle name="Normal 57 3 2 2 4 4" xfId="35630" xr:uid="{00000000-0005-0000-0000-0000096E0000}"/>
    <cellStyle name="Normal 57 3 2 2 4 5" xfId="20397" xr:uid="{00000000-0005-0000-0000-00000A6E0000}"/>
    <cellStyle name="Normal 57 3 2 2 5" xfId="11987" xr:uid="{00000000-0005-0000-0000-00000B6E0000}"/>
    <cellStyle name="Normal 57 3 2 2 5 2" xfId="42318" xr:uid="{00000000-0005-0000-0000-00000C6E0000}"/>
    <cellStyle name="Normal 57 3 2 2 5 3" xfId="27085" xr:uid="{00000000-0005-0000-0000-00000D6E0000}"/>
    <cellStyle name="Normal 57 3 2 2 6" xfId="6966" xr:uid="{00000000-0005-0000-0000-00000E6E0000}"/>
    <cellStyle name="Normal 57 3 2 2 6 2" xfId="37301" xr:uid="{00000000-0005-0000-0000-00000F6E0000}"/>
    <cellStyle name="Normal 57 3 2 2 6 3" xfId="22068" xr:uid="{00000000-0005-0000-0000-0000106E0000}"/>
    <cellStyle name="Normal 57 3 2 2 7" xfId="32289" xr:uid="{00000000-0005-0000-0000-0000116E0000}"/>
    <cellStyle name="Normal 57 3 2 2 8" xfId="17055" xr:uid="{00000000-0005-0000-0000-0000126E0000}"/>
    <cellStyle name="Normal 57 3 2 3" xfId="2313" xr:uid="{00000000-0005-0000-0000-0000136E0000}"/>
    <cellStyle name="Normal 57 3 2 3 2" xfId="4003" xr:uid="{00000000-0005-0000-0000-0000146E0000}"/>
    <cellStyle name="Normal 57 3 2 3 2 2" xfId="14076" xr:uid="{00000000-0005-0000-0000-0000156E0000}"/>
    <cellStyle name="Normal 57 3 2 3 2 2 2" xfId="44407" xr:uid="{00000000-0005-0000-0000-0000166E0000}"/>
    <cellStyle name="Normal 57 3 2 3 2 2 3" xfId="29174" xr:uid="{00000000-0005-0000-0000-0000176E0000}"/>
    <cellStyle name="Normal 57 3 2 3 2 3" xfId="9056" xr:uid="{00000000-0005-0000-0000-0000186E0000}"/>
    <cellStyle name="Normal 57 3 2 3 2 3 2" xfId="39390" xr:uid="{00000000-0005-0000-0000-0000196E0000}"/>
    <cellStyle name="Normal 57 3 2 3 2 3 3" xfId="24157" xr:uid="{00000000-0005-0000-0000-00001A6E0000}"/>
    <cellStyle name="Normal 57 3 2 3 2 4" xfId="34377" xr:uid="{00000000-0005-0000-0000-00001B6E0000}"/>
    <cellStyle name="Normal 57 3 2 3 2 5" xfId="19144" xr:uid="{00000000-0005-0000-0000-00001C6E0000}"/>
    <cellStyle name="Normal 57 3 2 3 3" xfId="5695" xr:uid="{00000000-0005-0000-0000-00001D6E0000}"/>
    <cellStyle name="Normal 57 3 2 3 3 2" xfId="15747" xr:uid="{00000000-0005-0000-0000-00001E6E0000}"/>
    <cellStyle name="Normal 57 3 2 3 3 2 2" xfId="46078" xr:uid="{00000000-0005-0000-0000-00001F6E0000}"/>
    <cellStyle name="Normal 57 3 2 3 3 2 3" xfId="30845" xr:uid="{00000000-0005-0000-0000-0000206E0000}"/>
    <cellStyle name="Normal 57 3 2 3 3 3" xfId="10727" xr:uid="{00000000-0005-0000-0000-0000216E0000}"/>
    <cellStyle name="Normal 57 3 2 3 3 3 2" xfId="41061" xr:uid="{00000000-0005-0000-0000-0000226E0000}"/>
    <cellStyle name="Normal 57 3 2 3 3 3 3" xfId="25828" xr:uid="{00000000-0005-0000-0000-0000236E0000}"/>
    <cellStyle name="Normal 57 3 2 3 3 4" xfId="36048" xr:uid="{00000000-0005-0000-0000-0000246E0000}"/>
    <cellStyle name="Normal 57 3 2 3 3 5" xfId="20815" xr:uid="{00000000-0005-0000-0000-0000256E0000}"/>
    <cellStyle name="Normal 57 3 2 3 4" xfId="12405" xr:uid="{00000000-0005-0000-0000-0000266E0000}"/>
    <cellStyle name="Normal 57 3 2 3 4 2" xfId="42736" xr:uid="{00000000-0005-0000-0000-0000276E0000}"/>
    <cellStyle name="Normal 57 3 2 3 4 3" xfId="27503" xr:uid="{00000000-0005-0000-0000-0000286E0000}"/>
    <cellStyle name="Normal 57 3 2 3 5" xfId="7384" xr:uid="{00000000-0005-0000-0000-0000296E0000}"/>
    <cellStyle name="Normal 57 3 2 3 5 2" xfId="37719" xr:uid="{00000000-0005-0000-0000-00002A6E0000}"/>
    <cellStyle name="Normal 57 3 2 3 5 3" xfId="22486" xr:uid="{00000000-0005-0000-0000-00002B6E0000}"/>
    <cellStyle name="Normal 57 3 2 3 6" xfId="32707" xr:uid="{00000000-0005-0000-0000-00002C6E0000}"/>
    <cellStyle name="Normal 57 3 2 3 7" xfId="17473" xr:uid="{00000000-0005-0000-0000-00002D6E0000}"/>
    <cellStyle name="Normal 57 3 2 4" xfId="3166" xr:uid="{00000000-0005-0000-0000-00002E6E0000}"/>
    <cellStyle name="Normal 57 3 2 4 2" xfId="13240" xr:uid="{00000000-0005-0000-0000-00002F6E0000}"/>
    <cellStyle name="Normal 57 3 2 4 2 2" xfId="43571" xr:uid="{00000000-0005-0000-0000-0000306E0000}"/>
    <cellStyle name="Normal 57 3 2 4 2 3" xfId="28338" xr:uid="{00000000-0005-0000-0000-0000316E0000}"/>
    <cellStyle name="Normal 57 3 2 4 3" xfId="8220" xr:uid="{00000000-0005-0000-0000-0000326E0000}"/>
    <cellStyle name="Normal 57 3 2 4 3 2" xfId="38554" xr:uid="{00000000-0005-0000-0000-0000336E0000}"/>
    <cellStyle name="Normal 57 3 2 4 3 3" xfId="23321" xr:uid="{00000000-0005-0000-0000-0000346E0000}"/>
    <cellStyle name="Normal 57 3 2 4 4" xfId="33541" xr:uid="{00000000-0005-0000-0000-0000356E0000}"/>
    <cellStyle name="Normal 57 3 2 4 5" xfId="18308" xr:uid="{00000000-0005-0000-0000-0000366E0000}"/>
    <cellStyle name="Normal 57 3 2 5" xfId="4859" xr:uid="{00000000-0005-0000-0000-0000376E0000}"/>
    <cellStyle name="Normal 57 3 2 5 2" xfId="14911" xr:uid="{00000000-0005-0000-0000-0000386E0000}"/>
    <cellStyle name="Normal 57 3 2 5 2 2" xfId="45242" xr:uid="{00000000-0005-0000-0000-0000396E0000}"/>
    <cellStyle name="Normal 57 3 2 5 2 3" xfId="30009" xr:uid="{00000000-0005-0000-0000-00003A6E0000}"/>
    <cellStyle name="Normal 57 3 2 5 3" xfId="9891" xr:uid="{00000000-0005-0000-0000-00003B6E0000}"/>
    <cellStyle name="Normal 57 3 2 5 3 2" xfId="40225" xr:uid="{00000000-0005-0000-0000-00003C6E0000}"/>
    <cellStyle name="Normal 57 3 2 5 3 3" xfId="24992" xr:uid="{00000000-0005-0000-0000-00003D6E0000}"/>
    <cellStyle name="Normal 57 3 2 5 4" xfId="35212" xr:uid="{00000000-0005-0000-0000-00003E6E0000}"/>
    <cellStyle name="Normal 57 3 2 5 5" xfId="19979" xr:uid="{00000000-0005-0000-0000-00003F6E0000}"/>
    <cellStyle name="Normal 57 3 2 6" xfId="11569" xr:uid="{00000000-0005-0000-0000-0000406E0000}"/>
    <cellStyle name="Normal 57 3 2 6 2" xfId="41900" xr:uid="{00000000-0005-0000-0000-0000416E0000}"/>
    <cellStyle name="Normal 57 3 2 6 3" xfId="26667" xr:uid="{00000000-0005-0000-0000-0000426E0000}"/>
    <cellStyle name="Normal 57 3 2 7" xfId="6548" xr:uid="{00000000-0005-0000-0000-0000436E0000}"/>
    <cellStyle name="Normal 57 3 2 7 2" xfId="36883" xr:uid="{00000000-0005-0000-0000-0000446E0000}"/>
    <cellStyle name="Normal 57 3 2 7 3" xfId="21650" xr:uid="{00000000-0005-0000-0000-0000456E0000}"/>
    <cellStyle name="Normal 57 3 2 8" xfId="31871" xr:uid="{00000000-0005-0000-0000-0000466E0000}"/>
    <cellStyle name="Normal 57 3 2 9" xfId="16637" xr:uid="{00000000-0005-0000-0000-0000476E0000}"/>
    <cellStyle name="Normal 57 3 3" xfId="1684" xr:uid="{00000000-0005-0000-0000-0000486E0000}"/>
    <cellStyle name="Normal 57 3 3 2" xfId="2523" xr:uid="{00000000-0005-0000-0000-0000496E0000}"/>
    <cellStyle name="Normal 57 3 3 2 2" xfId="4213" xr:uid="{00000000-0005-0000-0000-00004A6E0000}"/>
    <cellStyle name="Normal 57 3 3 2 2 2" xfId="14286" xr:uid="{00000000-0005-0000-0000-00004B6E0000}"/>
    <cellStyle name="Normal 57 3 3 2 2 2 2" xfId="44617" xr:uid="{00000000-0005-0000-0000-00004C6E0000}"/>
    <cellStyle name="Normal 57 3 3 2 2 2 3" xfId="29384" xr:uid="{00000000-0005-0000-0000-00004D6E0000}"/>
    <cellStyle name="Normal 57 3 3 2 2 3" xfId="9266" xr:uid="{00000000-0005-0000-0000-00004E6E0000}"/>
    <cellStyle name="Normal 57 3 3 2 2 3 2" xfId="39600" xr:uid="{00000000-0005-0000-0000-00004F6E0000}"/>
    <cellStyle name="Normal 57 3 3 2 2 3 3" xfId="24367" xr:uid="{00000000-0005-0000-0000-0000506E0000}"/>
    <cellStyle name="Normal 57 3 3 2 2 4" xfId="34587" xr:uid="{00000000-0005-0000-0000-0000516E0000}"/>
    <cellStyle name="Normal 57 3 3 2 2 5" xfId="19354" xr:uid="{00000000-0005-0000-0000-0000526E0000}"/>
    <cellStyle name="Normal 57 3 3 2 3" xfId="5905" xr:uid="{00000000-0005-0000-0000-0000536E0000}"/>
    <cellStyle name="Normal 57 3 3 2 3 2" xfId="15957" xr:uid="{00000000-0005-0000-0000-0000546E0000}"/>
    <cellStyle name="Normal 57 3 3 2 3 2 2" xfId="46288" xr:uid="{00000000-0005-0000-0000-0000556E0000}"/>
    <cellStyle name="Normal 57 3 3 2 3 2 3" xfId="31055" xr:uid="{00000000-0005-0000-0000-0000566E0000}"/>
    <cellStyle name="Normal 57 3 3 2 3 3" xfId="10937" xr:uid="{00000000-0005-0000-0000-0000576E0000}"/>
    <cellStyle name="Normal 57 3 3 2 3 3 2" xfId="41271" xr:uid="{00000000-0005-0000-0000-0000586E0000}"/>
    <cellStyle name="Normal 57 3 3 2 3 3 3" xfId="26038" xr:uid="{00000000-0005-0000-0000-0000596E0000}"/>
    <cellStyle name="Normal 57 3 3 2 3 4" xfId="36258" xr:uid="{00000000-0005-0000-0000-00005A6E0000}"/>
    <cellStyle name="Normal 57 3 3 2 3 5" xfId="21025" xr:uid="{00000000-0005-0000-0000-00005B6E0000}"/>
    <cellStyle name="Normal 57 3 3 2 4" xfId="12615" xr:uid="{00000000-0005-0000-0000-00005C6E0000}"/>
    <cellStyle name="Normal 57 3 3 2 4 2" xfId="42946" xr:uid="{00000000-0005-0000-0000-00005D6E0000}"/>
    <cellStyle name="Normal 57 3 3 2 4 3" xfId="27713" xr:uid="{00000000-0005-0000-0000-00005E6E0000}"/>
    <cellStyle name="Normal 57 3 3 2 5" xfId="7594" xr:uid="{00000000-0005-0000-0000-00005F6E0000}"/>
    <cellStyle name="Normal 57 3 3 2 5 2" xfId="37929" xr:uid="{00000000-0005-0000-0000-0000606E0000}"/>
    <cellStyle name="Normal 57 3 3 2 5 3" xfId="22696" xr:uid="{00000000-0005-0000-0000-0000616E0000}"/>
    <cellStyle name="Normal 57 3 3 2 6" xfId="32917" xr:uid="{00000000-0005-0000-0000-0000626E0000}"/>
    <cellStyle name="Normal 57 3 3 2 7" xfId="17683" xr:uid="{00000000-0005-0000-0000-0000636E0000}"/>
    <cellStyle name="Normal 57 3 3 3" xfId="3376" xr:uid="{00000000-0005-0000-0000-0000646E0000}"/>
    <cellStyle name="Normal 57 3 3 3 2" xfId="13450" xr:uid="{00000000-0005-0000-0000-0000656E0000}"/>
    <cellStyle name="Normal 57 3 3 3 2 2" xfId="43781" xr:uid="{00000000-0005-0000-0000-0000666E0000}"/>
    <cellStyle name="Normal 57 3 3 3 2 3" xfId="28548" xr:uid="{00000000-0005-0000-0000-0000676E0000}"/>
    <cellStyle name="Normal 57 3 3 3 3" xfId="8430" xr:uid="{00000000-0005-0000-0000-0000686E0000}"/>
    <cellStyle name="Normal 57 3 3 3 3 2" xfId="38764" xr:uid="{00000000-0005-0000-0000-0000696E0000}"/>
    <cellStyle name="Normal 57 3 3 3 3 3" xfId="23531" xr:uid="{00000000-0005-0000-0000-00006A6E0000}"/>
    <cellStyle name="Normal 57 3 3 3 4" xfId="33751" xr:uid="{00000000-0005-0000-0000-00006B6E0000}"/>
    <cellStyle name="Normal 57 3 3 3 5" xfId="18518" xr:uid="{00000000-0005-0000-0000-00006C6E0000}"/>
    <cellStyle name="Normal 57 3 3 4" xfId="5069" xr:uid="{00000000-0005-0000-0000-00006D6E0000}"/>
    <cellStyle name="Normal 57 3 3 4 2" xfId="15121" xr:uid="{00000000-0005-0000-0000-00006E6E0000}"/>
    <cellStyle name="Normal 57 3 3 4 2 2" xfId="45452" xr:uid="{00000000-0005-0000-0000-00006F6E0000}"/>
    <cellStyle name="Normal 57 3 3 4 2 3" xfId="30219" xr:uid="{00000000-0005-0000-0000-0000706E0000}"/>
    <cellStyle name="Normal 57 3 3 4 3" xfId="10101" xr:uid="{00000000-0005-0000-0000-0000716E0000}"/>
    <cellStyle name="Normal 57 3 3 4 3 2" xfId="40435" xr:uid="{00000000-0005-0000-0000-0000726E0000}"/>
    <cellStyle name="Normal 57 3 3 4 3 3" xfId="25202" xr:uid="{00000000-0005-0000-0000-0000736E0000}"/>
    <cellStyle name="Normal 57 3 3 4 4" xfId="35422" xr:uid="{00000000-0005-0000-0000-0000746E0000}"/>
    <cellStyle name="Normal 57 3 3 4 5" xfId="20189" xr:uid="{00000000-0005-0000-0000-0000756E0000}"/>
    <cellStyle name="Normal 57 3 3 5" xfId="11779" xr:uid="{00000000-0005-0000-0000-0000766E0000}"/>
    <cellStyle name="Normal 57 3 3 5 2" xfId="42110" xr:uid="{00000000-0005-0000-0000-0000776E0000}"/>
    <cellStyle name="Normal 57 3 3 5 3" xfId="26877" xr:uid="{00000000-0005-0000-0000-0000786E0000}"/>
    <cellStyle name="Normal 57 3 3 6" xfId="6758" xr:uid="{00000000-0005-0000-0000-0000796E0000}"/>
    <cellStyle name="Normal 57 3 3 6 2" xfId="37093" xr:uid="{00000000-0005-0000-0000-00007A6E0000}"/>
    <cellStyle name="Normal 57 3 3 6 3" xfId="21860" xr:uid="{00000000-0005-0000-0000-00007B6E0000}"/>
    <cellStyle name="Normal 57 3 3 7" xfId="32081" xr:uid="{00000000-0005-0000-0000-00007C6E0000}"/>
    <cellStyle name="Normal 57 3 3 8" xfId="16847" xr:uid="{00000000-0005-0000-0000-00007D6E0000}"/>
    <cellStyle name="Normal 57 3 4" xfId="2105" xr:uid="{00000000-0005-0000-0000-00007E6E0000}"/>
    <cellStyle name="Normal 57 3 4 2" xfId="3795" xr:uid="{00000000-0005-0000-0000-00007F6E0000}"/>
    <cellStyle name="Normal 57 3 4 2 2" xfId="13868" xr:uid="{00000000-0005-0000-0000-0000806E0000}"/>
    <cellStyle name="Normal 57 3 4 2 2 2" xfId="44199" xr:uid="{00000000-0005-0000-0000-0000816E0000}"/>
    <cellStyle name="Normal 57 3 4 2 2 3" xfId="28966" xr:uid="{00000000-0005-0000-0000-0000826E0000}"/>
    <cellStyle name="Normal 57 3 4 2 3" xfId="8848" xr:uid="{00000000-0005-0000-0000-0000836E0000}"/>
    <cellStyle name="Normal 57 3 4 2 3 2" xfId="39182" xr:uid="{00000000-0005-0000-0000-0000846E0000}"/>
    <cellStyle name="Normal 57 3 4 2 3 3" xfId="23949" xr:uid="{00000000-0005-0000-0000-0000856E0000}"/>
    <cellStyle name="Normal 57 3 4 2 4" xfId="34169" xr:uid="{00000000-0005-0000-0000-0000866E0000}"/>
    <cellStyle name="Normal 57 3 4 2 5" xfId="18936" xr:uid="{00000000-0005-0000-0000-0000876E0000}"/>
    <cellStyle name="Normal 57 3 4 3" xfId="5487" xr:uid="{00000000-0005-0000-0000-0000886E0000}"/>
    <cellStyle name="Normal 57 3 4 3 2" xfId="15539" xr:uid="{00000000-0005-0000-0000-0000896E0000}"/>
    <cellStyle name="Normal 57 3 4 3 2 2" xfId="45870" xr:uid="{00000000-0005-0000-0000-00008A6E0000}"/>
    <cellStyle name="Normal 57 3 4 3 2 3" xfId="30637" xr:uid="{00000000-0005-0000-0000-00008B6E0000}"/>
    <cellStyle name="Normal 57 3 4 3 3" xfId="10519" xr:uid="{00000000-0005-0000-0000-00008C6E0000}"/>
    <cellStyle name="Normal 57 3 4 3 3 2" xfId="40853" xr:uid="{00000000-0005-0000-0000-00008D6E0000}"/>
    <cellStyle name="Normal 57 3 4 3 3 3" xfId="25620" xr:uid="{00000000-0005-0000-0000-00008E6E0000}"/>
    <cellStyle name="Normal 57 3 4 3 4" xfId="35840" xr:uid="{00000000-0005-0000-0000-00008F6E0000}"/>
    <cellStyle name="Normal 57 3 4 3 5" xfId="20607" xr:uid="{00000000-0005-0000-0000-0000906E0000}"/>
    <cellStyle name="Normal 57 3 4 4" xfId="12197" xr:uid="{00000000-0005-0000-0000-0000916E0000}"/>
    <cellStyle name="Normal 57 3 4 4 2" xfId="42528" xr:uid="{00000000-0005-0000-0000-0000926E0000}"/>
    <cellStyle name="Normal 57 3 4 4 3" xfId="27295" xr:uid="{00000000-0005-0000-0000-0000936E0000}"/>
    <cellStyle name="Normal 57 3 4 5" xfId="7176" xr:uid="{00000000-0005-0000-0000-0000946E0000}"/>
    <cellStyle name="Normal 57 3 4 5 2" xfId="37511" xr:uid="{00000000-0005-0000-0000-0000956E0000}"/>
    <cellStyle name="Normal 57 3 4 5 3" xfId="22278" xr:uid="{00000000-0005-0000-0000-0000966E0000}"/>
    <cellStyle name="Normal 57 3 4 6" xfId="32499" xr:uid="{00000000-0005-0000-0000-0000976E0000}"/>
    <cellStyle name="Normal 57 3 4 7" xfId="17265" xr:uid="{00000000-0005-0000-0000-0000986E0000}"/>
    <cellStyle name="Normal 57 3 5" xfId="2958" xr:uid="{00000000-0005-0000-0000-0000996E0000}"/>
    <cellStyle name="Normal 57 3 5 2" xfId="13032" xr:uid="{00000000-0005-0000-0000-00009A6E0000}"/>
    <cellStyle name="Normal 57 3 5 2 2" xfId="43363" xr:uid="{00000000-0005-0000-0000-00009B6E0000}"/>
    <cellStyle name="Normal 57 3 5 2 3" xfId="28130" xr:uid="{00000000-0005-0000-0000-00009C6E0000}"/>
    <cellStyle name="Normal 57 3 5 3" xfId="8012" xr:uid="{00000000-0005-0000-0000-00009D6E0000}"/>
    <cellStyle name="Normal 57 3 5 3 2" xfId="38346" xr:uid="{00000000-0005-0000-0000-00009E6E0000}"/>
    <cellStyle name="Normal 57 3 5 3 3" xfId="23113" xr:uid="{00000000-0005-0000-0000-00009F6E0000}"/>
    <cellStyle name="Normal 57 3 5 4" xfId="33333" xr:uid="{00000000-0005-0000-0000-0000A06E0000}"/>
    <cellStyle name="Normal 57 3 5 5" xfId="18100" xr:uid="{00000000-0005-0000-0000-0000A16E0000}"/>
    <cellStyle name="Normal 57 3 6" xfId="4651" xr:uid="{00000000-0005-0000-0000-0000A26E0000}"/>
    <cellStyle name="Normal 57 3 6 2" xfId="14703" xr:uid="{00000000-0005-0000-0000-0000A36E0000}"/>
    <cellStyle name="Normal 57 3 6 2 2" xfId="45034" xr:uid="{00000000-0005-0000-0000-0000A46E0000}"/>
    <cellStyle name="Normal 57 3 6 2 3" xfId="29801" xr:uid="{00000000-0005-0000-0000-0000A56E0000}"/>
    <cellStyle name="Normal 57 3 6 3" xfId="9683" xr:uid="{00000000-0005-0000-0000-0000A66E0000}"/>
    <cellStyle name="Normal 57 3 6 3 2" xfId="40017" xr:uid="{00000000-0005-0000-0000-0000A76E0000}"/>
    <cellStyle name="Normal 57 3 6 3 3" xfId="24784" xr:uid="{00000000-0005-0000-0000-0000A86E0000}"/>
    <cellStyle name="Normal 57 3 6 4" xfId="35004" xr:uid="{00000000-0005-0000-0000-0000A96E0000}"/>
    <cellStyle name="Normal 57 3 6 5" xfId="19771" xr:uid="{00000000-0005-0000-0000-0000AA6E0000}"/>
    <cellStyle name="Normal 57 3 7" xfId="11361" xr:uid="{00000000-0005-0000-0000-0000AB6E0000}"/>
    <cellStyle name="Normal 57 3 7 2" xfId="41692" xr:uid="{00000000-0005-0000-0000-0000AC6E0000}"/>
    <cellStyle name="Normal 57 3 7 3" xfId="26459" xr:uid="{00000000-0005-0000-0000-0000AD6E0000}"/>
    <cellStyle name="Normal 57 3 8" xfId="6340" xr:uid="{00000000-0005-0000-0000-0000AE6E0000}"/>
    <cellStyle name="Normal 57 3 8 2" xfId="36675" xr:uid="{00000000-0005-0000-0000-0000AF6E0000}"/>
    <cellStyle name="Normal 57 3 8 3" xfId="21442" xr:uid="{00000000-0005-0000-0000-0000B06E0000}"/>
    <cellStyle name="Normal 57 3 9" xfId="31664" xr:uid="{00000000-0005-0000-0000-0000B16E0000}"/>
    <cellStyle name="Normal 57 4" xfId="1365" xr:uid="{00000000-0005-0000-0000-0000B26E0000}"/>
    <cellStyle name="Normal 57 4 2" xfId="1788" xr:uid="{00000000-0005-0000-0000-0000B36E0000}"/>
    <cellStyle name="Normal 57 4 2 2" xfId="2627" xr:uid="{00000000-0005-0000-0000-0000B46E0000}"/>
    <cellStyle name="Normal 57 4 2 2 2" xfId="4317" xr:uid="{00000000-0005-0000-0000-0000B56E0000}"/>
    <cellStyle name="Normal 57 4 2 2 2 2" xfId="14390" xr:uid="{00000000-0005-0000-0000-0000B66E0000}"/>
    <cellStyle name="Normal 57 4 2 2 2 2 2" xfId="44721" xr:uid="{00000000-0005-0000-0000-0000B76E0000}"/>
    <cellStyle name="Normal 57 4 2 2 2 2 3" xfId="29488" xr:uid="{00000000-0005-0000-0000-0000B86E0000}"/>
    <cellStyle name="Normal 57 4 2 2 2 3" xfId="9370" xr:uid="{00000000-0005-0000-0000-0000B96E0000}"/>
    <cellStyle name="Normal 57 4 2 2 2 3 2" xfId="39704" xr:uid="{00000000-0005-0000-0000-0000BA6E0000}"/>
    <cellStyle name="Normal 57 4 2 2 2 3 3" xfId="24471" xr:uid="{00000000-0005-0000-0000-0000BB6E0000}"/>
    <cellStyle name="Normal 57 4 2 2 2 4" xfId="34691" xr:uid="{00000000-0005-0000-0000-0000BC6E0000}"/>
    <cellStyle name="Normal 57 4 2 2 2 5" xfId="19458" xr:uid="{00000000-0005-0000-0000-0000BD6E0000}"/>
    <cellStyle name="Normal 57 4 2 2 3" xfId="6009" xr:uid="{00000000-0005-0000-0000-0000BE6E0000}"/>
    <cellStyle name="Normal 57 4 2 2 3 2" xfId="16061" xr:uid="{00000000-0005-0000-0000-0000BF6E0000}"/>
    <cellStyle name="Normal 57 4 2 2 3 2 2" xfId="46392" xr:uid="{00000000-0005-0000-0000-0000C06E0000}"/>
    <cellStyle name="Normal 57 4 2 2 3 2 3" xfId="31159" xr:uid="{00000000-0005-0000-0000-0000C16E0000}"/>
    <cellStyle name="Normal 57 4 2 2 3 3" xfId="11041" xr:uid="{00000000-0005-0000-0000-0000C26E0000}"/>
    <cellStyle name="Normal 57 4 2 2 3 3 2" xfId="41375" xr:uid="{00000000-0005-0000-0000-0000C36E0000}"/>
    <cellStyle name="Normal 57 4 2 2 3 3 3" xfId="26142" xr:uid="{00000000-0005-0000-0000-0000C46E0000}"/>
    <cellStyle name="Normal 57 4 2 2 3 4" xfId="36362" xr:uid="{00000000-0005-0000-0000-0000C56E0000}"/>
    <cellStyle name="Normal 57 4 2 2 3 5" xfId="21129" xr:uid="{00000000-0005-0000-0000-0000C66E0000}"/>
    <cellStyle name="Normal 57 4 2 2 4" xfId="12719" xr:uid="{00000000-0005-0000-0000-0000C76E0000}"/>
    <cellStyle name="Normal 57 4 2 2 4 2" xfId="43050" xr:uid="{00000000-0005-0000-0000-0000C86E0000}"/>
    <cellStyle name="Normal 57 4 2 2 4 3" xfId="27817" xr:uid="{00000000-0005-0000-0000-0000C96E0000}"/>
    <cellStyle name="Normal 57 4 2 2 5" xfId="7698" xr:uid="{00000000-0005-0000-0000-0000CA6E0000}"/>
    <cellStyle name="Normal 57 4 2 2 5 2" xfId="38033" xr:uid="{00000000-0005-0000-0000-0000CB6E0000}"/>
    <cellStyle name="Normal 57 4 2 2 5 3" xfId="22800" xr:uid="{00000000-0005-0000-0000-0000CC6E0000}"/>
    <cellStyle name="Normal 57 4 2 2 6" xfId="33021" xr:uid="{00000000-0005-0000-0000-0000CD6E0000}"/>
    <cellStyle name="Normal 57 4 2 2 7" xfId="17787" xr:uid="{00000000-0005-0000-0000-0000CE6E0000}"/>
    <cellStyle name="Normal 57 4 2 3" xfId="3480" xr:uid="{00000000-0005-0000-0000-0000CF6E0000}"/>
    <cellStyle name="Normal 57 4 2 3 2" xfId="13554" xr:uid="{00000000-0005-0000-0000-0000D06E0000}"/>
    <cellStyle name="Normal 57 4 2 3 2 2" xfId="43885" xr:uid="{00000000-0005-0000-0000-0000D16E0000}"/>
    <cellStyle name="Normal 57 4 2 3 2 3" xfId="28652" xr:uid="{00000000-0005-0000-0000-0000D26E0000}"/>
    <cellStyle name="Normal 57 4 2 3 3" xfId="8534" xr:uid="{00000000-0005-0000-0000-0000D36E0000}"/>
    <cellStyle name="Normal 57 4 2 3 3 2" xfId="38868" xr:uid="{00000000-0005-0000-0000-0000D46E0000}"/>
    <cellStyle name="Normal 57 4 2 3 3 3" xfId="23635" xr:uid="{00000000-0005-0000-0000-0000D56E0000}"/>
    <cellStyle name="Normal 57 4 2 3 4" xfId="33855" xr:uid="{00000000-0005-0000-0000-0000D66E0000}"/>
    <cellStyle name="Normal 57 4 2 3 5" xfId="18622" xr:uid="{00000000-0005-0000-0000-0000D76E0000}"/>
    <cellStyle name="Normal 57 4 2 4" xfId="5173" xr:uid="{00000000-0005-0000-0000-0000D86E0000}"/>
    <cellStyle name="Normal 57 4 2 4 2" xfId="15225" xr:uid="{00000000-0005-0000-0000-0000D96E0000}"/>
    <cellStyle name="Normal 57 4 2 4 2 2" xfId="45556" xr:uid="{00000000-0005-0000-0000-0000DA6E0000}"/>
    <cellStyle name="Normal 57 4 2 4 2 3" xfId="30323" xr:uid="{00000000-0005-0000-0000-0000DB6E0000}"/>
    <cellStyle name="Normal 57 4 2 4 3" xfId="10205" xr:uid="{00000000-0005-0000-0000-0000DC6E0000}"/>
    <cellStyle name="Normal 57 4 2 4 3 2" xfId="40539" xr:uid="{00000000-0005-0000-0000-0000DD6E0000}"/>
    <cellStyle name="Normal 57 4 2 4 3 3" xfId="25306" xr:uid="{00000000-0005-0000-0000-0000DE6E0000}"/>
    <cellStyle name="Normal 57 4 2 4 4" xfId="35526" xr:uid="{00000000-0005-0000-0000-0000DF6E0000}"/>
    <cellStyle name="Normal 57 4 2 4 5" xfId="20293" xr:uid="{00000000-0005-0000-0000-0000E06E0000}"/>
    <cellStyle name="Normal 57 4 2 5" xfId="11883" xr:uid="{00000000-0005-0000-0000-0000E16E0000}"/>
    <cellStyle name="Normal 57 4 2 5 2" xfId="42214" xr:uid="{00000000-0005-0000-0000-0000E26E0000}"/>
    <cellStyle name="Normal 57 4 2 5 3" xfId="26981" xr:uid="{00000000-0005-0000-0000-0000E36E0000}"/>
    <cellStyle name="Normal 57 4 2 6" xfId="6862" xr:uid="{00000000-0005-0000-0000-0000E46E0000}"/>
    <cellStyle name="Normal 57 4 2 6 2" xfId="37197" xr:uid="{00000000-0005-0000-0000-0000E56E0000}"/>
    <cellStyle name="Normal 57 4 2 6 3" xfId="21964" xr:uid="{00000000-0005-0000-0000-0000E66E0000}"/>
    <cellStyle name="Normal 57 4 2 7" xfId="32185" xr:uid="{00000000-0005-0000-0000-0000E76E0000}"/>
    <cellStyle name="Normal 57 4 2 8" xfId="16951" xr:uid="{00000000-0005-0000-0000-0000E86E0000}"/>
    <cellStyle name="Normal 57 4 3" xfId="2209" xr:uid="{00000000-0005-0000-0000-0000E96E0000}"/>
    <cellStyle name="Normal 57 4 3 2" xfId="3899" xr:uid="{00000000-0005-0000-0000-0000EA6E0000}"/>
    <cellStyle name="Normal 57 4 3 2 2" xfId="13972" xr:uid="{00000000-0005-0000-0000-0000EB6E0000}"/>
    <cellStyle name="Normal 57 4 3 2 2 2" xfId="44303" xr:uid="{00000000-0005-0000-0000-0000EC6E0000}"/>
    <cellStyle name="Normal 57 4 3 2 2 3" xfId="29070" xr:uid="{00000000-0005-0000-0000-0000ED6E0000}"/>
    <cellStyle name="Normal 57 4 3 2 3" xfId="8952" xr:uid="{00000000-0005-0000-0000-0000EE6E0000}"/>
    <cellStyle name="Normal 57 4 3 2 3 2" xfId="39286" xr:uid="{00000000-0005-0000-0000-0000EF6E0000}"/>
    <cellStyle name="Normal 57 4 3 2 3 3" xfId="24053" xr:uid="{00000000-0005-0000-0000-0000F06E0000}"/>
    <cellStyle name="Normal 57 4 3 2 4" xfId="34273" xr:uid="{00000000-0005-0000-0000-0000F16E0000}"/>
    <cellStyle name="Normal 57 4 3 2 5" xfId="19040" xr:uid="{00000000-0005-0000-0000-0000F26E0000}"/>
    <cellStyle name="Normal 57 4 3 3" xfId="5591" xr:uid="{00000000-0005-0000-0000-0000F36E0000}"/>
    <cellStyle name="Normal 57 4 3 3 2" xfId="15643" xr:uid="{00000000-0005-0000-0000-0000F46E0000}"/>
    <cellStyle name="Normal 57 4 3 3 2 2" xfId="45974" xr:uid="{00000000-0005-0000-0000-0000F56E0000}"/>
    <cellStyle name="Normal 57 4 3 3 2 3" xfId="30741" xr:uid="{00000000-0005-0000-0000-0000F66E0000}"/>
    <cellStyle name="Normal 57 4 3 3 3" xfId="10623" xr:uid="{00000000-0005-0000-0000-0000F76E0000}"/>
    <cellStyle name="Normal 57 4 3 3 3 2" xfId="40957" xr:uid="{00000000-0005-0000-0000-0000F86E0000}"/>
    <cellStyle name="Normal 57 4 3 3 3 3" xfId="25724" xr:uid="{00000000-0005-0000-0000-0000F96E0000}"/>
    <cellStyle name="Normal 57 4 3 3 4" xfId="35944" xr:uid="{00000000-0005-0000-0000-0000FA6E0000}"/>
    <cellStyle name="Normal 57 4 3 3 5" xfId="20711" xr:uid="{00000000-0005-0000-0000-0000FB6E0000}"/>
    <cellStyle name="Normal 57 4 3 4" xfId="12301" xr:uid="{00000000-0005-0000-0000-0000FC6E0000}"/>
    <cellStyle name="Normal 57 4 3 4 2" xfId="42632" xr:uid="{00000000-0005-0000-0000-0000FD6E0000}"/>
    <cellStyle name="Normal 57 4 3 4 3" xfId="27399" xr:uid="{00000000-0005-0000-0000-0000FE6E0000}"/>
    <cellStyle name="Normal 57 4 3 5" xfId="7280" xr:uid="{00000000-0005-0000-0000-0000FF6E0000}"/>
    <cellStyle name="Normal 57 4 3 5 2" xfId="37615" xr:uid="{00000000-0005-0000-0000-0000006F0000}"/>
    <cellStyle name="Normal 57 4 3 5 3" xfId="22382" xr:uid="{00000000-0005-0000-0000-0000016F0000}"/>
    <cellStyle name="Normal 57 4 3 6" xfId="32603" xr:uid="{00000000-0005-0000-0000-0000026F0000}"/>
    <cellStyle name="Normal 57 4 3 7" xfId="17369" xr:uid="{00000000-0005-0000-0000-0000036F0000}"/>
    <cellStyle name="Normal 57 4 4" xfId="3062" xr:uid="{00000000-0005-0000-0000-0000046F0000}"/>
    <cellStyle name="Normal 57 4 4 2" xfId="13136" xr:uid="{00000000-0005-0000-0000-0000056F0000}"/>
    <cellStyle name="Normal 57 4 4 2 2" xfId="43467" xr:uid="{00000000-0005-0000-0000-0000066F0000}"/>
    <cellStyle name="Normal 57 4 4 2 3" xfId="28234" xr:uid="{00000000-0005-0000-0000-0000076F0000}"/>
    <cellStyle name="Normal 57 4 4 3" xfId="8116" xr:uid="{00000000-0005-0000-0000-0000086F0000}"/>
    <cellStyle name="Normal 57 4 4 3 2" xfId="38450" xr:uid="{00000000-0005-0000-0000-0000096F0000}"/>
    <cellStyle name="Normal 57 4 4 3 3" xfId="23217" xr:uid="{00000000-0005-0000-0000-00000A6F0000}"/>
    <cellStyle name="Normal 57 4 4 4" xfId="33437" xr:uid="{00000000-0005-0000-0000-00000B6F0000}"/>
    <cellStyle name="Normal 57 4 4 5" xfId="18204" xr:uid="{00000000-0005-0000-0000-00000C6F0000}"/>
    <cellStyle name="Normal 57 4 5" xfId="4755" xr:uid="{00000000-0005-0000-0000-00000D6F0000}"/>
    <cellStyle name="Normal 57 4 5 2" xfId="14807" xr:uid="{00000000-0005-0000-0000-00000E6F0000}"/>
    <cellStyle name="Normal 57 4 5 2 2" xfId="45138" xr:uid="{00000000-0005-0000-0000-00000F6F0000}"/>
    <cellStyle name="Normal 57 4 5 2 3" xfId="29905" xr:uid="{00000000-0005-0000-0000-0000106F0000}"/>
    <cellStyle name="Normal 57 4 5 3" xfId="9787" xr:uid="{00000000-0005-0000-0000-0000116F0000}"/>
    <cellStyle name="Normal 57 4 5 3 2" xfId="40121" xr:uid="{00000000-0005-0000-0000-0000126F0000}"/>
    <cellStyle name="Normal 57 4 5 3 3" xfId="24888" xr:uid="{00000000-0005-0000-0000-0000136F0000}"/>
    <cellStyle name="Normal 57 4 5 4" xfId="35108" xr:uid="{00000000-0005-0000-0000-0000146F0000}"/>
    <cellStyle name="Normal 57 4 5 5" xfId="19875" xr:uid="{00000000-0005-0000-0000-0000156F0000}"/>
    <cellStyle name="Normal 57 4 6" xfId="11465" xr:uid="{00000000-0005-0000-0000-0000166F0000}"/>
    <cellStyle name="Normal 57 4 6 2" xfId="41796" xr:uid="{00000000-0005-0000-0000-0000176F0000}"/>
    <cellStyle name="Normal 57 4 6 3" xfId="26563" xr:uid="{00000000-0005-0000-0000-0000186F0000}"/>
    <cellStyle name="Normal 57 4 7" xfId="6444" xr:uid="{00000000-0005-0000-0000-0000196F0000}"/>
    <cellStyle name="Normal 57 4 7 2" xfId="36779" xr:uid="{00000000-0005-0000-0000-00001A6F0000}"/>
    <cellStyle name="Normal 57 4 7 3" xfId="21546" xr:uid="{00000000-0005-0000-0000-00001B6F0000}"/>
    <cellStyle name="Normal 57 4 8" xfId="31767" xr:uid="{00000000-0005-0000-0000-00001C6F0000}"/>
    <cellStyle name="Normal 57 4 9" xfId="16533" xr:uid="{00000000-0005-0000-0000-00001D6F0000}"/>
    <cellStyle name="Normal 57 5" xfId="1578" xr:uid="{00000000-0005-0000-0000-00001E6F0000}"/>
    <cellStyle name="Normal 57 5 2" xfId="2419" xr:uid="{00000000-0005-0000-0000-00001F6F0000}"/>
    <cellStyle name="Normal 57 5 2 2" xfId="4109" xr:uid="{00000000-0005-0000-0000-0000206F0000}"/>
    <cellStyle name="Normal 57 5 2 2 2" xfId="14182" xr:uid="{00000000-0005-0000-0000-0000216F0000}"/>
    <cellStyle name="Normal 57 5 2 2 2 2" xfId="44513" xr:uid="{00000000-0005-0000-0000-0000226F0000}"/>
    <cellStyle name="Normal 57 5 2 2 2 3" xfId="29280" xr:uid="{00000000-0005-0000-0000-0000236F0000}"/>
    <cellStyle name="Normal 57 5 2 2 3" xfId="9162" xr:uid="{00000000-0005-0000-0000-0000246F0000}"/>
    <cellStyle name="Normal 57 5 2 2 3 2" xfId="39496" xr:uid="{00000000-0005-0000-0000-0000256F0000}"/>
    <cellStyle name="Normal 57 5 2 2 3 3" xfId="24263" xr:uid="{00000000-0005-0000-0000-0000266F0000}"/>
    <cellStyle name="Normal 57 5 2 2 4" xfId="34483" xr:uid="{00000000-0005-0000-0000-0000276F0000}"/>
    <cellStyle name="Normal 57 5 2 2 5" xfId="19250" xr:uid="{00000000-0005-0000-0000-0000286F0000}"/>
    <cellStyle name="Normal 57 5 2 3" xfId="5801" xr:uid="{00000000-0005-0000-0000-0000296F0000}"/>
    <cellStyle name="Normal 57 5 2 3 2" xfId="15853" xr:uid="{00000000-0005-0000-0000-00002A6F0000}"/>
    <cellStyle name="Normal 57 5 2 3 2 2" xfId="46184" xr:uid="{00000000-0005-0000-0000-00002B6F0000}"/>
    <cellStyle name="Normal 57 5 2 3 2 3" xfId="30951" xr:uid="{00000000-0005-0000-0000-00002C6F0000}"/>
    <cellStyle name="Normal 57 5 2 3 3" xfId="10833" xr:uid="{00000000-0005-0000-0000-00002D6F0000}"/>
    <cellStyle name="Normal 57 5 2 3 3 2" xfId="41167" xr:uid="{00000000-0005-0000-0000-00002E6F0000}"/>
    <cellStyle name="Normal 57 5 2 3 3 3" xfId="25934" xr:uid="{00000000-0005-0000-0000-00002F6F0000}"/>
    <cellStyle name="Normal 57 5 2 3 4" xfId="36154" xr:uid="{00000000-0005-0000-0000-0000306F0000}"/>
    <cellStyle name="Normal 57 5 2 3 5" xfId="20921" xr:uid="{00000000-0005-0000-0000-0000316F0000}"/>
    <cellStyle name="Normal 57 5 2 4" xfId="12511" xr:uid="{00000000-0005-0000-0000-0000326F0000}"/>
    <cellStyle name="Normal 57 5 2 4 2" xfId="42842" xr:uid="{00000000-0005-0000-0000-0000336F0000}"/>
    <cellStyle name="Normal 57 5 2 4 3" xfId="27609" xr:uid="{00000000-0005-0000-0000-0000346F0000}"/>
    <cellStyle name="Normal 57 5 2 5" xfId="7490" xr:uid="{00000000-0005-0000-0000-0000356F0000}"/>
    <cellStyle name="Normal 57 5 2 5 2" xfId="37825" xr:uid="{00000000-0005-0000-0000-0000366F0000}"/>
    <cellStyle name="Normal 57 5 2 5 3" xfId="22592" xr:uid="{00000000-0005-0000-0000-0000376F0000}"/>
    <cellStyle name="Normal 57 5 2 6" xfId="32813" xr:uid="{00000000-0005-0000-0000-0000386F0000}"/>
    <cellStyle name="Normal 57 5 2 7" xfId="17579" xr:uid="{00000000-0005-0000-0000-0000396F0000}"/>
    <cellStyle name="Normal 57 5 3" xfId="3272" xr:uid="{00000000-0005-0000-0000-00003A6F0000}"/>
    <cellStyle name="Normal 57 5 3 2" xfId="13346" xr:uid="{00000000-0005-0000-0000-00003B6F0000}"/>
    <cellStyle name="Normal 57 5 3 2 2" xfId="43677" xr:uid="{00000000-0005-0000-0000-00003C6F0000}"/>
    <cellStyle name="Normal 57 5 3 2 3" xfId="28444" xr:uid="{00000000-0005-0000-0000-00003D6F0000}"/>
    <cellStyle name="Normal 57 5 3 3" xfId="8326" xr:uid="{00000000-0005-0000-0000-00003E6F0000}"/>
    <cellStyle name="Normal 57 5 3 3 2" xfId="38660" xr:uid="{00000000-0005-0000-0000-00003F6F0000}"/>
    <cellStyle name="Normal 57 5 3 3 3" xfId="23427" xr:uid="{00000000-0005-0000-0000-0000406F0000}"/>
    <cellStyle name="Normal 57 5 3 4" xfId="33647" xr:uid="{00000000-0005-0000-0000-0000416F0000}"/>
    <cellStyle name="Normal 57 5 3 5" xfId="18414" xr:uid="{00000000-0005-0000-0000-0000426F0000}"/>
    <cellStyle name="Normal 57 5 4" xfId="4965" xr:uid="{00000000-0005-0000-0000-0000436F0000}"/>
    <cellStyle name="Normal 57 5 4 2" xfId="15017" xr:uid="{00000000-0005-0000-0000-0000446F0000}"/>
    <cellStyle name="Normal 57 5 4 2 2" xfId="45348" xr:uid="{00000000-0005-0000-0000-0000456F0000}"/>
    <cellStyle name="Normal 57 5 4 2 3" xfId="30115" xr:uid="{00000000-0005-0000-0000-0000466F0000}"/>
    <cellStyle name="Normal 57 5 4 3" xfId="9997" xr:uid="{00000000-0005-0000-0000-0000476F0000}"/>
    <cellStyle name="Normal 57 5 4 3 2" xfId="40331" xr:uid="{00000000-0005-0000-0000-0000486F0000}"/>
    <cellStyle name="Normal 57 5 4 3 3" xfId="25098" xr:uid="{00000000-0005-0000-0000-0000496F0000}"/>
    <cellStyle name="Normal 57 5 4 4" xfId="35318" xr:uid="{00000000-0005-0000-0000-00004A6F0000}"/>
    <cellStyle name="Normal 57 5 4 5" xfId="20085" xr:uid="{00000000-0005-0000-0000-00004B6F0000}"/>
    <cellStyle name="Normal 57 5 5" xfId="11675" xr:uid="{00000000-0005-0000-0000-00004C6F0000}"/>
    <cellStyle name="Normal 57 5 5 2" xfId="42006" xr:uid="{00000000-0005-0000-0000-00004D6F0000}"/>
    <cellStyle name="Normal 57 5 5 3" xfId="26773" xr:uid="{00000000-0005-0000-0000-00004E6F0000}"/>
    <cellStyle name="Normal 57 5 6" xfId="6654" xr:uid="{00000000-0005-0000-0000-00004F6F0000}"/>
    <cellStyle name="Normal 57 5 6 2" xfId="36989" xr:uid="{00000000-0005-0000-0000-0000506F0000}"/>
    <cellStyle name="Normal 57 5 6 3" xfId="21756" xr:uid="{00000000-0005-0000-0000-0000516F0000}"/>
    <cellStyle name="Normal 57 5 7" xfId="31977" xr:uid="{00000000-0005-0000-0000-0000526F0000}"/>
    <cellStyle name="Normal 57 5 8" xfId="16743" xr:uid="{00000000-0005-0000-0000-0000536F0000}"/>
    <cellStyle name="Normal 57 6" xfId="1999" xr:uid="{00000000-0005-0000-0000-0000546F0000}"/>
    <cellStyle name="Normal 57 6 2" xfId="3691" xr:uid="{00000000-0005-0000-0000-0000556F0000}"/>
    <cellStyle name="Normal 57 6 2 2" xfId="13764" xr:uid="{00000000-0005-0000-0000-0000566F0000}"/>
    <cellStyle name="Normal 57 6 2 2 2" xfId="44095" xr:uid="{00000000-0005-0000-0000-0000576F0000}"/>
    <cellStyle name="Normal 57 6 2 2 3" xfId="28862" xr:uid="{00000000-0005-0000-0000-0000586F0000}"/>
    <cellStyle name="Normal 57 6 2 3" xfId="8744" xr:uid="{00000000-0005-0000-0000-0000596F0000}"/>
    <cellStyle name="Normal 57 6 2 3 2" xfId="39078" xr:uid="{00000000-0005-0000-0000-00005A6F0000}"/>
    <cellStyle name="Normal 57 6 2 3 3" xfId="23845" xr:uid="{00000000-0005-0000-0000-00005B6F0000}"/>
    <cellStyle name="Normal 57 6 2 4" xfId="34065" xr:uid="{00000000-0005-0000-0000-00005C6F0000}"/>
    <cellStyle name="Normal 57 6 2 5" xfId="18832" xr:uid="{00000000-0005-0000-0000-00005D6F0000}"/>
    <cellStyle name="Normal 57 6 3" xfId="5383" xr:uid="{00000000-0005-0000-0000-00005E6F0000}"/>
    <cellStyle name="Normal 57 6 3 2" xfId="15435" xr:uid="{00000000-0005-0000-0000-00005F6F0000}"/>
    <cellStyle name="Normal 57 6 3 2 2" xfId="45766" xr:uid="{00000000-0005-0000-0000-0000606F0000}"/>
    <cellStyle name="Normal 57 6 3 2 3" xfId="30533" xr:uid="{00000000-0005-0000-0000-0000616F0000}"/>
    <cellStyle name="Normal 57 6 3 3" xfId="10415" xr:uid="{00000000-0005-0000-0000-0000626F0000}"/>
    <cellStyle name="Normal 57 6 3 3 2" xfId="40749" xr:uid="{00000000-0005-0000-0000-0000636F0000}"/>
    <cellStyle name="Normal 57 6 3 3 3" xfId="25516" xr:uid="{00000000-0005-0000-0000-0000646F0000}"/>
    <cellStyle name="Normal 57 6 3 4" xfId="35736" xr:uid="{00000000-0005-0000-0000-0000656F0000}"/>
    <cellStyle name="Normal 57 6 3 5" xfId="20503" xr:uid="{00000000-0005-0000-0000-0000666F0000}"/>
    <cellStyle name="Normal 57 6 4" xfId="12093" xr:uid="{00000000-0005-0000-0000-0000676F0000}"/>
    <cellStyle name="Normal 57 6 4 2" xfId="42424" xr:uid="{00000000-0005-0000-0000-0000686F0000}"/>
    <cellStyle name="Normal 57 6 4 3" xfId="27191" xr:uid="{00000000-0005-0000-0000-0000696F0000}"/>
    <cellStyle name="Normal 57 6 5" xfId="7072" xr:uid="{00000000-0005-0000-0000-00006A6F0000}"/>
    <cellStyle name="Normal 57 6 5 2" xfId="37407" xr:uid="{00000000-0005-0000-0000-00006B6F0000}"/>
    <cellStyle name="Normal 57 6 5 3" xfId="22174" xr:uid="{00000000-0005-0000-0000-00006C6F0000}"/>
    <cellStyle name="Normal 57 6 6" xfId="32395" xr:uid="{00000000-0005-0000-0000-00006D6F0000}"/>
    <cellStyle name="Normal 57 6 7" xfId="17161" xr:uid="{00000000-0005-0000-0000-00006E6F0000}"/>
    <cellStyle name="Normal 57 7" xfId="2850" xr:uid="{00000000-0005-0000-0000-00006F6F0000}"/>
    <cellStyle name="Normal 57 7 2" xfId="12928" xr:uid="{00000000-0005-0000-0000-0000706F0000}"/>
    <cellStyle name="Normal 57 7 2 2" xfId="43259" xr:uid="{00000000-0005-0000-0000-0000716F0000}"/>
    <cellStyle name="Normal 57 7 2 3" xfId="28026" xr:uid="{00000000-0005-0000-0000-0000726F0000}"/>
    <cellStyle name="Normal 57 7 3" xfId="7908" xr:uid="{00000000-0005-0000-0000-0000736F0000}"/>
    <cellStyle name="Normal 57 7 3 2" xfId="38242" xr:uid="{00000000-0005-0000-0000-0000746F0000}"/>
    <cellStyle name="Normal 57 7 3 3" xfId="23009" xr:uid="{00000000-0005-0000-0000-0000756F0000}"/>
    <cellStyle name="Normal 57 7 4" xfId="33229" xr:uid="{00000000-0005-0000-0000-0000766F0000}"/>
    <cellStyle name="Normal 57 7 5" xfId="17996" xr:uid="{00000000-0005-0000-0000-0000776F0000}"/>
    <cellStyle name="Normal 57 8" xfId="4544" xr:uid="{00000000-0005-0000-0000-0000786F0000}"/>
    <cellStyle name="Normal 57 8 2" xfId="14599" xr:uid="{00000000-0005-0000-0000-0000796F0000}"/>
    <cellStyle name="Normal 57 8 2 2" xfId="44930" xr:uid="{00000000-0005-0000-0000-00007A6F0000}"/>
    <cellStyle name="Normal 57 8 2 3" xfId="29697" xr:uid="{00000000-0005-0000-0000-00007B6F0000}"/>
    <cellStyle name="Normal 57 8 3" xfId="9579" xr:uid="{00000000-0005-0000-0000-00007C6F0000}"/>
    <cellStyle name="Normal 57 8 3 2" xfId="39913" xr:uid="{00000000-0005-0000-0000-00007D6F0000}"/>
    <cellStyle name="Normal 57 8 3 3" xfId="24680" xr:uid="{00000000-0005-0000-0000-00007E6F0000}"/>
    <cellStyle name="Normal 57 8 4" xfId="34900" xr:uid="{00000000-0005-0000-0000-00007F6F0000}"/>
    <cellStyle name="Normal 57 8 5" xfId="19667" xr:uid="{00000000-0005-0000-0000-0000806F0000}"/>
    <cellStyle name="Normal 57 9" xfId="11255" xr:uid="{00000000-0005-0000-0000-0000816F0000}"/>
    <cellStyle name="Normal 57 9 2" xfId="41588" xr:uid="{00000000-0005-0000-0000-0000826F0000}"/>
    <cellStyle name="Normal 57 9 3" xfId="26355" xr:uid="{00000000-0005-0000-0000-0000836F0000}"/>
    <cellStyle name="Normal 58" xfId="875" xr:uid="{00000000-0005-0000-0000-0000846F0000}"/>
    <cellStyle name="Normal 59" xfId="876" xr:uid="{00000000-0005-0000-0000-0000856F0000}"/>
    <cellStyle name="Normal 6" xfId="172" xr:uid="{00000000-0005-0000-0000-0000866F0000}"/>
    <cellStyle name="Normal 6 10" xfId="31375" xr:uid="{00000000-0005-0000-0000-0000876F0000}"/>
    <cellStyle name="Normal 6 2" xfId="565" xr:uid="{00000000-0005-0000-0000-0000886F0000}"/>
    <cellStyle name="Normal 6 2 10" xfId="1548" xr:uid="{00000000-0005-0000-0000-0000896F0000}"/>
    <cellStyle name="Normal 6 2 10 2" xfId="2389" xr:uid="{00000000-0005-0000-0000-00008A6F0000}"/>
    <cellStyle name="Normal 6 2 10 2 2" xfId="4079" xr:uid="{00000000-0005-0000-0000-00008B6F0000}"/>
    <cellStyle name="Normal 6 2 10 2 2 2" xfId="14152" xr:uid="{00000000-0005-0000-0000-00008C6F0000}"/>
    <cellStyle name="Normal 6 2 10 2 2 2 2" xfId="44483" xr:uid="{00000000-0005-0000-0000-00008D6F0000}"/>
    <cellStyle name="Normal 6 2 10 2 2 2 3" xfId="29250" xr:uid="{00000000-0005-0000-0000-00008E6F0000}"/>
    <cellStyle name="Normal 6 2 10 2 2 3" xfId="9132" xr:uid="{00000000-0005-0000-0000-00008F6F0000}"/>
    <cellStyle name="Normal 6 2 10 2 2 3 2" xfId="39466" xr:uid="{00000000-0005-0000-0000-0000906F0000}"/>
    <cellStyle name="Normal 6 2 10 2 2 3 3" xfId="24233" xr:uid="{00000000-0005-0000-0000-0000916F0000}"/>
    <cellStyle name="Normal 6 2 10 2 2 4" xfId="34453" xr:uid="{00000000-0005-0000-0000-0000926F0000}"/>
    <cellStyle name="Normal 6 2 10 2 2 5" xfId="19220" xr:uid="{00000000-0005-0000-0000-0000936F0000}"/>
    <cellStyle name="Normal 6 2 10 2 3" xfId="5771" xr:uid="{00000000-0005-0000-0000-0000946F0000}"/>
    <cellStyle name="Normal 6 2 10 2 3 2" xfId="15823" xr:uid="{00000000-0005-0000-0000-0000956F0000}"/>
    <cellStyle name="Normal 6 2 10 2 3 2 2" xfId="46154" xr:uid="{00000000-0005-0000-0000-0000966F0000}"/>
    <cellStyle name="Normal 6 2 10 2 3 2 3" xfId="30921" xr:uid="{00000000-0005-0000-0000-0000976F0000}"/>
    <cellStyle name="Normal 6 2 10 2 3 3" xfId="10803" xr:uid="{00000000-0005-0000-0000-0000986F0000}"/>
    <cellStyle name="Normal 6 2 10 2 3 3 2" xfId="41137" xr:uid="{00000000-0005-0000-0000-0000996F0000}"/>
    <cellStyle name="Normal 6 2 10 2 3 3 3" xfId="25904" xr:uid="{00000000-0005-0000-0000-00009A6F0000}"/>
    <cellStyle name="Normal 6 2 10 2 3 4" xfId="36124" xr:uid="{00000000-0005-0000-0000-00009B6F0000}"/>
    <cellStyle name="Normal 6 2 10 2 3 5" xfId="20891" xr:uid="{00000000-0005-0000-0000-00009C6F0000}"/>
    <cellStyle name="Normal 6 2 10 2 4" xfId="12481" xr:uid="{00000000-0005-0000-0000-00009D6F0000}"/>
    <cellStyle name="Normal 6 2 10 2 4 2" xfId="42812" xr:uid="{00000000-0005-0000-0000-00009E6F0000}"/>
    <cellStyle name="Normal 6 2 10 2 4 3" xfId="27579" xr:uid="{00000000-0005-0000-0000-00009F6F0000}"/>
    <cellStyle name="Normal 6 2 10 2 5" xfId="7460" xr:uid="{00000000-0005-0000-0000-0000A06F0000}"/>
    <cellStyle name="Normal 6 2 10 2 5 2" xfId="37795" xr:uid="{00000000-0005-0000-0000-0000A16F0000}"/>
    <cellStyle name="Normal 6 2 10 2 5 3" xfId="22562" xr:uid="{00000000-0005-0000-0000-0000A26F0000}"/>
    <cellStyle name="Normal 6 2 10 2 6" xfId="32783" xr:uid="{00000000-0005-0000-0000-0000A36F0000}"/>
    <cellStyle name="Normal 6 2 10 2 7" xfId="17549" xr:uid="{00000000-0005-0000-0000-0000A46F0000}"/>
    <cellStyle name="Normal 6 2 10 3" xfId="3242" xr:uid="{00000000-0005-0000-0000-0000A56F0000}"/>
    <cellStyle name="Normal 6 2 10 3 2" xfId="13316" xr:uid="{00000000-0005-0000-0000-0000A66F0000}"/>
    <cellStyle name="Normal 6 2 10 3 2 2" xfId="43647" xr:uid="{00000000-0005-0000-0000-0000A76F0000}"/>
    <cellStyle name="Normal 6 2 10 3 2 3" xfId="28414" xr:uid="{00000000-0005-0000-0000-0000A86F0000}"/>
    <cellStyle name="Normal 6 2 10 3 3" xfId="8296" xr:uid="{00000000-0005-0000-0000-0000A96F0000}"/>
    <cellStyle name="Normal 6 2 10 3 3 2" xfId="38630" xr:uid="{00000000-0005-0000-0000-0000AA6F0000}"/>
    <cellStyle name="Normal 6 2 10 3 3 3" xfId="23397" xr:uid="{00000000-0005-0000-0000-0000AB6F0000}"/>
    <cellStyle name="Normal 6 2 10 3 4" xfId="33617" xr:uid="{00000000-0005-0000-0000-0000AC6F0000}"/>
    <cellStyle name="Normal 6 2 10 3 5" xfId="18384" xr:uid="{00000000-0005-0000-0000-0000AD6F0000}"/>
    <cellStyle name="Normal 6 2 10 4" xfId="4935" xr:uid="{00000000-0005-0000-0000-0000AE6F0000}"/>
    <cellStyle name="Normal 6 2 10 4 2" xfId="14987" xr:uid="{00000000-0005-0000-0000-0000AF6F0000}"/>
    <cellStyle name="Normal 6 2 10 4 2 2" xfId="45318" xr:uid="{00000000-0005-0000-0000-0000B06F0000}"/>
    <cellStyle name="Normal 6 2 10 4 2 3" xfId="30085" xr:uid="{00000000-0005-0000-0000-0000B16F0000}"/>
    <cellStyle name="Normal 6 2 10 4 3" xfId="9967" xr:uid="{00000000-0005-0000-0000-0000B26F0000}"/>
    <cellStyle name="Normal 6 2 10 4 3 2" xfId="40301" xr:uid="{00000000-0005-0000-0000-0000B36F0000}"/>
    <cellStyle name="Normal 6 2 10 4 3 3" xfId="25068" xr:uid="{00000000-0005-0000-0000-0000B46F0000}"/>
    <cellStyle name="Normal 6 2 10 4 4" xfId="35288" xr:uid="{00000000-0005-0000-0000-0000B56F0000}"/>
    <cellStyle name="Normal 6 2 10 4 5" xfId="20055" xr:uid="{00000000-0005-0000-0000-0000B66F0000}"/>
    <cellStyle name="Normal 6 2 10 5" xfId="11645" xr:uid="{00000000-0005-0000-0000-0000B76F0000}"/>
    <cellStyle name="Normal 6 2 10 5 2" xfId="41976" xr:uid="{00000000-0005-0000-0000-0000B86F0000}"/>
    <cellStyle name="Normal 6 2 10 5 3" xfId="26743" xr:uid="{00000000-0005-0000-0000-0000B96F0000}"/>
    <cellStyle name="Normal 6 2 10 6" xfId="6624" xr:uid="{00000000-0005-0000-0000-0000BA6F0000}"/>
    <cellStyle name="Normal 6 2 10 6 2" xfId="36959" xr:uid="{00000000-0005-0000-0000-0000BB6F0000}"/>
    <cellStyle name="Normal 6 2 10 6 3" xfId="21726" xr:uid="{00000000-0005-0000-0000-0000BC6F0000}"/>
    <cellStyle name="Normal 6 2 10 7" xfId="31947" xr:uid="{00000000-0005-0000-0000-0000BD6F0000}"/>
    <cellStyle name="Normal 6 2 10 8" xfId="16713" xr:uid="{00000000-0005-0000-0000-0000BE6F0000}"/>
    <cellStyle name="Normal 6 2 11" xfId="1969" xr:uid="{00000000-0005-0000-0000-0000BF6F0000}"/>
    <cellStyle name="Normal 6 2 11 2" xfId="3661" xr:uid="{00000000-0005-0000-0000-0000C06F0000}"/>
    <cellStyle name="Normal 6 2 11 2 2" xfId="13734" xr:uid="{00000000-0005-0000-0000-0000C16F0000}"/>
    <cellStyle name="Normal 6 2 11 2 2 2" xfId="44065" xr:uid="{00000000-0005-0000-0000-0000C26F0000}"/>
    <cellStyle name="Normal 6 2 11 2 2 3" xfId="28832" xr:uid="{00000000-0005-0000-0000-0000C36F0000}"/>
    <cellStyle name="Normal 6 2 11 2 3" xfId="8714" xr:uid="{00000000-0005-0000-0000-0000C46F0000}"/>
    <cellStyle name="Normal 6 2 11 2 3 2" xfId="39048" xr:uid="{00000000-0005-0000-0000-0000C56F0000}"/>
    <cellStyle name="Normal 6 2 11 2 3 3" xfId="23815" xr:uid="{00000000-0005-0000-0000-0000C66F0000}"/>
    <cellStyle name="Normal 6 2 11 2 4" xfId="34035" xr:uid="{00000000-0005-0000-0000-0000C76F0000}"/>
    <cellStyle name="Normal 6 2 11 2 5" xfId="18802" xr:uid="{00000000-0005-0000-0000-0000C86F0000}"/>
    <cellStyle name="Normal 6 2 11 3" xfId="5353" xr:uid="{00000000-0005-0000-0000-0000C96F0000}"/>
    <cellStyle name="Normal 6 2 11 3 2" xfId="15405" xr:uid="{00000000-0005-0000-0000-0000CA6F0000}"/>
    <cellStyle name="Normal 6 2 11 3 2 2" xfId="45736" xr:uid="{00000000-0005-0000-0000-0000CB6F0000}"/>
    <cellStyle name="Normal 6 2 11 3 2 3" xfId="30503" xr:uid="{00000000-0005-0000-0000-0000CC6F0000}"/>
    <cellStyle name="Normal 6 2 11 3 3" xfId="10385" xr:uid="{00000000-0005-0000-0000-0000CD6F0000}"/>
    <cellStyle name="Normal 6 2 11 3 3 2" xfId="40719" xr:uid="{00000000-0005-0000-0000-0000CE6F0000}"/>
    <cellStyle name="Normal 6 2 11 3 3 3" xfId="25486" xr:uid="{00000000-0005-0000-0000-0000CF6F0000}"/>
    <cellStyle name="Normal 6 2 11 3 4" xfId="35706" xr:uid="{00000000-0005-0000-0000-0000D06F0000}"/>
    <cellStyle name="Normal 6 2 11 3 5" xfId="20473" xr:uid="{00000000-0005-0000-0000-0000D16F0000}"/>
    <cellStyle name="Normal 6 2 11 4" xfId="12063" xr:uid="{00000000-0005-0000-0000-0000D26F0000}"/>
    <cellStyle name="Normal 6 2 11 4 2" xfId="42394" xr:uid="{00000000-0005-0000-0000-0000D36F0000}"/>
    <cellStyle name="Normal 6 2 11 4 3" xfId="27161" xr:uid="{00000000-0005-0000-0000-0000D46F0000}"/>
    <cellStyle name="Normal 6 2 11 5" xfId="7042" xr:uid="{00000000-0005-0000-0000-0000D56F0000}"/>
    <cellStyle name="Normal 6 2 11 5 2" xfId="37377" xr:uid="{00000000-0005-0000-0000-0000D66F0000}"/>
    <cellStyle name="Normal 6 2 11 5 3" xfId="22144" xr:uid="{00000000-0005-0000-0000-0000D76F0000}"/>
    <cellStyle name="Normal 6 2 11 6" xfId="32365" xr:uid="{00000000-0005-0000-0000-0000D86F0000}"/>
    <cellStyle name="Normal 6 2 11 7" xfId="17131" xr:uid="{00000000-0005-0000-0000-0000D96F0000}"/>
    <cellStyle name="Normal 6 2 12" xfId="2818" xr:uid="{00000000-0005-0000-0000-0000DA6F0000}"/>
    <cellStyle name="Normal 6 2 12 2" xfId="12898" xr:uid="{00000000-0005-0000-0000-0000DB6F0000}"/>
    <cellStyle name="Normal 6 2 12 2 2" xfId="43229" xr:uid="{00000000-0005-0000-0000-0000DC6F0000}"/>
    <cellStyle name="Normal 6 2 12 2 3" xfId="27996" xr:uid="{00000000-0005-0000-0000-0000DD6F0000}"/>
    <cellStyle name="Normal 6 2 12 3" xfId="7878" xr:uid="{00000000-0005-0000-0000-0000DE6F0000}"/>
    <cellStyle name="Normal 6 2 12 3 2" xfId="38212" xr:uid="{00000000-0005-0000-0000-0000DF6F0000}"/>
    <cellStyle name="Normal 6 2 12 3 3" xfId="22979" xr:uid="{00000000-0005-0000-0000-0000E06F0000}"/>
    <cellStyle name="Normal 6 2 12 4" xfId="33199" xr:uid="{00000000-0005-0000-0000-0000E16F0000}"/>
    <cellStyle name="Normal 6 2 12 5" xfId="17966" xr:uid="{00000000-0005-0000-0000-0000E26F0000}"/>
    <cellStyle name="Normal 6 2 13" xfId="4513" xr:uid="{00000000-0005-0000-0000-0000E36F0000}"/>
    <cellStyle name="Normal 6 2 13 2" xfId="14569" xr:uid="{00000000-0005-0000-0000-0000E46F0000}"/>
    <cellStyle name="Normal 6 2 13 2 2" xfId="44900" xr:uid="{00000000-0005-0000-0000-0000E56F0000}"/>
    <cellStyle name="Normal 6 2 13 2 3" xfId="29667" xr:uid="{00000000-0005-0000-0000-0000E66F0000}"/>
    <cellStyle name="Normal 6 2 13 3" xfId="9549" xr:uid="{00000000-0005-0000-0000-0000E76F0000}"/>
    <cellStyle name="Normal 6 2 13 3 2" xfId="39883" xr:uid="{00000000-0005-0000-0000-0000E86F0000}"/>
    <cellStyle name="Normal 6 2 13 3 3" xfId="24650" xr:uid="{00000000-0005-0000-0000-0000E96F0000}"/>
    <cellStyle name="Normal 6 2 13 4" xfId="34870" xr:uid="{00000000-0005-0000-0000-0000EA6F0000}"/>
    <cellStyle name="Normal 6 2 13 5" xfId="19637" xr:uid="{00000000-0005-0000-0000-0000EB6F0000}"/>
    <cellStyle name="Normal 6 2 14" xfId="11225" xr:uid="{00000000-0005-0000-0000-0000EC6F0000}"/>
    <cellStyle name="Normal 6 2 14 2" xfId="41558" xr:uid="{00000000-0005-0000-0000-0000ED6F0000}"/>
    <cellStyle name="Normal 6 2 14 3" xfId="26325" xr:uid="{00000000-0005-0000-0000-0000EE6F0000}"/>
    <cellStyle name="Normal 6 2 15" xfId="6203" xr:uid="{00000000-0005-0000-0000-0000EF6F0000}"/>
    <cellStyle name="Normal 6 2 15 2" xfId="36541" xr:uid="{00000000-0005-0000-0000-0000F06F0000}"/>
    <cellStyle name="Normal 6 2 15 3" xfId="21308" xr:uid="{00000000-0005-0000-0000-0000F16F0000}"/>
    <cellStyle name="Normal 6 2 16" xfId="31377" xr:uid="{00000000-0005-0000-0000-0000F26F0000}"/>
    <cellStyle name="Normal 6 2 17" xfId="16293" xr:uid="{00000000-0005-0000-0000-0000F36F0000}"/>
    <cellStyle name="Normal 6 2 2" xfId="879" xr:uid="{00000000-0005-0000-0000-0000F46F0000}"/>
    <cellStyle name="Normal 6 2 2 2" xfId="2800" xr:uid="{00000000-0005-0000-0000-0000F56F0000}"/>
    <cellStyle name="Normal 6 2 2 2 2" xfId="4490" xr:uid="{00000000-0005-0000-0000-0000F66F0000}"/>
    <cellStyle name="Normal 6 2 2 2 2 2" xfId="14562" xr:uid="{00000000-0005-0000-0000-0000F76F0000}"/>
    <cellStyle name="Normal 6 2 2 2 2 2 2" xfId="44893" xr:uid="{00000000-0005-0000-0000-0000F86F0000}"/>
    <cellStyle name="Normal 6 2 2 2 2 2 3" xfId="29660" xr:uid="{00000000-0005-0000-0000-0000F96F0000}"/>
    <cellStyle name="Normal 6 2 2 2 2 3" xfId="9542" xr:uid="{00000000-0005-0000-0000-0000FA6F0000}"/>
    <cellStyle name="Normal 6 2 2 2 2 3 2" xfId="39876" xr:uid="{00000000-0005-0000-0000-0000FB6F0000}"/>
    <cellStyle name="Normal 6 2 2 2 2 3 3" xfId="24643" xr:uid="{00000000-0005-0000-0000-0000FC6F0000}"/>
    <cellStyle name="Normal 6 2 2 2 2 4" xfId="34863" xr:uid="{00000000-0005-0000-0000-0000FD6F0000}"/>
    <cellStyle name="Normal 6 2 2 2 2 5" xfId="19630" xr:uid="{00000000-0005-0000-0000-0000FE6F0000}"/>
    <cellStyle name="Normal 6 2 2 2 3" xfId="6181" xr:uid="{00000000-0005-0000-0000-0000FF6F0000}"/>
    <cellStyle name="Normal 6 2 2 2 3 2" xfId="16233" xr:uid="{00000000-0005-0000-0000-000000700000}"/>
    <cellStyle name="Normal 6 2 2 2 3 2 2" xfId="46564" xr:uid="{00000000-0005-0000-0000-000001700000}"/>
    <cellStyle name="Normal 6 2 2 2 3 2 3" xfId="31331" xr:uid="{00000000-0005-0000-0000-000002700000}"/>
    <cellStyle name="Normal 6 2 2 2 3 3" xfId="11213" xr:uid="{00000000-0005-0000-0000-000003700000}"/>
    <cellStyle name="Normal 6 2 2 2 3 3 2" xfId="41547" xr:uid="{00000000-0005-0000-0000-000004700000}"/>
    <cellStyle name="Normal 6 2 2 2 3 3 3" xfId="26314" xr:uid="{00000000-0005-0000-0000-000005700000}"/>
    <cellStyle name="Normal 6 2 2 2 3 4" xfId="36534" xr:uid="{00000000-0005-0000-0000-000006700000}"/>
    <cellStyle name="Normal 6 2 2 2 3 5" xfId="21301" xr:uid="{00000000-0005-0000-0000-000007700000}"/>
    <cellStyle name="Normal 6 2 2 2 4" xfId="12891" xr:uid="{00000000-0005-0000-0000-000008700000}"/>
    <cellStyle name="Normal 6 2 2 2 4 2" xfId="43222" xr:uid="{00000000-0005-0000-0000-000009700000}"/>
    <cellStyle name="Normal 6 2 2 2 4 3" xfId="27989" xr:uid="{00000000-0005-0000-0000-00000A700000}"/>
    <cellStyle name="Normal 6 2 2 2 5" xfId="7870" xr:uid="{00000000-0005-0000-0000-00000B700000}"/>
    <cellStyle name="Normal 6 2 2 2 5 2" xfId="38205" xr:uid="{00000000-0005-0000-0000-00000C700000}"/>
    <cellStyle name="Normal 6 2 2 2 5 3" xfId="22972" xr:uid="{00000000-0005-0000-0000-00000D700000}"/>
    <cellStyle name="Normal 6 2 2 2 6" xfId="31390" xr:uid="{00000000-0005-0000-0000-00000E700000}"/>
    <cellStyle name="Normal 6 2 2 2 7" xfId="17959" xr:uid="{00000000-0005-0000-0000-00000F700000}"/>
    <cellStyle name="Normal 6 2 2 3" xfId="31563" xr:uid="{00000000-0005-0000-0000-000010700000}"/>
    <cellStyle name="Normal 6 2 2 4" xfId="31381" xr:uid="{00000000-0005-0000-0000-000011700000}"/>
    <cellStyle name="Normal 6 2 3" xfId="880" xr:uid="{00000000-0005-0000-0000-000012700000}"/>
    <cellStyle name="Normal 6 2 3 10" xfId="6235" xr:uid="{00000000-0005-0000-0000-000013700000}"/>
    <cellStyle name="Normal 6 2 3 10 2" xfId="36572" xr:uid="{00000000-0005-0000-0000-000014700000}"/>
    <cellStyle name="Normal 6 2 3 10 3" xfId="21339" xr:uid="{00000000-0005-0000-0000-000015700000}"/>
    <cellStyle name="Normal 6 2 3 11" xfId="31386" xr:uid="{00000000-0005-0000-0000-000016700000}"/>
    <cellStyle name="Normal 6 2 3 12" xfId="16324" xr:uid="{00000000-0005-0000-0000-000017700000}"/>
    <cellStyle name="Normal 6 2 3 2" xfId="1199" xr:uid="{00000000-0005-0000-0000-000018700000}"/>
    <cellStyle name="Normal 6 2 3 2 10" xfId="31615" xr:uid="{00000000-0005-0000-0000-000019700000}"/>
    <cellStyle name="Normal 6 2 3 2 11" xfId="16378" xr:uid="{00000000-0005-0000-0000-00001A700000}"/>
    <cellStyle name="Normal 6 2 3 2 2" xfId="1307" xr:uid="{00000000-0005-0000-0000-00001B700000}"/>
    <cellStyle name="Normal 6 2 3 2 2 10" xfId="16482" xr:uid="{00000000-0005-0000-0000-00001C700000}"/>
    <cellStyle name="Normal 6 2 3 2 2 2" xfId="1524" xr:uid="{00000000-0005-0000-0000-00001D700000}"/>
    <cellStyle name="Normal 6 2 3 2 2 2 2" xfId="1945" xr:uid="{00000000-0005-0000-0000-00001E700000}"/>
    <cellStyle name="Normal 6 2 3 2 2 2 2 2" xfId="2784" xr:uid="{00000000-0005-0000-0000-00001F700000}"/>
    <cellStyle name="Normal 6 2 3 2 2 2 2 2 2" xfId="4474" xr:uid="{00000000-0005-0000-0000-000020700000}"/>
    <cellStyle name="Normal 6 2 3 2 2 2 2 2 2 2" xfId="14547" xr:uid="{00000000-0005-0000-0000-000021700000}"/>
    <cellStyle name="Normal 6 2 3 2 2 2 2 2 2 2 2" xfId="44878" xr:uid="{00000000-0005-0000-0000-000022700000}"/>
    <cellStyle name="Normal 6 2 3 2 2 2 2 2 2 2 3" xfId="29645" xr:uid="{00000000-0005-0000-0000-000023700000}"/>
    <cellStyle name="Normal 6 2 3 2 2 2 2 2 2 3" xfId="9527" xr:uid="{00000000-0005-0000-0000-000024700000}"/>
    <cellStyle name="Normal 6 2 3 2 2 2 2 2 2 3 2" xfId="39861" xr:uid="{00000000-0005-0000-0000-000025700000}"/>
    <cellStyle name="Normal 6 2 3 2 2 2 2 2 2 3 3" xfId="24628" xr:uid="{00000000-0005-0000-0000-000026700000}"/>
    <cellStyle name="Normal 6 2 3 2 2 2 2 2 2 4" xfId="34848" xr:uid="{00000000-0005-0000-0000-000027700000}"/>
    <cellStyle name="Normal 6 2 3 2 2 2 2 2 2 5" xfId="19615" xr:uid="{00000000-0005-0000-0000-000028700000}"/>
    <cellStyle name="Normal 6 2 3 2 2 2 2 2 3" xfId="6166" xr:uid="{00000000-0005-0000-0000-000029700000}"/>
    <cellStyle name="Normal 6 2 3 2 2 2 2 2 3 2" xfId="16218" xr:uid="{00000000-0005-0000-0000-00002A700000}"/>
    <cellStyle name="Normal 6 2 3 2 2 2 2 2 3 2 2" xfId="46549" xr:uid="{00000000-0005-0000-0000-00002B700000}"/>
    <cellStyle name="Normal 6 2 3 2 2 2 2 2 3 2 3" xfId="31316" xr:uid="{00000000-0005-0000-0000-00002C700000}"/>
    <cellStyle name="Normal 6 2 3 2 2 2 2 2 3 3" xfId="11198" xr:uid="{00000000-0005-0000-0000-00002D700000}"/>
    <cellStyle name="Normal 6 2 3 2 2 2 2 2 3 3 2" xfId="41532" xr:uid="{00000000-0005-0000-0000-00002E700000}"/>
    <cellStyle name="Normal 6 2 3 2 2 2 2 2 3 3 3" xfId="26299" xr:uid="{00000000-0005-0000-0000-00002F700000}"/>
    <cellStyle name="Normal 6 2 3 2 2 2 2 2 3 4" xfId="36519" xr:uid="{00000000-0005-0000-0000-000030700000}"/>
    <cellStyle name="Normal 6 2 3 2 2 2 2 2 3 5" xfId="21286" xr:uid="{00000000-0005-0000-0000-000031700000}"/>
    <cellStyle name="Normal 6 2 3 2 2 2 2 2 4" xfId="12876" xr:uid="{00000000-0005-0000-0000-000032700000}"/>
    <cellStyle name="Normal 6 2 3 2 2 2 2 2 4 2" xfId="43207" xr:uid="{00000000-0005-0000-0000-000033700000}"/>
    <cellStyle name="Normal 6 2 3 2 2 2 2 2 4 3" xfId="27974" xr:uid="{00000000-0005-0000-0000-000034700000}"/>
    <cellStyle name="Normal 6 2 3 2 2 2 2 2 5" xfId="7855" xr:uid="{00000000-0005-0000-0000-000035700000}"/>
    <cellStyle name="Normal 6 2 3 2 2 2 2 2 5 2" xfId="38190" xr:uid="{00000000-0005-0000-0000-000036700000}"/>
    <cellStyle name="Normal 6 2 3 2 2 2 2 2 5 3" xfId="22957" xr:uid="{00000000-0005-0000-0000-000037700000}"/>
    <cellStyle name="Normal 6 2 3 2 2 2 2 2 6" xfId="33178" xr:uid="{00000000-0005-0000-0000-000038700000}"/>
    <cellStyle name="Normal 6 2 3 2 2 2 2 2 7" xfId="17944" xr:uid="{00000000-0005-0000-0000-000039700000}"/>
    <cellStyle name="Normal 6 2 3 2 2 2 2 3" xfId="3637" xr:uid="{00000000-0005-0000-0000-00003A700000}"/>
    <cellStyle name="Normal 6 2 3 2 2 2 2 3 2" xfId="13711" xr:uid="{00000000-0005-0000-0000-00003B700000}"/>
    <cellStyle name="Normal 6 2 3 2 2 2 2 3 2 2" xfId="44042" xr:uid="{00000000-0005-0000-0000-00003C700000}"/>
    <cellStyle name="Normal 6 2 3 2 2 2 2 3 2 3" xfId="28809" xr:uid="{00000000-0005-0000-0000-00003D700000}"/>
    <cellStyle name="Normal 6 2 3 2 2 2 2 3 3" xfId="8691" xr:uid="{00000000-0005-0000-0000-00003E700000}"/>
    <cellStyle name="Normal 6 2 3 2 2 2 2 3 3 2" xfId="39025" xr:uid="{00000000-0005-0000-0000-00003F700000}"/>
    <cellStyle name="Normal 6 2 3 2 2 2 2 3 3 3" xfId="23792" xr:uid="{00000000-0005-0000-0000-000040700000}"/>
    <cellStyle name="Normal 6 2 3 2 2 2 2 3 4" xfId="34012" xr:uid="{00000000-0005-0000-0000-000041700000}"/>
    <cellStyle name="Normal 6 2 3 2 2 2 2 3 5" xfId="18779" xr:uid="{00000000-0005-0000-0000-000042700000}"/>
    <cellStyle name="Normal 6 2 3 2 2 2 2 4" xfId="5330" xr:uid="{00000000-0005-0000-0000-000043700000}"/>
    <cellStyle name="Normal 6 2 3 2 2 2 2 4 2" xfId="15382" xr:uid="{00000000-0005-0000-0000-000044700000}"/>
    <cellStyle name="Normal 6 2 3 2 2 2 2 4 2 2" xfId="45713" xr:uid="{00000000-0005-0000-0000-000045700000}"/>
    <cellStyle name="Normal 6 2 3 2 2 2 2 4 2 3" xfId="30480" xr:uid="{00000000-0005-0000-0000-000046700000}"/>
    <cellStyle name="Normal 6 2 3 2 2 2 2 4 3" xfId="10362" xr:uid="{00000000-0005-0000-0000-000047700000}"/>
    <cellStyle name="Normal 6 2 3 2 2 2 2 4 3 2" xfId="40696" xr:uid="{00000000-0005-0000-0000-000048700000}"/>
    <cellStyle name="Normal 6 2 3 2 2 2 2 4 3 3" xfId="25463" xr:uid="{00000000-0005-0000-0000-000049700000}"/>
    <cellStyle name="Normal 6 2 3 2 2 2 2 4 4" xfId="35683" xr:uid="{00000000-0005-0000-0000-00004A700000}"/>
    <cellStyle name="Normal 6 2 3 2 2 2 2 4 5" xfId="20450" xr:uid="{00000000-0005-0000-0000-00004B700000}"/>
    <cellStyle name="Normal 6 2 3 2 2 2 2 5" xfId="12040" xr:uid="{00000000-0005-0000-0000-00004C700000}"/>
    <cellStyle name="Normal 6 2 3 2 2 2 2 5 2" xfId="42371" xr:uid="{00000000-0005-0000-0000-00004D700000}"/>
    <cellStyle name="Normal 6 2 3 2 2 2 2 5 3" xfId="27138" xr:uid="{00000000-0005-0000-0000-00004E700000}"/>
    <cellStyle name="Normal 6 2 3 2 2 2 2 6" xfId="7019" xr:uid="{00000000-0005-0000-0000-00004F700000}"/>
    <cellStyle name="Normal 6 2 3 2 2 2 2 6 2" xfId="37354" xr:uid="{00000000-0005-0000-0000-000050700000}"/>
    <cellStyle name="Normal 6 2 3 2 2 2 2 6 3" xfId="22121" xr:uid="{00000000-0005-0000-0000-000051700000}"/>
    <cellStyle name="Normal 6 2 3 2 2 2 2 7" xfId="32342" xr:uid="{00000000-0005-0000-0000-000052700000}"/>
    <cellStyle name="Normal 6 2 3 2 2 2 2 8" xfId="17108" xr:uid="{00000000-0005-0000-0000-000053700000}"/>
    <cellStyle name="Normal 6 2 3 2 2 2 3" xfId="2366" xr:uid="{00000000-0005-0000-0000-000054700000}"/>
    <cellStyle name="Normal 6 2 3 2 2 2 3 2" xfId="4056" xr:uid="{00000000-0005-0000-0000-000055700000}"/>
    <cellStyle name="Normal 6 2 3 2 2 2 3 2 2" xfId="14129" xr:uid="{00000000-0005-0000-0000-000056700000}"/>
    <cellStyle name="Normal 6 2 3 2 2 2 3 2 2 2" xfId="44460" xr:uid="{00000000-0005-0000-0000-000057700000}"/>
    <cellStyle name="Normal 6 2 3 2 2 2 3 2 2 3" xfId="29227" xr:uid="{00000000-0005-0000-0000-000058700000}"/>
    <cellStyle name="Normal 6 2 3 2 2 2 3 2 3" xfId="9109" xr:uid="{00000000-0005-0000-0000-000059700000}"/>
    <cellStyle name="Normal 6 2 3 2 2 2 3 2 3 2" xfId="39443" xr:uid="{00000000-0005-0000-0000-00005A700000}"/>
    <cellStyle name="Normal 6 2 3 2 2 2 3 2 3 3" xfId="24210" xr:uid="{00000000-0005-0000-0000-00005B700000}"/>
    <cellStyle name="Normal 6 2 3 2 2 2 3 2 4" xfId="34430" xr:uid="{00000000-0005-0000-0000-00005C700000}"/>
    <cellStyle name="Normal 6 2 3 2 2 2 3 2 5" xfId="19197" xr:uid="{00000000-0005-0000-0000-00005D700000}"/>
    <cellStyle name="Normal 6 2 3 2 2 2 3 3" xfId="5748" xr:uid="{00000000-0005-0000-0000-00005E700000}"/>
    <cellStyle name="Normal 6 2 3 2 2 2 3 3 2" xfId="15800" xr:uid="{00000000-0005-0000-0000-00005F700000}"/>
    <cellStyle name="Normal 6 2 3 2 2 2 3 3 2 2" xfId="46131" xr:uid="{00000000-0005-0000-0000-000060700000}"/>
    <cellStyle name="Normal 6 2 3 2 2 2 3 3 2 3" xfId="30898" xr:uid="{00000000-0005-0000-0000-000061700000}"/>
    <cellStyle name="Normal 6 2 3 2 2 2 3 3 3" xfId="10780" xr:uid="{00000000-0005-0000-0000-000062700000}"/>
    <cellStyle name="Normal 6 2 3 2 2 2 3 3 3 2" xfId="41114" xr:uid="{00000000-0005-0000-0000-000063700000}"/>
    <cellStyle name="Normal 6 2 3 2 2 2 3 3 3 3" xfId="25881" xr:uid="{00000000-0005-0000-0000-000064700000}"/>
    <cellStyle name="Normal 6 2 3 2 2 2 3 3 4" xfId="36101" xr:uid="{00000000-0005-0000-0000-000065700000}"/>
    <cellStyle name="Normal 6 2 3 2 2 2 3 3 5" xfId="20868" xr:uid="{00000000-0005-0000-0000-000066700000}"/>
    <cellStyle name="Normal 6 2 3 2 2 2 3 4" xfId="12458" xr:uid="{00000000-0005-0000-0000-000067700000}"/>
    <cellStyle name="Normal 6 2 3 2 2 2 3 4 2" xfId="42789" xr:uid="{00000000-0005-0000-0000-000068700000}"/>
    <cellStyle name="Normal 6 2 3 2 2 2 3 4 3" xfId="27556" xr:uid="{00000000-0005-0000-0000-000069700000}"/>
    <cellStyle name="Normal 6 2 3 2 2 2 3 5" xfId="7437" xr:uid="{00000000-0005-0000-0000-00006A700000}"/>
    <cellStyle name="Normal 6 2 3 2 2 2 3 5 2" xfId="37772" xr:uid="{00000000-0005-0000-0000-00006B700000}"/>
    <cellStyle name="Normal 6 2 3 2 2 2 3 5 3" xfId="22539" xr:uid="{00000000-0005-0000-0000-00006C700000}"/>
    <cellStyle name="Normal 6 2 3 2 2 2 3 6" xfId="32760" xr:uid="{00000000-0005-0000-0000-00006D700000}"/>
    <cellStyle name="Normal 6 2 3 2 2 2 3 7" xfId="17526" xr:uid="{00000000-0005-0000-0000-00006E700000}"/>
    <cellStyle name="Normal 6 2 3 2 2 2 4" xfId="3219" xr:uid="{00000000-0005-0000-0000-00006F700000}"/>
    <cellStyle name="Normal 6 2 3 2 2 2 4 2" xfId="13293" xr:uid="{00000000-0005-0000-0000-000070700000}"/>
    <cellStyle name="Normal 6 2 3 2 2 2 4 2 2" xfId="43624" xr:uid="{00000000-0005-0000-0000-000071700000}"/>
    <cellStyle name="Normal 6 2 3 2 2 2 4 2 3" xfId="28391" xr:uid="{00000000-0005-0000-0000-000072700000}"/>
    <cellStyle name="Normal 6 2 3 2 2 2 4 3" xfId="8273" xr:uid="{00000000-0005-0000-0000-000073700000}"/>
    <cellStyle name="Normal 6 2 3 2 2 2 4 3 2" xfId="38607" xr:uid="{00000000-0005-0000-0000-000074700000}"/>
    <cellStyle name="Normal 6 2 3 2 2 2 4 3 3" xfId="23374" xr:uid="{00000000-0005-0000-0000-000075700000}"/>
    <cellStyle name="Normal 6 2 3 2 2 2 4 4" xfId="33594" xr:uid="{00000000-0005-0000-0000-000076700000}"/>
    <cellStyle name="Normal 6 2 3 2 2 2 4 5" xfId="18361" xr:uid="{00000000-0005-0000-0000-000077700000}"/>
    <cellStyle name="Normal 6 2 3 2 2 2 5" xfId="4912" xr:uid="{00000000-0005-0000-0000-000078700000}"/>
    <cellStyle name="Normal 6 2 3 2 2 2 5 2" xfId="14964" xr:uid="{00000000-0005-0000-0000-000079700000}"/>
    <cellStyle name="Normal 6 2 3 2 2 2 5 2 2" xfId="45295" xr:uid="{00000000-0005-0000-0000-00007A700000}"/>
    <cellStyle name="Normal 6 2 3 2 2 2 5 2 3" xfId="30062" xr:uid="{00000000-0005-0000-0000-00007B700000}"/>
    <cellStyle name="Normal 6 2 3 2 2 2 5 3" xfId="9944" xr:uid="{00000000-0005-0000-0000-00007C700000}"/>
    <cellStyle name="Normal 6 2 3 2 2 2 5 3 2" xfId="40278" xr:uid="{00000000-0005-0000-0000-00007D700000}"/>
    <cellStyle name="Normal 6 2 3 2 2 2 5 3 3" xfId="25045" xr:uid="{00000000-0005-0000-0000-00007E700000}"/>
    <cellStyle name="Normal 6 2 3 2 2 2 5 4" xfId="35265" xr:uid="{00000000-0005-0000-0000-00007F700000}"/>
    <cellStyle name="Normal 6 2 3 2 2 2 5 5" xfId="20032" xr:uid="{00000000-0005-0000-0000-000080700000}"/>
    <cellStyle name="Normal 6 2 3 2 2 2 6" xfId="11622" xr:uid="{00000000-0005-0000-0000-000081700000}"/>
    <cellStyle name="Normal 6 2 3 2 2 2 6 2" xfId="41953" xr:uid="{00000000-0005-0000-0000-000082700000}"/>
    <cellStyle name="Normal 6 2 3 2 2 2 6 3" xfId="26720" xr:uid="{00000000-0005-0000-0000-000083700000}"/>
    <cellStyle name="Normal 6 2 3 2 2 2 7" xfId="6601" xr:uid="{00000000-0005-0000-0000-000084700000}"/>
    <cellStyle name="Normal 6 2 3 2 2 2 7 2" xfId="36936" xr:uid="{00000000-0005-0000-0000-000085700000}"/>
    <cellStyle name="Normal 6 2 3 2 2 2 7 3" xfId="21703" xr:uid="{00000000-0005-0000-0000-000086700000}"/>
    <cellStyle name="Normal 6 2 3 2 2 2 8" xfId="31924" xr:uid="{00000000-0005-0000-0000-000087700000}"/>
    <cellStyle name="Normal 6 2 3 2 2 2 9" xfId="16690" xr:uid="{00000000-0005-0000-0000-000088700000}"/>
    <cellStyle name="Normal 6 2 3 2 2 3" xfId="1737" xr:uid="{00000000-0005-0000-0000-000089700000}"/>
    <cellStyle name="Normal 6 2 3 2 2 3 2" xfId="2576" xr:uid="{00000000-0005-0000-0000-00008A700000}"/>
    <cellStyle name="Normal 6 2 3 2 2 3 2 2" xfId="4266" xr:uid="{00000000-0005-0000-0000-00008B700000}"/>
    <cellStyle name="Normal 6 2 3 2 2 3 2 2 2" xfId="14339" xr:uid="{00000000-0005-0000-0000-00008C700000}"/>
    <cellStyle name="Normal 6 2 3 2 2 3 2 2 2 2" xfId="44670" xr:uid="{00000000-0005-0000-0000-00008D700000}"/>
    <cellStyle name="Normal 6 2 3 2 2 3 2 2 2 3" xfId="29437" xr:uid="{00000000-0005-0000-0000-00008E700000}"/>
    <cellStyle name="Normal 6 2 3 2 2 3 2 2 3" xfId="9319" xr:uid="{00000000-0005-0000-0000-00008F700000}"/>
    <cellStyle name="Normal 6 2 3 2 2 3 2 2 3 2" xfId="39653" xr:uid="{00000000-0005-0000-0000-000090700000}"/>
    <cellStyle name="Normal 6 2 3 2 2 3 2 2 3 3" xfId="24420" xr:uid="{00000000-0005-0000-0000-000091700000}"/>
    <cellStyle name="Normal 6 2 3 2 2 3 2 2 4" xfId="34640" xr:uid="{00000000-0005-0000-0000-000092700000}"/>
    <cellStyle name="Normal 6 2 3 2 2 3 2 2 5" xfId="19407" xr:uid="{00000000-0005-0000-0000-000093700000}"/>
    <cellStyle name="Normal 6 2 3 2 2 3 2 3" xfId="5958" xr:uid="{00000000-0005-0000-0000-000094700000}"/>
    <cellStyle name="Normal 6 2 3 2 2 3 2 3 2" xfId="16010" xr:uid="{00000000-0005-0000-0000-000095700000}"/>
    <cellStyle name="Normal 6 2 3 2 2 3 2 3 2 2" xfId="46341" xr:uid="{00000000-0005-0000-0000-000096700000}"/>
    <cellStyle name="Normal 6 2 3 2 2 3 2 3 2 3" xfId="31108" xr:uid="{00000000-0005-0000-0000-000097700000}"/>
    <cellStyle name="Normal 6 2 3 2 2 3 2 3 3" xfId="10990" xr:uid="{00000000-0005-0000-0000-000098700000}"/>
    <cellStyle name="Normal 6 2 3 2 2 3 2 3 3 2" xfId="41324" xr:uid="{00000000-0005-0000-0000-000099700000}"/>
    <cellStyle name="Normal 6 2 3 2 2 3 2 3 3 3" xfId="26091" xr:uid="{00000000-0005-0000-0000-00009A700000}"/>
    <cellStyle name="Normal 6 2 3 2 2 3 2 3 4" xfId="36311" xr:uid="{00000000-0005-0000-0000-00009B700000}"/>
    <cellStyle name="Normal 6 2 3 2 2 3 2 3 5" xfId="21078" xr:uid="{00000000-0005-0000-0000-00009C700000}"/>
    <cellStyle name="Normal 6 2 3 2 2 3 2 4" xfId="12668" xr:uid="{00000000-0005-0000-0000-00009D700000}"/>
    <cellStyle name="Normal 6 2 3 2 2 3 2 4 2" xfId="42999" xr:uid="{00000000-0005-0000-0000-00009E700000}"/>
    <cellStyle name="Normal 6 2 3 2 2 3 2 4 3" xfId="27766" xr:uid="{00000000-0005-0000-0000-00009F700000}"/>
    <cellStyle name="Normal 6 2 3 2 2 3 2 5" xfId="7647" xr:uid="{00000000-0005-0000-0000-0000A0700000}"/>
    <cellStyle name="Normal 6 2 3 2 2 3 2 5 2" xfId="37982" xr:uid="{00000000-0005-0000-0000-0000A1700000}"/>
    <cellStyle name="Normal 6 2 3 2 2 3 2 5 3" xfId="22749" xr:uid="{00000000-0005-0000-0000-0000A2700000}"/>
    <cellStyle name="Normal 6 2 3 2 2 3 2 6" xfId="32970" xr:uid="{00000000-0005-0000-0000-0000A3700000}"/>
    <cellStyle name="Normal 6 2 3 2 2 3 2 7" xfId="17736" xr:uid="{00000000-0005-0000-0000-0000A4700000}"/>
    <cellStyle name="Normal 6 2 3 2 2 3 3" xfId="3429" xr:uid="{00000000-0005-0000-0000-0000A5700000}"/>
    <cellStyle name="Normal 6 2 3 2 2 3 3 2" xfId="13503" xr:uid="{00000000-0005-0000-0000-0000A6700000}"/>
    <cellStyle name="Normal 6 2 3 2 2 3 3 2 2" xfId="43834" xr:uid="{00000000-0005-0000-0000-0000A7700000}"/>
    <cellStyle name="Normal 6 2 3 2 2 3 3 2 3" xfId="28601" xr:uid="{00000000-0005-0000-0000-0000A8700000}"/>
    <cellStyle name="Normal 6 2 3 2 2 3 3 3" xfId="8483" xr:uid="{00000000-0005-0000-0000-0000A9700000}"/>
    <cellStyle name="Normal 6 2 3 2 2 3 3 3 2" xfId="38817" xr:uid="{00000000-0005-0000-0000-0000AA700000}"/>
    <cellStyle name="Normal 6 2 3 2 2 3 3 3 3" xfId="23584" xr:uid="{00000000-0005-0000-0000-0000AB700000}"/>
    <cellStyle name="Normal 6 2 3 2 2 3 3 4" xfId="33804" xr:uid="{00000000-0005-0000-0000-0000AC700000}"/>
    <cellStyle name="Normal 6 2 3 2 2 3 3 5" xfId="18571" xr:uid="{00000000-0005-0000-0000-0000AD700000}"/>
    <cellStyle name="Normal 6 2 3 2 2 3 4" xfId="5122" xr:uid="{00000000-0005-0000-0000-0000AE700000}"/>
    <cellStyle name="Normal 6 2 3 2 2 3 4 2" xfId="15174" xr:uid="{00000000-0005-0000-0000-0000AF700000}"/>
    <cellStyle name="Normal 6 2 3 2 2 3 4 2 2" xfId="45505" xr:uid="{00000000-0005-0000-0000-0000B0700000}"/>
    <cellStyle name="Normal 6 2 3 2 2 3 4 2 3" xfId="30272" xr:uid="{00000000-0005-0000-0000-0000B1700000}"/>
    <cellStyle name="Normal 6 2 3 2 2 3 4 3" xfId="10154" xr:uid="{00000000-0005-0000-0000-0000B2700000}"/>
    <cellStyle name="Normal 6 2 3 2 2 3 4 3 2" xfId="40488" xr:uid="{00000000-0005-0000-0000-0000B3700000}"/>
    <cellStyle name="Normal 6 2 3 2 2 3 4 3 3" xfId="25255" xr:uid="{00000000-0005-0000-0000-0000B4700000}"/>
    <cellStyle name="Normal 6 2 3 2 2 3 4 4" xfId="35475" xr:uid="{00000000-0005-0000-0000-0000B5700000}"/>
    <cellStyle name="Normal 6 2 3 2 2 3 4 5" xfId="20242" xr:uid="{00000000-0005-0000-0000-0000B6700000}"/>
    <cellStyle name="Normal 6 2 3 2 2 3 5" xfId="11832" xr:uid="{00000000-0005-0000-0000-0000B7700000}"/>
    <cellStyle name="Normal 6 2 3 2 2 3 5 2" xfId="42163" xr:uid="{00000000-0005-0000-0000-0000B8700000}"/>
    <cellStyle name="Normal 6 2 3 2 2 3 5 3" xfId="26930" xr:uid="{00000000-0005-0000-0000-0000B9700000}"/>
    <cellStyle name="Normal 6 2 3 2 2 3 6" xfId="6811" xr:uid="{00000000-0005-0000-0000-0000BA700000}"/>
    <cellStyle name="Normal 6 2 3 2 2 3 6 2" xfId="37146" xr:uid="{00000000-0005-0000-0000-0000BB700000}"/>
    <cellStyle name="Normal 6 2 3 2 2 3 6 3" xfId="21913" xr:uid="{00000000-0005-0000-0000-0000BC700000}"/>
    <cellStyle name="Normal 6 2 3 2 2 3 7" xfId="32134" xr:uid="{00000000-0005-0000-0000-0000BD700000}"/>
    <cellStyle name="Normal 6 2 3 2 2 3 8" xfId="16900" xr:uid="{00000000-0005-0000-0000-0000BE700000}"/>
    <cellStyle name="Normal 6 2 3 2 2 4" xfId="2158" xr:uid="{00000000-0005-0000-0000-0000BF700000}"/>
    <cellStyle name="Normal 6 2 3 2 2 4 2" xfId="3848" xr:uid="{00000000-0005-0000-0000-0000C0700000}"/>
    <cellStyle name="Normal 6 2 3 2 2 4 2 2" xfId="13921" xr:uid="{00000000-0005-0000-0000-0000C1700000}"/>
    <cellStyle name="Normal 6 2 3 2 2 4 2 2 2" xfId="44252" xr:uid="{00000000-0005-0000-0000-0000C2700000}"/>
    <cellStyle name="Normal 6 2 3 2 2 4 2 2 3" xfId="29019" xr:uid="{00000000-0005-0000-0000-0000C3700000}"/>
    <cellStyle name="Normal 6 2 3 2 2 4 2 3" xfId="8901" xr:uid="{00000000-0005-0000-0000-0000C4700000}"/>
    <cellStyle name="Normal 6 2 3 2 2 4 2 3 2" xfId="39235" xr:uid="{00000000-0005-0000-0000-0000C5700000}"/>
    <cellStyle name="Normal 6 2 3 2 2 4 2 3 3" xfId="24002" xr:uid="{00000000-0005-0000-0000-0000C6700000}"/>
    <cellStyle name="Normal 6 2 3 2 2 4 2 4" xfId="34222" xr:uid="{00000000-0005-0000-0000-0000C7700000}"/>
    <cellStyle name="Normal 6 2 3 2 2 4 2 5" xfId="18989" xr:uid="{00000000-0005-0000-0000-0000C8700000}"/>
    <cellStyle name="Normal 6 2 3 2 2 4 3" xfId="5540" xr:uid="{00000000-0005-0000-0000-0000C9700000}"/>
    <cellStyle name="Normal 6 2 3 2 2 4 3 2" xfId="15592" xr:uid="{00000000-0005-0000-0000-0000CA700000}"/>
    <cellStyle name="Normal 6 2 3 2 2 4 3 2 2" xfId="45923" xr:uid="{00000000-0005-0000-0000-0000CB700000}"/>
    <cellStyle name="Normal 6 2 3 2 2 4 3 2 3" xfId="30690" xr:uid="{00000000-0005-0000-0000-0000CC700000}"/>
    <cellStyle name="Normal 6 2 3 2 2 4 3 3" xfId="10572" xr:uid="{00000000-0005-0000-0000-0000CD700000}"/>
    <cellStyle name="Normal 6 2 3 2 2 4 3 3 2" xfId="40906" xr:uid="{00000000-0005-0000-0000-0000CE700000}"/>
    <cellStyle name="Normal 6 2 3 2 2 4 3 3 3" xfId="25673" xr:uid="{00000000-0005-0000-0000-0000CF700000}"/>
    <cellStyle name="Normal 6 2 3 2 2 4 3 4" xfId="35893" xr:uid="{00000000-0005-0000-0000-0000D0700000}"/>
    <cellStyle name="Normal 6 2 3 2 2 4 3 5" xfId="20660" xr:uid="{00000000-0005-0000-0000-0000D1700000}"/>
    <cellStyle name="Normal 6 2 3 2 2 4 4" xfId="12250" xr:uid="{00000000-0005-0000-0000-0000D2700000}"/>
    <cellStyle name="Normal 6 2 3 2 2 4 4 2" xfId="42581" xr:uid="{00000000-0005-0000-0000-0000D3700000}"/>
    <cellStyle name="Normal 6 2 3 2 2 4 4 3" xfId="27348" xr:uid="{00000000-0005-0000-0000-0000D4700000}"/>
    <cellStyle name="Normal 6 2 3 2 2 4 5" xfId="7229" xr:uid="{00000000-0005-0000-0000-0000D5700000}"/>
    <cellStyle name="Normal 6 2 3 2 2 4 5 2" xfId="37564" xr:uid="{00000000-0005-0000-0000-0000D6700000}"/>
    <cellStyle name="Normal 6 2 3 2 2 4 5 3" xfId="22331" xr:uid="{00000000-0005-0000-0000-0000D7700000}"/>
    <cellStyle name="Normal 6 2 3 2 2 4 6" xfId="32552" xr:uid="{00000000-0005-0000-0000-0000D8700000}"/>
    <cellStyle name="Normal 6 2 3 2 2 4 7" xfId="17318" xr:uid="{00000000-0005-0000-0000-0000D9700000}"/>
    <cellStyle name="Normal 6 2 3 2 2 5" xfId="3011" xr:uid="{00000000-0005-0000-0000-0000DA700000}"/>
    <cellStyle name="Normal 6 2 3 2 2 5 2" xfId="13085" xr:uid="{00000000-0005-0000-0000-0000DB700000}"/>
    <cellStyle name="Normal 6 2 3 2 2 5 2 2" xfId="43416" xr:uid="{00000000-0005-0000-0000-0000DC700000}"/>
    <cellStyle name="Normal 6 2 3 2 2 5 2 3" xfId="28183" xr:uid="{00000000-0005-0000-0000-0000DD700000}"/>
    <cellStyle name="Normal 6 2 3 2 2 5 3" xfId="8065" xr:uid="{00000000-0005-0000-0000-0000DE700000}"/>
    <cellStyle name="Normal 6 2 3 2 2 5 3 2" xfId="38399" xr:uid="{00000000-0005-0000-0000-0000DF700000}"/>
    <cellStyle name="Normal 6 2 3 2 2 5 3 3" xfId="23166" xr:uid="{00000000-0005-0000-0000-0000E0700000}"/>
    <cellStyle name="Normal 6 2 3 2 2 5 4" xfId="33386" xr:uid="{00000000-0005-0000-0000-0000E1700000}"/>
    <cellStyle name="Normal 6 2 3 2 2 5 5" xfId="18153" xr:uid="{00000000-0005-0000-0000-0000E2700000}"/>
    <cellStyle name="Normal 6 2 3 2 2 6" xfId="4704" xr:uid="{00000000-0005-0000-0000-0000E3700000}"/>
    <cellStyle name="Normal 6 2 3 2 2 6 2" xfId="14756" xr:uid="{00000000-0005-0000-0000-0000E4700000}"/>
    <cellStyle name="Normal 6 2 3 2 2 6 2 2" xfId="45087" xr:uid="{00000000-0005-0000-0000-0000E5700000}"/>
    <cellStyle name="Normal 6 2 3 2 2 6 2 3" xfId="29854" xr:uid="{00000000-0005-0000-0000-0000E6700000}"/>
    <cellStyle name="Normal 6 2 3 2 2 6 3" xfId="9736" xr:uid="{00000000-0005-0000-0000-0000E7700000}"/>
    <cellStyle name="Normal 6 2 3 2 2 6 3 2" xfId="40070" xr:uid="{00000000-0005-0000-0000-0000E8700000}"/>
    <cellStyle name="Normal 6 2 3 2 2 6 3 3" xfId="24837" xr:uid="{00000000-0005-0000-0000-0000E9700000}"/>
    <cellStyle name="Normal 6 2 3 2 2 6 4" xfId="35057" xr:uid="{00000000-0005-0000-0000-0000EA700000}"/>
    <cellStyle name="Normal 6 2 3 2 2 6 5" xfId="19824" xr:uid="{00000000-0005-0000-0000-0000EB700000}"/>
    <cellStyle name="Normal 6 2 3 2 2 7" xfId="11414" xr:uid="{00000000-0005-0000-0000-0000EC700000}"/>
    <cellStyle name="Normal 6 2 3 2 2 7 2" xfId="41745" xr:uid="{00000000-0005-0000-0000-0000ED700000}"/>
    <cellStyle name="Normal 6 2 3 2 2 7 3" xfId="26512" xr:uid="{00000000-0005-0000-0000-0000EE700000}"/>
    <cellStyle name="Normal 6 2 3 2 2 8" xfId="6393" xr:uid="{00000000-0005-0000-0000-0000EF700000}"/>
    <cellStyle name="Normal 6 2 3 2 2 8 2" xfId="36728" xr:uid="{00000000-0005-0000-0000-0000F0700000}"/>
    <cellStyle name="Normal 6 2 3 2 2 8 3" xfId="21495" xr:uid="{00000000-0005-0000-0000-0000F1700000}"/>
    <cellStyle name="Normal 6 2 3 2 2 9" xfId="31716" xr:uid="{00000000-0005-0000-0000-0000F2700000}"/>
    <cellStyle name="Normal 6 2 3 2 3" xfId="1420" xr:uid="{00000000-0005-0000-0000-0000F3700000}"/>
    <cellStyle name="Normal 6 2 3 2 3 2" xfId="1841" xr:uid="{00000000-0005-0000-0000-0000F4700000}"/>
    <cellStyle name="Normal 6 2 3 2 3 2 2" xfId="2680" xr:uid="{00000000-0005-0000-0000-0000F5700000}"/>
    <cellStyle name="Normal 6 2 3 2 3 2 2 2" xfId="4370" xr:uid="{00000000-0005-0000-0000-0000F6700000}"/>
    <cellStyle name="Normal 6 2 3 2 3 2 2 2 2" xfId="14443" xr:uid="{00000000-0005-0000-0000-0000F7700000}"/>
    <cellStyle name="Normal 6 2 3 2 3 2 2 2 2 2" xfId="44774" xr:uid="{00000000-0005-0000-0000-0000F8700000}"/>
    <cellStyle name="Normal 6 2 3 2 3 2 2 2 2 3" xfId="29541" xr:uid="{00000000-0005-0000-0000-0000F9700000}"/>
    <cellStyle name="Normal 6 2 3 2 3 2 2 2 3" xfId="9423" xr:uid="{00000000-0005-0000-0000-0000FA700000}"/>
    <cellStyle name="Normal 6 2 3 2 3 2 2 2 3 2" xfId="39757" xr:uid="{00000000-0005-0000-0000-0000FB700000}"/>
    <cellStyle name="Normal 6 2 3 2 3 2 2 2 3 3" xfId="24524" xr:uid="{00000000-0005-0000-0000-0000FC700000}"/>
    <cellStyle name="Normal 6 2 3 2 3 2 2 2 4" xfId="34744" xr:uid="{00000000-0005-0000-0000-0000FD700000}"/>
    <cellStyle name="Normal 6 2 3 2 3 2 2 2 5" xfId="19511" xr:uid="{00000000-0005-0000-0000-0000FE700000}"/>
    <cellStyle name="Normal 6 2 3 2 3 2 2 3" xfId="6062" xr:uid="{00000000-0005-0000-0000-0000FF700000}"/>
    <cellStyle name="Normal 6 2 3 2 3 2 2 3 2" xfId="16114" xr:uid="{00000000-0005-0000-0000-000000710000}"/>
    <cellStyle name="Normal 6 2 3 2 3 2 2 3 2 2" xfId="46445" xr:uid="{00000000-0005-0000-0000-000001710000}"/>
    <cellStyle name="Normal 6 2 3 2 3 2 2 3 2 3" xfId="31212" xr:uid="{00000000-0005-0000-0000-000002710000}"/>
    <cellStyle name="Normal 6 2 3 2 3 2 2 3 3" xfId="11094" xr:uid="{00000000-0005-0000-0000-000003710000}"/>
    <cellStyle name="Normal 6 2 3 2 3 2 2 3 3 2" xfId="41428" xr:uid="{00000000-0005-0000-0000-000004710000}"/>
    <cellStyle name="Normal 6 2 3 2 3 2 2 3 3 3" xfId="26195" xr:uid="{00000000-0005-0000-0000-000005710000}"/>
    <cellStyle name="Normal 6 2 3 2 3 2 2 3 4" xfId="36415" xr:uid="{00000000-0005-0000-0000-000006710000}"/>
    <cellStyle name="Normal 6 2 3 2 3 2 2 3 5" xfId="21182" xr:uid="{00000000-0005-0000-0000-000007710000}"/>
    <cellStyle name="Normal 6 2 3 2 3 2 2 4" xfId="12772" xr:uid="{00000000-0005-0000-0000-000008710000}"/>
    <cellStyle name="Normal 6 2 3 2 3 2 2 4 2" xfId="43103" xr:uid="{00000000-0005-0000-0000-000009710000}"/>
    <cellStyle name="Normal 6 2 3 2 3 2 2 4 3" xfId="27870" xr:uid="{00000000-0005-0000-0000-00000A710000}"/>
    <cellStyle name="Normal 6 2 3 2 3 2 2 5" xfId="7751" xr:uid="{00000000-0005-0000-0000-00000B710000}"/>
    <cellStyle name="Normal 6 2 3 2 3 2 2 5 2" xfId="38086" xr:uid="{00000000-0005-0000-0000-00000C710000}"/>
    <cellStyle name="Normal 6 2 3 2 3 2 2 5 3" xfId="22853" xr:uid="{00000000-0005-0000-0000-00000D710000}"/>
    <cellStyle name="Normal 6 2 3 2 3 2 2 6" xfId="33074" xr:uid="{00000000-0005-0000-0000-00000E710000}"/>
    <cellStyle name="Normal 6 2 3 2 3 2 2 7" xfId="17840" xr:uid="{00000000-0005-0000-0000-00000F710000}"/>
    <cellStyle name="Normal 6 2 3 2 3 2 3" xfId="3533" xr:uid="{00000000-0005-0000-0000-000010710000}"/>
    <cellStyle name="Normal 6 2 3 2 3 2 3 2" xfId="13607" xr:uid="{00000000-0005-0000-0000-000011710000}"/>
    <cellStyle name="Normal 6 2 3 2 3 2 3 2 2" xfId="43938" xr:uid="{00000000-0005-0000-0000-000012710000}"/>
    <cellStyle name="Normal 6 2 3 2 3 2 3 2 3" xfId="28705" xr:uid="{00000000-0005-0000-0000-000013710000}"/>
    <cellStyle name="Normal 6 2 3 2 3 2 3 3" xfId="8587" xr:uid="{00000000-0005-0000-0000-000014710000}"/>
    <cellStyle name="Normal 6 2 3 2 3 2 3 3 2" xfId="38921" xr:uid="{00000000-0005-0000-0000-000015710000}"/>
    <cellStyle name="Normal 6 2 3 2 3 2 3 3 3" xfId="23688" xr:uid="{00000000-0005-0000-0000-000016710000}"/>
    <cellStyle name="Normal 6 2 3 2 3 2 3 4" xfId="33908" xr:uid="{00000000-0005-0000-0000-000017710000}"/>
    <cellStyle name="Normal 6 2 3 2 3 2 3 5" xfId="18675" xr:uid="{00000000-0005-0000-0000-000018710000}"/>
    <cellStyle name="Normal 6 2 3 2 3 2 4" xfId="5226" xr:uid="{00000000-0005-0000-0000-000019710000}"/>
    <cellStyle name="Normal 6 2 3 2 3 2 4 2" xfId="15278" xr:uid="{00000000-0005-0000-0000-00001A710000}"/>
    <cellStyle name="Normal 6 2 3 2 3 2 4 2 2" xfId="45609" xr:uid="{00000000-0005-0000-0000-00001B710000}"/>
    <cellStyle name="Normal 6 2 3 2 3 2 4 2 3" xfId="30376" xr:uid="{00000000-0005-0000-0000-00001C710000}"/>
    <cellStyle name="Normal 6 2 3 2 3 2 4 3" xfId="10258" xr:uid="{00000000-0005-0000-0000-00001D710000}"/>
    <cellStyle name="Normal 6 2 3 2 3 2 4 3 2" xfId="40592" xr:uid="{00000000-0005-0000-0000-00001E710000}"/>
    <cellStyle name="Normal 6 2 3 2 3 2 4 3 3" xfId="25359" xr:uid="{00000000-0005-0000-0000-00001F710000}"/>
    <cellStyle name="Normal 6 2 3 2 3 2 4 4" xfId="35579" xr:uid="{00000000-0005-0000-0000-000020710000}"/>
    <cellStyle name="Normal 6 2 3 2 3 2 4 5" xfId="20346" xr:uid="{00000000-0005-0000-0000-000021710000}"/>
    <cellStyle name="Normal 6 2 3 2 3 2 5" xfId="11936" xr:uid="{00000000-0005-0000-0000-000022710000}"/>
    <cellStyle name="Normal 6 2 3 2 3 2 5 2" xfId="42267" xr:uid="{00000000-0005-0000-0000-000023710000}"/>
    <cellStyle name="Normal 6 2 3 2 3 2 5 3" xfId="27034" xr:uid="{00000000-0005-0000-0000-000024710000}"/>
    <cellStyle name="Normal 6 2 3 2 3 2 6" xfId="6915" xr:uid="{00000000-0005-0000-0000-000025710000}"/>
    <cellStyle name="Normal 6 2 3 2 3 2 6 2" xfId="37250" xr:uid="{00000000-0005-0000-0000-000026710000}"/>
    <cellStyle name="Normal 6 2 3 2 3 2 6 3" xfId="22017" xr:uid="{00000000-0005-0000-0000-000027710000}"/>
    <cellStyle name="Normal 6 2 3 2 3 2 7" xfId="32238" xr:uid="{00000000-0005-0000-0000-000028710000}"/>
    <cellStyle name="Normal 6 2 3 2 3 2 8" xfId="17004" xr:uid="{00000000-0005-0000-0000-000029710000}"/>
    <cellStyle name="Normal 6 2 3 2 3 3" xfId="2262" xr:uid="{00000000-0005-0000-0000-00002A710000}"/>
    <cellStyle name="Normal 6 2 3 2 3 3 2" xfId="3952" xr:uid="{00000000-0005-0000-0000-00002B710000}"/>
    <cellStyle name="Normal 6 2 3 2 3 3 2 2" xfId="14025" xr:uid="{00000000-0005-0000-0000-00002C710000}"/>
    <cellStyle name="Normal 6 2 3 2 3 3 2 2 2" xfId="44356" xr:uid="{00000000-0005-0000-0000-00002D710000}"/>
    <cellStyle name="Normal 6 2 3 2 3 3 2 2 3" xfId="29123" xr:uid="{00000000-0005-0000-0000-00002E710000}"/>
    <cellStyle name="Normal 6 2 3 2 3 3 2 3" xfId="9005" xr:uid="{00000000-0005-0000-0000-00002F710000}"/>
    <cellStyle name="Normal 6 2 3 2 3 3 2 3 2" xfId="39339" xr:uid="{00000000-0005-0000-0000-000030710000}"/>
    <cellStyle name="Normal 6 2 3 2 3 3 2 3 3" xfId="24106" xr:uid="{00000000-0005-0000-0000-000031710000}"/>
    <cellStyle name="Normal 6 2 3 2 3 3 2 4" xfId="34326" xr:uid="{00000000-0005-0000-0000-000032710000}"/>
    <cellStyle name="Normal 6 2 3 2 3 3 2 5" xfId="19093" xr:uid="{00000000-0005-0000-0000-000033710000}"/>
    <cellStyle name="Normal 6 2 3 2 3 3 3" xfId="5644" xr:uid="{00000000-0005-0000-0000-000034710000}"/>
    <cellStyle name="Normal 6 2 3 2 3 3 3 2" xfId="15696" xr:uid="{00000000-0005-0000-0000-000035710000}"/>
    <cellStyle name="Normal 6 2 3 2 3 3 3 2 2" xfId="46027" xr:uid="{00000000-0005-0000-0000-000036710000}"/>
    <cellStyle name="Normal 6 2 3 2 3 3 3 2 3" xfId="30794" xr:uid="{00000000-0005-0000-0000-000037710000}"/>
    <cellStyle name="Normal 6 2 3 2 3 3 3 3" xfId="10676" xr:uid="{00000000-0005-0000-0000-000038710000}"/>
    <cellStyle name="Normal 6 2 3 2 3 3 3 3 2" xfId="41010" xr:uid="{00000000-0005-0000-0000-000039710000}"/>
    <cellStyle name="Normal 6 2 3 2 3 3 3 3 3" xfId="25777" xr:uid="{00000000-0005-0000-0000-00003A710000}"/>
    <cellStyle name="Normal 6 2 3 2 3 3 3 4" xfId="35997" xr:uid="{00000000-0005-0000-0000-00003B710000}"/>
    <cellStyle name="Normal 6 2 3 2 3 3 3 5" xfId="20764" xr:uid="{00000000-0005-0000-0000-00003C710000}"/>
    <cellStyle name="Normal 6 2 3 2 3 3 4" xfId="12354" xr:uid="{00000000-0005-0000-0000-00003D710000}"/>
    <cellStyle name="Normal 6 2 3 2 3 3 4 2" xfId="42685" xr:uid="{00000000-0005-0000-0000-00003E710000}"/>
    <cellStyle name="Normal 6 2 3 2 3 3 4 3" xfId="27452" xr:uid="{00000000-0005-0000-0000-00003F710000}"/>
    <cellStyle name="Normal 6 2 3 2 3 3 5" xfId="7333" xr:uid="{00000000-0005-0000-0000-000040710000}"/>
    <cellStyle name="Normal 6 2 3 2 3 3 5 2" xfId="37668" xr:uid="{00000000-0005-0000-0000-000041710000}"/>
    <cellStyle name="Normal 6 2 3 2 3 3 5 3" xfId="22435" xr:uid="{00000000-0005-0000-0000-000042710000}"/>
    <cellStyle name="Normal 6 2 3 2 3 3 6" xfId="32656" xr:uid="{00000000-0005-0000-0000-000043710000}"/>
    <cellStyle name="Normal 6 2 3 2 3 3 7" xfId="17422" xr:uid="{00000000-0005-0000-0000-000044710000}"/>
    <cellStyle name="Normal 6 2 3 2 3 4" xfId="3115" xr:uid="{00000000-0005-0000-0000-000045710000}"/>
    <cellStyle name="Normal 6 2 3 2 3 4 2" xfId="13189" xr:uid="{00000000-0005-0000-0000-000046710000}"/>
    <cellStyle name="Normal 6 2 3 2 3 4 2 2" xfId="43520" xr:uid="{00000000-0005-0000-0000-000047710000}"/>
    <cellStyle name="Normal 6 2 3 2 3 4 2 3" xfId="28287" xr:uid="{00000000-0005-0000-0000-000048710000}"/>
    <cellStyle name="Normal 6 2 3 2 3 4 3" xfId="8169" xr:uid="{00000000-0005-0000-0000-000049710000}"/>
    <cellStyle name="Normal 6 2 3 2 3 4 3 2" xfId="38503" xr:uid="{00000000-0005-0000-0000-00004A710000}"/>
    <cellStyle name="Normal 6 2 3 2 3 4 3 3" xfId="23270" xr:uid="{00000000-0005-0000-0000-00004B710000}"/>
    <cellStyle name="Normal 6 2 3 2 3 4 4" xfId="33490" xr:uid="{00000000-0005-0000-0000-00004C710000}"/>
    <cellStyle name="Normal 6 2 3 2 3 4 5" xfId="18257" xr:uid="{00000000-0005-0000-0000-00004D710000}"/>
    <cellStyle name="Normal 6 2 3 2 3 5" xfId="4808" xr:uid="{00000000-0005-0000-0000-00004E710000}"/>
    <cellStyle name="Normal 6 2 3 2 3 5 2" xfId="14860" xr:uid="{00000000-0005-0000-0000-00004F710000}"/>
    <cellStyle name="Normal 6 2 3 2 3 5 2 2" xfId="45191" xr:uid="{00000000-0005-0000-0000-000050710000}"/>
    <cellStyle name="Normal 6 2 3 2 3 5 2 3" xfId="29958" xr:uid="{00000000-0005-0000-0000-000051710000}"/>
    <cellStyle name="Normal 6 2 3 2 3 5 3" xfId="9840" xr:uid="{00000000-0005-0000-0000-000052710000}"/>
    <cellStyle name="Normal 6 2 3 2 3 5 3 2" xfId="40174" xr:uid="{00000000-0005-0000-0000-000053710000}"/>
    <cellStyle name="Normal 6 2 3 2 3 5 3 3" xfId="24941" xr:uid="{00000000-0005-0000-0000-000054710000}"/>
    <cellStyle name="Normal 6 2 3 2 3 5 4" xfId="35161" xr:uid="{00000000-0005-0000-0000-000055710000}"/>
    <cellStyle name="Normal 6 2 3 2 3 5 5" xfId="19928" xr:uid="{00000000-0005-0000-0000-000056710000}"/>
    <cellStyle name="Normal 6 2 3 2 3 6" xfId="11518" xr:uid="{00000000-0005-0000-0000-000057710000}"/>
    <cellStyle name="Normal 6 2 3 2 3 6 2" xfId="41849" xr:uid="{00000000-0005-0000-0000-000058710000}"/>
    <cellStyle name="Normal 6 2 3 2 3 6 3" xfId="26616" xr:uid="{00000000-0005-0000-0000-000059710000}"/>
    <cellStyle name="Normal 6 2 3 2 3 7" xfId="6497" xr:uid="{00000000-0005-0000-0000-00005A710000}"/>
    <cellStyle name="Normal 6 2 3 2 3 7 2" xfId="36832" xr:uid="{00000000-0005-0000-0000-00005B710000}"/>
    <cellStyle name="Normal 6 2 3 2 3 7 3" xfId="21599" xr:uid="{00000000-0005-0000-0000-00005C710000}"/>
    <cellStyle name="Normal 6 2 3 2 3 8" xfId="31820" xr:uid="{00000000-0005-0000-0000-00005D710000}"/>
    <cellStyle name="Normal 6 2 3 2 3 9" xfId="16586" xr:uid="{00000000-0005-0000-0000-00005E710000}"/>
    <cellStyle name="Normal 6 2 3 2 4" xfId="1633" xr:uid="{00000000-0005-0000-0000-00005F710000}"/>
    <cellStyle name="Normal 6 2 3 2 4 2" xfId="2472" xr:uid="{00000000-0005-0000-0000-000060710000}"/>
    <cellStyle name="Normal 6 2 3 2 4 2 2" xfId="4162" xr:uid="{00000000-0005-0000-0000-000061710000}"/>
    <cellStyle name="Normal 6 2 3 2 4 2 2 2" xfId="14235" xr:uid="{00000000-0005-0000-0000-000062710000}"/>
    <cellStyle name="Normal 6 2 3 2 4 2 2 2 2" xfId="44566" xr:uid="{00000000-0005-0000-0000-000063710000}"/>
    <cellStyle name="Normal 6 2 3 2 4 2 2 2 3" xfId="29333" xr:uid="{00000000-0005-0000-0000-000064710000}"/>
    <cellStyle name="Normal 6 2 3 2 4 2 2 3" xfId="9215" xr:uid="{00000000-0005-0000-0000-000065710000}"/>
    <cellStyle name="Normal 6 2 3 2 4 2 2 3 2" xfId="39549" xr:uid="{00000000-0005-0000-0000-000066710000}"/>
    <cellStyle name="Normal 6 2 3 2 4 2 2 3 3" xfId="24316" xr:uid="{00000000-0005-0000-0000-000067710000}"/>
    <cellStyle name="Normal 6 2 3 2 4 2 2 4" xfId="34536" xr:uid="{00000000-0005-0000-0000-000068710000}"/>
    <cellStyle name="Normal 6 2 3 2 4 2 2 5" xfId="19303" xr:uid="{00000000-0005-0000-0000-000069710000}"/>
    <cellStyle name="Normal 6 2 3 2 4 2 3" xfId="5854" xr:uid="{00000000-0005-0000-0000-00006A710000}"/>
    <cellStyle name="Normal 6 2 3 2 4 2 3 2" xfId="15906" xr:uid="{00000000-0005-0000-0000-00006B710000}"/>
    <cellStyle name="Normal 6 2 3 2 4 2 3 2 2" xfId="46237" xr:uid="{00000000-0005-0000-0000-00006C710000}"/>
    <cellStyle name="Normal 6 2 3 2 4 2 3 2 3" xfId="31004" xr:uid="{00000000-0005-0000-0000-00006D710000}"/>
    <cellStyle name="Normal 6 2 3 2 4 2 3 3" xfId="10886" xr:uid="{00000000-0005-0000-0000-00006E710000}"/>
    <cellStyle name="Normal 6 2 3 2 4 2 3 3 2" xfId="41220" xr:uid="{00000000-0005-0000-0000-00006F710000}"/>
    <cellStyle name="Normal 6 2 3 2 4 2 3 3 3" xfId="25987" xr:uid="{00000000-0005-0000-0000-000070710000}"/>
    <cellStyle name="Normal 6 2 3 2 4 2 3 4" xfId="36207" xr:uid="{00000000-0005-0000-0000-000071710000}"/>
    <cellStyle name="Normal 6 2 3 2 4 2 3 5" xfId="20974" xr:uid="{00000000-0005-0000-0000-000072710000}"/>
    <cellStyle name="Normal 6 2 3 2 4 2 4" xfId="12564" xr:uid="{00000000-0005-0000-0000-000073710000}"/>
    <cellStyle name="Normal 6 2 3 2 4 2 4 2" xfId="42895" xr:uid="{00000000-0005-0000-0000-000074710000}"/>
    <cellStyle name="Normal 6 2 3 2 4 2 4 3" xfId="27662" xr:uid="{00000000-0005-0000-0000-000075710000}"/>
    <cellStyle name="Normal 6 2 3 2 4 2 5" xfId="7543" xr:uid="{00000000-0005-0000-0000-000076710000}"/>
    <cellStyle name="Normal 6 2 3 2 4 2 5 2" xfId="37878" xr:uid="{00000000-0005-0000-0000-000077710000}"/>
    <cellStyle name="Normal 6 2 3 2 4 2 5 3" xfId="22645" xr:uid="{00000000-0005-0000-0000-000078710000}"/>
    <cellStyle name="Normal 6 2 3 2 4 2 6" xfId="32866" xr:uid="{00000000-0005-0000-0000-000079710000}"/>
    <cellStyle name="Normal 6 2 3 2 4 2 7" xfId="17632" xr:uid="{00000000-0005-0000-0000-00007A710000}"/>
    <cellStyle name="Normal 6 2 3 2 4 3" xfId="3325" xr:uid="{00000000-0005-0000-0000-00007B710000}"/>
    <cellStyle name="Normal 6 2 3 2 4 3 2" xfId="13399" xr:uid="{00000000-0005-0000-0000-00007C710000}"/>
    <cellStyle name="Normal 6 2 3 2 4 3 2 2" xfId="43730" xr:uid="{00000000-0005-0000-0000-00007D710000}"/>
    <cellStyle name="Normal 6 2 3 2 4 3 2 3" xfId="28497" xr:uid="{00000000-0005-0000-0000-00007E710000}"/>
    <cellStyle name="Normal 6 2 3 2 4 3 3" xfId="8379" xr:uid="{00000000-0005-0000-0000-00007F710000}"/>
    <cellStyle name="Normal 6 2 3 2 4 3 3 2" xfId="38713" xr:uid="{00000000-0005-0000-0000-000080710000}"/>
    <cellStyle name="Normal 6 2 3 2 4 3 3 3" xfId="23480" xr:uid="{00000000-0005-0000-0000-000081710000}"/>
    <cellStyle name="Normal 6 2 3 2 4 3 4" xfId="33700" xr:uid="{00000000-0005-0000-0000-000082710000}"/>
    <cellStyle name="Normal 6 2 3 2 4 3 5" xfId="18467" xr:uid="{00000000-0005-0000-0000-000083710000}"/>
    <cellStyle name="Normal 6 2 3 2 4 4" xfId="5018" xr:uid="{00000000-0005-0000-0000-000084710000}"/>
    <cellStyle name="Normal 6 2 3 2 4 4 2" xfId="15070" xr:uid="{00000000-0005-0000-0000-000085710000}"/>
    <cellStyle name="Normal 6 2 3 2 4 4 2 2" xfId="45401" xr:uid="{00000000-0005-0000-0000-000086710000}"/>
    <cellStyle name="Normal 6 2 3 2 4 4 2 3" xfId="30168" xr:uid="{00000000-0005-0000-0000-000087710000}"/>
    <cellStyle name="Normal 6 2 3 2 4 4 3" xfId="10050" xr:uid="{00000000-0005-0000-0000-000088710000}"/>
    <cellStyle name="Normal 6 2 3 2 4 4 3 2" xfId="40384" xr:uid="{00000000-0005-0000-0000-000089710000}"/>
    <cellStyle name="Normal 6 2 3 2 4 4 3 3" xfId="25151" xr:uid="{00000000-0005-0000-0000-00008A710000}"/>
    <cellStyle name="Normal 6 2 3 2 4 4 4" xfId="35371" xr:uid="{00000000-0005-0000-0000-00008B710000}"/>
    <cellStyle name="Normal 6 2 3 2 4 4 5" xfId="20138" xr:uid="{00000000-0005-0000-0000-00008C710000}"/>
    <cellStyle name="Normal 6 2 3 2 4 5" xfId="11728" xr:uid="{00000000-0005-0000-0000-00008D710000}"/>
    <cellStyle name="Normal 6 2 3 2 4 5 2" xfId="42059" xr:uid="{00000000-0005-0000-0000-00008E710000}"/>
    <cellStyle name="Normal 6 2 3 2 4 5 3" xfId="26826" xr:uid="{00000000-0005-0000-0000-00008F710000}"/>
    <cellStyle name="Normal 6 2 3 2 4 6" xfId="6707" xr:uid="{00000000-0005-0000-0000-000090710000}"/>
    <cellStyle name="Normal 6 2 3 2 4 6 2" xfId="37042" xr:uid="{00000000-0005-0000-0000-000091710000}"/>
    <cellStyle name="Normal 6 2 3 2 4 6 3" xfId="21809" xr:uid="{00000000-0005-0000-0000-000092710000}"/>
    <cellStyle name="Normal 6 2 3 2 4 7" xfId="32030" xr:uid="{00000000-0005-0000-0000-000093710000}"/>
    <cellStyle name="Normal 6 2 3 2 4 8" xfId="16796" xr:uid="{00000000-0005-0000-0000-000094710000}"/>
    <cellStyle name="Normal 6 2 3 2 5" xfId="2054" xr:uid="{00000000-0005-0000-0000-000095710000}"/>
    <cellStyle name="Normal 6 2 3 2 5 2" xfId="3744" xr:uid="{00000000-0005-0000-0000-000096710000}"/>
    <cellStyle name="Normal 6 2 3 2 5 2 2" xfId="13817" xr:uid="{00000000-0005-0000-0000-000097710000}"/>
    <cellStyle name="Normal 6 2 3 2 5 2 2 2" xfId="44148" xr:uid="{00000000-0005-0000-0000-000098710000}"/>
    <cellStyle name="Normal 6 2 3 2 5 2 2 3" xfId="28915" xr:uid="{00000000-0005-0000-0000-000099710000}"/>
    <cellStyle name="Normal 6 2 3 2 5 2 3" xfId="8797" xr:uid="{00000000-0005-0000-0000-00009A710000}"/>
    <cellStyle name="Normal 6 2 3 2 5 2 3 2" xfId="39131" xr:uid="{00000000-0005-0000-0000-00009B710000}"/>
    <cellStyle name="Normal 6 2 3 2 5 2 3 3" xfId="23898" xr:uid="{00000000-0005-0000-0000-00009C710000}"/>
    <cellStyle name="Normal 6 2 3 2 5 2 4" xfId="34118" xr:uid="{00000000-0005-0000-0000-00009D710000}"/>
    <cellStyle name="Normal 6 2 3 2 5 2 5" xfId="18885" xr:uid="{00000000-0005-0000-0000-00009E710000}"/>
    <cellStyle name="Normal 6 2 3 2 5 3" xfId="5436" xr:uid="{00000000-0005-0000-0000-00009F710000}"/>
    <cellStyle name="Normal 6 2 3 2 5 3 2" xfId="15488" xr:uid="{00000000-0005-0000-0000-0000A0710000}"/>
    <cellStyle name="Normal 6 2 3 2 5 3 2 2" xfId="45819" xr:uid="{00000000-0005-0000-0000-0000A1710000}"/>
    <cellStyle name="Normal 6 2 3 2 5 3 2 3" xfId="30586" xr:uid="{00000000-0005-0000-0000-0000A2710000}"/>
    <cellStyle name="Normal 6 2 3 2 5 3 3" xfId="10468" xr:uid="{00000000-0005-0000-0000-0000A3710000}"/>
    <cellStyle name="Normal 6 2 3 2 5 3 3 2" xfId="40802" xr:uid="{00000000-0005-0000-0000-0000A4710000}"/>
    <cellStyle name="Normal 6 2 3 2 5 3 3 3" xfId="25569" xr:uid="{00000000-0005-0000-0000-0000A5710000}"/>
    <cellStyle name="Normal 6 2 3 2 5 3 4" xfId="35789" xr:uid="{00000000-0005-0000-0000-0000A6710000}"/>
    <cellStyle name="Normal 6 2 3 2 5 3 5" xfId="20556" xr:uid="{00000000-0005-0000-0000-0000A7710000}"/>
    <cellStyle name="Normal 6 2 3 2 5 4" xfId="12146" xr:uid="{00000000-0005-0000-0000-0000A8710000}"/>
    <cellStyle name="Normal 6 2 3 2 5 4 2" xfId="42477" xr:uid="{00000000-0005-0000-0000-0000A9710000}"/>
    <cellStyle name="Normal 6 2 3 2 5 4 3" xfId="27244" xr:uid="{00000000-0005-0000-0000-0000AA710000}"/>
    <cellStyle name="Normal 6 2 3 2 5 5" xfId="7125" xr:uid="{00000000-0005-0000-0000-0000AB710000}"/>
    <cellStyle name="Normal 6 2 3 2 5 5 2" xfId="37460" xr:uid="{00000000-0005-0000-0000-0000AC710000}"/>
    <cellStyle name="Normal 6 2 3 2 5 5 3" xfId="22227" xr:uid="{00000000-0005-0000-0000-0000AD710000}"/>
    <cellStyle name="Normal 6 2 3 2 5 6" xfId="32448" xr:uid="{00000000-0005-0000-0000-0000AE710000}"/>
    <cellStyle name="Normal 6 2 3 2 5 7" xfId="17214" xr:uid="{00000000-0005-0000-0000-0000AF710000}"/>
    <cellStyle name="Normal 6 2 3 2 6" xfId="2907" xr:uid="{00000000-0005-0000-0000-0000B0710000}"/>
    <cellStyle name="Normal 6 2 3 2 6 2" xfId="12981" xr:uid="{00000000-0005-0000-0000-0000B1710000}"/>
    <cellStyle name="Normal 6 2 3 2 6 2 2" xfId="43312" xr:uid="{00000000-0005-0000-0000-0000B2710000}"/>
    <cellStyle name="Normal 6 2 3 2 6 2 3" xfId="28079" xr:uid="{00000000-0005-0000-0000-0000B3710000}"/>
    <cellStyle name="Normal 6 2 3 2 6 3" xfId="7961" xr:uid="{00000000-0005-0000-0000-0000B4710000}"/>
    <cellStyle name="Normal 6 2 3 2 6 3 2" xfId="38295" xr:uid="{00000000-0005-0000-0000-0000B5710000}"/>
    <cellStyle name="Normal 6 2 3 2 6 3 3" xfId="23062" xr:uid="{00000000-0005-0000-0000-0000B6710000}"/>
    <cellStyle name="Normal 6 2 3 2 6 4" xfId="33282" xr:uid="{00000000-0005-0000-0000-0000B7710000}"/>
    <cellStyle name="Normal 6 2 3 2 6 5" xfId="18049" xr:uid="{00000000-0005-0000-0000-0000B8710000}"/>
    <cellStyle name="Normal 6 2 3 2 7" xfId="4600" xr:uid="{00000000-0005-0000-0000-0000B9710000}"/>
    <cellStyle name="Normal 6 2 3 2 7 2" xfId="14652" xr:uid="{00000000-0005-0000-0000-0000BA710000}"/>
    <cellStyle name="Normal 6 2 3 2 7 2 2" xfId="44983" xr:uid="{00000000-0005-0000-0000-0000BB710000}"/>
    <cellStyle name="Normal 6 2 3 2 7 2 3" xfId="29750" xr:uid="{00000000-0005-0000-0000-0000BC710000}"/>
    <cellStyle name="Normal 6 2 3 2 7 3" xfId="9632" xr:uid="{00000000-0005-0000-0000-0000BD710000}"/>
    <cellStyle name="Normal 6 2 3 2 7 3 2" xfId="39966" xr:uid="{00000000-0005-0000-0000-0000BE710000}"/>
    <cellStyle name="Normal 6 2 3 2 7 3 3" xfId="24733" xr:uid="{00000000-0005-0000-0000-0000BF710000}"/>
    <cellStyle name="Normal 6 2 3 2 7 4" xfId="34953" xr:uid="{00000000-0005-0000-0000-0000C0710000}"/>
    <cellStyle name="Normal 6 2 3 2 7 5" xfId="19720" xr:uid="{00000000-0005-0000-0000-0000C1710000}"/>
    <cellStyle name="Normal 6 2 3 2 8" xfId="11310" xr:uid="{00000000-0005-0000-0000-0000C2710000}"/>
    <cellStyle name="Normal 6 2 3 2 8 2" xfId="41641" xr:uid="{00000000-0005-0000-0000-0000C3710000}"/>
    <cellStyle name="Normal 6 2 3 2 8 3" xfId="26408" xr:uid="{00000000-0005-0000-0000-0000C4710000}"/>
    <cellStyle name="Normal 6 2 3 2 9" xfId="6289" xr:uid="{00000000-0005-0000-0000-0000C5710000}"/>
    <cellStyle name="Normal 6 2 3 2 9 2" xfId="36624" xr:uid="{00000000-0005-0000-0000-0000C6710000}"/>
    <cellStyle name="Normal 6 2 3 2 9 3" xfId="21391" xr:uid="{00000000-0005-0000-0000-0000C7710000}"/>
    <cellStyle name="Normal 6 2 3 3" xfId="1253" xr:uid="{00000000-0005-0000-0000-0000C8710000}"/>
    <cellStyle name="Normal 6 2 3 3 10" xfId="16430" xr:uid="{00000000-0005-0000-0000-0000C9710000}"/>
    <cellStyle name="Normal 6 2 3 3 2" xfId="1472" xr:uid="{00000000-0005-0000-0000-0000CA710000}"/>
    <cellStyle name="Normal 6 2 3 3 2 2" xfId="1893" xr:uid="{00000000-0005-0000-0000-0000CB710000}"/>
    <cellStyle name="Normal 6 2 3 3 2 2 2" xfId="2732" xr:uid="{00000000-0005-0000-0000-0000CC710000}"/>
    <cellStyle name="Normal 6 2 3 3 2 2 2 2" xfId="4422" xr:uid="{00000000-0005-0000-0000-0000CD710000}"/>
    <cellStyle name="Normal 6 2 3 3 2 2 2 2 2" xfId="14495" xr:uid="{00000000-0005-0000-0000-0000CE710000}"/>
    <cellStyle name="Normal 6 2 3 3 2 2 2 2 2 2" xfId="44826" xr:uid="{00000000-0005-0000-0000-0000CF710000}"/>
    <cellStyle name="Normal 6 2 3 3 2 2 2 2 2 3" xfId="29593" xr:uid="{00000000-0005-0000-0000-0000D0710000}"/>
    <cellStyle name="Normal 6 2 3 3 2 2 2 2 3" xfId="9475" xr:uid="{00000000-0005-0000-0000-0000D1710000}"/>
    <cellStyle name="Normal 6 2 3 3 2 2 2 2 3 2" xfId="39809" xr:uid="{00000000-0005-0000-0000-0000D2710000}"/>
    <cellStyle name="Normal 6 2 3 3 2 2 2 2 3 3" xfId="24576" xr:uid="{00000000-0005-0000-0000-0000D3710000}"/>
    <cellStyle name="Normal 6 2 3 3 2 2 2 2 4" xfId="34796" xr:uid="{00000000-0005-0000-0000-0000D4710000}"/>
    <cellStyle name="Normal 6 2 3 3 2 2 2 2 5" xfId="19563" xr:uid="{00000000-0005-0000-0000-0000D5710000}"/>
    <cellStyle name="Normal 6 2 3 3 2 2 2 3" xfId="6114" xr:uid="{00000000-0005-0000-0000-0000D6710000}"/>
    <cellStyle name="Normal 6 2 3 3 2 2 2 3 2" xfId="16166" xr:uid="{00000000-0005-0000-0000-0000D7710000}"/>
    <cellStyle name="Normal 6 2 3 3 2 2 2 3 2 2" xfId="46497" xr:uid="{00000000-0005-0000-0000-0000D8710000}"/>
    <cellStyle name="Normal 6 2 3 3 2 2 2 3 2 3" xfId="31264" xr:uid="{00000000-0005-0000-0000-0000D9710000}"/>
    <cellStyle name="Normal 6 2 3 3 2 2 2 3 3" xfId="11146" xr:uid="{00000000-0005-0000-0000-0000DA710000}"/>
    <cellStyle name="Normal 6 2 3 3 2 2 2 3 3 2" xfId="41480" xr:uid="{00000000-0005-0000-0000-0000DB710000}"/>
    <cellStyle name="Normal 6 2 3 3 2 2 2 3 3 3" xfId="26247" xr:uid="{00000000-0005-0000-0000-0000DC710000}"/>
    <cellStyle name="Normal 6 2 3 3 2 2 2 3 4" xfId="36467" xr:uid="{00000000-0005-0000-0000-0000DD710000}"/>
    <cellStyle name="Normal 6 2 3 3 2 2 2 3 5" xfId="21234" xr:uid="{00000000-0005-0000-0000-0000DE710000}"/>
    <cellStyle name="Normal 6 2 3 3 2 2 2 4" xfId="12824" xr:uid="{00000000-0005-0000-0000-0000DF710000}"/>
    <cellStyle name="Normal 6 2 3 3 2 2 2 4 2" xfId="43155" xr:uid="{00000000-0005-0000-0000-0000E0710000}"/>
    <cellStyle name="Normal 6 2 3 3 2 2 2 4 3" xfId="27922" xr:uid="{00000000-0005-0000-0000-0000E1710000}"/>
    <cellStyle name="Normal 6 2 3 3 2 2 2 5" xfId="7803" xr:uid="{00000000-0005-0000-0000-0000E2710000}"/>
    <cellStyle name="Normal 6 2 3 3 2 2 2 5 2" xfId="38138" xr:uid="{00000000-0005-0000-0000-0000E3710000}"/>
    <cellStyle name="Normal 6 2 3 3 2 2 2 5 3" xfId="22905" xr:uid="{00000000-0005-0000-0000-0000E4710000}"/>
    <cellStyle name="Normal 6 2 3 3 2 2 2 6" xfId="33126" xr:uid="{00000000-0005-0000-0000-0000E5710000}"/>
    <cellStyle name="Normal 6 2 3 3 2 2 2 7" xfId="17892" xr:uid="{00000000-0005-0000-0000-0000E6710000}"/>
    <cellStyle name="Normal 6 2 3 3 2 2 3" xfId="3585" xr:uid="{00000000-0005-0000-0000-0000E7710000}"/>
    <cellStyle name="Normal 6 2 3 3 2 2 3 2" xfId="13659" xr:uid="{00000000-0005-0000-0000-0000E8710000}"/>
    <cellStyle name="Normal 6 2 3 3 2 2 3 2 2" xfId="43990" xr:uid="{00000000-0005-0000-0000-0000E9710000}"/>
    <cellStyle name="Normal 6 2 3 3 2 2 3 2 3" xfId="28757" xr:uid="{00000000-0005-0000-0000-0000EA710000}"/>
    <cellStyle name="Normal 6 2 3 3 2 2 3 3" xfId="8639" xr:uid="{00000000-0005-0000-0000-0000EB710000}"/>
    <cellStyle name="Normal 6 2 3 3 2 2 3 3 2" xfId="38973" xr:uid="{00000000-0005-0000-0000-0000EC710000}"/>
    <cellStyle name="Normal 6 2 3 3 2 2 3 3 3" xfId="23740" xr:uid="{00000000-0005-0000-0000-0000ED710000}"/>
    <cellStyle name="Normal 6 2 3 3 2 2 3 4" xfId="33960" xr:uid="{00000000-0005-0000-0000-0000EE710000}"/>
    <cellStyle name="Normal 6 2 3 3 2 2 3 5" xfId="18727" xr:uid="{00000000-0005-0000-0000-0000EF710000}"/>
    <cellStyle name="Normal 6 2 3 3 2 2 4" xfId="5278" xr:uid="{00000000-0005-0000-0000-0000F0710000}"/>
    <cellStyle name="Normal 6 2 3 3 2 2 4 2" xfId="15330" xr:uid="{00000000-0005-0000-0000-0000F1710000}"/>
    <cellStyle name="Normal 6 2 3 3 2 2 4 2 2" xfId="45661" xr:uid="{00000000-0005-0000-0000-0000F2710000}"/>
    <cellStyle name="Normal 6 2 3 3 2 2 4 2 3" xfId="30428" xr:uid="{00000000-0005-0000-0000-0000F3710000}"/>
    <cellStyle name="Normal 6 2 3 3 2 2 4 3" xfId="10310" xr:uid="{00000000-0005-0000-0000-0000F4710000}"/>
    <cellStyle name="Normal 6 2 3 3 2 2 4 3 2" xfId="40644" xr:uid="{00000000-0005-0000-0000-0000F5710000}"/>
    <cellStyle name="Normal 6 2 3 3 2 2 4 3 3" xfId="25411" xr:uid="{00000000-0005-0000-0000-0000F6710000}"/>
    <cellStyle name="Normal 6 2 3 3 2 2 4 4" xfId="35631" xr:uid="{00000000-0005-0000-0000-0000F7710000}"/>
    <cellStyle name="Normal 6 2 3 3 2 2 4 5" xfId="20398" xr:uid="{00000000-0005-0000-0000-0000F8710000}"/>
    <cellStyle name="Normal 6 2 3 3 2 2 5" xfId="11988" xr:uid="{00000000-0005-0000-0000-0000F9710000}"/>
    <cellStyle name="Normal 6 2 3 3 2 2 5 2" xfId="42319" xr:uid="{00000000-0005-0000-0000-0000FA710000}"/>
    <cellStyle name="Normal 6 2 3 3 2 2 5 3" xfId="27086" xr:uid="{00000000-0005-0000-0000-0000FB710000}"/>
    <cellStyle name="Normal 6 2 3 3 2 2 6" xfId="6967" xr:uid="{00000000-0005-0000-0000-0000FC710000}"/>
    <cellStyle name="Normal 6 2 3 3 2 2 6 2" xfId="37302" xr:uid="{00000000-0005-0000-0000-0000FD710000}"/>
    <cellStyle name="Normal 6 2 3 3 2 2 6 3" xfId="22069" xr:uid="{00000000-0005-0000-0000-0000FE710000}"/>
    <cellStyle name="Normal 6 2 3 3 2 2 7" xfId="32290" xr:uid="{00000000-0005-0000-0000-0000FF710000}"/>
    <cellStyle name="Normal 6 2 3 3 2 2 8" xfId="17056" xr:uid="{00000000-0005-0000-0000-000000720000}"/>
    <cellStyle name="Normal 6 2 3 3 2 3" xfId="2314" xr:uid="{00000000-0005-0000-0000-000001720000}"/>
    <cellStyle name="Normal 6 2 3 3 2 3 2" xfId="4004" xr:uid="{00000000-0005-0000-0000-000002720000}"/>
    <cellStyle name="Normal 6 2 3 3 2 3 2 2" xfId="14077" xr:uid="{00000000-0005-0000-0000-000003720000}"/>
    <cellStyle name="Normal 6 2 3 3 2 3 2 2 2" xfId="44408" xr:uid="{00000000-0005-0000-0000-000004720000}"/>
    <cellStyle name="Normal 6 2 3 3 2 3 2 2 3" xfId="29175" xr:uid="{00000000-0005-0000-0000-000005720000}"/>
    <cellStyle name="Normal 6 2 3 3 2 3 2 3" xfId="9057" xr:uid="{00000000-0005-0000-0000-000006720000}"/>
    <cellStyle name="Normal 6 2 3 3 2 3 2 3 2" xfId="39391" xr:uid="{00000000-0005-0000-0000-000007720000}"/>
    <cellStyle name="Normal 6 2 3 3 2 3 2 3 3" xfId="24158" xr:uid="{00000000-0005-0000-0000-000008720000}"/>
    <cellStyle name="Normal 6 2 3 3 2 3 2 4" xfId="34378" xr:uid="{00000000-0005-0000-0000-000009720000}"/>
    <cellStyle name="Normal 6 2 3 3 2 3 2 5" xfId="19145" xr:uid="{00000000-0005-0000-0000-00000A720000}"/>
    <cellStyle name="Normal 6 2 3 3 2 3 3" xfId="5696" xr:uid="{00000000-0005-0000-0000-00000B720000}"/>
    <cellStyle name="Normal 6 2 3 3 2 3 3 2" xfId="15748" xr:uid="{00000000-0005-0000-0000-00000C720000}"/>
    <cellStyle name="Normal 6 2 3 3 2 3 3 2 2" xfId="46079" xr:uid="{00000000-0005-0000-0000-00000D720000}"/>
    <cellStyle name="Normal 6 2 3 3 2 3 3 2 3" xfId="30846" xr:uid="{00000000-0005-0000-0000-00000E720000}"/>
    <cellStyle name="Normal 6 2 3 3 2 3 3 3" xfId="10728" xr:uid="{00000000-0005-0000-0000-00000F720000}"/>
    <cellStyle name="Normal 6 2 3 3 2 3 3 3 2" xfId="41062" xr:uid="{00000000-0005-0000-0000-000010720000}"/>
    <cellStyle name="Normal 6 2 3 3 2 3 3 3 3" xfId="25829" xr:uid="{00000000-0005-0000-0000-000011720000}"/>
    <cellStyle name="Normal 6 2 3 3 2 3 3 4" xfId="36049" xr:uid="{00000000-0005-0000-0000-000012720000}"/>
    <cellStyle name="Normal 6 2 3 3 2 3 3 5" xfId="20816" xr:uid="{00000000-0005-0000-0000-000013720000}"/>
    <cellStyle name="Normal 6 2 3 3 2 3 4" xfId="12406" xr:uid="{00000000-0005-0000-0000-000014720000}"/>
    <cellStyle name="Normal 6 2 3 3 2 3 4 2" xfId="42737" xr:uid="{00000000-0005-0000-0000-000015720000}"/>
    <cellStyle name="Normal 6 2 3 3 2 3 4 3" xfId="27504" xr:uid="{00000000-0005-0000-0000-000016720000}"/>
    <cellStyle name="Normal 6 2 3 3 2 3 5" xfId="7385" xr:uid="{00000000-0005-0000-0000-000017720000}"/>
    <cellStyle name="Normal 6 2 3 3 2 3 5 2" xfId="37720" xr:uid="{00000000-0005-0000-0000-000018720000}"/>
    <cellStyle name="Normal 6 2 3 3 2 3 5 3" xfId="22487" xr:uid="{00000000-0005-0000-0000-000019720000}"/>
    <cellStyle name="Normal 6 2 3 3 2 3 6" xfId="32708" xr:uid="{00000000-0005-0000-0000-00001A720000}"/>
    <cellStyle name="Normal 6 2 3 3 2 3 7" xfId="17474" xr:uid="{00000000-0005-0000-0000-00001B720000}"/>
    <cellStyle name="Normal 6 2 3 3 2 4" xfId="3167" xr:uid="{00000000-0005-0000-0000-00001C720000}"/>
    <cellStyle name="Normal 6 2 3 3 2 4 2" xfId="13241" xr:uid="{00000000-0005-0000-0000-00001D720000}"/>
    <cellStyle name="Normal 6 2 3 3 2 4 2 2" xfId="43572" xr:uid="{00000000-0005-0000-0000-00001E720000}"/>
    <cellStyle name="Normal 6 2 3 3 2 4 2 3" xfId="28339" xr:uid="{00000000-0005-0000-0000-00001F720000}"/>
    <cellStyle name="Normal 6 2 3 3 2 4 3" xfId="8221" xr:uid="{00000000-0005-0000-0000-000020720000}"/>
    <cellStyle name="Normal 6 2 3 3 2 4 3 2" xfId="38555" xr:uid="{00000000-0005-0000-0000-000021720000}"/>
    <cellStyle name="Normal 6 2 3 3 2 4 3 3" xfId="23322" xr:uid="{00000000-0005-0000-0000-000022720000}"/>
    <cellStyle name="Normal 6 2 3 3 2 4 4" xfId="33542" xr:uid="{00000000-0005-0000-0000-000023720000}"/>
    <cellStyle name="Normal 6 2 3 3 2 4 5" xfId="18309" xr:uid="{00000000-0005-0000-0000-000024720000}"/>
    <cellStyle name="Normal 6 2 3 3 2 5" xfId="4860" xr:uid="{00000000-0005-0000-0000-000025720000}"/>
    <cellStyle name="Normal 6 2 3 3 2 5 2" xfId="14912" xr:uid="{00000000-0005-0000-0000-000026720000}"/>
    <cellStyle name="Normal 6 2 3 3 2 5 2 2" xfId="45243" xr:uid="{00000000-0005-0000-0000-000027720000}"/>
    <cellStyle name="Normal 6 2 3 3 2 5 2 3" xfId="30010" xr:uid="{00000000-0005-0000-0000-000028720000}"/>
    <cellStyle name="Normal 6 2 3 3 2 5 3" xfId="9892" xr:uid="{00000000-0005-0000-0000-000029720000}"/>
    <cellStyle name="Normal 6 2 3 3 2 5 3 2" xfId="40226" xr:uid="{00000000-0005-0000-0000-00002A720000}"/>
    <cellStyle name="Normal 6 2 3 3 2 5 3 3" xfId="24993" xr:uid="{00000000-0005-0000-0000-00002B720000}"/>
    <cellStyle name="Normal 6 2 3 3 2 5 4" xfId="35213" xr:uid="{00000000-0005-0000-0000-00002C720000}"/>
    <cellStyle name="Normal 6 2 3 3 2 5 5" xfId="19980" xr:uid="{00000000-0005-0000-0000-00002D720000}"/>
    <cellStyle name="Normal 6 2 3 3 2 6" xfId="11570" xr:uid="{00000000-0005-0000-0000-00002E720000}"/>
    <cellStyle name="Normal 6 2 3 3 2 6 2" xfId="41901" xr:uid="{00000000-0005-0000-0000-00002F720000}"/>
    <cellStyle name="Normal 6 2 3 3 2 6 3" xfId="26668" xr:uid="{00000000-0005-0000-0000-000030720000}"/>
    <cellStyle name="Normal 6 2 3 3 2 7" xfId="6549" xr:uid="{00000000-0005-0000-0000-000031720000}"/>
    <cellStyle name="Normal 6 2 3 3 2 7 2" xfId="36884" xr:uid="{00000000-0005-0000-0000-000032720000}"/>
    <cellStyle name="Normal 6 2 3 3 2 7 3" xfId="21651" xr:uid="{00000000-0005-0000-0000-000033720000}"/>
    <cellStyle name="Normal 6 2 3 3 2 8" xfId="31872" xr:uid="{00000000-0005-0000-0000-000034720000}"/>
    <cellStyle name="Normal 6 2 3 3 2 9" xfId="16638" xr:uid="{00000000-0005-0000-0000-000035720000}"/>
    <cellStyle name="Normal 6 2 3 3 3" xfId="1685" xr:uid="{00000000-0005-0000-0000-000036720000}"/>
    <cellStyle name="Normal 6 2 3 3 3 2" xfId="2524" xr:uid="{00000000-0005-0000-0000-000037720000}"/>
    <cellStyle name="Normal 6 2 3 3 3 2 2" xfId="4214" xr:uid="{00000000-0005-0000-0000-000038720000}"/>
    <cellStyle name="Normal 6 2 3 3 3 2 2 2" xfId="14287" xr:uid="{00000000-0005-0000-0000-000039720000}"/>
    <cellStyle name="Normal 6 2 3 3 3 2 2 2 2" xfId="44618" xr:uid="{00000000-0005-0000-0000-00003A720000}"/>
    <cellStyle name="Normal 6 2 3 3 3 2 2 2 3" xfId="29385" xr:uid="{00000000-0005-0000-0000-00003B720000}"/>
    <cellStyle name="Normal 6 2 3 3 3 2 2 3" xfId="9267" xr:uid="{00000000-0005-0000-0000-00003C720000}"/>
    <cellStyle name="Normal 6 2 3 3 3 2 2 3 2" xfId="39601" xr:uid="{00000000-0005-0000-0000-00003D720000}"/>
    <cellStyle name="Normal 6 2 3 3 3 2 2 3 3" xfId="24368" xr:uid="{00000000-0005-0000-0000-00003E720000}"/>
    <cellStyle name="Normal 6 2 3 3 3 2 2 4" xfId="34588" xr:uid="{00000000-0005-0000-0000-00003F720000}"/>
    <cellStyle name="Normal 6 2 3 3 3 2 2 5" xfId="19355" xr:uid="{00000000-0005-0000-0000-000040720000}"/>
    <cellStyle name="Normal 6 2 3 3 3 2 3" xfId="5906" xr:uid="{00000000-0005-0000-0000-000041720000}"/>
    <cellStyle name="Normal 6 2 3 3 3 2 3 2" xfId="15958" xr:uid="{00000000-0005-0000-0000-000042720000}"/>
    <cellStyle name="Normal 6 2 3 3 3 2 3 2 2" xfId="46289" xr:uid="{00000000-0005-0000-0000-000043720000}"/>
    <cellStyle name="Normal 6 2 3 3 3 2 3 2 3" xfId="31056" xr:uid="{00000000-0005-0000-0000-000044720000}"/>
    <cellStyle name="Normal 6 2 3 3 3 2 3 3" xfId="10938" xr:uid="{00000000-0005-0000-0000-000045720000}"/>
    <cellStyle name="Normal 6 2 3 3 3 2 3 3 2" xfId="41272" xr:uid="{00000000-0005-0000-0000-000046720000}"/>
    <cellStyle name="Normal 6 2 3 3 3 2 3 3 3" xfId="26039" xr:uid="{00000000-0005-0000-0000-000047720000}"/>
    <cellStyle name="Normal 6 2 3 3 3 2 3 4" xfId="36259" xr:uid="{00000000-0005-0000-0000-000048720000}"/>
    <cellStyle name="Normal 6 2 3 3 3 2 3 5" xfId="21026" xr:uid="{00000000-0005-0000-0000-000049720000}"/>
    <cellStyle name="Normal 6 2 3 3 3 2 4" xfId="12616" xr:uid="{00000000-0005-0000-0000-00004A720000}"/>
    <cellStyle name="Normal 6 2 3 3 3 2 4 2" xfId="42947" xr:uid="{00000000-0005-0000-0000-00004B720000}"/>
    <cellStyle name="Normal 6 2 3 3 3 2 4 3" xfId="27714" xr:uid="{00000000-0005-0000-0000-00004C720000}"/>
    <cellStyle name="Normal 6 2 3 3 3 2 5" xfId="7595" xr:uid="{00000000-0005-0000-0000-00004D720000}"/>
    <cellStyle name="Normal 6 2 3 3 3 2 5 2" xfId="37930" xr:uid="{00000000-0005-0000-0000-00004E720000}"/>
    <cellStyle name="Normal 6 2 3 3 3 2 5 3" xfId="22697" xr:uid="{00000000-0005-0000-0000-00004F720000}"/>
    <cellStyle name="Normal 6 2 3 3 3 2 6" xfId="32918" xr:uid="{00000000-0005-0000-0000-000050720000}"/>
    <cellStyle name="Normal 6 2 3 3 3 2 7" xfId="17684" xr:uid="{00000000-0005-0000-0000-000051720000}"/>
    <cellStyle name="Normal 6 2 3 3 3 3" xfId="3377" xr:uid="{00000000-0005-0000-0000-000052720000}"/>
    <cellStyle name="Normal 6 2 3 3 3 3 2" xfId="13451" xr:uid="{00000000-0005-0000-0000-000053720000}"/>
    <cellStyle name="Normal 6 2 3 3 3 3 2 2" xfId="43782" xr:uid="{00000000-0005-0000-0000-000054720000}"/>
    <cellStyle name="Normal 6 2 3 3 3 3 2 3" xfId="28549" xr:uid="{00000000-0005-0000-0000-000055720000}"/>
    <cellStyle name="Normal 6 2 3 3 3 3 3" xfId="8431" xr:uid="{00000000-0005-0000-0000-000056720000}"/>
    <cellStyle name="Normal 6 2 3 3 3 3 3 2" xfId="38765" xr:uid="{00000000-0005-0000-0000-000057720000}"/>
    <cellStyle name="Normal 6 2 3 3 3 3 3 3" xfId="23532" xr:uid="{00000000-0005-0000-0000-000058720000}"/>
    <cellStyle name="Normal 6 2 3 3 3 3 4" xfId="33752" xr:uid="{00000000-0005-0000-0000-000059720000}"/>
    <cellStyle name="Normal 6 2 3 3 3 3 5" xfId="18519" xr:uid="{00000000-0005-0000-0000-00005A720000}"/>
    <cellStyle name="Normal 6 2 3 3 3 4" xfId="5070" xr:uid="{00000000-0005-0000-0000-00005B720000}"/>
    <cellStyle name="Normal 6 2 3 3 3 4 2" xfId="15122" xr:uid="{00000000-0005-0000-0000-00005C720000}"/>
    <cellStyle name="Normal 6 2 3 3 3 4 2 2" xfId="45453" xr:uid="{00000000-0005-0000-0000-00005D720000}"/>
    <cellStyle name="Normal 6 2 3 3 3 4 2 3" xfId="30220" xr:uid="{00000000-0005-0000-0000-00005E720000}"/>
    <cellStyle name="Normal 6 2 3 3 3 4 3" xfId="10102" xr:uid="{00000000-0005-0000-0000-00005F720000}"/>
    <cellStyle name="Normal 6 2 3 3 3 4 3 2" xfId="40436" xr:uid="{00000000-0005-0000-0000-000060720000}"/>
    <cellStyle name="Normal 6 2 3 3 3 4 3 3" xfId="25203" xr:uid="{00000000-0005-0000-0000-000061720000}"/>
    <cellStyle name="Normal 6 2 3 3 3 4 4" xfId="35423" xr:uid="{00000000-0005-0000-0000-000062720000}"/>
    <cellStyle name="Normal 6 2 3 3 3 4 5" xfId="20190" xr:uid="{00000000-0005-0000-0000-000063720000}"/>
    <cellStyle name="Normal 6 2 3 3 3 5" xfId="11780" xr:uid="{00000000-0005-0000-0000-000064720000}"/>
    <cellStyle name="Normal 6 2 3 3 3 5 2" xfId="42111" xr:uid="{00000000-0005-0000-0000-000065720000}"/>
    <cellStyle name="Normal 6 2 3 3 3 5 3" xfId="26878" xr:uid="{00000000-0005-0000-0000-000066720000}"/>
    <cellStyle name="Normal 6 2 3 3 3 6" xfId="6759" xr:uid="{00000000-0005-0000-0000-000067720000}"/>
    <cellStyle name="Normal 6 2 3 3 3 6 2" xfId="37094" xr:uid="{00000000-0005-0000-0000-000068720000}"/>
    <cellStyle name="Normal 6 2 3 3 3 6 3" xfId="21861" xr:uid="{00000000-0005-0000-0000-000069720000}"/>
    <cellStyle name="Normal 6 2 3 3 3 7" xfId="32082" xr:uid="{00000000-0005-0000-0000-00006A720000}"/>
    <cellStyle name="Normal 6 2 3 3 3 8" xfId="16848" xr:uid="{00000000-0005-0000-0000-00006B720000}"/>
    <cellStyle name="Normal 6 2 3 3 4" xfId="2106" xr:uid="{00000000-0005-0000-0000-00006C720000}"/>
    <cellStyle name="Normal 6 2 3 3 4 2" xfId="3796" xr:uid="{00000000-0005-0000-0000-00006D720000}"/>
    <cellStyle name="Normal 6 2 3 3 4 2 2" xfId="13869" xr:uid="{00000000-0005-0000-0000-00006E720000}"/>
    <cellStyle name="Normal 6 2 3 3 4 2 2 2" xfId="44200" xr:uid="{00000000-0005-0000-0000-00006F720000}"/>
    <cellStyle name="Normal 6 2 3 3 4 2 2 3" xfId="28967" xr:uid="{00000000-0005-0000-0000-000070720000}"/>
    <cellStyle name="Normal 6 2 3 3 4 2 3" xfId="8849" xr:uid="{00000000-0005-0000-0000-000071720000}"/>
    <cellStyle name="Normal 6 2 3 3 4 2 3 2" xfId="39183" xr:uid="{00000000-0005-0000-0000-000072720000}"/>
    <cellStyle name="Normal 6 2 3 3 4 2 3 3" xfId="23950" xr:uid="{00000000-0005-0000-0000-000073720000}"/>
    <cellStyle name="Normal 6 2 3 3 4 2 4" xfId="34170" xr:uid="{00000000-0005-0000-0000-000074720000}"/>
    <cellStyle name="Normal 6 2 3 3 4 2 5" xfId="18937" xr:uid="{00000000-0005-0000-0000-000075720000}"/>
    <cellStyle name="Normal 6 2 3 3 4 3" xfId="5488" xr:uid="{00000000-0005-0000-0000-000076720000}"/>
    <cellStyle name="Normal 6 2 3 3 4 3 2" xfId="15540" xr:uid="{00000000-0005-0000-0000-000077720000}"/>
    <cellStyle name="Normal 6 2 3 3 4 3 2 2" xfId="45871" xr:uid="{00000000-0005-0000-0000-000078720000}"/>
    <cellStyle name="Normal 6 2 3 3 4 3 2 3" xfId="30638" xr:uid="{00000000-0005-0000-0000-000079720000}"/>
    <cellStyle name="Normal 6 2 3 3 4 3 3" xfId="10520" xr:uid="{00000000-0005-0000-0000-00007A720000}"/>
    <cellStyle name="Normal 6 2 3 3 4 3 3 2" xfId="40854" xr:uid="{00000000-0005-0000-0000-00007B720000}"/>
    <cellStyle name="Normal 6 2 3 3 4 3 3 3" xfId="25621" xr:uid="{00000000-0005-0000-0000-00007C720000}"/>
    <cellStyle name="Normal 6 2 3 3 4 3 4" xfId="35841" xr:uid="{00000000-0005-0000-0000-00007D720000}"/>
    <cellStyle name="Normal 6 2 3 3 4 3 5" xfId="20608" xr:uid="{00000000-0005-0000-0000-00007E720000}"/>
    <cellStyle name="Normal 6 2 3 3 4 4" xfId="12198" xr:uid="{00000000-0005-0000-0000-00007F720000}"/>
    <cellStyle name="Normal 6 2 3 3 4 4 2" xfId="42529" xr:uid="{00000000-0005-0000-0000-000080720000}"/>
    <cellStyle name="Normal 6 2 3 3 4 4 3" xfId="27296" xr:uid="{00000000-0005-0000-0000-000081720000}"/>
    <cellStyle name="Normal 6 2 3 3 4 5" xfId="7177" xr:uid="{00000000-0005-0000-0000-000082720000}"/>
    <cellStyle name="Normal 6 2 3 3 4 5 2" xfId="37512" xr:uid="{00000000-0005-0000-0000-000083720000}"/>
    <cellStyle name="Normal 6 2 3 3 4 5 3" xfId="22279" xr:uid="{00000000-0005-0000-0000-000084720000}"/>
    <cellStyle name="Normal 6 2 3 3 4 6" xfId="32500" xr:uid="{00000000-0005-0000-0000-000085720000}"/>
    <cellStyle name="Normal 6 2 3 3 4 7" xfId="17266" xr:uid="{00000000-0005-0000-0000-000086720000}"/>
    <cellStyle name="Normal 6 2 3 3 5" xfId="2959" xr:uid="{00000000-0005-0000-0000-000087720000}"/>
    <cellStyle name="Normal 6 2 3 3 5 2" xfId="13033" xr:uid="{00000000-0005-0000-0000-000088720000}"/>
    <cellStyle name="Normal 6 2 3 3 5 2 2" xfId="43364" xr:uid="{00000000-0005-0000-0000-000089720000}"/>
    <cellStyle name="Normal 6 2 3 3 5 2 3" xfId="28131" xr:uid="{00000000-0005-0000-0000-00008A720000}"/>
    <cellStyle name="Normal 6 2 3 3 5 3" xfId="8013" xr:uid="{00000000-0005-0000-0000-00008B720000}"/>
    <cellStyle name="Normal 6 2 3 3 5 3 2" xfId="38347" xr:uid="{00000000-0005-0000-0000-00008C720000}"/>
    <cellStyle name="Normal 6 2 3 3 5 3 3" xfId="23114" xr:uid="{00000000-0005-0000-0000-00008D720000}"/>
    <cellStyle name="Normal 6 2 3 3 5 4" xfId="33334" xr:uid="{00000000-0005-0000-0000-00008E720000}"/>
    <cellStyle name="Normal 6 2 3 3 5 5" xfId="18101" xr:uid="{00000000-0005-0000-0000-00008F720000}"/>
    <cellStyle name="Normal 6 2 3 3 6" xfId="4652" xr:uid="{00000000-0005-0000-0000-000090720000}"/>
    <cellStyle name="Normal 6 2 3 3 6 2" xfId="14704" xr:uid="{00000000-0005-0000-0000-000091720000}"/>
    <cellStyle name="Normal 6 2 3 3 6 2 2" xfId="45035" xr:uid="{00000000-0005-0000-0000-000092720000}"/>
    <cellStyle name="Normal 6 2 3 3 6 2 3" xfId="29802" xr:uid="{00000000-0005-0000-0000-000093720000}"/>
    <cellStyle name="Normal 6 2 3 3 6 3" xfId="9684" xr:uid="{00000000-0005-0000-0000-000094720000}"/>
    <cellStyle name="Normal 6 2 3 3 6 3 2" xfId="40018" xr:uid="{00000000-0005-0000-0000-000095720000}"/>
    <cellStyle name="Normal 6 2 3 3 6 3 3" xfId="24785" xr:uid="{00000000-0005-0000-0000-000096720000}"/>
    <cellStyle name="Normal 6 2 3 3 6 4" xfId="35005" xr:uid="{00000000-0005-0000-0000-000097720000}"/>
    <cellStyle name="Normal 6 2 3 3 6 5" xfId="19772" xr:uid="{00000000-0005-0000-0000-000098720000}"/>
    <cellStyle name="Normal 6 2 3 3 7" xfId="11362" xr:uid="{00000000-0005-0000-0000-000099720000}"/>
    <cellStyle name="Normal 6 2 3 3 7 2" xfId="41693" xr:uid="{00000000-0005-0000-0000-00009A720000}"/>
    <cellStyle name="Normal 6 2 3 3 7 3" xfId="26460" xr:uid="{00000000-0005-0000-0000-00009B720000}"/>
    <cellStyle name="Normal 6 2 3 3 8" xfId="6341" xr:uid="{00000000-0005-0000-0000-00009C720000}"/>
    <cellStyle name="Normal 6 2 3 3 8 2" xfId="36676" xr:uid="{00000000-0005-0000-0000-00009D720000}"/>
    <cellStyle name="Normal 6 2 3 3 8 3" xfId="21443" xr:uid="{00000000-0005-0000-0000-00009E720000}"/>
    <cellStyle name="Normal 6 2 3 3 9" xfId="31665" xr:uid="{00000000-0005-0000-0000-00009F720000}"/>
    <cellStyle name="Normal 6 2 3 4" xfId="1366" xr:uid="{00000000-0005-0000-0000-0000A0720000}"/>
    <cellStyle name="Normal 6 2 3 4 2" xfId="1789" xr:uid="{00000000-0005-0000-0000-0000A1720000}"/>
    <cellStyle name="Normal 6 2 3 4 2 2" xfId="2628" xr:uid="{00000000-0005-0000-0000-0000A2720000}"/>
    <cellStyle name="Normal 6 2 3 4 2 2 2" xfId="4318" xr:uid="{00000000-0005-0000-0000-0000A3720000}"/>
    <cellStyle name="Normal 6 2 3 4 2 2 2 2" xfId="14391" xr:uid="{00000000-0005-0000-0000-0000A4720000}"/>
    <cellStyle name="Normal 6 2 3 4 2 2 2 2 2" xfId="44722" xr:uid="{00000000-0005-0000-0000-0000A5720000}"/>
    <cellStyle name="Normal 6 2 3 4 2 2 2 2 3" xfId="29489" xr:uid="{00000000-0005-0000-0000-0000A6720000}"/>
    <cellStyle name="Normal 6 2 3 4 2 2 2 3" xfId="9371" xr:uid="{00000000-0005-0000-0000-0000A7720000}"/>
    <cellStyle name="Normal 6 2 3 4 2 2 2 3 2" xfId="39705" xr:uid="{00000000-0005-0000-0000-0000A8720000}"/>
    <cellStyle name="Normal 6 2 3 4 2 2 2 3 3" xfId="24472" xr:uid="{00000000-0005-0000-0000-0000A9720000}"/>
    <cellStyle name="Normal 6 2 3 4 2 2 2 4" xfId="34692" xr:uid="{00000000-0005-0000-0000-0000AA720000}"/>
    <cellStyle name="Normal 6 2 3 4 2 2 2 5" xfId="19459" xr:uid="{00000000-0005-0000-0000-0000AB720000}"/>
    <cellStyle name="Normal 6 2 3 4 2 2 3" xfId="6010" xr:uid="{00000000-0005-0000-0000-0000AC720000}"/>
    <cellStyle name="Normal 6 2 3 4 2 2 3 2" xfId="16062" xr:uid="{00000000-0005-0000-0000-0000AD720000}"/>
    <cellStyle name="Normal 6 2 3 4 2 2 3 2 2" xfId="46393" xr:uid="{00000000-0005-0000-0000-0000AE720000}"/>
    <cellStyle name="Normal 6 2 3 4 2 2 3 2 3" xfId="31160" xr:uid="{00000000-0005-0000-0000-0000AF720000}"/>
    <cellStyle name="Normal 6 2 3 4 2 2 3 3" xfId="11042" xr:uid="{00000000-0005-0000-0000-0000B0720000}"/>
    <cellStyle name="Normal 6 2 3 4 2 2 3 3 2" xfId="41376" xr:uid="{00000000-0005-0000-0000-0000B1720000}"/>
    <cellStyle name="Normal 6 2 3 4 2 2 3 3 3" xfId="26143" xr:uid="{00000000-0005-0000-0000-0000B2720000}"/>
    <cellStyle name="Normal 6 2 3 4 2 2 3 4" xfId="36363" xr:uid="{00000000-0005-0000-0000-0000B3720000}"/>
    <cellStyle name="Normal 6 2 3 4 2 2 3 5" xfId="21130" xr:uid="{00000000-0005-0000-0000-0000B4720000}"/>
    <cellStyle name="Normal 6 2 3 4 2 2 4" xfId="12720" xr:uid="{00000000-0005-0000-0000-0000B5720000}"/>
    <cellStyle name="Normal 6 2 3 4 2 2 4 2" xfId="43051" xr:uid="{00000000-0005-0000-0000-0000B6720000}"/>
    <cellStyle name="Normal 6 2 3 4 2 2 4 3" xfId="27818" xr:uid="{00000000-0005-0000-0000-0000B7720000}"/>
    <cellStyle name="Normal 6 2 3 4 2 2 5" xfId="7699" xr:uid="{00000000-0005-0000-0000-0000B8720000}"/>
    <cellStyle name="Normal 6 2 3 4 2 2 5 2" xfId="38034" xr:uid="{00000000-0005-0000-0000-0000B9720000}"/>
    <cellStyle name="Normal 6 2 3 4 2 2 5 3" xfId="22801" xr:uid="{00000000-0005-0000-0000-0000BA720000}"/>
    <cellStyle name="Normal 6 2 3 4 2 2 6" xfId="33022" xr:uid="{00000000-0005-0000-0000-0000BB720000}"/>
    <cellStyle name="Normal 6 2 3 4 2 2 7" xfId="17788" xr:uid="{00000000-0005-0000-0000-0000BC720000}"/>
    <cellStyle name="Normal 6 2 3 4 2 3" xfId="3481" xr:uid="{00000000-0005-0000-0000-0000BD720000}"/>
    <cellStyle name="Normal 6 2 3 4 2 3 2" xfId="13555" xr:uid="{00000000-0005-0000-0000-0000BE720000}"/>
    <cellStyle name="Normal 6 2 3 4 2 3 2 2" xfId="43886" xr:uid="{00000000-0005-0000-0000-0000BF720000}"/>
    <cellStyle name="Normal 6 2 3 4 2 3 2 3" xfId="28653" xr:uid="{00000000-0005-0000-0000-0000C0720000}"/>
    <cellStyle name="Normal 6 2 3 4 2 3 3" xfId="8535" xr:uid="{00000000-0005-0000-0000-0000C1720000}"/>
    <cellStyle name="Normal 6 2 3 4 2 3 3 2" xfId="38869" xr:uid="{00000000-0005-0000-0000-0000C2720000}"/>
    <cellStyle name="Normal 6 2 3 4 2 3 3 3" xfId="23636" xr:uid="{00000000-0005-0000-0000-0000C3720000}"/>
    <cellStyle name="Normal 6 2 3 4 2 3 4" xfId="33856" xr:uid="{00000000-0005-0000-0000-0000C4720000}"/>
    <cellStyle name="Normal 6 2 3 4 2 3 5" xfId="18623" xr:uid="{00000000-0005-0000-0000-0000C5720000}"/>
    <cellStyle name="Normal 6 2 3 4 2 4" xfId="5174" xr:uid="{00000000-0005-0000-0000-0000C6720000}"/>
    <cellStyle name="Normal 6 2 3 4 2 4 2" xfId="15226" xr:uid="{00000000-0005-0000-0000-0000C7720000}"/>
    <cellStyle name="Normal 6 2 3 4 2 4 2 2" xfId="45557" xr:uid="{00000000-0005-0000-0000-0000C8720000}"/>
    <cellStyle name="Normal 6 2 3 4 2 4 2 3" xfId="30324" xr:uid="{00000000-0005-0000-0000-0000C9720000}"/>
    <cellStyle name="Normal 6 2 3 4 2 4 3" xfId="10206" xr:uid="{00000000-0005-0000-0000-0000CA720000}"/>
    <cellStyle name="Normal 6 2 3 4 2 4 3 2" xfId="40540" xr:uid="{00000000-0005-0000-0000-0000CB720000}"/>
    <cellStyle name="Normal 6 2 3 4 2 4 3 3" xfId="25307" xr:uid="{00000000-0005-0000-0000-0000CC720000}"/>
    <cellStyle name="Normal 6 2 3 4 2 4 4" xfId="35527" xr:uid="{00000000-0005-0000-0000-0000CD720000}"/>
    <cellStyle name="Normal 6 2 3 4 2 4 5" xfId="20294" xr:uid="{00000000-0005-0000-0000-0000CE720000}"/>
    <cellStyle name="Normal 6 2 3 4 2 5" xfId="11884" xr:uid="{00000000-0005-0000-0000-0000CF720000}"/>
    <cellStyle name="Normal 6 2 3 4 2 5 2" xfId="42215" xr:uid="{00000000-0005-0000-0000-0000D0720000}"/>
    <cellStyle name="Normal 6 2 3 4 2 5 3" xfId="26982" xr:uid="{00000000-0005-0000-0000-0000D1720000}"/>
    <cellStyle name="Normal 6 2 3 4 2 6" xfId="6863" xr:uid="{00000000-0005-0000-0000-0000D2720000}"/>
    <cellStyle name="Normal 6 2 3 4 2 6 2" xfId="37198" xr:uid="{00000000-0005-0000-0000-0000D3720000}"/>
    <cellStyle name="Normal 6 2 3 4 2 6 3" xfId="21965" xr:uid="{00000000-0005-0000-0000-0000D4720000}"/>
    <cellStyle name="Normal 6 2 3 4 2 7" xfId="32186" xr:uid="{00000000-0005-0000-0000-0000D5720000}"/>
    <cellStyle name="Normal 6 2 3 4 2 8" xfId="16952" xr:uid="{00000000-0005-0000-0000-0000D6720000}"/>
    <cellStyle name="Normal 6 2 3 4 3" xfId="2210" xr:uid="{00000000-0005-0000-0000-0000D7720000}"/>
    <cellStyle name="Normal 6 2 3 4 3 2" xfId="3900" xr:uid="{00000000-0005-0000-0000-0000D8720000}"/>
    <cellStyle name="Normal 6 2 3 4 3 2 2" xfId="13973" xr:uid="{00000000-0005-0000-0000-0000D9720000}"/>
    <cellStyle name="Normal 6 2 3 4 3 2 2 2" xfId="44304" xr:uid="{00000000-0005-0000-0000-0000DA720000}"/>
    <cellStyle name="Normal 6 2 3 4 3 2 2 3" xfId="29071" xr:uid="{00000000-0005-0000-0000-0000DB720000}"/>
    <cellStyle name="Normal 6 2 3 4 3 2 3" xfId="8953" xr:uid="{00000000-0005-0000-0000-0000DC720000}"/>
    <cellStyle name="Normal 6 2 3 4 3 2 3 2" xfId="39287" xr:uid="{00000000-0005-0000-0000-0000DD720000}"/>
    <cellStyle name="Normal 6 2 3 4 3 2 3 3" xfId="24054" xr:uid="{00000000-0005-0000-0000-0000DE720000}"/>
    <cellStyle name="Normal 6 2 3 4 3 2 4" xfId="34274" xr:uid="{00000000-0005-0000-0000-0000DF720000}"/>
    <cellStyle name="Normal 6 2 3 4 3 2 5" xfId="19041" xr:uid="{00000000-0005-0000-0000-0000E0720000}"/>
    <cellStyle name="Normal 6 2 3 4 3 3" xfId="5592" xr:uid="{00000000-0005-0000-0000-0000E1720000}"/>
    <cellStyle name="Normal 6 2 3 4 3 3 2" xfId="15644" xr:uid="{00000000-0005-0000-0000-0000E2720000}"/>
    <cellStyle name="Normal 6 2 3 4 3 3 2 2" xfId="45975" xr:uid="{00000000-0005-0000-0000-0000E3720000}"/>
    <cellStyle name="Normal 6 2 3 4 3 3 2 3" xfId="30742" xr:uid="{00000000-0005-0000-0000-0000E4720000}"/>
    <cellStyle name="Normal 6 2 3 4 3 3 3" xfId="10624" xr:uid="{00000000-0005-0000-0000-0000E5720000}"/>
    <cellStyle name="Normal 6 2 3 4 3 3 3 2" xfId="40958" xr:uid="{00000000-0005-0000-0000-0000E6720000}"/>
    <cellStyle name="Normal 6 2 3 4 3 3 3 3" xfId="25725" xr:uid="{00000000-0005-0000-0000-0000E7720000}"/>
    <cellStyle name="Normal 6 2 3 4 3 3 4" xfId="35945" xr:uid="{00000000-0005-0000-0000-0000E8720000}"/>
    <cellStyle name="Normal 6 2 3 4 3 3 5" xfId="20712" xr:uid="{00000000-0005-0000-0000-0000E9720000}"/>
    <cellStyle name="Normal 6 2 3 4 3 4" xfId="12302" xr:uid="{00000000-0005-0000-0000-0000EA720000}"/>
    <cellStyle name="Normal 6 2 3 4 3 4 2" xfId="42633" xr:uid="{00000000-0005-0000-0000-0000EB720000}"/>
    <cellStyle name="Normal 6 2 3 4 3 4 3" xfId="27400" xr:uid="{00000000-0005-0000-0000-0000EC720000}"/>
    <cellStyle name="Normal 6 2 3 4 3 5" xfId="7281" xr:uid="{00000000-0005-0000-0000-0000ED720000}"/>
    <cellStyle name="Normal 6 2 3 4 3 5 2" xfId="37616" xr:uid="{00000000-0005-0000-0000-0000EE720000}"/>
    <cellStyle name="Normal 6 2 3 4 3 5 3" xfId="22383" xr:uid="{00000000-0005-0000-0000-0000EF720000}"/>
    <cellStyle name="Normal 6 2 3 4 3 6" xfId="32604" xr:uid="{00000000-0005-0000-0000-0000F0720000}"/>
    <cellStyle name="Normal 6 2 3 4 3 7" xfId="17370" xr:uid="{00000000-0005-0000-0000-0000F1720000}"/>
    <cellStyle name="Normal 6 2 3 4 4" xfId="3063" xr:uid="{00000000-0005-0000-0000-0000F2720000}"/>
    <cellStyle name="Normal 6 2 3 4 4 2" xfId="13137" xr:uid="{00000000-0005-0000-0000-0000F3720000}"/>
    <cellStyle name="Normal 6 2 3 4 4 2 2" xfId="43468" xr:uid="{00000000-0005-0000-0000-0000F4720000}"/>
    <cellStyle name="Normal 6 2 3 4 4 2 3" xfId="28235" xr:uid="{00000000-0005-0000-0000-0000F5720000}"/>
    <cellStyle name="Normal 6 2 3 4 4 3" xfId="8117" xr:uid="{00000000-0005-0000-0000-0000F6720000}"/>
    <cellStyle name="Normal 6 2 3 4 4 3 2" xfId="38451" xr:uid="{00000000-0005-0000-0000-0000F7720000}"/>
    <cellStyle name="Normal 6 2 3 4 4 3 3" xfId="23218" xr:uid="{00000000-0005-0000-0000-0000F8720000}"/>
    <cellStyle name="Normal 6 2 3 4 4 4" xfId="33438" xr:uid="{00000000-0005-0000-0000-0000F9720000}"/>
    <cellStyle name="Normal 6 2 3 4 4 5" xfId="18205" xr:uid="{00000000-0005-0000-0000-0000FA720000}"/>
    <cellStyle name="Normal 6 2 3 4 5" xfId="4756" xr:uid="{00000000-0005-0000-0000-0000FB720000}"/>
    <cellStyle name="Normal 6 2 3 4 5 2" xfId="14808" xr:uid="{00000000-0005-0000-0000-0000FC720000}"/>
    <cellStyle name="Normal 6 2 3 4 5 2 2" xfId="45139" xr:uid="{00000000-0005-0000-0000-0000FD720000}"/>
    <cellStyle name="Normal 6 2 3 4 5 2 3" xfId="29906" xr:uid="{00000000-0005-0000-0000-0000FE720000}"/>
    <cellStyle name="Normal 6 2 3 4 5 3" xfId="9788" xr:uid="{00000000-0005-0000-0000-0000FF720000}"/>
    <cellStyle name="Normal 6 2 3 4 5 3 2" xfId="40122" xr:uid="{00000000-0005-0000-0000-000000730000}"/>
    <cellStyle name="Normal 6 2 3 4 5 3 3" xfId="24889" xr:uid="{00000000-0005-0000-0000-000001730000}"/>
    <cellStyle name="Normal 6 2 3 4 5 4" xfId="35109" xr:uid="{00000000-0005-0000-0000-000002730000}"/>
    <cellStyle name="Normal 6 2 3 4 5 5" xfId="19876" xr:uid="{00000000-0005-0000-0000-000003730000}"/>
    <cellStyle name="Normal 6 2 3 4 6" xfId="11466" xr:uid="{00000000-0005-0000-0000-000004730000}"/>
    <cellStyle name="Normal 6 2 3 4 6 2" xfId="41797" xr:uid="{00000000-0005-0000-0000-000005730000}"/>
    <cellStyle name="Normal 6 2 3 4 6 3" xfId="26564" xr:uid="{00000000-0005-0000-0000-000006730000}"/>
    <cellStyle name="Normal 6 2 3 4 7" xfId="6445" xr:uid="{00000000-0005-0000-0000-000007730000}"/>
    <cellStyle name="Normal 6 2 3 4 7 2" xfId="36780" xr:uid="{00000000-0005-0000-0000-000008730000}"/>
    <cellStyle name="Normal 6 2 3 4 7 3" xfId="21547" xr:uid="{00000000-0005-0000-0000-000009730000}"/>
    <cellStyle name="Normal 6 2 3 4 8" xfId="31768" xr:uid="{00000000-0005-0000-0000-00000A730000}"/>
    <cellStyle name="Normal 6 2 3 4 9" xfId="16534" xr:uid="{00000000-0005-0000-0000-00000B730000}"/>
    <cellStyle name="Normal 6 2 3 5" xfId="1579" xr:uid="{00000000-0005-0000-0000-00000C730000}"/>
    <cellStyle name="Normal 6 2 3 5 2" xfId="2420" xr:uid="{00000000-0005-0000-0000-00000D730000}"/>
    <cellStyle name="Normal 6 2 3 5 2 2" xfId="4110" xr:uid="{00000000-0005-0000-0000-00000E730000}"/>
    <cellStyle name="Normal 6 2 3 5 2 2 2" xfId="14183" xr:uid="{00000000-0005-0000-0000-00000F730000}"/>
    <cellStyle name="Normal 6 2 3 5 2 2 2 2" xfId="44514" xr:uid="{00000000-0005-0000-0000-000010730000}"/>
    <cellStyle name="Normal 6 2 3 5 2 2 2 3" xfId="29281" xr:uid="{00000000-0005-0000-0000-000011730000}"/>
    <cellStyle name="Normal 6 2 3 5 2 2 3" xfId="9163" xr:uid="{00000000-0005-0000-0000-000012730000}"/>
    <cellStyle name="Normal 6 2 3 5 2 2 3 2" xfId="39497" xr:uid="{00000000-0005-0000-0000-000013730000}"/>
    <cellStyle name="Normal 6 2 3 5 2 2 3 3" xfId="24264" xr:uid="{00000000-0005-0000-0000-000014730000}"/>
    <cellStyle name="Normal 6 2 3 5 2 2 4" xfId="34484" xr:uid="{00000000-0005-0000-0000-000015730000}"/>
    <cellStyle name="Normal 6 2 3 5 2 2 5" xfId="19251" xr:uid="{00000000-0005-0000-0000-000016730000}"/>
    <cellStyle name="Normal 6 2 3 5 2 3" xfId="5802" xr:uid="{00000000-0005-0000-0000-000017730000}"/>
    <cellStyle name="Normal 6 2 3 5 2 3 2" xfId="15854" xr:uid="{00000000-0005-0000-0000-000018730000}"/>
    <cellStyle name="Normal 6 2 3 5 2 3 2 2" xfId="46185" xr:uid="{00000000-0005-0000-0000-000019730000}"/>
    <cellStyle name="Normal 6 2 3 5 2 3 2 3" xfId="30952" xr:uid="{00000000-0005-0000-0000-00001A730000}"/>
    <cellStyle name="Normal 6 2 3 5 2 3 3" xfId="10834" xr:uid="{00000000-0005-0000-0000-00001B730000}"/>
    <cellStyle name="Normal 6 2 3 5 2 3 3 2" xfId="41168" xr:uid="{00000000-0005-0000-0000-00001C730000}"/>
    <cellStyle name="Normal 6 2 3 5 2 3 3 3" xfId="25935" xr:uid="{00000000-0005-0000-0000-00001D730000}"/>
    <cellStyle name="Normal 6 2 3 5 2 3 4" xfId="36155" xr:uid="{00000000-0005-0000-0000-00001E730000}"/>
    <cellStyle name="Normal 6 2 3 5 2 3 5" xfId="20922" xr:uid="{00000000-0005-0000-0000-00001F730000}"/>
    <cellStyle name="Normal 6 2 3 5 2 4" xfId="12512" xr:uid="{00000000-0005-0000-0000-000020730000}"/>
    <cellStyle name="Normal 6 2 3 5 2 4 2" xfId="42843" xr:uid="{00000000-0005-0000-0000-000021730000}"/>
    <cellStyle name="Normal 6 2 3 5 2 4 3" xfId="27610" xr:uid="{00000000-0005-0000-0000-000022730000}"/>
    <cellStyle name="Normal 6 2 3 5 2 5" xfId="7491" xr:uid="{00000000-0005-0000-0000-000023730000}"/>
    <cellStyle name="Normal 6 2 3 5 2 5 2" xfId="37826" xr:uid="{00000000-0005-0000-0000-000024730000}"/>
    <cellStyle name="Normal 6 2 3 5 2 5 3" xfId="22593" xr:uid="{00000000-0005-0000-0000-000025730000}"/>
    <cellStyle name="Normal 6 2 3 5 2 6" xfId="32814" xr:uid="{00000000-0005-0000-0000-000026730000}"/>
    <cellStyle name="Normal 6 2 3 5 2 7" xfId="17580" xr:uid="{00000000-0005-0000-0000-000027730000}"/>
    <cellStyle name="Normal 6 2 3 5 3" xfId="3273" xr:uid="{00000000-0005-0000-0000-000028730000}"/>
    <cellStyle name="Normal 6 2 3 5 3 2" xfId="13347" xr:uid="{00000000-0005-0000-0000-000029730000}"/>
    <cellStyle name="Normal 6 2 3 5 3 2 2" xfId="43678" xr:uid="{00000000-0005-0000-0000-00002A730000}"/>
    <cellStyle name="Normal 6 2 3 5 3 2 3" xfId="28445" xr:uid="{00000000-0005-0000-0000-00002B730000}"/>
    <cellStyle name="Normal 6 2 3 5 3 3" xfId="8327" xr:uid="{00000000-0005-0000-0000-00002C730000}"/>
    <cellStyle name="Normal 6 2 3 5 3 3 2" xfId="38661" xr:uid="{00000000-0005-0000-0000-00002D730000}"/>
    <cellStyle name="Normal 6 2 3 5 3 3 3" xfId="23428" xr:uid="{00000000-0005-0000-0000-00002E730000}"/>
    <cellStyle name="Normal 6 2 3 5 3 4" xfId="33648" xr:uid="{00000000-0005-0000-0000-00002F730000}"/>
    <cellStyle name="Normal 6 2 3 5 3 5" xfId="18415" xr:uid="{00000000-0005-0000-0000-000030730000}"/>
    <cellStyle name="Normal 6 2 3 5 4" xfId="4966" xr:uid="{00000000-0005-0000-0000-000031730000}"/>
    <cellStyle name="Normal 6 2 3 5 4 2" xfId="15018" xr:uid="{00000000-0005-0000-0000-000032730000}"/>
    <cellStyle name="Normal 6 2 3 5 4 2 2" xfId="45349" xr:uid="{00000000-0005-0000-0000-000033730000}"/>
    <cellStyle name="Normal 6 2 3 5 4 2 3" xfId="30116" xr:uid="{00000000-0005-0000-0000-000034730000}"/>
    <cellStyle name="Normal 6 2 3 5 4 3" xfId="9998" xr:uid="{00000000-0005-0000-0000-000035730000}"/>
    <cellStyle name="Normal 6 2 3 5 4 3 2" xfId="40332" xr:uid="{00000000-0005-0000-0000-000036730000}"/>
    <cellStyle name="Normal 6 2 3 5 4 3 3" xfId="25099" xr:uid="{00000000-0005-0000-0000-000037730000}"/>
    <cellStyle name="Normal 6 2 3 5 4 4" xfId="35319" xr:uid="{00000000-0005-0000-0000-000038730000}"/>
    <cellStyle name="Normal 6 2 3 5 4 5" xfId="20086" xr:uid="{00000000-0005-0000-0000-000039730000}"/>
    <cellStyle name="Normal 6 2 3 5 5" xfId="11676" xr:uid="{00000000-0005-0000-0000-00003A730000}"/>
    <cellStyle name="Normal 6 2 3 5 5 2" xfId="42007" xr:uid="{00000000-0005-0000-0000-00003B730000}"/>
    <cellStyle name="Normal 6 2 3 5 5 3" xfId="26774" xr:uid="{00000000-0005-0000-0000-00003C730000}"/>
    <cellStyle name="Normal 6 2 3 5 6" xfId="6655" xr:uid="{00000000-0005-0000-0000-00003D730000}"/>
    <cellStyle name="Normal 6 2 3 5 6 2" xfId="36990" xr:uid="{00000000-0005-0000-0000-00003E730000}"/>
    <cellStyle name="Normal 6 2 3 5 6 3" xfId="21757" xr:uid="{00000000-0005-0000-0000-00003F730000}"/>
    <cellStyle name="Normal 6 2 3 5 7" xfId="31978" xr:uid="{00000000-0005-0000-0000-000040730000}"/>
    <cellStyle name="Normal 6 2 3 5 8" xfId="16744" xr:uid="{00000000-0005-0000-0000-000041730000}"/>
    <cellStyle name="Normal 6 2 3 6" xfId="2000" xr:uid="{00000000-0005-0000-0000-000042730000}"/>
    <cellStyle name="Normal 6 2 3 6 2" xfId="3692" xr:uid="{00000000-0005-0000-0000-000043730000}"/>
    <cellStyle name="Normal 6 2 3 6 2 2" xfId="13765" xr:uid="{00000000-0005-0000-0000-000044730000}"/>
    <cellStyle name="Normal 6 2 3 6 2 2 2" xfId="44096" xr:uid="{00000000-0005-0000-0000-000045730000}"/>
    <cellStyle name="Normal 6 2 3 6 2 2 3" xfId="28863" xr:uid="{00000000-0005-0000-0000-000046730000}"/>
    <cellStyle name="Normal 6 2 3 6 2 3" xfId="8745" xr:uid="{00000000-0005-0000-0000-000047730000}"/>
    <cellStyle name="Normal 6 2 3 6 2 3 2" xfId="39079" xr:uid="{00000000-0005-0000-0000-000048730000}"/>
    <cellStyle name="Normal 6 2 3 6 2 3 3" xfId="23846" xr:uid="{00000000-0005-0000-0000-000049730000}"/>
    <cellStyle name="Normal 6 2 3 6 2 4" xfId="34066" xr:uid="{00000000-0005-0000-0000-00004A730000}"/>
    <cellStyle name="Normal 6 2 3 6 2 5" xfId="18833" xr:uid="{00000000-0005-0000-0000-00004B730000}"/>
    <cellStyle name="Normal 6 2 3 6 3" xfId="5384" xr:uid="{00000000-0005-0000-0000-00004C730000}"/>
    <cellStyle name="Normal 6 2 3 6 3 2" xfId="15436" xr:uid="{00000000-0005-0000-0000-00004D730000}"/>
    <cellStyle name="Normal 6 2 3 6 3 2 2" xfId="45767" xr:uid="{00000000-0005-0000-0000-00004E730000}"/>
    <cellStyle name="Normal 6 2 3 6 3 2 3" xfId="30534" xr:uid="{00000000-0005-0000-0000-00004F730000}"/>
    <cellStyle name="Normal 6 2 3 6 3 3" xfId="10416" xr:uid="{00000000-0005-0000-0000-000050730000}"/>
    <cellStyle name="Normal 6 2 3 6 3 3 2" xfId="40750" xr:uid="{00000000-0005-0000-0000-000051730000}"/>
    <cellStyle name="Normal 6 2 3 6 3 3 3" xfId="25517" xr:uid="{00000000-0005-0000-0000-000052730000}"/>
    <cellStyle name="Normal 6 2 3 6 3 4" xfId="35737" xr:uid="{00000000-0005-0000-0000-000053730000}"/>
    <cellStyle name="Normal 6 2 3 6 3 5" xfId="20504" xr:uid="{00000000-0005-0000-0000-000054730000}"/>
    <cellStyle name="Normal 6 2 3 6 4" xfId="12094" xr:uid="{00000000-0005-0000-0000-000055730000}"/>
    <cellStyle name="Normal 6 2 3 6 4 2" xfId="42425" xr:uid="{00000000-0005-0000-0000-000056730000}"/>
    <cellStyle name="Normal 6 2 3 6 4 3" xfId="27192" xr:uid="{00000000-0005-0000-0000-000057730000}"/>
    <cellStyle name="Normal 6 2 3 6 5" xfId="7073" xr:uid="{00000000-0005-0000-0000-000058730000}"/>
    <cellStyle name="Normal 6 2 3 6 5 2" xfId="37408" xr:uid="{00000000-0005-0000-0000-000059730000}"/>
    <cellStyle name="Normal 6 2 3 6 5 3" xfId="22175" xr:uid="{00000000-0005-0000-0000-00005A730000}"/>
    <cellStyle name="Normal 6 2 3 6 6" xfId="32396" xr:uid="{00000000-0005-0000-0000-00005B730000}"/>
    <cellStyle name="Normal 6 2 3 6 7" xfId="17162" xr:uid="{00000000-0005-0000-0000-00005C730000}"/>
    <cellStyle name="Normal 6 2 3 7" xfId="2851" xr:uid="{00000000-0005-0000-0000-00005D730000}"/>
    <cellStyle name="Normal 6 2 3 7 2" xfId="12929" xr:uid="{00000000-0005-0000-0000-00005E730000}"/>
    <cellStyle name="Normal 6 2 3 7 2 2" xfId="43260" xr:uid="{00000000-0005-0000-0000-00005F730000}"/>
    <cellStyle name="Normal 6 2 3 7 2 3" xfId="28027" xr:uid="{00000000-0005-0000-0000-000060730000}"/>
    <cellStyle name="Normal 6 2 3 7 3" xfId="7909" xr:uid="{00000000-0005-0000-0000-000061730000}"/>
    <cellStyle name="Normal 6 2 3 7 3 2" xfId="38243" xr:uid="{00000000-0005-0000-0000-000062730000}"/>
    <cellStyle name="Normal 6 2 3 7 3 3" xfId="23010" xr:uid="{00000000-0005-0000-0000-000063730000}"/>
    <cellStyle name="Normal 6 2 3 7 4" xfId="33230" xr:uid="{00000000-0005-0000-0000-000064730000}"/>
    <cellStyle name="Normal 6 2 3 7 5" xfId="17997" xr:uid="{00000000-0005-0000-0000-000065730000}"/>
    <cellStyle name="Normal 6 2 3 8" xfId="4545" xr:uid="{00000000-0005-0000-0000-000066730000}"/>
    <cellStyle name="Normal 6 2 3 8 2" xfId="14600" xr:uid="{00000000-0005-0000-0000-000067730000}"/>
    <cellStyle name="Normal 6 2 3 8 2 2" xfId="44931" xr:uid="{00000000-0005-0000-0000-000068730000}"/>
    <cellStyle name="Normal 6 2 3 8 2 3" xfId="29698" xr:uid="{00000000-0005-0000-0000-000069730000}"/>
    <cellStyle name="Normal 6 2 3 8 3" xfId="9580" xr:uid="{00000000-0005-0000-0000-00006A730000}"/>
    <cellStyle name="Normal 6 2 3 8 3 2" xfId="39914" xr:uid="{00000000-0005-0000-0000-00006B730000}"/>
    <cellStyle name="Normal 6 2 3 8 3 3" xfId="24681" xr:uid="{00000000-0005-0000-0000-00006C730000}"/>
    <cellStyle name="Normal 6 2 3 8 4" xfId="34901" xr:uid="{00000000-0005-0000-0000-00006D730000}"/>
    <cellStyle name="Normal 6 2 3 8 5" xfId="19668" xr:uid="{00000000-0005-0000-0000-00006E730000}"/>
    <cellStyle name="Normal 6 2 3 9" xfId="11256" xr:uid="{00000000-0005-0000-0000-00006F730000}"/>
    <cellStyle name="Normal 6 2 3 9 2" xfId="41589" xr:uid="{00000000-0005-0000-0000-000070730000}"/>
    <cellStyle name="Normal 6 2 3 9 3" xfId="26356" xr:uid="{00000000-0005-0000-0000-000071730000}"/>
    <cellStyle name="Normal 6 2 4" xfId="881" xr:uid="{00000000-0005-0000-0000-000072730000}"/>
    <cellStyle name="Normal 6 2 5" xfId="882" xr:uid="{00000000-0005-0000-0000-000073730000}"/>
    <cellStyle name="Normal 6 2 6" xfId="878" xr:uid="{00000000-0005-0000-0000-000074730000}"/>
    <cellStyle name="Normal 6 2 7" xfId="1168" xr:uid="{00000000-0005-0000-0000-000075730000}"/>
    <cellStyle name="Normal 6 2 7 10" xfId="31584" xr:uid="{00000000-0005-0000-0000-000076730000}"/>
    <cellStyle name="Normal 6 2 7 11" xfId="16347" xr:uid="{00000000-0005-0000-0000-000077730000}"/>
    <cellStyle name="Normal 6 2 7 2" xfId="1276" xr:uid="{00000000-0005-0000-0000-000078730000}"/>
    <cellStyle name="Normal 6 2 7 2 10" xfId="16451" xr:uid="{00000000-0005-0000-0000-000079730000}"/>
    <cellStyle name="Normal 6 2 7 2 2" xfId="1493" xr:uid="{00000000-0005-0000-0000-00007A730000}"/>
    <cellStyle name="Normal 6 2 7 2 2 2" xfId="1914" xr:uid="{00000000-0005-0000-0000-00007B730000}"/>
    <cellStyle name="Normal 6 2 7 2 2 2 2" xfId="2753" xr:uid="{00000000-0005-0000-0000-00007C730000}"/>
    <cellStyle name="Normal 6 2 7 2 2 2 2 2" xfId="4443" xr:uid="{00000000-0005-0000-0000-00007D730000}"/>
    <cellStyle name="Normal 6 2 7 2 2 2 2 2 2" xfId="14516" xr:uid="{00000000-0005-0000-0000-00007E730000}"/>
    <cellStyle name="Normal 6 2 7 2 2 2 2 2 2 2" xfId="44847" xr:uid="{00000000-0005-0000-0000-00007F730000}"/>
    <cellStyle name="Normal 6 2 7 2 2 2 2 2 2 3" xfId="29614" xr:uid="{00000000-0005-0000-0000-000080730000}"/>
    <cellStyle name="Normal 6 2 7 2 2 2 2 2 3" xfId="9496" xr:uid="{00000000-0005-0000-0000-000081730000}"/>
    <cellStyle name="Normal 6 2 7 2 2 2 2 2 3 2" xfId="39830" xr:uid="{00000000-0005-0000-0000-000082730000}"/>
    <cellStyle name="Normal 6 2 7 2 2 2 2 2 3 3" xfId="24597" xr:uid="{00000000-0005-0000-0000-000083730000}"/>
    <cellStyle name="Normal 6 2 7 2 2 2 2 2 4" xfId="34817" xr:uid="{00000000-0005-0000-0000-000084730000}"/>
    <cellStyle name="Normal 6 2 7 2 2 2 2 2 5" xfId="19584" xr:uid="{00000000-0005-0000-0000-000085730000}"/>
    <cellStyle name="Normal 6 2 7 2 2 2 2 3" xfId="6135" xr:uid="{00000000-0005-0000-0000-000086730000}"/>
    <cellStyle name="Normal 6 2 7 2 2 2 2 3 2" xfId="16187" xr:uid="{00000000-0005-0000-0000-000087730000}"/>
    <cellStyle name="Normal 6 2 7 2 2 2 2 3 2 2" xfId="46518" xr:uid="{00000000-0005-0000-0000-000088730000}"/>
    <cellStyle name="Normal 6 2 7 2 2 2 2 3 2 3" xfId="31285" xr:uid="{00000000-0005-0000-0000-000089730000}"/>
    <cellStyle name="Normal 6 2 7 2 2 2 2 3 3" xfId="11167" xr:uid="{00000000-0005-0000-0000-00008A730000}"/>
    <cellStyle name="Normal 6 2 7 2 2 2 2 3 3 2" xfId="41501" xr:uid="{00000000-0005-0000-0000-00008B730000}"/>
    <cellStyle name="Normal 6 2 7 2 2 2 2 3 3 3" xfId="26268" xr:uid="{00000000-0005-0000-0000-00008C730000}"/>
    <cellStyle name="Normal 6 2 7 2 2 2 2 3 4" xfId="36488" xr:uid="{00000000-0005-0000-0000-00008D730000}"/>
    <cellStyle name="Normal 6 2 7 2 2 2 2 3 5" xfId="21255" xr:uid="{00000000-0005-0000-0000-00008E730000}"/>
    <cellStyle name="Normal 6 2 7 2 2 2 2 4" xfId="12845" xr:uid="{00000000-0005-0000-0000-00008F730000}"/>
    <cellStyle name="Normal 6 2 7 2 2 2 2 4 2" xfId="43176" xr:uid="{00000000-0005-0000-0000-000090730000}"/>
    <cellStyle name="Normal 6 2 7 2 2 2 2 4 3" xfId="27943" xr:uid="{00000000-0005-0000-0000-000091730000}"/>
    <cellStyle name="Normal 6 2 7 2 2 2 2 5" xfId="7824" xr:uid="{00000000-0005-0000-0000-000092730000}"/>
    <cellStyle name="Normal 6 2 7 2 2 2 2 5 2" xfId="38159" xr:uid="{00000000-0005-0000-0000-000093730000}"/>
    <cellStyle name="Normal 6 2 7 2 2 2 2 5 3" xfId="22926" xr:uid="{00000000-0005-0000-0000-000094730000}"/>
    <cellStyle name="Normal 6 2 7 2 2 2 2 6" xfId="33147" xr:uid="{00000000-0005-0000-0000-000095730000}"/>
    <cellStyle name="Normal 6 2 7 2 2 2 2 7" xfId="17913" xr:uid="{00000000-0005-0000-0000-000096730000}"/>
    <cellStyle name="Normal 6 2 7 2 2 2 3" xfId="3606" xr:uid="{00000000-0005-0000-0000-000097730000}"/>
    <cellStyle name="Normal 6 2 7 2 2 2 3 2" xfId="13680" xr:uid="{00000000-0005-0000-0000-000098730000}"/>
    <cellStyle name="Normal 6 2 7 2 2 2 3 2 2" xfId="44011" xr:uid="{00000000-0005-0000-0000-000099730000}"/>
    <cellStyle name="Normal 6 2 7 2 2 2 3 2 3" xfId="28778" xr:uid="{00000000-0005-0000-0000-00009A730000}"/>
    <cellStyle name="Normal 6 2 7 2 2 2 3 3" xfId="8660" xr:uid="{00000000-0005-0000-0000-00009B730000}"/>
    <cellStyle name="Normal 6 2 7 2 2 2 3 3 2" xfId="38994" xr:uid="{00000000-0005-0000-0000-00009C730000}"/>
    <cellStyle name="Normal 6 2 7 2 2 2 3 3 3" xfId="23761" xr:uid="{00000000-0005-0000-0000-00009D730000}"/>
    <cellStyle name="Normal 6 2 7 2 2 2 3 4" xfId="33981" xr:uid="{00000000-0005-0000-0000-00009E730000}"/>
    <cellStyle name="Normal 6 2 7 2 2 2 3 5" xfId="18748" xr:uid="{00000000-0005-0000-0000-00009F730000}"/>
    <cellStyle name="Normal 6 2 7 2 2 2 4" xfId="5299" xr:uid="{00000000-0005-0000-0000-0000A0730000}"/>
    <cellStyle name="Normal 6 2 7 2 2 2 4 2" xfId="15351" xr:uid="{00000000-0005-0000-0000-0000A1730000}"/>
    <cellStyle name="Normal 6 2 7 2 2 2 4 2 2" xfId="45682" xr:uid="{00000000-0005-0000-0000-0000A2730000}"/>
    <cellStyle name="Normal 6 2 7 2 2 2 4 2 3" xfId="30449" xr:uid="{00000000-0005-0000-0000-0000A3730000}"/>
    <cellStyle name="Normal 6 2 7 2 2 2 4 3" xfId="10331" xr:uid="{00000000-0005-0000-0000-0000A4730000}"/>
    <cellStyle name="Normal 6 2 7 2 2 2 4 3 2" xfId="40665" xr:uid="{00000000-0005-0000-0000-0000A5730000}"/>
    <cellStyle name="Normal 6 2 7 2 2 2 4 3 3" xfId="25432" xr:uid="{00000000-0005-0000-0000-0000A6730000}"/>
    <cellStyle name="Normal 6 2 7 2 2 2 4 4" xfId="35652" xr:uid="{00000000-0005-0000-0000-0000A7730000}"/>
    <cellStyle name="Normal 6 2 7 2 2 2 4 5" xfId="20419" xr:uid="{00000000-0005-0000-0000-0000A8730000}"/>
    <cellStyle name="Normal 6 2 7 2 2 2 5" xfId="12009" xr:uid="{00000000-0005-0000-0000-0000A9730000}"/>
    <cellStyle name="Normal 6 2 7 2 2 2 5 2" xfId="42340" xr:uid="{00000000-0005-0000-0000-0000AA730000}"/>
    <cellStyle name="Normal 6 2 7 2 2 2 5 3" xfId="27107" xr:uid="{00000000-0005-0000-0000-0000AB730000}"/>
    <cellStyle name="Normal 6 2 7 2 2 2 6" xfId="6988" xr:uid="{00000000-0005-0000-0000-0000AC730000}"/>
    <cellStyle name="Normal 6 2 7 2 2 2 6 2" xfId="37323" xr:uid="{00000000-0005-0000-0000-0000AD730000}"/>
    <cellStyle name="Normal 6 2 7 2 2 2 6 3" xfId="22090" xr:uid="{00000000-0005-0000-0000-0000AE730000}"/>
    <cellStyle name="Normal 6 2 7 2 2 2 7" xfId="32311" xr:uid="{00000000-0005-0000-0000-0000AF730000}"/>
    <cellStyle name="Normal 6 2 7 2 2 2 8" xfId="17077" xr:uid="{00000000-0005-0000-0000-0000B0730000}"/>
    <cellStyle name="Normal 6 2 7 2 2 3" xfId="2335" xr:uid="{00000000-0005-0000-0000-0000B1730000}"/>
    <cellStyle name="Normal 6 2 7 2 2 3 2" xfId="4025" xr:uid="{00000000-0005-0000-0000-0000B2730000}"/>
    <cellStyle name="Normal 6 2 7 2 2 3 2 2" xfId="14098" xr:uid="{00000000-0005-0000-0000-0000B3730000}"/>
    <cellStyle name="Normal 6 2 7 2 2 3 2 2 2" xfId="44429" xr:uid="{00000000-0005-0000-0000-0000B4730000}"/>
    <cellStyle name="Normal 6 2 7 2 2 3 2 2 3" xfId="29196" xr:uid="{00000000-0005-0000-0000-0000B5730000}"/>
    <cellStyle name="Normal 6 2 7 2 2 3 2 3" xfId="9078" xr:uid="{00000000-0005-0000-0000-0000B6730000}"/>
    <cellStyle name="Normal 6 2 7 2 2 3 2 3 2" xfId="39412" xr:uid="{00000000-0005-0000-0000-0000B7730000}"/>
    <cellStyle name="Normal 6 2 7 2 2 3 2 3 3" xfId="24179" xr:uid="{00000000-0005-0000-0000-0000B8730000}"/>
    <cellStyle name="Normal 6 2 7 2 2 3 2 4" xfId="34399" xr:uid="{00000000-0005-0000-0000-0000B9730000}"/>
    <cellStyle name="Normal 6 2 7 2 2 3 2 5" xfId="19166" xr:uid="{00000000-0005-0000-0000-0000BA730000}"/>
    <cellStyle name="Normal 6 2 7 2 2 3 3" xfId="5717" xr:uid="{00000000-0005-0000-0000-0000BB730000}"/>
    <cellStyle name="Normal 6 2 7 2 2 3 3 2" xfId="15769" xr:uid="{00000000-0005-0000-0000-0000BC730000}"/>
    <cellStyle name="Normal 6 2 7 2 2 3 3 2 2" xfId="46100" xr:uid="{00000000-0005-0000-0000-0000BD730000}"/>
    <cellStyle name="Normal 6 2 7 2 2 3 3 2 3" xfId="30867" xr:uid="{00000000-0005-0000-0000-0000BE730000}"/>
    <cellStyle name="Normal 6 2 7 2 2 3 3 3" xfId="10749" xr:uid="{00000000-0005-0000-0000-0000BF730000}"/>
    <cellStyle name="Normal 6 2 7 2 2 3 3 3 2" xfId="41083" xr:uid="{00000000-0005-0000-0000-0000C0730000}"/>
    <cellStyle name="Normal 6 2 7 2 2 3 3 3 3" xfId="25850" xr:uid="{00000000-0005-0000-0000-0000C1730000}"/>
    <cellStyle name="Normal 6 2 7 2 2 3 3 4" xfId="36070" xr:uid="{00000000-0005-0000-0000-0000C2730000}"/>
    <cellStyle name="Normal 6 2 7 2 2 3 3 5" xfId="20837" xr:uid="{00000000-0005-0000-0000-0000C3730000}"/>
    <cellStyle name="Normal 6 2 7 2 2 3 4" xfId="12427" xr:uid="{00000000-0005-0000-0000-0000C4730000}"/>
    <cellStyle name="Normal 6 2 7 2 2 3 4 2" xfId="42758" xr:uid="{00000000-0005-0000-0000-0000C5730000}"/>
    <cellStyle name="Normal 6 2 7 2 2 3 4 3" xfId="27525" xr:uid="{00000000-0005-0000-0000-0000C6730000}"/>
    <cellStyle name="Normal 6 2 7 2 2 3 5" xfId="7406" xr:uid="{00000000-0005-0000-0000-0000C7730000}"/>
    <cellStyle name="Normal 6 2 7 2 2 3 5 2" xfId="37741" xr:uid="{00000000-0005-0000-0000-0000C8730000}"/>
    <cellStyle name="Normal 6 2 7 2 2 3 5 3" xfId="22508" xr:uid="{00000000-0005-0000-0000-0000C9730000}"/>
    <cellStyle name="Normal 6 2 7 2 2 3 6" xfId="32729" xr:uid="{00000000-0005-0000-0000-0000CA730000}"/>
    <cellStyle name="Normal 6 2 7 2 2 3 7" xfId="17495" xr:uid="{00000000-0005-0000-0000-0000CB730000}"/>
    <cellStyle name="Normal 6 2 7 2 2 4" xfId="3188" xr:uid="{00000000-0005-0000-0000-0000CC730000}"/>
    <cellStyle name="Normal 6 2 7 2 2 4 2" xfId="13262" xr:uid="{00000000-0005-0000-0000-0000CD730000}"/>
    <cellStyle name="Normal 6 2 7 2 2 4 2 2" xfId="43593" xr:uid="{00000000-0005-0000-0000-0000CE730000}"/>
    <cellStyle name="Normal 6 2 7 2 2 4 2 3" xfId="28360" xr:uid="{00000000-0005-0000-0000-0000CF730000}"/>
    <cellStyle name="Normal 6 2 7 2 2 4 3" xfId="8242" xr:uid="{00000000-0005-0000-0000-0000D0730000}"/>
    <cellStyle name="Normal 6 2 7 2 2 4 3 2" xfId="38576" xr:uid="{00000000-0005-0000-0000-0000D1730000}"/>
    <cellStyle name="Normal 6 2 7 2 2 4 3 3" xfId="23343" xr:uid="{00000000-0005-0000-0000-0000D2730000}"/>
    <cellStyle name="Normal 6 2 7 2 2 4 4" xfId="33563" xr:uid="{00000000-0005-0000-0000-0000D3730000}"/>
    <cellStyle name="Normal 6 2 7 2 2 4 5" xfId="18330" xr:uid="{00000000-0005-0000-0000-0000D4730000}"/>
    <cellStyle name="Normal 6 2 7 2 2 5" xfId="4881" xr:uid="{00000000-0005-0000-0000-0000D5730000}"/>
    <cellStyle name="Normal 6 2 7 2 2 5 2" xfId="14933" xr:uid="{00000000-0005-0000-0000-0000D6730000}"/>
    <cellStyle name="Normal 6 2 7 2 2 5 2 2" xfId="45264" xr:uid="{00000000-0005-0000-0000-0000D7730000}"/>
    <cellStyle name="Normal 6 2 7 2 2 5 2 3" xfId="30031" xr:uid="{00000000-0005-0000-0000-0000D8730000}"/>
    <cellStyle name="Normal 6 2 7 2 2 5 3" xfId="9913" xr:uid="{00000000-0005-0000-0000-0000D9730000}"/>
    <cellStyle name="Normal 6 2 7 2 2 5 3 2" xfId="40247" xr:uid="{00000000-0005-0000-0000-0000DA730000}"/>
    <cellStyle name="Normal 6 2 7 2 2 5 3 3" xfId="25014" xr:uid="{00000000-0005-0000-0000-0000DB730000}"/>
    <cellStyle name="Normal 6 2 7 2 2 5 4" xfId="35234" xr:uid="{00000000-0005-0000-0000-0000DC730000}"/>
    <cellStyle name="Normal 6 2 7 2 2 5 5" xfId="20001" xr:uid="{00000000-0005-0000-0000-0000DD730000}"/>
    <cellStyle name="Normal 6 2 7 2 2 6" xfId="11591" xr:uid="{00000000-0005-0000-0000-0000DE730000}"/>
    <cellStyle name="Normal 6 2 7 2 2 6 2" xfId="41922" xr:uid="{00000000-0005-0000-0000-0000DF730000}"/>
    <cellStyle name="Normal 6 2 7 2 2 6 3" xfId="26689" xr:uid="{00000000-0005-0000-0000-0000E0730000}"/>
    <cellStyle name="Normal 6 2 7 2 2 7" xfId="6570" xr:uid="{00000000-0005-0000-0000-0000E1730000}"/>
    <cellStyle name="Normal 6 2 7 2 2 7 2" xfId="36905" xr:uid="{00000000-0005-0000-0000-0000E2730000}"/>
    <cellStyle name="Normal 6 2 7 2 2 7 3" xfId="21672" xr:uid="{00000000-0005-0000-0000-0000E3730000}"/>
    <cellStyle name="Normal 6 2 7 2 2 8" xfId="31893" xr:uid="{00000000-0005-0000-0000-0000E4730000}"/>
    <cellStyle name="Normal 6 2 7 2 2 9" xfId="16659" xr:uid="{00000000-0005-0000-0000-0000E5730000}"/>
    <cellStyle name="Normal 6 2 7 2 3" xfId="1706" xr:uid="{00000000-0005-0000-0000-0000E6730000}"/>
    <cellStyle name="Normal 6 2 7 2 3 2" xfId="2545" xr:uid="{00000000-0005-0000-0000-0000E7730000}"/>
    <cellStyle name="Normal 6 2 7 2 3 2 2" xfId="4235" xr:uid="{00000000-0005-0000-0000-0000E8730000}"/>
    <cellStyle name="Normal 6 2 7 2 3 2 2 2" xfId="14308" xr:uid="{00000000-0005-0000-0000-0000E9730000}"/>
    <cellStyle name="Normal 6 2 7 2 3 2 2 2 2" xfId="44639" xr:uid="{00000000-0005-0000-0000-0000EA730000}"/>
    <cellStyle name="Normal 6 2 7 2 3 2 2 2 3" xfId="29406" xr:uid="{00000000-0005-0000-0000-0000EB730000}"/>
    <cellStyle name="Normal 6 2 7 2 3 2 2 3" xfId="9288" xr:uid="{00000000-0005-0000-0000-0000EC730000}"/>
    <cellStyle name="Normal 6 2 7 2 3 2 2 3 2" xfId="39622" xr:uid="{00000000-0005-0000-0000-0000ED730000}"/>
    <cellStyle name="Normal 6 2 7 2 3 2 2 3 3" xfId="24389" xr:uid="{00000000-0005-0000-0000-0000EE730000}"/>
    <cellStyle name="Normal 6 2 7 2 3 2 2 4" xfId="34609" xr:uid="{00000000-0005-0000-0000-0000EF730000}"/>
    <cellStyle name="Normal 6 2 7 2 3 2 2 5" xfId="19376" xr:uid="{00000000-0005-0000-0000-0000F0730000}"/>
    <cellStyle name="Normal 6 2 7 2 3 2 3" xfId="5927" xr:uid="{00000000-0005-0000-0000-0000F1730000}"/>
    <cellStyle name="Normal 6 2 7 2 3 2 3 2" xfId="15979" xr:uid="{00000000-0005-0000-0000-0000F2730000}"/>
    <cellStyle name="Normal 6 2 7 2 3 2 3 2 2" xfId="46310" xr:uid="{00000000-0005-0000-0000-0000F3730000}"/>
    <cellStyle name="Normal 6 2 7 2 3 2 3 2 3" xfId="31077" xr:uid="{00000000-0005-0000-0000-0000F4730000}"/>
    <cellStyle name="Normal 6 2 7 2 3 2 3 3" xfId="10959" xr:uid="{00000000-0005-0000-0000-0000F5730000}"/>
    <cellStyle name="Normal 6 2 7 2 3 2 3 3 2" xfId="41293" xr:uid="{00000000-0005-0000-0000-0000F6730000}"/>
    <cellStyle name="Normal 6 2 7 2 3 2 3 3 3" xfId="26060" xr:uid="{00000000-0005-0000-0000-0000F7730000}"/>
    <cellStyle name="Normal 6 2 7 2 3 2 3 4" xfId="36280" xr:uid="{00000000-0005-0000-0000-0000F8730000}"/>
    <cellStyle name="Normal 6 2 7 2 3 2 3 5" xfId="21047" xr:uid="{00000000-0005-0000-0000-0000F9730000}"/>
    <cellStyle name="Normal 6 2 7 2 3 2 4" xfId="12637" xr:uid="{00000000-0005-0000-0000-0000FA730000}"/>
    <cellStyle name="Normal 6 2 7 2 3 2 4 2" xfId="42968" xr:uid="{00000000-0005-0000-0000-0000FB730000}"/>
    <cellStyle name="Normal 6 2 7 2 3 2 4 3" xfId="27735" xr:uid="{00000000-0005-0000-0000-0000FC730000}"/>
    <cellStyle name="Normal 6 2 7 2 3 2 5" xfId="7616" xr:uid="{00000000-0005-0000-0000-0000FD730000}"/>
    <cellStyle name="Normal 6 2 7 2 3 2 5 2" xfId="37951" xr:uid="{00000000-0005-0000-0000-0000FE730000}"/>
    <cellStyle name="Normal 6 2 7 2 3 2 5 3" xfId="22718" xr:uid="{00000000-0005-0000-0000-0000FF730000}"/>
    <cellStyle name="Normal 6 2 7 2 3 2 6" xfId="32939" xr:uid="{00000000-0005-0000-0000-000000740000}"/>
    <cellStyle name="Normal 6 2 7 2 3 2 7" xfId="17705" xr:uid="{00000000-0005-0000-0000-000001740000}"/>
    <cellStyle name="Normal 6 2 7 2 3 3" xfId="3398" xr:uid="{00000000-0005-0000-0000-000002740000}"/>
    <cellStyle name="Normal 6 2 7 2 3 3 2" xfId="13472" xr:uid="{00000000-0005-0000-0000-000003740000}"/>
    <cellStyle name="Normal 6 2 7 2 3 3 2 2" xfId="43803" xr:uid="{00000000-0005-0000-0000-000004740000}"/>
    <cellStyle name="Normal 6 2 7 2 3 3 2 3" xfId="28570" xr:uid="{00000000-0005-0000-0000-000005740000}"/>
    <cellStyle name="Normal 6 2 7 2 3 3 3" xfId="8452" xr:uid="{00000000-0005-0000-0000-000006740000}"/>
    <cellStyle name="Normal 6 2 7 2 3 3 3 2" xfId="38786" xr:uid="{00000000-0005-0000-0000-000007740000}"/>
    <cellStyle name="Normal 6 2 7 2 3 3 3 3" xfId="23553" xr:uid="{00000000-0005-0000-0000-000008740000}"/>
    <cellStyle name="Normal 6 2 7 2 3 3 4" xfId="33773" xr:uid="{00000000-0005-0000-0000-000009740000}"/>
    <cellStyle name="Normal 6 2 7 2 3 3 5" xfId="18540" xr:uid="{00000000-0005-0000-0000-00000A740000}"/>
    <cellStyle name="Normal 6 2 7 2 3 4" xfId="5091" xr:uid="{00000000-0005-0000-0000-00000B740000}"/>
    <cellStyle name="Normal 6 2 7 2 3 4 2" xfId="15143" xr:uid="{00000000-0005-0000-0000-00000C740000}"/>
    <cellStyle name="Normal 6 2 7 2 3 4 2 2" xfId="45474" xr:uid="{00000000-0005-0000-0000-00000D740000}"/>
    <cellStyle name="Normal 6 2 7 2 3 4 2 3" xfId="30241" xr:uid="{00000000-0005-0000-0000-00000E740000}"/>
    <cellStyle name="Normal 6 2 7 2 3 4 3" xfId="10123" xr:uid="{00000000-0005-0000-0000-00000F740000}"/>
    <cellStyle name="Normal 6 2 7 2 3 4 3 2" xfId="40457" xr:uid="{00000000-0005-0000-0000-000010740000}"/>
    <cellStyle name="Normal 6 2 7 2 3 4 3 3" xfId="25224" xr:uid="{00000000-0005-0000-0000-000011740000}"/>
    <cellStyle name="Normal 6 2 7 2 3 4 4" xfId="35444" xr:uid="{00000000-0005-0000-0000-000012740000}"/>
    <cellStyle name="Normal 6 2 7 2 3 4 5" xfId="20211" xr:uid="{00000000-0005-0000-0000-000013740000}"/>
    <cellStyle name="Normal 6 2 7 2 3 5" xfId="11801" xr:uid="{00000000-0005-0000-0000-000014740000}"/>
    <cellStyle name="Normal 6 2 7 2 3 5 2" xfId="42132" xr:uid="{00000000-0005-0000-0000-000015740000}"/>
    <cellStyle name="Normal 6 2 7 2 3 5 3" xfId="26899" xr:uid="{00000000-0005-0000-0000-000016740000}"/>
    <cellStyle name="Normal 6 2 7 2 3 6" xfId="6780" xr:uid="{00000000-0005-0000-0000-000017740000}"/>
    <cellStyle name="Normal 6 2 7 2 3 6 2" xfId="37115" xr:uid="{00000000-0005-0000-0000-000018740000}"/>
    <cellStyle name="Normal 6 2 7 2 3 6 3" xfId="21882" xr:uid="{00000000-0005-0000-0000-000019740000}"/>
    <cellStyle name="Normal 6 2 7 2 3 7" xfId="32103" xr:uid="{00000000-0005-0000-0000-00001A740000}"/>
    <cellStyle name="Normal 6 2 7 2 3 8" xfId="16869" xr:uid="{00000000-0005-0000-0000-00001B740000}"/>
    <cellStyle name="Normal 6 2 7 2 4" xfId="2127" xr:uid="{00000000-0005-0000-0000-00001C740000}"/>
    <cellStyle name="Normal 6 2 7 2 4 2" xfId="3817" xr:uid="{00000000-0005-0000-0000-00001D740000}"/>
    <cellStyle name="Normal 6 2 7 2 4 2 2" xfId="13890" xr:uid="{00000000-0005-0000-0000-00001E740000}"/>
    <cellStyle name="Normal 6 2 7 2 4 2 2 2" xfId="44221" xr:uid="{00000000-0005-0000-0000-00001F740000}"/>
    <cellStyle name="Normal 6 2 7 2 4 2 2 3" xfId="28988" xr:uid="{00000000-0005-0000-0000-000020740000}"/>
    <cellStyle name="Normal 6 2 7 2 4 2 3" xfId="8870" xr:uid="{00000000-0005-0000-0000-000021740000}"/>
    <cellStyle name="Normal 6 2 7 2 4 2 3 2" xfId="39204" xr:uid="{00000000-0005-0000-0000-000022740000}"/>
    <cellStyle name="Normal 6 2 7 2 4 2 3 3" xfId="23971" xr:uid="{00000000-0005-0000-0000-000023740000}"/>
    <cellStyle name="Normal 6 2 7 2 4 2 4" xfId="34191" xr:uid="{00000000-0005-0000-0000-000024740000}"/>
    <cellStyle name="Normal 6 2 7 2 4 2 5" xfId="18958" xr:uid="{00000000-0005-0000-0000-000025740000}"/>
    <cellStyle name="Normal 6 2 7 2 4 3" xfId="5509" xr:uid="{00000000-0005-0000-0000-000026740000}"/>
    <cellStyle name="Normal 6 2 7 2 4 3 2" xfId="15561" xr:uid="{00000000-0005-0000-0000-000027740000}"/>
    <cellStyle name="Normal 6 2 7 2 4 3 2 2" xfId="45892" xr:uid="{00000000-0005-0000-0000-000028740000}"/>
    <cellStyle name="Normal 6 2 7 2 4 3 2 3" xfId="30659" xr:uid="{00000000-0005-0000-0000-000029740000}"/>
    <cellStyle name="Normal 6 2 7 2 4 3 3" xfId="10541" xr:uid="{00000000-0005-0000-0000-00002A740000}"/>
    <cellStyle name="Normal 6 2 7 2 4 3 3 2" xfId="40875" xr:uid="{00000000-0005-0000-0000-00002B740000}"/>
    <cellStyle name="Normal 6 2 7 2 4 3 3 3" xfId="25642" xr:uid="{00000000-0005-0000-0000-00002C740000}"/>
    <cellStyle name="Normal 6 2 7 2 4 3 4" xfId="35862" xr:uid="{00000000-0005-0000-0000-00002D740000}"/>
    <cellStyle name="Normal 6 2 7 2 4 3 5" xfId="20629" xr:uid="{00000000-0005-0000-0000-00002E740000}"/>
    <cellStyle name="Normal 6 2 7 2 4 4" xfId="12219" xr:uid="{00000000-0005-0000-0000-00002F740000}"/>
    <cellStyle name="Normal 6 2 7 2 4 4 2" xfId="42550" xr:uid="{00000000-0005-0000-0000-000030740000}"/>
    <cellStyle name="Normal 6 2 7 2 4 4 3" xfId="27317" xr:uid="{00000000-0005-0000-0000-000031740000}"/>
    <cellStyle name="Normal 6 2 7 2 4 5" xfId="7198" xr:uid="{00000000-0005-0000-0000-000032740000}"/>
    <cellStyle name="Normal 6 2 7 2 4 5 2" xfId="37533" xr:uid="{00000000-0005-0000-0000-000033740000}"/>
    <cellStyle name="Normal 6 2 7 2 4 5 3" xfId="22300" xr:uid="{00000000-0005-0000-0000-000034740000}"/>
    <cellStyle name="Normal 6 2 7 2 4 6" xfId="32521" xr:uid="{00000000-0005-0000-0000-000035740000}"/>
    <cellStyle name="Normal 6 2 7 2 4 7" xfId="17287" xr:uid="{00000000-0005-0000-0000-000036740000}"/>
    <cellStyle name="Normal 6 2 7 2 5" xfId="2980" xr:uid="{00000000-0005-0000-0000-000037740000}"/>
    <cellStyle name="Normal 6 2 7 2 5 2" xfId="13054" xr:uid="{00000000-0005-0000-0000-000038740000}"/>
    <cellStyle name="Normal 6 2 7 2 5 2 2" xfId="43385" xr:uid="{00000000-0005-0000-0000-000039740000}"/>
    <cellStyle name="Normal 6 2 7 2 5 2 3" xfId="28152" xr:uid="{00000000-0005-0000-0000-00003A740000}"/>
    <cellStyle name="Normal 6 2 7 2 5 3" xfId="8034" xr:uid="{00000000-0005-0000-0000-00003B740000}"/>
    <cellStyle name="Normal 6 2 7 2 5 3 2" xfId="38368" xr:uid="{00000000-0005-0000-0000-00003C740000}"/>
    <cellStyle name="Normal 6 2 7 2 5 3 3" xfId="23135" xr:uid="{00000000-0005-0000-0000-00003D740000}"/>
    <cellStyle name="Normal 6 2 7 2 5 4" xfId="33355" xr:uid="{00000000-0005-0000-0000-00003E740000}"/>
    <cellStyle name="Normal 6 2 7 2 5 5" xfId="18122" xr:uid="{00000000-0005-0000-0000-00003F740000}"/>
    <cellStyle name="Normal 6 2 7 2 6" xfId="4673" xr:uid="{00000000-0005-0000-0000-000040740000}"/>
    <cellStyle name="Normal 6 2 7 2 6 2" xfId="14725" xr:uid="{00000000-0005-0000-0000-000041740000}"/>
    <cellStyle name="Normal 6 2 7 2 6 2 2" xfId="45056" xr:uid="{00000000-0005-0000-0000-000042740000}"/>
    <cellStyle name="Normal 6 2 7 2 6 2 3" xfId="29823" xr:uid="{00000000-0005-0000-0000-000043740000}"/>
    <cellStyle name="Normal 6 2 7 2 6 3" xfId="9705" xr:uid="{00000000-0005-0000-0000-000044740000}"/>
    <cellStyle name="Normal 6 2 7 2 6 3 2" xfId="40039" xr:uid="{00000000-0005-0000-0000-000045740000}"/>
    <cellStyle name="Normal 6 2 7 2 6 3 3" xfId="24806" xr:uid="{00000000-0005-0000-0000-000046740000}"/>
    <cellStyle name="Normal 6 2 7 2 6 4" xfId="35026" xr:uid="{00000000-0005-0000-0000-000047740000}"/>
    <cellStyle name="Normal 6 2 7 2 6 5" xfId="19793" xr:uid="{00000000-0005-0000-0000-000048740000}"/>
    <cellStyle name="Normal 6 2 7 2 7" xfId="11383" xr:uid="{00000000-0005-0000-0000-000049740000}"/>
    <cellStyle name="Normal 6 2 7 2 7 2" xfId="41714" xr:uid="{00000000-0005-0000-0000-00004A740000}"/>
    <cellStyle name="Normal 6 2 7 2 7 3" xfId="26481" xr:uid="{00000000-0005-0000-0000-00004B740000}"/>
    <cellStyle name="Normal 6 2 7 2 8" xfId="6362" xr:uid="{00000000-0005-0000-0000-00004C740000}"/>
    <cellStyle name="Normal 6 2 7 2 8 2" xfId="36697" xr:uid="{00000000-0005-0000-0000-00004D740000}"/>
    <cellStyle name="Normal 6 2 7 2 8 3" xfId="21464" xr:uid="{00000000-0005-0000-0000-00004E740000}"/>
    <cellStyle name="Normal 6 2 7 2 9" xfId="31685" xr:uid="{00000000-0005-0000-0000-00004F740000}"/>
    <cellStyle name="Normal 6 2 7 3" xfId="1389" xr:uid="{00000000-0005-0000-0000-000050740000}"/>
    <cellStyle name="Normal 6 2 7 3 2" xfId="1810" xr:uid="{00000000-0005-0000-0000-000051740000}"/>
    <cellStyle name="Normal 6 2 7 3 2 2" xfId="2649" xr:uid="{00000000-0005-0000-0000-000052740000}"/>
    <cellStyle name="Normal 6 2 7 3 2 2 2" xfId="4339" xr:uid="{00000000-0005-0000-0000-000053740000}"/>
    <cellStyle name="Normal 6 2 7 3 2 2 2 2" xfId="14412" xr:uid="{00000000-0005-0000-0000-000054740000}"/>
    <cellStyle name="Normal 6 2 7 3 2 2 2 2 2" xfId="44743" xr:uid="{00000000-0005-0000-0000-000055740000}"/>
    <cellStyle name="Normal 6 2 7 3 2 2 2 2 3" xfId="29510" xr:uid="{00000000-0005-0000-0000-000056740000}"/>
    <cellStyle name="Normal 6 2 7 3 2 2 2 3" xfId="9392" xr:uid="{00000000-0005-0000-0000-000057740000}"/>
    <cellStyle name="Normal 6 2 7 3 2 2 2 3 2" xfId="39726" xr:uid="{00000000-0005-0000-0000-000058740000}"/>
    <cellStyle name="Normal 6 2 7 3 2 2 2 3 3" xfId="24493" xr:uid="{00000000-0005-0000-0000-000059740000}"/>
    <cellStyle name="Normal 6 2 7 3 2 2 2 4" xfId="34713" xr:uid="{00000000-0005-0000-0000-00005A740000}"/>
    <cellStyle name="Normal 6 2 7 3 2 2 2 5" xfId="19480" xr:uid="{00000000-0005-0000-0000-00005B740000}"/>
    <cellStyle name="Normal 6 2 7 3 2 2 3" xfId="6031" xr:uid="{00000000-0005-0000-0000-00005C740000}"/>
    <cellStyle name="Normal 6 2 7 3 2 2 3 2" xfId="16083" xr:uid="{00000000-0005-0000-0000-00005D740000}"/>
    <cellStyle name="Normal 6 2 7 3 2 2 3 2 2" xfId="46414" xr:uid="{00000000-0005-0000-0000-00005E740000}"/>
    <cellStyle name="Normal 6 2 7 3 2 2 3 2 3" xfId="31181" xr:uid="{00000000-0005-0000-0000-00005F740000}"/>
    <cellStyle name="Normal 6 2 7 3 2 2 3 3" xfId="11063" xr:uid="{00000000-0005-0000-0000-000060740000}"/>
    <cellStyle name="Normal 6 2 7 3 2 2 3 3 2" xfId="41397" xr:uid="{00000000-0005-0000-0000-000061740000}"/>
    <cellStyle name="Normal 6 2 7 3 2 2 3 3 3" xfId="26164" xr:uid="{00000000-0005-0000-0000-000062740000}"/>
    <cellStyle name="Normal 6 2 7 3 2 2 3 4" xfId="36384" xr:uid="{00000000-0005-0000-0000-000063740000}"/>
    <cellStyle name="Normal 6 2 7 3 2 2 3 5" xfId="21151" xr:uid="{00000000-0005-0000-0000-000064740000}"/>
    <cellStyle name="Normal 6 2 7 3 2 2 4" xfId="12741" xr:uid="{00000000-0005-0000-0000-000065740000}"/>
    <cellStyle name="Normal 6 2 7 3 2 2 4 2" xfId="43072" xr:uid="{00000000-0005-0000-0000-000066740000}"/>
    <cellStyle name="Normal 6 2 7 3 2 2 4 3" xfId="27839" xr:uid="{00000000-0005-0000-0000-000067740000}"/>
    <cellStyle name="Normal 6 2 7 3 2 2 5" xfId="7720" xr:uid="{00000000-0005-0000-0000-000068740000}"/>
    <cellStyle name="Normal 6 2 7 3 2 2 5 2" xfId="38055" xr:uid="{00000000-0005-0000-0000-000069740000}"/>
    <cellStyle name="Normal 6 2 7 3 2 2 5 3" xfId="22822" xr:uid="{00000000-0005-0000-0000-00006A740000}"/>
    <cellStyle name="Normal 6 2 7 3 2 2 6" xfId="33043" xr:uid="{00000000-0005-0000-0000-00006B740000}"/>
    <cellStyle name="Normal 6 2 7 3 2 2 7" xfId="17809" xr:uid="{00000000-0005-0000-0000-00006C740000}"/>
    <cellStyle name="Normal 6 2 7 3 2 3" xfId="3502" xr:uid="{00000000-0005-0000-0000-00006D740000}"/>
    <cellStyle name="Normal 6 2 7 3 2 3 2" xfId="13576" xr:uid="{00000000-0005-0000-0000-00006E740000}"/>
    <cellStyle name="Normal 6 2 7 3 2 3 2 2" xfId="43907" xr:uid="{00000000-0005-0000-0000-00006F740000}"/>
    <cellStyle name="Normal 6 2 7 3 2 3 2 3" xfId="28674" xr:uid="{00000000-0005-0000-0000-000070740000}"/>
    <cellStyle name="Normal 6 2 7 3 2 3 3" xfId="8556" xr:uid="{00000000-0005-0000-0000-000071740000}"/>
    <cellStyle name="Normal 6 2 7 3 2 3 3 2" xfId="38890" xr:uid="{00000000-0005-0000-0000-000072740000}"/>
    <cellStyle name="Normal 6 2 7 3 2 3 3 3" xfId="23657" xr:uid="{00000000-0005-0000-0000-000073740000}"/>
    <cellStyle name="Normal 6 2 7 3 2 3 4" xfId="33877" xr:uid="{00000000-0005-0000-0000-000074740000}"/>
    <cellStyle name="Normal 6 2 7 3 2 3 5" xfId="18644" xr:uid="{00000000-0005-0000-0000-000075740000}"/>
    <cellStyle name="Normal 6 2 7 3 2 4" xfId="5195" xr:uid="{00000000-0005-0000-0000-000076740000}"/>
    <cellStyle name="Normal 6 2 7 3 2 4 2" xfId="15247" xr:uid="{00000000-0005-0000-0000-000077740000}"/>
    <cellStyle name="Normal 6 2 7 3 2 4 2 2" xfId="45578" xr:uid="{00000000-0005-0000-0000-000078740000}"/>
    <cellStyle name="Normal 6 2 7 3 2 4 2 3" xfId="30345" xr:uid="{00000000-0005-0000-0000-000079740000}"/>
    <cellStyle name="Normal 6 2 7 3 2 4 3" xfId="10227" xr:uid="{00000000-0005-0000-0000-00007A740000}"/>
    <cellStyle name="Normal 6 2 7 3 2 4 3 2" xfId="40561" xr:uid="{00000000-0005-0000-0000-00007B740000}"/>
    <cellStyle name="Normal 6 2 7 3 2 4 3 3" xfId="25328" xr:uid="{00000000-0005-0000-0000-00007C740000}"/>
    <cellStyle name="Normal 6 2 7 3 2 4 4" xfId="35548" xr:uid="{00000000-0005-0000-0000-00007D740000}"/>
    <cellStyle name="Normal 6 2 7 3 2 4 5" xfId="20315" xr:uid="{00000000-0005-0000-0000-00007E740000}"/>
    <cellStyle name="Normal 6 2 7 3 2 5" xfId="11905" xr:uid="{00000000-0005-0000-0000-00007F740000}"/>
    <cellStyle name="Normal 6 2 7 3 2 5 2" xfId="42236" xr:uid="{00000000-0005-0000-0000-000080740000}"/>
    <cellStyle name="Normal 6 2 7 3 2 5 3" xfId="27003" xr:uid="{00000000-0005-0000-0000-000081740000}"/>
    <cellStyle name="Normal 6 2 7 3 2 6" xfId="6884" xr:uid="{00000000-0005-0000-0000-000082740000}"/>
    <cellStyle name="Normal 6 2 7 3 2 6 2" xfId="37219" xr:uid="{00000000-0005-0000-0000-000083740000}"/>
    <cellStyle name="Normal 6 2 7 3 2 6 3" xfId="21986" xr:uid="{00000000-0005-0000-0000-000084740000}"/>
    <cellStyle name="Normal 6 2 7 3 2 7" xfId="32207" xr:uid="{00000000-0005-0000-0000-000085740000}"/>
    <cellStyle name="Normal 6 2 7 3 2 8" xfId="16973" xr:uid="{00000000-0005-0000-0000-000086740000}"/>
    <cellStyle name="Normal 6 2 7 3 3" xfId="2231" xr:uid="{00000000-0005-0000-0000-000087740000}"/>
    <cellStyle name="Normal 6 2 7 3 3 2" xfId="3921" xr:uid="{00000000-0005-0000-0000-000088740000}"/>
    <cellStyle name="Normal 6 2 7 3 3 2 2" xfId="13994" xr:uid="{00000000-0005-0000-0000-000089740000}"/>
    <cellStyle name="Normal 6 2 7 3 3 2 2 2" xfId="44325" xr:uid="{00000000-0005-0000-0000-00008A740000}"/>
    <cellStyle name="Normal 6 2 7 3 3 2 2 3" xfId="29092" xr:uid="{00000000-0005-0000-0000-00008B740000}"/>
    <cellStyle name="Normal 6 2 7 3 3 2 3" xfId="8974" xr:uid="{00000000-0005-0000-0000-00008C740000}"/>
    <cellStyle name="Normal 6 2 7 3 3 2 3 2" xfId="39308" xr:uid="{00000000-0005-0000-0000-00008D740000}"/>
    <cellStyle name="Normal 6 2 7 3 3 2 3 3" xfId="24075" xr:uid="{00000000-0005-0000-0000-00008E740000}"/>
    <cellStyle name="Normal 6 2 7 3 3 2 4" xfId="34295" xr:uid="{00000000-0005-0000-0000-00008F740000}"/>
    <cellStyle name="Normal 6 2 7 3 3 2 5" xfId="19062" xr:uid="{00000000-0005-0000-0000-000090740000}"/>
    <cellStyle name="Normal 6 2 7 3 3 3" xfId="5613" xr:uid="{00000000-0005-0000-0000-000091740000}"/>
    <cellStyle name="Normal 6 2 7 3 3 3 2" xfId="15665" xr:uid="{00000000-0005-0000-0000-000092740000}"/>
    <cellStyle name="Normal 6 2 7 3 3 3 2 2" xfId="45996" xr:uid="{00000000-0005-0000-0000-000093740000}"/>
    <cellStyle name="Normal 6 2 7 3 3 3 2 3" xfId="30763" xr:uid="{00000000-0005-0000-0000-000094740000}"/>
    <cellStyle name="Normal 6 2 7 3 3 3 3" xfId="10645" xr:uid="{00000000-0005-0000-0000-000095740000}"/>
    <cellStyle name="Normal 6 2 7 3 3 3 3 2" xfId="40979" xr:uid="{00000000-0005-0000-0000-000096740000}"/>
    <cellStyle name="Normal 6 2 7 3 3 3 3 3" xfId="25746" xr:uid="{00000000-0005-0000-0000-000097740000}"/>
    <cellStyle name="Normal 6 2 7 3 3 3 4" xfId="35966" xr:uid="{00000000-0005-0000-0000-000098740000}"/>
    <cellStyle name="Normal 6 2 7 3 3 3 5" xfId="20733" xr:uid="{00000000-0005-0000-0000-000099740000}"/>
    <cellStyle name="Normal 6 2 7 3 3 4" xfId="12323" xr:uid="{00000000-0005-0000-0000-00009A740000}"/>
    <cellStyle name="Normal 6 2 7 3 3 4 2" xfId="42654" xr:uid="{00000000-0005-0000-0000-00009B740000}"/>
    <cellStyle name="Normal 6 2 7 3 3 4 3" xfId="27421" xr:uid="{00000000-0005-0000-0000-00009C740000}"/>
    <cellStyle name="Normal 6 2 7 3 3 5" xfId="7302" xr:uid="{00000000-0005-0000-0000-00009D740000}"/>
    <cellStyle name="Normal 6 2 7 3 3 5 2" xfId="37637" xr:uid="{00000000-0005-0000-0000-00009E740000}"/>
    <cellStyle name="Normal 6 2 7 3 3 5 3" xfId="22404" xr:uid="{00000000-0005-0000-0000-00009F740000}"/>
    <cellStyle name="Normal 6 2 7 3 3 6" xfId="32625" xr:uid="{00000000-0005-0000-0000-0000A0740000}"/>
    <cellStyle name="Normal 6 2 7 3 3 7" xfId="17391" xr:uid="{00000000-0005-0000-0000-0000A1740000}"/>
    <cellStyle name="Normal 6 2 7 3 4" xfId="3084" xr:uid="{00000000-0005-0000-0000-0000A2740000}"/>
    <cellStyle name="Normal 6 2 7 3 4 2" xfId="13158" xr:uid="{00000000-0005-0000-0000-0000A3740000}"/>
    <cellStyle name="Normal 6 2 7 3 4 2 2" xfId="43489" xr:uid="{00000000-0005-0000-0000-0000A4740000}"/>
    <cellStyle name="Normal 6 2 7 3 4 2 3" xfId="28256" xr:uid="{00000000-0005-0000-0000-0000A5740000}"/>
    <cellStyle name="Normal 6 2 7 3 4 3" xfId="8138" xr:uid="{00000000-0005-0000-0000-0000A6740000}"/>
    <cellStyle name="Normal 6 2 7 3 4 3 2" xfId="38472" xr:uid="{00000000-0005-0000-0000-0000A7740000}"/>
    <cellStyle name="Normal 6 2 7 3 4 3 3" xfId="23239" xr:uid="{00000000-0005-0000-0000-0000A8740000}"/>
    <cellStyle name="Normal 6 2 7 3 4 4" xfId="33459" xr:uid="{00000000-0005-0000-0000-0000A9740000}"/>
    <cellStyle name="Normal 6 2 7 3 4 5" xfId="18226" xr:uid="{00000000-0005-0000-0000-0000AA740000}"/>
    <cellStyle name="Normal 6 2 7 3 5" xfId="4777" xr:uid="{00000000-0005-0000-0000-0000AB740000}"/>
    <cellStyle name="Normal 6 2 7 3 5 2" xfId="14829" xr:uid="{00000000-0005-0000-0000-0000AC740000}"/>
    <cellStyle name="Normal 6 2 7 3 5 2 2" xfId="45160" xr:uid="{00000000-0005-0000-0000-0000AD740000}"/>
    <cellStyle name="Normal 6 2 7 3 5 2 3" xfId="29927" xr:uid="{00000000-0005-0000-0000-0000AE740000}"/>
    <cellStyle name="Normal 6 2 7 3 5 3" xfId="9809" xr:uid="{00000000-0005-0000-0000-0000AF740000}"/>
    <cellStyle name="Normal 6 2 7 3 5 3 2" xfId="40143" xr:uid="{00000000-0005-0000-0000-0000B0740000}"/>
    <cellStyle name="Normal 6 2 7 3 5 3 3" xfId="24910" xr:uid="{00000000-0005-0000-0000-0000B1740000}"/>
    <cellStyle name="Normal 6 2 7 3 5 4" xfId="35130" xr:uid="{00000000-0005-0000-0000-0000B2740000}"/>
    <cellStyle name="Normal 6 2 7 3 5 5" xfId="19897" xr:uid="{00000000-0005-0000-0000-0000B3740000}"/>
    <cellStyle name="Normal 6 2 7 3 6" xfId="11487" xr:uid="{00000000-0005-0000-0000-0000B4740000}"/>
    <cellStyle name="Normal 6 2 7 3 6 2" xfId="41818" xr:uid="{00000000-0005-0000-0000-0000B5740000}"/>
    <cellStyle name="Normal 6 2 7 3 6 3" xfId="26585" xr:uid="{00000000-0005-0000-0000-0000B6740000}"/>
    <cellStyle name="Normal 6 2 7 3 7" xfId="6466" xr:uid="{00000000-0005-0000-0000-0000B7740000}"/>
    <cellStyle name="Normal 6 2 7 3 7 2" xfId="36801" xr:uid="{00000000-0005-0000-0000-0000B8740000}"/>
    <cellStyle name="Normal 6 2 7 3 7 3" xfId="21568" xr:uid="{00000000-0005-0000-0000-0000B9740000}"/>
    <cellStyle name="Normal 6 2 7 3 8" xfId="31789" xr:uid="{00000000-0005-0000-0000-0000BA740000}"/>
    <cellStyle name="Normal 6 2 7 3 9" xfId="16555" xr:uid="{00000000-0005-0000-0000-0000BB740000}"/>
    <cellStyle name="Normal 6 2 7 4" xfId="1602" xr:uid="{00000000-0005-0000-0000-0000BC740000}"/>
    <cellStyle name="Normal 6 2 7 4 2" xfId="2441" xr:uid="{00000000-0005-0000-0000-0000BD740000}"/>
    <cellStyle name="Normal 6 2 7 4 2 2" xfId="4131" xr:uid="{00000000-0005-0000-0000-0000BE740000}"/>
    <cellStyle name="Normal 6 2 7 4 2 2 2" xfId="14204" xr:uid="{00000000-0005-0000-0000-0000BF740000}"/>
    <cellStyle name="Normal 6 2 7 4 2 2 2 2" xfId="44535" xr:uid="{00000000-0005-0000-0000-0000C0740000}"/>
    <cellStyle name="Normal 6 2 7 4 2 2 2 3" xfId="29302" xr:uid="{00000000-0005-0000-0000-0000C1740000}"/>
    <cellStyle name="Normal 6 2 7 4 2 2 3" xfId="9184" xr:uid="{00000000-0005-0000-0000-0000C2740000}"/>
    <cellStyle name="Normal 6 2 7 4 2 2 3 2" xfId="39518" xr:uid="{00000000-0005-0000-0000-0000C3740000}"/>
    <cellStyle name="Normal 6 2 7 4 2 2 3 3" xfId="24285" xr:uid="{00000000-0005-0000-0000-0000C4740000}"/>
    <cellStyle name="Normal 6 2 7 4 2 2 4" xfId="34505" xr:uid="{00000000-0005-0000-0000-0000C5740000}"/>
    <cellStyle name="Normal 6 2 7 4 2 2 5" xfId="19272" xr:uid="{00000000-0005-0000-0000-0000C6740000}"/>
    <cellStyle name="Normal 6 2 7 4 2 3" xfId="5823" xr:uid="{00000000-0005-0000-0000-0000C7740000}"/>
    <cellStyle name="Normal 6 2 7 4 2 3 2" xfId="15875" xr:uid="{00000000-0005-0000-0000-0000C8740000}"/>
    <cellStyle name="Normal 6 2 7 4 2 3 2 2" xfId="46206" xr:uid="{00000000-0005-0000-0000-0000C9740000}"/>
    <cellStyle name="Normal 6 2 7 4 2 3 2 3" xfId="30973" xr:uid="{00000000-0005-0000-0000-0000CA740000}"/>
    <cellStyle name="Normal 6 2 7 4 2 3 3" xfId="10855" xr:uid="{00000000-0005-0000-0000-0000CB740000}"/>
    <cellStyle name="Normal 6 2 7 4 2 3 3 2" xfId="41189" xr:uid="{00000000-0005-0000-0000-0000CC740000}"/>
    <cellStyle name="Normal 6 2 7 4 2 3 3 3" xfId="25956" xr:uid="{00000000-0005-0000-0000-0000CD740000}"/>
    <cellStyle name="Normal 6 2 7 4 2 3 4" xfId="36176" xr:uid="{00000000-0005-0000-0000-0000CE740000}"/>
    <cellStyle name="Normal 6 2 7 4 2 3 5" xfId="20943" xr:uid="{00000000-0005-0000-0000-0000CF740000}"/>
    <cellStyle name="Normal 6 2 7 4 2 4" xfId="12533" xr:uid="{00000000-0005-0000-0000-0000D0740000}"/>
    <cellStyle name="Normal 6 2 7 4 2 4 2" xfId="42864" xr:uid="{00000000-0005-0000-0000-0000D1740000}"/>
    <cellStyle name="Normal 6 2 7 4 2 4 3" xfId="27631" xr:uid="{00000000-0005-0000-0000-0000D2740000}"/>
    <cellStyle name="Normal 6 2 7 4 2 5" xfId="7512" xr:uid="{00000000-0005-0000-0000-0000D3740000}"/>
    <cellStyle name="Normal 6 2 7 4 2 5 2" xfId="37847" xr:uid="{00000000-0005-0000-0000-0000D4740000}"/>
    <cellStyle name="Normal 6 2 7 4 2 5 3" xfId="22614" xr:uid="{00000000-0005-0000-0000-0000D5740000}"/>
    <cellStyle name="Normal 6 2 7 4 2 6" xfId="32835" xr:uid="{00000000-0005-0000-0000-0000D6740000}"/>
    <cellStyle name="Normal 6 2 7 4 2 7" xfId="17601" xr:uid="{00000000-0005-0000-0000-0000D7740000}"/>
    <cellStyle name="Normal 6 2 7 4 3" xfId="3294" xr:uid="{00000000-0005-0000-0000-0000D8740000}"/>
    <cellStyle name="Normal 6 2 7 4 3 2" xfId="13368" xr:uid="{00000000-0005-0000-0000-0000D9740000}"/>
    <cellStyle name="Normal 6 2 7 4 3 2 2" xfId="43699" xr:uid="{00000000-0005-0000-0000-0000DA740000}"/>
    <cellStyle name="Normal 6 2 7 4 3 2 3" xfId="28466" xr:uid="{00000000-0005-0000-0000-0000DB740000}"/>
    <cellStyle name="Normal 6 2 7 4 3 3" xfId="8348" xr:uid="{00000000-0005-0000-0000-0000DC740000}"/>
    <cellStyle name="Normal 6 2 7 4 3 3 2" xfId="38682" xr:uid="{00000000-0005-0000-0000-0000DD740000}"/>
    <cellStyle name="Normal 6 2 7 4 3 3 3" xfId="23449" xr:uid="{00000000-0005-0000-0000-0000DE740000}"/>
    <cellStyle name="Normal 6 2 7 4 3 4" xfId="33669" xr:uid="{00000000-0005-0000-0000-0000DF740000}"/>
    <cellStyle name="Normal 6 2 7 4 3 5" xfId="18436" xr:uid="{00000000-0005-0000-0000-0000E0740000}"/>
    <cellStyle name="Normal 6 2 7 4 4" xfId="4987" xr:uid="{00000000-0005-0000-0000-0000E1740000}"/>
    <cellStyle name="Normal 6 2 7 4 4 2" xfId="15039" xr:uid="{00000000-0005-0000-0000-0000E2740000}"/>
    <cellStyle name="Normal 6 2 7 4 4 2 2" xfId="45370" xr:uid="{00000000-0005-0000-0000-0000E3740000}"/>
    <cellStyle name="Normal 6 2 7 4 4 2 3" xfId="30137" xr:uid="{00000000-0005-0000-0000-0000E4740000}"/>
    <cellStyle name="Normal 6 2 7 4 4 3" xfId="10019" xr:uid="{00000000-0005-0000-0000-0000E5740000}"/>
    <cellStyle name="Normal 6 2 7 4 4 3 2" xfId="40353" xr:uid="{00000000-0005-0000-0000-0000E6740000}"/>
    <cellStyle name="Normal 6 2 7 4 4 3 3" xfId="25120" xr:uid="{00000000-0005-0000-0000-0000E7740000}"/>
    <cellStyle name="Normal 6 2 7 4 4 4" xfId="35340" xr:uid="{00000000-0005-0000-0000-0000E8740000}"/>
    <cellStyle name="Normal 6 2 7 4 4 5" xfId="20107" xr:uid="{00000000-0005-0000-0000-0000E9740000}"/>
    <cellStyle name="Normal 6 2 7 4 5" xfId="11697" xr:uid="{00000000-0005-0000-0000-0000EA740000}"/>
    <cellStyle name="Normal 6 2 7 4 5 2" xfId="42028" xr:uid="{00000000-0005-0000-0000-0000EB740000}"/>
    <cellStyle name="Normal 6 2 7 4 5 3" xfId="26795" xr:uid="{00000000-0005-0000-0000-0000EC740000}"/>
    <cellStyle name="Normal 6 2 7 4 6" xfId="6676" xr:uid="{00000000-0005-0000-0000-0000ED740000}"/>
    <cellStyle name="Normal 6 2 7 4 6 2" xfId="37011" xr:uid="{00000000-0005-0000-0000-0000EE740000}"/>
    <cellStyle name="Normal 6 2 7 4 6 3" xfId="21778" xr:uid="{00000000-0005-0000-0000-0000EF740000}"/>
    <cellStyle name="Normal 6 2 7 4 7" xfId="31999" xr:uid="{00000000-0005-0000-0000-0000F0740000}"/>
    <cellStyle name="Normal 6 2 7 4 8" xfId="16765" xr:uid="{00000000-0005-0000-0000-0000F1740000}"/>
    <cellStyle name="Normal 6 2 7 5" xfId="2023" xr:uid="{00000000-0005-0000-0000-0000F2740000}"/>
    <cellStyle name="Normal 6 2 7 5 2" xfId="3713" xr:uid="{00000000-0005-0000-0000-0000F3740000}"/>
    <cellStyle name="Normal 6 2 7 5 2 2" xfId="13786" xr:uid="{00000000-0005-0000-0000-0000F4740000}"/>
    <cellStyle name="Normal 6 2 7 5 2 2 2" xfId="44117" xr:uid="{00000000-0005-0000-0000-0000F5740000}"/>
    <cellStyle name="Normal 6 2 7 5 2 2 3" xfId="28884" xr:uid="{00000000-0005-0000-0000-0000F6740000}"/>
    <cellStyle name="Normal 6 2 7 5 2 3" xfId="8766" xr:uid="{00000000-0005-0000-0000-0000F7740000}"/>
    <cellStyle name="Normal 6 2 7 5 2 3 2" xfId="39100" xr:uid="{00000000-0005-0000-0000-0000F8740000}"/>
    <cellStyle name="Normal 6 2 7 5 2 3 3" xfId="23867" xr:uid="{00000000-0005-0000-0000-0000F9740000}"/>
    <cellStyle name="Normal 6 2 7 5 2 4" xfId="34087" xr:uid="{00000000-0005-0000-0000-0000FA740000}"/>
    <cellStyle name="Normal 6 2 7 5 2 5" xfId="18854" xr:uid="{00000000-0005-0000-0000-0000FB740000}"/>
    <cellStyle name="Normal 6 2 7 5 3" xfId="5405" xr:uid="{00000000-0005-0000-0000-0000FC740000}"/>
    <cellStyle name="Normal 6 2 7 5 3 2" xfId="15457" xr:uid="{00000000-0005-0000-0000-0000FD740000}"/>
    <cellStyle name="Normal 6 2 7 5 3 2 2" xfId="45788" xr:uid="{00000000-0005-0000-0000-0000FE740000}"/>
    <cellStyle name="Normal 6 2 7 5 3 2 3" xfId="30555" xr:uid="{00000000-0005-0000-0000-0000FF740000}"/>
    <cellStyle name="Normal 6 2 7 5 3 3" xfId="10437" xr:uid="{00000000-0005-0000-0000-000000750000}"/>
    <cellStyle name="Normal 6 2 7 5 3 3 2" xfId="40771" xr:uid="{00000000-0005-0000-0000-000001750000}"/>
    <cellStyle name="Normal 6 2 7 5 3 3 3" xfId="25538" xr:uid="{00000000-0005-0000-0000-000002750000}"/>
    <cellStyle name="Normal 6 2 7 5 3 4" xfId="35758" xr:uid="{00000000-0005-0000-0000-000003750000}"/>
    <cellStyle name="Normal 6 2 7 5 3 5" xfId="20525" xr:uid="{00000000-0005-0000-0000-000004750000}"/>
    <cellStyle name="Normal 6 2 7 5 4" xfId="12115" xr:uid="{00000000-0005-0000-0000-000005750000}"/>
    <cellStyle name="Normal 6 2 7 5 4 2" xfId="42446" xr:uid="{00000000-0005-0000-0000-000006750000}"/>
    <cellStyle name="Normal 6 2 7 5 4 3" xfId="27213" xr:uid="{00000000-0005-0000-0000-000007750000}"/>
    <cellStyle name="Normal 6 2 7 5 5" xfId="7094" xr:uid="{00000000-0005-0000-0000-000008750000}"/>
    <cellStyle name="Normal 6 2 7 5 5 2" xfId="37429" xr:uid="{00000000-0005-0000-0000-000009750000}"/>
    <cellStyle name="Normal 6 2 7 5 5 3" xfId="22196" xr:uid="{00000000-0005-0000-0000-00000A750000}"/>
    <cellStyle name="Normal 6 2 7 5 6" xfId="32417" xr:uid="{00000000-0005-0000-0000-00000B750000}"/>
    <cellStyle name="Normal 6 2 7 5 7" xfId="17183" xr:uid="{00000000-0005-0000-0000-00000C750000}"/>
    <cellStyle name="Normal 6 2 7 6" xfId="2876" xr:uid="{00000000-0005-0000-0000-00000D750000}"/>
    <cellStyle name="Normal 6 2 7 6 2" xfId="12950" xr:uid="{00000000-0005-0000-0000-00000E750000}"/>
    <cellStyle name="Normal 6 2 7 6 2 2" xfId="43281" xr:uid="{00000000-0005-0000-0000-00000F750000}"/>
    <cellStyle name="Normal 6 2 7 6 2 3" xfId="28048" xr:uid="{00000000-0005-0000-0000-000010750000}"/>
    <cellStyle name="Normal 6 2 7 6 3" xfId="7930" xr:uid="{00000000-0005-0000-0000-000011750000}"/>
    <cellStyle name="Normal 6 2 7 6 3 2" xfId="38264" xr:uid="{00000000-0005-0000-0000-000012750000}"/>
    <cellStyle name="Normal 6 2 7 6 3 3" xfId="23031" xr:uid="{00000000-0005-0000-0000-000013750000}"/>
    <cellStyle name="Normal 6 2 7 6 4" xfId="33251" xr:uid="{00000000-0005-0000-0000-000014750000}"/>
    <cellStyle name="Normal 6 2 7 6 5" xfId="18018" xr:uid="{00000000-0005-0000-0000-000015750000}"/>
    <cellStyle name="Normal 6 2 7 7" xfId="4569" xr:uid="{00000000-0005-0000-0000-000016750000}"/>
    <cellStyle name="Normal 6 2 7 7 2" xfId="14621" xr:uid="{00000000-0005-0000-0000-000017750000}"/>
    <cellStyle name="Normal 6 2 7 7 2 2" xfId="44952" xr:uid="{00000000-0005-0000-0000-000018750000}"/>
    <cellStyle name="Normal 6 2 7 7 2 3" xfId="29719" xr:uid="{00000000-0005-0000-0000-000019750000}"/>
    <cellStyle name="Normal 6 2 7 7 3" xfId="9601" xr:uid="{00000000-0005-0000-0000-00001A750000}"/>
    <cellStyle name="Normal 6 2 7 7 3 2" xfId="39935" xr:uid="{00000000-0005-0000-0000-00001B750000}"/>
    <cellStyle name="Normal 6 2 7 7 3 3" xfId="24702" xr:uid="{00000000-0005-0000-0000-00001C750000}"/>
    <cellStyle name="Normal 6 2 7 7 4" xfId="34922" xr:uid="{00000000-0005-0000-0000-00001D750000}"/>
    <cellStyle name="Normal 6 2 7 7 5" xfId="19689" xr:uid="{00000000-0005-0000-0000-00001E750000}"/>
    <cellStyle name="Normal 6 2 7 8" xfId="11279" xr:uid="{00000000-0005-0000-0000-00001F750000}"/>
    <cellStyle name="Normal 6 2 7 8 2" xfId="41610" xr:uid="{00000000-0005-0000-0000-000020750000}"/>
    <cellStyle name="Normal 6 2 7 8 3" xfId="26377" xr:uid="{00000000-0005-0000-0000-000021750000}"/>
    <cellStyle name="Normal 6 2 7 9" xfId="6258" xr:uid="{00000000-0005-0000-0000-000022750000}"/>
    <cellStyle name="Normal 6 2 7 9 2" xfId="36593" xr:uid="{00000000-0005-0000-0000-000023750000}"/>
    <cellStyle name="Normal 6 2 7 9 3" xfId="21360" xr:uid="{00000000-0005-0000-0000-000024750000}"/>
    <cellStyle name="Normal 6 2 8" xfId="1222" xr:uid="{00000000-0005-0000-0000-000025750000}"/>
    <cellStyle name="Normal 6 2 8 10" xfId="16399" xr:uid="{00000000-0005-0000-0000-000026750000}"/>
    <cellStyle name="Normal 6 2 8 2" xfId="1441" xr:uid="{00000000-0005-0000-0000-000027750000}"/>
    <cellStyle name="Normal 6 2 8 2 2" xfId="1862" xr:uid="{00000000-0005-0000-0000-000028750000}"/>
    <cellStyle name="Normal 6 2 8 2 2 2" xfId="2701" xr:uid="{00000000-0005-0000-0000-000029750000}"/>
    <cellStyle name="Normal 6 2 8 2 2 2 2" xfId="4391" xr:uid="{00000000-0005-0000-0000-00002A750000}"/>
    <cellStyle name="Normal 6 2 8 2 2 2 2 2" xfId="14464" xr:uid="{00000000-0005-0000-0000-00002B750000}"/>
    <cellStyle name="Normal 6 2 8 2 2 2 2 2 2" xfId="44795" xr:uid="{00000000-0005-0000-0000-00002C750000}"/>
    <cellStyle name="Normal 6 2 8 2 2 2 2 2 3" xfId="29562" xr:uid="{00000000-0005-0000-0000-00002D750000}"/>
    <cellStyle name="Normal 6 2 8 2 2 2 2 3" xfId="9444" xr:uid="{00000000-0005-0000-0000-00002E750000}"/>
    <cellStyle name="Normal 6 2 8 2 2 2 2 3 2" xfId="39778" xr:uid="{00000000-0005-0000-0000-00002F750000}"/>
    <cellStyle name="Normal 6 2 8 2 2 2 2 3 3" xfId="24545" xr:uid="{00000000-0005-0000-0000-000030750000}"/>
    <cellStyle name="Normal 6 2 8 2 2 2 2 4" xfId="34765" xr:uid="{00000000-0005-0000-0000-000031750000}"/>
    <cellStyle name="Normal 6 2 8 2 2 2 2 5" xfId="19532" xr:uid="{00000000-0005-0000-0000-000032750000}"/>
    <cellStyle name="Normal 6 2 8 2 2 2 3" xfId="6083" xr:uid="{00000000-0005-0000-0000-000033750000}"/>
    <cellStyle name="Normal 6 2 8 2 2 2 3 2" xfId="16135" xr:uid="{00000000-0005-0000-0000-000034750000}"/>
    <cellStyle name="Normal 6 2 8 2 2 2 3 2 2" xfId="46466" xr:uid="{00000000-0005-0000-0000-000035750000}"/>
    <cellStyle name="Normal 6 2 8 2 2 2 3 2 3" xfId="31233" xr:uid="{00000000-0005-0000-0000-000036750000}"/>
    <cellStyle name="Normal 6 2 8 2 2 2 3 3" xfId="11115" xr:uid="{00000000-0005-0000-0000-000037750000}"/>
    <cellStyle name="Normal 6 2 8 2 2 2 3 3 2" xfId="41449" xr:uid="{00000000-0005-0000-0000-000038750000}"/>
    <cellStyle name="Normal 6 2 8 2 2 2 3 3 3" xfId="26216" xr:uid="{00000000-0005-0000-0000-000039750000}"/>
    <cellStyle name="Normal 6 2 8 2 2 2 3 4" xfId="36436" xr:uid="{00000000-0005-0000-0000-00003A750000}"/>
    <cellStyle name="Normal 6 2 8 2 2 2 3 5" xfId="21203" xr:uid="{00000000-0005-0000-0000-00003B750000}"/>
    <cellStyle name="Normal 6 2 8 2 2 2 4" xfId="12793" xr:uid="{00000000-0005-0000-0000-00003C750000}"/>
    <cellStyle name="Normal 6 2 8 2 2 2 4 2" xfId="43124" xr:uid="{00000000-0005-0000-0000-00003D750000}"/>
    <cellStyle name="Normal 6 2 8 2 2 2 4 3" xfId="27891" xr:uid="{00000000-0005-0000-0000-00003E750000}"/>
    <cellStyle name="Normal 6 2 8 2 2 2 5" xfId="7772" xr:uid="{00000000-0005-0000-0000-00003F750000}"/>
    <cellStyle name="Normal 6 2 8 2 2 2 5 2" xfId="38107" xr:uid="{00000000-0005-0000-0000-000040750000}"/>
    <cellStyle name="Normal 6 2 8 2 2 2 5 3" xfId="22874" xr:uid="{00000000-0005-0000-0000-000041750000}"/>
    <cellStyle name="Normal 6 2 8 2 2 2 6" xfId="33095" xr:uid="{00000000-0005-0000-0000-000042750000}"/>
    <cellStyle name="Normal 6 2 8 2 2 2 7" xfId="17861" xr:uid="{00000000-0005-0000-0000-000043750000}"/>
    <cellStyle name="Normal 6 2 8 2 2 3" xfId="3554" xr:uid="{00000000-0005-0000-0000-000044750000}"/>
    <cellStyle name="Normal 6 2 8 2 2 3 2" xfId="13628" xr:uid="{00000000-0005-0000-0000-000045750000}"/>
    <cellStyle name="Normal 6 2 8 2 2 3 2 2" xfId="43959" xr:uid="{00000000-0005-0000-0000-000046750000}"/>
    <cellStyle name="Normal 6 2 8 2 2 3 2 3" xfId="28726" xr:uid="{00000000-0005-0000-0000-000047750000}"/>
    <cellStyle name="Normal 6 2 8 2 2 3 3" xfId="8608" xr:uid="{00000000-0005-0000-0000-000048750000}"/>
    <cellStyle name="Normal 6 2 8 2 2 3 3 2" xfId="38942" xr:uid="{00000000-0005-0000-0000-000049750000}"/>
    <cellStyle name="Normal 6 2 8 2 2 3 3 3" xfId="23709" xr:uid="{00000000-0005-0000-0000-00004A750000}"/>
    <cellStyle name="Normal 6 2 8 2 2 3 4" xfId="33929" xr:uid="{00000000-0005-0000-0000-00004B750000}"/>
    <cellStyle name="Normal 6 2 8 2 2 3 5" xfId="18696" xr:uid="{00000000-0005-0000-0000-00004C750000}"/>
    <cellStyle name="Normal 6 2 8 2 2 4" xfId="5247" xr:uid="{00000000-0005-0000-0000-00004D750000}"/>
    <cellStyle name="Normal 6 2 8 2 2 4 2" xfId="15299" xr:uid="{00000000-0005-0000-0000-00004E750000}"/>
    <cellStyle name="Normal 6 2 8 2 2 4 2 2" xfId="45630" xr:uid="{00000000-0005-0000-0000-00004F750000}"/>
    <cellStyle name="Normal 6 2 8 2 2 4 2 3" xfId="30397" xr:uid="{00000000-0005-0000-0000-000050750000}"/>
    <cellStyle name="Normal 6 2 8 2 2 4 3" xfId="10279" xr:uid="{00000000-0005-0000-0000-000051750000}"/>
    <cellStyle name="Normal 6 2 8 2 2 4 3 2" xfId="40613" xr:uid="{00000000-0005-0000-0000-000052750000}"/>
    <cellStyle name="Normal 6 2 8 2 2 4 3 3" xfId="25380" xr:uid="{00000000-0005-0000-0000-000053750000}"/>
    <cellStyle name="Normal 6 2 8 2 2 4 4" xfId="35600" xr:uid="{00000000-0005-0000-0000-000054750000}"/>
    <cellStyle name="Normal 6 2 8 2 2 4 5" xfId="20367" xr:uid="{00000000-0005-0000-0000-000055750000}"/>
    <cellStyle name="Normal 6 2 8 2 2 5" xfId="11957" xr:uid="{00000000-0005-0000-0000-000056750000}"/>
    <cellStyle name="Normal 6 2 8 2 2 5 2" xfId="42288" xr:uid="{00000000-0005-0000-0000-000057750000}"/>
    <cellStyle name="Normal 6 2 8 2 2 5 3" xfId="27055" xr:uid="{00000000-0005-0000-0000-000058750000}"/>
    <cellStyle name="Normal 6 2 8 2 2 6" xfId="6936" xr:uid="{00000000-0005-0000-0000-000059750000}"/>
    <cellStyle name="Normal 6 2 8 2 2 6 2" xfId="37271" xr:uid="{00000000-0005-0000-0000-00005A750000}"/>
    <cellStyle name="Normal 6 2 8 2 2 6 3" xfId="22038" xr:uid="{00000000-0005-0000-0000-00005B750000}"/>
    <cellStyle name="Normal 6 2 8 2 2 7" xfId="32259" xr:uid="{00000000-0005-0000-0000-00005C750000}"/>
    <cellStyle name="Normal 6 2 8 2 2 8" xfId="17025" xr:uid="{00000000-0005-0000-0000-00005D750000}"/>
    <cellStyle name="Normal 6 2 8 2 3" xfId="2283" xr:uid="{00000000-0005-0000-0000-00005E750000}"/>
    <cellStyle name="Normal 6 2 8 2 3 2" xfId="3973" xr:uid="{00000000-0005-0000-0000-00005F750000}"/>
    <cellStyle name="Normal 6 2 8 2 3 2 2" xfId="14046" xr:uid="{00000000-0005-0000-0000-000060750000}"/>
    <cellStyle name="Normal 6 2 8 2 3 2 2 2" xfId="44377" xr:uid="{00000000-0005-0000-0000-000061750000}"/>
    <cellStyle name="Normal 6 2 8 2 3 2 2 3" xfId="29144" xr:uid="{00000000-0005-0000-0000-000062750000}"/>
    <cellStyle name="Normal 6 2 8 2 3 2 3" xfId="9026" xr:uid="{00000000-0005-0000-0000-000063750000}"/>
    <cellStyle name="Normal 6 2 8 2 3 2 3 2" xfId="39360" xr:uid="{00000000-0005-0000-0000-000064750000}"/>
    <cellStyle name="Normal 6 2 8 2 3 2 3 3" xfId="24127" xr:uid="{00000000-0005-0000-0000-000065750000}"/>
    <cellStyle name="Normal 6 2 8 2 3 2 4" xfId="34347" xr:uid="{00000000-0005-0000-0000-000066750000}"/>
    <cellStyle name="Normal 6 2 8 2 3 2 5" xfId="19114" xr:uid="{00000000-0005-0000-0000-000067750000}"/>
    <cellStyle name="Normal 6 2 8 2 3 3" xfId="5665" xr:uid="{00000000-0005-0000-0000-000068750000}"/>
    <cellStyle name="Normal 6 2 8 2 3 3 2" xfId="15717" xr:uid="{00000000-0005-0000-0000-000069750000}"/>
    <cellStyle name="Normal 6 2 8 2 3 3 2 2" xfId="46048" xr:uid="{00000000-0005-0000-0000-00006A750000}"/>
    <cellStyle name="Normal 6 2 8 2 3 3 2 3" xfId="30815" xr:uid="{00000000-0005-0000-0000-00006B750000}"/>
    <cellStyle name="Normal 6 2 8 2 3 3 3" xfId="10697" xr:uid="{00000000-0005-0000-0000-00006C750000}"/>
    <cellStyle name="Normal 6 2 8 2 3 3 3 2" xfId="41031" xr:uid="{00000000-0005-0000-0000-00006D750000}"/>
    <cellStyle name="Normal 6 2 8 2 3 3 3 3" xfId="25798" xr:uid="{00000000-0005-0000-0000-00006E750000}"/>
    <cellStyle name="Normal 6 2 8 2 3 3 4" xfId="36018" xr:uid="{00000000-0005-0000-0000-00006F750000}"/>
    <cellStyle name="Normal 6 2 8 2 3 3 5" xfId="20785" xr:uid="{00000000-0005-0000-0000-000070750000}"/>
    <cellStyle name="Normal 6 2 8 2 3 4" xfId="12375" xr:uid="{00000000-0005-0000-0000-000071750000}"/>
    <cellStyle name="Normal 6 2 8 2 3 4 2" xfId="42706" xr:uid="{00000000-0005-0000-0000-000072750000}"/>
    <cellStyle name="Normal 6 2 8 2 3 4 3" xfId="27473" xr:uid="{00000000-0005-0000-0000-000073750000}"/>
    <cellStyle name="Normal 6 2 8 2 3 5" xfId="7354" xr:uid="{00000000-0005-0000-0000-000074750000}"/>
    <cellStyle name="Normal 6 2 8 2 3 5 2" xfId="37689" xr:uid="{00000000-0005-0000-0000-000075750000}"/>
    <cellStyle name="Normal 6 2 8 2 3 5 3" xfId="22456" xr:uid="{00000000-0005-0000-0000-000076750000}"/>
    <cellStyle name="Normal 6 2 8 2 3 6" xfId="32677" xr:uid="{00000000-0005-0000-0000-000077750000}"/>
    <cellStyle name="Normal 6 2 8 2 3 7" xfId="17443" xr:uid="{00000000-0005-0000-0000-000078750000}"/>
    <cellStyle name="Normal 6 2 8 2 4" xfId="3136" xr:uid="{00000000-0005-0000-0000-000079750000}"/>
    <cellStyle name="Normal 6 2 8 2 4 2" xfId="13210" xr:uid="{00000000-0005-0000-0000-00007A750000}"/>
    <cellStyle name="Normal 6 2 8 2 4 2 2" xfId="43541" xr:uid="{00000000-0005-0000-0000-00007B750000}"/>
    <cellStyle name="Normal 6 2 8 2 4 2 3" xfId="28308" xr:uid="{00000000-0005-0000-0000-00007C750000}"/>
    <cellStyle name="Normal 6 2 8 2 4 3" xfId="8190" xr:uid="{00000000-0005-0000-0000-00007D750000}"/>
    <cellStyle name="Normal 6 2 8 2 4 3 2" xfId="38524" xr:uid="{00000000-0005-0000-0000-00007E750000}"/>
    <cellStyle name="Normal 6 2 8 2 4 3 3" xfId="23291" xr:uid="{00000000-0005-0000-0000-00007F750000}"/>
    <cellStyle name="Normal 6 2 8 2 4 4" xfId="33511" xr:uid="{00000000-0005-0000-0000-000080750000}"/>
    <cellStyle name="Normal 6 2 8 2 4 5" xfId="18278" xr:uid="{00000000-0005-0000-0000-000081750000}"/>
    <cellStyle name="Normal 6 2 8 2 5" xfId="4829" xr:uid="{00000000-0005-0000-0000-000082750000}"/>
    <cellStyle name="Normal 6 2 8 2 5 2" xfId="14881" xr:uid="{00000000-0005-0000-0000-000083750000}"/>
    <cellStyle name="Normal 6 2 8 2 5 2 2" xfId="45212" xr:uid="{00000000-0005-0000-0000-000084750000}"/>
    <cellStyle name="Normal 6 2 8 2 5 2 3" xfId="29979" xr:uid="{00000000-0005-0000-0000-000085750000}"/>
    <cellStyle name="Normal 6 2 8 2 5 3" xfId="9861" xr:uid="{00000000-0005-0000-0000-000086750000}"/>
    <cellStyle name="Normal 6 2 8 2 5 3 2" xfId="40195" xr:uid="{00000000-0005-0000-0000-000087750000}"/>
    <cellStyle name="Normal 6 2 8 2 5 3 3" xfId="24962" xr:uid="{00000000-0005-0000-0000-000088750000}"/>
    <cellStyle name="Normal 6 2 8 2 5 4" xfId="35182" xr:uid="{00000000-0005-0000-0000-000089750000}"/>
    <cellStyle name="Normal 6 2 8 2 5 5" xfId="19949" xr:uid="{00000000-0005-0000-0000-00008A750000}"/>
    <cellStyle name="Normal 6 2 8 2 6" xfId="11539" xr:uid="{00000000-0005-0000-0000-00008B750000}"/>
    <cellStyle name="Normal 6 2 8 2 6 2" xfId="41870" xr:uid="{00000000-0005-0000-0000-00008C750000}"/>
    <cellStyle name="Normal 6 2 8 2 6 3" xfId="26637" xr:uid="{00000000-0005-0000-0000-00008D750000}"/>
    <cellStyle name="Normal 6 2 8 2 7" xfId="6518" xr:uid="{00000000-0005-0000-0000-00008E750000}"/>
    <cellStyle name="Normal 6 2 8 2 7 2" xfId="36853" xr:uid="{00000000-0005-0000-0000-00008F750000}"/>
    <cellStyle name="Normal 6 2 8 2 7 3" xfId="21620" xr:uid="{00000000-0005-0000-0000-000090750000}"/>
    <cellStyle name="Normal 6 2 8 2 8" xfId="31841" xr:uid="{00000000-0005-0000-0000-000091750000}"/>
    <cellStyle name="Normal 6 2 8 2 9" xfId="16607" xr:uid="{00000000-0005-0000-0000-000092750000}"/>
    <cellStyle name="Normal 6 2 8 3" xfId="1654" xr:uid="{00000000-0005-0000-0000-000093750000}"/>
    <cellStyle name="Normal 6 2 8 3 2" xfId="2493" xr:uid="{00000000-0005-0000-0000-000094750000}"/>
    <cellStyle name="Normal 6 2 8 3 2 2" xfId="4183" xr:uid="{00000000-0005-0000-0000-000095750000}"/>
    <cellStyle name="Normal 6 2 8 3 2 2 2" xfId="14256" xr:uid="{00000000-0005-0000-0000-000096750000}"/>
    <cellStyle name="Normal 6 2 8 3 2 2 2 2" xfId="44587" xr:uid="{00000000-0005-0000-0000-000097750000}"/>
    <cellStyle name="Normal 6 2 8 3 2 2 2 3" xfId="29354" xr:uid="{00000000-0005-0000-0000-000098750000}"/>
    <cellStyle name="Normal 6 2 8 3 2 2 3" xfId="9236" xr:uid="{00000000-0005-0000-0000-000099750000}"/>
    <cellStyle name="Normal 6 2 8 3 2 2 3 2" xfId="39570" xr:uid="{00000000-0005-0000-0000-00009A750000}"/>
    <cellStyle name="Normal 6 2 8 3 2 2 3 3" xfId="24337" xr:uid="{00000000-0005-0000-0000-00009B750000}"/>
    <cellStyle name="Normal 6 2 8 3 2 2 4" xfId="34557" xr:uid="{00000000-0005-0000-0000-00009C750000}"/>
    <cellStyle name="Normal 6 2 8 3 2 2 5" xfId="19324" xr:uid="{00000000-0005-0000-0000-00009D750000}"/>
    <cellStyle name="Normal 6 2 8 3 2 3" xfId="5875" xr:uid="{00000000-0005-0000-0000-00009E750000}"/>
    <cellStyle name="Normal 6 2 8 3 2 3 2" xfId="15927" xr:uid="{00000000-0005-0000-0000-00009F750000}"/>
    <cellStyle name="Normal 6 2 8 3 2 3 2 2" xfId="46258" xr:uid="{00000000-0005-0000-0000-0000A0750000}"/>
    <cellStyle name="Normal 6 2 8 3 2 3 2 3" xfId="31025" xr:uid="{00000000-0005-0000-0000-0000A1750000}"/>
    <cellStyle name="Normal 6 2 8 3 2 3 3" xfId="10907" xr:uid="{00000000-0005-0000-0000-0000A2750000}"/>
    <cellStyle name="Normal 6 2 8 3 2 3 3 2" xfId="41241" xr:uid="{00000000-0005-0000-0000-0000A3750000}"/>
    <cellStyle name="Normal 6 2 8 3 2 3 3 3" xfId="26008" xr:uid="{00000000-0005-0000-0000-0000A4750000}"/>
    <cellStyle name="Normal 6 2 8 3 2 3 4" xfId="36228" xr:uid="{00000000-0005-0000-0000-0000A5750000}"/>
    <cellStyle name="Normal 6 2 8 3 2 3 5" xfId="20995" xr:uid="{00000000-0005-0000-0000-0000A6750000}"/>
    <cellStyle name="Normal 6 2 8 3 2 4" xfId="12585" xr:uid="{00000000-0005-0000-0000-0000A7750000}"/>
    <cellStyle name="Normal 6 2 8 3 2 4 2" xfId="42916" xr:uid="{00000000-0005-0000-0000-0000A8750000}"/>
    <cellStyle name="Normal 6 2 8 3 2 4 3" xfId="27683" xr:uid="{00000000-0005-0000-0000-0000A9750000}"/>
    <cellStyle name="Normal 6 2 8 3 2 5" xfId="7564" xr:uid="{00000000-0005-0000-0000-0000AA750000}"/>
    <cellStyle name="Normal 6 2 8 3 2 5 2" xfId="37899" xr:uid="{00000000-0005-0000-0000-0000AB750000}"/>
    <cellStyle name="Normal 6 2 8 3 2 5 3" xfId="22666" xr:uid="{00000000-0005-0000-0000-0000AC750000}"/>
    <cellStyle name="Normal 6 2 8 3 2 6" xfId="32887" xr:uid="{00000000-0005-0000-0000-0000AD750000}"/>
    <cellStyle name="Normal 6 2 8 3 2 7" xfId="17653" xr:uid="{00000000-0005-0000-0000-0000AE750000}"/>
    <cellStyle name="Normal 6 2 8 3 3" xfId="3346" xr:uid="{00000000-0005-0000-0000-0000AF750000}"/>
    <cellStyle name="Normal 6 2 8 3 3 2" xfId="13420" xr:uid="{00000000-0005-0000-0000-0000B0750000}"/>
    <cellStyle name="Normal 6 2 8 3 3 2 2" xfId="43751" xr:uid="{00000000-0005-0000-0000-0000B1750000}"/>
    <cellStyle name="Normal 6 2 8 3 3 2 3" xfId="28518" xr:uid="{00000000-0005-0000-0000-0000B2750000}"/>
    <cellStyle name="Normal 6 2 8 3 3 3" xfId="8400" xr:uid="{00000000-0005-0000-0000-0000B3750000}"/>
    <cellStyle name="Normal 6 2 8 3 3 3 2" xfId="38734" xr:uid="{00000000-0005-0000-0000-0000B4750000}"/>
    <cellStyle name="Normal 6 2 8 3 3 3 3" xfId="23501" xr:uid="{00000000-0005-0000-0000-0000B5750000}"/>
    <cellStyle name="Normal 6 2 8 3 3 4" xfId="33721" xr:uid="{00000000-0005-0000-0000-0000B6750000}"/>
    <cellStyle name="Normal 6 2 8 3 3 5" xfId="18488" xr:uid="{00000000-0005-0000-0000-0000B7750000}"/>
    <cellStyle name="Normal 6 2 8 3 4" xfId="5039" xr:uid="{00000000-0005-0000-0000-0000B8750000}"/>
    <cellStyle name="Normal 6 2 8 3 4 2" xfId="15091" xr:uid="{00000000-0005-0000-0000-0000B9750000}"/>
    <cellStyle name="Normal 6 2 8 3 4 2 2" xfId="45422" xr:uid="{00000000-0005-0000-0000-0000BA750000}"/>
    <cellStyle name="Normal 6 2 8 3 4 2 3" xfId="30189" xr:uid="{00000000-0005-0000-0000-0000BB750000}"/>
    <cellStyle name="Normal 6 2 8 3 4 3" xfId="10071" xr:uid="{00000000-0005-0000-0000-0000BC750000}"/>
    <cellStyle name="Normal 6 2 8 3 4 3 2" xfId="40405" xr:uid="{00000000-0005-0000-0000-0000BD750000}"/>
    <cellStyle name="Normal 6 2 8 3 4 3 3" xfId="25172" xr:uid="{00000000-0005-0000-0000-0000BE750000}"/>
    <cellStyle name="Normal 6 2 8 3 4 4" xfId="35392" xr:uid="{00000000-0005-0000-0000-0000BF750000}"/>
    <cellStyle name="Normal 6 2 8 3 4 5" xfId="20159" xr:uid="{00000000-0005-0000-0000-0000C0750000}"/>
    <cellStyle name="Normal 6 2 8 3 5" xfId="11749" xr:uid="{00000000-0005-0000-0000-0000C1750000}"/>
    <cellStyle name="Normal 6 2 8 3 5 2" xfId="42080" xr:uid="{00000000-0005-0000-0000-0000C2750000}"/>
    <cellStyle name="Normal 6 2 8 3 5 3" xfId="26847" xr:uid="{00000000-0005-0000-0000-0000C3750000}"/>
    <cellStyle name="Normal 6 2 8 3 6" xfId="6728" xr:uid="{00000000-0005-0000-0000-0000C4750000}"/>
    <cellStyle name="Normal 6 2 8 3 6 2" xfId="37063" xr:uid="{00000000-0005-0000-0000-0000C5750000}"/>
    <cellStyle name="Normal 6 2 8 3 6 3" xfId="21830" xr:uid="{00000000-0005-0000-0000-0000C6750000}"/>
    <cellStyle name="Normal 6 2 8 3 7" xfId="32051" xr:uid="{00000000-0005-0000-0000-0000C7750000}"/>
    <cellStyle name="Normal 6 2 8 3 8" xfId="16817" xr:uid="{00000000-0005-0000-0000-0000C8750000}"/>
    <cellStyle name="Normal 6 2 8 4" xfId="2075" xr:uid="{00000000-0005-0000-0000-0000C9750000}"/>
    <cellStyle name="Normal 6 2 8 4 2" xfId="3765" xr:uid="{00000000-0005-0000-0000-0000CA750000}"/>
    <cellStyle name="Normal 6 2 8 4 2 2" xfId="13838" xr:uid="{00000000-0005-0000-0000-0000CB750000}"/>
    <cellStyle name="Normal 6 2 8 4 2 2 2" xfId="44169" xr:uid="{00000000-0005-0000-0000-0000CC750000}"/>
    <cellStyle name="Normal 6 2 8 4 2 2 3" xfId="28936" xr:uid="{00000000-0005-0000-0000-0000CD750000}"/>
    <cellStyle name="Normal 6 2 8 4 2 3" xfId="8818" xr:uid="{00000000-0005-0000-0000-0000CE750000}"/>
    <cellStyle name="Normal 6 2 8 4 2 3 2" xfId="39152" xr:uid="{00000000-0005-0000-0000-0000CF750000}"/>
    <cellStyle name="Normal 6 2 8 4 2 3 3" xfId="23919" xr:uid="{00000000-0005-0000-0000-0000D0750000}"/>
    <cellStyle name="Normal 6 2 8 4 2 4" xfId="34139" xr:uid="{00000000-0005-0000-0000-0000D1750000}"/>
    <cellStyle name="Normal 6 2 8 4 2 5" xfId="18906" xr:uid="{00000000-0005-0000-0000-0000D2750000}"/>
    <cellStyle name="Normal 6 2 8 4 3" xfId="5457" xr:uid="{00000000-0005-0000-0000-0000D3750000}"/>
    <cellStyle name="Normal 6 2 8 4 3 2" xfId="15509" xr:uid="{00000000-0005-0000-0000-0000D4750000}"/>
    <cellStyle name="Normal 6 2 8 4 3 2 2" xfId="45840" xr:uid="{00000000-0005-0000-0000-0000D5750000}"/>
    <cellStyle name="Normal 6 2 8 4 3 2 3" xfId="30607" xr:uid="{00000000-0005-0000-0000-0000D6750000}"/>
    <cellStyle name="Normal 6 2 8 4 3 3" xfId="10489" xr:uid="{00000000-0005-0000-0000-0000D7750000}"/>
    <cellStyle name="Normal 6 2 8 4 3 3 2" xfId="40823" xr:uid="{00000000-0005-0000-0000-0000D8750000}"/>
    <cellStyle name="Normal 6 2 8 4 3 3 3" xfId="25590" xr:uid="{00000000-0005-0000-0000-0000D9750000}"/>
    <cellStyle name="Normal 6 2 8 4 3 4" xfId="35810" xr:uid="{00000000-0005-0000-0000-0000DA750000}"/>
    <cellStyle name="Normal 6 2 8 4 3 5" xfId="20577" xr:uid="{00000000-0005-0000-0000-0000DB750000}"/>
    <cellStyle name="Normal 6 2 8 4 4" xfId="12167" xr:uid="{00000000-0005-0000-0000-0000DC750000}"/>
    <cellStyle name="Normal 6 2 8 4 4 2" xfId="42498" xr:uid="{00000000-0005-0000-0000-0000DD750000}"/>
    <cellStyle name="Normal 6 2 8 4 4 3" xfId="27265" xr:uid="{00000000-0005-0000-0000-0000DE750000}"/>
    <cellStyle name="Normal 6 2 8 4 5" xfId="7146" xr:uid="{00000000-0005-0000-0000-0000DF750000}"/>
    <cellStyle name="Normal 6 2 8 4 5 2" xfId="37481" xr:uid="{00000000-0005-0000-0000-0000E0750000}"/>
    <cellStyle name="Normal 6 2 8 4 5 3" xfId="22248" xr:uid="{00000000-0005-0000-0000-0000E1750000}"/>
    <cellStyle name="Normal 6 2 8 4 6" xfId="32469" xr:uid="{00000000-0005-0000-0000-0000E2750000}"/>
    <cellStyle name="Normal 6 2 8 4 7" xfId="17235" xr:uid="{00000000-0005-0000-0000-0000E3750000}"/>
    <cellStyle name="Normal 6 2 8 5" xfId="2928" xr:uid="{00000000-0005-0000-0000-0000E4750000}"/>
    <cellStyle name="Normal 6 2 8 5 2" xfId="13002" xr:uid="{00000000-0005-0000-0000-0000E5750000}"/>
    <cellStyle name="Normal 6 2 8 5 2 2" xfId="43333" xr:uid="{00000000-0005-0000-0000-0000E6750000}"/>
    <cellStyle name="Normal 6 2 8 5 2 3" xfId="28100" xr:uid="{00000000-0005-0000-0000-0000E7750000}"/>
    <cellStyle name="Normal 6 2 8 5 3" xfId="7982" xr:uid="{00000000-0005-0000-0000-0000E8750000}"/>
    <cellStyle name="Normal 6 2 8 5 3 2" xfId="38316" xr:uid="{00000000-0005-0000-0000-0000E9750000}"/>
    <cellStyle name="Normal 6 2 8 5 3 3" xfId="23083" xr:uid="{00000000-0005-0000-0000-0000EA750000}"/>
    <cellStyle name="Normal 6 2 8 5 4" xfId="33303" xr:uid="{00000000-0005-0000-0000-0000EB750000}"/>
    <cellStyle name="Normal 6 2 8 5 5" xfId="18070" xr:uid="{00000000-0005-0000-0000-0000EC750000}"/>
    <cellStyle name="Normal 6 2 8 6" xfId="4621" xr:uid="{00000000-0005-0000-0000-0000ED750000}"/>
    <cellStyle name="Normal 6 2 8 6 2" xfId="14673" xr:uid="{00000000-0005-0000-0000-0000EE750000}"/>
    <cellStyle name="Normal 6 2 8 6 2 2" xfId="45004" xr:uid="{00000000-0005-0000-0000-0000EF750000}"/>
    <cellStyle name="Normal 6 2 8 6 2 3" xfId="29771" xr:uid="{00000000-0005-0000-0000-0000F0750000}"/>
    <cellStyle name="Normal 6 2 8 6 3" xfId="9653" xr:uid="{00000000-0005-0000-0000-0000F1750000}"/>
    <cellStyle name="Normal 6 2 8 6 3 2" xfId="39987" xr:uid="{00000000-0005-0000-0000-0000F2750000}"/>
    <cellStyle name="Normal 6 2 8 6 3 3" xfId="24754" xr:uid="{00000000-0005-0000-0000-0000F3750000}"/>
    <cellStyle name="Normal 6 2 8 6 4" xfId="34974" xr:uid="{00000000-0005-0000-0000-0000F4750000}"/>
    <cellStyle name="Normal 6 2 8 6 5" xfId="19741" xr:uid="{00000000-0005-0000-0000-0000F5750000}"/>
    <cellStyle name="Normal 6 2 8 7" xfId="11331" xr:uid="{00000000-0005-0000-0000-0000F6750000}"/>
    <cellStyle name="Normal 6 2 8 7 2" xfId="41662" xr:uid="{00000000-0005-0000-0000-0000F7750000}"/>
    <cellStyle name="Normal 6 2 8 7 3" xfId="26429" xr:uid="{00000000-0005-0000-0000-0000F8750000}"/>
    <cellStyle name="Normal 6 2 8 8" xfId="6310" xr:uid="{00000000-0005-0000-0000-0000F9750000}"/>
    <cellStyle name="Normal 6 2 8 8 2" xfId="36645" xr:uid="{00000000-0005-0000-0000-0000FA750000}"/>
    <cellStyle name="Normal 6 2 8 8 3" xfId="21412" xr:uid="{00000000-0005-0000-0000-0000FB750000}"/>
    <cellStyle name="Normal 6 2 8 9" xfId="31634" xr:uid="{00000000-0005-0000-0000-0000FC750000}"/>
    <cellStyle name="Normal 6 2 9" xfId="1335" xr:uid="{00000000-0005-0000-0000-0000FD750000}"/>
    <cellStyle name="Normal 6 2 9 2" xfId="1758" xr:uid="{00000000-0005-0000-0000-0000FE750000}"/>
    <cellStyle name="Normal 6 2 9 2 2" xfId="2597" xr:uid="{00000000-0005-0000-0000-0000FF750000}"/>
    <cellStyle name="Normal 6 2 9 2 2 2" xfId="4287" xr:uid="{00000000-0005-0000-0000-000000760000}"/>
    <cellStyle name="Normal 6 2 9 2 2 2 2" xfId="14360" xr:uid="{00000000-0005-0000-0000-000001760000}"/>
    <cellStyle name="Normal 6 2 9 2 2 2 2 2" xfId="44691" xr:uid="{00000000-0005-0000-0000-000002760000}"/>
    <cellStyle name="Normal 6 2 9 2 2 2 2 3" xfId="29458" xr:uid="{00000000-0005-0000-0000-000003760000}"/>
    <cellStyle name="Normal 6 2 9 2 2 2 3" xfId="9340" xr:uid="{00000000-0005-0000-0000-000004760000}"/>
    <cellStyle name="Normal 6 2 9 2 2 2 3 2" xfId="39674" xr:uid="{00000000-0005-0000-0000-000005760000}"/>
    <cellStyle name="Normal 6 2 9 2 2 2 3 3" xfId="24441" xr:uid="{00000000-0005-0000-0000-000006760000}"/>
    <cellStyle name="Normal 6 2 9 2 2 2 4" xfId="34661" xr:uid="{00000000-0005-0000-0000-000007760000}"/>
    <cellStyle name="Normal 6 2 9 2 2 2 5" xfId="19428" xr:uid="{00000000-0005-0000-0000-000008760000}"/>
    <cellStyle name="Normal 6 2 9 2 2 3" xfId="5979" xr:uid="{00000000-0005-0000-0000-000009760000}"/>
    <cellStyle name="Normal 6 2 9 2 2 3 2" xfId="16031" xr:uid="{00000000-0005-0000-0000-00000A760000}"/>
    <cellStyle name="Normal 6 2 9 2 2 3 2 2" xfId="46362" xr:uid="{00000000-0005-0000-0000-00000B760000}"/>
    <cellStyle name="Normal 6 2 9 2 2 3 2 3" xfId="31129" xr:uid="{00000000-0005-0000-0000-00000C760000}"/>
    <cellStyle name="Normal 6 2 9 2 2 3 3" xfId="11011" xr:uid="{00000000-0005-0000-0000-00000D760000}"/>
    <cellStyle name="Normal 6 2 9 2 2 3 3 2" xfId="41345" xr:uid="{00000000-0005-0000-0000-00000E760000}"/>
    <cellStyle name="Normal 6 2 9 2 2 3 3 3" xfId="26112" xr:uid="{00000000-0005-0000-0000-00000F760000}"/>
    <cellStyle name="Normal 6 2 9 2 2 3 4" xfId="36332" xr:uid="{00000000-0005-0000-0000-000010760000}"/>
    <cellStyle name="Normal 6 2 9 2 2 3 5" xfId="21099" xr:uid="{00000000-0005-0000-0000-000011760000}"/>
    <cellStyle name="Normal 6 2 9 2 2 4" xfId="12689" xr:uid="{00000000-0005-0000-0000-000012760000}"/>
    <cellStyle name="Normal 6 2 9 2 2 4 2" xfId="43020" xr:uid="{00000000-0005-0000-0000-000013760000}"/>
    <cellStyle name="Normal 6 2 9 2 2 4 3" xfId="27787" xr:uid="{00000000-0005-0000-0000-000014760000}"/>
    <cellStyle name="Normal 6 2 9 2 2 5" xfId="7668" xr:uid="{00000000-0005-0000-0000-000015760000}"/>
    <cellStyle name="Normal 6 2 9 2 2 5 2" xfId="38003" xr:uid="{00000000-0005-0000-0000-000016760000}"/>
    <cellStyle name="Normal 6 2 9 2 2 5 3" xfId="22770" xr:uid="{00000000-0005-0000-0000-000017760000}"/>
    <cellStyle name="Normal 6 2 9 2 2 6" xfId="32991" xr:uid="{00000000-0005-0000-0000-000018760000}"/>
    <cellStyle name="Normal 6 2 9 2 2 7" xfId="17757" xr:uid="{00000000-0005-0000-0000-000019760000}"/>
    <cellStyle name="Normal 6 2 9 2 3" xfId="3450" xr:uid="{00000000-0005-0000-0000-00001A760000}"/>
    <cellStyle name="Normal 6 2 9 2 3 2" xfId="13524" xr:uid="{00000000-0005-0000-0000-00001B760000}"/>
    <cellStyle name="Normal 6 2 9 2 3 2 2" xfId="43855" xr:uid="{00000000-0005-0000-0000-00001C760000}"/>
    <cellStyle name="Normal 6 2 9 2 3 2 3" xfId="28622" xr:uid="{00000000-0005-0000-0000-00001D760000}"/>
    <cellStyle name="Normal 6 2 9 2 3 3" xfId="8504" xr:uid="{00000000-0005-0000-0000-00001E760000}"/>
    <cellStyle name="Normal 6 2 9 2 3 3 2" xfId="38838" xr:uid="{00000000-0005-0000-0000-00001F760000}"/>
    <cellStyle name="Normal 6 2 9 2 3 3 3" xfId="23605" xr:uid="{00000000-0005-0000-0000-000020760000}"/>
    <cellStyle name="Normal 6 2 9 2 3 4" xfId="33825" xr:uid="{00000000-0005-0000-0000-000021760000}"/>
    <cellStyle name="Normal 6 2 9 2 3 5" xfId="18592" xr:uid="{00000000-0005-0000-0000-000022760000}"/>
    <cellStyle name="Normal 6 2 9 2 4" xfId="5143" xr:uid="{00000000-0005-0000-0000-000023760000}"/>
    <cellStyle name="Normal 6 2 9 2 4 2" xfId="15195" xr:uid="{00000000-0005-0000-0000-000024760000}"/>
    <cellStyle name="Normal 6 2 9 2 4 2 2" xfId="45526" xr:uid="{00000000-0005-0000-0000-000025760000}"/>
    <cellStyle name="Normal 6 2 9 2 4 2 3" xfId="30293" xr:uid="{00000000-0005-0000-0000-000026760000}"/>
    <cellStyle name="Normal 6 2 9 2 4 3" xfId="10175" xr:uid="{00000000-0005-0000-0000-000027760000}"/>
    <cellStyle name="Normal 6 2 9 2 4 3 2" xfId="40509" xr:uid="{00000000-0005-0000-0000-000028760000}"/>
    <cellStyle name="Normal 6 2 9 2 4 3 3" xfId="25276" xr:uid="{00000000-0005-0000-0000-000029760000}"/>
    <cellStyle name="Normal 6 2 9 2 4 4" xfId="35496" xr:uid="{00000000-0005-0000-0000-00002A760000}"/>
    <cellStyle name="Normal 6 2 9 2 4 5" xfId="20263" xr:uid="{00000000-0005-0000-0000-00002B760000}"/>
    <cellStyle name="Normal 6 2 9 2 5" xfId="11853" xr:uid="{00000000-0005-0000-0000-00002C760000}"/>
    <cellStyle name="Normal 6 2 9 2 5 2" xfId="42184" xr:uid="{00000000-0005-0000-0000-00002D760000}"/>
    <cellStyle name="Normal 6 2 9 2 5 3" xfId="26951" xr:uid="{00000000-0005-0000-0000-00002E760000}"/>
    <cellStyle name="Normal 6 2 9 2 6" xfId="6832" xr:uid="{00000000-0005-0000-0000-00002F760000}"/>
    <cellStyle name="Normal 6 2 9 2 6 2" xfId="37167" xr:uid="{00000000-0005-0000-0000-000030760000}"/>
    <cellStyle name="Normal 6 2 9 2 6 3" xfId="21934" xr:uid="{00000000-0005-0000-0000-000031760000}"/>
    <cellStyle name="Normal 6 2 9 2 7" xfId="32155" xr:uid="{00000000-0005-0000-0000-000032760000}"/>
    <cellStyle name="Normal 6 2 9 2 8" xfId="16921" xr:uid="{00000000-0005-0000-0000-000033760000}"/>
    <cellStyle name="Normal 6 2 9 3" xfId="2179" xr:uid="{00000000-0005-0000-0000-000034760000}"/>
    <cellStyle name="Normal 6 2 9 3 2" xfId="3869" xr:uid="{00000000-0005-0000-0000-000035760000}"/>
    <cellStyle name="Normal 6 2 9 3 2 2" xfId="13942" xr:uid="{00000000-0005-0000-0000-000036760000}"/>
    <cellStyle name="Normal 6 2 9 3 2 2 2" xfId="44273" xr:uid="{00000000-0005-0000-0000-000037760000}"/>
    <cellStyle name="Normal 6 2 9 3 2 2 3" xfId="29040" xr:uid="{00000000-0005-0000-0000-000038760000}"/>
    <cellStyle name="Normal 6 2 9 3 2 3" xfId="8922" xr:uid="{00000000-0005-0000-0000-000039760000}"/>
    <cellStyle name="Normal 6 2 9 3 2 3 2" xfId="39256" xr:uid="{00000000-0005-0000-0000-00003A760000}"/>
    <cellStyle name="Normal 6 2 9 3 2 3 3" xfId="24023" xr:uid="{00000000-0005-0000-0000-00003B760000}"/>
    <cellStyle name="Normal 6 2 9 3 2 4" xfId="34243" xr:uid="{00000000-0005-0000-0000-00003C760000}"/>
    <cellStyle name="Normal 6 2 9 3 2 5" xfId="19010" xr:uid="{00000000-0005-0000-0000-00003D760000}"/>
    <cellStyle name="Normal 6 2 9 3 3" xfId="5561" xr:uid="{00000000-0005-0000-0000-00003E760000}"/>
    <cellStyle name="Normal 6 2 9 3 3 2" xfId="15613" xr:uid="{00000000-0005-0000-0000-00003F760000}"/>
    <cellStyle name="Normal 6 2 9 3 3 2 2" xfId="45944" xr:uid="{00000000-0005-0000-0000-000040760000}"/>
    <cellStyle name="Normal 6 2 9 3 3 2 3" xfId="30711" xr:uid="{00000000-0005-0000-0000-000041760000}"/>
    <cellStyle name="Normal 6 2 9 3 3 3" xfId="10593" xr:uid="{00000000-0005-0000-0000-000042760000}"/>
    <cellStyle name="Normal 6 2 9 3 3 3 2" xfId="40927" xr:uid="{00000000-0005-0000-0000-000043760000}"/>
    <cellStyle name="Normal 6 2 9 3 3 3 3" xfId="25694" xr:uid="{00000000-0005-0000-0000-000044760000}"/>
    <cellStyle name="Normal 6 2 9 3 3 4" xfId="35914" xr:uid="{00000000-0005-0000-0000-000045760000}"/>
    <cellStyle name="Normal 6 2 9 3 3 5" xfId="20681" xr:uid="{00000000-0005-0000-0000-000046760000}"/>
    <cellStyle name="Normal 6 2 9 3 4" xfId="12271" xr:uid="{00000000-0005-0000-0000-000047760000}"/>
    <cellStyle name="Normal 6 2 9 3 4 2" xfId="42602" xr:uid="{00000000-0005-0000-0000-000048760000}"/>
    <cellStyle name="Normal 6 2 9 3 4 3" xfId="27369" xr:uid="{00000000-0005-0000-0000-000049760000}"/>
    <cellStyle name="Normal 6 2 9 3 5" xfId="7250" xr:uid="{00000000-0005-0000-0000-00004A760000}"/>
    <cellStyle name="Normal 6 2 9 3 5 2" xfId="37585" xr:uid="{00000000-0005-0000-0000-00004B760000}"/>
    <cellStyle name="Normal 6 2 9 3 5 3" xfId="22352" xr:uid="{00000000-0005-0000-0000-00004C760000}"/>
    <cellStyle name="Normal 6 2 9 3 6" xfId="32573" xr:uid="{00000000-0005-0000-0000-00004D760000}"/>
    <cellStyle name="Normal 6 2 9 3 7" xfId="17339" xr:uid="{00000000-0005-0000-0000-00004E760000}"/>
    <cellStyle name="Normal 6 2 9 4" xfId="3032" xr:uid="{00000000-0005-0000-0000-00004F760000}"/>
    <cellStyle name="Normal 6 2 9 4 2" xfId="13106" xr:uid="{00000000-0005-0000-0000-000050760000}"/>
    <cellStyle name="Normal 6 2 9 4 2 2" xfId="43437" xr:uid="{00000000-0005-0000-0000-000051760000}"/>
    <cellStyle name="Normal 6 2 9 4 2 3" xfId="28204" xr:uid="{00000000-0005-0000-0000-000052760000}"/>
    <cellStyle name="Normal 6 2 9 4 3" xfId="8086" xr:uid="{00000000-0005-0000-0000-000053760000}"/>
    <cellStyle name="Normal 6 2 9 4 3 2" xfId="38420" xr:uid="{00000000-0005-0000-0000-000054760000}"/>
    <cellStyle name="Normal 6 2 9 4 3 3" xfId="23187" xr:uid="{00000000-0005-0000-0000-000055760000}"/>
    <cellStyle name="Normal 6 2 9 4 4" xfId="33407" xr:uid="{00000000-0005-0000-0000-000056760000}"/>
    <cellStyle name="Normal 6 2 9 4 5" xfId="18174" xr:uid="{00000000-0005-0000-0000-000057760000}"/>
    <cellStyle name="Normal 6 2 9 5" xfId="4725" xr:uid="{00000000-0005-0000-0000-000058760000}"/>
    <cellStyle name="Normal 6 2 9 5 2" xfId="14777" xr:uid="{00000000-0005-0000-0000-000059760000}"/>
    <cellStyle name="Normal 6 2 9 5 2 2" xfId="45108" xr:uid="{00000000-0005-0000-0000-00005A760000}"/>
    <cellStyle name="Normal 6 2 9 5 2 3" xfId="29875" xr:uid="{00000000-0005-0000-0000-00005B760000}"/>
    <cellStyle name="Normal 6 2 9 5 3" xfId="9757" xr:uid="{00000000-0005-0000-0000-00005C760000}"/>
    <cellStyle name="Normal 6 2 9 5 3 2" xfId="40091" xr:uid="{00000000-0005-0000-0000-00005D760000}"/>
    <cellStyle name="Normal 6 2 9 5 3 3" xfId="24858" xr:uid="{00000000-0005-0000-0000-00005E760000}"/>
    <cellStyle name="Normal 6 2 9 5 4" xfId="35078" xr:uid="{00000000-0005-0000-0000-00005F760000}"/>
    <cellStyle name="Normal 6 2 9 5 5" xfId="19845" xr:uid="{00000000-0005-0000-0000-000060760000}"/>
    <cellStyle name="Normal 6 2 9 6" xfId="11435" xr:uid="{00000000-0005-0000-0000-000061760000}"/>
    <cellStyle name="Normal 6 2 9 6 2" xfId="41766" xr:uid="{00000000-0005-0000-0000-000062760000}"/>
    <cellStyle name="Normal 6 2 9 6 3" xfId="26533" xr:uid="{00000000-0005-0000-0000-000063760000}"/>
    <cellStyle name="Normal 6 2 9 7" xfId="6414" xr:uid="{00000000-0005-0000-0000-000064760000}"/>
    <cellStyle name="Normal 6 2 9 7 2" xfId="36749" xr:uid="{00000000-0005-0000-0000-000065760000}"/>
    <cellStyle name="Normal 6 2 9 7 3" xfId="21516" xr:uid="{00000000-0005-0000-0000-000066760000}"/>
    <cellStyle name="Normal 6 2 9 8" xfId="31737" xr:uid="{00000000-0005-0000-0000-000067760000}"/>
    <cellStyle name="Normal 6 2 9 9" xfId="16503" xr:uid="{00000000-0005-0000-0000-000068760000}"/>
    <cellStyle name="Normal 6 3" xfId="883" xr:uid="{00000000-0005-0000-0000-000069760000}"/>
    <cellStyle name="Normal 6 3 10" xfId="6236" xr:uid="{00000000-0005-0000-0000-00006A760000}"/>
    <cellStyle name="Normal 6 3 10 2" xfId="36573" xr:uid="{00000000-0005-0000-0000-00006B760000}"/>
    <cellStyle name="Normal 6 3 10 3" xfId="21340" xr:uid="{00000000-0005-0000-0000-00006C760000}"/>
    <cellStyle name="Normal 6 3 11" xfId="31379" xr:uid="{00000000-0005-0000-0000-00006D760000}"/>
    <cellStyle name="Normal 6 3 12" xfId="16325" xr:uid="{00000000-0005-0000-0000-00006E760000}"/>
    <cellStyle name="Normal 6 3 2" xfId="1200" xr:uid="{00000000-0005-0000-0000-00006F760000}"/>
    <cellStyle name="Normal 6 3 2 10" xfId="31388" xr:uid="{00000000-0005-0000-0000-000070760000}"/>
    <cellStyle name="Normal 6 3 2 11" xfId="16379" xr:uid="{00000000-0005-0000-0000-000071760000}"/>
    <cellStyle name="Normal 6 3 2 2" xfId="1308" xr:uid="{00000000-0005-0000-0000-000072760000}"/>
    <cellStyle name="Normal 6 3 2 2 10" xfId="16483" xr:uid="{00000000-0005-0000-0000-000073760000}"/>
    <cellStyle name="Normal 6 3 2 2 2" xfId="1525" xr:uid="{00000000-0005-0000-0000-000074760000}"/>
    <cellStyle name="Normal 6 3 2 2 2 2" xfId="1946" xr:uid="{00000000-0005-0000-0000-000075760000}"/>
    <cellStyle name="Normal 6 3 2 2 2 2 2" xfId="2785" xr:uid="{00000000-0005-0000-0000-000076760000}"/>
    <cellStyle name="Normal 6 3 2 2 2 2 2 2" xfId="4475" xr:uid="{00000000-0005-0000-0000-000077760000}"/>
    <cellStyle name="Normal 6 3 2 2 2 2 2 2 2" xfId="14548" xr:uid="{00000000-0005-0000-0000-000078760000}"/>
    <cellStyle name="Normal 6 3 2 2 2 2 2 2 2 2" xfId="44879" xr:uid="{00000000-0005-0000-0000-000079760000}"/>
    <cellStyle name="Normal 6 3 2 2 2 2 2 2 2 3" xfId="29646" xr:uid="{00000000-0005-0000-0000-00007A760000}"/>
    <cellStyle name="Normal 6 3 2 2 2 2 2 2 3" xfId="9528" xr:uid="{00000000-0005-0000-0000-00007B760000}"/>
    <cellStyle name="Normal 6 3 2 2 2 2 2 2 3 2" xfId="39862" xr:uid="{00000000-0005-0000-0000-00007C760000}"/>
    <cellStyle name="Normal 6 3 2 2 2 2 2 2 3 3" xfId="24629" xr:uid="{00000000-0005-0000-0000-00007D760000}"/>
    <cellStyle name="Normal 6 3 2 2 2 2 2 2 4" xfId="34849" xr:uid="{00000000-0005-0000-0000-00007E760000}"/>
    <cellStyle name="Normal 6 3 2 2 2 2 2 2 5" xfId="19616" xr:uid="{00000000-0005-0000-0000-00007F760000}"/>
    <cellStyle name="Normal 6 3 2 2 2 2 2 3" xfId="6167" xr:uid="{00000000-0005-0000-0000-000080760000}"/>
    <cellStyle name="Normal 6 3 2 2 2 2 2 3 2" xfId="16219" xr:uid="{00000000-0005-0000-0000-000081760000}"/>
    <cellStyle name="Normal 6 3 2 2 2 2 2 3 2 2" xfId="46550" xr:uid="{00000000-0005-0000-0000-000082760000}"/>
    <cellStyle name="Normal 6 3 2 2 2 2 2 3 2 3" xfId="31317" xr:uid="{00000000-0005-0000-0000-000083760000}"/>
    <cellStyle name="Normal 6 3 2 2 2 2 2 3 3" xfId="11199" xr:uid="{00000000-0005-0000-0000-000084760000}"/>
    <cellStyle name="Normal 6 3 2 2 2 2 2 3 3 2" xfId="41533" xr:uid="{00000000-0005-0000-0000-000085760000}"/>
    <cellStyle name="Normal 6 3 2 2 2 2 2 3 3 3" xfId="26300" xr:uid="{00000000-0005-0000-0000-000086760000}"/>
    <cellStyle name="Normal 6 3 2 2 2 2 2 3 4" xfId="36520" xr:uid="{00000000-0005-0000-0000-000087760000}"/>
    <cellStyle name="Normal 6 3 2 2 2 2 2 3 5" xfId="21287" xr:uid="{00000000-0005-0000-0000-000088760000}"/>
    <cellStyle name="Normal 6 3 2 2 2 2 2 4" xfId="12877" xr:uid="{00000000-0005-0000-0000-000089760000}"/>
    <cellStyle name="Normal 6 3 2 2 2 2 2 4 2" xfId="43208" xr:uid="{00000000-0005-0000-0000-00008A760000}"/>
    <cellStyle name="Normal 6 3 2 2 2 2 2 4 3" xfId="27975" xr:uid="{00000000-0005-0000-0000-00008B760000}"/>
    <cellStyle name="Normal 6 3 2 2 2 2 2 5" xfId="7856" xr:uid="{00000000-0005-0000-0000-00008C760000}"/>
    <cellStyle name="Normal 6 3 2 2 2 2 2 5 2" xfId="38191" xr:uid="{00000000-0005-0000-0000-00008D760000}"/>
    <cellStyle name="Normal 6 3 2 2 2 2 2 5 3" xfId="22958" xr:uid="{00000000-0005-0000-0000-00008E760000}"/>
    <cellStyle name="Normal 6 3 2 2 2 2 2 6" xfId="33179" xr:uid="{00000000-0005-0000-0000-00008F760000}"/>
    <cellStyle name="Normal 6 3 2 2 2 2 2 7" xfId="17945" xr:uid="{00000000-0005-0000-0000-000090760000}"/>
    <cellStyle name="Normal 6 3 2 2 2 2 3" xfId="3638" xr:uid="{00000000-0005-0000-0000-000091760000}"/>
    <cellStyle name="Normal 6 3 2 2 2 2 3 2" xfId="13712" xr:uid="{00000000-0005-0000-0000-000092760000}"/>
    <cellStyle name="Normal 6 3 2 2 2 2 3 2 2" xfId="44043" xr:uid="{00000000-0005-0000-0000-000093760000}"/>
    <cellStyle name="Normal 6 3 2 2 2 2 3 2 3" xfId="28810" xr:uid="{00000000-0005-0000-0000-000094760000}"/>
    <cellStyle name="Normal 6 3 2 2 2 2 3 3" xfId="8692" xr:uid="{00000000-0005-0000-0000-000095760000}"/>
    <cellStyle name="Normal 6 3 2 2 2 2 3 3 2" xfId="39026" xr:uid="{00000000-0005-0000-0000-000096760000}"/>
    <cellStyle name="Normal 6 3 2 2 2 2 3 3 3" xfId="23793" xr:uid="{00000000-0005-0000-0000-000097760000}"/>
    <cellStyle name="Normal 6 3 2 2 2 2 3 4" xfId="34013" xr:uid="{00000000-0005-0000-0000-000098760000}"/>
    <cellStyle name="Normal 6 3 2 2 2 2 3 5" xfId="18780" xr:uid="{00000000-0005-0000-0000-000099760000}"/>
    <cellStyle name="Normal 6 3 2 2 2 2 4" xfId="5331" xr:uid="{00000000-0005-0000-0000-00009A760000}"/>
    <cellStyle name="Normal 6 3 2 2 2 2 4 2" xfId="15383" xr:uid="{00000000-0005-0000-0000-00009B760000}"/>
    <cellStyle name="Normal 6 3 2 2 2 2 4 2 2" xfId="45714" xr:uid="{00000000-0005-0000-0000-00009C760000}"/>
    <cellStyle name="Normal 6 3 2 2 2 2 4 2 3" xfId="30481" xr:uid="{00000000-0005-0000-0000-00009D760000}"/>
    <cellStyle name="Normal 6 3 2 2 2 2 4 3" xfId="10363" xr:uid="{00000000-0005-0000-0000-00009E760000}"/>
    <cellStyle name="Normal 6 3 2 2 2 2 4 3 2" xfId="40697" xr:uid="{00000000-0005-0000-0000-00009F760000}"/>
    <cellStyle name="Normal 6 3 2 2 2 2 4 3 3" xfId="25464" xr:uid="{00000000-0005-0000-0000-0000A0760000}"/>
    <cellStyle name="Normal 6 3 2 2 2 2 4 4" xfId="35684" xr:uid="{00000000-0005-0000-0000-0000A1760000}"/>
    <cellStyle name="Normal 6 3 2 2 2 2 4 5" xfId="20451" xr:uid="{00000000-0005-0000-0000-0000A2760000}"/>
    <cellStyle name="Normal 6 3 2 2 2 2 5" xfId="12041" xr:uid="{00000000-0005-0000-0000-0000A3760000}"/>
    <cellStyle name="Normal 6 3 2 2 2 2 5 2" xfId="42372" xr:uid="{00000000-0005-0000-0000-0000A4760000}"/>
    <cellStyle name="Normal 6 3 2 2 2 2 5 3" xfId="27139" xr:uid="{00000000-0005-0000-0000-0000A5760000}"/>
    <cellStyle name="Normal 6 3 2 2 2 2 6" xfId="7020" xr:uid="{00000000-0005-0000-0000-0000A6760000}"/>
    <cellStyle name="Normal 6 3 2 2 2 2 6 2" xfId="37355" xr:uid="{00000000-0005-0000-0000-0000A7760000}"/>
    <cellStyle name="Normal 6 3 2 2 2 2 6 3" xfId="22122" xr:uid="{00000000-0005-0000-0000-0000A8760000}"/>
    <cellStyle name="Normal 6 3 2 2 2 2 7" xfId="32343" xr:uid="{00000000-0005-0000-0000-0000A9760000}"/>
    <cellStyle name="Normal 6 3 2 2 2 2 8" xfId="17109" xr:uid="{00000000-0005-0000-0000-0000AA760000}"/>
    <cellStyle name="Normal 6 3 2 2 2 3" xfId="2367" xr:uid="{00000000-0005-0000-0000-0000AB760000}"/>
    <cellStyle name="Normal 6 3 2 2 2 3 2" xfId="4057" xr:uid="{00000000-0005-0000-0000-0000AC760000}"/>
    <cellStyle name="Normal 6 3 2 2 2 3 2 2" xfId="14130" xr:uid="{00000000-0005-0000-0000-0000AD760000}"/>
    <cellStyle name="Normal 6 3 2 2 2 3 2 2 2" xfId="44461" xr:uid="{00000000-0005-0000-0000-0000AE760000}"/>
    <cellStyle name="Normal 6 3 2 2 2 3 2 2 3" xfId="29228" xr:uid="{00000000-0005-0000-0000-0000AF760000}"/>
    <cellStyle name="Normal 6 3 2 2 2 3 2 3" xfId="9110" xr:uid="{00000000-0005-0000-0000-0000B0760000}"/>
    <cellStyle name="Normal 6 3 2 2 2 3 2 3 2" xfId="39444" xr:uid="{00000000-0005-0000-0000-0000B1760000}"/>
    <cellStyle name="Normal 6 3 2 2 2 3 2 3 3" xfId="24211" xr:uid="{00000000-0005-0000-0000-0000B2760000}"/>
    <cellStyle name="Normal 6 3 2 2 2 3 2 4" xfId="34431" xr:uid="{00000000-0005-0000-0000-0000B3760000}"/>
    <cellStyle name="Normal 6 3 2 2 2 3 2 5" xfId="19198" xr:uid="{00000000-0005-0000-0000-0000B4760000}"/>
    <cellStyle name="Normal 6 3 2 2 2 3 3" xfId="5749" xr:uid="{00000000-0005-0000-0000-0000B5760000}"/>
    <cellStyle name="Normal 6 3 2 2 2 3 3 2" xfId="15801" xr:uid="{00000000-0005-0000-0000-0000B6760000}"/>
    <cellStyle name="Normal 6 3 2 2 2 3 3 2 2" xfId="46132" xr:uid="{00000000-0005-0000-0000-0000B7760000}"/>
    <cellStyle name="Normal 6 3 2 2 2 3 3 2 3" xfId="30899" xr:uid="{00000000-0005-0000-0000-0000B8760000}"/>
    <cellStyle name="Normal 6 3 2 2 2 3 3 3" xfId="10781" xr:uid="{00000000-0005-0000-0000-0000B9760000}"/>
    <cellStyle name="Normal 6 3 2 2 2 3 3 3 2" xfId="41115" xr:uid="{00000000-0005-0000-0000-0000BA760000}"/>
    <cellStyle name="Normal 6 3 2 2 2 3 3 3 3" xfId="25882" xr:uid="{00000000-0005-0000-0000-0000BB760000}"/>
    <cellStyle name="Normal 6 3 2 2 2 3 3 4" xfId="36102" xr:uid="{00000000-0005-0000-0000-0000BC760000}"/>
    <cellStyle name="Normal 6 3 2 2 2 3 3 5" xfId="20869" xr:uid="{00000000-0005-0000-0000-0000BD760000}"/>
    <cellStyle name="Normal 6 3 2 2 2 3 4" xfId="12459" xr:uid="{00000000-0005-0000-0000-0000BE760000}"/>
    <cellStyle name="Normal 6 3 2 2 2 3 4 2" xfId="42790" xr:uid="{00000000-0005-0000-0000-0000BF760000}"/>
    <cellStyle name="Normal 6 3 2 2 2 3 4 3" xfId="27557" xr:uid="{00000000-0005-0000-0000-0000C0760000}"/>
    <cellStyle name="Normal 6 3 2 2 2 3 5" xfId="7438" xr:uid="{00000000-0005-0000-0000-0000C1760000}"/>
    <cellStyle name="Normal 6 3 2 2 2 3 5 2" xfId="37773" xr:uid="{00000000-0005-0000-0000-0000C2760000}"/>
    <cellStyle name="Normal 6 3 2 2 2 3 5 3" xfId="22540" xr:uid="{00000000-0005-0000-0000-0000C3760000}"/>
    <cellStyle name="Normal 6 3 2 2 2 3 6" xfId="32761" xr:uid="{00000000-0005-0000-0000-0000C4760000}"/>
    <cellStyle name="Normal 6 3 2 2 2 3 7" xfId="17527" xr:uid="{00000000-0005-0000-0000-0000C5760000}"/>
    <cellStyle name="Normal 6 3 2 2 2 4" xfId="3220" xr:uid="{00000000-0005-0000-0000-0000C6760000}"/>
    <cellStyle name="Normal 6 3 2 2 2 4 2" xfId="13294" xr:uid="{00000000-0005-0000-0000-0000C7760000}"/>
    <cellStyle name="Normal 6 3 2 2 2 4 2 2" xfId="43625" xr:uid="{00000000-0005-0000-0000-0000C8760000}"/>
    <cellStyle name="Normal 6 3 2 2 2 4 2 3" xfId="28392" xr:uid="{00000000-0005-0000-0000-0000C9760000}"/>
    <cellStyle name="Normal 6 3 2 2 2 4 3" xfId="8274" xr:uid="{00000000-0005-0000-0000-0000CA760000}"/>
    <cellStyle name="Normal 6 3 2 2 2 4 3 2" xfId="38608" xr:uid="{00000000-0005-0000-0000-0000CB760000}"/>
    <cellStyle name="Normal 6 3 2 2 2 4 3 3" xfId="23375" xr:uid="{00000000-0005-0000-0000-0000CC760000}"/>
    <cellStyle name="Normal 6 3 2 2 2 4 4" xfId="33595" xr:uid="{00000000-0005-0000-0000-0000CD760000}"/>
    <cellStyle name="Normal 6 3 2 2 2 4 5" xfId="18362" xr:uid="{00000000-0005-0000-0000-0000CE760000}"/>
    <cellStyle name="Normal 6 3 2 2 2 5" xfId="4913" xr:uid="{00000000-0005-0000-0000-0000CF760000}"/>
    <cellStyle name="Normal 6 3 2 2 2 5 2" xfId="14965" xr:uid="{00000000-0005-0000-0000-0000D0760000}"/>
    <cellStyle name="Normal 6 3 2 2 2 5 2 2" xfId="45296" xr:uid="{00000000-0005-0000-0000-0000D1760000}"/>
    <cellStyle name="Normal 6 3 2 2 2 5 2 3" xfId="30063" xr:uid="{00000000-0005-0000-0000-0000D2760000}"/>
    <cellStyle name="Normal 6 3 2 2 2 5 3" xfId="9945" xr:uid="{00000000-0005-0000-0000-0000D3760000}"/>
    <cellStyle name="Normal 6 3 2 2 2 5 3 2" xfId="40279" xr:uid="{00000000-0005-0000-0000-0000D4760000}"/>
    <cellStyle name="Normal 6 3 2 2 2 5 3 3" xfId="25046" xr:uid="{00000000-0005-0000-0000-0000D5760000}"/>
    <cellStyle name="Normal 6 3 2 2 2 5 4" xfId="35266" xr:uid="{00000000-0005-0000-0000-0000D6760000}"/>
    <cellStyle name="Normal 6 3 2 2 2 5 5" xfId="20033" xr:uid="{00000000-0005-0000-0000-0000D7760000}"/>
    <cellStyle name="Normal 6 3 2 2 2 6" xfId="11623" xr:uid="{00000000-0005-0000-0000-0000D8760000}"/>
    <cellStyle name="Normal 6 3 2 2 2 6 2" xfId="41954" xr:uid="{00000000-0005-0000-0000-0000D9760000}"/>
    <cellStyle name="Normal 6 3 2 2 2 6 3" xfId="26721" xr:uid="{00000000-0005-0000-0000-0000DA760000}"/>
    <cellStyle name="Normal 6 3 2 2 2 7" xfId="6602" xr:uid="{00000000-0005-0000-0000-0000DB760000}"/>
    <cellStyle name="Normal 6 3 2 2 2 7 2" xfId="36937" xr:uid="{00000000-0005-0000-0000-0000DC760000}"/>
    <cellStyle name="Normal 6 3 2 2 2 7 3" xfId="21704" xr:uid="{00000000-0005-0000-0000-0000DD760000}"/>
    <cellStyle name="Normal 6 3 2 2 2 8" xfId="31925" xr:uid="{00000000-0005-0000-0000-0000DE760000}"/>
    <cellStyle name="Normal 6 3 2 2 2 9" xfId="16691" xr:uid="{00000000-0005-0000-0000-0000DF760000}"/>
    <cellStyle name="Normal 6 3 2 2 3" xfId="1738" xr:uid="{00000000-0005-0000-0000-0000E0760000}"/>
    <cellStyle name="Normal 6 3 2 2 3 2" xfId="2577" xr:uid="{00000000-0005-0000-0000-0000E1760000}"/>
    <cellStyle name="Normal 6 3 2 2 3 2 2" xfId="4267" xr:uid="{00000000-0005-0000-0000-0000E2760000}"/>
    <cellStyle name="Normal 6 3 2 2 3 2 2 2" xfId="14340" xr:uid="{00000000-0005-0000-0000-0000E3760000}"/>
    <cellStyle name="Normal 6 3 2 2 3 2 2 2 2" xfId="44671" xr:uid="{00000000-0005-0000-0000-0000E4760000}"/>
    <cellStyle name="Normal 6 3 2 2 3 2 2 2 3" xfId="29438" xr:uid="{00000000-0005-0000-0000-0000E5760000}"/>
    <cellStyle name="Normal 6 3 2 2 3 2 2 3" xfId="9320" xr:uid="{00000000-0005-0000-0000-0000E6760000}"/>
    <cellStyle name="Normal 6 3 2 2 3 2 2 3 2" xfId="39654" xr:uid="{00000000-0005-0000-0000-0000E7760000}"/>
    <cellStyle name="Normal 6 3 2 2 3 2 2 3 3" xfId="24421" xr:uid="{00000000-0005-0000-0000-0000E8760000}"/>
    <cellStyle name="Normal 6 3 2 2 3 2 2 4" xfId="34641" xr:uid="{00000000-0005-0000-0000-0000E9760000}"/>
    <cellStyle name="Normal 6 3 2 2 3 2 2 5" xfId="19408" xr:uid="{00000000-0005-0000-0000-0000EA760000}"/>
    <cellStyle name="Normal 6 3 2 2 3 2 3" xfId="5959" xr:uid="{00000000-0005-0000-0000-0000EB760000}"/>
    <cellStyle name="Normal 6 3 2 2 3 2 3 2" xfId="16011" xr:uid="{00000000-0005-0000-0000-0000EC760000}"/>
    <cellStyle name="Normal 6 3 2 2 3 2 3 2 2" xfId="46342" xr:uid="{00000000-0005-0000-0000-0000ED760000}"/>
    <cellStyle name="Normal 6 3 2 2 3 2 3 2 3" xfId="31109" xr:uid="{00000000-0005-0000-0000-0000EE760000}"/>
    <cellStyle name="Normal 6 3 2 2 3 2 3 3" xfId="10991" xr:uid="{00000000-0005-0000-0000-0000EF760000}"/>
    <cellStyle name="Normal 6 3 2 2 3 2 3 3 2" xfId="41325" xr:uid="{00000000-0005-0000-0000-0000F0760000}"/>
    <cellStyle name="Normal 6 3 2 2 3 2 3 3 3" xfId="26092" xr:uid="{00000000-0005-0000-0000-0000F1760000}"/>
    <cellStyle name="Normal 6 3 2 2 3 2 3 4" xfId="36312" xr:uid="{00000000-0005-0000-0000-0000F2760000}"/>
    <cellStyle name="Normal 6 3 2 2 3 2 3 5" xfId="21079" xr:uid="{00000000-0005-0000-0000-0000F3760000}"/>
    <cellStyle name="Normal 6 3 2 2 3 2 4" xfId="12669" xr:uid="{00000000-0005-0000-0000-0000F4760000}"/>
    <cellStyle name="Normal 6 3 2 2 3 2 4 2" xfId="43000" xr:uid="{00000000-0005-0000-0000-0000F5760000}"/>
    <cellStyle name="Normal 6 3 2 2 3 2 4 3" xfId="27767" xr:uid="{00000000-0005-0000-0000-0000F6760000}"/>
    <cellStyle name="Normal 6 3 2 2 3 2 5" xfId="7648" xr:uid="{00000000-0005-0000-0000-0000F7760000}"/>
    <cellStyle name="Normal 6 3 2 2 3 2 5 2" xfId="37983" xr:uid="{00000000-0005-0000-0000-0000F8760000}"/>
    <cellStyle name="Normal 6 3 2 2 3 2 5 3" xfId="22750" xr:uid="{00000000-0005-0000-0000-0000F9760000}"/>
    <cellStyle name="Normal 6 3 2 2 3 2 6" xfId="32971" xr:uid="{00000000-0005-0000-0000-0000FA760000}"/>
    <cellStyle name="Normal 6 3 2 2 3 2 7" xfId="17737" xr:uid="{00000000-0005-0000-0000-0000FB760000}"/>
    <cellStyle name="Normal 6 3 2 2 3 3" xfId="3430" xr:uid="{00000000-0005-0000-0000-0000FC760000}"/>
    <cellStyle name="Normal 6 3 2 2 3 3 2" xfId="13504" xr:uid="{00000000-0005-0000-0000-0000FD760000}"/>
    <cellStyle name="Normal 6 3 2 2 3 3 2 2" xfId="43835" xr:uid="{00000000-0005-0000-0000-0000FE760000}"/>
    <cellStyle name="Normal 6 3 2 2 3 3 2 3" xfId="28602" xr:uid="{00000000-0005-0000-0000-0000FF760000}"/>
    <cellStyle name="Normal 6 3 2 2 3 3 3" xfId="8484" xr:uid="{00000000-0005-0000-0000-000000770000}"/>
    <cellStyle name="Normal 6 3 2 2 3 3 3 2" xfId="38818" xr:uid="{00000000-0005-0000-0000-000001770000}"/>
    <cellStyle name="Normal 6 3 2 2 3 3 3 3" xfId="23585" xr:uid="{00000000-0005-0000-0000-000002770000}"/>
    <cellStyle name="Normal 6 3 2 2 3 3 4" xfId="33805" xr:uid="{00000000-0005-0000-0000-000003770000}"/>
    <cellStyle name="Normal 6 3 2 2 3 3 5" xfId="18572" xr:uid="{00000000-0005-0000-0000-000004770000}"/>
    <cellStyle name="Normal 6 3 2 2 3 4" xfId="5123" xr:uid="{00000000-0005-0000-0000-000005770000}"/>
    <cellStyle name="Normal 6 3 2 2 3 4 2" xfId="15175" xr:uid="{00000000-0005-0000-0000-000006770000}"/>
    <cellStyle name="Normal 6 3 2 2 3 4 2 2" xfId="45506" xr:uid="{00000000-0005-0000-0000-000007770000}"/>
    <cellStyle name="Normal 6 3 2 2 3 4 2 3" xfId="30273" xr:uid="{00000000-0005-0000-0000-000008770000}"/>
    <cellStyle name="Normal 6 3 2 2 3 4 3" xfId="10155" xr:uid="{00000000-0005-0000-0000-000009770000}"/>
    <cellStyle name="Normal 6 3 2 2 3 4 3 2" xfId="40489" xr:uid="{00000000-0005-0000-0000-00000A770000}"/>
    <cellStyle name="Normal 6 3 2 2 3 4 3 3" xfId="25256" xr:uid="{00000000-0005-0000-0000-00000B770000}"/>
    <cellStyle name="Normal 6 3 2 2 3 4 4" xfId="35476" xr:uid="{00000000-0005-0000-0000-00000C770000}"/>
    <cellStyle name="Normal 6 3 2 2 3 4 5" xfId="20243" xr:uid="{00000000-0005-0000-0000-00000D770000}"/>
    <cellStyle name="Normal 6 3 2 2 3 5" xfId="11833" xr:uid="{00000000-0005-0000-0000-00000E770000}"/>
    <cellStyle name="Normal 6 3 2 2 3 5 2" xfId="42164" xr:uid="{00000000-0005-0000-0000-00000F770000}"/>
    <cellStyle name="Normal 6 3 2 2 3 5 3" xfId="26931" xr:uid="{00000000-0005-0000-0000-000010770000}"/>
    <cellStyle name="Normal 6 3 2 2 3 6" xfId="6812" xr:uid="{00000000-0005-0000-0000-000011770000}"/>
    <cellStyle name="Normal 6 3 2 2 3 6 2" xfId="37147" xr:uid="{00000000-0005-0000-0000-000012770000}"/>
    <cellStyle name="Normal 6 3 2 2 3 6 3" xfId="21914" xr:uid="{00000000-0005-0000-0000-000013770000}"/>
    <cellStyle name="Normal 6 3 2 2 3 7" xfId="32135" xr:uid="{00000000-0005-0000-0000-000014770000}"/>
    <cellStyle name="Normal 6 3 2 2 3 8" xfId="16901" xr:uid="{00000000-0005-0000-0000-000015770000}"/>
    <cellStyle name="Normal 6 3 2 2 4" xfId="2159" xr:uid="{00000000-0005-0000-0000-000016770000}"/>
    <cellStyle name="Normal 6 3 2 2 4 2" xfId="3849" xr:uid="{00000000-0005-0000-0000-000017770000}"/>
    <cellStyle name="Normal 6 3 2 2 4 2 2" xfId="13922" xr:uid="{00000000-0005-0000-0000-000018770000}"/>
    <cellStyle name="Normal 6 3 2 2 4 2 2 2" xfId="44253" xr:uid="{00000000-0005-0000-0000-000019770000}"/>
    <cellStyle name="Normal 6 3 2 2 4 2 2 3" xfId="29020" xr:uid="{00000000-0005-0000-0000-00001A770000}"/>
    <cellStyle name="Normal 6 3 2 2 4 2 3" xfId="8902" xr:uid="{00000000-0005-0000-0000-00001B770000}"/>
    <cellStyle name="Normal 6 3 2 2 4 2 3 2" xfId="39236" xr:uid="{00000000-0005-0000-0000-00001C770000}"/>
    <cellStyle name="Normal 6 3 2 2 4 2 3 3" xfId="24003" xr:uid="{00000000-0005-0000-0000-00001D770000}"/>
    <cellStyle name="Normal 6 3 2 2 4 2 4" xfId="34223" xr:uid="{00000000-0005-0000-0000-00001E770000}"/>
    <cellStyle name="Normal 6 3 2 2 4 2 5" xfId="18990" xr:uid="{00000000-0005-0000-0000-00001F770000}"/>
    <cellStyle name="Normal 6 3 2 2 4 3" xfId="5541" xr:uid="{00000000-0005-0000-0000-000020770000}"/>
    <cellStyle name="Normal 6 3 2 2 4 3 2" xfId="15593" xr:uid="{00000000-0005-0000-0000-000021770000}"/>
    <cellStyle name="Normal 6 3 2 2 4 3 2 2" xfId="45924" xr:uid="{00000000-0005-0000-0000-000022770000}"/>
    <cellStyle name="Normal 6 3 2 2 4 3 2 3" xfId="30691" xr:uid="{00000000-0005-0000-0000-000023770000}"/>
    <cellStyle name="Normal 6 3 2 2 4 3 3" xfId="10573" xr:uid="{00000000-0005-0000-0000-000024770000}"/>
    <cellStyle name="Normal 6 3 2 2 4 3 3 2" xfId="40907" xr:uid="{00000000-0005-0000-0000-000025770000}"/>
    <cellStyle name="Normal 6 3 2 2 4 3 3 3" xfId="25674" xr:uid="{00000000-0005-0000-0000-000026770000}"/>
    <cellStyle name="Normal 6 3 2 2 4 3 4" xfId="35894" xr:uid="{00000000-0005-0000-0000-000027770000}"/>
    <cellStyle name="Normal 6 3 2 2 4 3 5" xfId="20661" xr:uid="{00000000-0005-0000-0000-000028770000}"/>
    <cellStyle name="Normal 6 3 2 2 4 4" xfId="12251" xr:uid="{00000000-0005-0000-0000-000029770000}"/>
    <cellStyle name="Normal 6 3 2 2 4 4 2" xfId="42582" xr:uid="{00000000-0005-0000-0000-00002A770000}"/>
    <cellStyle name="Normal 6 3 2 2 4 4 3" xfId="27349" xr:uid="{00000000-0005-0000-0000-00002B770000}"/>
    <cellStyle name="Normal 6 3 2 2 4 5" xfId="7230" xr:uid="{00000000-0005-0000-0000-00002C770000}"/>
    <cellStyle name="Normal 6 3 2 2 4 5 2" xfId="37565" xr:uid="{00000000-0005-0000-0000-00002D770000}"/>
    <cellStyle name="Normal 6 3 2 2 4 5 3" xfId="22332" xr:uid="{00000000-0005-0000-0000-00002E770000}"/>
    <cellStyle name="Normal 6 3 2 2 4 6" xfId="32553" xr:uid="{00000000-0005-0000-0000-00002F770000}"/>
    <cellStyle name="Normal 6 3 2 2 4 7" xfId="17319" xr:uid="{00000000-0005-0000-0000-000030770000}"/>
    <cellStyle name="Normal 6 3 2 2 5" xfId="3012" xr:uid="{00000000-0005-0000-0000-000031770000}"/>
    <cellStyle name="Normal 6 3 2 2 5 2" xfId="13086" xr:uid="{00000000-0005-0000-0000-000032770000}"/>
    <cellStyle name="Normal 6 3 2 2 5 2 2" xfId="43417" xr:uid="{00000000-0005-0000-0000-000033770000}"/>
    <cellStyle name="Normal 6 3 2 2 5 2 3" xfId="28184" xr:uid="{00000000-0005-0000-0000-000034770000}"/>
    <cellStyle name="Normal 6 3 2 2 5 3" xfId="8066" xr:uid="{00000000-0005-0000-0000-000035770000}"/>
    <cellStyle name="Normal 6 3 2 2 5 3 2" xfId="38400" xr:uid="{00000000-0005-0000-0000-000036770000}"/>
    <cellStyle name="Normal 6 3 2 2 5 3 3" xfId="23167" xr:uid="{00000000-0005-0000-0000-000037770000}"/>
    <cellStyle name="Normal 6 3 2 2 5 4" xfId="33387" xr:uid="{00000000-0005-0000-0000-000038770000}"/>
    <cellStyle name="Normal 6 3 2 2 5 5" xfId="18154" xr:uid="{00000000-0005-0000-0000-000039770000}"/>
    <cellStyle name="Normal 6 3 2 2 6" xfId="4705" xr:uid="{00000000-0005-0000-0000-00003A770000}"/>
    <cellStyle name="Normal 6 3 2 2 6 2" xfId="14757" xr:uid="{00000000-0005-0000-0000-00003B770000}"/>
    <cellStyle name="Normal 6 3 2 2 6 2 2" xfId="45088" xr:uid="{00000000-0005-0000-0000-00003C770000}"/>
    <cellStyle name="Normal 6 3 2 2 6 2 3" xfId="29855" xr:uid="{00000000-0005-0000-0000-00003D770000}"/>
    <cellStyle name="Normal 6 3 2 2 6 3" xfId="9737" xr:uid="{00000000-0005-0000-0000-00003E770000}"/>
    <cellStyle name="Normal 6 3 2 2 6 3 2" xfId="40071" xr:uid="{00000000-0005-0000-0000-00003F770000}"/>
    <cellStyle name="Normal 6 3 2 2 6 3 3" xfId="24838" xr:uid="{00000000-0005-0000-0000-000040770000}"/>
    <cellStyle name="Normal 6 3 2 2 6 4" xfId="35058" xr:uid="{00000000-0005-0000-0000-000041770000}"/>
    <cellStyle name="Normal 6 3 2 2 6 5" xfId="19825" xr:uid="{00000000-0005-0000-0000-000042770000}"/>
    <cellStyle name="Normal 6 3 2 2 7" xfId="11415" xr:uid="{00000000-0005-0000-0000-000043770000}"/>
    <cellStyle name="Normal 6 3 2 2 7 2" xfId="41746" xr:uid="{00000000-0005-0000-0000-000044770000}"/>
    <cellStyle name="Normal 6 3 2 2 7 3" xfId="26513" xr:uid="{00000000-0005-0000-0000-000045770000}"/>
    <cellStyle name="Normal 6 3 2 2 8" xfId="6394" xr:uid="{00000000-0005-0000-0000-000046770000}"/>
    <cellStyle name="Normal 6 3 2 2 8 2" xfId="36729" xr:uid="{00000000-0005-0000-0000-000047770000}"/>
    <cellStyle name="Normal 6 3 2 2 8 3" xfId="21496" xr:uid="{00000000-0005-0000-0000-000048770000}"/>
    <cellStyle name="Normal 6 3 2 2 9" xfId="31717" xr:uid="{00000000-0005-0000-0000-000049770000}"/>
    <cellStyle name="Normal 6 3 2 3" xfId="1421" xr:uid="{00000000-0005-0000-0000-00004A770000}"/>
    <cellStyle name="Normal 6 3 2 3 2" xfId="1842" xr:uid="{00000000-0005-0000-0000-00004B770000}"/>
    <cellStyle name="Normal 6 3 2 3 2 2" xfId="2681" xr:uid="{00000000-0005-0000-0000-00004C770000}"/>
    <cellStyle name="Normal 6 3 2 3 2 2 2" xfId="4371" xr:uid="{00000000-0005-0000-0000-00004D770000}"/>
    <cellStyle name="Normal 6 3 2 3 2 2 2 2" xfId="14444" xr:uid="{00000000-0005-0000-0000-00004E770000}"/>
    <cellStyle name="Normal 6 3 2 3 2 2 2 2 2" xfId="44775" xr:uid="{00000000-0005-0000-0000-00004F770000}"/>
    <cellStyle name="Normal 6 3 2 3 2 2 2 2 3" xfId="29542" xr:uid="{00000000-0005-0000-0000-000050770000}"/>
    <cellStyle name="Normal 6 3 2 3 2 2 2 3" xfId="9424" xr:uid="{00000000-0005-0000-0000-000051770000}"/>
    <cellStyle name="Normal 6 3 2 3 2 2 2 3 2" xfId="39758" xr:uid="{00000000-0005-0000-0000-000052770000}"/>
    <cellStyle name="Normal 6 3 2 3 2 2 2 3 3" xfId="24525" xr:uid="{00000000-0005-0000-0000-000053770000}"/>
    <cellStyle name="Normal 6 3 2 3 2 2 2 4" xfId="34745" xr:uid="{00000000-0005-0000-0000-000054770000}"/>
    <cellStyle name="Normal 6 3 2 3 2 2 2 5" xfId="19512" xr:uid="{00000000-0005-0000-0000-000055770000}"/>
    <cellStyle name="Normal 6 3 2 3 2 2 3" xfId="6063" xr:uid="{00000000-0005-0000-0000-000056770000}"/>
    <cellStyle name="Normal 6 3 2 3 2 2 3 2" xfId="16115" xr:uid="{00000000-0005-0000-0000-000057770000}"/>
    <cellStyle name="Normal 6 3 2 3 2 2 3 2 2" xfId="46446" xr:uid="{00000000-0005-0000-0000-000058770000}"/>
    <cellStyle name="Normal 6 3 2 3 2 2 3 2 3" xfId="31213" xr:uid="{00000000-0005-0000-0000-000059770000}"/>
    <cellStyle name="Normal 6 3 2 3 2 2 3 3" xfId="11095" xr:uid="{00000000-0005-0000-0000-00005A770000}"/>
    <cellStyle name="Normal 6 3 2 3 2 2 3 3 2" xfId="41429" xr:uid="{00000000-0005-0000-0000-00005B770000}"/>
    <cellStyle name="Normal 6 3 2 3 2 2 3 3 3" xfId="26196" xr:uid="{00000000-0005-0000-0000-00005C770000}"/>
    <cellStyle name="Normal 6 3 2 3 2 2 3 4" xfId="36416" xr:uid="{00000000-0005-0000-0000-00005D770000}"/>
    <cellStyle name="Normal 6 3 2 3 2 2 3 5" xfId="21183" xr:uid="{00000000-0005-0000-0000-00005E770000}"/>
    <cellStyle name="Normal 6 3 2 3 2 2 4" xfId="12773" xr:uid="{00000000-0005-0000-0000-00005F770000}"/>
    <cellStyle name="Normal 6 3 2 3 2 2 4 2" xfId="43104" xr:uid="{00000000-0005-0000-0000-000060770000}"/>
    <cellStyle name="Normal 6 3 2 3 2 2 4 3" xfId="27871" xr:uid="{00000000-0005-0000-0000-000061770000}"/>
    <cellStyle name="Normal 6 3 2 3 2 2 5" xfId="7752" xr:uid="{00000000-0005-0000-0000-000062770000}"/>
    <cellStyle name="Normal 6 3 2 3 2 2 5 2" xfId="38087" xr:uid="{00000000-0005-0000-0000-000063770000}"/>
    <cellStyle name="Normal 6 3 2 3 2 2 5 3" xfId="22854" xr:uid="{00000000-0005-0000-0000-000064770000}"/>
    <cellStyle name="Normal 6 3 2 3 2 2 6" xfId="33075" xr:uid="{00000000-0005-0000-0000-000065770000}"/>
    <cellStyle name="Normal 6 3 2 3 2 2 7" xfId="17841" xr:uid="{00000000-0005-0000-0000-000066770000}"/>
    <cellStyle name="Normal 6 3 2 3 2 3" xfId="3534" xr:uid="{00000000-0005-0000-0000-000067770000}"/>
    <cellStyle name="Normal 6 3 2 3 2 3 2" xfId="13608" xr:uid="{00000000-0005-0000-0000-000068770000}"/>
    <cellStyle name="Normal 6 3 2 3 2 3 2 2" xfId="43939" xr:uid="{00000000-0005-0000-0000-000069770000}"/>
    <cellStyle name="Normal 6 3 2 3 2 3 2 3" xfId="28706" xr:uid="{00000000-0005-0000-0000-00006A770000}"/>
    <cellStyle name="Normal 6 3 2 3 2 3 3" xfId="8588" xr:uid="{00000000-0005-0000-0000-00006B770000}"/>
    <cellStyle name="Normal 6 3 2 3 2 3 3 2" xfId="38922" xr:uid="{00000000-0005-0000-0000-00006C770000}"/>
    <cellStyle name="Normal 6 3 2 3 2 3 3 3" xfId="23689" xr:uid="{00000000-0005-0000-0000-00006D770000}"/>
    <cellStyle name="Normal 6 3 2 3 2 3 4" xfId="33909" xr:uid="{00000000-0005-0000-0000-00006E770000}"/>
    <cellStyle name="Normal 6 3 2 3 2 3 5" xfId="18676" xr:uid="{00000000-0005-0000-0000-00006F770000}"/>
    <cellStyle name="Normal 6 3 2 3 2 4" xfId="5227" xr:uid="{00000000-0005-0000-0000-000070770000}"/>
    <cellStyle name="Normal 6 3 2 3 2 4 2" xfId="15279" xr:uid="{00000000-0005-0000-0000-000071770000}"/>
    <cellStyle name="Normal 6 3 2 3 2 4 2 2" xfId="45610" xr:uid="{00000000-0005-0000-0000-000072770000}"/>
    <cellStyle name="Normal 6 3 2 3 2 4 2 3" xfId="30377" xr:uid="{00000000-0005-0000-0000-000073770000}"/>
    <cellStyle name="Normal 6 3 2 3 2 4 3" xfId="10259" xr:uid="{00000000-0005-0000-0000-000074770000}"/>
    <cellStyle name="Normal 6 3 2 3 2 4 3 2" xfId="40593" xr:uid="{00000000-0005-0000-0000-000075770000}"/>
    <cellStyle name="Normal 6 3 2 3 2 4 3 3" xfId="25360" xr:uid="{00000000-0005-0000-0000-000076770000}"/>
    <cellStyle name="Normal 6 3 2 3 2 4 4" xfId="35580" xr:uid="{00000000-0005-0000-0000-000077770000}"/>
    <cellStyle name="Normal 6 3 2 3 2 4 5" xfId="20347" xr:uid="{00000000-0005-0000-0000-000078770000}"/>
    <cellStyle name="Normal 6 3 2 3 2 5" xfId="11937" xr:uid="{00000000-0005-0000-0000-000079770000}"/>
    <cellStyle name="Normal 6 3 2 3 2 5 2" xfId="42268" xr:uid="{00000000-0005-0000-0000-00007A770000}"/>
    <cellStyle name="Normal 6 3 2 3 2 5 3" xfId="27035" xr:uid="{00000000-0005-0000-0000-00007B770000}"/>
    <cellStyle name="Normal 6 3 2 3 2 6" xfId="6916" xr:uid="{00000000-0005-0000-0000-00007C770000}"/>
    <cellStyle name="Normal 6 3 2 3 2 6 2" xfId="37251" xr:uid="{00000000-0005-0000-0000-00007D770000}"/>
    <cellStyle name="Normal 6 3 2 3 2 6 3" xfId="22018" xr:uid="{00000000-0005-0000-0000-00007E770000}"/>
    <cellStyle name="Normal 6 3 2 3 2 7" xfId="32239" xr:uid="{00000000-0005-0000-0000-00007F770000}"/>
    <cellStyle name="Normal 6 3 2 3 2 8" xfId="17005" xr:uid="{00000000-0005-0000-0000-000080770000}"/>
    <cellStyle name="Normal 6 3 2 3 3" xfId="2263" xr:uid="{00000000-0005-0000-0000-000081770000}"/>
    <cellStyle name="Normal 6 3 2 3 3 2" xfId="3953" xr:uid="{00000000-0005-0000-0000-000082770000}"/>
    <cellStyle name="Normal 6 3 2 3 3 2 2" xfId="14026" xr:uid="{00000000-0005-0000-0000-000083770000}"/>
    <cellStyle name="Normal 6 3 2 3 3 2 2 2" xfId="44357" xr:uid="{00000000-0005-0000-0000-000084770000}"/>
    <cellStyle name="Normal 6 3 2 3 3 2 2 3" xfId="29124" xr:uid="{00000000-0005-0000-0000-000085770000}"/>
    <cellStyle name="Normal 6 3 2 3 3 2 3" xfId="9006" xr:uid="{00000000-0005-0000-0000-000086770000}"/>
    <cellStyle name="Normal 6 3 2 3 3 2 3 2" xfId="39340" xr:uid="{00000000-0005-0000-0000-000087770000}"/>
    <cellStyle name="Normal 6 3 2 3 3 2 3 3" xfId="24107" xr:uid="{00000000-0005-0000-0000-000088770000}"/>
    <cellStyle name="Normal 6 3 2 3 3 2 4" xfId="34327" xr:uid="{00000000-0005-0000-0000-000089770000}"/>
    <cellStyle name="Normal 6 3 2 3 3 2 5" xfId="19094" xr:uid="{00000000-0005-0000-0000-00008A770000}"/>
    <cellStyle name="Normal 6 3 2 3 3 3" xfId="5645" xr:uid="{00000000-0005-0000-0000-00008B770000}"/>
    <cellStyle name="Normal 6 3 2 3 3 3 2" xfId="15697" xr:uid="{00000000-0005-0000-0000-00008C770000}"/>
    <cellStyle name="Normal 6 3 2 3 3 3 2 2" xfId="46028" xr:uid="{00000000-0005-0000-0000-00008D770000}"/>
    <cellStyle name="Normal 6 3 2 3 3 3 2 3" xfId="30795" xr:uid="{00000000-0005-0000-0000-00008E770000}"/>
    <cellStyle name="Normal 6 3 2 3 3 3 3" xfId="10677" xr:uid="{00000000-0005-0000-0000-00008F770000}"/>
    <cellStyle name="Normal 6 3 2 3 3 3 3 2" xfId="41011" xr:uid="{00000000-0005-0000-0000-000090770000}"/>
    <cellStyle name="Normal 6 3 2 3 3 3 3 3" xfId="25778" xr:uid="{00000000-0005-0000-0000-000091770000}"/>
    <cellStyle name="Normal 6 3 2 3 3 3 4" xfId="35998" xr:uid="{00000000-0005-0000-0000-000092770000}"/>
    <cellStyle name="Normal 6 3 2 3 3 3 5" xfId="20765" xr:uid="{00000000-0005-0000-0000-000093770000}"/>
    <cellStyle name="Normal 6 3 2 3 3 4" xfId="12355" xr:uid="{00000000-0005-0000-0000-000094770000}"/>
    <cellStyle name="Normal 6 3 2 3 3 4 2" xfId="42686" xr:uid="{00000000-0005-0000-0000-000095770000}"/>
    <cellStyle name="Normal 6 3 2 3 3 4 3" xfId="27453" xr:uid="{00000000-0005-0000-0000-000096770000}"/>
    <cellStyle name="Normal 6 3 2 3 3 5" xfId="7334" xr:uid="{00000000-0005-0000-0000-000097770000}"/>
    <cellStyle name="Normal 6 3 2 3 3 5 2" xfId="37669" xr:uid="{00000000-0005-0000-0000-000098770000}"/>
    <cellStyle name="Normal 6 3 2 3 3 5 3" xfId="22436" xr:uid="{00000000-0005-0000-0000-000099770000}"/>
    <cellStyle name="Normal 6 3 2 3 3 6" xfId="32657" xr:uid="{00000000-0005-0000-0000-00009A770000}"/>
    <cellStyle name="Normal 6 3 2 3 3 7" xfId="17423" xr:uid="{00000000-0005-0000-0000-00009B770000}"/>
    <cellStyle name="Normal 6 3 2 3 4" xfId="3116" xr:uid="{00000000-0005-0000-0000-00009C770000}"/>
    <cellStyle name="Normal 6 3 2 3 4 2" xfId="13190" xr:uid="{00000000-0005-0000-0000-00009D770000}"/>
    <cellStyle name="Normal 6 3 2 3 4 2 2" xfId="43521" xr:uid="{00000000-0005-0000-0000-00009E770000}"/>
    <cellStyle name="Normal 6 3 2 3 4 2 3" xfId="28288" xr:uid="{00000000-0005-0000-0000-00009F770000}"/>
    <cellStyle name="Normal 6 3 2 3 4 3" xfId="8170" xr:uid="{00000000-0005-0000-0000-0000A0770000}"/>
    <cellStyle name="Normal 6 3 2 3 4 3 2" xfId="38504" xr:uid="{00000000-0005-0000-0000-0000A1770000}"/>
    <cellStyle name="Normal 6 3 2 3 4 3 3" xfId="23271" xr:uid="{00000000-0005-0000-0000-0000A2770000}"/>
    <cellStyle name="Normal 6 3 2 3 4 4" xfId="33491" xr:uid="{00000000-0005-0000-0000-0000A3770000}"/>
    <cellStyle name="Normal 6 3 2 3 4 5" xfId="18258" xr:uid="{00000000-0005-0000-0000-0000A4770000}"/>
    <cellStyle name="Normal 6 3 2 3 5" xfId="4809" xr:uid="{00000000-0005-0000-0000-0000A5770000}"/>
    <cellStyle name="Normal 6 3 2 3 5 2" xfId="14861" xr:uid="{00000000-0005-0000-0000-0000A6770000}"/>
    <cellStyle name="Normal 6 3 2 3 5 2 2" xfId="45192" xr:uid="{00000000-0005-0000-0000-0000A7770000}"/>
    <cellStyle name="Normal 6 3 2 3 5 2 3" xfId="29959" xr:uid="{00000000-0005-0000-0000-0000A8770000}"/>
    <cellStyle name="Normal 6 3 2 3 5 3" xfId="9841" xr:uid="{00000000-0005-0000-0000-0000A9770000}"/>
    <cellStyle name="Normal 6 3 2 3 5 3 2" xfId="40175" xr:uid="{00000000-0005-0000-0000-0000AA770000}"/>
    <cellStyle name="Normal 6 3 2 3 5 3 3" xfId="24942" xr:uid="{00000000-0005-0000-0000-0000AB770000}"/>
    <cellStyle name="Normal 6 3 2 3 5 4" xfId="35162" xr:uid="{00000000-0005-0000-0000-0000AC770000}"/>
    <cellStyle name="Normal 6 3 2 3 5 5" xfId="19929" xr:uid="{00000000-0005-0000-0000-0000AD770000}"/>
    <cellStyle name="Normal 6 3 2 3 6" xfId="11519" xr:uid="{00000000-0005-0000-0000-0000AE770000}"/>
    <cellStyle name="Normal 6 3 2 3 6 2" xfId="41850" xr:uid="{00000000-0005-0000-0000-0000AF770000}"/>
    <cellStyle name="Normal 6 3 2 3 6 3" xfId="26617" xr:uid="{00000000-0005-0000-0000-0000B0770000}"/>
    <cellStyle name="Normal 6 3 2 3 7" xfId="6498" xr:uid="{00000000-0005-0000-0000-0000B1770000}"/>
    <cellStyle name="Normal 6 3 2 3 7 2" xfId="36833" xr:uid="{00000000-0005-0000-0000-0000B2770000}"/>
    <cellStyle name="Normal 6 3 2 3 7 3" xfId="21600" xr:uid="{00000000-0005-0000-0000-0000B3770000}"/>
    <cellStyle name="Normal 6 3 2 3 8" xfId="31821" xr:uid="{00000000-0005-0000-0000-0000B4770000}"/>
    <cellStyle name="Normal 6 3 2 3 9" xfId="16587" xr:uid="{00000000-0005-0000-0000-0000B5770000}"/>
    <cellStyle name="Normal 6 3 2 4" xfId="1634" xr:uid="{00000000-0005-0000-0000-0000B6770000}"/>
    <cellStyle name="Normal 6 3 2 4 2" xfId="2473" xr:uid="{00000000-0005-0000-0000-0000B7770000}"/>
    <cellStyle name="Normal 6 3 2 4 2 2" xfId="4163" xr:uid="{00000000-0005-0000-0000-0000B8770000}"/>
    <cellStyle name="Normal 6 3 2 4 2 2 2" xfId="14236" xr:uid="{00000000-0005-0000-0000-0000B9770000}"/>
    <cellStyle name="Normal 6 3 2 4 2 2 2 2" xfId="44567" xr:uid="{00000000-0005-0000-0000-0000BA770000}"/>
    <cellStyle name="Normal 6 3 2 4 2 2 2 3" xfId="29334" xr:uid="{00000000-0005-0000-0000-0000BB770000}"/>
    <cellStyle name="Normal 6 3 2 4 2 2 3" xfId="9216" xr:uid="{00000000-0005-0000-0000-0000BC770000}"/>
    <cellStyle name="Normal 6 3 2 4 2 2 3 2" xfId="39550" xr:uid="{00000000-0005-0000-0000-0000BD770000}"/>
    <cellStyle name="Normal 6 3 2 4 2 2 3 3" xfId="24317" xr:uid="{00000000-0005-0000-0000-0000BE770000}"/>
    <cellStyle name="Normal 6 3 2 4 2 2 4" xfId="34537" xr:uid="{00000000-0005-0000-0000-0000BF770000}"/>
    <cellStyle name="Normal 6 3 2 4 2 2 5" xfId="19304" xr:uid="{00000000-0005-0000-0000-0000C0770000}"/>
    <cellStyle name="Normal 6 3 2 4 2 3" xfId="5855" xr:uid="{00000000-0005-0000-0000-0000C1770000}"/>
    <cellStyle name="Normal 6 3 2 4 2 3 2" xfId="15907" xr:uid="{00000000-0005-0000-0000-0000C2770000}"/>
    <cellStyle name="Normal 6 3 2 4 2 3 2 2" xfId="46238" xr:uid="{00000000-0005-0000-0000-0000C3770000}"/>
    <cellStyle name="Normal 6 3 2 4 2 3 2 3" xfId="31005" xr:uid="{00000000-0005-0000-0000-0000C4770000}"/>
    <cellStyle name="Normal 6 3 2 4 2 3 3" xfId="10887" xr:uid="{00000000-0005-0000-0000-0000C5770000}"/>
    <cellStyle name="Normal 6 3 2 4 2 3 3 2" xfId="41221" xr:uid="{00000000-0005-0000-0000-0000C6770000}"/>
    <cellStyle name="Normal 6 3 2 4 2 3 3 3" xfId="25988" xr:uid="{00000000-0005-0000-0000-0000C7770000}"/>
    <cellStyle name="Normal 6 3 2 4 2 3 4" xfId="36208" xr:uid="{00000000-0005-0000-0000-0000C8770000}"/>
    <cellStyle name="Normal 6 3 2 4 2 3 5" xfId="20975" xr:uid="{00000000-0005-0000-0000-0000C9770000}"/>
    <cellStyle name="Normal 6 3 2 4 2 4" xfId="12565" xr:uid="{00000000-0005-0000-0000-0000CA770000}"/>
    <cellStyle name="Normal 6 3 2 4 2 4 2" xfId="42896" xr:uid="{00000000-0005-0000-0000-0000CB770000}"/>
    <cellStyle name="Normal 6 3 2 4 2 4 3" xfId="27663" xr:uid="{00000000-0005-0000-0000-0000CC770000}"/>
    <cellStyle name="Normal 6 3 2 4 2 5" xfId="7544" xr:uid="{00000000-0005-0000-0000-0000CD770000}"/>
    <cellStyle name="Normal 6 3 2 4 2 5 2" xfId="37879" xr:uid="{00000000-0005-0000-0000-0000CE770000}"/>
    <cellStyle name="Normal 6 3 2 4 2 5 3" xfId="22646" xr:uid="{00000000-0005-0000-0000-0000CF770000}"/>
    <cellStyle name="Normal 6 3 2 4 2 6" xfId="32867" xr:uid="{00000000-0005-0000-0000-0000D0770000}"/>
    <cellStyle name="Normal 6 3 2 4 2 7" xfId="17633" xr:uid="{00000000-0005-0000-0000-0000D1770000}"/>
    <cellStyle name="Normal 6 3 2 4 3" xfId="3326" xr:uid="{00000000-0005-0000-0000-0000D2770000}"/>
    <cellStyle name="Normal 6 3 2 4 3 2" xfId="13400" xr:uid="{00000000-0005-0000-0000-0000D3770000}"/>
    <cellStyle name="Normal 6 3 2 4 3 2 2" xfId="43731" xr:uid="{00000000-0005-0000-0000-0000D4770000}"/>
    <cellStyle name="Normal 6 3 2 4 3 2 3" xfId="28498" xr:uid="{00000000-0005-0000-0000-0000D5770000}"/>
    <cellStyle name="Normal 6 3 2 4 3 3" xfId="8380" xr:uid="{00000000-0005-0000-0000-0000D6770000}"/>
    <cellStyle name="Normal 6 3 2 4 3 3 2" xfId="38714" xr:uid="{00000000-0005-0000-0000-0000D7770000}"/>
    <cellStyle name="Normal 6 3 2 4 3 3 3" xfId="23481" xr:uid="{00000000-0005-0000-0000-0000D8770000}"/>
    <cellStyle name="Normal 6 3 2 4 3 4" xfId="33701" xr:uid="{00000000-0005-0000-0000-0000D9770000}"/>
    <cellStyle name="Normal 6 3 2 4 3 5" xfId="18468" xr:uid="{00000000-0005-0000-0000-0000DA770000}"/>
    <cellStyle name="Normal 6 3 2 4 4" xfId="5019" xr:uid="{00000000-0005-0000-0000-0000DB770000}"/>
    <cellStyle name="Normal 6 3 2 4 4 2" xfId="15071" xr:uid="{00000000-0005-0000-0000-0000DC770000}"/>
    <cellStyle name="Normal 6 3 2 4 4 2 2" xfId="45402" xr:uid="{00000000-0005-0000-0000-0000DD770000}"/>
    <cellStyle name="Normal 6 3 2 4 4 2 3" xfId="30169" xr:uid="{00000000-0005-0000-0000-0000DE770000}"/>
    <cellStyle name="Normal 6 3 2 4 4 3" xfId="10051" xr:uid="{00000000-0005-0000-0000-0000DF770000}"/>
    <cellStyle name="Normal 6 3 2 4 4 3 2" xfId="40385" xr:uid="{00000000-0005-0000-0000-0000E0770000}"/>
    <cellStyle name="Normal 6 3 2 4 4 3 3" xfId="25152" xr:uid="{00000000-0005-0000-0000-0000E1770000}"/>
    <cellStyle name="Normal 6 3 2 4 4 4" xfId="35372" xr:uid="{00000000-0005-0000-0000-0000E2770000}"/>
    <cellStyle name="Normal 6 3 2 4 4 5" xfId="20139" xr:uid="{00000000-0005-0000-0000-0000E3770000}"/>
    <cellStyle name="Normal 6 3 2 4 5" xfId="11729" xr:uid="{00000000-0005-0000-0000-0000E4770000}"/>
    <cellStyle name="Normal 6 3 2 4 5 2" xfId="42060" xr:uid="{00000000-0005-0000-0000-0000E5770000}"/>
    <cellStyle name="Normal 6 3 2 4 5 3" xfId="26827" xr:uid="{00000000-0005-0000-0000-0000E6770000}"/>
    <cellStyle name="Normal 6 3 2 4 6" xfId="6708" xr:uid="{00000000-0005-0000-0000-0000E7770000}"/>
    <cellStyle name="Normal 6 3 2 4 6 2" xfId="37043" xr:uid="{00000000-0005-0000-0000-0000E8770000}"/>
    <cellStyle name="Normal 6 3 2 4 6 3" xfId="21810" xr:uid="{00000000-0005-0000-0000-0000E9770000}"/>
    <cellStyle name="Normal 6 3 2 4 7" xfId="32031" xr:uid="{00000000-0005-0000-0000-0000EA770000}"/>
    <cellStyle name="Normal 6 3 2 4 8" xfId="16797" xr:uid="{00000000-0005-0000-0000-0000EB770000}"/>
    <cellStyle name="Normal 6 3 2 5" xfId="2055" xr:uid="{00000000-0005-0000-0000-0000EC770000}"/>
    <cellStyle name="Normal 6 3 2 5 2" xfId="3745" xr:uid="{00000000-0005-0000-0000-0000ED770000}"/>
    <cellStyle name="Normal 6 3 2 5 2 2" xfId="13818" xr:uid="{00000000-0005-0000-0000-0000EE770000}"/>
    <cellStyle name="Normal 6 3 2 5 2 2 2" xfId="44149" xr:uid="{00000000-0005-0000-0000-0000EF770000}"/>
    <cellStyle name="Normal 6 3 2 5 2 2 3" xfId="28916" xr:uid="{00000000-0005-0000-0000-0000F0770000}"/>
    <cellStyle name="Normal 6 3 2 5 2 3" xfId="8798" xr:uid="{00000000-0005-0000-0000-0000F1770000}"/>
    <cellStyle name="Normal 6 3 2 5 2 3 2" xfId="39132" xr:uid="{00000000-0005-0000-0000-0000F2770000}"/>
    <cellStyle name="Normal 6 3 2 5 2 3 3" xfId="23899" xr:uid="{00000000-0005-0000-0000-0000F3770000}"/>
    <cellStyle name="Normal 6 3 2 5 2 4" xfId="34119" xr:uid="{00000000-0005-0000-0000-0000F4770000}"/>
    <cellStyle name="Normal 6 3 2 5 2 5" xfId="18886" xr:uid="{00000000-0005-0000-0000-0000F5770000}"/>
    <cellStyle name="Normal 6 3 2 5 3" xfId="5437" xr:uid="{00000000-0005-0000-0000-0000F6770000}"/>
    <cellStyle name="Normal 6 3 2 5 3 2" xfId="15489" xr:uid="{00000000-0005-0000-0000-0000F7770000}"/>
    <cellStyle name="Normal 6 3 2 5 3 2 2" xfId="45820" xr:uid="{00000000-0005-0000-0000-0000F8770000}"/>
    <cellStyle name="Normal 6 3 2 5 3 2 3" xfId="30587" xr:uid="{00000000-0005-0000-0000-0000F9770000}"/>
    <cellStyle name="Normal 6 3 2 5 3 3" xfId="10469" xr:uid="{00000000-0005-0000-0000-0000FA770000}"/>
    <cellStyle name="Normal 6 3 2 5 3 3 2" xfId="40803" xr:uid="{00000000-0005-0000-0000-0000FB770000}"/>
    <cellStyle name="Normal 6 3 2 5 3 3 3" xfId="25570" xr:uid="{00000000-0005-0000-0000-0000FC770000}"/>
    <cellStyle name="Normal 6 3 2 5 3 4" xfId="35790" xr:uid="{00000000-0005-0000-0000-0000FD770000}"/>
    <cellStyle name="Normal 6 3 2 5 3 5" xfId="20557" xr:uid="{00000000-0005-0000-0000-0000FE770000}"/>
    <cellStyle name="Normal 6 3 2 5 4" xfId="12147" xr:uid="{00000000-0005-0000-0000-0000FF770000}"/>
    <cellStyle name="Normal 6 3 2 5 4 2" xfId="42478" xr:uid="{00000000-0005-0000-0000-000000780000}"/>
    <cellStyle name="Normal 6 3 2 5 4 3" xfId="27245" xr:uid="{00000000-0005-0000-0000-000001780000}"/>
    <cellStyle name="Normal 6 3 2 5 5" xfId="7126" xr:uid="{00000000-0005-0000-0000-000002780000}"/>
    <cellStyle name="Normal 6 3 2 5 5 2" xfId="37461" xr:uid="{00000000-0005-0000-0000-000003780000}"/>
    <cellStyle name="Normal 6 3 2 5 5 3" xfId="22228" xr:uid="{00000000-0005-0000-0000-000004780000}"/>
    <cellStyle name="Normal 6 3 2 5 6" xfId="32449" xr:uid="{00000000-0005-0000-0000-000005780000}"/>
    <cellStyle name="Normal 6 3 2 5 7" xfId="17215" xr:uid="{00000000-0005-0000-0000-000006780000}"/>
    <cellStyle name="Normal 6 3 2 6" xfId="2908" xr:uid="{00000000-0005-0000-0000-000007780000}"/>
    <cellStyle name="Normal 6 3 2 6 2" xfId="12982" xr:uid="{00000000-0005-0000-0000-000008780000}"/>
    <cellStyle name="Normal 6 3 2 6 2 2" xfId="43313" xr:uid="{00000000-0005-0000-0000-000009780000}"/>
    <cellStyle name="Normal 6 3 2 6 2 3" xfId="28080" xr:uid="{00000000-0005-0000-0000-00000A780000}"/>
    <cellStyle name="Normal 6 3 2 6 3" xfId="7962" xr:uid="{00000000-0005-0000-0000-00000B780000}"/>
    <cellStyle name="Normal 6 3 2 6 3 2" xfId="38296" xr:uid="{00000000-0005-0000-0000-00000C780000}"/>
    <cellStyle name="Normal 6 3 2 6 3 3" xfId="23063" xr:uid="{00000000-0005-0000-0000-00000D780000}"/>
    <cellStyle name="Normal 6 3 2 6 4" xfId="33283" xr:uid="{00000000-0005-0000-0000-00000E780000}"/>
    <cellStyle name="Normal 6 3 2 6 5" xfId="18050" xr:uid="{00000000-0005-0000-0000-00000F780000}"/>
    <cellStyle name="Normal 6 3 2 7" xfId="4601" xr:uid="{00000000-0005-0000-0000-000010780000}"/>
    <cellStyle name="Normal 6 3 2 7 2" xfId="14653" xr:uid="{00000000-0005-0000-0000-000011780000}"/>
    <cellStyle name="Normal 6 3 2 7 2 2" xfId="44984" xr:uid="{00000000-0005-0000-0000-000012780000}"/>
    <cellStyle name="Normal 6 3 2 7 2 3" xfId="29751" xr:uid="{00000000-0005-0000-0000-000013780000}"/>
    <cellStyle name="Normal 6 3 2 7 3" xfId="9633" xr:uid="{00000000-0005-0000-0000-000014780000}"/>
    <cellStyle name="Normal 6 3 2 7 3 2" xfId="39967" xr:uid="{00000000-0005-0000-0000-000015780000}"/>
    <cellStyle name="Normal 6 3 2 7 3 3" xfId="24734" xr:uid="{00000000-0005-0000-0000-000016780000}"/>
    <cellStyle name="Normal 6 3 2 7 4" xfId="34954" xr:uid="{00000000-0005-0000-0000-000017780000}"/>
    <cellStyle name="Normal 6 3 2 7 5" xfId="19721" xr:uid="{00000000-0005-0000-0000-000018780000}"/>
    <cellStyle name="Normal 6 3 2 8" xfId="11311" xr:uid="{00000000-0005-0000-0000-000019780000}"/>
    <cellStyle name="Normal 6 3 2 8 2" xfId="41642" xr:uid="{00000000-0005-0000-0000-00001A780000}"/>
    <cellStyle name="Normal 6 3 2 8 3" xfId="26409" xr:uid="{00000000-0005-0000-0000-00001B780000}"/>
    <cellStyle name="Normal 6 3 2 9" xfId="6290" xr:uid="{00000000-0005-0000-0000-00001C780000}"/>
    <cellStyle name="Normal 6 3 2 9 2" xfId="36625" xr:uid="{00000000-0005-0000-0000-00001D780000}"/>
    <cellStyle name="Normal 6 3 2 9 3" xfId="21392" xr:uid="{00000000-0005-0000-0000-00001E780000}"/>
    <cellStyle name="Normal 6 3 3" xfId="1254" xr:uid="{00000000-0005-0000-0000-00001F780000}"/>
    <cellStyle name="Normal 6 3 3 10" xfId="16431" xr:uid="{00000000-0005-0000-0000-000020780000}"/>
    <cellStyle name="Normal 6 3 3 2" xfId="1473" xr:uid="{00000000-0005-0000-0000-000021780000}"/>
    <cellStyle name="Normal 6 3 3 2 2" xfId="1894" xr:uid="{00000000-0005-0000-0000-000022780000}"/>
    <cellStyle name="Normal 6 3 3 2 2 2" xfId="2733" xr:uid="{00000000-0005-0000-0000-000023780000}"/>
    <cellStyle name="Normal 6 3 3 2 2 2 2" xfId="4423" xr:uid="{00000000-0005-0000-0000-000024780000}"/>
    <cellStyle name="Normal 6 3 3 2 2 2 2 2" xfId="14496" xr:uid="{00000000-0005-0000-0000-000025780000}"/>
    <cellStyle name="Normal 6 3 3 2 2 2 2 2 2" xfId="44827" xr:uid="{00000000-0005-0000-0000-000026780000}"/>
    <cellStyle name="Normal 6 3 3 2 2 2 2 2 3" xfId="29594" xr:uid="{00000000-0005-0000-0000-000027780000}"/>
    <cellStyle name="Normal 6 3 3 2 2 2 2 3" xfId="9476" xr:uid="{00000000-0005-0000-0000-000028780000}"/>
    <cellStyle name="Normal 6 3 3 2 2 2 2 3 2" xfId="39810" xr:uid="{00000000-0005-0000-0000-000029780000}"/>
    <cellStyle name="Normal 6 3 3 2 2 2 2 3 3" xfId="24577" xr:uid="{00000000-0005-0000-0000-00002A780000}"/>
    <cellStyle name="Normal 6 3 3 2 2 2 2 4" xfId="34797" xr:uid="{00000000-0005-0000-0000-00002B780000}"/>
    <cellStyle name="Normal 6 3 3 2 2 2 2 5" xfId="19564" xr:uid="{00000000-0005-0000-0000-00002C780000}"/>
    <cellStyle name="Normal 6 3 3 2 2 2 3" xfId="6115" xr:uid="{00000000-0005-0000-0000-00002D780000}"/>
    <cellStyle name="Normal 6 3 3 2 2 2 3 2" xfId="16167" xr:uid="{00000000-0005-0000-0000-00002E780000}"/>
    <cellStyle name="Normal 6 3 3 2 2 2 3 2 2" xfId="46498" xr:uid="{00000000-0005-0000-0000-00002F780000}"/>
    <cellStyle name="Normal 6 3 3 2 2 2 3 2 3" xfId="31265" xr:uid="{00000000-0005-0000-0000-000030780000}"/>
    <cellStyle name="Normal 6 3 3 2 2 2 3 3" xfId="11147" xr:uid="{00000000-0005-0000-0000-000031780000}"/>
    <cellStyle name="Normal 6 3 3 2 2 2 3 3 2" xfId="41481" xr:uid="{00000000-0005-0000-0000-000032780000}"/>
    <cellStyle name="Normal 6 3 3 2 2 2 3 3 3" xfId="26248" xr:uid="{00000000-0005-0000-0000-000033780000}"/>
    <cellStyle name="Normal 6 3 3 2 2 2 3 4" xfId="36468" xr:uid="{00000000-0005-0000-0000-000034780000}"/>
    <cellStyle name="Normal 6 3 3 2 2 2 3 5" xfId="21235" xr:uid="{00000000-0005-0000-0000-000035780000}"/>
    <cellStyle name="Normal 6 3 3 2 2 2 4" xfId="12825" xr:uid="{00000000-0005-0000-0000-000036780000}"/>
    <cellStyle name="Normal 6 3 3 2 2 2 4 2" xfId="43156" xr:uid="{00000000-0005-0000-0000-000037780000}"/>
    <cellStyle name="Normal 6 3 3 2 2 2 4 3" xfId="27923" xr:uid="{00000000-0005-0000-0000-000038780000}"/>
    <cellStyle name="Normal 6 3 3 2 2 2 5" xfId="7804" xr:uid="{00000000-0005-0000-0000-000039780000}"/>
    <cellStyle name="Normal 6 3 3 2 2 2 5 2" xfId="38139" xr:uid="{00000000-0005-0000-0000-00003A780000}"/>
    <cellStyle name="Normal 6 3 3 2 2 2 5 3" xfId="22906" xr:uid="{00000000-0005-0000-0000-00003B780000}"/>
    <cellStyle name="Normal 6 3 3 2 2 2 6" xfId="33127" xr:uid="{00000000-0005-0000-0000-00003C780000}"/>
    <cellStyle name="Normal 6 3 3 2 2 2 7" xfId="17893" xr:uid="{00000000-0005-0000-0000-00003D780000}"/>
    <cellStyle name="Normal 6 3 3 2 2 3" xfId="3586" xr:uid="{00000000-0005-0000-0000-00003E780000}"/>
    <cellStyle name="Normal 6 3 3 2 2 3 2" xfId="13660" xr:uid="{00000000-0005-0000-0000-00003F780000}"/>
    <cellStyle name="Normal 6 3 3 2 2 3 2 2" xfId="43991" xr:uid="{00000000-0005-0000-0000-000040780000}"/>
    <cellStyle name="Normal 6 3 3 2 2 3 2 3" xfId="28758" xr:uid="{00000000-0005-0000-0000-000041780000}"/>
    <cellStyle name="Normal 6 3 3 2 2 3 3" xfId="8640" xr:uid="{00000000-0005-0000-0000-000042780000}"/>
    <cellStyle name="Normal 6 3 3 2 2 3 3 2" xfId="38974" xr:uid="{00000000-0005-0000-0000-000043780000}"/>
    <cellStyle name="Normal 6 3 3 2 2 3 3 3" xfId="23741" xr:uid="{00000000-0005-0000-0000-000044780000}"/>
    <cellStyle name="Normal 6 3 3 2 2 3 4" xfId="33961" xr:uid="{00000000-0005-0000-0000-000045780000}"/>
    <cellStyle name="Normal 6 3 3 2 2 3 5" xfId="18728" xr:uid="{00000000-0005-0000-0000-000046780000}"/>
    <cellStyle name="Normal 6 3 3 2 2 4" xfId="5279" xr:uid="{00000000-0005-0000-0000-000047780000}"/>
    <cellStyle name="Normal 6 3 3 2 2 4 2" xfId="15331" xr:uid="{00000000-0005-0000-0000-000048780000}"/>
    <cellStyle name="Normal 6 3 3 2 2 4 2 2" xfId="45662" xr:uid="{00000000-0005-0000-0000-000049780000}"/>
    <cellStyle name="Normal 6 3 3 2 2 4 2 3" xfId="30429" xr:uid="{00000000-0005-0000-0000-00004A780000}"/>
    <cellStyle name="Normal 6 3 3 2 2 4 3" xfId="10311" xr:uid="{00000000-0005-0000-0000-00004B780000}"/>
    <cellStyle name="Normal 6 3 3 2 2 4 3 2" xfId="40645" xr:uid="{00000000-0005-0000-0000-00004C780000}"/>
    <cellStyle name="Normal 6 3 3 2 2 4 3 3" xfId="25412" xr:uid="{00000000-0005-0000-0000-00004D780000}"/>
    <cellStyle name="Normal 6 3 3 2 2 4 4" xfId="35632" xr:uid="{00000000-0005-0000-0000-00004E780000}"/>
    <cellStyle name="Normal 6 3 3 2 2 4 5" xfId="20399" xr:uid="{00000000-0005-0000-0000-00004F780000}"/>
    <cellStyle name="Normal 6 3 3 2 2 5" xfId="11989" xr:uid="{00000000-0005-0000-0000-000050780000}"/>
    <cellStyle name="Normal 6 3 3 2 2 5 2" xfId="42320" xr:uid="{00000000-0005-0000-0000-000051780000}"/>
    <cellStyle name="Normal 6 3 3 2 2 5 3" xfId="27087" xr:uid="{00000000-0005-0000-0000-000052780000}"/>
    <cellStyle name="Normal 6 3 3 2 2 6" xfId="6968" xr:uid="{00000000-0005-0000-0000-000053780000}"/>
    <cellStyle name="Normal 6 3 3 2 2 6 2" xfId="37303" xr:uid="{00000000-0005-0000-0000-000054780000}"/>
    <cellStyle name="Normal 6 3 3 2 2 6 3" xfId="22070" xr:uid="{00000000-0005-0000-0000-000055780000}"/>
    <cellStyle name="Normal 6 3 3 2 2 7" xfId="32291" xr:uid="{00000000-0005-0000-0000-000056780000}"/>
    <cellStyle name="Normal 6 3 3 2 2 8" xfId="17057" xr:uid="{00000000-0005-0000-0000-000057780000}"/>
    <cellStyle name="Normal 6 3 3 2 3" xfId="2315" xr:uid="{00000000-0005-0000-0000-000058780000}"/>
    <cellStyle name="Normal 6 3 3 2 3 2" xfId="4005" xr:uid="{00000000-0005-0000-0000-000059780000}"/>
    <cellStyle name="Normal 6 3 3 2 3 2 2" xfId="14078" xr:uid="{00000000-0005-0000-0000-00005A780000}"/>
    <cellStyle name="Normal 6 3 3 2 3 2 2 2" xfId="44409" xr:uid="{00000000-0005-0000-0000-00005B780000}"/>
    <cellStyle name="Normal 6 3 3 2 3 2 2 3" xfId="29176" xr:uid="{00000000-0005-0000-0000-00005C780000}"/>
    <cellStyle name="Normal 6 3 3 2 3 2 3" xfId="9058" xr:uid="{00000000-0005-0000-0000-00005D780000}"/>
    <cellStyle name="Normal 6 3 3 2 3 2 3 2" xfId="39392" xr:uid="{00000000-0005-0000-0000-00005E780000}"/>
    <cellStyle name="Normal 6 3 3 2 3 2 3 3" xfId="24159" xr:uid="{00000000-0005-0000-0000-00005F780000}"/>
    <cellStyle name="Normal 6 3 3 2 3 2 4" xfId="34379" xr:uid="{00000000-0005-0000-0000-000060780000}"/>
    <cellStyle name="Normal 6 3 3 2 3 2 5" xfId="19146" xr:uid="{00000000-0005-0000-0000-000061780000}"/>
    <cellStyle name="Normal 6 3 3 2 3 3" xfId="5697" xr:uid="{00000000-0005-0000-0000-000062780000}"/>
    <cellStyle name="Normal 6 3 3 2 3 3 2" xfId="15749" xr:uid="{00000000-0005-0000-0000-000063780000}"/>
    <cellStyle name="Normal 6 3 3 2 3 3 2 2" xfId="46080" xr:uid="{00000000-0005-0000-0000-000064780000}"/>
    <cellStyle name="Normal 6 3 3 2 3 3 2 3" xfId="30847" xr:uid="{00000000-0005-0000-0000-000065780000}"/>
    <cellStyle name="Normal 6 3 3 2 3 3 3" xfId="10729" xr:uid="{00000000-0005-0000-0000-000066780000}"/>
    <cellStyle name="Normal 6 3 3 2 3 3 3 2" xfId="41063" xr:uid="{00000000-0005-0000-0000-000067780000}"/>
    <cellStyle name="Normal 6 3 3 2 3 3 3 3" xfId="25830" xr:uid="{00000000-0005-0000-0000-000068780000}"/>
    <cellStyle name="Normal 6 3 3 2 3 3 4" xfId="36050" xr:uid="{00000000-0005-0000-0000-000069780000}"/>
    <cellStyle name="Normal 6 3 3 2 3 3 5" xfId="20817" xr:uid="{00000000-0005-0000-0000-00006A780000}"/>
    <cellStyle name="Normal 6 3 3 2 3 4" xfId="12407" xr:uid="{00000000-0005-0000-0000-00006B780000}"/>
    <cellStyle name="Normal 6 3 3 2 3 4 2" xfId="42738" xr:uid="{00000000-0005-0000-0000-00006C780000}"/>
    <cellStyle name="Normal 6 3 3 2 3 4 3" xfId="27505" xr:uid="{00000000-0005-0000-0000-00006D780000}"/>
    <cellStyle name="Normal 6 3 3 2 3 5" xfId="7386" xr:uid="{00000000-0005-0000-0000-00006E780000}"/>
    <cellStyle name="Normal 6 3 3 2 3 5 2" xfId="37721" xr:uid="{00000000-0005-0000-0000-00006F780000}"/>
    <cellStyle name="Normal 6 3 3 2 3 5 3" xfId="22488" xr:uid="{00000000-0005-0000-0000-000070780000}"/>
    <cellStyle name="Normal 6 3 3 2 3 6" xfId="32709" xr:uid="{00000000-0005-0000-0000-000071780000}"/>
    <cellStyle name="Normal 6 3 3 2 3 7" xfId="17475" xr:uid="{00000000-0005-0000-0000-000072780000}"/>
    <cellStyle name="Normal 6 3 3 2 4" xfId="3168" xr:uid="{00000000-0005-0000-0000-000073780000}"/>
    <cellStyle name="Normal 6 3 3 2 4 2" xfId="13242" xr:uid="{00000000-0005-0000-0000-000074780000}"/>
    <cellStyle name="Normal 6 3 3 2 4 2 2" xfId="43573" xr:uid="{00000000-0005-0000-0000-000075780000}"/>
    <cellStyle name="Normal 6 3 3 2 4 2 3" xfId="28340" xr:uid="{00000000-0005-0000-0000-000076780000}"/>
    <cellStyle name="Normal 6 3 3 2 4 3" xfId="8222" xr:uid="{00000000-0005-0000-0000-000077780000}"/>
    <cellStyle name="Normal 6 3 3 2 4 3 2" xfId="38556" xr:uid="{00000000-0005-0000-0000-000078780000}"/>
    <cellStyle name="Normal 6 3 3 2 4 3 3" xfId="23323" xr:uid="{00000000-0005-0000-0000-000079780000}"/>
    <cellStyle name="Normal 6 3 3 2 4 4" xfId="33543" xr:uid="{00000000-0005-0000-0000-00007A780000}"/>
    <cellStyle name="Normal 6 3 3 2 4 5" xfId="18310" xr:uid="{00000000-0005-0000-0000-00007B780000}"/>
    <cellStyle name="Normal 6 3 3 2 5" xfId="4861" xr:uid="{00000000-0005-0000-0000-00007C780000}"/>
    <cellStyle name="Normal 6 3 3 2 5 2" xfId="14913" xr:uid="{00000000-0005-0000-0000-00007D780000}"/>
    <cellStyle name="Normal 6 3 3 2 5 2 2" xfId="45244" xr:uid="{00000000-0005-0000-0000-00007E780000}"/>
    <cellStyle name="Normal 6 3 3 2 5 2 3" xfId="30011" xr:uid="{00000000-0005-0000-0000-00007F780000}"/>
    <cellStyle name="Normal 6 3 3 2 5 3" xfId="9893" xr:uid="{00000000-0005-0000-0000-000080780000}"/>
    <cellStyle name="Normal 6 3 3 2 5 3 2" xfId="40227" xr:uid="{00000000-0005-0000-0000-000081780000}"/>
    <cellStyle name="Normal 6 3 3 2 5 3 3" xfId="24994" xr:uid="{00000000-0005-0000-0000-000082780000}"/>
    <cellStyle name="Normal 6 3 3 2 5 4" xfId="35214" xr:uid="{00000000-0005-0000-0000-000083780000}"/>
    <cellStyle name="Normal 6 3 3 2 5 5" xfId="19981" xr:uid="{00000000-0005-0000-0000-000084780000}"/>
    <cellStyle name="Normal 6 3 3 2 6" xfId="11571" xr:uid="{00000000-0005-0000-0000-000085780000}"/>
    <cellStyle name="Normal 6 3 3 2 6 2" xfId="41902" xr:uid="{00000000-0005-0000-0000-000086780000}"/>
    <cellStyle name="Normal 6 3 3 2 6 3" xfId="26669" xr:uid="{00000000-0005-0000-0000-000087780000}"/>
    <cellStyle name="Normal 6 3 3 2 7" xfId="6550" xr:uid="{00000000-0005-0000-0000-000088780000}"/>
    <cellStyle name="Normal 6 3 3 2 7 2" xfId="36885" xr:uid="{00000000-0005-0000-0000-000089780000}"/>
    <cellStyle name="Normal 6 3 3 2 7 3" xfId="21652" xr:uid="{00000000-0005-0000-0000-00008A780000}"/>
    <cellStyle name="Normal 6 3 3 2 8" xfId="31873" xr:uid="{00000000-0005-0000-0000-00008B780000}"/>
    <cellStyle name="Normal 6 3 3 2 9" xfId="16639" xr:uid="{00000000-0005-0000-0000-00008C780000}"/>
    <cellStyle name="Normal 6 3 3 3" xfId="1686" xr:uid="{00000000-0005-0000-0000-00008D780000}"/>
    <cellStyle name="Normal 6 3 3 3 2" xfId="2525" xr:uid="{00000000-0005-0000-0000-00008E780000}"/>
    <cellStyle name="Normal 6 3 3 3 2 2" xfId="4215" xr:uid="{00000000-0005-0000-0000-00008F780000}"/>
    <cellStyle name="Normal 6 3 3 3 2 2 2" xfId="14288" xr:uid="{00000000-0005-0000-0000-000090780000}"/>
    <cellStyle name="Normal 6 3 3 3 2 2 2 2" xfId="44619" xr:uid="{00000000-0005-0000-0000-000091780000}"/>
    <cellStyle name="Normal 6 3 3 3 2 2 2 3" xfId="29386" xr:uid="{00000000-0005-0000-0000-000092780000}"/>
    <cellStyle name="Normal 6 3 3 3 2 2 3" xfId="9268" xr:uid="{00000000-0005-0000-0000-000093780000}"/>
    <cellStyle name="Normal 6 3 3 3 2 2 3 2" xfId="39602" xr:uid="{00000000-0005-0000-0000-000094780000}"/>
    <cellStyle name="Normal 6 3 3 3 2 2 3 3" xfId="24369" xr:uid="{00000000-0005-0000-0000-000095780000}"/>
    <cellStyle name="Normal 6 3 3 3 2 2 4" xfId="34589" xr:uid="{00000000-0005-0000-0000-000096780000}"/>
    <cellStyle name="Normal 6 3 3 3 2 2 5" xfId="19356" xr:uid="{00000000-0005-0000-0000-000097780000}"/>
    <cellStyle name="Normal 6 3 3 3 2 3" xfId="5907" xr:uid="{00000000-0005-0000-0000-000098780000}"/>
    <cellStyle name="Normal 6 3 3 3 2 3 2" xfId="15959" xr:uid="{00000000-0005-0000-0000-000099780000}"/>
    <cellStyle name="Normal 6 3 3 3 2 3 2 2" xfId="46290" xr:uid="{00000000-0005-0000-0000-00009A780000}"/>
    <cellStyle name="Normal 6 3 3 3 2 3 2 3" xfId="31057" xr:uid="{00000000-0005-0000-0000-00009B780000}"/>
    <cellStyle name="Normal 6 3 3 3 2 3 3" xfId="10939" xr:uid="{00000000-0005-0000-0000-00009C780000}"/>
    <cellStyle name="Normal 6 3 3 3 2 3 3 2" xfId="41273" xr:uid="{00000000-0005-0000-0000-00009D780000}"/>
    <cellStyle name="Normal 6 3 3 3 2 3 3 3" xfId="26040" xr:uid="{00000000-0005-0000-0000-00009E780000}"/>
    <cellStyle name="Normal 6 3 3 3 2 3 4" xfId="36260" xr:uid="{00000000-0005-0000-0000-00009F780000}"/>
    <cellStyle name="Normal 6 3 3 3 2 3 5" xfId="21027" xr:uid="{00000000-0005-0000-0000-0000A0780000}"/>
    <cellStyle name="Normal 6 3 3 3 2 4" xfId="12617" xr:uid="{00000000-0005-0000-0000-0000A1780000}"/>
    <cellStyle name="Normal 6 3 3 3 2 4 2" xfId="42948" xr:uid="{00000000-0005-0000-0000-0000A2780000}"/>
    <cellStyle name="Normal 6 3 3 3 2 4 3" xfId="27715" xr:uid="{00000000-0005-0000-0000-0000A3780000}"/>
    <cellStyle name="Normal 6 3 3 3 2 5" xfId="7596" xr:uid="{00000000-0005-0000-0000-0000A4780000}"/>
    <cellStyle name="Normal 6 3 3 3 2 5 2" xfId="37931" xr:uid="{00000000-0005-0000-0000-0000A5780000}"/>
    <cellStyle name="Normal 6 3 3 3 2 5 3" xfId="22698" xr:uid="{00000000-0005-0000-0000-0000A6780000}"/>
    <cellStyle name="Normal 6 3 3 3 2 6" xfId="32919" xr:uid="{00000000-0005-0000-0000-0000A7780000}"/>
    <cellStyle name="Normal 6 3 3 3 2 7" xfId="17685" xr:uid="{00000000-0005-0000-0000-0000A8780000}"/>
    <cellStyle name="Normal 6 3 3 3 3" xfId="3378" xr:uid="{00000000-0005-0000-0000-0000A9780000}"/>
    <cellStyle name="Normal 6 3 3 3 3 2" xfId="13452" xr:uid="{00000000-0005-0000-0000-0000AA780000}"/>
    <cellStyle name="Normal 6 3 3 3 3 2 2" xfId="43783" xr:uid="{00000000-0005-0000-0000-0000AB780000}"/>
    <cellStyle name="Normal 6 3 3 3 3 2 3" xfId="28550" xr:uid="{00000000-0005-0000-0000-0000AC780000}"/>
    <cellStyle name="Normal 6 3 3 3 3 3" xfId="8432" xr:uid="{00000000-0005-0000-0000-0000AD780000}"/>
    <cellStyle name="Normal 6 3 3 3 3 3 2" xfId="38766" xr:uid="{00000000-0005-0000-0000-0000AE780000}"/>
    <cellStyle name="Normal 6 3 3 3 3 3 3" xfId="23533" xr:uid="{00000000-0005-0000-0000-0000AF780000}"/>
    <cellStyle name="Normal 6 3 3 3 3 4" xfId="33753" xr:uid="{00000000-0005-0000-0000-0000B0780000}"/>
    <cellStyle name="Normal 6 3 3 3 3 5" xfId="18520" xr:uid="{00000000-0005-0000-0000-0000B1780000}"/>
    <cellStyle name="Normal 6 3 3 3 4" xfId="5071" xr:uid="{00000000-0005-0000-0000-0000B2780000}"/>
    <cellStyle name="Normal 6 3 3 3 4 2" xfId="15123" xr:uid="{00000000-0005-0000-0000-0000B3780000}"/>
    <cellStyle name="Normal 6 3 3 3 4 2 2" xfId="45454" xr:uid="{00000000-0005-0000-0000-0000B4780000}"/>
    <cellStyle name="Normal 6 3 3 3 4 2 3" xfId="30221" xr:uid="{00000000-0005-0000-0000-0000B5780000}"/>
    <cellStyle name="Normal 6 3 3 3 4 3" xfId="10103" xr:uid="{00000000-0005-0000-0000-0000B6780000}"/>
    <cellStyle name="Normal 6 3 3 3 4 3 2" xfId="40437" xr:uid="{00000000-0005-0000-0000-0000B7780000}"/>
    <cellStyle name="Normal 6 3 3 3 4 3 3" xfId="25204" xr:uid="{00000000-0005-0000-0000-0000B8780000}"/>
    <cellStyle name="Normal 6 3 3 3 4 4" xfId="35424" xr:uid="{00000000-0005-0000-0000-0000B9780000}"/>
    <cellStyle name="Normal 6 3 3 3 4 5" xfId="20191" xr:uid="{00000000-0005-0000-0000-0000BA780000}"/>
    <cellStyle name="Normal 6 3 3 3 5" xfId="11781" xr:uid="{00000000-0005-0000-0000-0000BB780000}"/>
    <cellStyle name="Normal 6 3 3 3 5 2" xfId="42112" xr:uid="{00000000-0005-0000-0000-0000BC780000}"/>
    <cellStyle name="Normal 6 3 3 3 5 3" xfId="26879" xr:uid="{00000000-0005-0000-0000-0000BD780000}"/>
    <cellStyle name="Normal 6 3 3 3 6" xfId="6760" xr:uid="{00000000-0005-0000-0000-0000BE780000}"/>
    <cellStyle name="Normal 6 3 3 3 6 2" xfId="37095" xr:uid="{00000000-0005-0000-0000-0000BF780000}"/>
    <cellStyle name="Normal 6 3 3 3 6 3" xfId="21862" xr:uid="{00000000-0005-0000-0000-0000C0780000}"/>
    <cellStyle name="Normal 6 3 3 3 7" xfId="32083" xr:uid="{00000000-0005-0000-0000-0000C1780000}"/>
    <cellStyle name="Normal 6 3 3 3 8" xfId="16849" xr:uid="{00000000-0005-0000-0000-0000C2780000}"/>
    <cellStyle name="Normal 6 3 3 4" xfId="2107" xr:uid="{00000000-0005-0000-0000-0000C3780000}"/>
    <cellStyle name="Normal 6 3 3 4 2" xfId="3797" xr:uid="{00000000-0005-0000-0000-0000C4780000}"/>
    <cellStyle name="Normal 6 3 3 4 2 2" xfId="13870" xr:uid="{00000000-0005-0000-0000-0000C5780000}"/>
    <cellStyle name="Normal 6 3 3 4 2 2 2" xfId="44201" xr:uid="{00000000-0005-0000-0000-0000C6780000}"/>
    <cellStyle name="Normal 6 3 3 4 2 2 3" xfId="28968" xr:uid="{00000000-0005-0000-0000-0000C7780000}"/>
    <cellStyle name="Normal 6 3 3 4 2 3" xfId="8850" xr:uid="{00000000-0005-0000-0000-0000C8780000}"/>
    <cellStyle name="Normal 6 3 3 4 2 3 2" xfId="39184" xr:uid="{00000000-0005-0000-0000-0000C9780000}"/>
    <cellStyle name="Normal 6 3 3 4 2 3 3" xfId="23951" xr:uid="{00000000-0005-0000-0000-0000CA780000}"/>
    <cellStyle name="Normal 6 3 3 4 2 4" xfId="34171" xr:uid="{00000000-0005-0000-0000-0000CB780000}"/>
    <cellStyle name="Normal 6 3 3 4 2 5" xfId="18938" xr:uid="{00000000-0005-0000-0000-0000CC780000}"/>
    <cellStyle name="Normal 6 3 3 4 3" xfId="5489" xr:uid="{00000000-0005-0000-0000-0000CD780000}"/>
    <cellStyle name="Normal 6 3 3 4 3 2" xfId="15541" xr:uid="{00000000-0005-0000-0000-0000CE780000}"/>
    <cellStyle name="Normal 6 3 3 4 3 2 2" xfId="45872" xr:uid="{00000000-0005-0000-0000-0000CF780000}"/>
    <cellStyle name="Normal 6 3 3 4 3 2 3" xfId="30639" xr:uid="{00000000-0005-0000-0000-0000D0780000}"/>
    <cellStyle name="Normal 6 3 3 4 3 3" xfId="10521" xr:uid="{00000000-0005-0000-0000-0000D1780000}"/>
    <cellStyle name="Normal 6 3 3 4 3 3 2" xfId="40855" xr:uid="{00000000-0005-0000-0000-0000D2780000}"/>
    <cellStyle name="Normal 6 3 3 4 3 3 3" xfId="25622" xr:uid="{00000000-0005-0000-0000-0000D3780000}"/>
    <cellStyle name="Normal 6 3 3 4 3 4" xfId="35842" xr:uid="{00000000-0005-0000-0000-0000D4780000}"/>
    <cellStyle name="Normal 6 3 3 4 3 5" xfId="20609" xr:uid="{00000000-0005-0000-0000-0000D5780000}"/>
    <cellStyle name="Normal 6 3 3 4 4" xfId="12199" xr:uid="{00000000-0005-0000-0000-0000D6780000}"/>
    <cellStyle name="Normal 6 3 3 4 4 2" xfId="42530" xr:uid="{00000000-0005-0000-0000-0000D7780000}"/>
    <cellStyle name="Normal 6 3 3 4 4 3" xfId="27297" xr:uid="{00000000-0005-0000-0000-0000D8780000}"/>
    <cellStyle name="Normal 6 3 3 4 5" xfId="7178" xr:uid="{00000000-0005-0000-0000-0000D9780000}"/>
    <cellStyle name="Normal 6 3 3 4 5 2" xfId="37513" xr:uid="{00000000-0005-0000-0000-0000DA780000}"/>
    <cellStyle name="Normal 6 3 3 4 5 3" xfId="22280" xr:uid="{00000000-0005-0000-0000-0000DB780000}"/>
    <cellStyle name="Normal 6 3 3 4 6" xfId="32501" xr:uid="{00000000-0005-0000-0000-0000DC780000}"/>
    <cellStyle name="Normal 6 3 3 4 7" xfId="17267" xr:uid="{00000000-0005-0000-0000-0000DD780000}"/>
    <cellStyle name="Normal 6 3 3 5" xfId="2960" xr:uid="{00000000-0005-0000-0000-0000DE780000}"/>
    <cellStyle name="Normal 6 3 3 5 2" xfId="13034" xr:uid="{00000000-0005-0000-0000-0000DF780000}"/>
    <cellStyle name="Normal 6 3 3 5 2 2" xfId="43365" xr:uid="{00000000-0005-0000-0000-0000E0780000}"/>
    <cellStyle name="Normal 6 3 3 5 2 3" xfId="28132" xr:uid="{00000000-0005-0000-0000-0000E1780000}"/>
    <cellStyle name="Normal 6 3 3 5 3" xfId="8014" xr:uid="{00000000-0005-0000-0000-0000E2780000}"/>
    <cellStyle name="Normal 6 3 3 5 3 2" xfId="38348" xr:uid="{00000000-0005-0000-0000-0000E3780000}"/>
    <cellStyle name="Normal 6 3 3 5 3 3" xfId="23115" xr:uid="{00000000-0005-0000-0000-0000E4780000}"/>
    <cellStyle name="Normal 6 3 3 5 4" xfId="33335" xr:uid="{00000000-0005-0000-0000-0000E5780000}"/>
    <cellStyle name="Normal 6 3 3 5 5" xfId="18102" xr:uid="{00000000-0005-0000-0000-0000E6780000}"/>
    <cellStyle name="Normal 6 3 3 6" xfId="4653" xr:uid="{00000000-0005-0000-0000-0000E7780000}"/>
    <cellStyle name="Normal 6 3 3 6 2" xfId="14705" xr:uid="{00000000-0005-0000-0000-0000E8780000}"/>
    <cellStyle name="Normal 6 3 3 6 2 2" xfId="45036" xr:uid="{00000000-0005-0000-0000-0000E9780000}"/>
    <cellStyle name="Normal 6 3 3 6 2 3" xfId="29803" xr:uid="{00000000-0005-0000-0000-0000EA780000}"/>
    <cellStyle name="Normal 6 3 3 6 3" xfId="9685" xr:uid="{00000000-0005-0000-0000-0000EB780000}"/>
    <cellStyle name="Normal 6 3 3 6 3 2" xfId="40019" xr:uid="{00000000-0005-0000-0000-0000EC780000}"/>
    <cellStyle name="Normal 6 3 3 6 3 3" xfId="24786" xr:uid="{00000000-0005-0000-0000-0000ED780000}"/>
    <cellStyle name="Normal 6 3 3 6 4" xfId="35006" xr:uid="{00000000-0005-0000-0000-0000EE780000}"/>
    <cellStyle name="Normal 6 3 3 6 5" xfId="19773" xr:uid="{00000000-0005-0000-0000-0000EF780000}"/>
    <cellStyle name="Normal 6 3 3 7" xfId="11363" xr:uid="{00000000-0005-0000-0000-0000F0780000}"/>
    <cellStyle name="Normal 6 3 3 7 2" xfId="41694" xr:uid="{00000000-0005-0000-0000-0000F1780000}"/>
    <cellStyle name="Normal 6 3 3 7 3" xfId="26461" xr:uid="{00000000-0005-0000-0000-0000F2780000}"/>
    <cellStyle name="Normal 6 3 3 8" xfId="6342" xr:uid="{00000000-0005-0000-0000-0000F3780000}"/>
    <cellStyle name="Normal 6 3 3 8 2" xfId="36677" xr:uid="{00000000-0005-0000-0000-0000F4780000}"/>
    <cellStyle name="Normal 6 3 3 8 3" xfId="21444" xr:uid="{00000000-0005-0000-0000-0000F5780000}"/>
    <cellStyle name="Normal 6 3 3 9" xfId="31666" xr:uid="{00000000-0005-0000-0000-0000F6780000}"/>
    <cellStyle name="Normal 6 3 4" xfId="1367" xr:uid="{00000000-0005-0000-0000-0000F7780000}"/>
    <cellStyle name="Normal 6 3 4 2" xfId="1790" xr:uid="{00000000-0005-0000-0000-0000F8780000}"/>
    <cellStyle name="Normal 6 3 4 2 2" xfId="2629" xr:uid="{00000000-0005-0000-0000-0000F9780000}"/>
    <cellStyle name="Normal 6 3 4 2 2 2" xfId="4319" xr:uid="{00000000-0005-0000-0000-0000FA780000}"/>
    <cellStyle name="Normal 6 3 4 2 2 2 2" xfId="14392" xr:uid="{00000000-0005-0000-0000-0000FB780000}"/>
    <cellStyle name="Normal 6 3 4 2 2 2 2 2" xfId="44723" xr:uid="{00000000-0005-0000-0000-0000FC780000}"/>
    <cellStyle name="Normal 6 3 4 2 2 2 2 3" xfId="29490" xr:uid="{00000000-0005-0000-0000-0000FD780000}"/>
    <cellStyle name="Normal 6 3 4 2 2 2 3" xfId="9372" xr:uid="{00000000-0005-0000-0000-0000FE780000}"/>
    <cellStyle name="Normal 6 3 4 2 2 2 3 2" xfId="39706" xr:uid="{00000000-0005-0000-0000-0000FF780000}"/>
    <cellStyle name="Normal 6 3 4 2 2 2 3 3" xfId="24473" xr:uid="{00000000-0005-0000-0000-000000790000}"/>
    <cellStyle name="Normal 6 3 4 2 2 2 4" xfId="34693" xr:uid="{00000000-0005-0000-0000-000001790000}"/>
    <cellStyle name="Normal 6 3 4 2 2 2 5" xfId="19460" xr:uid="{00000000-0005-0000-0000-000002790000}"/>
    <cellStyle name="Normal 6 3 4 2 2 3" xfId="6011" xr:uid="{00000000-0005-0000-0000-000003790000}"/>
    <cellStyle name="Normal 6 3 4 2 2 3 2" xfId="16063" xr:uid="{00000000-0005-0000-0000-000004790000}"/>
    <cellStyle name="Normal 6 3 4 2 2 3 2 2" xfId="46394" xr:uid="{00000000-0005-0000-0000-000005790000}"/>
    <cellStyle name="Normal 6 3 4 2 2 3 2 3" xfId="31161" xr:uid="{00000000-0005-0000-0000-000006790000}"/>
    <cellStyle name="Normal 6 3 4 2 2 3 3" xfId="11043" xr:uid="{00000000-0005-0000-0000-000007790000}"/>
    <cellStyle name="Normal 6 3 4 2 2 3 3 2" xfId="41377" xr:uid="{00000000-0005-0000-0000-000008790000}"/>
    <cellStyle name="Normal 6 3 4 2 2 3 3 3" xfId="26144" xr:uid="{00000000-0005-0000-0000-000009790000}"/>
    <cellStyle name="Normal 6 3 4 2 2 3 4" xfId="36364" xr:uid="{00000000-0005-0000-0000-00000A790000}"/>
    <cellStyle name="Normal 6 3 4 2 2 3 5" xfId="21131" xr:uid="{00000000-0005-0000-0000-00000B790000}"/>
    <cellStyle name="Normal 6 3 4 2 2 4" xfId="12721" xr:uid="{00000000-0005-0000-0000-00000C790000}"/>
    <cellStyle name="Normal 6 3 4 2 2 4 2" xfId="43052" xr:uid="{00000000-0005-0000-0000-00000D790000}"/>
    <cellStyle name="Normal 6 3 4 2 2 4 3" xfId="27819" xr:uid="{00000000-0005-0000-0000-00000E790000}"/>
    <cellStyle name="Normal 6 3 4 2 2 5" xfId="7700" xr:uid="{00000000-0005-0000-0000-00000F790000}"/>
    <cellStyle name="Normal 6 3 4 2 2 5 2" xfId="38035" xr:uid="{00000000-0005-0000-0000-000010790000}"/>
    <cellStyle name="Normal 6 3 4 2 2 5 3" xfId="22802" xr:uid="{00000000-0005-0000-0000-000011790000}"/>
    <cellStyle name="Normal 6 3 4 2 2 6" xfId="33023" xr:uid="{00000000-0005-0000-0000-000012790000}"/>
    <cellStyle name="Normal 6 3 4 2 2 7" xfId="17789" xr:uid="{00000000-0005-0000-0000-000013790000}"/>
    <cellStyle name="Normal 6 3 4 2 3" xfId="3482" xr:uid="{00000000-0005-0000-0000-000014790000}"/>
    <cellStyle name="Normal 6 3 4 2 3 2" xfId="13556" xr:uid="{00000000-0005-0000-0000-000015790000}"/>
    <cellStyle name="Normal 6 3 4 2 3 2 2" xfId="43887" xr:uid="{00000000-0005-0000-0000-000016790000}"/>
    <cellStyle name="Normal 6 3 4 2 3 2 3" xfId="28654" xr:uid="{00000000-0005-0000-0000-000017790000}"/>
    <cellStyle name="Normal 6 3 4 2 3 3" xfId="8536" xr:uid="{00000000-0005-0000-0000-000018790000}"/>
    <cellStyle name="Normal 6 3 4 2 3 3 2" xfId="38870" xr:uid="{00000000-0005-0000-0000-000019790000}"/>
    <cellStyle name="Normal 6 3 4 2 3 3 3" xfId="23637" xr:uid="{00000000-0005-0000-0000-00001A790000}"/>
    <cellStyle name="Normal 6 3 4 2 3 4" xfId="33857" xr:uid="{00000000-0005-0000-0000-00001B790000}"/>
    <cellStyle name="Normal 6 3 4 2 3 5" xfId="18624" xr:uid="{00000000-0005-0000-0000-00001C790000}"/>
    <cellStyle name="Normal 6 3 4 2 4" xfId="5175" xr:uid="{00000000-0005-0000-0000-00001D790000}"/>
    <cellStyle name="Normal 6 3 4 2 4 2" xfId="15227" xr:uid="{00000000-0005-0000-0000-00001E790000}"/>
    <cellStyle name="Normal 6 3 4 2 4 2 2" xfId="45558" xr:uid="{00000000-0005-0000-0000-00001F790000}"/>
    <cellStyle name="Normal 6 3 4 2 4 2 3" xfId="30325" xr:uid="{00000000-0005-0000-0000-000020790000}"/>
    <cellStyle name="Normal 6 3 4 2 4 3" xfId="10207" xr:uid="{00000000-0005-0000-0000-000021790000}"/>
    <cellStyle name="Normal 6 3 4 2 4 3 2" xfId="40541" xr:uid="{00000000-0005-0000-0000-000022790000}"/>
    <cellStyle name="Normal 6 3 4 2 4 3 3" xfId="25308" xr:uid="{00000000-0005-0000-0000-000023790000}"/>
    <cellStyle name="Normal 6 3 4 2 4 4" xfId="35528" xr:uid="{00000000-0005-0000-0000-000024790000}"/>
    <cellStyle name="Normal 6 3 4 2 4 5" xfId="20295" xr:uid="{00000000-0005-0000-0000-000025790000}"/>
    <cellStyle name="Normal 6 3 4 2 5" xfId="11885" xr:uid="{00000000-0005-0000-0000-000026790000}"/>
    <cellStyle name="Normal 6 3 4 2 5 2" xfId="42216" xr:uid="{00000000-0005-0000-0000-000027790000}"/>
    <cellStyle name="Normal 6 3 4 2 5 3" xfId="26983" xr:uid="{00000000-0005-0000-0000-000028790000}"/>
    <cellStyle name="Normal 6 3 4 2 6" xfId="6864" xr:uid="{00000000-0005-0000-0000-000029790000}"/>
    <cellStyle name="Normal 6 3 4 2 6 2" xfId="37199" xr:uid="{00000000-0005-0000-0000-00002A790000}"/>
    <cellStyle name="Normal 6 3 4 2 6 3" xfId="21966" xr:uid="{00000000-0005-0000-0000-00002B790000}"/>
    <cellStyle name="Normal 6 3 4 2 7" xfId="32187" xr:uid="{00000000-0005-0000-0000-00002C790000}"/>
    <cellStyle name="Normal 6 3 4 2 8" xfId="16953" xr:uid="{00000000-0005-0000-0000-00002D790000}"/>
    <cellStyle name="Normal 6 3 4 3" xfId="2211" xr:uid="{00000000-0005-0000-0000-00002E790000}"/>
    <cellStyle name="Normal 6 3 4 3 2" xfId="3901" xr:uid="{00000000-0005-0000-0000-00002F790000}"/>
    <cellStyle name="Normal 6 3 4 3 2 2" xfId="13974" xr:uid="{00000000-0005-0000-0000-000030790000}"/>
    <cellStyle name="Normal 6 3 4 3 2 2 2" xfId="44305" xr:uid="{00000000-0005-0000-0000-000031790000}"/>
    <cellStyle name="Normal 6 3 4 3 2 2 3" xfId="29072" xr:uid="{00000000-0005-0000-0000-000032790000}"/>
    <cellStyle name="Normal 6 3 4 3 2 3" xfId="8954" xr:uid="{00000000-0005-0000-0000-000033790000}"/>
    <cellStyle name="Normal 6 3 4 3 2 3 2" xfId="39288" xr:uid="{00000000-0005-0000-0000-000034790000}"/>
    <cellStyle name="Normal 6 3 4 3 2 3 3" xfId="24055" xr:uid="{00000000-0005-0000-0000-000035790000}"/>
    <cellStyle name="Normal 6 3 4 3 2 4" xfId="34275" xr:uid="{00000000-0005-0000-0000-000036790000}"/>
    <cellStyle name="Normal 6 3 4 3 2 5" xfId="19042" xr:uid="{00000000-0005-0000-0000-000037790000}"/>
    <cellStyle name="Normal 6 3 4 3 3" xfId="5593" xr:uid="{00000000-0005-0000-0000-000038790000}"/>
    <cellStyle name="Normal 6 3 4 3 3 2" xfId="15645" xr:uid="{00000000-0005-0000-0000-000039790000}"/>
    <cellStyle name="Normal 6 3 4 3 3 2 2" xfId="45976" xr:uid="{00000000-0005-0000-0000-00003A790000}"/>
    <cellStyle name="Normal 6 3 4 3 3 2 3" xfId="30743" xr:uid="{00000000-0005-0000-0000-00003B790000}"/>
    <cellStyle name="Normal 6 3 4 3 3 3" xfId="10625" xr:uid="{00000000-0005-0000-0000-00003C790000}"/>
    <cellStyle name="Normal 6 3 4 3 3 3 2" xfId="40959" xr:uid="{00000000-0005-0000-0000-00003D790000}"/>
    <cellStyle name="Normal 6 3 4 3 3 3 3" xfId="25726" xr:uid="{00000000-0005-0000-0000-00003E790000}"/>
    <cellStyle name="Normal 6 3 4 3 3 4" xfId="35946" xr:uid="{00000000-0005-0000-0000-00003F790000}"/>
    <cellStyle name="Normal 6 3 4 3 3 5" xfId="20713" xr:uid="{00000000-0005-0000-0000-000040790000}"/>
    <cellStyle name="Normal 6 3 4 3 4" xfId="12303" xr:uid="{00000000-0005-0000-0000-000041790000}"/>
    <cellStyle name="Normal 6 3 4 3 4 2" xfId="42634" xr:uid="{00000000-0005-0000-0000-000042790000}"/>
    <cellStyle name="Normal 6 3 4 3 4 3" xfId="27401" xr:uid="{00000000-0005-0000-0000-000043790000}"/>
    <cellStyle name="Normal 6 3 4 3 5" xfId="7282" xr:uid="{00000000-0005-0000-0000-000044790000}"/>
    <cellStyle name="Normal 6 3 4 3 5 2" xfId="37617" xr:uid="{00000000-0005-0000-0000-000045790000}"/>
    <cellStyle name="Normal 6 3 4 3 5 3" xfId="22384" xr:uid="{00000000-0005-0000-0000-000046790000}"/>
    <cellStyle name="Normal 6 3 4 3 6" xfId="32605" xr:uid="{00000000-0005-0000-0000-000047790000}"/>
    <cellStyle name="Normal 6 3 4 3 7" xfId="17371" xr:uid="{00000000-0005-0000-0000-000048790000}"/>
    <cellStyle name="Normal 6 3 4 4" xfId="3064" xr:uid="{00000000-0005-0000-0000-000049790000}"/>
    <cellStyle name="Normal 6 3 4 4 2" xfId="13138" xr:uid="{00000000-0005-0000-0000-00004A790000}"/>
    <cellStyle name="Normal 6 3 4 4 2 2" xfId="43469" xr:uid="{00000000-0005-0000-0000-00004B790000}"/>
    <cellStyle name="Normal 6 3 4 4 2 3" xfId="28236" xr:uid="{00000000-0005-0000-0000-00004C790000}"/>
    <cellStyle name="Normal 6 3 4 4 3" xfId="8118" xr:uid="{00000000-0005-0000-0000-00004D790000}"/>
    <cellStyle name="Normal 6 3 4 4 3 2" xfId="38452" xr:uid="{00000000-0005-0000-0000-00004E790000}"/>
    <cellStyle name="Normal 6 3 4 4 3 3" xfId="23219" xr:uid="{00000000-0005-0000-0000-00004F790000}"/>
    <cellStyle name="Normal 6 3 4 4 4" xfId="33439" xr:uid="{00000000-0005-0000-0000-000050790000}"/>
    <cellStyle name="Normal 6 3 4 4 5" xfId="18206" xr:uid="{00000000-0005-0000-0000-000051790000}"/>
    <cellStyle name="Normal 6 3 4 5" xfId="4757" xr:uid="{00000000-0005-0000-0000-000052790000}"/>
    <cellStyle name="Normal 6 3 4 5 2" xfId="14809" xr:uid="{00000000-0005-0000-0000-000053790000}"/>
    <cellStyle name="Normal 6 3 4 5 2 2" xfId="45140" xr:uid="{00000000-0005-0000-0000-000054790000}"/>
    <cellStyle name="Normal 6 3 4 5 2 3" xfId="29907" xr:uid="{00000000-0005-0000-0000-000055790000}"/>
    <cellStyle name="Normal 6 3 4 5 3" xfId="9789" xr:uid="{00000000-0005-0000-0000-000056790000}"/>
    <cellStyle name="Normal 6 3 4 5 3 2" xfId="40123" xr:uid="{00000000-0005-0000-0000-000057790000}"/>
    <cellStyle name="Normal 6 3 4 5 3 3" xfId="24890" xr:uid="{00000000-0005-0000-0000-000058790000}"/>
    <cellStyle name="Normal 6 3 4 5 4" xfId="35110" xr:uid="{00000000-0005-0000-0000-000059790000}"/>
    <cellStyle name="Normal 6 3 4 5 5" xfId="19877" xr:uid="{00000000-0005-0000-0000-00005A790000}"/>
    <cellStyle name="Normal 6 3 4 6" xfId="11467" xr:uid="{00000000-0005-0000-0000-00005B790000}"/>
    <cellStyle name="Normal 6 3 4 6 2" xfId="41798" xr:uid="{00000000-0005-0000-0000-00005C790000}"/>
    <cellStyle name="Normal 6 3 4 6 3" xfId="26565" xr:uid="{00000000-0005-0000-0000-00005D790000}"/>
    <cellStyle name="Normal 6 3 4 7" xfId="6446" xr:uid="{00000000-0005-0000-0000-00005E790000}"/>
    <cellStyle name="Normal 6 3 4 7 2" xfId="36781" xr:uid="{00000000-0005-0000-0000-00005F790000}"/>
    <cellStyle name="Normal 6 3 4 7 3" xfId="21548" xr:uid="{00000000-0005-0000-0000-000060790000}"/>
    <cellStyle name="Normal 6 3 4 8" xfId="31769" xr:uid="{00000000-0005-0000-0000-000061790000}"/>
    <cellStyle name="Normal 6 3 4 9" xfId="16535" xr:uid="{00000000-0005-0000-0000-000062790000}"/>
    <cellStyle name="Normal 6 3 5" xfId="1580" xr:uid="{00000000-0005-0000-0000-000063790000}"/>
    <cellStyle name="Normal 6 3 5 2" xfId="2421" xr:uid="{00000000-0005-0000-0000-000064790000}"/>
    <cellStyle name="Normal 6 3 5 2 2" xfId="4111" xr:uid="{00000000-0005-0000-0000-000065790000}"/>
    <cellStyle name="Normal 6 3 5 2 2 2" xfId="14184" xr:uid="{00000000-0005-0000-0000-000066790000}"/>
    <cellStyle name="Normal 6 3 5 2 2 2 2" xfId="44515" xr:uid="{00000000-0005-0000-0000-000067790000}"/>
    <cellStyle name="Normal 6 3 5 2 2 2 3" xfId="29282" xr:uid="{00000000-0005-0000-0000-000068790000}"/>
    <cellStyle name="Normal 6 3 5 2 2 3" xfId="9164" xr:uid="{00000000-0005-0000-0000-000069790000}"/>
    <cellStyle name="Normal 6 3 5 2 2 3 2" xfId="39498" xr:uid="{00000000-0005-0000-0000-00006A790000}"/>
    <cellStyle name="Normal 6 3 5 2 2 3 3" xfId="24265" xr:uid="{00000000-0005-0000-0000-00006B790000}"/>
    <cellStyle name="Normal 6 3 5 2 2 4" xfId="34485" xr:uid="{00000000-0005-0000-0000-00006C790000}"/>
    <cellStyle name="Normal 6 3 5 2 2 5" xfId="19252" xr:uid="{00000000-0005-0000-0000-00006D790000}"/>
    <cellStyle name="Normal 6 3 5 2 3" xfId="5803" xr:uid="{00000000-0005-0000-0000-00006E790000}"/>
    <cellStyle name="Normal 6 3 5 2 3 2" xfId="15855" xr:uid="{00000000-0005-0000-0000-00006F790000}"/>
    <cellStyle name="Normal 6 3 5 2 3 2 2" xfId="46186" xr:uid="{00000000-0005-0000-0000-000070790000}"/>
    <cellStyle name="Normal 6 3 5 2 3 2 3" xfId="30953" xr:uid="{00000000-0005-0000-0000-000071790000}"/>
    <cellStyle name="Normal 6 3 5 2 3 3" xfId="10835" xr:uid="{00000000-0005-0000-0000-000072790000}"/>
    <cellStyle name="Normal 6 3 5 2 3 3 2" xfId="41169" xr:uid="{00000000-0005-0000-0000-000073790000}"/>
    <cellStyle name="Normal 6 3 5 2 3 3 3" xfId="25936" xr:uid="{00000000-0005-0000-0000-000074790000}"/>
    <cellStyle name="Normal 6 3 5 2 3 4" xfId="36156" xr:uid="{00000000-0005-0000-0000-000075790000}"/>
    <cellStyle name="Normal 6 3 5 2 3 5" xfId="20923" xr:uid="{00000000-0005-0000-0000-000076790000}"/>
    <cellStyle name="Normal 6 3 5 2 4" xfId="12513" xr:uid="{00000000-0005-0000-0000-000077790000}"/>
    <cellStyle name="Normal 6 3 5 2 4 2" xfId="42844" xr:uid="{00000000-0005-0000-0000-000078790000}"/>
    <cellStyle name="Normal 6 3 5 2 4 3" xfId="27611" xr:uid="{00000000-0005-0000-0000-000079790000}"/>
    <cellStyle name="Normal 6 3 5 2 5" xfId="7492" xr:uid="{00000000-0005-0000-0000-00007A790000}"/>
    <cellStyle name="Normal 6 3 5 2 5 2" xfId="37827" xr:uid="{00000000-0005-0000-0000-00007B790000}"/>
    <cellStyle name="Normal 6 3 5 2 5 3" xfId="22594" xr:uid="{00000000-0005-0000-0000-00007C790000}"/>
    <cellStyle name="Normal 6 3 5 2 6" xfId="32815" xr:uid="{00000000-0005-0000-0000-00007D790000}"/>
    <cellStyle name="Normal 6 3 5 2 7" xfId="17581" xr:uid="{00000000-0005-0000-0000-00007E790000}"/>
    <cellStyle name="Normal 6 3 5 3" xfId="3274" xr:uid="{00000000-0005-0000-0000-00007F790000}"/>
    <cellStyle name="Normal 6 3 5 3 2" xfId="13348" xr:uid="{00000000-0005-0000-0000-000080790000}"/>
    <cellStyle name="Normal 6 3 5 3 2 2" xfId="43679" xr:uid="{00000000-0005-0000-0000-000081790000}"/>
    <cellStyle name="Normal 6 3 5 3 2 3" xfId="28446" xr:uid="{00000000-0005-0000-0000-000082790000}"/>
    <cellStyle name="Normal 6 3 5 3 3" xfId="8328" xr:uid="{00000000-0005-0000-0000-000083790000}"/>
    <cellStyle name="Normal 6 3 5 3 3 2" xfId="38662" xr:uid="{00000000-0005-0000-0000-000084790000}"/>
    <cellStyle name="Normal 6 3 5 3 3 3" xfId="23429" xr:uid="{00000000-0005-0000-0000-000085790000}"/>
    <cellStyle name="Normal 6 3 5 3 4" xfId="33649" xr:uid="{00000000-0005-0000-0000-000086790000}"/>
    <cellStyle name="Normal 6 3 5 3 5" xfId="18416" xr:uid="{00000000-0005-0000-0000-000087790000}"/>
    <cellStyle name="Normal 6 3 5 4" xfId="4967" xr:uid="{00000000-0005-0000-0000-000088790000}"/>
    <cellStyle name="Normal 6 3 5 4 2" xfId="15019" xr:uid="{00000000-0005-0000-0000-000089790000}"/>
    <cellStyle name="Normal 6 3 5 4 2 2" xfId="45350" xr:uid="{00000000-0005-0000-0000-00008A790000}"/>
    <cellStyle name="Normal 6 3 5 4 2 3" xfId="30117" xr:uid="{00000000-0005-0000-0000-00008B790000}"/>
    <cellStyle name="Normal 6 3 5 4 3" xfId="9999" xr:uid="{00000000-0005-0000-0000-00008C790000}"/>
    <cellStyle name="Normal 6 3 5 4 3 2" xfId="40333" xr:uid="{00000000-0005-0000-0000-00008D790000}"/>
    <cellStyle name="Normal 6 3 5 4 3 3" xfId="25100" xr:uid="{00000000-0005-0000-0000-00008E790000}"/>
    <cellStyle name="Normal 6 3 5 4 4" xfId="35320" xr:uid="{00000000-0005-0000-0000-00008F790000}"/>
    <cellStyle name="Normal 6 3 5 4 5" xfId="20087" xr:uid="{00000000-0005-0000-0000-000090790000}"/>
    <cellStyle name="Normal 6 3 5 5" xfId="11677" xr:uid="{00000000-0005-0000-0000-000091790000}"/>
    <cellStyle name="Normal 6 3 5 5 2" xfId="42008" xr:uid="{00000000-0005-0000-0000-000092790000}"/>
    <cellStyle name="Normal 6 3 5 5 3" xfId="26775" xr:uid="{00000000-0005-0000-0000-000093790000}"/>
    <cellStyle name="Normal 6 3 5 6" xfId="6656" xr:uid="{00000000-0005-0000-0000-000094790000}"/>
    <cellStyle name="Normal 6 3 5 6 2" xfId="36991" xr:uid="{00000000-0005-0000-0000-000095790000}"/>
    <cellStyle name="Normal 6 3 5 6 3" xfId="21758" xr:uid="{00000000-0005-0000-0000-000096790000}"/>
    <cellStyle name="Normal 6 3 5 7" xfId="31979" xr:uid="{00000000-0005-0000-0000-000097790000}"/>
    <cellStyle name="Normal 6 3 5 8" xfId="16745" xr:uid="{00000000-0005-0000-0000-000098790000}"/>
    <cellStyle name="Normal 6 3 6" xfId="2001" xr:uid="{00000000-0005-0000-0000-000099790000}"/>
    <cellStyle name="Normal 6 3 6 2" xfId="3693" xr:uid="{00000000-0005-0000-0000-00009A790000}"/>
    <cellStyle name="Normal 6 3 6 2 2" xfId="13766" xr:uid="{00000000-0005-0000-0000-00009B790000}"/>
    <cellStyle name="Normal 6 3 6 2 2 2" xfId="44097" xr:uid="{00000000-0005-0000-0000-00009C790000}"/>
    <cellStyle name="Normal 6 3 6 2 2 3" xfId="28864" xr:uid="{00000000-0005-0000-0000-00009D790000}"/>
    <cellStyle name="Normal 6 3 6 2 3" xfId="8746" xr:uid="{00000000-0005-0000-0000-00009E790000}"/>
    <cellStyle name="Normal 6 3 6 2 3 2" xfId="39080" xr:uid="{00000000-0005-0000-0000-00009F790000}"/>
    <cellStyle name="Normal 6 3 6 2 3 3" xfId="23847" xr:uid="{00000000-0005-0000-0000-0000A0790000}"/>
    <cellStyle name="Normal 6 3 6 2 4" xfId="34067" xr:uid="{00000000-0005-0000-0000-0000A1790000}"/>
    <cellStyle name="Normal 6 3 6 2 5" xfId="18834" xr:uid="{00000000-0005-0000-0000-0000A2790000}"/>
    <cellStyle name="Normal 6 3 6 3" xfId="5385" xr:uid="{00000000-0005-0000-0000-0000A3790000}"/>
    <cellStyle name="Normal 6 3 6 3 2" xfId="15437" xr:uid="{00000000-0005-0000-0000-0000A4790000}"/>
    <cellStyle name="Normal 6 3 6 3 2 2" xfId="45768" xr:uid="{00000000-0005-0000-0000-0000A5790000}"/>
    <cellStyle name="Normal 6 3 6 3 2 3" xfId="30535" xr:uid="{00000000-0005-0000-0000-0000A6790000}"/>
    <cellStyle name="Normal 6 3 6 3 3" xfId="10417" xr:uid="{00000000-0005-0000-0000-0000A7790000}"/>
    <cellStyle name="Normal 6 3 6 3 3 2" xfId="40751" xr:uid="{00000000-0005-0000-0000-0000A8790000}"/>
    <cellStyle name="Normal 6 3 6 3 3 3" xfId="25518" xr:uid="{00000000-0005-0000-0000-0000A9790000}"/>
    <cellStyle name="Normal 6 3 6 3 4" xfId="35738" xr:uid="{00000000-0005-0000-0000-0000AA790000}"/>
    <cellStyle name="Normal 6 3 6 3 5" xfId="20505" xr:uid="{00000000-0005-0000-0000-0000AB790000}"/>
    <cellStyle name="Normal 6 3 6 4" xfId="12095" xr:uid="{00000000-0005-0000-0000-0000AC790000}"/>
    <cellStyle name="Normal 6 3 6 4 2" xfId="42426" xr:uid="{00000000-0005-0000-0000-0000AD790000}"/>
    <cellStyle name="Normal 6 3 6 4 3" xfId="27193" xr:uid="{00000000-0005-0000-0000-0000AE790000}"/>
    <cellStyle name="Normal 6 3 6 5" xfId="7074" xr:uid="{00000000-0005-0000-0000-0000AF790000}"/>
    <cellStyle name="Normal 6 3 6 5 2" xfId="37409" xr:uid="{00000000-0005-0000-0000-0000B0790000}"/>
    <cellStyle name="Normal 6 3 6 5 3" xfId="22176" xr:uid="{00000000-0005-0000-0000-0000B1790000}"/>
    <cellStyle name="Normal 6 3 6 6" xfId="32397" xr:uid="{00000000-0005-0000-0000-0000B2790000}"/>
    <cellStyle name="Normal 6 3 6 7" xfId="17163" xr:uid="{00000000-0005-0000-0000-0000B3790000}"/>
    <cellStyle name="Normal 6 3 7" xfId="2852" xr:uid="{00000000-0005-0000-0000-0000B4790000}"/>
    <cellStyle name="Normal 6 3 7 2" xfId="12930" xr:uid="{00000000-0005-0000-0000-0000B5790000}"/>
    <cellStyle name="Normal 6 3 7 2 2" xfId="43261" xr:uid="{00000000-0005-0000-0000-0000B6790000}"/>
    <cellStyle name="Normal 6 3 7 2 3" xfId="28028" xr:uid="{00000000-0005-0000-0000-0000B7790000}"/>
    <cellStyle name="Normal 6 3 7 3" xfId="7910" xr:uid="{00000000-0005-0000-0000-0000B8790000}"/>
    <cellStyle name="Normal 6 3 7 3 2" xfId="38244" xr:uid="{00000000-0005-0000-0000-0000B9790000}"/>
    <cellStyle name="Normal 6 3 7 3 3" xfId="23011" xr:uid="{00000000-0005-0000-0000-0000BA790000}"/>
    <cellStyle name="Normal 6 3 7 4" xfId="33231" xr:uid="{00000000-0005-0000-0000-0000BB790000}"/>
    <cellStyle name="Normal 6 3 7 5" xfId="17998" xr:uid="{00000000-0005-0000-0000-0000BC790000}"/>
    <cellStyle name="Normal 6 3 8" xfId="4546" xr:uid="{00000000-0005-0000-0000-0000BD790000}"/>
    <cellStyle name="Normal 6 3 8 2" xfId="14601" xr:uid="{00000000-0005-0000-0000-0000BE790000}"/>
    <cellStyle name="Normal 6 3 8 2 2" xfId="44932" xr:uid="{00000000-0005-0000-0000-0000BF790000}"/>
    <cellStyle name="Normal 6 3 8 2 3" xfId="29699" xr:uid="{00000000-0005-0000-0000-0000C0790000}"/>
    <cellStyle name="Normal 6 3 8 3" xfId="9581" xr:uid="{00000000-0005-0000-0000-0000C1790000}"/>
    <cellStyle name="Normal 6 3 8 3 2" xfId="39915" xr:uid="{00000000-0005-0000-0000-0000C2790000}"/>
    <cellStyle name="Normal 6 3 8 3 3" xfId="24682" xr:uid="{00000000-0005-0000-0000-0000C3790000}"/>
    <cellStyle name="Normal 6 3 8 4" xfId="34902" xr:uid="{00000000-0005-0000-0000-0000C4790000}"/>
    <cellStyle name="Normal 6 3 8 5" xfId="19669" xr:uid="{00000000-0005-0000-0000-0000C5790000}"/>
    <cellStyle name="Normal 6 3 9" xfId="11257" xr:uid="{00000000-0005-0000-0000-0000C6790000}"/>
    <cellStyle name="Normal 6 3 9 2" xfId="41590" xr:uid="{00000000-0005-0000-0000-0000C7790000}"/>
    <cellStyle name="Normal 6 3 9 3" xfId="26357" xr:uid="{00000000-0005-0000-0000-0000C8790000}"/>
    <cellStyle name="Normal 6 4" xfId="884" xr:uid="{00000000-0005-0000-0000-0000C9790000}"/>
    <cellStyle name="Normal 6 4 2" xfId="31564" xr:uid="{00000000-0005-0000-0000-0000CA790000}"/>
    <cellStyle name="Normal 6 4 3" xfId="31384" xr:uid="{00000000-0005-0000-0000-0000CB790000}"/>
    <cellStyle name="Normal 6 5" xfId="885" xr:uid="{00000000-0005-0000-0000-0000CC790000}"/>
    <cellStyle name="Normal 6 6" xfId="886" xr:uid="{00000000-0005-0000-0000-0000CD790000}"/>
    <cellStyle name="Normal 6 7" xfId="877" xr:uid="{00000000-0005-0000-0000-0000CE790000}"/>
    <cellStyle name="Normal 6 8" xfId="499" xr:uid="{00000000-0005-0000-0000-0000CF790000}"/>
    <cellStyle name="Normal 6 8 10" xfId="6201" xr:uid="{00000000-0005-0000-0000-0000D0790000}"/>
    <cellStyle name="Normal 6 8 10 2" xfId="36539" xr:uid="{00000000-0005-0000-0000-0000D1790000}"/>
    <cellStyle name="Normal 6 8 10 3" xfId="21306" xr:uid="{00000000-0005-0000-0000-0000D2790000}"/>
    <cellStyle name="Normal 6 8 11" xfId="31530" xr:uid="{00000000-0005-0000-0000-0000D3790000}"/>
    <cellStyle name="Normal 6 8 12" xfId="16291" xr:uid="{00000000-0005-0000-0000-0000D4790000}"/>
    <cellStyle name="Normal 6 8 2" xfId="1165" xr:uid="{00000000-0005-0000-0000-0000D5790000}"/>
    <cellStyle name="Normal 6 8 2 10" xfId="31583" xr:uid="{00000000-0005-0000-0000-0000D6790000}"/>
    <cellStyle name="Normal 6 8 2 11" xfId="16345" xr:uid="{00000000-0005-0000-0000-0000D7790000}"/>
    <cellStyle name="Normal 6 8 2 2" xfId="1274" xr:uid="{00000000-0005-0000-0000-0000D8790000}"/>
    <cellStyle name="Normal 6 8 2 2 10" xfId="16449" xr:uid="{00000000-0005-0000-0000-0000D9790000}"/>
    <cellStyle name="Normal 6 8 2 2 2" xfId="1491" xr:uid="{00000000-0005-0000-0000-0000DA790000}"/>
    <cellStyle name="Normal 6 8 2 2 2 2" xfId="1912" xr:uid="{00000000-0005-0000-0000-0000DB790000}"/>
    <cellStyle name="Normal 6 8 2 2 2 2 2" xfId="2751" xr:uid="{00000000-0005-0000-0000-0000DC790000}"/>
    <cellStyle name="Normal 6 8 2 2 2 2 2 2" xfId="4441" xr:uid="{00000000-0005-0000-0000-0000DD790000}"/>
    <cellStyle name="Normal 6 8 2 2 2 2 2 2 2" xfId="14514" xr:uid="{00000000-0005-0000-0000-0000DE790000}"/>
    <cellStyle name="Normal 6 8 2 2 2 2 2 2 2 2" xfId="44845" xr:uid="{00000000-0005-0000-0000-0000DF790000}"/>
    <cellStyle name="Normal 6 8 2 2 2 2 2 2 2 3" xfId="29612" xr:uid="{00000000-0005-0000-0000-0000E0790000}"/>
    <cellStyle name="Normal 6 8 2 2 2 2 2 2 3" xfId="9494" xr:uid="{00000000-0005-0000-0000-0000E1790000}"/>
    <cellStyle name="Normal 6 8 2 2 2 2 2 2 3 2" xfId="39828" xr:uid="{00000000-0005-0000-0000-0000E2790000}"/>
    <cellStyle name="Normal 6 8 2 2 2 2 2 2 3 3" xfId="24595" xr:uid="{00000000-0005-0000-0000-0000E3790000}"/>
    <cellStyle name="Normal 6 8 2 2 2 2 2 2 4" xfId="34815" xr:uid="{00000000-0005-0000-0000-0000E4790000}"/>
    <cellStyle name="Normal 6 8 2 2 2 2 2 2 5" xfId="19582" xr:uid="{00000000-0005-0000-0000-0000E5790000}"/>
    <cellStyle name="Normal 6 8 2 2 2 2 2 3" xfId="6133" xr:uid="{00000000-0005-0000-0000-0000E6790000}"/>
    <cellStyle name="Normal 6 8 2 2 2 2 2 3 2" xfId="16185" xr:uid="{00000000-0005-0000-0000-0000E7790000}"/>
    <cellStyle name="Normal 6 8 2 2 2 2 2 3 2 2" xfId="46516" xr:uid="{00000000-0005-0000-0000-0000E8790000}"/>
    <cellStyle name="Normal 6 8 2 2 2 2 2 3 2 3" xfId="31283" xr:uid="{00000000-0005-0000-0000-0000E9790000}"/>
    <cellStyle name="Normal 6 8 2 2 2 2 2 3 3" xfId="11165" xr:uid="{00000000-0005-0000-0000-0000EA790000}"/>
    <cellStyle name="Normal 6 8 2 2 2 2 2 3 3 2" xfId="41499" xr:uid="{00000000-0005-0000-0000-0000EB790000}"/>
    <cellStyle name="Normal 6 8 2 2 2 2 2 3 3 3" xfId="26266" xr:uid="{00000000-0005-0000-0000-0000EC790000}"/>
    <cellStyle name="Normal 6 8 2 2 2 2 2 3 4" xfId="36486" xr:uid="{00000000-0005-0000-0000-0000ED790000}"/>
    <cellStyle name="Normal 6 8 2 2 2 2 2 3 5" xfId="21253" xr:uid="{00000000-0005-0000-0000-0000EE790000}"/>
    <cellStyle name="Normal 6 8 2 2 2 2 2 4" xfId="12843" xr:uid="{00000000-0005-0000-0000-0000EF790000}"/>
    <cellStyle name="Normal 6 8 2 2 2 2 2 4 2" xfId="43174" xr:uid="{00000000-0005-0000-0000-0000F0790000}"/>
    <cellStyle name="Normal 6 8 2 2 2 2 2 4 3" xfId="27941" xr:uid="{00000000-0005-0000-0000-0000F1790000}"/>
    <cellStyle name="Normal 6 8 2 2 2 2 2 5" xfId="7822" xr:uid="{00000000-0005-0000-0000-0000F2790000}"/>
    <cellStyle name="Normal 6 8 2 2 2 2 2 5 2" xfId="38157" xr:uid="{00000000-0005-0000-0000-0000F3790000}"/>
    <cellStyle name="Normal 6 8 2 2 2 2 2 5 3" xfId="22924" xr:uid="{00000000-0005-0000-0000-0000F4790000}"/>
    <cellStyle name="Normal 6 8 2 2 2 2 2 6" xfId="33145" xr:uid="{00000000-0005-0000-0000-0000F5790000}"/>
    <cellStyle name="Normal 6 8 2 2 2 2 2 7" xfId="17911" xr:uid="{00000000-0005-0000-0000-0000F6790000}"/>
    <cellStyle name="Normal 6 8 2 2 2 2 3" xfId="3604" xr:uid="{00000000-0005-0000-0000-0000F7790000}"/>
    <cellStyle name="Normal 6 8 2 2 2 2 3 2" xfId="13678" xr:uid="{00000000-0005-0000-0000-0000F8790000}"/>
    <cellStyle name="Normal 6 8 2 2 2 2 3 2 2" xfId="44009" xr:uid="{00000000-0005-0000-0000-0000F9790000}"/>
    <cellStyle name="Normal 6 8 2 2 2 2 3 2 3" xfId="28776" xr:uid="{00000000-0005-0000-0000-0000FA790000}"/>
    <cellStyle name="Normal 6 8 2 2 2 2 3 3" xfId="8658" xr:uid="{00000000-0005-0000-0000-0000FB790000}"/>
    <cellStyle name="Normal 6 8 2 2 2 2 3 3 2" xfId="38992" xr:uid="{00000000-0005-0000-0000-0000FC790000}"/>
    <cellStyle name="Normal 6 8 2 2 2 2 3 3 3" xfId="23759" xr:uid="{00000000-0005-0000-0000-0000FD790000}"/>
    <cellStyle name="Normal 6 8 2 2 2 2 3 4" xfId="33979" xr:uid="{00000000-0005-0000-0000-0000FE790000}"/>
    <cellStyle name="Normal 6 8 2 2 2 2 3 5" xfId="18746" xr:uid="{00000000-0005-0000-0000-0000FF790000}"/>
    <cellStyle name="Normal 6 8 2 2 2 2 4" xfId="5297" xr:uid="{00000000-0005-0000-0000-0000007A0000}"/>
    <cellStyle name="Normal 6 8 2 2 2 2 4 2" xfId="15349" xr:uid="{00000000-0005-0000-0000-0000017A0000}"/>
    <cellStyle name="Normal 6 8 2 2 2 2 4 2 2" xfId="45680" xr:uid="{00000000-0005-0000-0000-0000027A0000}"/>
    <cellStyle name="Normal 6 8 2 2 2 2 4 2 3" xfId="30447" xr:uid="{00000000-0005-0000-0000-0000037A0000}"/>
    <cellStyle name="Normal 6 8 2 2 2 2 4 3" xfId="10329" xr:uid="{00000000-0005-0000-0000-0000047A0000}"/>
    <cellStyle name="Normal 6 8 2 2 2 2 4 3 2" xfId="40663" xr:uid="{00000000-0005-0000-0000-0000057A0000}"/>
    <cellStyle name="Normal 6 8 2 2 2 2 4 3 3" xfId="25430" xr:uid="{00000000-0005-0000-0000-0000067A0000}"/>
    <cellStyle name="Normal 6 8 2 2 2 2 4 4" xfId="35650" xr:uid="{00000000-0005-0000-0000-0000077A0000}"/>
    <cellStyle name="Normal 6 8 2 2 2 2 4 5" xfId="20417" xr:uid="{00000000-0005-0000-0000-0000087A0000}"/>
    <cellStyle name="Normal 6 8 2 2 2 2 5" xfId="12007" xr:uid="{00000000-0005-0000-0000-0000097A0000}"/>
    <cellStyle name="Normal 6 8 2 2 2 2 5 2" xfId="42338" xr:uid="{00000000-0005-0000-0000-00000A7A0000}"/>
    <cellStyle name="Normal 6 8 2 2 2 2 5 3" xfId="27105" xr:uid="{00000000-0005-0000-0000-00000B7A0000}"/>
    <cellStyle name="Normal 6 8 2 2 2 2 6" xfId="6986" xr:uid="{00000000-0005-0000-0000-00000C7A0000}"/>
    <cellStyle name="Normal 6 8 2 2 2 2 6 2" xfId="37321" xr:uid="{00000000-0005-0000-0000-00000D7A0000}"/>
    <cellStyle name="Normal 6 8 2 2 2 2 6 3" xfId="22088" xr:uid="{00000000-0005-0000-0000-00000E7A0000}"/>
    <cellStyle name="Normal 6 8 2 2 2 2 7" xfId="32309" xr:uid="{00000000-0005-0000-0000-00000F7A0000}"/>
    <cellStyle name="Normal 6 8 2 2 2 2 8" xfId="17075" xr:uid="{00000000-0005-0000-0000-0000107A0000}"/>
    <cellStyle name="Normal 6 8 2 2 2 3" xfId="2333" xr:uid="{00000000-0005-0000-0000-0000117A0000}"/>
    <cellStyle name="Normal 6 8 2 2 2 3 2" xfId="4023" xr:uid="{00000000-0005-0000-0000-0000127A0000}"/>
    <cellStyle name="Normal 6 8 2 2 2 3 2 2" xfId="14096" xr:uid="{00000000-0005-0000-0000-0000137A0000}"/>
    <cellStyle name="Normal 6 8 2 2 2 3 2 2 2" xfId="44427" xr:uid="{00000000-0005-0000-0000-0000147A0000}"/>
    <cellStyle name="Normal 6 8 2 2 2 3 2 2 3" xfId="29194" xr:uid="{00000000-0005-0000-0000-0000157A0000}"/>
    <cellStyle name="Normal 6 8 2 2 2 3 2 3" xfId="9076" xr:uid="{00000000-0005-0000-0000-0000167A0000}"/>
    <cellStyle name="Normal 6 8 2 2 2 3 2 3 2" xfId="39410" xr:uid="{00000000-0005-0000-0000-0000177A0000}"/>
    <cellStyle name="Normal 6 8 2 2 2 3 2 3 3" xfId="24177" xr:uid="{00000000-0005-0000-0000-0000187A0000}"/>
    <cellStyle name="Normal 6 8 2 2 2 3 2 4" xfId="34397" xr:uid="{00000000-0005-0000-0000-0000197A0000}"/>
    <cellStyle name="Normal 6 8 2 2 2 3 2 5" xfId="19164" xr:uid="{00000000-0005-0000-0000-00001A7A0000}"/>
    <cellStyle name="Normal 6 8 2 2 2 3 3" xfId="5715" xr:uid="{00000000-0005-0000-0000-00001B7A0000}"/>
    <cellStyle name="Normal 6 8 2 2 2 3 3 2" xfId="15767" xr:uid="{00000000-0005-0000-0000-00001C7A0000}"/>
    <cellStyle name="Normal 6 8 2 2 2 3 3 2 2" xfId="46098" xr:uid="{00000000-0005-0000-0000-00001D7A0000}"/>
    <cellStyle name="Normal 6 8 2 2 2 3 3 2 3" xfId="30865" xr:uid="{00000000-0005-0000-0000-00001E7A0000}"/>
    <cellStyle name="Normal 6 8 2 2 2 3 3 3" xfId="10747" xr:uid="{00000000-0005-0000-0000-00001F7A0000}"/>
    <cellStyle name="Normal 6 8 2 2 2 3 3 3 2" xfId="41081" xr:uid="{00000000-0005-0000-0000-0000207A0000}"/>
    <cellStyle name="Normal 6 8 2 2 2 3 3 3 3" xfId="25848" xr:uid="{00000000-0005-0000-0000-0000217A0000}"/>
    <cellStyle name="Normal 6 8 2 2 2 3 3 4" xfId="36068" xr:uid="{00000000-0005-0000-0000-0000227A0000}"/>
    <cellStyle name="Normal 6 8 2 2 2 3 3 5" xfId="20835" xr:uid="{00000000-0005-0000-0000-0000237A0000}"/>
    <cellStyle name="Normal 6 8 2 2 2 3 4" xfId="12425" xr:uid="{00000000-0005-0000-0000-0000247A0000}"/>
    <cellStyle name="Normal 6 8 2 2 2 3 4 2" xfId="42756" xr:uid="{00000000-0005-0000-0000-0000257A0000}"/>
    <cellStyle name="Normal 6 8 2 2 2 3 4 3" xfId="27523" xr:uid="{00000000-0005-0000-0000-0000267A0000}"/>
    <cellStyle name="Normal 6 8 2 2 2 3 5" xfId="7404" xr:uid="{00000000-0005-0000-0000-0000277A0000}"/>
    <cellStyle name="Normal 6 8 2 2 2 3 5 2" xfId="37739" xr:uid="{00000000-0005-0000-0000-0000287A0000}"/>
    <cellStyle name="Normal 6 8 2 2 2 3 5 3" xfId="22506" xr:uid="{00000000-0005-0000-0000-0000297A0000}"/>
    <cellStyle name="Normal 6 8 2 2 2 3 6" xfId="32727" xr:uid="{00000000-0005-0000-0000-00002A7A0000}"/>
    <cellStyle name="Normal 6 8 2 2 2 3 7" xfId="17493" xr:uid="{00000000-0005-0000-0000-00002B7A0000}"/>
    <cellStyle name="Normal 6 8 2 2 2 4" xfId="3186" xr:uid="{00000000-0005-0000-0000-00002C7A0000}"/>
    <cellStyle name="Normal 6 8 2 2 2 4 2" xfId="13260" xr:uid="{00000000-0005-0000-0000-00002D7A0000}"/>
    <cellStyle name="Normal 6 8 2 2 2 4 2 2" xfId="43591" xr:uid="{00000000-0005-0000-0000-00002E7A0000}"/>
    <cellStyle name="Normal 6 8 2 2 2 4 2 3" xfId="28358" xr:uid="{00000000-0005-0000-0000-00002F7A0000}"/>
    <cellStyle name="Normal 6 8 2 2 2 4 3" xfId="8240" xr:uid="{00000000-0005-0000-0000-0000307A0000}"/>
    <cellStyle name="Normal 6 8 2 2 2 4 3 2" xfId="38574" xr:uid="{00000000-0005-0000-0000-0000317A0000}"/>
    <cellStyle name="Normal 6 8 2 2 2 4 3 3" xfId="23341" xr:uid="{00000000-0005-0000-0000-0000327A0000}"/>
    <cellStyle name="Normal 6 8 2 2 2 4 4" xfId="33561" xr:uid="{00000000-0005-0000-0000-0000337A0000}"/>
    <cellStyle name="Normal 6 8 2 2 2 4 5" xfId="18328" xr:uid="{00000000-0005-0000-0000-0000347A0000}"/>
    <cellStyle name="Normal 6 8 2 2 2 5" xfId="4879" xr:uid="{00000000-0005-0000-0000-0000357A0000}"/>
    <cellStyle name="Normal 6 8 2 2 2 5 2" xfId="14931" xr:uid="{00000000-0005-0000-0000-0000367A0000}"/>
    <cellStyle name="Normal 6 8 2 2 2 5 2 2" xfId="45262" xr:uid="{00000000-0005-0000-0000-0000377A0000}"/>
    <cellStyle name="Normal 6 8 2 2 2 5 2 3" xfId="30029" xr:uid="{00000000-0005-0000-0000-0000387A0000}"/>
    <cellStyle name="Normal 6 8 2 2 2 5 3" xfId="9911" xr:uid="{00000000-0005-0000-0000-0000397A0000}"/>
    <cellStyle name="Normal 6 8 2 2 2 5 3 2" xfId="40245" xr:uid="{00000000-0005-0000-0000-00003A7A0000}"/>
    <cellStyle name="Normal 6 8 2 2 2 5 3 3" xfId="25012" xr:uid="{00000000-0005-0000-0000-00003B7A0000}"/>
    <cellStyle name="Normal 6 8 2 2 2 5 4" xfId="35232" xr:uid="{00000000-0005-0000-0000-00003C7A0000}"/>
    <cellStyle name="Normal 6 8 2 2 2 5 5" xfId="19999" xr:uid="{00000000-0005-0000-0000-00003D7A0000}"/>
    <cellStyle name="Normal 6 8 2 2 2 6" xfId="11589" xr:uid="{00000000-0005-0000-0000-00003E7A0000}"/>
    <cellStyle name="Normal 6 8 2 2 2 6 2" xfId="41920" xr:uid="{00000000-0005-0000-0000-00003F7A0000}"/>
    <cellStyle name="Normal 6 8 2 2 2 6 3" xfId="26687" xr:uid="{00000000-0005-0000-0000-0000407A0000}"/>
    <cellStyle name="Normal 6 8 2 2 2 7" xfId="6568" xr:uid="{00000000-0005-0000-0000-0000417A0000}"/>
    <cellStyle name="Normal 6 8 2 2 2 7 2" xfId="36903" xr:uid="{00000000-0005-0000-0000-0000427A0000}"/>
    <cellStyle name="Normal 6 8 2 2 2 7 3" xfId="21670" xr:uid="{00000000-0005-0000-0000-0000437A0000}"/>
    <cellStyle name="Normal 6 8 2 2 2 8" xfId="31891" xr:uid="{00000000-0005-0000-0000-0000447A0000}"/>
    <cellStyle name="Normal 6 8 2 2 2 9" xfId="16657" xr:uid="{00000000-0005-0000-0000-0000457A0000}"/>
    <cellStyle name="Normal 6 8 2 2 3" xfId="1704" xr:uid="{00000000-0005-0000-0000-0000467A0000}"/>
    <cellStyle name="Normal 6 8 2 2 3 2" xfId="2543" xr:uid="{00000000-0005-0000-0000-0000477A0000}"/>
    <cellStyle name="Normal 6 8 2 2 3 2 2" xfId="4233" xr:uid="{00000000-0005-0000-0000-0000487A0000}"/>
    <cellStyle name="Normal 6 8 2 2 3 2 2 2" xfId="14306" xr:uid="{00000000-0005-0000-0000-0000497A0000}"/>
    <cellStyle name="Normal 6 8 2 2 3 2 2 2 2" xfId="44637" xr:uid="{00000000-0005-0000-0000-00004A7A0000}"/>
    <cellStyle name="Normal 6 8 2 2 3 2 2 2 3" xfId="29404" xr:uid="{00000000-0005-0000-0000-00004B7A0000}"/>
    <cellStyle name="Normal 6 8 2 2 3 2 2 3" xfId="9286" xr:uid="{00000000-0005-0000-0000-00004C7A0000}"/>
    <cellStyle name="Normal 6 8 2 2 3 2 2 3 2" xfId="39620" xr:uid="{00000000-0005-0000-0000-00004D7A0000}"/>
    <cellStyle name="Normal 6 8 2 2 3 2 2 3 3" xfId="24387" xr:uid="{00000000-0005-0000-0000-00004E7A0000}"/>
    <cellStyle name="Normal 6 8 2 2 3 2 2 4" xfId="34607" xr:uid="{00000000-0005-0000-0000-00004F7A0000}"/>
    <cellStyle name="Normal 6 8 2 2 3 2 2 5" xfId="19374" xr:uid="{00000000-0005-0000-0000-0000507A0000}"/>
    <cellStyle name="Normal 6 8 2 2 3 2 3" xfId="5925" xr:uid="{00000000-0005-0000-0000-0000517A0000}"/>
    <cellStyle name="Normal 6 8 2 2 3 2 3 2" xfId="15977" xr:uid="{00000000-0005-0000-0000-0000527A0000}"/>
    <cellStyle name="Normal 6 8 2 2 3 2 3 2 2" xfId="46308" xr:uid="{00000000-0005-0000-0000-0000537A0000}"/>
    <cellStyle name="Normal 6 8 2 2 3 2 3 2 3" xfId="31075" xr:uid="{00000000-0005-0000-0000-0000547A0000}"/>
    <cellStyle name="Normal 6 8 2 2 3 2 3 3" xfId="10957" xr:uid="{00000000-0005-0000-0000-0000557A0000}"/>
    <cellStyle name="Normal 6 8 2 2 3 2 3 3 2" xfId="41291" xr:uid="{00000000-0005-0000-0000-0000567A0000}"/>
    <cellStyle name="Normal 6 8 2 2 3 2 3 3 3" xfId="26058" xr:uid="{00000000-0005-0000-0000-0000577A0000}"/>
    <cellStyle name="Normal 6 8 2 2 3 2 3 4" xfId="36278" xr:uid="{00000000-0005-0000-0000-0000587A0000}"/>
    <cellStyle name="Normal 6 8 2 2 3 2 3 5" xfId="21045" xr:uid="{00000000-0005-0000-0000-0000597A0000}"/>
    <cellStyle name="Normal 6 8 2 2 3 2 4" xfId="12635" xr:uid="{00000000-0005-0000-0000-00005A7A0000}"/>
    <cellStyle name="Normal 6 8 2 2 3 2 4 2" xfId="42966" xr:uid="{00000000-0005-0000-0000-00005B7A0000}"/>
    <cellStyle name="Normal 6 8 2 2 3 2 4 3" xfId="27733" xr:uid="{00000000-0005-0000-0000-00005C7A0000}"/>
    <cellStyle name="Normal 6 8 2 2 3 2 5" xfId="7614" xr:uid="{00000000-0005-0000-0000-00005D7A0000}"/>
    <cellStyle name="Normal 6 8 2 2 3 2 5 2" xfId="37949" xr:uid="{00000000-0005-0000-0000-00005E7A0000}"/>
    <cellStyle name="Normal 6 8 2 2 3 2 5 3" xfId="22716" xr:uid="{00000000-0005-0000-0000-00005F7A0000}"/>
    <cellStyle name="Normal 6 8 2 2 3 2 6" xfId="32937" xr:uid="{00000000-0005-0000-0000-0000607A0000}"/>
    <cellStyle name="Normal 6 8 2 2 3 2 7" xfId="17703" xr:uid="{00000000-0005-0000-0000-0000617A0000}"/>
    <cellStyle name="Normal 6 8 2 2 3 3" xfId="3396" xr:uid="{00000000-0005-0000-0000-0000627A0000}"/>
    <cellStyle name="Normal 6 8 2 2 3 3 2" xfId="13470" xr:uid="{00000000-0005-0000-0000-0000637A0000}"/>
    <cellStyle name="Normal 6 8 2 2 3 3 2 2" xfId="43801" xr:uid="{00000000-0005-0000-0000-0000647A0000}"/>
    <cellStyle name="Normal 6 8 2 2 3 3 2 3" xfId="28568" xr:uid="{00000000-0005-0000-0000-0000657A0000}"/>
    <cellStyle name="Normal 6 8 2 2 3 3 3" xfId="8450" xr:uid="{00000000-0005-0000-0000-0000667A0000}"/>
    <cellStyle name="Normal 6 8 2 2 3 3 3 2" xfId="38784" xr:uid="{00000000-0005-0000-0000-0000677A0000}"/>
    <cellStyle name="Normal 6 8 2 2 3 3 3 3" xfId="23551" xr:uid="{00000000-0005-0000-0000-0000687A0000}"/>
    <cellStyle name="Normal 6 8 2 2 3 3 4" xfId="33771" xr:uid="{00000000-0005-0000-0000-0000697A0000}"/>
    <cellStyle name="Normal 6 8 2 2 3 3 5" xfId="18538" xr:uid="{00000000-0005-0000-0000-00006A7A0000}"/>
    <cellStyle name="Normal 6 8 2 2 3 4" xfId="5089" xr:uid="{00000000-0005-0000-0000-00006B7A0000}"/>
    <cellStyle name="Normal 6 8 2 2 3 4 2" xfId="15141" xr:uid="{00000000-0005-0000-0000-00006C7A0000}"/>
    <cellStyle name="Normal 6 8 2 2 3 4 2 2" xfId="45472" xr:uid="{00000000-0005-0000-0000-00006D7A0000}"/>
    <cellStyle name="Normal 6 8 2 2 3 4 2 3" xfId="30239" xr:uid="{00000000-0005-0000-0000-00006E7A0000}"/>
    <cellStyle name="Normal 6 8 2 2 3 4 3" xfId="10121" xr:uid="{00000000-0005-0000-0000-00006F7A0000}"/>
    <cellStyle name="Normal 6 8 2 2 3 4 3 2" xfId="40455" xr:uid="{00000000-0005-0000-0000-0000707A0000}"/>
    <cellStyle name="Normal 6 8 2 2 3 4 3 3" xfId="25222" xr:uid="{00000000-0005-0000-0000-0000717A0000}"/>
    <cellStyle name="Normal 6 8 2 2 3 4 4" xfId="35442" xr:uid="{00000000-0005-0000-0000-0000727A0000}"/>
    <cellStyle name="Normal 6 8 2 2 3 4 5" xfId="20209" xr:uid="{00000000-0005-0000-0000-0000737A0000}"/>
    <cellStyle name="Normal 6 8 2 2 3 5" xfId="11799" xr:uid="{00000000-0005-0000-0000-0000747A0000}"/>
    <cellStyle name="Normal 6 8 2 2 3 5 2" xfId="42130" xr:uid="{00000000-0005-0000-0000-0000757A0000}"/>
    <cellStyle name="Normal 6 8 2 2 3 5 3" xfId="26897" xr:uid="{00000000-0005-0000-0000-0000767A0000}"/>
    <cellStyle name="Normal 6 8 2 2 3 6" xfId="6778" xr:uid="{00000000-0005-0000-0000-0000777A0000}"/>
    <cellStyle name="Normal 6 8 2 2 3 6 2" xfId="37113" xr:uid="{00000000-0005-0000-0000-0000787A0000}"/>
    <cellStyle name="Normal 6 8 2 2 3 6 3" xfId="21880" xr:uid="{00000000-0005-0000-0000-0000797A0000}"/>
    <cellStyle name="Normal 6 8 2 2 3 7" xfId="32101" xr:uid="{00000000-0005-0000-0000-00007A7A0000}"/>
    <cellStyle name="Normal 6 8 2 2 3 8" xfId="16867" xr:uid="{00000000-0005-0000-0000-00007B7A0000}"/>
    <cellStyle name="Normal 6 8 2 2 4" xfId="2125" xr:uid="{00000000-0005-0000-0000-00007C7A0000}"/>
    <cellStyle name="Normal 6 8 2 2 4 2" xfId="3815" xr:uid="{00000000-0005-0000-0000-00007D7A0000}"/>
    <cellStyle name="Normal 6 8 2 2 4 2 2" xfId="13888" xr:uid="{00000000-0005-0000-0000-00007E7A0000}"/>
    <cellStyle name="Normal 6 8 2 2 4 2 2 2" xfId="44219" xr:uid="{00000000-0005-0000-0000-00007F7A0000}"/>
    <cellStyle name="Normal 6 8 2 2 4 2 2 3" xfId="28986" xr:uid="{00000000-0005-0000-0000-0000807A0000}"/>
    <cellStyle name="Normal 6 8 2 2 4 2 3" xfId="8868" xr:uid="{00000000-0005-0000-0000-0000817A0000}"/>
    <cellStyle name="Normal 6 8 2 2 4 2 3 2" xfId="39202" xr:uid="{00000000-0005-0000-0000-0000827A0000}"/>
    <cellStyle name="Normal 6 8 2 2 4 2 3 3" xfId="23969" xr:uid="{00000000-0005-0000-0000-0000837A0000}"/>
    <cellStyle name="Normal 6 8 2 2 4 2 4" xfId="34189" xr:uid="{00000000-0005-0000-0000-0000847A0000}"/>
    <cellStyle name="Normal 6 8 2 2 4 2 5" xfId="18956" xr:uid="{00000000-0005-0000-0000-0000857A0000}"/>
    <cellStyle name="Normal 6 8 2 2 4 3" xfId="5507" xr:uid="{00000000-0005-0000-0000-0000867A0000}"/>
    <cellStyle name="Normal 6 8 2 2 4 3 2" xfId="15559" xr:uid="{00000000-0005-0000-0000-0000877A0000}"/>
    <cellStyle name="Normal 6 8 2 2 4 3 2 2" xfId="45890" xr:uid="{00000000-0005-0000-0000-0000887A0000}"/>
    <cellStyle name="Normal 6 8 2 2 4 3 2 3" xfId="30657" xr:uid="{00000000-0005-0000-0000-0000897A0000}"/>
    <cellStyle name="Normal 6 8 2 2 4 3 3" xfId="10539" xr:uid="{00000000-0005-0000-0000-00008A7A0000}"/>
    <cellStyle name="Normal 6 8 2 2 4 3 3 2" xfId="40873" xr:uid="{00000000-0005-0000-0000-00008B7A0000}"/>
    <cellStyle name="Normal 6 8 2 2 4 3 3 3" xfId="25640" xr:uid="{00000000-0005-0000-0000-00008C7A0000}"/>
    <cellStyle name="Normal 6 8 2 2 4 3 4" xfId="35860" xr:uid="{00000000-0005-0000-0000-00008D7A0000}"/>
    <cellStyle name="Normal 6 8 2 2 4 3 5" xfId="20627" xr:uid="{00000000-0005-0000-0000-00008E7A0000}"/>
    <cellStyle name="Normal 6 8 2 2 4 4" xfId="12217" xr:uid="{00000000-0005-0000-0000-00008F7A0000}"/>
    <cellStyle name="Normal 6 8 2 2 4 4 2" xfId="42548" xr:uid="{00000000-0005-0000-0000-0000907A0000}"/>
    <cellStyle name="Normal 6 8 2 2 4 4 3" xfId="27315" xr:uid="{00000000-0005-0000-0000-0000917A0000}"/>
    <cellStyle name="Normal 6 8 2 2 4 5" xfId="7196" xr:uid="{00000000-0005-0000-0000-0000927A0000}"/>
    <cellStyle name="Normal 6 8 2 2 4 5 2" xfId="37531" xr:uid="{00000000-0005-0000-0000-0000937A0000}"/>
    <cellStyle name="Normal 6 8 2 2 4 5 3" xfId="22298" xr:uid="{00000000-0005-0000-0000-0000947A0000}"/>
    <cellStyle name="Normal 6 8 2 2 4 6" xfId="32519" xr:uid="{00000000-0005-0000-0000-0000957A0000}"/>
    <cellStyle name="Normal 6 8 2 2 4 7" xfId="17285" xr:uid="{00000000-0005-0000-0000-0000967A0000}"/>
    <cellStyle name="Normal 6 8 2 2 5" xfId="2978" xr:uid="{00000000-0005-0000-0000-0000977A0000}"/>
    <cellStyle name="Normal 6 8 2 2 5 2" xfId="13052" xr:uid="{00000000-0005-0000-0000-0000987A0000}"/>
    <cellStyle name="Normal 6 8 2 2 5 2 2" xfId="43383" xr:uid="{00000000-0005-0000-0000-0000997A0000}"/>
    <cellStyle name="Normal 6 8 2 2 5 2 3" xfId="28150" xr:uid="{00000000-0005-0000-0000-00009A7A0000}"/>
    <cellStyle name="Normal 6 8 2 2 5 3" xfId="8032" xr:uid="{00000000-0005-0000-0000-00009B7A0000}"/>
    <cellStyle name="Normal 6 8 2 2 5 3 2" xfId="38366" xr:uid="{00000000-0005-0000-0000-00009C7A0000}"/>
    <cellStyle name="Normal 6 8 2 2 5 3 3" xfId="23133" xr:uid="{00000000-0005-0000-0000-00009D7A0000}"/>
    <cellStyle name="Normal 6 8 2 2 5 4" xfId="33353" xr:uid="{00000000-0005-0000-0000-00009E7A0000}"/>
    <cellStyle name="Normal 6 8 2 2 5 5" xfId="18120" xr:uid="{00000000-0005-0000-0000-00009F7A0000}"/>
    <cellStyle name="Normal 6 8 2 2 6" xfId="4671" xr:uid="{00000000-0005-0000-0000-0000A07A0000}"/>
    <cellStyle name="Normal 6 8 2 2 6 2" xfId="14723" xr:uid="{00000000-0005-0000-0000-0000A17A0000}"/>
    <cellStyle name="Normal 6 8 2 2 6 2 2" xfId="45054" xr:uid="{00000000-0005-0000-0000-0000A27A0000}"/>
    <cellStyle name="Normal 6 8 2 2 6 2 3" xfId="29821" xr:uid="{00000000-0005-0000-0000-0000A37A0000}"/>
    <cellStyle name="Normal 6 8 2 2 6 3" xfId="9703" xr:uid="{00000000-0005-0000-0000-0000A47A0000}"/>
    <cellStyle name="Normal 6 8 2 2 6 3 2" xfId="40037" xr:uid="{00000000-0005-0000-0000-0000A57A0000}"/>
    <cellStyle name="Normal 6 8 2 2 6 3 3" xfId="24804" xr:uid="{00000000-0005-0000-0000-0000A67A0000}"/>
    <cellStyle name="Normal 6 8 2 2 6 4" xfId="35024" xr:uid="{00000000-0005-0000-0000-0000A77A0000}"/>
    <cellStyle name="Normal 6 8 2 2 6 5" xfId="19791" xr:uid="{00000000-0005-0000-0000-0000A87A0000}"/>
    <cellStyle name="Normal 6 8 2 2 7" xfId="11381" xr:uid="{00000000-0005-0000-0000-0000A97A0000}"/>
    <cellStyle name="Normal 6 8 2 2 7 2" xfId="41712" xr:uid="{00000000-0005-0000-0000-0000AA7A0000}"/>
    <cellStyle name="Normal 6 8 2 2 7 3" xfId="26479" xr:uid="{00000000-0005-0000-0000-0000AB7A0000}"/>
    <cellStyle name="Normal 6 8 2 2 8" xfId="6360" xr:uid="{00000000-0005-0000-0000-0000AC7A0000}"/>
    <cellStyle name="Normal 6 8 2 2 8 2" xfId="36695" xr:uid="{00000000-0005-0000-0000-0000AD7A0000}"/>
    <cellStyle name="Normal 6 8 2 2 8 3" xfId="21462" xr:uid="{00000000-0005-0000-0000-0000AE7A0000}"/>
    <cellStyle name="Normal 6 8 2 2 9" xfId="31684" xr:uid="{00000000-0005-0000-0000-0000AF7A0000}"/>
    <cellStyle name="Normal 6 8 2 3" xfId="1387" xr:uid="{00000000-0005-0000-0000-0000B07A0000}"/>
    <cellStyle name="Normal 6 8 2 3 2" xfId="1808" xr:uid="{00000000-0005-0000-0000-0000B17A0000}"/>
    <cellStyle name="Normal 6 8 2 3 2 2" xfId="2647" xr:uid="{00000000-0005-0000-0000-0000B27A0000}"/>
    <cellStyle name="Normal 6 8 2 3 2 2 2" xfId="4337" xr:uid="{00000000-0005-0000-0000-0000B37A0000}"/>
    <cellStyle name="Normal 6 8 2 3 2 2 2 2" xfId="14410" xr:uid="{00000000-0005-0000-0000-0000B47A0000}"/>
    <cellStyle name="Normal 6 8 2 3 2 2 2 2 2" xfId="44741" xr:uid="{00000000-0005-0000-0000-0000B57A0000}"/>
    <cellStyle name="Normal 6 8 2 3 2 2 2 2 3" xfId="29508" xr:uid="{00000000-0005-0000-0000-0000B67A0000}"/>
    <cellStyle name="Normal 6 8 2 3 2 2 2 3" xfId="9390" xr:uid="{00000000-0005-0000-0000-0000B77A0000}"/>
    <cellStyle name="Normal 6 8 2 3 2 2 2 3 2" xfId="39724" xr:uid="{00000000-0005-0000-0000-0000B87A0000}"/>
    <cellStyle name="Normal 6 8 2 3 2 2 2 3 3" xfId="24491" xr:uid="{00000000-0005-0000-0000-0000B97A0000}"/>
    <cellStyle name="Normal 6 8 2 3 2 2 2 4" xfId="34711" xr:uid="{00000000-0005-0000-0000-0000BA7A0000}"/>
    <cellStyle name="Normal 6 8 2 3 2 2 2 5" xfId="19478" xr:uid="{00000000-0005-0000-0000-0000BB7A0000}"/>
    <cellStyle name="Normal 6 8 2 3 2 2 3" xfId="6029" xr:uid="{00000000-0005-0000-0000-0000BC7A0000}"/>
    <cellStyle name="Normal 6 8 2 3 2 2 3 2" xfId="16081" xr:uid="{00000000-0005-0000-0000-0000BD7A0000}"/>
    <cellStyle name="Normal 6 8 2 3 2 2 3 2 2" xfId="46412" xr:uid="{00000000-0005-0000-0000-0000BE7A0000}"/>
    <cellStyle name="Normal 6 8 2 3 2 2 3 2 3" xfId="31179" xr:uid="{00000000-0005-0000-0000-0000BF7A0000}"/>
    <cellStyle name="Normal 6 8 2 3 2 2 3 3" xfId="11061" xr:uid="{00000000-0005-0000-0000-0000C07A0000}"/>
    <cellStyle name="Normal 6 8 2 3 2 2 3 3 2" xfId="41395" xr:uid="{00000000-0005-0000-0000-0000C17A0000}"/>
    <cellStyle name="Normal 6 8 2 3 2 2 3 3 3" xfId="26162" xr:uid="{00000000-0005-0000-0000-0000C27A0000}"/>
    <cellStyle name="Normal 6 8 2 3 2 2 3 4" xfId="36382" xr:uid="{00000000-0005-0000-0000-0000C37A0000}"/>
    <cellStyle name="Normal 6 8 2 3 2 2 3 5" xfId="21149" xr:uid="{00000000-0005-0000-0000-0000C47A0000}"/>
    <cellStyle name="Normal 6 8 2 3 2 2 4" xfId="12739" xr:uid="{00000000-0005-0000-0000-0000C57A0000}"/>
    <cellStyle name="Normal 6 8 2 3 2 2 4 2" xfId="43070" xr:uid="{00000000-0005-0000-0000-0000C67A0000}"/>
    <cellStyle name="Normal 6 8 2 3 2 2 4 3" xfId="27837" xr:uid="{00000000-0005-0000-0000-0000C77A0000}"/>
    <cellStyle name="Normal 6 8 2 3 2 2 5" xfId="7718" xr:uid="{00000000-0005-0000-0000-0000C87A0000}"/>
    <cellStyle name="Normal 6 8 2 3 2 2 5 2" xfId="38053" xr:uid="{00000000-0005-0000-0000-0000C97A0000}"/>
    <cellStyle name="Normal 6 8 2 3 2 2 5 3" xfId="22820" xr:uid="{00000000-0005-0000-0000-0000CA7A0000}"/>
    <cellStyle name="Normal 6 8 2 3 2 2 6" xfId="33041" xr:uid="{00000000-0005-0000-0000-0000CB7A0000}"/>
    <cellStyle name="Normal 6 8 2 3 2 2 7" xfId="17807" xr:uid="{00000000-0005-0000-0000-0000CC7A0000}"/>
    <cellStyle name="Normal 6 8 2 3 2 3" xfId="3500" xr:uid="{00000000-0005-0000-0000-0000CD7A0000}"/>
    <cellStyle name="Normal 6 8 2 3 2 3 2" xfId="13574" xr:uid="{00000000-0005-0000-0000-0000CE7A0000}"/>
    <cellStyle name="Normal 6 8 2 3 2 3 2 2" xfId="43905" xr:uid="{00000000-0005-0000-0000-0000CF7A0000}"/>
    <cellStyle name="Normal 6 8 2 3 2 3 2 3" xfId="28672" xr:uid="{00000000-0005-0000-0000-0000D07A0000}"/>
    <cellStyle name="Normal 6 8 2 3 2 3 3" xfId="8554" xr:uid="{00000000-0005-0000-0000-0000D17A0000}"/>
    <cellStyle name="Normal 6 8 2 3 2 3 3 2" xfId="38888" xr:uid="{00000000-0005-0000-0000-0000D27A0000}"/>
    <cellStyle name="Normal 6 8 2 3 2 3 3 3" xfId="23655" xr:uid="{00000000-0005-0000-0000-0000D37A0000}"/>
    <cellStyle name="Normal 6 8 2 3 2 3 4" xfId="33875" xr:uid="{00000000-0005-0000-0000-0000D47A0000}"/>
    <cellStyle name="Normal 6 8 2 3 2 3 5" xfId="18642" xr:uid="{00000000-0005-0000-0000-0000D57A0000}"/>
    <cellStyle name="Normal 6 8 2 3 2 4" xfId="5193" xr:uid="{00000000-0005-0000-0000-0000D67A0000}"/>
    <cellStyle name="Normal 6 8 2 3 2 4 2" xfId="15245" xr:uid="{00000000-0005-0000-0000-0000D77A0000}"/>
    <cellStyle name="Normal 6 8 2 3 2 4 2 2" xfId="45576" xr:uid="{00000000-0005-0000-0000-0000D87A0000}"/>
    <cellStyle name="Normal 6 8 2 3 2 4 2 3" xfId="30343" xr:uid="{00000000-0005-0000-0000-0000D97A0000}"/>
    <cellStyle name="Normal 6 8 2 3 2 4 3" xfId="10225" xr:uid="{00000000-0005-0000-0000-0000DA7A0000}"/>
    <cellStyle name="Normal 6 8 2 3 2 4 3 2" xfId="40559" xr:uid="{00000000-0005-0000-0000-0000DB7A0000}"/>
    <cellStyle name="Normal 6 8 2 3 2 4 3 3" xfId="25326" xr:uid="{00000000-0005-0000-0000-0000DC7A0000}"/>
    <cellStyle name="Normal 6 8 2 3 2 4 4" xfId="35546" xr:uid="{00000000-0005-0000-0000-0000DD7A0000}"/>
    <cellStyle name="Normal 6 8 2 3 2 4 5" xfId="20313" xr:uid="{00000000-0005-0000-0000-0000DE7A0000}"/>
    <cellStyle name="Normal 6 8 2 3 2 5" xfId="11903" xr:uid="{00000000-0005-0000-0000-0000DF7A0000}"/>
    <cellStyle name="Normal 6 8 2 3 2 5 2" xfId="42234" xr:uid="{00000000-0005-0000-0000-0000E07A0000}"/>
    <cellStyle name="Normal 6 8 2 3 2 5 3" xfId="27001" xr:uid="{00000000-0005-0000-0000-0000E17A0000}"/>
    <cellStyle name="Normal 6 8 2 3 2 6" xfId="6882" xr:uid="{00000000-0005-0000-0000-0000E27A0000}"/>
    <cellStyle name="Normal 6 8 2 3 2 6 2" xfId="37217" xr:uid="{00000000-0005-0000-0000-0000E37A0000}"/>
    <cellStyle name="Normal 6 8 2 3 2 6 3" xfId="21984" xr:uid="{00000000-0005-0000-0000-0000E47A0000}"/>
    <cellStyle name="Normal 6 8 2 3 2 7" xfId="32205" xr:uid="{00000000-0005-0000-0000-0000E57A0000}"/>
    <cellStyle name="Normal 6 8 2 3 2 8" xfId="16971" xr:uid="{00000000-0005-0000-0000-0000E67A0000}"/>
    <cellStyle name="Normal 6 8 2 3 3" xfId="2229" xr:uid="{00000000-0005-0000-0000-0000E77A0000}"/>
    <cellStyle name="Normal 6 8 2 3 3 2" xfId="3919" xr:uid="{00000000-0005-0000-0000-0000E87A0000}"/>
    <cellStyle name="Normal 6 8 2 3 3 2 2" xfId="13992" xr:uid="{00000000-0005-0000-0000-0000E97A0000}"/>
    <cellStyle name="Normal 6 8 2 3 3 2 2 2" xfId="44323" xr:uid="{00000000-0005-0000-0000-0000EA7A0000}"/>
    <cellStyle name="Normal 6 8 2 3 3 2 2 3" xfId="29090" xr:uid="{00000000-0005-0000-0000-0000EB7A0000}"/>
    <cellStyle name="Normal 6 8 2 3 3 2 3" xfId="8972" xr:uid="{00000000-0005-0000-0000-0000EC7A0000}"/>
    <cellStyle name="Normal 6 8 2 3 3 2 3 2" xfId="39306" xr:uid="{00000000-0005-0000-0000-0000ED7A0000}"/>
    <cellStyle name="Normal 6 8 2 3 3 2 3 3" xfId="24073" xr:uid="{00000000-0005-0000-0000-0000EE7A0000}"/>
    <cellStyle name="Normal 6 8 2 3 3 2 4" xfId="34293" xr:uid="{00000000-0005-0000-0000-0000EF7A0000}"/>
    <cellStyle name="Normal 6 8 2 3 3 2 5" xfId="19060" xr:uid="{00000000-0005-0000-0000-0000F07A0000}"/>
    <cellStyle name="Normal 6 8 2 3 3 3" xfId="5611" xr:uid="{00000000-0005-0000-0000-0000F17A0000}"/>
    <cellStyle name="Normal 6 8 2 3 3 3 2" xfId="15663" xr:uid="{00000000-0005-0000-0000-0000F27A0000}"/>
    <cellStyle name="Normal 6 8 2 3 3 3 2 2" xfId="45994" xr:uid="{00000000-0005-0000-0000-0000F37A0000}"/>
    <cellStyle name="Normal 6 8 2 3 3 3 2 3" xfId="30761" xr:uid="{00000000-0005-0000-0000-0000F47A0000}"/>
    <cellStyle name="Normal 6 8 2 3 3 3 3" xfId="10643" xr:uid="{00000000-0005-0000-0000-0000F57A0000}"/>
    <cellStyle name="Normal 6 8 2 3 3 3 3 2" xfId="40977" xr:uid="{00000000-0005-0000-0000-0000F67A0000}"/>
    <cellStyle name="Normal 6 8 2 3 3 3 3 3" xfId="25744" xr:uid="{00000000-0005-0000-0000-0000F77A0000}"/>
    <cellStyle name="Normal 6 8 2 3 3 3 4" xfId="35964" xr:uid="{00000000-0005-0000-0000-0000F87A0000}"/>
    <cellStyle name="Normal 6 8 2 3 3 3 5" xfId="20731" xr:uid="{00000000-0005-0000-0000-0000F97A0000}"/>
    <cellStyle name="Normal 6 8 2 3 3 4" xfId="12321" xr:uid="{00000000-0005-0000-0000-0000FA7A0000}"/>
    <cellStyle name="Normal 6 8 2 3 3 4 2" xfId="42652" xr:uid="{00000000-0005-0000-0000-0000FB7A0000}"/>
    <cellStyle name="Normal 6 8 2 3 3 4 3" xfId="27419" xr:uid="{00000000-0005-0000-0000-0000FC7A0000}"/>
    <cellStyle name="Normal 6 8 2 3 3 5" xfId="7300" xr:uid="{00000000-0005-0000-0000-0000FD7A0000}"/>
    <cellStyle name="Normal 6 8 2 3 3 5 2" xfId="37635" xr:uid="{00000000-0005-0000-0000-0000FE7A0000}"/>
    <cellStyle name="Normal 6 8 2 3 3 5 3" xfId="22402" xr:uid="{00000000-0005-0000-0000-0000FF7A0000}"/>
    <cellStyle name="Normal 6 8 2 3 3 6" xfId="32623" xr:uid="{00000000-0005-0000-0000-0000007B0000}"/>
    <cellStyle name="Normal 6 8 2 3 3 7" xfId="17389" xr:uid="{00000000-0005-0000-0000-0000017B0000}"/>
    <cellStyle name="Normal 6 8 2 3 4" xfId="3082" xr:uid="{00000000-0005-0000-0000-0000027B0000}"/>
    <cellStyle name="Normal 6 8 2 3 4 2" xfId="13156" xr:uid="{00000000-0005-0000-0000-0000037B0000}"/>
    <cellStyle name="Normal 6 8 2 3 4 2 2" xfId="43487" xr:uid="{00000000-0005-0000-0000-0000047B0000}"/>
    <cellStyle name="Normal 6 8 2 3 4 2 3" xfId="28254" xr:uid="{00000000-0005-0000-0000-0000057B0000}"/>
    <cellStyle name="Normal 6 8 2 3 4 3" xfId="8136" xr:uid="{00000000-0005-0000-0000-0000067B0000}"/>
    <cellStyle name="Normal 6 8 2 3 4 3 2" xfId="38470" xr:uid="{00000000-0005-0000-0000-0000077B0000}"/>
    <cellStyle name="Normal 6 8 2 3 4 3 3" xfId="23237" xr:uid="{00000000-0005-0000-0000-0000087B0000}"/>
    <cellStyle name="Normal 6 8 2 3 4 4" xfId="33457" xr:uid="{00000000-0005-0000-0000-0000097B0000}"/>
    <cellStyle name="Normal 6 8 2 3 4 5" xfId="18224" xr:uid="{00000000-0005-0000-0000-00000A7B0000}"/>
    <cellStyle name="Normal 6 8 2 3 5" xfId="4775" xr:uid="{00000000-0005-0000-0000-00000B7B0000}"/>
    <cellStyle name="Normal 6 8 2 3 5 2" xfId="14827" xr:uid="{00000000-0005-0000-0000-00000C7B0000}"/>
    <cellStyle name="Normal 6 8 2 3 5 2 2" xfId="45158" xr:uid="{00000000-0005-0000-0000-00000D7B0000}"/>
    <cellStyle name="Normal 6 8 2 3 5 2 3" xfId="29925" xr:uid="{00000000-0005-0000-0000-00000E7B0000}"/>
    <cellStyle name="Normal 6 8 2 3 5 3" xfId="9807" xr:uid="{00000000-0005-0000-0000-00000F7B0000}"/>
    <cellStyle name="Normal 6 8 2 3 5 3 2" xfId="40141" xr:uid="{00000000-0005-0000-0000-0000107B0000}"/>
    <cellStyle name="Normal 6 8 2 3 5 3 3" xfId="24908" xr:uid="{00000000-0005-0000-0000-0000117B0000}"/>
    <cellStyle name="Normal 6 8 2 3 5 4" xfId="35128" xr:uid="{00000000-0005-0000-0000-0000127B0000}"/>
    <cellStyle name="Normal 6 8 2 3 5 5" xfId="19895" xr:uid="{00000000-0005-0000-0000-0000137B0000}"/>
    <cellStyle name="Normal 6 8 2 3 6" xfId="11485" xr:uid="{00000000-0005-0000-0000-0000147B0000}"/>
    <cellStyle name="Normal 6 8 2 3 6 2" xfId="41816" xr:uid="{00000000-0005-0000-0000-0000157B0000}"/>
    <cellStyle name="Normal 6 8 2 3 6 3" xfId="26583" xr:uid="{00000000-0005-0000-0000-0000167B0000}"/>
    <cellStyle name="Normal 6 8 2 3 7" xfId="6464" xr:uid="{00000000-0005-0000-0000-0000177B0000}"/>
    <cellStyle name="Normal 6 8 2 3 7 2" xfId="36799" xr:uid="{00000000-0005-0000-0000-0000187B0000}"/>
    <cellStyle name="Normal 6 8 2 3 7 3" xfId="21566" xr:uid="{00000000-0005-0000-0000-0000197B0000}"/>
    <cellStyle name="Normal 6 8 2 3 8" xfId="31787" xr:uid="{00000000-0005-0000-0000-00001A7B0000}"/>
    <cellStyle name="Normal 6 8 2 3 9" xfId="16553" xr:uid="{00000000-0005-0000-0000-00001B7B0000}"/>
    <cellStyle name="Normal 6 8 2 4" xfId="1600" xr:uid="{00000000-0005-0000-0000-00001C7B0000}"/>
    <cellStyle name="Normal 6 8 2 4 2" xfId="2439" xr:uid="{00000000-0005-0000-0000-00001D7B0000}"/>
    <cellStyle name="Normal 6 8 2 4 2 2" xfId="4129" xr:uid="{00000000-0005-0000-0000-00001E7B0000}"/>
    <cellStyle name="Normal 6 8 2 4 2 2 2" xfId="14202" xr:uid="{00000000-0005-0000-0000-00001F7B0000}"/>
    <cellStyle name="Normal 6 8 2 4 2 2 2 2" xfId="44533" xr:uid="{00000000-0005-0000-0000-0000207B0000}"/>
    <cellStyle name="Normal 6 8 2 4 2 2 2 3" xfId="29300" xr:uid="{00000000-0005-0000-0000-0000217B0000}"/>
    <cellStyle name="Normal 6 8 2 4 2 2 3" xfId="9182" xr:uid="{00000000-0005-0000-0000-0000227B0000}"/>
    <cellStyle name="Normal 6 8 2 4 2 2 3 2" xfId="39516" xr:uid="{00000000-0005-0000-0000-0000237B0000}"/>
    <cellStyle name="Normal 6 8 2 4 2 2 3 3" xfId="24283" xr:uid="{00000000-0005-0000-0000-0000247B0000}"/>
    <cellStyle name="Normal 6 8 2 4 2 2 4" xfId="34503" xr:uid="{00000000-0005-0000-0000-0000257B0000}"/>
    <cellStyle name="Normal 6 8 2 4 2 2 5" xfId="19270" xr:uid="{00000000-0005-0000-0000-0000267B0000}"/>
    <cellStyle name="Normal 6 8 2 4 2 3" xfId="5821" xr:uid="{00000000-0005-0000-0000-0000277B0000}"/>
    <cellStyle name="Normal 6 8 2 4 2 3 2" xfId="15873" xr:uid="{00000000-0005-0000-0000-0000287B0000}"/>
    <cellStyle name="Normal 6 8 2 4 2 3 2 2" xfId="46204" xr:uid="{00000000-0005-0000-0000-0000297B0000}"/>
    <cellStyle name="Normal 6 8 2 4 2 3 2 3" xfId="30971" xr:uid="{00000000-0005-0000-0000-00002A7B0000}"/>
    <cellStyle name="Normal 6 8 2 4 2 3 3" xfId="10853" xr:uid="{00000000-0005-0000-0000-00002B7B0000}"/>
    <cellStyle name="Normal 6 8 2 4 2 3 3 2" xfId="41187" xr:uid="{00000000-0005-0000-0000-00002C7B0000}"/>
    <cellStyle name="Normal 6 8 2 4 2 3 3 3" xfId="25954" xr:uid="{00000000-0005-0000-0000-00002D7B0000}"/>
    <cellStyle name="Normal 6 8 2 4 2 3 4" xfId="36174" xr:uid="{00000000-0005-0000-0000-00002E7B0000}"/>
    <cellStyle name="Normal 6 8 2 4 2 3 5" xfId="20941" xr:uid="{00000000-0005-0000-0000-00002F7B0000}"/>
    <cellStyle name="Normal 6 8 2 4 2 4" xfId="12531" xr:uid="{00000000-0005-0000-0000-0000307B0000}"/>
    <cellStyle name="Normal 6 8 2 4 2 4 2" xfId="42862" xr:uid="{00000000-0005-0000-0000-0000317B0000}"/>
    <cellStyle name="Normal 6 8 2 4 2 4 3" xfId="27629" xr:uid="{00000000-0005-0000-0000-0000327B0000}"/>
    <cellStyle name="Normal 6 8 2 4 2 5" xfId="7510" xr:uid="{00000000-0005-0000-0000-0000337B0000}"/>
    <cellStyle name="Normal 6 8 2 4 2 5 2" xfId="37845" xr:uid="{00000000-0005-0000-0000-0000347B0000}"/>
    <cellStyle name="Normal 6 8 2 4 2 5 3" xfId="22612" xr:uid="{00000000-0005-0000-0000-0000357B0000}"/>
    <cellStyle name="Normal 6 8 2 4 2 6" xfId="32833" xr:uid="{00000000-0005-0000-0000-0000367B0000}"/>
    <cellStyle name="Normal 6 8 2 4 2 7" xfId="17599" xr:uid="{00000000-0005-0000-0000-0000377B0000}"/>
    <cellStyle name="Normal 6 8 2 4 3" xfId="3292" xr:uid="{00000000-0005-0000-0000-0000387B0000}"/>
    <cellStyle name="Normal 6 8 2 4 3 2" xfId="13366" xr:uid="{00000000-0005-0000-0000-0000397B0000}"/>
    <cellStyle name="Normal 6 8 2 4 3 2 2" xfId="43697" xr:uid="{00000000-0005-0000-0000-00003A7B0000}"/>
    <cellStyle name="Normal 6 8 2 4 3 2 3" xfId="28464" xr:uid="{00000000-0005-0000-0000-00003B7B0000}"/>
    <cellStyle name="Normal 6 8 2 4 3 3" xfId="8346" xr:uid="{00000000-0005-0000-0000-00003C7B0000}"/>
    <cellStyle name="Normal 6 8 2 4 3 3 2" xfId="38680" xr:uid="{00000000-0005-0000-0000-00003D7B0000}"/>
    <cellStyle name="Normal 6 8 2 4 3 3 3" xfId="23447" xr:uid="{00000000-0005-0000-0000-00003E7B0000}"/>
    <cellStyle name="Normal 6 8 2 4 3 4" xfId="33667" xr:uid="{00000000-0005-0000-0000-00003F7B0000}"/>
    <cellStyle name="Normal 6 8 2 4 3 5" xfId="18434" xr:uid="{00000000-0005-0000-0000-0000407B0000}"/>
    <cellStyle name="Normal 6 8 2 4 4" xfId="4985" xr:uid="{00000000-0005-0000-0000-0000417B0000}"/>
    <cellStyle name="Normal 6 8 2 4 4 2" xfId="15037" xr:uid="{00000000-0005-0000-0000-0000427B0000}"/>
    <cellStyle name="Normal 6 8 2 4 4 2 2" xfId="45368" xr:uid="{00000000-0005-0000-0000-0000437B0000}"/>
    <cellStyle name="Normal 6 8 2 4 4 2 3" xfId="30135" xr:uid="{00000000-0005-0000-0000-0000447B0000}"/>
    <cellStyle name="Normal 6 8 2 4 4 3" xfId="10017" xr:uid="{00000000-0005-0000-0000-0000457B0000}"/>
    <cellStyle name="Normal 6 8 2 4 4 3 2" xfId="40351" xr:uid="{00000000-0005-0000-0000-0000467B0000}"/>
    <cellStyle name="Normal 6 8 2 4 4 3 3" xfId="25118" xr:uid="{00000000-0005-0000-0000-0000477B0000}"/>
    <cellStyle name="Normal 6 8 2 4 4 4" xfId="35338" xr:uid="{00000000-0005-0000-0000-0000487B0000}"/>
    <cellStyle name="Normal 6 8 2 4 4 5" xfId="20105" xr:uid="{00000000-0005-0000-0000-0000497B0000}"/>
    <cellStyle name="Normal 6 8 2 4 5" xfId="11695" xr:uid="{00000000-0005-0000-0000-00004A7B0000}"/>
    <cellStyle name="Normal 6 8 2 4 5 2" xfId="42026" xr:uid="{00000000-0005-0000-0000-00004B7B0000}"/>
    <cellStyle name="Normal 6 8 2 4 5 3" xfId="26793" xr:uid="{00000000-0005-0000-0000-00004C7B0000}"/>
    <cellStyle name="Normal 6 8 2 4 6" xfId="6674" xr:uid="{00000000-0005-0000-0000-00004D7B0000}"/>
    <cellStyle name="Normal 6 8 2 4 6 2" xfId="37009" xr:uid="{00000000-0005-0000-0000-00004E7B0000}"/>
    <cellStyle name="Normal 6 8 2 4 6 3" xfId="21776" xr:uid="{00000000-0005-0000-0000-00004F7B0000}"/>
    <cellStyle name="Normal 6 8 2 4 7" xfId="31997" xr:uid="{00000000-0005-0000-0000-0000507B0000}"/>
    <cellStyle name="Normal 6 8 2 4 8" xfId="16763" xr:uid="{00000000-0005-0000-0000-0000517B0000}"/>
    <cellStyle name="Normal 6 8 2 5" xfId="2021" xr:uid="{00000000-0005-0000-0000-0000527B0000}"/>
    <cellStyle name="Normal 6 8 2 5 2" xfId="3711" xr:uid="{00000000-0005-0000-0000-0000537B0000}"/>
    <cellStyle name="Normal 6 8 2 5 2 2" xfId="13784" xr:uid="{00000000-0005-0000-0000-0000547B0000}"/>
    <cellStyle name="Normal 6 8 2 5 2 2 2" xfId="44115" xr:uid="{00000000-0005-0000-0000-0000557B0000}"/>
    <cellStyle name="Normal 6 8 2 5 2 2 3" xfId="28882" xr:uid="{00000000-0005-0000-0000-0000567B0000}"/>
    <cellStyle name="Normal 6 8 2 5 2 3" xfId="8764" xr:uid="{00000000-0005-0000-0000-0000577B0000}"/>
    <cellStyle name="Normal 6 8 2 5 2 3 2" xfId="39098" xr:uid="{00000000-0005-0000-0000-0000587B0000}"/>
    <cellStyle name="Normal 6 8 2 5 2 3 3" xfId="23865" xr:uid="{00000000-0005-0000-0000-0000597B0000}"/>
    <cellStyle name="Normal 6 8 2 5 2 4" xfId="34085" xr:uid="{00000000-0005-0000-0000-00005A7B0000}"/>
    <cellStyle name="Normal 6 8 2 5 2 5" xfId="18852" xr:uid="{00000000-0005-0000-0000-00005B7B0000}"/>
    <cellStyle name="Normal 6 8 2 5 3" xfId="5403" xr:uid="{00000000-0005-0000-0000-00005C7B0000}"/>
    <cellStyle name="Normal 6 8 2 5 3 2" xfId="15455" xr:uid="{00000000-0005-0000-0000-00005D7B0000}"/>
    <cellStyle name="Normal 6 8 2 5 3 2 2" xfId="45786" xr:uid="{00000000-0005-0000-0000-00005E7B0000}"/>
    <cellStyle name="Normal 6 8 2 5 3 2 3" xfId="30553" xr:uid="{00000000-0005-0000-0000-00005F7B0000}"/>
    <cellStyle name="Normal 6 8 2 5 3 3" xfId="10435" xr:uid="{00000000-0005-0000-0000-0000607B0000}"/>
    <cellStyle name="Normal 6 8 2 5 3 3 2" xfId="40769" xr:uid="{00000000-0005-0000-0000-0000617B0000}"/>
    <cellStyle name="Normal 6 8 2 5 3 3 3" xfId="25536" xr:uid="{00000000-0005-0000-0000-0000627B0000}"/>
    <cellStyle name="Normal 6 8 2 5 3 4" xfId="35756" xr:uid="{00000000-0005-0000-0000-0000637B0000}"/>
    <cellStyle name="Normal 6 8 2 5 3 5" xfId="20523" xr:uid="{00000000-0005-0000-0000-0000647B0000}"/>
    <cellStyle name="Normal 6 8 2 5 4" xfId="12113" xr:uid="{00000000-0005-0000-0000-0000657B0000}"/>
    <cellStyle name="Normal 6 8 2 5 4 2" xfId="42444" xr:uid="{00000000-0005-0000-0000-0000667B0000}"/>
    <cellStyle name="Normal 6 8 2 5 4 3" xfId="27211" xr:uid="{00000000-0005-0000-0000-0000677B0000}"/>
    <cellStyle name="Normal 6 8 2 5 5" xfId="7092" xr:uid="{00000000-0005-0000-0000-0000687B0000}"/>
    <cellStyle name="Normal 6 8 2 5 5 2" xfId="37427" xr:uid="{00000000-0005-0000-0000-0000697B0000}"/>
    <cellStyle name="Normal 6 8 2 5 5 3" xfId="22194" xr:uid="{00000000-0005-0000-0000-00006A7B0000}"/>
    <cellStyle name="Normal 6 8 2 5 6" xfId="32415" xr:uid="{00000000-0005-0000-0000-00006B7B0000}"/>
    <cellStyle name="Normal 6 8 2 5 7" xfId="17181" xr:uid="{00000000-0005-0000-0000-00006C7B0000}"/>
    <cellStyle name="Normal 6 8 2 6" xfId="2874" xr:uid="{00000000-0005-0000-0000-00006D7B0000}"/>
    <cellStyle name="Normal 6 8 2 6 2" xfId="12948" xr:uid="{00000000-0005-0000-0000-00006E7B0000}"/>
    <cellStyle name="Normal 6 8 2 6 2 2" xfId="43279" xr:uid="{00000000-0005-0000-0000-00006F7B0000}"/>
    <cellStyle name="Normal 6 8 2 6 2 3" xfId="28046" xr:uid="{00000000-0005-0000-0000-0000707B0000}"/>
    <cellStyle name="Normal 6 8 2 6 3" xfId="7928" xr:uid="{00000000-0005-0000-0000-0000717B0000}"/>
    <cellStyle name="Normal 6 8 2 6 3 2" xfId="38262" xr:uid="{00000000-0005-0000-0000-0000727B0000}"/>
    <cellStyle name="Normal 6 8 2 6 3 3" xfId="23029" xr:uid="{00000000-0005-0000-0000-0000737B0000}"/>
    <cellStyle name="Normal 6 8 2 6 4" xfId="33249" xr:uid="{00000000-0005-0000-0000-0000747B0000}"/>
    <cellStyle name="Normal 6 8 2 6 5" xfId="18016" xr:uid="{00000000-0005-0000-0000-0000757B0000}"/>
    <cellStyle name="Normal 6 8 2 7" xfId="4567" xr:uid="{00000000-0005-0000-0000-0000767B0000}"/>
    <cellStyle name="Normal 6 8 2 7 2" xfId="14619" xr:uid="{00000000-0005-0000-0000-0000777B0000}"/>
    <cellStyle name="Normal 6 8 2 7 2 2" xfId="44950" xr:uid="{00000000-0005-0000-0000-0000787B0000}"/>
    <cellStyle name="Normal 6 8 2 7 2 3" xfId="29717" xr:uid="{00000000-0005-0000-0000-0000797B0000}"/>
    <cellStyle name="Normal 6 8 2 7 3" xfId="9599" xr:uid="{00000000-0005-0000-0000-00007A7B0000}"/>
    <cellStyle name="Normal 6 8 2 7 3 2" xfId="39933" xr:uid="{00000000-0005-0000-0000-00007B7B0000}"/>
    <cellStyle name="Normal 6 8 2 7 3 3" xfId="24700" xr:uid="{00000000-0005-0000-0000-00007C7B0000}"/>
    <cellStyle name="Normal 6 8 2 7 4" xfId="34920" xr:uid="{00000000-0005-0000-0000-00007D7B0000}"/>
    <cellStyle name="Normal 6 8 2 7 5" xfId="19687" xr:uid="{00000000-0005-0000-0000-00007E7B0000}"/>
    <cellStyle name="Normal 6 8 2 8" xfId="11277" xr:uid="{00000000-0005-0000-0000-00007F7B0000}"/>
    <cellStyle name="Normal 6 8 2 8 2" xfId="41608" xr:uid="{00000000-0005-0000-0000-0000807B0000}"/>
    <cellStyle name="Normal 6 8 2 8 3" xfId="26375" xr:uid="{00000000-0005-0000-0000-0000817B0000}"/>
    <cellStyle name="Normal 6 8 2 9" xfId="6256" xr:uid="{00000000-0005-0000-0000-0000827B0000}"/>
    <cellStyle name="Normal 6 8 2 9 2" xfId="36591" xr:uid="{00000000-0005-0000-0000-0000837B0000}"/>
    <cellStyle name="Normal 6 8 2 9 3" xfId="21358" xr:uid="{00000000-0005-0000-0000-0000847B0000}"/>
    <cellStyle name="Normal 6 8 3" xfId="1220" xr:uid="{00000000-0005-0000-0000-0000857B0000}"/>
    <cellStyle name="Normal 6 8 3 10" xfId="16397" xr:uid="{00000000-0005-0000-0000-0000867B0000}"/>
    <cellStyle name="Normal 6 8 3 2" xfId="1439" xr:uid="{00000000-0005-0000-0000-0000877B0000}"/>
    <cellStyle name="Normal 6 8 3 2 2" xfId="1860" xr:uid="{00000000-0005-0000-0000-0000887B0000}"/>
    <cellStyle name="Normal 6 8 3 2 2 2" xfId="2699" xr:uid="{00000000-0005-0000-0000-0000897B0000}"/>
    <cellStyle name="Normal 6 8 3 2 2 2 2" xfId="4389" xr:uid="{00000000-0005-0000-0000-00008A7B0000}"/>
    <cellStyle name="Normal 6 8 3 2 2 2 2 2" xfId="14462" xr:uid="{00000000-0005-0000-0000-00008B7B0000}"/>
    <cellStyle name="Normal 6 8 3 2 2 2 2 2 2" xfId="44793" xr:uid="{00000000-0005-0000-0000-00008C7B0000}"/>
    <cellStyle name="Normal 6 8 3 2 2 2 2 2 3" xfId="29560" xr:uid="{00000000-0005-0000-0000-00008D7B0000}"/>
    <cellStyle name="Normal 6 8 3 2 2 2 2 3" xfId="9442" xr:uid="{00000000-0005-0000-0000-00008E7B0000}"/>
    <cellStyle name="Normal 6 8 3 2 2 2 2 3 2" xfId="39776" xr:uid="{00000000-0005-0000-0000-00008F7B0000}"/>
    <cellStyle name="Normal 6 8 3 2 2 2 2 3 3" xfId="24543" xr:uid="{00000000-0005-0000-0000-0000907B0000}"/>
    <cellStyle name="Normal 6 8 3 2 2 2 2 4" xfId="34763" xr:uid="{00000000-0005-0000-0000-0000917B0000}"/>
    <cellStyle name="Normal 6 8 3 2 2 2 2 5" xfId="19530" xr:uid="{00000000-0005-0000-0000-0000927B0000}"/>
    <cellStyle name="Normal 6 8 3 2 2 2 3" xfId="6081" xr:uid="{00000000-0005-0000-0000-0000937B0000}"/>
    <cellStyle name="Normal 6 8 3 2 2 2 3 2" xfId="16133" xr:uid="{00000000-0005-0000-0000-0000947B0000}"/>
    <cellStyle name="Normal 6 8 3 2 2 2 3 2 2" xfId="46464" xr:uid="{00000000-0005-0000-0000-0000957B0000}"/>
    <cellStyle name="Normal 6 8 3 2 2 2 3 2 3" xfId="31231" xr:uid="{00000000-0005-0000-0000-0000967B0000}"/>
    <cellStyle name="Normal 6 8 3 2 2 2 3 3" xfId="11113" xr:uid="{00000000-0005-0000-0000-0000977B0000}"/>
    <cellStyle name="Normal 6 8 3 2 2 2 3 3 2" xfId="41447" xr:uid="{00000000-0005-0000-0000-0000987B0000}"/>
    <cellStyle name="Normal 6 8 3 2 2 2 3 3 3" xfId="26214" xr:uid="{00000000-0005-0000-0000-0000997B0000}"/>
    <cellStyle name="Normal 6 8 3 2 2 2 3 4" xfId="36434" xr:uid="{00000000-0005-0000-0000-00009A7B0000}"/>
    <cellStyle name="Normal 6 8 3 2 2 2 3 5" xfId="21201" xr:uid="{00000000-0005-0000-0000-00009B7B0000}"/>
    <cellStyle name="Normal 6 8 3 2 2 2 4" xfId="12791" xr:uid="{00000000-0005-0000-0000-00009C7B0000}"/>
    <cellStyle name="Normal 6 8 3 2 2 2 4 2" xfId="43122" xr:uid="{00000000-0005-0000-0000-00009D7B0000}"/>
    <cellStyle name="Normal 6 8 3 2 2 2 4 3" xfId="27889" xr:uid="{00000000-0005-0000-0000-00009E7B0000}"/>
    <cellStyle name="Normal 6 8 3 2 2 2 5" xfId="7770" xr:uid="{00000000-0005-0000-0000-00009F7B0000}"/>
    <cellStyle name="Normal 6 8 3 2 2 2 5 2" xfId="38105" xr:uid="{00000000-0005-0000-0000-0000A07B0000}"/>
    <cellStyle name="Normal 6 8 3 2 2 2 5 3" xfId="22872" xr:uid="{00000000-0005-0000-0000-0000A17B0000}"/>
    <cellStyle name="Normal 6 8 3 2 2 2 6" xfId="33093" xr:uid="{00000000-0005-0000-0000-0000A27B0000}"/>
    <cellStyle name="Normal 6 8 3 2 2 2 7" xfId="17859" xr:uid="{00000000-0005-0000-0000-0000A37B0000}"/>
    <cellStyle name="Normal 6 8 3 2 2 3" xfId="3552" xr:uid="{00000000-0005-0000-0000-0000A47B0000}"/>
    <cellStyle name="Normal 6 8 3 2 2 3 2" xfId="13626" xr:uid="{00000000-0005-0000-0000-0000A57B0000}"/>
    <cellStyle name="Normal 6 8 3 2 2 3 2 2" xfId="43957" xr:uid="{00000000-0005-0000-0000-0000A67B0000}"/>
    <cellStyle name="Normal 6 8 3 2 2 3 2 3" xfId="28724" xr:uid="{00000000-0005-0000-0000-0000A77B0000}"/>
    <cellStyle name="Normal 6 8 3 2 2 3 3" xfId="8606" xr:uid="{00000000-0005-0000-0000-0000A87B0000}"/>
    <cellStyle name="Normal 6 8 3 2 2 3 3 2" xfId="38940" xr:uid="{00000000-0005-0000-0000-0000A97B0000}"/>
    <cellStyle name="Normal 6 8 3 2 2 3 3 3" xfId="23707" xr:uid="{00000000-0005-0000-0000-0000AA7B0000}"/>
    <cellStyle name="Normal 6 8 3 2 2 3 4" xfId="33927" xr:uid="{00000000-0005-0000-0000-0000AB7B0000}"/>
    <cellStyle name="Normal 6 8 3 2 2 3 5" xfId="18694" xr:uid="{00000000-0005-0000-0000-0000AC7B0000}"/>
    <cellStyle name="Normal 6 8 3 2 2 4" xfId="5245" xr:uid="{00000000-0005-0000-0000-0000AD7B0000}"/>
    <cellStyle name="Normal 6 8 3 2 2 4 2" xfId="15297" xr:uid="{00000000-0005-0000-0000-0000AE7B0000}"/>
    <cellStyle name="Normal 6 8 3 2 2 4 2 2" xfId="45628" xr:uid="{00000000-0005-0000-0000-0000AF7B0000}"/>
    <cellStyle name="Normal 6 8 3 2 2 4 2 3" xfId="30395" xr:uid="{00000000-0005-0000-0000-0000B07B0000}"/>
    <cellStyle name="Normal 6 8 3 2 2 4 3" xfId="10277" xr:uid="{00000000-0005-0000-0000-0000B17B0000}"/>
    <cellStyle name="Normal 6 8 3 2 2 4 3 2" xfId="40611" xr:uid="{00000000-0005-0000-0000-0000B27B0000}"/>
    <cellStyle name="Normal 6 8 3 2 2 4 3 3" xfId="25378" xr:uid="{00000000-0005-0000-0000-0000B37B0000}"/>
    <cellStyle name="Normal 6 8 3 2 2 4 4" xfId="35598" xr:uid="{00000000-0005-0000-0000-0000B47B0000}"/>
    <cellStyle name="Normal 6 8 3 2 2 4 5" xfId="20365" xr:uid="{00000000-0005-0000-0000-0000B57B0000}"/>
    <cellStyle name="Normal 6 8 3 2 2 5" xfId="11955" xr:uid="{00000000-0005-0000-0000-0000B67B0000}"/>
    <cellStyle name="Normal 6 8 3 2 2 5 2" xfId="42286" xr:uid="{00000000-0005-0000-0000-0000B77B0000}"/>
    <cellStyle name="Normal 6 8 3 2 2 5 3" xfId="27053" xr:uid="{00000000-0005-0000-0000-0000B87B0000}"/>
    <cellStyle name="Normal 6 8 3 2 2 6" xfId="6934" xr:uid="{00000000-0005-0000-0000-0000B97B0000}"/>
    <cellStyle name="Normal 6 8 3 2 2 6 2" xfId="37269" xr:uid="{00000000-0005-0000-0000-0000BA7B0000}"/>
    <cellStyle name="Normal 6 8 3 2 2 6 3" xfId="22036" xr:uid="{00000000-0005-0000-0000-0000BB7B0000}"/>
    <cellStyle name="Normal 6 8 3 2 2 7" xfId="32257" xr:uid="{00000000-0005-0000-0000-0000BC7B0000}"/>
    <cellStyle name="Normal 6 8 3 2 2 8" xfId="17023" xr:uid="{00000000-0005-0000-0000-0000BD7B0000}"/>
    <cellStyle name="Normal 6 8 3 2 3" xfId="2281" xr:uid="{00000000-0005-0000-0000-0000BE7B0000}"/>
    <cellStyle name="Normal 6 8 3 2 3 2" xfId="3971" xr:uid="{00000000-0005-0000-0000-0000BF7B0000}"/>
    <cellStyle name="Normal 6 8 3 2 3 2 2" xfId="14044" xr:uid="{00000000-0005-0000-0000-0000C07B0000}"/>
    <cellStyle name="Normal 6 8 3 2 3 2 2 2" xfId="44375" xr:uid="{00000000-0005-0000-0000-0000C17B0000}"/>
    <cellStyle name="Normal 6 8 3 2 3 2 2 3" xfId="29142" xr:uid="{00000000-0005-0000-0000-0000C27B0000}"/>
    <cellStyle name="Normal 6 8 3 2 3 2 3" xfId="9024" xr:uid="{00000000-0005-0000-0000-0000C37B0000}"/>
    <cellStyle name="Normal 6 8 3 2 3 2 3 2" xfId="39358" xr:uid="{00000000-0005-0000-0000-0000C47B0000}"/>
    <cellStyle name="Normal 6 8 3 2 3 2 3 3" xfId="24125" xr:uid="{00000000-0005-0000-0000-0000C57B0000}"/>
    <cellStyle name="Normal 6 8 3 2 3 2 4" xfId="34345" xr:uid="{00000000-0005-0000-0000-0000C67B0000}"/>
    <cellStyle name="Normal 6 8 3 2 3 2 5" xfId="19112" xr:uid="{00000000-0005-0000-0000-0000C77B0000}"/>
    <cellStyle name="Normal 6 8 3 2 3 3" xfId="5663" xr:uid="{00000000-0005-0000-0000-0000C87B0000}"/>
    <cellStyle name="Normal 6 8 3 2 3 3 2" xfId="15715" xr:uid="{00000000-0005-0000-0000-0000C97B0000}"/>
    <cellStyle name="Normal 6 8 3 2 3 3 2 2" xfId="46046" xr:uid="{00000000-0005-0000-0000-0000CA7B0000}"/>
    <cellStyle name="Normal 6 8 3 2 3 3 2 3" xfId="30813" xr:uid="{00000000-0005-0000-0000-0000CB7B0000}"/>
    <cellStyle name="Normal 6 8 3 2 3 3 3" xfId="10695" xr:uid="{00000000-0005-0000-0000-0000CC7B0000}"/>
    <cellStyle name="Normal 6 8 3 2 3 3 3 2" xfId="41029" xr:uid="{00000000-0005-0000-0000-0000CD7B0000}"/>
    <cellStyle name="Normal 6 8 3 2 3 3 3 3" xfId="25796" xr:uid="{00000000-0005-0000-0000-0000CE7B0000}"/>
    <cellStyle name="Normal 6 8 3 2 3 3 4" xfId="36016" xr:uid="{00000000-0005-0000-0000-0000CF7B0000}"/>
    <cellStyle name="Normal 6 8 3 2 3 3 5" xfId="20783" xr:uid="{00000000-0005-0000-0000-0000D07B0000}"/>
    <cellStyle name="Normal 6 8 3 2 3 4" xfId="12373" xr:uid="{00000000-0005-0000-0000-0000D17B0000}"/>
    <cellStyle name="Normal 6 8 3 2 3 4 2" xfId="42704" xr:uid="{00000000-0005-0000-0000-0000D27B0000}"/>
    <cellStyle name="Normal 6 8 3 2 3 4 3" xfId="27471" xr:uid="{00000000-0005-0000-0000-0000D37B0000}"/>
    <cellStyle name="Normal 6 8 3 2 3 5" xfId="7352" xr:uid="{00000000-0005-0000-0000-0000D47B0000}"/>
    <cellStyle name="Normal 6 8 3 2 3 5 2" xfId="37687" xr:uid="{00000000-0005-0000-0000-0000D57B0000}"/>
    <cellStyle name="Normal 6 8 3 2 3 5 3" xfId="22454" xr:uid="{00000000-0005-0000-0000-0000D67B0000}"/>
    <cellStyle name="Normal 6 8 3 2 3 6" xfId="32675" xr:uid="{00000000-0005-0000-0000-0000D77B0000}"/>
    <cellStyle name="Normal 6 8 3 2 3 7" xfId="17441" xr:uid="{00000000-0005-0000-0000-0000D87B0000}"/>
    <cellStyle name="Normal 6 8 3 2 4" xfId="3134" xr:uid="{00000000-0005-0000-0000-0000D97B0000}"/>
    <cellStyle name="Normal 6 8 3 2 4 2" xfId="13208" xr:uid="{00000000-0005-0000-0000-0000DA7B0000}"/>
    <cellStyle name="Normal 6 8 3 2 4 2 2" xfId="43539" xr:uid="{00000000-0005-0000-0000-0000DB7B0000}"/>
    <cellStyle name="Normal 6 8 3 2 4 2 3" xfId="28306" xr:uid="{00000000-0005-0000-0000-0000DC7B0000}"/>
    <cellStyle name="Normal 6 8 3 2 4 3" xfId="8188" xr:uid="{00000000-0005-0000-0000-0000DD7B0000}"/>
    <cellStyle name="Normal 6 8 3 2 4 3 2" xfId="38522" xr:uid="{00000000-0005-0000-0000-0000DE7B0000}"/>
    <cellStyle name="Normal 6 8 3 2 4 3 3" xfId="23289" xr:uid="{00000000-0005-0000-0000-0000DF7B0000}"/>
    <cellStyle name="Normal 6 8 3 2 4 4" xfId="33509" xr:uid="{00000000-0005-0000-0000-0000E07B0000}"/>
    <cellStyle name="Normal 6 8 3 2 4 5" xfId="18276" xr:uid="{00000000-0005-0000-0000-0000E17B0000}"/>
    <cellStyle name="Normal 6 8 3 2 5" xfId="4827" xr:uid="{00000000-0005-0000-0000-0000E27B0000}"/>
    <cellStyle name="Normal 6 8 3 2 5 2" xfId="14879" xr:uid="{00000000-0005-0000-0000-0000E37B0000}"/>
    <cellStyle name="Normal 6 8 3 2 5 2 2" xfId="45210" xr:uid="{00000000-0005-0000-0000-0000E47B0000}"/>
    <cellStyle name="Normal 6 8 3 2 5 2 3" xfId="29977" xr:uid="{00000000-0005-0000-0000-0000E57B0000}"/>
    <cellStyle name="Normal 6 8 3 2 5 3" xfId="9859" xr:uid="{00000000-0005-0000-0000-0000E67B0000}"/>
    <cellStyle name="Normal 6 8 3 2 5 3 2" xfId="40193" xr:uid="{00000000-0005-0000-0000-0000E77B0000}"/>
    <cellStyle name="Normal 6 8 3 2 5 3 3" xfId="24960" xr:uid="{00000000-0005-0000-0000-0000E87B0000}"/>
    <cellStyle name="Normal 6 8 3 2 5 4" xfId="35180" xr:uid="{00000000-0005-0000-0000-0000E97B0000}"/>
    <cellStyle name="Normal 6 8 3 2 5 5" xfId="19947" xr:uid="{00000000-0005-0000-0000-0000EA7B0000}"/>
    <cellStyle name="Normal 6 8 3 2 6" xfId="11537" xr:uid="{00000000-0005-0000-0000-0000EB7B0000}"/>
    <cellStyle name="Normal 6 8 3 2 6 2" xfId="41868" xr:uid="{00000000-0005-0000-0000-0000EC7B0000}"/>
    <cellStyle name="Normal 6 8 3 2 6 3" xfId="26635" xr:uid="{00000000-0005-0000-0000-0000ED7B0000}"/>
    <cellStyle name="Normal 6 8 3 2 7" xfId="6516" xr:uid="{00000000-0005-0000-0000-0000EE7B0000}"/>
    <cellStyle name="Normal 6 8 3 2 7 2" xfId="36851" xr:uid="{00000000-0005-0000-0000-0000EF7B0000}"/>
    <cellStyle name="Normal 6 8 3 2 7 3" xfId="21618" xr:uid="{00000000-0005-0000-0000-0000F07B0000}"/>
    <cellStyle name="Normal 6 8 3 2 8" xfId="31839" xr:uid="{00000000-0005-0000-0000-0000F17B0000}"/>
    <cellStyle name="Normal 6 8 3 2 9" xfId="16605" xr:uid="{00000000-0005-0000-0000-0000F27B0000}"/>
    <cellStyle name="Normal 6 8 3 3" xfId="1652" xr:uid="{00000000-0005-0000-0000-0000F37B0000}"/>
    <cellStyle name="Normal 6 8 3 3 2" xfId="2491" xr:uid="{00000000-0005-0000-0000-0000F47B0000}"/>
    <cellStyle name="Normal 6 8 3 3 2 2" xfId="4181" xr:uid="{00000000-0005-0000-0000-0000F57B0000}"/>
    <cellStyle name="Normal 6 8 3 3 2 2 2" xfId="14254" xr:uid="{00000000-0005-0000-0000-0000F67B0000}"/>
    <cellStyle name="Normal 6 8 3 3 2 2 2 2" xfId="44585" xr:uid="{00000000-0005-0000-0000-0000F77B0000}"/>
    <cellStyle name="Normal 6 8 3 3 2 2 2 3" xfId="29352" xr:uid="{00000000-0005-0000-0000-0000F87B0000}"/>
    <cellStyle name="Normal 6 8 3 3 2 2 3" xfId="9234" xr:uid="{00000000-0005-0000-0000-0000F97B0000}"/>
    <cellStyle name="Normal 6 8 3 3 2 2 3 2" xfId="39568" xr:uid="{00000000-0005-0000-0000-0000FA7B0000}"/>
    <cellStyle name="Normal 6 8 3 3 2 2 3 3" xfId="24335" xr:uid="{00000000-0005-0000-0000-0000FB7B0000}"/>
    <cellStyle name="Normal 6 8 3 3 2 2 4" xfId="34555" xr:uid="{00000000-0005-0000-0000-0000FC7B0000}"/>
    <cellStyle name="Normal 6 8 3 3 2 2 5" xfId="19322" xr:uid="{00000000-0005-0000-0000-0000FD7B0000}"/>
    <cellStyle name="Normal 6 8 3 3 2 3" xfId="5873" xr:uid="{00000000-0005-0000-0000-0000FE7B0000}"/>
    <cellStyle name="Normal 6 8 3 3 2 3 2" xfId="15925" xr:uid="{00000000-0005-0000-0000-0000FF7B0000}"/>
    <cellStyle name="Normal 6 8 3 3 2 3 2 2" xfId="46256" xr:uid="{00000000-0005-0000-0000-0000007C0000}"/>
    <cellStyle name="Normal 6 8 3 3 2 3 2 3" xfId="31023" xr:uid="{00000000-0005-0000-0000-0000017C0000}"/>
    <cellStyle name="Normal 6 8 3 3 2 3 3" xfId="10905" xr:uid="{00000000-0005-0000-0000-0000027C0000}"/>
    <cellStyle name="Normal 6 8 3 3 2 3 3 2" xfId="41239" xr:uid="{00000000-0005-0000-0000-0000037C0000}"/>
    <cellStyle name="Normal 6 8 3 3 2 3 3 3" xfId="26006" xr:uid="{00000000-0005-0000-0000-0000047C0000}"/>
    <cellStyle name="Normal 6 8 3 3 2 3 4" xfId="36226" xr:uid="{00000000-0005-0000-0000-0000057C0000}"/>
    <cellStyle name="Normal 6 8 3 3 2 3 5" xfId="20993" xr:uid="{00000000-0005-0000-0000-0000067C0000}"/>
    <cellStyle name="Normal 6 8 3 3 2 4" xfId="12583" xr:uid="{00000000-0005-0000-0000-0000077C0000}"/>
    <cellStyle name="Normal 6 8 3 3 2 4 2" xfId="42914" xr:uid="{00000000-0005-0000-0000-0000087C0000}"/>
    <cellStyle name="Normal 6 8 3 3 2 4 3" xfId="27681" xr:uid="{00000000-0005-0000-0000-0000097C0000}"/>
    <cellStyle name="Normal 6 8 3 3 2 5" xfId="7562" xr:uid="{00000000-0005-0000-0000-00000A7C0000}"/>
    <cellStyle name="Normal 6 8 3 3 2 5 2" xfId="37897" xr:uid="{00000000-0005-0000-0000-00000B7C0000}"/>
    <cellStyle name="Normal 6 8 3 3 2 5 3" xfId="22664" xr:uid="{00000000-0005-0000-0000-00000C7C0000}"/>
    <cellStyle name="Normal 6 8 3 3 2 6" xfId="32885" xr:uid="{00000000-0005-0000-0000-00000D7C0000}"/>
    <cellStyle name="Normal 6 8 3 3 2 7" xfId="17651" xr:uid="{00000000-0005-0000-0000-00000E7C0000}"/>
    <cellStyle name="Normal 6 8 3 3 3" xfId="3344" xr:uid="{00000000-0005-0000-0000-00000F7C0000}"/>
    <cellStyle name="Normal 6 8 3 3 3 2" xfId="13418" xr:uid="{00000000-0005-0000-0000-0000107C0000}"/>
    <cellStyle name="Normal 6 8 3 3 3 2 2" xfId="43749" xr:uid="{00000000-0005-0000-0000-0000117C0000}"/>
    <cellStyle name="Normal 6 8 3 3 3 2 3" xfId="28516" xr:uid="{00000000-0005-0000-0000-0000127C0000}"/>
    <cellStyle name="Normal 6 8 3 3 3 3" xfId="8398" xr:uid="{00000000-0005-0000-0000-0000137C0000}"/>
    <cellStyle name="Normal 6 8 3 3 3 3 2" xfId="38732" xr:uid="{00000000-0005-0000-0000-0000147C0000}"/>
    <cellStyle name="Normal 6 8 3 3 3 3 3" xfId="23499" xr:uid="{00000000-0005-0000-0000-0000157C0000}"/>
    <cellStyle name="Normal 6 8 3 3 3 4" xfId="33719" xr:uid="{00000000-0005-0000-0000-0000167C0000}"/>
    <cellStyle name="Normal 6 8 3 3 3 5" xfId="18486" xr:uid="{00000000-0005-0000-0000-0000177C0000}"/>
    <cellStyle name="Normal 6 8 3 3 4" xfId="5037" xr:uid="{00000000-0005-0000-0000-0000187C0000}"/>
    <cellStyle name="Normal 6 8 3 3 4 2" xfId="15089" xr:uid="{00000000-0005-0000-0000-0000197C0000}"/>
    <cellStyle name="Normal 6 8 3 3 4 2 2" xfId="45420" xr:uid="{00000000-0005-0000-0000-00001A7C0000}"/>
    <cellStyle name="Normal 6 8 3 3 4 2 3" xfId="30187" xr:uid="{00000000-0005-0000-0000-00001B7C0000}"/>
    <cellStyle name="Normal 6 8 3 3 4 3" xfId="10069" xr:uid="{00000000-0005-0000-0000-00001C7C0000}"/>
    <cellStyle name="Normal 6 8 3 3 4 3 2" xfId="40403" xr:uid="{00000000-0005-0000-0000-00001D7C0000}"/>
    <cellStyle name="Normal 6 8 3 3 4 3 3" xfId="25170" xr:uid="{00000000-0005-0000-0000-00001E7C0000}"/>
    <cellStyle name="Normal 6 8 3 3 4 4" xfId="35390" xr:uid="{00000000-0005-0000-0000-00001F7C0000}"/>
    <cellStyle name="Normal 6 8 3 3 4 5" xfId="20157" xr:uid="{00000000-0005-0000-0000-0000207C0000}"/>
    <cellStyle name="Normal 6 8 3 3 5" xfId="11747" xr:uid="{00000000-0005-0000-0000-0000217C0000}"/>
    <cellStyle name="Normal 6 8 3 3 5 2" xfId="42078" xr:uid="{00000000-0005-0000-0000-0000227C0000}"/>
    <cellStyle name="Normal 6 8 3 3 5 3" xfId="26845" xr:uid="{00000000-0005-0000-0000-0000237C0000}"/>
    <cellStyle name="Normal 6 8 3 3 6" xfId="6726" xr:uid="{00000000-0005-0000-0000-0000247C0000}"/>
    <cellStyle name="Normal 6 8 3 3 6 2" xfId="37061" xr:uid="{00000000-0005-0000-0000-0000257C0000}"/>
    <cellStyle name="Normal 6 8 3 3 6 3" xfId="21828" xr:uid="{00000000-0005-0000-0000-0000267C0000}"/>
    <cellStyle name="Normal 6 8 3 3 7" xfId="32049" xr:uid="{00000000-0005-0000-0000-0000277C0000}"/>
    <cellStyle name="Normal 6 8 3 3 8" xfId="16815" xr:uid="{00000000-0005-0000-0000-0000287C0000}"/>
    <cellStyle name="Normal 6 8 3 4" xfId="2073" xr:uid="{00000000-0005-0000-0000-0000297C0000}"/>
    <cellStyle name="Normal 6 8 3 4 2" xfId="3763" xr:uid="{00000000-0005-0000-0000-00002A7C0000}"/>
    <cellStyle name="Normal 6 8 3 4 2 2" xfId="13836" xr:uid="{00000000-0005-0000-0000-00002B7C0000}"/>
    <cellStyle name="Normal 6 8 3 4 2 2 2" xfId="44167" xr:uid="{00000000-0005-0000-0000-00002C7C0000}"/>
    <cellStyle name="Normal 6 8 3 4 2 2 3" xfId="28934" xr:uid="{00000000-0005-0000-0000-00002D7C0000}"/>
    <cellStyle name="Normal 6 8 3 4 2 3" xfId="8816" xr:uid="{00000000-0005-0000-0000-00002E7C0000}"/>
    <cellStyle name="Normal 6 8 3 4 2 3 2" xfId="39150" xr:uid="{00000000-0005-0000-0000-00002F7C0000}"/>
    <cellStyle name="Normal 6 8 3 4 2 3 3" xfId="23917" xr:uid="{00000000-0005-0000-0000-0000307C0000}"/>
    <cellStyle name="Normal 6 8 3 4 2 4" xfId="34137" xr:uid="{00000000-0005-0000-0000-0000317C0000}"/>
    <cellStyle name="Normal 6 8 3 4 2 5" xfId="18904" xr:uid="{00000000-0005-0000-0000-0000327C0000}"/>
    <cellStyle name="Normal 6 8 3 4 3" xfId="5455" xr:uid="{00000000-0005-0000-0000-0000337C0000}"/>
    <cellStyle name="Normal 6 8 3 4 3 2" xfId="15507" xr:uid="{00000000-0005-0000-0000-0000347C0000}"/>
    <cellStyle name="Normal 6 8 3 4 3 2 2" xfId="45838" xr:uid="{00000000-0005-0000-0000-0000357C0000}"/>
    <cellStyle name="Normal 6 8 3 4 3 2 3" xfId="30605" xr:uid="{00000000-0005-0000-0000-0000367C0000}"/>
    <cellStyle name="Normal 6 8 3 4 3 3" xfId="10487" xr:uid="{00000000-0005-0000-0000-0000377C0000}"/>
    <cellStyle name="Normal 6 8 3 4 3 3 2" xfId="40821" xr:uid="{00000000-0005-0000-0000-0000387C0000}"/>
    <cellStyle name="Normal 6 8 3 4 3 3 3" xfId="25588" xr:uid="{00000000-0005-0000-0000-0000397C0000}"/>
    <cellStyle name="Normal 6 8 3 4 3 4" xfId="35808" xr:uid="{00000000-0005-0000-0000-00003A7C0000}"/>
    <cellStyle name="Normal 6 8 3 4 3 5" xfId="20575" xr:uid="{00000000-0005-0000-0000-00003B7C0000}"/>
    <cellStyle name="Normal 6 8 3 4 4" xfId="12165" xr:uid="{00000000-0005-0000-0000-00003C7C0000}"/>
    <cellStyle name="Normal 6 8 3 4 4 2" xfId="42496" xr:uid="{00000000-0005-0000-0000-00003D7C0000}"/>
    <cellStyle name="Normal 6 8 3 4 4 3" xfId="27263" xr:uid="{00000000-0005-0000-0000-00003E7C0000}"/>
    <cellStyle name="Normal 6 8 3 4 5" xfId="7144" xr:uid="{00000000-0005-0000-0000-00003F7C0000}"/>
    <cellStyle name="Normal 6 8 3 4 5 2" xfId="37479" xr:uid="{00000000-0005-0000-0000-0000407C0000}"/>
    <cellStyle name="Normal 6 8 3 4 5 3" xfId="22246" xr:uid="{00000000-0005-0000-0000-0000417C0000}"/>
    <cellStyle name="Normal 6 8 3 4 6" xfId="32467" xr:uid="{00000000-0005-0000-0000-0000427C0000}"/>
    <cellStyle name="Normal 6 8 3 4 7" xfId="17233" xr:uid="{00000000-0005-0000-0000-0000437C0000}"/>
    <cellStyle name="Normal 6 8 3 5" xfId="2926" xr:uid="{00000000-0005-0000-0000-0000447C0000}"/>
    <cellStyle name="Normal 6 8 3 5 2" xfId="13000" xr:uid="{00000000-0005-0000-0000-0000457C0000}"/>
    <cellStyle name="Normal 6 8 3 5 2 2" xfId="43331" xr:uid="{00000000-0005-0000-0000-0000467C0000}"/>
    <cellStyle name="Normal 6 8 3 5 2 3" xfId="28098" xr:uid="{00000000-0005-0000-0000-0000477C0000}"/>
    <cellStyle name="Normal 6 8 3 5 3" xfId="7980" xr:uid="{00000000-0005-0000-0000-0000487C0000}"/>
    <cellStyle name="Normal 6 8 3 5 3 2" xfId="38314" xr:uid="{00000000-0005-0000-0000-0000497C0000}"/>
    <cellStyle name="Normal 6 8 3 5 3 3" xfId="23081" xr:uid="{00000000-0005-0000-0000-00004A7C0000}"/>
    <cellStyle name="Normal 6 8 3 5 4" xfId="33301" xr:uid="{00000000-0005-0000-0000-00004B7C0000}"/>
    <cellStyle name="Normal 6 8 3 5 5" xfId="18068" xr:uid="{00000000-0005-0000-0000-00004C7C0000}"/>
    <cellStyle name="Normal 6 8 3 6" xfId="4619" xr:uid="{00000000-0005-0000-0000-00004D7C0000}"/>
    <cellStyle name="Normal 6 8 3 6 2" xfId="14671" xr:uid="{00000000-0005-0000-0000-00004E7C0000}"/>
    <cellStyle name="Normal 6 8 3 6 2 2" xfId="45002" xr:uid="{00000000-0005-0000-0000-00004F7C0000}"/>
    <cellStyle name="Normal 6 8 3 6 2 3" xfId="29769" xr:uid="{00000000-0005-0000-0000-0000507C0000}"/>
    <cellStyle name="Normal 6 8 3 6 3" xfId="9651" xr:uid="{00000000-0005-0000-0000-0000517C0000}"/>
    <cellStyle name="Normal 6 8 3 6 3 2" xfId="39985" xr:uid="{00000000-0005-0000-0000-0000527C0000}"/>
    <cellStyle name="Normal 6 8 3 6 3 3" xfId="24752" xr:uid="{00000000-0005-0000-0000-0000537C0000}"/>
    <cellStyle name="Normal 6 8 3 6 4" xfId="34972" xr:uid="{00000000-0005-0000-0000-0000547C0000}"/>
    <cellStyle name="Normal 6 8 3 6 5" xfId="19739" xr:uid="{00000000-0005-0000-0000-0000557C0000}"/>
    <cellStyle name="Normal 6 8 3 7" xfId="11329" xr:uid="{00000000-0005-0000-0000-0000567C0000}"/>
    <cellStyle name="Normal 6 8 3 7 2" xfId="41660" xr:uid="{00000000-0005-0000-0000-0000577C0000}"/>
    <cellStyle name="Normal 6 8 3 7 3" xfId="26427" xr:uid="{00000000-0005-0000-0000-0000587C0000}"/>
    <cellStyle name="Normal 6 8 3 8" xfId="6308" xr:uid="{00000000-0005-0000-0000-0000597C0000}"/>
    <cellStyle name="Normal 6 8 3 8 2" xfId="36643" xr:uid="{00000000-0005-0000-0000-00005A7C0000}"/>
    <cellStyle name="Normal 6 8 3 8 3" xfId="21410" xr:uid="{00000000-0005-0000-0000-00005B7C0000}"/>
    <cellStyle name="Normal 6 8 3 9" xfId="31633" xr:uid="{00000000-0005-0000-0000-00005C7C0000}"/>
    <cellStyle name="Normal 6 8 4" xfId="1333" xr:uid="{00000000-0005-0000-0000-00005D7C0000}"/>
    <cellStyle name="Normal 6 8 4 2" xfId="1756" xr:uid="{00000000-0005-0000-0000-00005E7C0000}"/>
    <cellStyle name="Normal 6 8 4 2 2" xfId="2595" xr:uid="{00000000-0005-0000-0000-00005F7C0000}"/>
    <cellStyle name="Normal 6 8 4 2 2 2" xfId="4285" xr:uid="{00000000-0005-0000-0000-0000607C0000}"/>
    <cellStyle name="Normal 6 8 4 2 2 2 2" xfId="14358" xr:uid="{00000000-0005-0000-0000-0000617C0000}"/>
    <cellStyle name="Normal 6 8 4 2 2 2 2 2" xfId="44689" xr:uid="{00000000-0005-0000-0000-0000627C0000}"/>
    <cellStyle name="Normal 6 8 4 2 2 2 2 3" xfId="29456" xr:uid="{00000000-0005-0000-0000-0000637C0000}"/>
    <cellStyle name="Normal 6 8 4 2 2 2 3" xfId="9338" xr:uid="{00000000-0005-0000-0000-0000647C0000}"/>
    <cellStyle name="Normal 6 8 4 2 2 2 3 2" xfId="39672" xr:uid="{00000000-0005-0000-0000-0000657C0000}"/>
    <cellStyle name="Normal 6 8 4 2 2 2 3 3" xfId="24439" xr:uid="{00000000-0005-0000-0000-0000667C0000}"/>
    <cellStyle name="Normal 6 8 4 2 2 2 4" xfId="34659" xr:uid="{00000000-0005-0000-0000-0000677C0000}"/>
    <cellStyle name="Normal 6 8 4 2 2 2 5" xfId="19426" xr:uid="{00000000-0005-0000-0000-0000687C0000}"/>
    <cellStyle name="Normal 6 8 4 2 2 3" xfId="5977" xr:uid="{00000000-0005-0000-0000-0000697C0000}"/>
    <cellStyle name="Normal 6 8 4 2 2 3 2" xfId="16029" xr:uid="{00000000-0005-0000-0000-00006A7C0000}"/>
    <cellStyle name="Normal 6 8 4 2 2 3 2 2" xfId="46360" xr:uid="{00000000-0005-0000-0000-00006B7C0000}"/>
    <cellStyle name="Normal 6 8 4 2 2 3 2 3" xfId="31127" xr:uid="{00000000-0005-0000-0000-00006C7C0000}"/>
    <cellStyle name="Normal 6 8 4 2 2 3 3" xfId="11009" xr:uid="{00000000-0005-0000-0000-00006D7C0000}"/>
    <cellStyle name="Normal 6 8 4 2 2 3 3 2" xfId="41343" xr:uid="{00000000-0005-0000-0000-00006E7C0000}"/>
    <cellStyle name="Normal 6 8 4 2 2 3 3 3" xfId="26110" xr:uid="{00000000-0005-0000-0000-00006F7C0000}"/>
    <cellStyle name="Normal 6 8 4 2 2 3 4" xfId="36330" xr:uid="{00000000-0005-0000-0000-0000707C0000}"/>
    <cellStyle name="Normal 6 8 4 2 2 3 5" xfId="21097" xr:uid="{00000000-0005-0000-0000-0000717C0000}"/>
    <cellStyle name="Normal 6 8 4 2 2 4" xfId="12687" xr:uid="{00000000-0005-0000-0000-0000727C0000}"/>
    <cellStyle name="Normal 6 8 4 2 2 4 2" xfId="43018" xr:uid="{00000000-0005-0000-0000-0000737C0000}"/>
    <cellStyle name="Normal 6 8 4 2 2 4 3" xfId="27785" xr:uid="{00000000-0005-0000-0000-0000747C0000}"/>
    <cellStyle name="Normal 6 8 4 2 2 5" xfId="7666" xr:uid="{00000000-0005-0000-0000-0000757C0000}"/>
    <cellStyle name="Normal 6 8 4 2 2 5 2" xfId="38001" xr:uid="{00000000-0005-0000-0000-0000767C0000}"/>
    <cellStyle name="Normal 6 8 4 2 2 5 3" xfId="22768" xr:uid="{00000000-0005-0000-0000-0000777C0000}"/>
    <cellStyle name="Normal 6 8 4 2 2 6" xfId="32989" xr:uid="{00000000-0005-0000-0000-0000787C0000}"/>
    <cellStyle name="Normal 6 8 4 2 2 7" xfId="17755" xr:uid="{00000000-0005-0000-0000-0000797C0000}"/>
    <cellStyle name="Normal 6 8 4 2 3" xfId="3448" xr:uid="{00000000-0005-0000-0000-00007A7C0000}"/>
    <cellStyle name="Normal 6 8 4 2 3 2" xfId="13522" xr:uid="{00000000-0005-0000-0000-00007B7C0000}"/>
    <cellStyle name="Normal 6 8 4 2 3 2 2" xfId="43853" xr:uid="{00000000-0005-0000-0000-00007C7C0000}"/>
    <cellStyle name="Normal 6 8 4 2 3 2 3" xfId="28620" xr:uid="{00000000-0005-0000-0000-00007D7C0000}"/>
    <cellStyle name="Normal 6 8 4 2 3 3" xfId="8502" xr:uid="{00000000-0005-0000-0000-00007E7C0000}"/>
    <cellStyle name="Normal 6 8 4 2 3 3 2" xfId="38836" xr:uid="{00000000-0005-0000-0000-00007F7C0000}"/>
    <cellStyle name="Normal 6 8 4 2 3 3 3" xfId="23603" xr:uid="{00000000-0005-0000-0000-0000807C0000}"/>
    <cellStyle name="Normal 6 8 4 2 3 4" xfId="33823" xr:uid="{00000000-0005-0000-0000-0000817C0000}"/>
    <cellStyle name="Normal 6 8 4 2 3 5" xfId="18590" xr:uid="{00000000-0005-0000-0000-0000827C0000}"/>
    <cellStyle name="Normal 6 8 4 2 4" xfId="5141" xr:uid="{00000000-0005-0000-0000-0000837C0000}"/>
    <cellStyle name="Normal 6 8 4 2 4 2" xfId="15193" xr:uid="{00000000-0005-0000-0000-0000847C0000}"/>
    <cellStyle name="Normal 6 8 4 2 4 2 2" xfId="45524" xr:uid="{00000000-0005-0000-0000-0000857C0000}"/>
    <cellStyle name="Normal 6 8 4 2 4 2 3" xfId="30291" xr:uid="{00000000-0005-0000-0000-0000867C0000}"/>
    <cellStyle name="Normal 6 8 4 2 4 3" xfId="10173" xr:uid="{00000000-0005-0000-0000-0000877C0000}"/>
    <cellStyle name="Normal 6 8 4 2 4 3 2" xfId="40507" xr:uid="{00000000-0005-0000-0000-0000887C0000}"/>
    <cellStyle name="Normal 6 8 4 2 4 3 3" xfId="25274" xr:uid="{00000000-0005-0000-0000-0000897C0000}"/>
    <cellStyle name="Normal 6 8 4 2 4 4" xfId="35494" xr:uid="{00000000-0005-0000-0000-00008A7C0000}"/>
    <cellStyle name="Normal 6 8 4 2 4 5" xfId="20261" xr:uid="{00000000-0005-0000-0000-00008B7C0000}"/>
    <cellStyle name="Normal 6 8 4 2 5" xfId="11851" xr:uid="{00000000-0005-0000-0000-00008C7C0000}"/>
    <cellStyle name="Normal 6 8 4 2 5 2" xfId="42182" xr:uid="{00000000-0005-0000-0000-00008D7C0000}"/>
    <cellStyle name="Normal 6 8 4 2 5 3" xfId="26949" xr:uid="{00000000-0005-0000-0000-00008E7C0000}"/>
    <cellStyle name="Normal 6 8 4 2 6" xfId="6830" xr:uid="{00000000-0005-0000-0000-00008F7C0000}"/>
    <cellStyle name="Normal 6 8 4 2 6 2" xfId="37165" xr:uid="{00000000-0005-0000-0000-0000907C0000}"/>
    <cellStyle name="Normal 6 8 4 2 6 3" xfId="21932" xr:uid="{00000000-0005-0000-0000-0000917C0000}"/>
    <cellStyle name="Normal 6 8 4 2 7" xfId="32153" xr:uid="{00000000-0005-0000-0000-0000927C0000}"/>
    <cellStyle name="Normal 6 8 4 2 8" xfId="16919" xr:uid="{00000000-0005-0000-0000-0000937C0000}"/>
    <cellStyle name="Normal 6 8 4 3" xfId="2177" xr:uid="{00000000-0005-0000-0000-0000947C0000}"/>
    <cellStyle name="Normal 6 8 4 3 2" xfId="3867" xr:uid="{00000000-0005-0000-0000-0000957C0000}"/>
    <cellStyle name="Normal 6 8 4 3 2 2" xfId="13940" xr:uid="{00000000-0005-0000-0000-0000967C0000}"/>
    <cellStyle name="Normal 6 8 4 3 2 2 2" xfId="44271" xr:uid="{00000000-0005-0000-0000-0000977C0000}"/>
    <cellStyle name="Normal 6 8 4 3 2 2 3" xfId="29038" xr:uid="{00000000-0005-0000-0000-0000987C0000}"/>
    <cellStyle name="Normal 6 8 4 3 2 3" xfId="8920" xr:uid="{00000000-0005-0000-0000-0000997C0000}"/>
    <cellStyle name="Normal 6 8 4 3 2 3 2" xfId="39254" xr:uid="{00000000-0005-0000-0000-00009A7C0000}"/>
    <cellStyle name="Normal 6 8 4 3 2 3 3" xfId="24021" xr:uid="{00000000-0005-0000-0000-00009B7C0000}"/>
    <cellStyle name="Normal 6 8 4 3 2 4" xfId="34241" xr:uid="{00000000-0005-0000-0000-00009C7C0000}"/>
    <cellStyle name="Normal 6 8 4 3 2 5" xfId="19008" xr:uid="{00000000-0005-0000-0000-00009D7C0000}"/>
    <cellStyle name="Normal 6 8 4 3 3" xfId="5559" xr:uid="{00000000-0005-0000-0000-00009E7C0000}"/>
    <cellStyle name="Normal 6 8 4 3 3 2" xfId="15611" xr:uid="{00000000-0005-0000-0000-00009F7C0000}"/>
    <cellStyle name="Normal 6 8 4 3 3 2 2" xfId="45942" xr:uid="{00000000-0005-0000-0000-0000A07C0000}"/>
    <cellStyle name="Normal 6 8 4 3 3 2 3" xfId="30709" xr:uid="{00000000-0005-0000-0000-0000A17C0000}"/>
    <cellStyle name="Normal 6 8 4 3 3 3" xfId="10591" xr:uid="{00000000-0005-0000-0000-0000A27C0000}"/>
    <cellStyle name="Normal 6 8 4 3 3 3 2" xfId="40925" xr:uid="{00000000-0005-0000-0000-0000A37C0000}"/>
    <cellStyle name="Normal 6 8 4 3 3 3 3" xfId="25692" xr:uid="{00000000-0005-0000-0000-0000A47C0000}"/>
    <cellStyle name="Normal 6 8 4 3 3 4" xfId="35912" xr:uid="{00000000-0005-0000-0000-0000A57C0000}"/>
    <cellStyle name="Normal 6 8 4 3 3 5" xfId="20679" xr:uid="{00000000-0005-0000-0000-0000A67C0000}"/>
    <cellStyle name="Normal 6 8 4 3 4" xfId="12269" xr:uid="{00000000-0005-0000-0000-0000A77C0000}"/>
    <cellStyle name="Normal 6 8 4 3 4 2" xfId="42600" xr:uid="{00000000-0005-0000-0000-0000A87C0000}"/>
    <cellStyle name="Normal 6 8 4 3 4 3" xfId="27367" xr:uid="{00000000-0005-0000-0000-0000A97C0000}"/>
    <cellStyle name="Normal 6 8 4 3 5" xfId="7248" xr:uid="{00000000-0005-0000-0000-0000AA7C0000}"/>
    <cellStyle name="Normal 6 8 4 3 5 2" xfId="37583" xr:uid="{00000000-0005-0000-0000-0000AB7C0000}"/>
    <cellStyle name="Normal 6 8 4 3 5 3" xfId="22350" xr:uid="{00000000-0005-0000-0000-0000AC7C0000}"/>
    <cellStyle name="Normal 6 8 4 3 6" xfId="32571" xr:uid="{00000000-0005-0000-0000-0000AD7C0000}"/>
    <cellStyle name="Normal 6 8 4 3 7" xfId="17337" xr:uid="{00000000-0005-0000-0000-0000AE7C0000}"/>
    <cellStyle name="Normal 6 8 4 4" xfId="3030" xr:uid="{00000000-0005-0000-0000-0000AF7C0000}"/>
    <cellStyle name="Normal 6 8 4 4 2" xfId="13104" xr:uid="{00000000-0005-0000-0000-0000B07C0000}"/>
    <cellStyle name="Normal 6 8 4 4 2 2" xfId="43435" xr:uid="{00000000-0005-0000-0000-0000B17C0000}"/>
    <cellStyle name="Normal 6 8 4 4 2 3" xfId="28202" xr:uid="{00000000-0005-0000-0000-0000B27C0000}"/>
    <cellStyle name="Normal 6 8 4 4 3" xfId="8084" xr:uid="{00000000-0005-0000-0000-0000B37C0000}"/>
    <cellStyle name="Normal 6 8 4 4 3 2" xfId="38418" xr:uid="{00000000-0005-0000-0000-0000B47C0000}"/>
    <cellStyle name="Normal 6 8 4 4 3 3" xfId="23185" xr:uid="{00000000-0005-0000-0000-0000B57C0000}"/>
    <cellStyle name="Normal 6 8 4 4 4" xfId="33405" xr:uid="{00000000-0005-0000-0000-0000B67C0000}"/>
    <cellStyle name="Normal 6 8 4 4 5" xfId="18172" xr:uid="{00000000-0005-0000-0000-0000B77C0000}"/>
    <cellStyle name="Normal 6 8 4 5" xfId="4723" xr:uid="{00000000-0005-0000-0000-0000B87C0000}"/>
    <cellStyle name="Normal 6 8 4 5 2" xfId="14775" xr:uid="{00000000-0005-0000-0000-0000B97C0000}"/>
    <cellStyle name="Normal 6 8 4 5 2 2" xfId="45106" xr:uid="{00000000-0005-0000-0000-0000BA7C0000}"/>
    <cellStyle name="Normal 6 8 4 5 2 3" xfId="29873" xr:uid="{00000000-0005-0000-0000-0000BB7C0000}"/>
    <cellStyle name="Normal 6 8 4 5 3" xfId="9755" xr:uid="{00000000-0005-0000-0000-0000BC7C0000}"/>
    <cellStyle name="Normal 6 8 4 5 3 2" xfId="40089" xr:uid="{00000000-0005-0000-0000-0000BD7C0000}"/>
    <cellStyle name="Normal 6 8 4 5 3 3" xfId="24856" xr:uid="{00000000-0005-0000-0000-0000BE7C0000}"/>
    <cellStyle name="Normal 6 8 4 5 4" xfId="35076" xr:uid="{00000000-0005-0000-0000-0000BF7C0000}"/>
    <cellStyle name="Normal 6 8 4 5 5" xfId="19843" xr:uid="{00000000-0005-0000-0000-0000C07C0000}"/>
    <cellStyle name="Normal 6 8 4 6" xfId="11433" xr:uid="{00000000-0005-0000-0000-0000C17C0000}"/>
    <cellStyle name="Normal 6 8 4 6 2" xfId="41764" xr:uid="{00000000-0005-0000-0000-0000C27C0000}"/>
    <cellStyle name="Normal 6 8 4 6 3" xfId="26531" xr:uid="{00000000-0005-0000-0000-0000C37C0000}"/>
    <cellStyle name="Normal 6 8 4 7" xfId="6412" xr:uid="{00000000-0005-0000-0000-0000C47C0000}"/>
    <cellStyle name="Normal 6 8 4 7 2" xfId="36747" xr:uid="{00000000-0005-0000-0000-0000C57C0000}"/>
    <cellStyle name="Normal 6 8 4 7 3" xfId="21514" xr:uid="{00000000-0005-0000-0000-0000C67C0000}"/>
    <cellStyle name="Normal 6 8 4 8" xfId="31735" xr:uid="{00000000-0005-0000-0000-0000C77C0000}"/>
    <cellStyle name="Normal 6 8 4 9" xfId="16501" xr:uid="{00000000-0005-0000-0000-0000C87C0000}"/>
    <cellStyle name="Normal 6 8 5" xfId="1546" xr:uid="{00000000-0005-0000-0000-0000C97C0000}"/>
    <cellStyle name="Normal 6 8 5 2" xfId="2387" xr:uid="{00000000-0005-0000-0000-0000CA7C0000}"/>
    <cellStyle name="Normal 6 8 5 2 2" xfId="4077" xr:uid="{00000000-0005-0000-0000-0000CB7C0000}"/>
    <cellStyle name="Normal 6 8 5 2 2 2" xfId="14150" xr:uid="{00000000-0005-0000-0000-0000CC7C0000}"/>
    <cellStyle name="Normal 6 8 5 2 2 2 2" xfId="44481" xr:uid="{00000000-0005-0000-0000-0000CD7C0000}"/>
    <cellStyle name="Normal 6 8 5 2 2 2 3" xfId="29248" xr:uid="{00000000-0005-0000-0000-0000CE7C0000}"/>
    <cellStyle name="Normal 6 8 5 2 2 3" xfId="9130" xr:uid="{00000000-0005-0000-0000-0000CF7C0000}"/>
    <cellStyle name="Normal 6 8 5 2 2 3 2" xfId="39464" xr:uid="{00000000-0005-0000-0000-0000D07C0000}"/>
    <cellStyle name="Normal 6 8 5 2 2 3 3" xfId="24231" xr:uid="{00000000-0005-0000-0000-0000D17C0000}"/>
    <cellStyle name="Normal 6 8 5 2 2 4" xfId="34451" xr:uid="{00000000-0005-0000-0000-0000D27C0000}"/>
    <cellStyle name="Normal 6 8 5 2 2 5" xfId="19218" xr:uid="{00000000-0005-0000-0000-0000D37C0000}"/>
    <cellStyle name="Normal 6 8 5 2 3" xfId="5769" xr:uid="{00000000-0005-0000-0000-0000D47C0000}"/>
    <cellStyle name="Normal 6 8 5 2 3 2" xfId="15821" xr:uid="{00000000-0005-0000-0000-0000D57C0000}"/>
    <cellStyle name="Normal 6 8 5 2 3 2 2" xfId="46152" xr:uid="{00000000-0005-0000-0000-0000D67C0000}"/>
    <cellStyle name="Normal 6 8 5 2 3 2 3" xfId="30919" xr:uid="{00000000-0005-0000-0000-0000D77C0000}"/>
    <cellStyle name="Normal 6 8 5 2 3 3" xfId="10801" xr:uid="{00000000-0005-0000-0000-0000D87C0000}"/>
    <cellStyle name="Normal 6 8 5 2 3 3 2" xfId="41135" xr:uid="{00000000-0005-0000-0000-0000D97C0000}"/>
    <cellStyle name="Normal 6 8 5 2 3 3 3" xfId="25902" xr:uid="{00000000-0005-0000-0000-0000DA7C0000}"/>
    <cellStyle name="Normal 6 8 5 2 3 4" xfId="36122" xr:uid="{00000000-0005-0000-0000-0000DB7C0000}"/>
    <cellStyle name="Normal 6 8 5 2 3 5" xfId="20889" xr:uid="{00000000-0005-0000-0000-0000DC7C0000}"/>
    <cellStyle name="Normal 6 8 5 2 4" xfId="12479" xr:uid="{00000000-0005-0000-0000-0000DD7C0000}"/>
    <cellStyle name="Normal 6 8 5 2 4 2" xfId="42810" xr:uid="{00000000-0005-0000-0000-0000DE7C0000}"/>
    <cellStyle name="Normal 6 8 5 2 4 3" xfId="27577" xr:uid="{00000000-0005-0000-0000-0000DF7C0000}"/>
    <cellStyle name="Normal 6 8 5 2 5" xfId="7458" xr:uid="{00000000-0005-0000-0000-0000E07C0000}"/>
    <cellStyle name="Normal 6 8 5 2 5 2" xfId="37793" xr:uid="{00000000-0005-0000-0000-0000E17C0000}"/>
    <cellStyle name="Normal 6 8 5 2 5 3" xfId="22560" xr:uid="{00000000-0005-0000-0000-0000E27C0000}"/>
    <cellStyle name="Normal 6 8 5 2 6" xfId="32781" xr:uid="{00000000-0005-0000-0000-0000E37C0000}"/>
    <cellStyle name="Normal 6 8 5 2 7" xfId="17547" xr:uid="{00000000-0005-0000-0000-0000E47C0000}"/>
    <cellStyle name="Normal 6 8 5 3" xfId="3240" xr:uid="{00000000-0005-0000-0000-0000E57C0000}"/>
    <cellStyle name="Normal 6 8 5 3 2" xfId="13314" xr:uid="{00000000-0005-0000-0000-0000E67C0000}"/>
    <cellStyle name="Normal 6 8 5 3 2 2" xfId="43645" xr:uid="{00000000-0005-0000-0000-0000E77C0000}"/>
    <cellStyle name="Normal 6 8 5 3 2 3" xfId="28412" xr:uid="{00000000-0005-0000-0000-0000E87C0000}"/>
    <cellStyle name="Normal 6 8 5 3 3" xfId="8294" xr:uid="{00000000-0005-0000-0000-0000E97C0000}"/>
    <cellStyle name="Normal 6 8 5 3 3 2" xfId="38628" xr:uid="{00000000-0005-0000-0000-0000EA7C0000}"/>
    <cellStyle name="Normal 6 8 5 3 3 3" xfId="23395" xr:uid="{00000000-0005-0000-0000-0000EB7C0000}"/>
    <cellStyle name="Normal 6 8 5 3 4" xfId="33615" xr:uid="{00000000-0005-0000-0000-0000EC7C0000}"/>
    <cellStyle name="Normal 6 8 5 3 5" xfId="18382" xr:uid="{00000000-0005-0000-0000-0000ED7C0000}"/>
    <cellStyle name="Normal 6 8 5 4" xfId="4933" xr:uid="{00000000-0005-0000-0000-0000EE7C0000}"/>
    <cellStyle name="Normal 6 8 5 4 2" xfId="14985" xr:uid="{00000000-0005-0000-0000-0000EF7C0000}"/>
    <cellStyle name="Normal 6 8 5 4 2 2" xfId="45316" xr:uid="{00000000-0005-0000-0000-0000F07C0000}"/>
    <cellStyle name="Normal 6 8 5 4 2 3" xfId="30083" xr:uid="{00000000-0005-0000-0000-0000F17C0000}"/>
    <cellStyle name="Normal 6 8 5 4 3" xfId="9965" xr:uid="{00000000-0005-0000-0000-0000F27C0000}"/>
    <cellStyle name="Normal 6 8 5 4 3 2" xfId="40299" xr:uid="{00000000-0005-0000-0000-0000F37C0000}"/>
    <cellStyle name="Normal 6 8 5 4 3 3" xfId="25066" xr:uid="{00000000-0005-0000-0000-0000F47C0000}"/>
    <cellStyle name="Normal 6 8 5 4 4" xfId="35286" xr:uid="{00000000-0005-0000-0000-0000F57C0000}"/>
    <cellStyle name="Normal 6 8 5 4 5" xfId="20053" xr:uid="{00000000-0005-0000-0000-0000F67C0000}"/>
    <cellStyle name="Normal 6 8 5 5" xfId="11643" xr:uid="{00000000-0005-0000-0000-0000F77C0000}"/>
    <cellStyle name="Normal 6 8 5 5 2" xfId="41974" xr:uid="{00000000-0005-0000-0000-0000F87C0000}"/>
    <cellStyle name="Normal 6 8 5 5 3" xfId="26741" xr:uid="{00000000-0005-0000-0000-0000F97C0000}"/>
    <cellStyle name="Normal 6 8 5 6" xfId="6622" xr:uid="{00000000-0005-0000-0000-0000FA7C0000}"/>
    <cellStyle name="Normal 6 8 5 6 2" xfId="36957" xr:uid="{00000000-0005-0000-0000-0000FB7C0000}"/>
    <cellStyle name="Normal 6 8 5 6 3" xfId="21724" xr:uid="{00000000-0005-0000-0000-0000FC7C0000}"/>
    <cellStyle name="Normal 6 8 5 7" xfId="31945" xr:uid="{00000000-0005-0000-0000-0000FD7C0000}"/>
    <cellStyle name="Normal 6 8 5 8" xfId="16711" xr:uid="{00000000-0005-0000-0000-0000FE7C0000}"/>
    <cellStyle name="Normal 6 8 6" xfId="1967" xr:uid="{00000000-0005-0000-0000-0000FF7C0000}"/>
    <cellStyle name="Normal 6 8 6 2" xfId="3659" xr:uid="{00000000-0005-0000-0000-0000007D0000}"/>
    <cellStyle name="Normal 6 8 6 2 2" xfId="13732" xr:uid="{00000000-0005-0000-0000-0000017D0000}"/>
    <cellStyle name="Normal 6 8 6 2 2 2" xfId="44063" xr:uid="{00000000-0005-0000-0000-0000027D0000}"/>
    <cellStyle name="Normal 6 8 6 2 2 3" xfId="28830" xr:uid="{00000000-0005-0000-0000-0000037D0000}"/>
    <cellStyle name="Normal 6 8 6 2 3" xfId="8712" xr:uid="{00000000-0005-0000-0000-0000047D0000}"/>
    <cellStyle name="Normal 6 8 6 2 3 2" xfId="39046" xr:uid="{00000000-0005-0000-0000-0000057D0000}"/>
    <cellStyle name="Normal 6 8 6 2 3 3" xfId="23813" xr:uid="{00000000-0005-0000-0000-0000067D0000}"/>
    <cellStyle name="Normal 6 8 6 2 4" xfId="34033" xr:uid="{00000000-0005-0000-0000-0000077D0000}"/>
    <cellStyle name="Normal 6 8 6 2 5" xfId="18800" xr:uid="{00000000-0005-0000-0000-0000087D0000}"/>
    <cellStyle name="Normal 6 8 6 3" xfId="5351" xr:uid="{00000000-0005-0000-0000-0000097D0000}"/>
    <cellStyle name="Normal 6 8 6 3 2" xfId="15403" xr:uid="{00000000-0005-0000-0000-00000A7D0000}"/>
    <cellStyle name="Normal 6 8 6 3 2 2" xfId="45734" xr:uid="{00000000-0005-0000-0000-00000B7D0000}"/>
    <cellStyle name="Normal 6 8 6 3 2 3" xfId="30501" xr:uid="{00000000-0005-0000-0000-00000C7D0000}"/>
    <cellStyle name="Normal 6 8 6 3 3" xfId="10383" xr:uid="{00000000-0005-0000-0000-00000D7D0000}"/>
    <cellStyle name="Normal 6 8 6 3 3 2" xfId="40717" xr:uid="{00000000-0005-0000-0000-00000E7D0000}"/>
    <cellStyle name="Normal 6 8 6 3 3 3" xfId="25484" xr:uid="{00000000-0005-0000-0000-00000F7D0000}"/>
    <cellStyle name="Normal 6 8 6 3 4" xfId="35704" xr:uid="{00000000-0005-0000-0000-0000107D0000}"/>
    <cellStyle name="Normal 6 8 6 3 5" xfId="20471" xr:uid="{00000000-0005-0000-0000-0000117D0000}"/>
    <cellStyle name="Normal 6 8 6 4" xfId="12061" xr:uid="{00000000-0005-0000-0000-0000127D0000}"/>
    <cellStyle name="Normal 6 8 6 4 2" xfId="42392" xr:uid="{00000000-0005-0000-0000-0000137D0000}"/>
    <cellStyle name="Normal 6 8 6 4 3" xfId="27159" xr:uid="{00000000-0005-0000-0000-0000147D0000}"/>
    <cellStyle name="Normal 6 8 6 5" xfId="7040" xr:uid="{00000000-0005-0000-0000-0000157D0000}"/>
    <cellStyle name="Normal 6 8 6 5 2" xfId="37375" xr:uid="{00000000-0005-0000-0000-0000167D0000}"/>
    <cellStyle name="Normal 6 8 6 5 3" xfId="22142" xr:uid="{00000000-0005-0000-0000-0000177D0000}"/>
    <cellStyle name="Normal 6 8 6 6" xfId="32363" xr:uid="{00000000-0005-0000-0000-0000187D0000}"/>
    <cellStyle name="Normal 6 8 6 7" xfId="17129" xr:uid="{00000000-0005-0000-0000-0000197D0000}"/>
    <cellStyle name="Normal 6 8 7" xfId="2815" xr:uid="{00000000-0005-0000-0000-00001A7D0000}"/>
    <cellStyle name="Normal 6 8 7 2" xfId="12896" xr:uid="{00000000-0005-0000-0000-00001B7D0000}"/>
    <cellStyle name="Normal 6 8 7 2 2" xfId="43227" xr:uid="{00000000-0005-0000-0000-00001C7D0000}"/>
    <cellStyle name="Normal 6 8 7 2 3" xfId="27994" xr:uid="{00000000-0005-0000-0000-00001D7D0000}"/>
    <cellStyle name="Normal 6 8 7 3" xfId="7875" xr:uid="{00000000-0005-0000-0000-00001E7D0000}"/>
    <cellStyle name="Normal 6 8 7 3 2" xfId="38210" xr:uid="{00000000-0005-0000-0000-00001F7D0000}"/>
    <cellStyle name="Normal 6 8 7 3 3" xfId="22977" xr:uid="{00000000-0005-0000-0000-0000207D0000}"/>
    <cellStyle name="Normal 6 8 7 4" xfId="33197" xr:uid="{00000000-0005-0000-0000-0000217D0000}"/>
    <cellStyle name="Normal 6 8 7 5" xfId="17964" xr:uid="{00000000-0005-0000-0000-0000227D0000}"/>
    <cellStyle name="Normal 6 8 8" xfId="4511" xr:uid="{00000000-0005-0000-0000-0000237D0000}"/>
    <cellStyle name="Normal 6 8 8 2" xfId="14567" xr:uid="{00000000-0005-0000-0000-0000247D0000}"/>
    <cellStyle name="Normal 6 8 8 2 2" xfId="44898" xr:uid="{00000000-0005-0000-0000-0000257D0000}"/>
    <cellStyle name="Normal 6 8 8 2 3" xfId="29665" xr:uid="{00000000-0005-0000-0000-0000267D0000}"/>
    <cellStyle name="Normal 6 8 8 3" xfId="9547" xr:uid="{00000000-0005-0000-0000-0000277D0000}"/>
    <cellStyle name="Normal 6 8 8 3 2" xfId="39881" xr:uid="{00000000-0005-0000-0000-0000287D0000}"/>
    <cellStyle name="Normal 6 8 8 3 3" xfId="24648" xr:uid="{00000000-0005-0000-0000-0000297D0000}"/>
    <cellStyle name="Normal 6 8 8 4" xfId="34868" xr:uid="{00000000-0005-0000-0000-00002A7D0000}"/>
    <cellStyle name="Normal 6 8 8 5" xfId="19635" xr:uid="{00000000-0005-0000-0000-00002B7D0000}"/>
    <cellStyle name="Normal 6 8 9" xfId="11223" xr:uid="{00000000-0005-0000-0000-00002C7D0000}"/>
    <cellStyle name="Normal 6 8 9 2" xfId="41556" xr:uid="{00000000-0005-0000-0000-00002D7D0000}"/>
    <cellStyle name="Normal 6 8 9 3" xfId="26323" xr:uid="{00000000-0005-0000-0000-00002E7D0000}"/>
    <cellStyle name="Normal 6 9" xfId="31416" xr:uid="{00000000-0005-0000-0000-00002F7D0000}"/>
    <cellStyle name="Normal 60" xfId="887" xr:uid="{00000000-0005-0000-0000-0000307D0000}"/>
    <cellStyle name="Normal 60 10" xfId="6237" xr:uid="{00000000-0005-0000-0000-0000317D0000}"/>
    <cellStyle name="Normal 60 10 2" xfId="36574" xr:uid="{00000000-0005-0000-0000-0000327D0000}"/>
    <cellStyle name="Normal 60 10 3" xfId="21341" xr:uid="{00000000-0005-0000-0000-0000337D0000}"/>
    <cellStyle name="Normal 60 11" xfId="31565" xr:uid="{00000000-0005-0000-0000-0000347D0000}"/>
    <cellStyle name="Normal 60 12" xfId="16326" xr:uid="{00000000-0005-0000-0000-0000357D0000}"/>
    <cellStyle name="Normal 60 2" xfId="1201" xr:uid="{00000000-0005-0000-0000-0000367D0000}"/>
    <cellStyle name="Normal 60 2 10" xfId="31616" xr:uid="{00000000-0005-0000-0000-0000377D0000}"/>
    <cellStyle name="Normal 60 2 11" xfId="16380" xr:uid="{00000000-0005-0000-0000-0000387D0000}"/>
    <cellStyle name="Normal 60 2 2" xfId="1309" xr:uid="{00000000-0005-0000-0000-0000397D0000}"/>
    <cellStyle name="Normal 60 2 2 10" xfId="16484" xr:uid="{00000000-0005-0000-0000-00003A7D0000}"/>
    <cellStyle name="Normal 60 2 2 2" xfId="1526" xr:uid="{00000000-0005-0000-0000-00003B7D0000}"/>
    <cellStyle name="Normal 60 2 2 2 2" xfId="1947" xr:uid="{00000000-0005-0000-0000-00003C7D0000}"/>
    <cellStyle name="Normal 60 2 2 2 2 2" xfId="2786" xr:uid="{00000000-0005-0000-0000-00003D7D0000}"/>
    <cellStyle name="Normal 60 2 2 2 2 2 2" xfId="4476" xr:uid="{00000000-0005-0000-0000-00003E7D0000}"/>
    <cellStyle name="Normal 60 2 2 2 2 2 2 2" xfId="14549" xr:uid="{00000000-0005-0000-0000-00003F7D0000}"/>
    <cellStyle name="Normal 60 2 2 2 2 2 2 2 2" xfId="44880" xr:uid="{00000000-0005-0000-0000-0000407D0000}"/>
    <cellStyle name="Normal 60 2 2 2 2 2 2 2 3" xfId="29647" xr:uid="{00000000-0005-0000-0000-0000417D0000}"/>
    <cellStyle name="Normal 60 2 2 2 2 2 2 3" xfId="9529" xr:uid="{00000000-0005-0000-0000-0000427D0000}"/>
    <cellStyle name="Normal 60 2 2 2 2 2 2 3 2" xfId="39863" xr:uid="{00000000-0005-0000-0000-0000437D0000}"/>
    <cellStyle name="Normal 60 2 2 2 2 2 2 3 3" xfId="24630" xr:uid="{00000000-0005-0000-0000-0000447D0000}"/>
    <cellStyle name="Normal 60 2 2 2 2 2 2 4" xfId="34850" xr:uid="{00000000-0005-0000-0000-0000457D0000}"/>
    <cellStyle name="Normal 60 2 2 2 2 2 2 5" xfId="19617" xr:uid="{00000000-0005-0000-0000-0000467D0000}"/>
    <cellStyle name="Normal 60 2 2 2 2 2 3" xfId="6168" xr:uid="{00000000-0005-0000-0000-0000477D0000}"/>
    <cellStyle name="Normal 60 2 2 2 2 2 3 2" xfId="16220" xr:uid="{00000000-0005-0000-0000-0000487D0000}"/>
    <cellStyle name="Normal 60 2 2 2 2 2 3 2 2" xfId="46551" xr:uid="{00000000-0005-0000-0000-0000497D0000}"/>
    <cellStyle name="Normal 60 2 2 2 2 2 3 2 3" xfId="31318" xr:uid="{00000000-0005-0000-0000-00004A7D0000}"/>
    <cellStyle name="Normal 60 2 2 2 2 2 3 3" xfId="11200" xr:uid="{00000000-0005-0000-0000-00004B7D0000}"/>
    <cellStyle name="Normal 60 2 2 2 2 2 3 3 2" xfId="41534" xr:uid="{00000000-0005-0000-0000-00004C7D0000}"/>
    <cellStyle name="Normal 60 2 2 2 2 2 3 3 3" xfId="26301" xr:uid="{00000000-0005-0000-0000-00004D7D0000}"/>
    <cellStyle name="Normal 60 2 2 2 2 2 3 4" xfId="36521" xr:uid="{00000000-0005-0000-0000-00004E7D0000}"/>
    <cellStyle name="Normal 60 2 2 2 2 2 3 5" xfId="21288" xr:uid="{00000000-0005-0000-0000-00004F7D0000}"/>
    <cellStyle name="Normal 60 2 2 2 2 2 4" xfId="12878" xr:uid="{00000000-0005-0000-0000-0000507D0000}"/>
    <cellStyle name="Normal 60 2 2 2 2 2 4 2" xfId="43209" xr:uid="{00000000-0005-0000-0000-0000517D0000}"/>
    <cellStyle name="Normal 60 2 2 2 2 2 4 3" xfId="27976" xr:uid="{00000000-0005-0000-0000-0000527D0000}"/>
    <cellStyle name="Normal 60 2 2 2 2 2 5" xfId="7857" xr:uid="{00000000-0005-0000-0000-0000537D0000}"/>
    <cellStyle name="Normal 60 2 2 2 2 2 5 2" xfId="38192" xr:uid="{00000000-0005-0000-0000-0000547D0000}"/>
    <cellStyle name="Normal 60 2 2 2 2 2 5 3" xfId="22959" xr:uid="{00000000-0005-0000-0000-0000557D0000}"/>
    <cellStyle name="Normal 60 2 2 2 2 2 6" xfId="33180" xr:uid="{00000000-0005-0000-0000-0000567D0000}"/>
    <cellStyle name="Normal 60 2 2 2 2 2 7" xfId="17946" xr:uid="{00000000-0005-0000-0000-0000577D0000}"/>
    <cellStyle name="Normal 60 2 2 2 2 3" xfId="3639" xr:uid="{00000000-0005-0000-0000-0000587D0000}"/>
    <cellStyle name="Normal 60 2 2 2 2 3 2" xfId="13713" xr:uid="{00000000-0005-0000-0000-0000597D0000}"/>
    <cellStyle name="Normal 60 2 2 2 2 3 2 2" xfId="44044" xr:uid="{00000000-0005-0000-0000-00005A7D0000}"/>
    <cellStyle name="Normal 60 2 2 2 2 3 2 3" xfId="28811" xr:uid="{00000000-0005-0000-0000-00005B7D0000}"/>
    <cellStyle name="Normal 60 2 2 2 2 3 3" xfId="8693" xr:uid="{00000000-0005-0000-0000-00005C7D0000}"/>
    <cellStyle name="Normal 60 2 2 2 2 3 3 2" xfId="39027" xr:uid="{00000000-0005-0000-0000-00005D7D0000}"/>
    <cellStyle name="Normal 60 2 2 2 2 3 3 3" xfId="23794" xr:uid="{00000000-0005-0000-0000-00005E7D0000}"/>
    <cellStyle name="Normal 60 2 2 2 2 3 4" xfId="34014" xr:uid="{00000000-0005-0000-0000-00005F7D0000}"/>
    <cellStyle name="Normal 60 2 2 2 2 3 5" xfId="18781" xr:uid="{00000000-0005-0000-0000-0000607D0000}"/>
    <cellStyle name="Normal 60 2 2 2 2 4" xfId="5332" xr:uid="{00000000-0005-0000-0000-0000617D0000}"/>
    <cellStyle name="Normal 60 2 2 2 2 4 2" xfId="15384" xr:uid="{00000000-0005-0000-0000-0000627D0000}"/>
    <cellStyle name="Normal 60 2 2 2 2 4 2 2" xfId="45715" xr:uid="{00000000-0005-0000-0000-0000637D0000}"/>
    <cellStyle name="Normal 60 2 2 2 2 4 2 3" xfId="30482" xr:uid="{00000000-0005-0000-0000-0000647D0000}"/>
    <cellStyle name="Normal 60 2 2 2 2 4 3" xfId="10364" xr:uid="{00000000-0005-0000-0000-0000657D0000}"/>
    <cellStyle name="Normal 60 2 2 2 2 4 3 2" xfId="40698" xr:uid="{00000000-0005-0000-0000-0000667D0000}"/>
    <cellStyle name="Normal 60 2 2 2 2 4 3 3" xfId="25465" xr:uid="{00000000-0005-0000-0000-0000677D0000}"/>
    <cellStyle name="Normal 60 2 2 2 2 4 4" xfId="35685" xr:uid="{00000000-0005-0000-0000-0000687D0000}"/>
    <cellStyle name="Normal 60 2 2 2 2 4 5" xfId="20452" xr:uid="{00000000-0005-0000-0000-0000697D0000}"/>
    <cellStyle name="Normal 60 2 2 2 2 5" xfId="12042" xr:uid="{00000000-0005-0000-0000-00006A7D0000}"/>
    <cellStyle name="Normal 60 2 2 2 2 5 2" xfId="42373" xr:uid="{00000000-0005-0000-0000-00006B7D0000}"/>
    <cellStyle name="Normal 60 2 2 2 2 5 3" xfId="27140" xr:uid="{00000000-0005-0000-0000-00006C7D0000}"/>
    <cellStyle name="Normal 60 2 2 2 2 6" xfId="7021" xr:uid="{00000000-0005-0000-0000-00006D7D0000}"/>
    <cellStyle name="Normal 60 2 2 2 2 6 2" xfId="37356" xr:uid="{00000000-0005-0000-0000-00006E7D0000}"/>
    <cellStyle name="Normal 60 2 2 2 2 6 3" xfId="22123" xr:uid="{00000000-0005-0000-0000-00006F7D0000}"/>
    <cellStyle name="Normal 60 2 2 2 2 7" xfId="32344" xr:uid="{00000000-0005-0000-0000-0000707D0000}"/>
    <cellStyle name="Normal 60 2 2 2 2 8" xfId="17110" xr:uid="{00000000-0005-0000-0000-0000717D0000}"/>
    <cellStyle name="Normal 60 2 2 2 3" xfId="2368" xr:uid="{00000000-0005-0000-0000-0000727D0000}"/>
    <cellStyle name="Normal 60 2 2 2 3 2" xfId="4058" xr:uid="{00000000-0005-0000-0000-0000737D0000}"/>
    <cellStyle name="Normal 60 2 2 2 3 2 2" xfId="14131" xr:uid="{00000000-0005-0000-0000-0000747D0000}"/>
    <cellStyle name="Normal 60 2 2 2 3 2 2 2" xfId="44462" xr:uid="{00000000-0005-0000-0000-0000757D0000}"/>
    <cellStyle name="Normal 60 2 2 2 3 2 2 3" xfId="29229" xr:uid="{00000000-0005-0000-0000-0000767D0000}"/>
    <cellStyle name="Normal 60 2 2 2 3 2 3" xfId="9111" xr:uid="{00000000-0005-0000-0000-0000777D0000}"/>
    <cellStyle name="Normal 60 2 2 2 3 2 3 2" xfId="39445" xr:uid="{00000000-0005-0000-0000-0000787D0000}"/>
    <cellStyle name="Normal 60 2 2 2 3 2 3 3" xfId="24212" xr:uid="{00000000-0005-0000-0000-0000797D0000}"/>
    <cellStyle name="Normal 60 2 2 2 3 2 4" xfId="34432" xr:uid="{00000000-0005-0000-0000-00007A7D0000}"/>
    <cellStyle name="Normal 60 2 2 2 3 2 5" xfId="19199" xr:uid="{00000000-0005-0000-0000-00007B7D0000}"/>
    <cellStyle name="Normal 60 2 2 2 3 3" xfId="5750" xr:uid="{00000000-0005-0000-0000-00007C7D0000}"/>
    <cellStyle name="Normal 60 2 2 2 3 3 2" xfId="15802" xr:uid="{00000000-0005-0000-0000-00007D7D0000}"/>
    <cellStyle name="Normal 60 2 2 2 3 3 2 2" xfId="46133" xr:uid="{00000000-0005-0000-0000-00007E7D0000}"/>
    <cellStyle name="Normal 60 2 2 2 3 3 2 3" xfId="30900" xr:uid="{00000000-0005-0000-0000-00007F7D0000}"/>
    <cellStyle name="Normal 60 2 2 2 3 3 3" xfId="10782" xr:uid="{00000000-0005-0000-0000-0000807D0000}"/>
    <cellStyle name="Normal 60 2 2 2 3 3 3 2" xfId="41116" xr:uid="{00000000-0005-0000-0000-0000817D0000}"/>
    <cellStyle name="Normal 60 2 2 2 3 3 3 3" xfId="25883" xr:uid="{00000000-0005-0000-0000-0000827D0000}"/>
    <cellStyle name="Normal 60 2 2 2 3 3 4" xfId="36103" xr:uid="{00000000-0005-0000-0000-0000837D0000}"/>
    <cellStyle name="Normal 60 2 2 2 3 3 5" xfId="20870" xr:uid="{00000000-0005-0000-0000-0000847D0000}"/>
    <cellStyle name="Normal 60 2 2 2 3 4" xfId="12460" xr:uid="{00000000-0005-0000-0000-0000857D0000}"/>
    <cellStyle name="Normal 60 2 2 2 3 4 2" xfId="42791" xr:uid="{00000000-0005-0000-0000-0000867D0000}"/>
    <cellStyle name="Normal 60 2 2 2 3 4 3" xfId="27558" xr:uid="{00000000-0005-0000-0000-0000877D0000}"/>
    <cellStyle name="Normal 60 2 2 2 3 5" xfId="7439" xr:uid="{00000000-0005-0000-0000-0000887D0000}"/>
    <cellStyle name="Normal 60 2 2 2 3 5 2" xfId="37774" xr:uid="{00000000-0005-0000-0000-0000897D0000}"/>
    <cellStyle name="Normal 60 2 2 2 3 5 3" xfId="22541" xr:uid="{00000000-0005-0000-0000-00008A7D0000}"/>
    <cellStyle name="Normal 60 2 2 2 3 6" xfId="32762" xr:uid="{00000000-0005-0000-0000-00008B7D0000}"/>
    <cellStyle name="Normal 60 2 2 2 3 7" xfId="17528" xr:uid="{00000000-0005-0000-0000-00008C7D0000}"/>
    <cellStyle name="Normal 60 2 2 2 4" xfId="3221" xr:uid="{00000000-0005-0000-0000-00008D7D0000}"/>
    <cellStyle name="Normal 60 2 2 2 4 2" xfId="13295" xr:uid="{00000000-0005-0000-0000-00008E7D0000}"/>
    <cellStyle name="Normal 60 2 2 2 4 2 2" xfId="43626" xr:uid="{00000000-0005-0000-0000-00008F7D0000}"/>
    <cellStyle name="Normal 60 2 2 2 4 2 3" xfId="28393" xr:uid="{00000000-0005-0000-0000-0000907D0000}"/>
    <cellStyle name="Normal 60 2 2 2 4 3" xfId="8275" xr:uid="{00000000-0005-0000-0000-0000917D0000}"/>
    <cellStyle name="Normal 60 2 2 2 4 3 2" xfId="38609" xr:uid="{00000000-0005-0000-0000-0000927D0000}"/>
    <cellStyle name="Normal 60 2 2 2 4 3 3" xfId="23376" xr:uid="{00000000-0005-0000-0000-0000937D0000}"/>
    <cellStyle name="Normal 60 2 2 2 4 4" xfId="33596" xr:uid="{00000000-0005-0000-0000-0000947D0000}"/>
    <cellStyle name="Normal 60 2 2 2 4 5" xfId="18363" xr:uid="{00000000-0005-0000-0000-0000957D0000}"/>
    <cellStyle name="Normal 60 2 2 2 5" xfId="4914" xr:uid="{00000000-0005-0000-0000-0000967D0000}"/>
    <cellStyle name="Normal 60 2 2 2 5 2" xfId="14966" xr:uid="{00000000-0005-0000-0000-0000977D0000}"/>
    <cellStyle name="Normal 60 2 2 2 5 2 2" xfId="45297" xr:uid="{00000000-0005-0000-0000-0000987D0000}"/>
    <cellStyle name="Normal 60 2 2 2 5 2 3" xfId="30064" xr:uid="{00000000-0005-0000-0000-0000997D0000}"/>
    <cellStyle name="Normal 60 2 2 2 5 3" xfId="9946" xr:uid="{00000000-0005-0000-0000-00009A7D0000}"/>
    <cellStyle name="Normal 60 2 2 2 5 3 2" xfId="40280" xr:uid="{00000000-0005-0000-0000-00009B7D0000}"/>
    <cellStyle name="Normal 60 2 2 2 5 3 3" xfId="25047" xr:uid="{00000000-0005-0000-0000-00009C7D0000}"/>
    <cellStyle name="Normal 60 2 2 2 5 4" xfId="35267" xr:uid="{00000000-0005-0000-0000-00009D7D0000}"/>
    <cellStyle name="Normal 60 2 2 2 5 5" xfId="20034" xr:uid="{00000000-0005-0000-0000-00009E7D0000}"/>
    <cellStyle name="Normal 60 2 2 2 6" xfId="11624" xr:uid="{00000000-0005-0000-0000-00009F7D0000}"/>
    <cellStyle name="Normal 60 2 2 2 6 2" xfId="41955" xr:uid="{00000000-0005-0000-0000-0000A07D0000}"/>
    <cellStyle name="Normal 60 2 2 2 6 3" xfId="26722" xr:uid="{00000000-0005-0000-0000-0000A17D0000}"/>
    <cellStyle name="Normal 60 2 2 2 7" xfId="6603" xr:uid="{00000000-0005-0000-0000-0000A27D0000}"/>
    <cellStyle name="Normal 60 2 2 2 7 2" xfId="36938" xr:uid="{00000000-0005-0000-0000-0000A37D0000}"/>
    <cellStyle name="Normal 60 2 2 2 7 3" xfId="21705" xr:uid="{00000000-0005-0000-0000-0000A47D0000}"/>
    <cellStyle name="Normal 60 2 2 2 8" xfId="31926" xr:uid="{00000000-0005-0000-0000-0000A57D0000}"/>
    <cellStyle name="Normal 60 2 2 2 9" xfId="16692" xr:uid="{00000000-0005-0000-0000-0000A67D0000}"/>
    <cellStyle name="Normal 60 2 2 3" xfId="1739" xr:uid="{00000000-0005-0000-0000-0000A77D0000}"/>
    <cellStyle name="Normal 60 2 2 3 2" xfId="2578" xr:uid="{00000000-0005-0000-0000-0000A87D0000}"/>
    <cellStyle name="Normal 60 2 2 3 2 2" xfId="4268" xr:uid="{00000000-0005-0000-0000-0000A97D0000}"/>
    <cellStyle name="Normal 60 2 2 3 2 2 2" xfId="14341" xr:uid="{00000000-0005-0000-0000-0000AA7D0000}"/>
    <cellStyle name="Normal 60 2 2 3 2 2 2 2" xfId="44672" xr:uid="{00000000-0005-0000-0000-0000AB7D0000}"/>
    <cellStyle name="Normal 60 2 2 3 2 2 2 3" xfId="29439" xr:uid="{00000000-0005-0000-0000-0000AC7D0000}"/>
    <cellStyle name="Normal 60 2 2 3 2 2 3" xfId="9321" xr:uid="{00000000-0005-0000-0000-0000AD7D0000}"/>
    <cellStyle name="Normal 60 2 2 3 2 2 3 2" xfId="39655" xr:uid="{00000000-0005-0000-0000-0000AE7D0000}"/>
    <cellStyle name="Normal 60 2 2 3 2 2 3 3" xfId="24422" xr:uid="{00000000-0005-0000-0000-0000AF7D0000}"/>
    <cellStyle name="Normal 60 2 2 3 2 2 4" xfId="34642" xr:uid="{00000000-0005-0000-0000-0000B07D0000}"/>
    <cellStyle name="Normal 60 2 2 3 2 2 5" xfId="19409" xr:uid="{00000000-0005-0000-0000-0000B17D0000}"/>
    <cellStyle name="Normal 60 2 2 3 2 3" xfId="5960" xr:uid="{00000000-0005-0000-0000-0000B27D0000}"/>
    <cellStyle name="Normal 60 2 2 3 2 3 2" xfId="16012" xr:uid="{00000000-0005-0000-0000-0000B37D0000}"/>
    <cellStyle name="Normal 60 2 2 3 2 3 2 2" xfId="46343" xr:uid="{00000000-0005-0000-0000-0000B47D0000}"/>
    <cellStyle name="Normal 60 2 2 3 2 3 2 3" xfId="31110" xr:uid="{00000000-0005-0000-0000-0000B57D0000}"/>
    <cellStyle name="Normal 60 2 2 3 2 3 3" xfId="10992" xr:uid="{00000000-0005-0000-0000-0000B67D0000}"/>
    <cellStyle name="Normal 60 2 2 3 2 3 3 2" xfId="41326" xr:uid="{00000000-0005-0000-0000-0000B77D0000}"/>
    <cellStyle name="Normal 60 2 2 3 2 3 3 3" xfId="26093" xr:uid="{00000000-0005-0000-0000-0000B87D0000}"/>
    <cellStyle name="Normal 60 2 2 3 2 3 4" xfId="36313" xr:uid="{00000000-0005-0000-0000-0000B97D0000}"/>
    <cellStyle name="Normal 60 2 2 3 2 3 5" xfId="21080" xr:uid="{00000000-0005-0000-0000-0000BA7D0000}"/>
    <cellStyle name="Normal 60 2 2 3 2 4" xfId="12670" xr:uid="{00000000-0005-0000-0000-0000BB7D0000}"/>
    <cellStyle name="Normal 60 2 2 3 2 4 2" xfId="43001" xr:uid="{00000000-0005-0000-0000-0000BC7D0000}"/>
    <cellStyle name="Normal 60 2 2 3 2 4 3" xfId="27768" xr:uid="{00000000-0005-0000-0000-0000BD7D0000}"/>
    <cellStyle name="Normal 60 2 2 3 2 5" xfId="7649" xr:uid="{00000000-0005-0000-0000-0000BE7D0000}"/>
    <cellStyle name="Normal 60 2 2 3 2 5 2" xfId="37984" xr:uid="{00000000-0005-0000-0000-0000BF7D0000}"/>
    <cellStyle name="Normal 60 2 2 3 2 5 3" xfId="22751" xr:uid="{00000000-0005-0000-0000-0000C07D0000}"/>
    <cellStyle name="Normal 60 2 2 3 2 6" xfId="32972" xr:uid="{00000000-0005-0000-0000-0000C17D0000}"/>
    <cellStyle name="Normal 60 2 2 3 2 7" xfId="17738" xr:uid="{00000000-0005-0000-0000-0000C27D0000}"/>
    <cellStyle name="Normal 60 2 2 3 3" xfId="3431" xr:uid="{00000000-0005-0000-0000-0000C37D0000}"/>
    <cellStyle name="Normal 60 2 2 3 3 2" xfId="13505" xr:uid="{00000000-0005-0000-0000-0000C47D0000}"/>
    <cellStyle name="Normal 60 2 2 3 3 2 2" xfId="43836" xr:uid="{00000000-0005-0000-0000-0000C57D0000}"/>
    <cellStyle name="Normal 60 2 2 3 3 2 3" xfId="28603" xr:uid="{00000000-0005-0000-0000-0000C67D0000}"/>
    <cellStyle name="Normal 60 2 2 3 3 3" xfId="8485" xr:uid="{00000000-0005-0000-0000-0000C77D0000}"/>
    <cellStyle name="Normal 60 2 2 3 3 3 2" xfId="38819" xr:uid="{00000000-0005-0000-0000-0000C87D0000}"/>
    <cellStyle name="Normal 60 2 2 3 3 3 3" xfId="23586" xr:uid="{00000000-0005-0000-0000-0000C97D0000}"/>
    <cellStyle name="Normal 60 2 2 3 3 4" xfId="33806" xr:uid="{00000000-0005-0000-0000-0000CA7D0000}"/>
    <cellStyle name="Normal 60 2 2 3 3 5" xfId="18573" xr:uid="{00000000-0005-0000-0000-0000CB7D0000}"/>
    <cellStyle name="Normal 60 2 2 3 4" xfId="5124" xr:uid="{00000000-0005-0000-0000-0000CC7D0000}"/>
    <cellStyle name="Normal 60 2 2 3 4 2" xfId="15176" xr:uid="{00000000-0005-0000-0000-0000CD7D0000}"/>
    <cellStyle name="Normal 60 2 2 3 4 2 2" xfId="45507" xr:uid="{00000000-0005-0000-0000-0000CE7D0000}"/>
    <cellStyle name="Normal 60 2 2 3 4 2 3" xfId="30274" xr:uid="{00000000-0005-0000-0000-0000CF7D0000}"/>
    <cellStyle name="Normal 60 2 2 3 4 3" xfId="10156" xr:uid="{00000000-0005-0000-0000-0000D07D0000}"/>
    <cellStyle name="Normal 60 2 2 3 4 3 2" xfId="40490" xr:uid="{00000000-0005-0000-0000-0000D17D0000}"/>
    <cellStyle name="Normal 60 2 2 3 4 3 3" xfId="25257" xr:uid="{00000000-0005-0000-0000-0000D27D0000}"/>
    <cellStyle name="Normal 60 2 2 3 4 4" xfId="35477" xr:uid="{00000000-0005-0000-0000-0000D37D0000}"/>
    <cellStyle name="Normal 60 2 2 3 4 5" xfId="20244" xr:uid="{00000000-0005-0000-0000-0000D47D0000}"/>
    <cellStyle name="Normal 60 2 2 3 5" xfId="11834" xr:uid="{00000000-0005-0000-0000-0000D57D0000}"/>
    <cellStyle name="Normal 60 2 2 3 5 2" xfId="42165" xr:uid="{00000000-0005-0000-0000-0000D67D0000}"/>
    <cellStyle name="Normal 60 2 2 3 5 3" xfId="26932" xr:uid="{00000000-0005-0000-0000-0000D77D0000}"/>
    <cellStyle name="Normal 60 2 2 3 6" xfId="6813" xr:uid="{00000000-0005-0000-0000-0000D87D0000}"/>
    <cellStyle name="Normal 60 2 2 3 6 2" xfId="37148" xr:uid="{00000000-0005-0000-0000-0000D97D0000}"/>
    <cellStyle name="Normal 60 2 2 3 6 3" xfId="21915" xr:uid="{00000000-0005-0000-0000-0000DA7D0000}"/>
    <cellStyle name="Normal 60 2 2 3 7" xfId="32136" xr:uid="{00000000-0005-0000-0000-0000DB7D0000}"/>
    <cellStyle name="Normal 60 2 2 3 8" xfId="16902" xr:uid="{00000000-0005-0000-0000-0000DC7D0000}"/>
    <cellStyle name="Normal 60 2 2 4" xfId="2160" xr:uid="{00000000-0005-0000-0000-0000DD7D0000}"/>
    <cellStyle name="Normal 60 2 2 4 2" xfId="3850" xr:uid="{00000000-0005-0000-0000-0000DE7D0000}"/>
    <cellStyle name="Normal 60 2 2 4 2 2" xfId="13923" xr:uid="{00000000-0005-0000-0000-0000DF7D0000}"/>
    <cellStyle name="Normal 60 2 2 4 2 2 2" xfId="44254" xr:uid="{00000000-0005-0000-0000-0000E07D0000}"/>
    <cellStyle name="Normal 60 2 2 4 2 2 3" xfId="29021" xr:uid="{00000000-0005-0000-0000-0000E17D0000}"/>
    <cellStyle name="Normal 60 2 2 4 2 3" xfId="8903" xr:uid="{00000000-0005-0000-0000-0000E27D0000}"/>
    <cellStyle name="Normal 60 2 2 4 2 3 2" xfId="39237" xr:uid="{00000000-0005-0000-0000-0000E37D0000}"/>
    <cellStyle name="Normal 60 2 2 4 2 3 3" xfId="24004" xr:uid="{00000000-0005-0000-0000-0000E47D0000}"/>
    <cellStyle name="Normal 60 2 2 4 2 4" xfId="34224" xr:uid="{00000000-0005-0000-0000-0000E57D0000}"/>
    <cellStyle name="Normal 60 2 2 4 2 5" xfId="18991" xr:uid="{00000000-0005-0000-0000-0000E67D0000}"/>
    <cellStyle name="Normal 60 2 2 4 3" xfId="5542" xr:uid="{00000000-0005-0000-0000-0000E77D0000}"/>
    <cellStyle name="Normal 60 2 2 4 3 2" xfId="15594" xr:uid="{00000000-0005-0000-0000-0000E87D0000}"/>
    <cellStyle name="Normal 60 2 2 4 3 2 2" xfId="45925" xr:uid="{00000000-0005-0000-0000-0000E97D0000}"/>
    <cellStyle name="Normal 60 2 2 4 3 2 3" xfId="30692" xr:uid="{00000000-0005-0000-0000-0000EA7D0000}"/>
    <cellStyle name="Normal 60 2 2 4 3 3" xfId="10574" xr:uid="{00000000-0005-0000-0000-0000EB7D0000}"/>
    <cellStyle name="Normal 60 2 2 4 3 3 2" xfId="40908" xr:uid="{00000000-0005-0000-0000-0000EC7D0000}"/>
    <cellStyle name="Normal 60 2 2 4 3 3 3" xfId="25675" xr:uid="{00000000-0005-0000-0000-0000ED7D0000}"/>
    <cellStyle name="Normal 60 2 2 4 3 4" xfId="35895" xr:uid="{00000000-0005-0000-0000-0000EE7D0000}"/>
    <cellStyle name="Normal 60 2 2 4 3 5" xfId="20662" xr:uid="{00000000-0005-0000-0000-0000EF7D0000}"/>
    <cellStyle name="Normal 60 2 2 4 4" xfId="12252" xr:uid="{00000000-0005-0000-0000-0000F07D0000}"/>
    <cellStyle name="Normal 60 2 2 4 4 2" xfId="42583" xr:uid="{00000000-0005-0000-0000-0000F17D0000}"/>
    <cellStyle name="Normal 60 2 2 4 4 3" xfId="27350" xr:uid="{00000000-0005-0000-0000-0000F27D0000}"/>
    <cellStyle name="Normal 60 2 2 4 5" xfId="7231" xr:uid="{00000000-0005-0000-0000-0000F37D0000}"/>
    <cellStyle name="Normal 60 2 2 4 5 2" xfId="37566" xr:uid="{00000000-0005-0000-0000-0000F47D0000}"/>
    <cellStyle name="Normal 60 2 2 4 5 3" xfId="22333" xr:uid="{00000000-0005-0000-0000-0000F57D0000}"/>
    <cellStyle name="Normal 60 2 2 4 6" xfId="32554" xr:uid="{00000000-0005-0000-0000-0000F67D0000}"/>
    <cellStyle name="Normal 60 2 2 4 7" xfId="17320" xr:uid="{00000000-0005-0000-0000-0000F77D0000}"/>
    <cellStyle name="Normal 60 2 2 5" xfId="3013" xr:uid="{00000000-0005-0000-0000-0000F87D0000}"/>
    <cellStyle name="Normal 60 2 2 5 2" xfId="13087" xr:uid="{00000000-0005-0000-0000-0000F97D0000}"/>
    <cellStyle name="Normal 60 2 2 5 2 2" xfId="43418" xr:uid="{00000000-0005-0000-0000-0000FA7D0000}"/>
    <cellStyle name="Normal 60 2 2 5 2 3" xfId="28185" xr:uid="{00000000-0005-0000-0000-0000FB7D0000}"/>
    <cellStyle name="Normal 60 2 2 5 3" xfId="8067" xr:uid="{00000000-0005-0000-0000-0000FC7D0000}"/>
    <cellStyle name="Normal 60 2 2 5 3 2" xfId="38401" xr:uid="{00000000-0005-0000-0000-0000FD7D0000}"/>
    <cellStyle name="Normal 60 2 2 5 3 3" xfId="23168" xr:uid="{00000000-0005-0000-0000-0000FE7D0000}"/>
    <cellStyle name="Normal 60 2 2 5 4" xfId="33388" xr:uid="{00000000-0005-0000-0000-0000FF7D0000}"/>
    <cellStyle name="Normal 60 2 2 5 5" xfId="18155" xr:uid="{00000000-0005-0000-0000-0000007E0000}"/>
    <cellStyle name="Normal 60 2 2 6" xfId="4706" xr:uid="{00000000-0005-0000-0000-0000017E0000}"/>
    <cellStyle name="Normal 60 2 2 6 2" xfId="14758" xr:uid="{00000000-0005-0000-0000-0000027E0000}"/>
    <cellStyle name="Normal 60 2 2 6 2 2" xfId="45089" xr:uid="{00000000-0005-0000-0000-0000037E0000}"/>
    <cellStyle name="Normal 60 2 2 6 2 3" xfId="29856" xr:uid="{00000000-0005-0000-0000-0000047E0000}"/>
    <cellStyle name="Normal 60 2 2 6 3" xfId="9738" xr:uid="{00000000-0005-0000-0000-0000057E0000}"/>
    <cellStyle name="Normal 60 2 2 6 3 2" xfId="40072" xr:uid="{00000000-0005-0000-0000-0000067E0000}"/>
    <cellStyle name="Normal 60 2 2 6 3 3" xfId="24839" xr:uid="{00000000-0005-0000-0000-0000077E0000}"/>
    <cellStyle name="Normal 60 2 2 6 4" xfId="35059" xr:uid="{00000000-0005-0000-0000-0000087E0000}"/>
    <cellStyle name="Normal 60 2 2 6 5" xfId="19826" xr:uid="{00000000-0005-0000-0000-0000097E0000}"/>
    <cellStyle name="Normal 60 2 2 7" xfId="11416" xr:uid="{00000000-0005-0000-0000-00000A7E0000}"/>
    <cellStyle name="Normal 60 2 2 7 2" xfId="41747" xr:uid="{00000000-0005-0000-0000-00000B7E0000}"/>
    <cellStyle name="Normal 60 2 2 7 3" xfId="26514" xr:uid="{00000000-0005-0000-0000-00000C7E0000}"/>
    <cellStyle name="Normal 60 2 2 8" xfId="6395" xr:uid="{00000000-0005-0000-0000-00000D7E0000}"/>
    <cellStyle name="Normal 60 2 2 8 2" xfId="36730" xr:uid="{00000000-0005-0000-0000-00000E7E0000}"/>
    <cellStyle name="Normal 60 2 2 8 3" xfId="21497" xr:uid="{00000000-0005-0000-0000-00000F7E0000}"/>
    <cellStyle name="Normal 60 2 2 9" xfId="31718" xr:uid="{00000000-0005-0000-0000-0000107E0000}"/>
    <cellStyle name="Normal 60 2 3" xfId="1422" xr:uid="{00000000-0005-0000-0000-0000117E0000}"/>
    <cellStyle name="Normal 60 2 3 2" xfId="1843" xr:uid="{00000000-0005-0000-0000-0000127E0000}"/>
    <cellStyle name="Normal 60 2 3 2 2" xfId="2682" xr:uid="{00000000-0005-0000-0000-0000137E0000}"/>
    <cellStyle name="Normal 60 2 3 2 2 2" xfId="4372" xr:uid="{00000000-0005-0000-0000-0000147E0000}"/>
    <cellStyle name="Normal 60 2 3 2 2 2 2" xfId="14445" xr:uid="{00000000-0005-0000-0000-0000157E0000}"/>
    <cellStyle name="Normal 60 2 3 2 2 2 2 2" xfId="44776" xr:uid="{00000000-0005-0000-0000-0000167E0000}"/>
    <cellStyle name="Normal 60 2 3 2 2 2 2 3" xfId="29543" xr:uid="{00000000-0005-0000-0000-0000177E0000}"/>
    <cellStyle name="Normal 60 2 3 2 2 2 3" xfId="9425" xr:uid="{00000000-0005-0000-0000-0000187E0000}"/>
    <cellStyle name="Normal 60 2 3 2 2 2 3 2" xfId="39759" xr:uid="{00000000-0005-0000-0000-0000197E0000}"/>
    <cellStyle name="Normal 60 2 3 2 2 2 3 3" xfId="24526" xr:uid="{00000000-0005-0000-0000-00001A7E0000}"/>
    <cellStyle name="Normal 60 2 3 2 2 2 4" xfId="34746" xr:uid="{00000000-0005-0000-0000-00001B7E0000}"/>
    <cellStyle name="Normal 60 2 3 2 2 2 5" xfId="19513" xr:uid="{00000000-0005-0000-0000-00001C7E0000}"/>
    <cellStyle name="Normal 60 2 3 2 2 3" xfId="6064" xr:uid="{00000000-0005-0000-0000-00001D7E0000}"/>
    <cellStyle name="Normal 60 2 3 2 2 3 2" xfId="16116" xr:uid="{00000000-0005-0000-0000-00001E7E0000}"/>
    <cellStyle name="Normal 60 2 3 2 2 3 2 2" xfId="46447" xr:uid="{00000000-0005-0000-0000-00001F7E0000}"/>
    <cellStyle name="Normal 60 2 3 2 2 3 2 3" xfId="31214" xr:uid="{00000000-0005-0000-0000-0000207E0000}"/>
    <cellStyle name="Normal 60 2 3 2 2 3 3" xfId="11096" xr:uid="{00000000-0005-0000-0000-0000217E0000}"/>
    <cellStyle name="Normal 60 2 3 2 2 3 3 2" xfId="41430" xr:uid="{00000000-0005-0000-0000-0000227E0000}"/>
    <cellStyle name="Normal 60 2 3 2 2 3 3 3" xfId="26197" xr:uid="{00000000-0005-0000-0000-0000237E0000}"/>
    <cellStyle name="Normal 60 2 3 2 2 3 4" xfId="36417" xr:uid="{00000000-0005-0000-0000-0000247E0000}"/>
    <cellStyle name="Normal 60 2 3 2 2 3 5" xfId="21184" xr:uid="{00000000-0005-0000-0000-0000257E0000}"/>
    <cellStyle name="Normal 60 2 3 2 2 4" xfId="12774" xr:uid="{00000000-0005-0000-0000-0000267E0000}"/>
    <cellStyle name="Normal 60 2 3 2 2 4 2" xfId="43105" xr:uid="{00000000-0005-0000-0000-0000277E0000}"/>
    <cellStyle name="Normal 60 2 3 2 2 4 3" xfId="27872" xr:uid="{00000000-0005-0000-0000-0000287E0000}"/>
    <cellStyle name="Normal 60 2 3 2 2 5" xfId="7753" xr:uid="{00000000-0005-0000-0000-0000297E0000}"/>
    <cellStyle name="Normal 60 2 3 2 2 5 2" xfId="38088" xr:uid="{00000000-0005-0000-0000-00002A7E0000}"/>
    <cellStyle name="Normal 60 2 3 2 2 5 3" xfId="22855" xr:uid="{00000000-0005-0000-0000-00002B7E0000}"/>
    <cellStyle name="Normal 60 2 3 2 2 6" xfId="33076" xr:uid="{00000000-0005-0000-0000-00002C7E0000}"/>
    <cellStyle name="Normal 60 2 3 2 2 7" xfId="17842" xr:uid="{00000000-0005-0000-0000-00002D7E0000}"/>
    <cellStyle name="Normal 60 2 3 2 3" xfId="3535" xr:uid="{00000000-0005-0000-0000-00002E7E0000}"/>
    <cellStyle name="Normal 60 2 3 2 3 2" xfId="13609" xr:uid="{00000000-0005-0000-0000-00002F7E0000}"/>
    <cellStyle name="Normal 60 2 3 2 3 2 2" xfId="43940" xr:uid="{00000000-0005-0000-0000-0000307E0000}"/>
    <cellStyle name="Normal 60 2 3 2 3 2 3" xfId="28707" xr:uid="{00000000-0005-0000-0000-0000317E0000}"/>
    <cellStyle name="Normal 60 2 3 2 3 3" xfId="8589" xr:uid="{00000000-0005-0000-0000-0000327E0000}"/>
    <cellStyle name="Normal 60 2 3 2 3 3 2" xfId="38923" xr:uid="{00000000-0005-0000-0000-0000337E0000}"/>
    <cellStyle name="Normal 60 2 3 2 3 3 3" xfId="23690" xr:uid="{00000000-0005-0000-0000-0000347E0000}"/>
    <cellStyle name="Normal 60 2 3 2 3 4" xfId="33910" xr:uid="{00000000-0005-0000-0000-0000357E0000}"/>
    <cellStyle name="Normal 60 2 3 2 3 5" xfId="18677" xr:uid="{00000000-0005-0000-0000-0000367E0000}"/>
    <cellStyle name="Normal 60 2 3 2 4" xfId="5228" xr:uid="{00000000-0005-0000-0000-0000377E0000}"/>
    <cellStyle name="Normal 60 2 3 2 4 2" xfId="15280" xr:uid="{00000000-0005-0000-0000-0000387E0000}"/>
    <cellStyle name="Normal 60 2 3 2 4 2 2" xfId="45611" xr:uid="{00000000-0005-0000-0000-0000397E0000}"/>
    <cellStyle name="Normal 60 2 3 2 4 2 3" xfId="30378" xr:uid="{00000000-0005-0000-0000-00003A7E0000}"/>
    <cellStyle name="Normal 60 2 3 2 4 3" xfId="10260" xr:uid="{00000000-0005-0000-0000-00003B7E0000}"/>
    <cellStyle name="Normal 60 2 3 2 4 3 2" xfId="40594" xr:uid="{00000000-0005-0000-0000-00003C7E0000}"/>
    <cellStyle name="Normal 60 2 3 2 4 3 3" xfId="25361" xr:uid="{00000000-0005-0000-0000-00003D7E0000}"/>
    <cellStyle name="Normal 60 2 3 2 4 4" xfId="35581" xr:uid="{00000000-0005-0000-0000-00003E7E0000}"/>
    <cellStyle name="Normal 60 2 3 2 4 5" xfId="20348" xr:uid="{00000000-0005-0000-0000-00003F7E0000}"/>
    <cellStyle name="Normal 60 2 3 2 5" xfId="11938" xr:uid="{00000000-0005-0000-0000-0000407E0000}"/>
    <cellStyle name="Normal 60 2 3 2 5 2" xfId="42269" xr:uid="{00000000-0005-0000-0000-0000417E0000}"/>
    <cellStyle name="Normal 60 2 3 2 5 3" xfId="27036" xr:uid="{00000000-0005-0000-0000-0000427E0000}"/>
    <cellStyle name="Normal 60 2 3 2 6" xfId="6917" xr:uid="{00000000-0005-0000-0000-0000437E0000}"/>
    <cellStyle name="Normal 60 2 3 2 6 2" xfId="37252" xr:uid="{00000000-0005-0000-0000-0000447E0000}"/>
    <cellStyle name="Normal 60 2 3 2 6 3" xfId="22019" xr:uid="{00000000-0005-0000-0000-0000457E0000}"/>
    <cellStyle name="Normal 60 2 3 2 7" xfId="32240" xr:uid="{00000000-0005-0000-0000-0000467E0000}"/>
    <cellStyle name="Normal 60 2 3 2 8" xfId="17006" xr:uid="{00000000-0005-0000-0000-0000477E0000}"/>
    <cellStyle name="Normal 60 2 3 3" xfId="2264" xr:uid="{00000000-0005-0000-0000-0000487E0000}"/>
    <cellStyle name="Normal 60 2 3 3 2" xfId="3954" xr:uid="{00000000-0005-0000-0000-0000497E0000}"/>
    <cellStyle name="Normal 60 2 3 3 2 2" xfId="14027" xr:uid="{00000000-0005-0000-0000-00004A7E0000}"/>
    <cellStyle name="Normal 60 2 3 3 2 2 2" xfId="44358" xr:uid="{00000000-0005-0000-0000-00004B7E0000}"/>
    <cellStyle name="Normal 60 2 3 3 2 2 3" xfId="29125" xr:uid="{00000000-0005-0000-0000-00004C7E0000}"/>
    <cellStyle name="Normal 60 2 3 3 2 3" xfId="9007" xr:uid="{00000000-0005-0000-0000-00004D7E0000}"/>
    <cellStyle name="Normal 60 2 3 3 2 3 2" xfId="39341" xr:uid="{00000000-0005-0000-0000-00004E7E0000}"/>
    <cellStyle name="Normal 60 2 3 3 2 3 3" xfId="24108" xr:uid="{00000000-0005-0000-0000-00004F7E0000}"/>
    <cellStyle name="Normal 60 2 3 3 2 4" xfId="34328" xr:uid="{00000000-0005-0000-0000-0000507E0000}"/>
    <cellStyle name="Normal 60 2 3 3 2 5" xfId="19095" xr:uid="{00000000-0005-0000-0000-0000517E0000}"/>
    <cellStyle name="Normal 60 2 3 3 3" xfId="5646" xr:uid="{00000000-0005-0000-0000-0000527E0000}"/>
    <cellStyle name="Normal 60 2 3 3 3 2" xfId="15698" xr:uid="{00000000-0005-0000-0000-0000537E0000}"/>
    <cellStyle name="Normal 60 2 3 3 3 2 2" xfId="46029" xr:uid="{00000000-0005-0000-0000-0000547E0000}"/>
    <cellStyle name="Normal 60 2 3 3 3 2 3" xfId="30796" xr:uid="{00000000-0005-0000-0000-0000557E0000}"/>
    <cellStyle name="Normal 60 2 3 3 3 3" xfId="10678" xr:uid="{00000000-0005-0000-0000-0000567E0000}"/>
    <cellStyle name="Normal 60 2 3 3 3 3 2" xfId="41012" xr:uid="{00000000-0005-0000-0000-0000577E0000}"/>
    <cellStyle name="Normal 60 2 3 3 3 3 3" xfId="25779" xr:uid="{00000000-0005-0000-0000-0000587E0000}"/>
    <cellStyle name="Normal 60 2 3 3 3 4" xfId="35999" xr:uid="{00000000-0005-0000-0000-0000597E0000}"/>
    <cellStyle name="Normal 60 2 3 3 3 5" xfId="20766" xr:uid="{00000000-0005-0000-0000-00005A7E0000}"/>
    <cellStyle name="Normal 60 2 3 3 4" xfId="12356" xr:uid="{00000000-0005-0000-0000-00005B7E0000}"/>
    <cellStyle name="Normal 60 2 3 3 4 2" xfId="42687" xr:uid="{00000000-0005-0000-0000-00005C7E0000}"/>
    <cellStyle name="Normal 60 2 3 3 4 3" xfId="27454" xr:uid="{00000000-0005-0000-0000-00005D7E0000}"/>
    <cellStyle name="Normal 60 2 3 3 5" xfId="7335" xr:uid="{00000000-0005-0000-0000-00005E7E0000}"/>
    <cellStyle name="Normal 60 2 3 3 5 2" xfId="37670" xr:uid="{00000000-0005-0000-0000-00005F7E0000}"/>
    <cellStyle name="Normal 60 2 3 3 5 3" xfId="22437" xr:uid="{00000000-0005-0000-0000-0000607E0000}"/>
    <cellStyle name="Normal 60 2 3 3 6" xfId="32658" xr:uid="{00000000-0005-0000-0000-0000617E0000}"/>
    <cellStyle name="Normal 60 2 3 3 7" xfId="17424" xr:uid="{00000000-0005-0000-0000-0000627E0000}"/>
    <cellStyle name="Normal 60 2 3 4" xfId="3117" xr:uid="{00000000-0005-0000-0000-0000637E0000}"/>
    <cellStyle name="Normal 60 2 3 4 2" xfId="13191" xr:uid="{00000000-0005-0000-0000-0000647E0000}"/>
    <cellStyle name="Normal 60 2 3 4 2 2" xfId="43522" xr:uid="{00000000-0005-0000-0000-0000657E0000}"/>
    <cellStyle name="Normal 60 2 3 4 2 3" xfId="28289" xr:uid="{00000000-0005-0000-0000-0000667E0000}"/>
    <cellStyle name="Normal 60 2 3 4 3" xfId="8171" xr:uid="{00000000-0005-0000-0000-0000677E0000}"/>
    <cellStyle name="Normal 60 2 3 4 3 2" xfId="38505" xr:uid="{00000000-0005-0000-0000-0000687E0000}"/>
    <cellStyle name="Normal 60 2 3 4 3 3" xfId="23272" xr:uid="{00000000-0005-0000-0000-0000697E0000}"/>
    <cellStyle name="Normal 60 2 3 4 4" xfId="33492" xr:uid="{00000000-0005-0000-0000-00006A7E0000}"/>
    <cellStyle name="Normal 60 2 3 4 5" xfId="18259" xr:uid="{00000000-0005-0000-0000-00006B7E0000}"/>
    <cellStyle name="Normal 60 2 3 5" xfId="4810" xr:uid="{00000000-0005-0000-0000-00006C7E0000}"/>
    <cellStyle name="Normal 60 2 3 5 2" xfId="14862" xr:uid="{00000000-0005-0000-0000-00006D7E0000}"/>
    <cellStyle name="Normal 60 2 3 5 2 2" xfId="45193" xr:uid="{00000000-0005-0000-0000-00006E7E0000}"/>
    <cellStyle name="Normal 60 2 3 5 2 3" xfId="29960" xr:uid="{00000000-0005-0000-0000-00006F7E0000}"/>
    <cellStyle name="Normal 60 2 3 5 3" xfId="9842" xr:uid="{00000000-0005-0000-0000-0000707E0000}"/>
    <cellStyle name="Normal 60 2 3 5 3 2" xfId="40176" xr:uid="{00000000-0005-0000-0000-0000717E0000}"/>
    <cellStyle name="Normal 60 2 3 5 3 3" xfId="24943" xr:uid="{00000000-0005-0000-0000-0000727E0000}"/>
    <cellStyle name="Normal 60 2 3 5 4" xfId="35163" xr:uid="{00000000-0005-0000-0000-0000737E0000}"/>
    <cellStyle name="Normal 60 2 3 5 5" xfId="19930" xr:uid="{00000000-0005-0000-0000-0000747E0000}"/>
    <cellStyle name="Normal 60 2 3 6" xfId="11520" xr:uid="{00000000-0005-0000-0000-0000757E0000}"/>
    <cellStyle name="Normal 60 2 3 6 2" xfId="41851" xr:uid="{00000000-0005-0000-0000-0000767E0000}"/>
    <cellStyle name="Normal 60 2 3 6 3" xfId="26618" xr:uid="{00000000-0005-0000-0000-0000777E0000}"/>
    <cellStyle name="Normal 60 2 3 7" xfId="6499" xr:uid="{00000000-0005-0000-0000-0000787E0000}"/>
    <cellStyle name="Normal 60 2 3 7 2" xfId="36834" xr:uid="{00000000-0005-0000-0000-0000797E0000}"/>
    <cellStyle name="Normal 60 2 3 7 3" xfId="21601" xr:uid="{00000000-0005-0000-0000-00007A7E0000}"/>
    <cellStyle name="Normal 60 2 3 8" xfId="31822" xr:uid="{00000000-0005-0000-0000-00007B7E0000}"/>
    <cellStyle name="Normal 60 2 3 9" xfId="16588" xr:uid="{00000000-0005-0000-0000-00007C7E0000}"/>
    <cellStyle name="Normal 60 2 4" xfId="1635" xr:uid="{00000000-0005-0000-0000-00007D7E0000}"/>
    <cellStyle name="Normal 60 2 4 2" xfId="2474" xr:uid="{00000000-0005-0000-0000-00007E7E0000}"/>
    <cellStyle name="Normal 60 2 4 2 2" xfId="4164" xr:uid="{00000000-0005-0000-0000-00007F7E0000}"/>
    <cellStyle name="Normal 60 2 4 2 2 2" xfId="14237" xr:uid="{00000000-0005-0000-0000-0000807E0000}"/>
    <cellStyle name="Normal 60 2 4 2 2 2 2" xfId="44568" xr:uid="{00000000-0005-0000-0000-0000817E0000}"/>
    <cellStyle name="Normal 60 2 4 2 2 2 3" xfId="29335" xr:uid="{00000000-0005-0000-0000-0000827E0000}"/>
    <cellStyle name="Normal 60 2 4 2 2 3" xfId="9217" xr:uid="{00000000-0005-0000-0000-0000837E0000}"/>
    <cellStyle name="Normal 60 2 4 2 2 3 2" xfId="39551" xr:uid="{00000000-0005-0000-0000-0000847E0000}"/>
    <cellStyle name="Normal 60 2 4 2 2 3 3" xfId="24318" xr:uid="{00000000-0005-0000-0000-0000857E0000}"/>
    <cellStyle name="Normal 60 2 4 2 2 4" xfId="34538" xr:uid="{00000000-0005-0000-0000-0000867E0000}"/>
    <cellStyle name="Normal 60 2 4 2 2 5" xfId="19305" xr:uid="{00000000-0005-0000-0000-0000877E0000}"/>
    <cellStyle name="Normal 60 2 4 2 3" xfId="5856" xr:uid="{00000000-0005-0000-0000-0000887E0000}"/>
    <cellStyle name="Normal 60 2 4 2 3 2" xfId="15908" xr:uid="{00000000-0005-0000-0000-0000897E0000}"/>
    <cellStyle name="Normal 60 2 4 2 3 2 2" xfId="46239" xr:uid="{00000000-0005-0000-0000-00008A7E0000}"/>
    <cellStyle name="Normal 60 2 4 2 3 2 3" xfId="31006" xr:uid="{00000000-0005-0000-0000-00008B7E0000}"/>
    <cellStyle name="Normal 60 2 4 2 3 3" xfId="10888" xr:uid="{00000000-0005-0000-0000-00008C7E0000}"/>
    <cellStyle name="Normal 60 2 4 2 3 3 2" xfId="41222" xr:uid="{00000000-0005-0000-0000-00008D7E0000}"/>
    <cellStyle name="Normal 60 2 4 2 3 3 3" xfId="25989" xr:uid="{00000000-0005-0000-0000-00008E7E0000}"/>
    <cellStyle name="Normal 60 2 4 2 3 4" xfId="36209" xr:uid="{00000000-0005-0000-0000-00008F7E0000}"/>
    <cellStyle name="Normal 60 2 4 2 3 5" xfId="20976" xr:uid="{00000000-0005-0000-0000-0000907E0000}"/>
    <cellStyle name="Normal 60 2 4 2 4" xfId="12566" xr:uid="{00000000-0005-0000-0000-0000917E0000}"/>
    <cellStyle name="Normal 60 2 4 2 4 2" xfId="42897" xr:uid="{00000000-0005-0000-0000-0000927E0000}"/>
    <cellStyle name="Normal 60 2 4 2 4 3" xfId="27664" xr:uid="{00000000-0005-0000-0000-0000937E0000}"/>
    <cellStyle name="Normal 60 2 4 2 5" xfId="7545" xr:uid="{00000000-0005-0000-0000-0000947E0000}"/>
    <cellStyle name="Normal 60 2 4 2 5 2" xfId="37880" xr:uid="{00000000-0005-0000-0000-0000957E0000}"/>
    <cellStyle name="Normal 60 2 4 2 5 3" xfId="22647" xr:uid="{00000000-0005-0000-0000-0000967E0000}"/>
    <cellStyle name="Normal 60 2 4 2 6" xfId="32868" xr:uid="{00000000-0005-0000-0000-0000977E0000}"/>
    <cellStyle name="Normal 60 2 4 2 7" xfId="17634" xr:uid="{00000000-0005-0000-0000-0000987E0000}"/>
    <cellStyle name="Normal 60 2 4 3" xfId="3327" xr:uid="{00000000-0005-0000-0000-0000997E0000}"/>
    <cellStyle name="Normal 60 2 4 3 2" xfId="13401" xr:uid="{00000000-0005-0000-0000-00009A7E0000}"/>
    <cellStyle name="Normal 60 2 4 3 2 2" xfId="43732" xr:uid="{00000000-0005-0000-0000-00009B7E0000}"/>
    <cellStyle name="Normal 60 2 4 3 2 3" xfId="28499" xr:uid="{00000000-0005-0000-0000-00009C7E0000}"/>
    <cellStyle name="Normal 60 2 4 3 3" xfId="8381" xr:uid="{00000000-0005-0000-0000-00009D7E0000}"/>
    <cellStyle name="Normal 60 2 4 3 3 2" xfId="38715" xr:uid="{00000000-0005-0000-0000-00009E7E0000}"/>
    <cellStyle name="Normal 60 2 4 3 3 3" xfId="23482" xr:uid="{00000000-0005-0000-0000-00009F7E0000}"/>
    <cellStyle name="Normal 60 2 4 3 4" xfId="33702" xr:uid="{00000000-0005-0000-0000-0000A07E0000}"/>
    <cellStyle name="Normal 60 2 4 3 5" xfId="18469" xr:uid="{00000000-0005-0000-0000-0000A17E0000}"/>
    <cellStyle name="Normal 60 2 4 4" xfId="5020" xr:uid="{00000000-0005-0000-0000-0000A27E0000}"/>
    <cellStyle name="Normal 60 2 4 4 2" xfId="15072" xr:uid="{00000000-0005-0000-0000-0000A37E0000}"/>
    <cellStyle name="Normal 60 2 4 4 2 2" xfId="45403" xr:uid="{00000000-0005-0000-0000-0000A47E0000}"/>
    <cellStyle name="Normal 60 2 4 4 2 3" xfId="30170" xr:uid="{00000000-0005-0000-0000-0000A57E0000}"/>
    <cellStyle name="Normal 60 2 4 4 3" xfId="10052" xr:uid="{00000000-0005-0000-0000-0000A67E0000}"/>
    <cellStyle name="Normal 60 2 4 4 3 2" xfId="40386" xr:uid="{00000000-0005-0000-0000-0000A77E0000}"/>
    <cellStyle name="Normal 60 2 4 4 3 3" xfId="25153" xr:uid="{00000000-0005-0000-0000-0000A87E0000}"/>
    <cellStyle name="Normal 60 2 4 4 4" xfId="35373" xr:uid="{00000000-0005-0000-0000-0000A97E0000}"/>
    <cellStyle name="Normal 60 2 4 4 5" xfId="20140" xr:uid="{00000000-0005-0000-0000-0000AA7E0000}"/>
    <cellStyle name="Normal 60 2 4 5" xfId="11730" xr:uid="{00000000-0005-0000-0000-0000AB7E0000}"/>
    <cellStyle name="Normal 60 2 4 5 2" xfId="42061" xr:uid="{00000000-0005-0000-0000-0000AC7E0000}"/>
    <cellStyle name="Normal 60 2 4 5 3" xfId="26828" xr:uid="{00000000-0005-0000-0000-0000AD7E0000}"/>
    <cellStyle name="Normal 60 2 4 6" xfId="6709" xr:uid="{00000000-0005-0000-0000-0000AE7E0000}"/>
    <cellStyle name="Normal 60 2 4 6 2" xfId="37044" xr:uid="{00000000-0005-0000-0000-0000AF7E0000}"/>
    <cellStyle name="Normal 60 2 4 6 3" xfId="21811" xr:uid="{00000000-0005-0000-0000-0000B07E0000}"/>
    <cellStyle name="Normal 60 2 4 7" xfId="32032" xr:uid="{00000000-0005-0000-0000-0000B17E0000}"/>
    <cellStyle name="Normal 60 2 4 8" xfId="16798" xr:uid="{00000000-0005-0000-0000-0000B27E0000}"/>
    <cellStyle name="Normal 60 2 5" xfId="2056" xr:uid="{00000000-0005-0000-0000-0000B37E0000}"/>
    <cellStyle name="Normal 60 2 5 2" xfId="3746" xr:uid="{00000000-0005-0000-0000-0000B47E0000}"/>
    <cellStyle name="Normal 60 2 5 2 2" xfId="13819" xr:uid="{00000000-0005-0000-0000-0000B57E0000}"/>
    <cellStyle name="Normal 60 2 5 2 2 2" xfId="44150" xr:uid="{00000000-0005-0000-0000-0000B67E0000}"/>
    <cellStyle name="Normal 60 2 5 2 2 3" xfId="28917" xr:uid="{00000000-0005-0000-0000-0000B77E0000}"/>
    <cellStyle name="Normal 60 2 5 2 3" xfId="8799" xr:uid="{00000000-0005-0000-0000-0000B87E0000}"/>
    <cellStyle name="Normal 60 2 5 2 3 2" xfId="39133" xr:uid="{00000000-0005-0000-0000-0000B97E0000}"/>
    <cellStyle name="Normal 60 2 5 2 3 3" xfId="23900" xr:uid="{00000000-0005-0000-0000-0000BA7E0000}"/>
    <cellStyle name="Normal 60 2 5 2 4" xfId="34120" xr:uid="{00000000-0005-0000-0000-0000BB7E0000}"/>
    <cellStyle name="Normal 60 2 5 2 5" xfId="18887" xr:uid="{00000000-0005-0000-0000-0000BC7E0000}"/>
    <cellStyle name="Normal 60 2 5 3" xfId="5438" xr:uid="{00000000-0005-0000-0000-0000BD7E0000}"/>
    <cellStyle name="Normal 60 2 5 3 2" xfId="15490" xr:uid="{00000000-0005-0000-0000-0000BE7E0000}"/>
    <cellStyle name="Normal 60 2 5 3 2 2" xfId="45821" xr:uid="{00000000-0005-0000-0000-0000BF7E0000}"/>
    <cellStyle name="Normal 60 2 5 3 2 3" xfId="30588" xr:uid="{00000000-0005-0000-0000-0000C07E0000}"/>
    <cellStyle name="Normal 60 2 5 3 3" xfId="10470" xr:uid="{00000000-0005-0000-0000-0000C17E0000}"/>
    <cellStyle name="Normal 60 2 5 3 3 2" xfId="40804" xr:uid="{00000000-0005-0000-0000-0000C27E0000}"/>
    <cellStyle name="Normal 60 2 5 3 3 3" xfId="25571" xr:uid="{00000000-0005-0000-0000-0000C37E0000}"/>
    <cellStyle name="Normal 60 2 5 3 4" xfId="35791" xr:uid="{00000000-0005-0000-0000-0000C47E0000}"/>
    <cellStyle name="Normal 60 2 5 3 5" xfId="20558" xr:uid="{00000000-0005-0000-0000-0000C57E0000}"/>
    <cellStyle name="Normal 60 2 5 4" xfId="12148" xr:uid="{00000000-0005-0000-0000-0000C67E0000}"/>
    <cellStyle name="Normal 60 2 5 4 2" xfId="42479" xr:uid="{00000000-0005-0000-0000-0000C77E0000}"/>
    <cellStyle name="Normal 60 2 5 4 3" xfId="27246" xr:uid="{00000000-0005-0000-0000-0000C87E0000}"/>
    <cellStyle name="Normal 60 2 5 5" xfId="7127" xr:uid="{00000000-0005-0000-0000-0000C97E0000}"/>
    <cellStyle name="Normal 60 2 5 5 2" xfId="37462" xr:uid="{00000000-0005-0000-0000-0000CA7E0000}"/>
    <cellStyle name="Normal 60 2 5 5 3" xfId="22229" xr:uid="{00000000-0005-0000-0000-0000CB7E0000}"/>
    <cellStyle name="Normal 60 2 5 6" xfId="32450" xr:uid="{00000000-0005-0000-0000-0000CC7E0000}"/>
    <cellStyle name="Normal 60 2 5 7" xfId="17216" xr:uid="{00000000-0005-0000-0000-0000CD7E0000}"/>
    <cellStyle name="Normal 60 2 6" xfId="2909" xr:uid="{00000000-0005-0000-0000-0000CE7E0000}"/>
    <cellStyle name="Normal 60 2 6 2" xfId="12983" xr:uid="{00000000-0005-0000-0000-0000CF7E0000}"/>
    <cellStyle name="Normal 60 2 6 2 2" xfId="43314" xr:uid="{00000000-0005-0000-0000-0000D07E0000}"/>
    <cellStyle name="Normal 60 2 6 2 3" xfId="28081" xr:uid="{00000000-0005-0000-0000-0000D17E0000}"/>
    <cellStyle name="Normal 60 2 6 3" xfId="7963" xr:uid="{00000000-0005-0000-0000-0000D27E0000}"/>
    <cellStyle name="Normal 60 2 6 3 2" xfId="38297" xr:uid="{00000000-0005-0000-0000-0000D37E0000}"/>
    <cellStyle name="Normal 60 2 6 3 3" xfId="23064" xr:uid="{00000000-0005-0000-0000-0000D47E0000}"/>
    <cellStyle name="Normal 60 2 6 4" xfId="33284" xr:uid="{00000000-0005-0000-0000-0000D57E0000}"/>
    <cellStyle name="Normal 60 2 6 5" xfId="18051" xr:uid="{00000000-0005-0000-0000-0000D67E0000}"/>
    <cellStyle name="Normal 60 2 7" xfId="4602" xr:uid="{00000000-0005-0000-0000-0000D77E0000}"/>
    <cellStyle name="Normal 60 2 7 2" xfId="14654" xr:uid="{00000000-0005-0000-0000-0000D87E0000}"/>
    <cellStyle name="Normal 60 2 7 2 2" xfId="44985" xr:uid="{00000000-0005-0000-0000-0000D97E0000}"/>
    <cellStyle name="Normal 60 2 7 2 3" xfId="29752" xr:uid="{00000000-0005-0000-0000-0000DA7E0000}"/>
    <cellStyle name="Normal 60 2 7 3" xfId="9634" xr:uid="{00000000-0005-0000-0000-0000DB7E0000}"/>
    <cellStyle name="Normal 60 2 7 3 2" xfId="39968" xr:uid="{00000000-0005-0000-0000-0000DC7E0000}"/>
    <cellStyle name="Normal 60 2 7 3 3" xfId="24735" xr:uid="{00000000-0005-0000-0000-0000DD7E0000}"/>
    <cellStyle name="Normal 60 2 7 4" xfId="34955" xr:uid="{00000000-0005-0000-0000-0000DE7E0000}"/>
    <cellStyle name="Normal 60 2 7 5" xfId="19722" xr:uid="{00000000-0005-0000-0000-0000DF7E0000}"/>
    <cellStyle name="Normal 60 2 8" xfId="11312" xr:uid="{00000000-0005-0000-0000-0000E07E0000}"/>
    <cellStyle name="Normal 60 2 8 2" xfId="41643" xr:uid="{00000000-0005-0000-0000-0000E17E0000}"/>
    <cellStyle name="Normal 60 2 8 3" xfId="26410" xr:uid="{00000000-0005-0000-0000-0000E27E0000}"/>
    <cellStyle name="Normal 60 2 9" xfId="6291" xr:uid="{00000000-0005-0000-0000-0000E37E0000}"/>
    <cellStyle name="Normal 60 2 9 2" xfId="36626" xr:uid="{00000000-0005-0000-0000-0000E47E0000}"/>
    <cellStyle name="Normal 60 2 9 3" xfId="21393" xr:uid="{00000000-0005-0000-0000-0000E57E0000}"/>
    <cellStyle name="Normal 60 3" xfId="1255" xr:uid="{00000000-0005-0000-0000-0000E67E0000}"/>
    <cellStyle name="Normal 60 3 10" xfId="16432" xr:uid="{00000000-0005-0000-0000-0000E77E0000}"/>
    <cellStyle name="Normal 60 3 2" xfId="1474" xr:uid="{00000000-0005-0000-0000-0000E87E0000}"/>
    <cellStyle name="Normal 60 3 2 2" xfId="1895" xr:uid="{00000000-0005-0000-0000-0000E97E0000}"/>
    <cellStyle name="Normal 60 3 2 2 2" xfId="2734" xr:uid="{00000000-0005-0000-0000-0000EA7E0000}"/>
    <cellStyle name="Normal 60 3 2 2 2 2" xfId="4424" xr:uid="{00000000-0005-0000-0000-0000EB7E0000}"/>
    <cellStyle name="Normal 60 3 2 2 2 2 2" xfId="14497" xr:uid="{00000000-0005-0000-0000-0000EC7E0000}"/>
    <cellStyle name="Normal 60 3 2 2 2 2 2 2" xfId="44828" xr:uid="{00000000-0005-0000-0000-0000ED7E0000}"/>
    <cellStyle name="Normal 60 3 2 2 2 2 2 3" xfId="29595" xr:uid="{00000000-0005-0000-0000-0000EE7E0000}"/>
    <cellStyle name="Normal 60 3 2 2 2 2 3" xfId="9477" xr:uid="{00000000-0005-0000-0000-0000EF7E0000}"/>
    <cellStyle name="Normal 60 3 2 2 2 2 3 2" xfId="39811" xr:uid="{00000000-0005-0000-0000-0000F07E0000}"/>
    <cellStyle name="Normal 60 3 2 2 2 2 3 3" xfId="24578" xr:uid="{00000000-0005-0000-0000-0000F17E0000}"/>
    <cellStyle name="Normal 60 3 2 2 2 2 4" xfId="34798" xr:uid="{00000000-0005-0000-0000-0000F27E0000}"/>
    <cellStyle name="Normal 60 3 2 2 2 2 5" xfId="19565" xr:uid="{00000000-0005-0000-0000-0000F37E0000}"/>
    <cellStyle name="Normal 60 3 2 2 2 3" xfId="6116" xr:uid="{00000000-0005-0000-0000-0000F47E0000}"/>
    <cellStyle name="Normal 60 3 2 2 2 3 2" xfId="16168" xr:uid="{00000000-0005-0000-0000-0000F57E0000}"/>
    <cellStyle name="Normal 60 3 2 2 2 3 2 2" xfId="46499" xr:uid="{00000000-0005-0000-0000-0000F67E0000}"/>
    <cellStyle name="Normal 60 3 2 2 2 3 2 3" xfId="31266" xr:uid="{00000000-0005-0000-0000-0000F77E0000}"/>
    <cellStyle name="Normal 60 3 2 2 2 3 3" xfId="11148" xr:uid="{00000000-0005-0000-0000-0000F87E0000}"/>
    <cellStyle name="Normal 60 3 2 2 2 3 3 2" xfId="41482" xr:uid="{00000000-0005-0000-0000-0000F97E0000}"/>
    <cellStyle name="Normal 60 3 2 2 2 3 3 3" xfId="26249" xr:uid="{00000000-0005-0000-0000-0000FA7E0000}"/>
    <cellStyle name="Normal 60 3 2 2 2 3 4" xfId="36469" xr:uid="{00000000-0005-0000-0000-0000FB7E0000}"/>
    <cellStyle name="Normal 60 3 2 2 2 3 5" xfId="21236" xr:uid="{00000000-0005-0000-0000-0000FC7E0000}"/>
    <cellStyle name="Normal 60 3 2 2 2 4" xfId="12826" xr:uid="{00000000-0005-0000-0000-0000FD7E0000}"/>
    <cellStyle name="Normal 60 3 2 2 2 4 2" xfId="43157" xr:uid="{00000000-0005-0000-0000-0000FE7E0000}"/>
    <cellStyle name="Normal 60 3 2 2 2 4 3" xfId="27924" xr:uid="{00000000-0005-0000-0000-0000FF7E0000}"/>
    <cellStyle name="Normal 60 3 2 2 2 5" xfId="7805" xr:uid="{00000000-0005-0000-0000-0000007F0000}"/>
    <cellStyle name="Normal 60 3 2 2 2 5 2" xfId="38140" xr:uid="{00000000-0005-0000-0000-0000017F0000}"/>
    <cellStyle name="Normal 60 3 2 2 2 5 3" xfId="22907" xr:uid="{00000000-0005-0000-0000-0000027F0000}"/>
    <cellStyle name="Normal 60 3 2 2 2 6" xfId="33128" xr:uid="{00000000-0005-0000-0000-0000037F0000}"/>
    <cellStyle name="Normal 60 3 2 2 2 7" xfId="17894" xr:uid="{00000000-0005-0000-0000-0000047F0000}"/>
    <cellStyle name="Normal 60 3 2 2 3" xfId="3587" xr:uid="{00000000-0005-0000-0000-0000057F0000}"/>
    <cellStyle name="Normal 60 3 2 2 3 2" xfId="13661" xr:uid="{00000000-0005-0000-0000-0000067F0000}"/>
    <cellStyle name="Normal 60 3 2 2 3 2 2" xfId="43992" xr:uid="{00000000-0005-0000-0000-0000077F0000}"/>
    <cellStyle name="Normal 60 3 2 2 3 2 3" xfId="28759" xr:uid="{00000000-0005-0000-0000-0000087F0000}"/>
    <cellStyle name="Normal 60 3 2 2 3 3" xfId="8641" xr:uid="{00000000-0005-0000-0000-0000097F0000}"/>
    <cellStyle name="Normal 60 3 2 2 3 3 2" xfId="38975" xr:uid="{00000000-0005-0000-0000-00000A7F0000}"/>
    <cellStyle name="Normal 60 3 2 2 3 3 3" xfId="23742" xr:uid="{00000000-0005-0000-0000-00000B7F0000}"/>
    <cellStyle name="Normal 60 3 2 2 3 4" xfId="33962" xr:uid="{00000000-0005-0000-0000-00000C7F0000}"/>
    <cellStyle name="Normal 60 3 2 2 3 5" xfId="18729" xr:uid="{00000000-0005-0000-0000-00000D7F0000}"/>
    <cellStyle name="Normal 60 3 2 2 4" xfId="5280" xr:uid="{00000000-0005-0000-0000-00000E7F0000}"/>
    <cellStyle name="Normal 60 3 2 2 4 2" xfId="15332" xr:uid="{00000000-0005-0000-0000-00000F7F0000}"/>
    <cellStyle name="Normal 60 3 2 2 4 2 2" xfId="45663" xr:uid="{00000000-0005-0000-0000-0000107F0000}"/>
    <cellStyle name="Normal 60 3 2 2 4 2 3" xfId="30430" xr:uid="{00000000-0005-0000-0000-0000117F0000}"/>
    <cellStyle name="Normal 60 3 2 2 4 3" xfId="10312" xr:uid="{00000000-0005-0000-0000-0000127F0000}"/>
    <cellStyle name="Normal 60 3 2 2 4 3 2" xfId="40646" xr:uid="{00000000-0005-0000-0000-0000137F0000}"/>
    <cellStyle name="Normal 60 3 2 2 4 3 3" xfId="25413" xr:uid="{00000000-0005-0000-0000-0000147F0000}"/>
    <cellStyle name="Normal 60 3 2 2 4 4" xfId="35633" xr:uid="{00000000-0005-0000-0000-0000157F0000}"/>
    <cellStyle name="Normal 60 3 2 2 4 5" xfId="20400" xr:uid="{00000000-0005-0000-0000-0000167F0000}"/>
    <cellStyle name="Normal 60 3 2 2 5" xfId="11990" xr:uid="{00000000-0005-0000-0000-0000177F0000}"/>
    <cellStyle name="Normal 60 3 2 2 5 2" xfId="42321" xr:uid="{00000000-0005-0000-0000-0000187F0000}"/>
    <cellStyle name="Normal 60 3 2 2 5 3" xfId="27088" xr:uid="{00000000-0005-0000-0000-0000197F0000}"/>
    <cellStyle name="Normal 60 3 2 2 6" xfId="6969" xr:uid="{00000000-0005-0000-0000-00001A7F0000}"/>
    <cellStyle name="Normal 60 3 2 2 6 2" xfId="37304" xr:uid="{00000000-0005-0000-0000-00001B7F0000}"/>
    <cellStyle name="Normal 60 3 2 2 6 3" xfId="22071" xr:uid="{00000000-0005-0000-0000-00001C7F0000}"/>
    <cellStyle name="Normal 60 3 2 2 7" xfId="32292" xr:uid="{00000000-0005-0000-0000-00001D7F0000}"/>
    <cellStyle name="Normal 60 3 2 2 8" xfId="17058" xr:uid="{00000000-0005-0000-0000-00001E7F0000}"/>
    <cellStyle name="Normal 60 3 2 3" xfId="2316" xr:uid="{00000000-0005-0000-0000-00001F7F0000}"/>
    <cellStyle name="Normal 60 3 2 3 2" xfId="4006" xr:uid="{00000000-0005-0000-0000-0000207F0000}"/>
    <cellStyle name="Normal 60 3 2 3 2 2" xfId="14079" xr:uid="{00000000-0005-0000-0000-0000217F0000}"/>
    <cellStyle name="Normal 60 3 2 3 2 2 2" xfId="44410" xr:uid="{00000000-0005-0000-0000-0000227F0000}"/>
    <cellStyle name="Normal 60 3 2 3 2 2 3" xfId="29177" xr:uid="{00000000-0005-0000-0000-0000237F0000}"/>
    <cellStyle name="Normal 60 3 2 3 2 3" xfId="9059" xr:uid="{00000000-0005-0000-0000-0000247F0000}"/>
    <cellStyle name="Normal 60 3 2 3 2 3 2" xfId="39393" xr:uid="{00000000-0005-0000-0000-0000257F0000}"/>
    <cellStyle name="Normal 60 3 2 3 2 3 3" xfId="24160" xr:uid="{00000000-0005-0000-0000-0000267F0000}"/>
    <cellStyle name="Normal 60 3 2 3 2 4" xfId="34380" xr:uid="{00000000-0005-0000-0000-0000277F0000}"/>
    <cellStyle name="Normal 60 3 2 3 2 5" xfId="19147" xr:uid="{00000000-0005-0000-0000-0000287F0000}"/>
    <cellStyle name="Normal 60 3 2 3 3" xfId="5698" xr:uid="{00000000-0005-0000-0000-0000297F0000}"/>
    <cellStyle name="Normal 60 3 2 3 3 2" xfId="15750" xr:uid="{00000000-0005-0000-0000-00002A7F0000}"/>
    <cellStyle name="Normal 60 3 2 3 3 2 2" xfId="46081" xr:uid="{00000000-0005-0000-0000-00002B7F0000}"/>
    <cellStyle name="Normal 60 3 2 3 3 2 3" xfId="30848" xr:uid="{00000000-0005-0000-0000-00002C7F0000}"/>
    <cellStyle name="Normal 60 3 2 3 3 3" xfId="10730" xr:uid="{00000000-0005-0000-0000-00002D7F0000}"/>
    <cellStyle name="Normal 60 3 2 3 3 3 2" xfId="41064" xr:uid="{00000000-0005-0000-0000-00002E7F0000}"/>
    <cellStyle name="Normal 60 3 2 3 3 3 3" xfId="25831" xr:uid="{00000000-0005-0000-0000-00002F7F0000}"/>
    <cellStyle name="Normal 60 3 2 3 3 4" xfId="36051" xr:uid="{00000000-0005-0000-0000-0000307F0000}"/>
    <cellStyle name="Normal 60 3 2 3 3 5" xfId="20818" xr:uid="{00000000-0005-0000-0000-0000317F0000}"/>
    <cellStyle name="Normal 60 3 2 3 4" xfId="12408" xr:uid="{00000000-0005-0000-0000-0000327F0000}"/>
    <cellStyle name="Normal 60 3 2 3 4 2" xfId="42739" xr:uid="{00000000-0005-0000-0000-0000337F0000}"/>
    <cellStyle name="Normal 60 3 2 3 4 3" xfId="27506" xr:uid="{00000000-0005-0000-0000-0000347F0000}"/>
    <cellStyle name="Normal 60 3 2 3 5" xfId="7387" xr:uid="{00000000-0005-0000-0000-0000357F0000}"/>
    <cellStyle name="Normal 60 3 2 3 5 2" xfId="37722" xr:uid="{00000000-0005-0000-0000-0000367F0000}"/>
    <cellStyle name="Normal 60 3 2 3 5 3" xfId="22489" xr:uid="{00000000-0005-0000-0000-0000377F0000}"/>
    <cellStyle name="Normal 60 3 2 3 6" xfId="32710" xr:uid="{00000000-0005-0000-0000-0000387F0000}"/>
    <cellStyle name="Normal 60 3 2 3 7" xfId="17476" xr:uid="{00000000-0005-0000-0000-0000397F0000}"/>
    <cellStyle name="Normal 60 3 2 4" xfId="3169" xr:uid="{00000000-0005-0000-0000-00003A7F0000}"/>
    <cellStyle name="Normal 60 3 2 4 2" xfId="13243" xr:uid="{00000000-0005-0000-0000-00003B7F0000}"/>
    <cellStyle name="Normal 60 3 2 4 2 2" xfId="43574" xr:uid="{00000000-0005-0000-0000-00003C7F0000}"/>
    <cellStyle name="Normal 60 3 2 4 2 3" xfId="28341" xr:uid="{00000000-0005-0000-0000-00003D7F0000}"/>
    <cellStyle name="Normal 60 3 2 4 3" xfId="8223" xr:uid="{00000000-0005-0000-0000-00003E7F0000}"/>
    <cellStyle name="Normal 60 3 2 4 3 2" xfId="38557" xr:uid="{00000000-0005-0000-0000-00003F7F0000}"/>
    <cellStyle name="Normal 60 3 2 4 3 3" xfId="23324" xr:uid="{00000000-0005-0000-0000-0000407F0000}"/>
    <cellStyle name="Normal 60 3 2 4 4" xfId="33544" xr:uid="{00000000-0005-0000-0000-0000417F0000}"/>
    <cellStyle name="Normal 60 3 2 4 5" xfId="18311" xr:uid="{00000000-0005-0000-0000-0000427F0000}"/>
    <cellStyle name="Normal 60 3 2 5" xfId="4862" xr:uid="{00000000-0005-0000-0000-0000437F0000}"/>
    <cellStyle name="Normal 60 3 2 5 2" xfId="14914" xr:uid="{00000000-0005-0000-0000-0000447F0000}"/>
    <cellStyle name="Normal 60 3 2 5 2 2" xfId="45245" xr:uid="{00000000-0005-0000-0000-0000457F0000}"/>
    <cellStyle name="Normal 60 3 2 5 2 3" xfId="30012" xr:uid="{00000000-0005-0000-0000-0000467F0000}"/>
    <cellStyle name="Normal 60 3 2 5 3" xfId="9894" xr:uid="{00000000-0005-0000-0000-0000477F0000}"/>
    <cellStyle name="Normal 60 3 2 5 3 2" xfId="40228" xr:uid="{00000000-0005-0000-0000-0000487F0000}"/>
    <cellStyle name="Normal 60 3 2 5 3 3" xfId="24995" xr:uid="{00000000-0005-0000-0000-0000497F0000}"/>
    <cellStyle name="Normal 60 3 2 5 4" xfId="35215" xr:uid="{00000000-0005-0000-0000-00004A7F0000}"/>
    <cellStyle name="Normal 60 3 2 5 5" xfId="19982" xr:uid="{00000000-0005-0000-0000-00004B7F0000}"/>
    <cellStyle name="Normal 60 3 2 6" xfId="11572" xr:uid="{00000000-0005-0000-0000-00004C7F0000}"/>
    <cellStyle name="Normal 60 3 2 6 2" xfId="41903" xr:uid="{00000000-0005-0000-0000-00004D7F0000}"/>
    <cellStyle name="Normal 60 3 2 6 3" xfId="26670" xr:uid="{00000000-0005-0000-0000-00004E7F0000}"/>
    <cellStyle name="Normal 60 3 2 7" xfId="6551" xr:uid="{00000000-0005-0000-0000-00004F7F0000}"/>
    <cellStyle name="Normal 60 3 2 7 2" xfId="36886" xr:uid="{00000000-0005-0000-0000-0000507F0000}"/>
    <cellStyle name="Normal 60 3 2 7 3" xfId="21653" xr:uid="{00000000-0005-0000-0000-0000517F0000}"/>
    <cellStyle name="Normal 60 3 2 8" xfId="31874" xr:uid="{00000000-0005-0000-0000-0000527F0000}"/>
    <cellStyle name="Normal 60 3 2 9" xfId="16640" xr:uid="{00000000-0005-0000-0000-0000537F0000}"/>
    <cellStyle name="Normal 60 3 3" xfId="1687" xr:uid="{00000000-0005-0000-0000-0000547F0000}"/>
    <cellStyle name="Normal 60 3 3 2" xfId="2526" xr:uid="{00000000-0005-0000-0000-0000557F0000}"/>
    <cellStyle name="Normal 60 3 3 2 2" xfId="4216" xr:uid="{00000000-0005-0000-0000-0000567F0000}"/>
    <cellStyle name="Normal 60 3 3 2 2 2" xfId="14289" xr:uid="{00000000-0005-0000-0000-0000577F0000}"/>
    <cellStyle name="Normal 60 3 3 2 2 2 2" xfId="44620" xr:uid="{00000000-0005-0000-0000-0000587F0000}"/>
    <cellStyle name="Normal 60 3 3 2 2 2 3" xfId="29387" xr:uid="{00000000-0005-0000-0000-0000597F0000}"/>
    <cellStyle name="Normal 60 3 3 2 2 3" xfId="9269" xr:uid="{00000000-0005-0000-0000-00005A7F0000}"/>
    <cellStyle name="Normal 60 3 3 2 2 3 2" xfId="39603" xr:uid="{00000000-0005-0000-0000-00005B7F0000}"/>
    <cellStyle name="Normal 60 3 3 2 2 3 3" xfId="24370" xr:uid="{00000000-0005-0000-0000-00005C7F0000}"/>
    <cellStyle name="Normal 60 3 3 2 2 4" xfId="34590" xr:uid="{00000000-0005-0000-0000-00005D7F0000}"/>
    <cellStyle name="Normal 60 3 3 2 2 5" xfId="19357" xr:uid="{00000000-0005-0000-0000-00005E7F0000}"/>
    <cellStyle name="Normal 60 3 3 2 3" xfId="5908" xr:uid="{00000000-0005-0000-0000-00005F7F0000}"/>
    <cellStyle name="Normal 60 3 3 2 3 2" xfId="15960" xr:uid="{00000000-0005-0000-0000-0000607F0000}"/>
    <cellStyle name="Normal 60 3 3 2 3 2 2" xfId="46291" xr:uid="{00000000-0005-0000-0000-0000617F0000}"/>
    <cellStyle name="Normal 60 3 3 2 3 2 3" xfId="31058" xr:uid="{00000000-0005-0000-0000-0000627F0000}"/>
    <cellStyle name="Normal 60 3 3 2 3 3" xfId="10940" xr:uid="{00000000-0005-0000-0000-0000637F0000}"/>
    <cellStyle name="Normal 60 3 3 2 3 3 2" xfId="41274" xr:uid="{00000000-0005-0000-0000-0000647F0000}"/>
    <cellStyle name="Normal 60 3 3 2 3 3 3" xfId="26041" xr:uid="{00000000-0005-0000-0000-0000657F0000}"/>
    <cellStyle name="Normal 60 3 3 2 3 4" xfId="36261" xr:uid="{00000000-0005-0000-0000-0000667F0000}"/>
    <cellStyle name="Normal 60 3 3 2 3 5" xfId="21028" xr:uid="{00000000-0005-0000-0000-0000677F0000}"/>
    <cellStyle name="Normal 60 3 3 2 4" xfId="12618" xr:uid="{00000000-0005-0000-0000-0000687F0000}"/>
    <cellStyle name="Normal 60 3 3 2 4 2" xfId="42949" xr:uid="{00000000-0005-0000-0000-0000697F0000}"/>
    <cellStyle name="Normal 60 3 3 2 4 3" xfId="27716" xr:uid="{00000000-0005-0000-0000-00006A7F0000}"/>
    <cellStyle name="Normal 60 3 3 2 5" xfId="7597" xr:uid="{00000000-0005-0000-0000-00006B7F0000}"/>
    <cellStyle name="Normal 60 3 3 2 5 2" xfId="37932" xr:uid="{00000000-0005-0000-0000-00006C7F0000}"/>
    <cellStyle name="Normal 60 3 3 2 5 3" xfId="22699" xr:uid="{00000000-0005-0000-0000-00006D7F0000}"/>
    <cellStyle name="Normal 60 3 3 2 6" xfId="32920" xr:uid="{00000000-0005-0000-0000-00006E7F0000}"/>
    <cellStyle name="Normal 60 3 3 2 7" xfId="17686" xr:uid="{00000000-0005-0000-0000-00006F7F0000}"/>
    <cellStyle name="Normal 60 3 3 3" xfId="3379" xr:uid="{00000000-0005-0000-0000-0000707F0000}"/>
    <cellStyle name="Normal 60 3 3 3 2" xfId="13453" xr:uid="{00000000-0005-0000-0000-0000717F0000}"/>
    <cellStyle name="Normal 60 3 3 3 2 2" xfId="43784" xr:uid="{00000000-0005-0000-0000-0000727F0000}"/>
    <cellStyle name="Normal 60 3 3 3 2 3" xfId="28551" xr:uid="{00000000-0005-0000-0000-0000737F0000}"/>
    <cellStyle name="Normal 60 3 3 3 3" xfId="8433" xr:uid="{00000000-0005-0000-0000-0000747F0000}"/>
    <cellStyle name="Normal 60 3 3 3 3 2" xfId="38767" xr:uid="{00000000-0005-0000-0000-0000757F0000}"/>
    <cellStyle name="Normal 60 3 3 3 3 3" xfId="23534" xr:uid="{00000000-0005-0000-0000-0000767F0000}"/>
    <cellStyle name="Normal 60 3 3 3 4" xfId="33754" xr:uid="{00000000-0005-0000-0000-0000777F0000}"/>
    <cellStyle name="Normal 60 3 3 3 5" xfId="18521" xr:uid="{00000000-0005-0000-0000-0000787F0000}"/>
    <cellStyle name="Normal 60 3 3 4" xfId="5072" xr:uid="{00000000-0005-0000-0000-0000797F0000}"/>
    <cellStyle name="Normal 60 3 3 4 2" xfId="15124" xr:uid="{00000000-0005-0000-0000-00007A7F0000}"/>
    <cellStyle name="Normal 60 3 3 4 2 2" xfId="45455" xr:uid="{00000000-0005-0000-0000-00007B7F0000}"/>
    <cellStyle name="Normal 60 3 3 4 2 3" xfId="30222" xr:uid="{00000000-0005-0000-0000-00007C7F0000}"/>
    <cellStyle name="Normal 60 3 3 4 3" xfId="10104" xr:uid="{00000000-0005-0000-0000-00007D7F0000}"/>
    <cellStyle name="Normal 60 3 3 4 3 2" xfId="40438" xr:uid="{00000000-0005-0000-0000-00007E7F0000}"/>
    <cellStyle name="Normal 60 3 3 4 3 3" xfId="25205" xr:uid="{00000000-0005-0000-0000-00007F7F0000}"/>
    <cellStyle name="Normal 60 3 3 4 4" xfId="35425" xr:uid="{00000000-0005-0000-0000-0000807F0000}"/>
    <cellStyle name="Normal 60 3 3 4 5" xfId="20192" xr:uid="{00000000-0005-0000-0000-0000817F0000}"/>
    <cellStyle name="Normal 60 3 3 5" xfId="11782" xr:uid="{00000000-0005-0000-0000-0000827F0000}"/>
    <cellStyle name="Normal 60 3 3 5 2" xfId="42113" xr:uid="{00000000-0005-0000-0000-0000837F0000}"/>
    <cellStyle name="Normal 60 3 3 5 3" xfId="26880" xr:uid="{00000000-0005-0000-0000-0000847F0000}"/>
    <cellStyle name="Normal 60 3 3 6" xfId="6761" xr:uid="{00000000-0005-0000-0000-0000857F0000}"/>
    <cellStyle name="Normal 60 3 3 6 2" xfId="37096" xr:uid="{00000000-0005-0000-0000-0000867F0000}"/>
    <cellStyle name="Normal 60 3 3 6 3" xfId="21863" xr:uid="{00000000-0005-0000-0000-0000877F0000}"/>
    <cellStyle name="Normal 60 3 3 7" xfId="32084" xr:uid="{00000000-0005-0000-0000-0000887F0000}"/>
    <cellStyle name="Normal 60 3 3 8" xfId="16850" xr:uid="{00000000-0005-0000-0000-0000897F0000}"/>
    <cellStyle name="Normal 60 3 4" xfId="2108" xr:uid="{00000000-0005-0000-0000-00008A7F0000}"/>
    <cellStyle name="Normal 60 3 4 2" xfId="3798" xr:uid="{00000000-0005-0000-0000-00008B7F0000}"/>
    <cellStyle name="Normal 60 3 4 2 2" xfId="13871" xr:uid="{00000000-0005-0000-0000-00008C7F0000}"/>
    <cellStyle name="Normal 60 3 4 2 2 2" xfId="44202" xr:uid="{00000000-0005-0000-0000-00008D7F0000}"/>
    <cellStyle name="Normal 60 3 4 2 2 3" xfId="28969" xr:uid="{00000000-0005-0000-0000-00008E7F0000}"/>
    <cellStyle name="Normal 60 3 4 2 3" xfId="8851" xr:uid="{00000000-0005-0000-0000-00008F7F0000}"/>
    <cellStyle name="Normal 60 3 4 2 3 2" xfId="39185" xr:uid="{00000000-0005-0000-0000-0000907F0000}"/>
    <cellStyle name="Normal 60 3 4 2 3 3" xfId="23952" xr:uid="{00000000-0005-0000-0000-0000917F0000}"/>
    <cellStyle name="Normal 60 3 4 2 4" xfId="34172" xr:uid="{00000000-0005-0000-0000-0000927F0000}"/>
    <cellStyle name="Normal 60 3 4 2 5" xfId="18939" xr:uid="{00000000-0005-0000-0000-0000937F0000}"/>
    <cellStyle name="Normal 60 3 4 3" xfId="5490" xr:uid="{00000000-0005-0000-0000-0000947F0000}"/>
    <cellStyle name="Normal 60 3 4 3 2" xfId="15542" xr:uid="{00000000-0005-0000-0000-0000957F0000}"/>
    <cellStyle name="Normal 60 3 4 3 2 2" xfId="45873" xr:uid="{00000000-0005-0000-0000-0000967F0000}"/>
    <cellStyle name="Normal 60 3 4 3 2 3" xfId="30640" xr:uid="{00000000-0005-0000-0000-0000977F0000}"/>
    <cellStyle name="Normal 60 3 4 3 3" xfId="10522" xr:uid="{00000000-0005-0000-0000-0000987F0000}"/>
    <cellStyle name="Normal 60 3 4 3 3 2" xfId="40856" xr:uid="{00000000-0005-0000-0000-0000997F0000}"/>
    <cellStyle name="Normal 60 3 4 3 3 3" xfId="25623" xr:uid="{00000000-0005-0000-0000-00009A7F0000}"/>
    <cellStyle name="Normal 60 3 4 3 4" xfId="35843" xr:uid="{00000000-0005-0000-0000-00009B7F0000}"/>
    <cellStyle name="Normal 60 3 4 3 5" xfId="20610" xr:uid="{00000000-0005-0000-0000-00009C7F0000}"/>
    <cellStyle name="Normal 60 3 4 4" xfId="12200" xr:uid="{00000000-0005-0000-0000-00009D7F0000}"/>
    <cellStyle name="Normal 60 3 4 4 2" xfId="42531" xr:uid="{00000000-0005-0000-0000-00009E7F0000}"/>
    <cellStyle name="Normal 60 3 4 4 3" xfId="27298" xr:uid="{00000000-0005-0000-0000-00009F7F0000}"/>
    <cellStyle name="Normal 60 3 4 5" xfId="7179" xr:uid="{00000000-0005-0000-0000-0000A07F0000}"/>
    <cellStyle name="Normal 60 3 4 5 2" xfId="37514" xr:uid="{00000000-0005-0000-0000-0000A17F0000}"/>
    <cellStyle name="Normal 60 3 4 5 3" xfId="22281" xr:uid="{00000000-0005-0000-0000-0000A27F0000}"/>
    <cellStyle name="Normal 60 3 4 6" xfId="32502" xr:uid="{00000000-0005-0000-0000-0000A37F0000}"/>
    <cellStyle name="Normal 60 3 4 7" xfId="17268" xr:uid="{00000000-0005-0000-0000-0000A47F0000}"/>
    <cellStyle name="Normal 60 3 5" xfId="2961" xr:uid="{00000000-0005-0000-0000-0000A57F0000}"/>
    <cellStyle name="Normal 60 3 5 2" xfId="13035" xr:uid="{00000000-0005-0000-0000-0000A67F0000}"/>
    <cellStyle name="Normal 60 3 5 2 2" xfId="43366" xr:uid="{00000000-0005-0000-0000-0000A77F0000}"/>
    <cellStyle name="Normal 60 3 5 2 3" xfId="28133" xr:uid="{00000000-0005-0000-0000-0000A87F0000}"/>
    <cellStyle name="Normal 60 3 5 3" xfId="8015" xr:uid="{00000000-0005-0000-0000-0000A97F0000}"/>
    <cellStyle name="Normal 60 3 5 3 2" xfId="38349" xr:uid="{00000000-0005-0000-0000-0000AA7F0000}"/>
    <cellStyle name="Normal 60 3 5 3 3" xfId="23116" xr:uid="{00000000-0005-0000-0000-0000AB7F0000}"/>
    <cellStyle name="Normal 60 3 5 4" xfId="33336" xr:uid="{00000000-0005-0000-0000-0000AC7F0000}"/>
    <cellStyle name="Normal 60 3 5 5" xfId="18103" xr:uid="{00000000-0005-0000-0000-0000AD7F0000}"/>
    <cellStyle name="Normal 60 3 6" xfId="4654" xr:uid="{00000000-0005-0000-0000-0000AE7F0000}"/>
    <cellStyle name="Normal 60 3 6 2" xfId="14706" xr:uid="{00000000-0005-0000-0000-0000AF7F0000}"/>
    <cellStyle name="Normal 60 3 6 2 2" xfId="45037" xr:uid="{00000000-0005-0000-0000-0000B07F0000}"/>
    <cellStyle name="Normal 60 3 6 2 3" xfId="29804" xr:uid="{00000000-0005-0000-0000-0000B17F0000}"/>
    <cellStyle name="Normal 60 3 6 3" xfId="9686" xr:uid="{00000000-0005-0000-0000-0000B27F0000}"/>
    <cellStyle name="Normal 60 3 6 3 2" xfId="40020" xr:uid="{00000000-0005-0000-0000-0000B37F0000}"/>
    <cellStyle name="Normal 60 3 6 3 3" xfId="24787" xr:uid="{00000000-0005-0000-0000-0000B47F0000}"/>
    <cellStyle name="Normal 60 3 6 4" xfId="35007" xr:uid="{00000000-0005-0000-0000-0000B57F0000}"/>
    <cellStyle name="Normal 60 3 6 5" xfId="19774" xr:uid="{00000000-0005-0000-0000-0000B67F0000}"/>
    <cellStyle name="Normal 60 3 7" xfId="11364" xr:uid="{00000000-0005-0000-0000-0000B77F0000}"/>
    <cellStyle name="Normal 60 3 7 2" xfId="41695" xr:uid="{00000000-0005-0000-0000-0000B87F0000}"/>
    <cellStyle name="Normal 60 3 7 3" xfId="26462" xr:uid="{00000000-0005-0000-0000-0000B97F0000}"/>
    <cellStyle name="Normal 60 3 8" xfId="6343" xr:uid="{00000000-0005-0000-0000-0000BA7F0000}"/>
    <cellStyle name="Normal 60 3 8 2" xfId="36678" xr:uid="{00000000-0005-0000-0000-0000BB7F0000}"/>
    <cellStyle name="Normal 60 3 8 3" xfId="21445" xr:uid="{00000000-0005-0000-0000-0000BC7F0000}"/>
    <cellStyle name="Normal 60 3 9" xfId="31667" xr:uid="{00000000-0005-0000-0000-0000BD7F0000}"/>
    <cellStyle name="Normal 60 4" xfId="1368" xr:uid="{00000000-0005-0000-0000-0000BE7F0000}"/>
    <cellStyle name="Normal 60 4 2" xfId="1791" xr:uid="{00000000-0005-0000-0000-0000BF7F0000}"/>
    <cellStyle name="Normal 60 4 2 2" xfId="2630" xr:uid="{00000000-0005-0000-0000-0000C07F0000}"/>
    <cellStyle name="Normal 60 4 2 2 2" xfId="4320" xr:uid="{00000000-0005-0000-0000-0000C17F0000}"/>
    <cellStyle name="Normal 60 4 2 2 2 2" xfId="14393" xr:uid="{00000000-0005-0000-0000-0000C27F0000}"/>
    <cellStyle name="Normal 60 4 2 2 2 2 2" xfId="44724" xr:uid="{00000000-0005-0000-0000-0000C37F0000}"/>
    <cellStyle name="Normal 60 4 2 2 2 2 3" xfId="29491" xr:uid="{00000000-0005-0000-0000-0000C47F0000}"/>
    <cellStyle name="Normal 60 4 2 2 2 3" xfId="9373" xr:uid="{00000000-0005-0000-0000-0000C57F0000}"/>
    <cellStyle name="Normal 60 4 2 2 2 3 2" xfId="39707" xr:uid="{00000000-0005-0000-0000-0000C67F0000}"/>
    <cellStyle name="Normal 60 4 2 2 2 3 3" xfId="24474" xr:uid="{00000000-0005-0000-0000-0000C77F0000}"/>
    <cellStyle name="Normal 60 4 2 2 2 4" xfId="34694" xr:uid="{00000000-0005-0000-0000-0000C87F0000}"/>
    <cellStyle name="Normal 60 4 2 2 2 5" xfId="19461" xr:uid="{00000000-0005-0000-0000-0000C97F0000}"/>
    <cellStyle name="Normal 60 4 2 2 3" xfId="6012" xr:uid="{00000000-0005-0000-0000-0000CA7F0000}"/>
    <cellStyle name="Normal 60 4 2 2 3 2" xfId="16064" xr:uid="{00000000-0005-0000-0000-0000CB7F0000}"/>
    <cellStyle name="Normal 60 4 2 2 3 2 2" xfId="46395" xr:uid="{00000000-0005-0000-0000-0000CC7F0000}"/>
    <cellStyle name="Normal 60 4 2 2 3 2 3" xfId="31162" xr:uid="{00000000-0005-0000-0000-0000CD7F0000}"/>
    <cellStyle name="Normal 60 4 2 2 3 3" xfId="11044" xr:uid="{00000000-0005-0000-0000-0000CE7F0000}"/>
    <cellStyle name="Normal 60 4 2 2 3 3 2" xfId="41378" xr:uid="{00000000-0005-0000-0000-0000CF7F0000}"/>
    <cellStyle name="Normal 60 4 2 2 3 3 3" xfId="26145" xr:uid="{00000000-0005-0000-0000-0000D07F0000}"/>
    <cellStyle name="Normal 60 4 2 2 3 4" xfId="36365" xr:uid="{00000000-0005-0000-0000-0000D17F0000}"/>
    <cellStyle name="Normal 60 4 2 2 3 5" xfId="21132" xr:uid="{00000000-0005-0000-0000-0000D27F0000}"/>
    <cellStyle name="Normal 60 4 2 2 4" xfId="12722" xr:uid="{00000000-0005-0000-0000-0000D37F0000}"/>
    <cellStyle name="Normal 60 4 2 2 4 2" xfId="43053" xr:uid="{00000000-0005-0000-0000-0000D47F0000}"/>
    <cellStyle name="Normal 60 4 2 2 4 3" xfId="27820" xr:uid="{00000000-0005-0000-0000-0000D57F0000}"/>
    <cellStyle name="Normal 60 4 2 2 5" xfId="7701" xr:uid="{00000000-0005-0000-0000-0000D67F0000}"/>
    <cellStyle name="Normal 60 4 2 2 5 2" xfId="38036" xr:uid="{00000000-0005-0000-0000-0000D77F0000}"/>
    <cellStyle name="Normal 60 4 2 2 5 3" xfId="22803" xr:uid="{00000000-0005-0000-0000-0000D87F0000}"/>
    <cellStyle name="Normal 60 4 2 2 6" xfId="33024" xr:uid="{00000000-0005-0000-0000-0000D97F0000}"/>
    <cellStyle name="Normal 60 4 2 2 7" xfId="17790" xr:uid="{00000000-0005-0000-0000-0000DA7F0000}"/>
    <cellStyle name="Normal 60 4 2 3" xfId="3483" xr:uid="{00000000-0005-0000-0000-0000DB7F0000}"/>
    <cellStyle name="Normal 60 4 2 3 2" xfId="13557" xr:uid="{00000000-0005-0000-0000-0000DC7F0000}"/>
    <cellStyle name="Normal 60 4 2 3 2 2" xfId="43888" xr:uid="{00000000-0005-0000-0000-0000DD7F0000}"/>
    <cellStyle name="Normal 60 4 2 3 2 3" xfId="28655" xr:uid="{00000000-0005-0000-0000-0000DE7F0000}"/>
    <cellStyle name="Normal 60 4 2 3 3" xfId="8537" xr:uid="{00000000-0005-0000-0000-0000DF7F0000}"/>
    <cellStyle name="Normal 60 4 2 3 3 2" xfId="38871" xr:uid="{00000000-0005-0000-0000-0000E07F0000}"/>
    <cellStyle name="Normal 60 4 2 3 3 3" xfId="23638" xr:uid="{00000000-0005-0000-0000-0000E17F0000}"/>
    <cellStyle name="Normal 60 4 2 3 4" xfId="33858" xr:uid="{00000000-0005-0000-0000-0000E27F0000}"/>
    <cellStyle name="Normal 60 4 2 3 5" xfId="18625" xr:uid="{00000000-0005-0000-0000-0000E37F0000}"/>
    <cellStyle name="Normal 60 4 2 4" xfId="5176" xr:uid="{00000000-0005-0000-0000-0000E47F0000}"/>
    <cellStyle name="Normal 60 4 2 4 2" xfId="15228" xr:uid="{00000000-0005-0000-0000-0000E57F0000}"/>
    <cellStyle name="Normal 60 4 2 4 2 2" xfId="45559" xr:uid="{00000000-0005-0000-0000-0000E67F0000}"/>
    <cellStyle name="Normal 60 4 2 4 2 3" xfId="30326" xr:uid="{00000000-0005-0000-0000-0000E77F0000}"/>
    <cellStyle name="Normal 60 4 2 4 3" xfId="10208" xr:uid="{00000000-0005-0000-0000-0000E87F0000}"/>
    <cellStyle name="Normal 60 4 2 4 3 2" xfId="40542" xr:uid="{00000000-0005-0000-0000-0000E97F0000}"/>
    <cellStyle name="Normal 60 4 2 4 3 3" xfId="25309" xr:uid="{00000000-0005-0000-0000-0000EA7F0000}"/>
    <cellStyle name="Normal 60 4 2 4 4" xfId="35529" xr:uid="{00000000-0005-0000-0000-0000EB7F0000}"/>
    <cellStyle name="Normal 60 4 2 4 5" xfId="20296" xr:uid="{00000000-0005-0000-0000-0000EC7F0000}"/>
    <cellStyle name="Normal 60 4 2 5" xfId="11886" xr:uid="{00000000-0005-0000-0000-0000ED7F0000}"/>
    <cellStyle name="Normal 60 4 2 5 2" xfId="42217" xr:uid="{00000000-0005-0000-0000-0000EE7F0000}"/>
    <cellStyle name="Normal 60 4 2 5 3" xfId="26984" xr:uid="{00000000-0005-0000-0000-0000EF7F0000}"/>
    <cellStyle name="Normal 60 4 2 6" xfId="6865" xr:uid="{00000000-0005-0000-0000-0000F07F0000}"/>
    <cellStyle name="Normal 60 4 2 6 2" xfId="37200" xr:uid="{00000000-0005-0000-0000-0000F17F0000}"/>
    <cellStyle name="Normal 60 4 2 6 3" xfId="21967" xr:uid="{00000000-0005-0000-0000-0000F27F0000}"/>
    <cellStyle name="Normal 60 4 2 7" xfId="32188" xr:uid="{00000000-0005-0000-0000-0000F37F0000}"/>
    <cellStyle name="Normal 60 4 2 8" xfId="16954" xr:uid="{00000000-0005-0000-0000-0000F47F0000}"/>
    <cellStyle name="Normal 60 4 3" xfId="2212" xr:uid="{00000000-0005-0000-0000-0000F57F0000}"/>
    <cellStyle name="Normal 60 4 3 2" xfId="3902" xr:uid="{00000000-0005-0000-0000-0000F67F0000}"/>
    <cellStyle name="Normal 60 4 3 2 2" xfId="13975" xr:uid="{00000000-0005-0000-0000-0000F77F0000}"/>
    <cellStyle name="Normal 60 4 3 2 2 2" xfId="44306" xr:uid="{00000000-0005-0000-0000-0000F87F0000}"/>
    <cellStyle name="Normal 60 4 3 2 2 3" xfId="29073" xr:uid="{00000000-0005-0000-0000-0000F97F0000}"/>
    <cellStyle name="Normal 60 4 3 2 3" xfId="8955" xr:uid="{00000000-0005-0000-0000-0000FA7F0000}"/>
    <cellStyle name="Normal 60 4 3 2 3 2" xfId="39289" xr:uid="{00000000-0005-0000-0000-0000FB7F0000}"/>
    <cellStyle name="Normal 60 4 3 2 3 3" xfId="24056" xr:uid="{00000000-0005-0000-0000-0000FC7F0000}"/>
    <cellStyle name="Normal 60 4 3 2 4" xfId="34276" xr:uid="{00000000-0005-0000-0000-0000FD7F0000}"/>
    <cellStyle name="Normal 60 4 3 2 5" xfId="19043" xr:uid="{00000000-0005-0000-0000-0000FE7F0000}"/>
    <cellStyle name="Normal 60 4 3 3" xfId="5594" xr:uid="{00000000-0005-0000-0000-0000FF7F0000}"/>
    <cellStyle name="Normal 60 4 3 3 2" xfId="15646" xr:uid="{00000000-0005-0000-0000-000000800000}"/>
    <cellStyle name="Normal 60 4 3 3 2 2" xfId="45977" xr:uid="{00000000-0005-0000-0000-000001800000}"/>
    <cellStyle name="Normal 60 4 3 3 2 3" xfId="30744" xr:uid="{00000000-0005-0000-0000-000002800000}"/>
    <cellStyle name="Normal 60 4 3 3 3" xfId="10626" xr:uid="{00000000-0005-0000-0000-000003800000}"/>
    <cellStyle name="Normal 60 4 3 3 3 2" xfId="40960" xr:uid="{00000000-0005-0000-0000-000004800000}"/>
    <cellStyle name="Normal 60 4 3 3 3 3" xfId="25727" xr:uid="{00000000-0005-0000-0000-000005800000}"/>
    <cellStyle name="Normal 60 4 3 3 4" xfId="35947" xr:uid="{00000000-0005-0000-0000-000006800000}"/>
    <cellStyle name="Normal 60 4 3 3 5" xfId="20714" xr:uid="{00000000-0005-0000-0000-000007800000}"/>
    <cellStyle name="Normal 60 4 3 4" xfId="12304" xr:uid="{00000000-0005-0000-0000-000008800000}"/>
    <cellStyle name="Normal 60 4 3 4 2" xfId="42635" xr:uid="{00000000-0005-0000-0000-000009800000}"/>
    <cellStyle name="Normal 60 4 3 4 3" xfId="27402" xr:uid="{00000000-0005-0000-0000-00000A800000}"/>
    <cellStyle name="Normal 60 4 3 5" xfId="7283" xr:uid="{00000000-0005-0000-0000-00000B800000}"/>
    <cellStyle name="Normal 60 4 3 5 2" xfId="37618" xr:uid="{00000000-0005-0000-0000-00000C800000}"/>
    <cellStyle name="Normal 60 4 3 5 3" xfId="22385" xr:uid="{00000000-0005-0000-0000-00000D800000}"/>
    <cellStyle name="Normal 60 4 3 6" xfId="32606" xr:uid="{00000000-0005-0000-0000-00000E800000}"/>
    <cellStyle name="Normal 60 4 3 7" xfId="17372" xr:uid="{00000000-0005-0000-0000-00000F800000}"/>
    <cellStyle name="Normal 60 4 4" xfId="3065" xr:uid="{00000000-0005-0000-0000-000010800000}"/>
    <cellStyle name="Normal 60 4 4 2" xfId="13139" xr:uid="{00000000-0005-0000-0000-000011800000}"/>
    <cellStyle name="Normal 60 4 4 2 2" xfId="43470" xr:uid="{00000000-0005-0000-0000-000012800000}"/>
    <cellStyle name="Normal 60 4 4 2 3" xfId="28237" xr:uid="{00000000-0005-0000-0000-000013800000}"/>
    <cellStyle name="Normal 60 4 4 3" xfId="8119" xr:uid="{00000000-0005-0000-0000-000014800000}"/>
    <cellStyle name="Normal 60 4 4 3 2" xfId="38453" xr:uid="{00000000-0005-0000-0000-000015800000}"/>
    <cellStyle name="Normal 60 4 4 3 3" xfId="23220" xr:uid="{00000000-0005-0000-0000-000016800000}"/>
    <cellStyle name="Normal 60 4 4 4" xfId="33440" xr:uid="{00000000-0005-0000-0000-000017800000}"/>
    <cellStyle name="Normal 60 4 4 5" xfId="18207" xr:uid="{00000000-0005-0000-0000-000018800000}"/>
    <cellStyle name="Normal 60 4 5" xfId="4758" xr:uid="{00000000-0005-0000-0000-000019800000}"/>
    <cellStyle name="Normal 60 4 5 2" xfId="14810" xr:uid="{00000000-0005-0000-0000-00001A800000}"/>
    <cellStyle name="Normal 60 4 5 2 2" xfId="45141" xr:uid="{00000000-0005-0000-0000-00001B800000}"/>
    <cellStyle name="Normal 60 4 5 2 3" xfId="29908" xr:uid="{00000000-0005-0000-0000-00001C800000}"/>
    <cellStyle name="Normal 60 4 5 3" xfId="9790" xr:uid="{00000000-0005-0000-0000-00001D800000}"/>
    <cellStyle name="Normal 60 4 5 3 2" xfId="40124" xr:uid="{00000000-0005-0000-0000-00001E800000}"/>
    <cellStyle name="Normal 60 4 5 3 3" xfId="24891" xr:uid="{00000000-0005-0000-0000-00001F800000}"/>
    <cellStyle name="Normal 60 4 5 4" xfId="35111" xr:uid="{00000000-0005-0000-0000-000020800000}"/>
    <cellStyle name="Normal 60 4 5 5" xfId="19878" xr:uid="{00000000-0005-0000-0000-000021800000}"/>
    <cellStyle name="Normal 60 4 6" xfId="11468" xr:uid="{00000000-0005-0000-0000-000022800000}"/>
    <cellStyle name="Normal 60 4 6 2" xfId="41799" xr:uid="{00000000-0005-0000-0000-000023800000}"/>
    <cellStyle name="Normal 60 4 6 3" xfId="26566" xr:uid="{00000000-0005-0000-0000-000024800000}"/>
    <cellStyle name="Normal 60 4 7" xfId="6447" xr:uid="{00000000-0005-0000-0000-000025800000}"/>
    <cellStyle name="Normal 60 4 7 2" xfId="36782" xr:uid="{00000000-0005-0000-0000-000026800000}"/>
    <cellStyle name="Normal 60 4 7 3" xfId="21549" xr:uid="{00000000-0005-0000-0000-000027800000}"/>
    <cellStyle name="Normal 60 4 8" xfId="31770" xr:uid="{00000000-0005-0000-0000-000028800000}"/>
    <cellStyle name="Normal 60 4 9" xfId="16536" xr:uid="{00000000-0005-0000-0000-000029800000}"/>
    <cellStyle name="Normal 60 5" xfId="1581" xr:uid="{00000000-0005-0000-0000-00002A800000}"/>
    <cellStyle name="Normal 60 5 2" xfId="2422" xr:uid="{00000000-0005-0000-0000-00002B800000}"/>
    <cellStyle name="Normal 60 5 2 2" xfId="4112" xr:uid="{00000000-0005-0000-0000-00002C800000}"/>
    <cellStyle name="Normal 60 5 2 2 2" xfId="14185" xr:uid="{00000000-0005-0000-0000-00002D800000}"/>
    <cellStyle name="Normal 60 5 2 2 2 2" xfId="44516" xr:uid="{00000000-0005-0000-0000-00002E800000}"/>
    <cellStyle name="Normal 60 5 2 2 2 3" xfId="29283" xr:uid="{00000000-0005-0000-0000-00002F800000}"/>
    <cellStyle name="Normal 60 5 2 2 3" xfId="9165" xr:uid="{00000000-0005-0000-0000-000030800000}"/>
    <cellStyle name="Normal 60 5 2 2 3 2" xfId="39499" xr:uid="{00000000-0005-0000-0000-000031800000}"/>
    <cellStyle name="Normal 60 5 2 2 3 3" xfId="24266" xr:uid="{00000000-0005-0000-0000-000032800000}"/>
    <cellStyle name="Normal 60 5 2 2 4" xfId="34486" xr:uid="{00000000-0005-0000-0000-000033800000}"/>
    <cellStyle name="Normal 60 5 2 2 5" xfId="19253" xr:uid="{00000000-0005-0000-0000-000034800000}"/>
    <cellStyle name="Normal 60 5 2 3" xfId="5804" xr:uid="{00000000-0005-0000-0000-000035800000}"/>
    <cellStyle name="Normal 60 5 2 3 2" xfId="15856" xr:uid="{00000000-0005-0000-0000-000036800000}"/>
    <cellStyle name="Normal 60 5 2 3 2 2" xfId="46187" xr:uid="{00000000-0005-0000-0000-000037800000}"/>
    <cellStyle name="Normal 60 5 2 3 2 3" xfId="30954" xr:uid="{00000000-0005-0000-0000-000038800000}"/>
    <cellStyle name="Normal 60 5 2 3 3" xfId="10836" xr:uid="{00000000-0005-0000-0000-000039800000}"/>
    <cellStyle name="Normal 60 5 2 3 3 2" xfId="41170" xr:uid="{00000000-0005-0000-0000-00003A800000}"/>
    <cellStyle name="Normal 60 5 2 3 3 3" xfId="25937" xr:uid="{00000000-0005-0000-0000-00003B800000}"/>
    <cellStyle name="Normal 60 5 2 3 4" xfId="36157" xr:uid="{00000000-0005-0000-0000-00003C800000}"/>
    <cellStyle name="Normal 60 5 2 3 5" xfId="20924" xr:uid="{00000000-0005-0000-0000-00003D800000}"/>
    <cellStyle name="Normal 60 5 2 4" xfId="12514" xr:uid="{00000000-0005-0000-0000-00003E800000}"/>
    <cellStyle name="Normal 60 5 2 4 2" xfId="42845" xr:uid="{00000000-0005-0000-0000-00003F800000}"/>
    <cellStyle name="Normal 60 5 2 4 3" xfId="27612" xr:uid="{00000000-0005-0000-0000-000040800000}"/>
    <cellStyle name="Normal 60 5 2 5" xfId="7493" xr:uid="{00000000-0005-0000-0000-000041800000}"/>
    <cellStyle name="Normal 60 5 2 5 2" xfId="37828" xr:uid="{00000000-0005-0000-0000-000042800000}"/>
    <cellStyle name="Normal 60 5 2 5 3" xfId="22595" xr:uid="{00000000-0005-0000-0000-000043800000}"/>
    <cellStyle name="Normal 60 5 2 6" xfId="32816" xr:uid="{00000000-0005-0000-0000-000044800000}"/>
    <cellStyle name="Normal 60 5 2 7" xfId="17582" xr:uid="{00000000-0005-0000-0000-000045800000}"/>
    <cellStyle name="Normal 60 5 3" xfId="3275" xr:uid="{00000000-0005-0000-0000-000046800000}"/>
    <cellStyle name="Normal 60 5 3 2" xfId="13349" xr:uid="{00000000-0005-0000-0000-000047800000}"/>
    <cellStyle name="Normal 60 5 3 2 2" xfId="43680" xr:uid="{00000000-0005-0000-0000-000048800000}"/>
    <cellStyle name="Normal 60 5 3 2 3" xfId="28447" xr:uid="{00000000-0005-0000-0000-000049800000}"/>
    <cellStyle name="Normal 60 5 3 3" xfId="8329" xr:uid="{00000000-0005-0000-0000-00004A800000}"/>
    <cellStyle name="Normal 60 5 3 3 2" xfId="38663" xr:uid="{00000000-0005-0000-0000-00004B800000}"/>
    <cellStyle name="Normal 60 5 3 3 3" xfId="23430" xr:uid="{00000000-0005-0000-0000-00004C800000}"/>
    <cellStyle name="Normal 60 5 3 4" xfId="33650" xr:uid="{00000000-0005-0000-0000-00004D800000}"/>
    <cellStyle name="Normal 60 5 3 5" xfId="18417" xr:uid="{00000000-0005-0000-0000-00004E800000}"/>
    <cellStyle name="Normal 60 5 4" xfId="4968" xr:uid="{00000000-0005-0000-0000-00004F800000}"/>
    <cellStyle name="Normal 60 5 4 2" xfId="15020" xr:uid="{00000000-0005-0000-0000-000050800000}"/>
    <cellStyle name="Normal 60 5 4 2 2" xfId="45351" xr:uid="{00000000-0005-0000-0000-000051800000}"/>
    <cellStyle name="Normal 60 5 4 2 3" xfId="30118" xr:uid="{00000000-0005-0000-0000-000052800000}"/>
    <cellStyle name="Normal 60 5 4 3" xfId="10000" xr:uid="{00000000-0005-0000-0000-000053800000}"/>
    <cellStyle name="Normal 60 5 4 3 2" xfId="40334" xr:uid="{00000000-0005-0000-0000-000054800000}"/>
    <cellStyle name="Normal 60 5 4 3 3" xfId="25101" xr:uid="{00000000-0005-0000-0000-000055800000}"/>
    <cellStyle name="Normal 60 5 4 4" xfId="35321" xr:uid="{00000000-0005-0000-0000-000056800000}"/>
    <cellStyle name="Normal 60 5 4 5" xfId="20088" xr:uid="{00000000-0005-0000-0000-000057800000}"/>
    <cellStyle name="Normal 60 5 5" xfId="11678" xr:uid="{00000000-0005-0000-0000-000058800000}"/>
    <cellStyle name="Normal 60 5 5 2" xfId="42009" xr:uid="{00000000-0005-0000-0000-000059800000}"/>
    <cellStyle name="Normal 60 5 5 3" xfId="26776" xr:uid="{00000000-0005-0000-0000-00005A800000}"/>
    <cellStyle name="Normal 60 5 6" xfId="6657" xr:uid="{00000000-0005-0000-0000-00005B800000}"/>
    <cellStyle name="Normal 60 5 6 2" xfId="36992" xr:uid="{00000000-0005-0000-0000-00005C800000}"/>
    <cellStyle name="Normal 60 5 6 3" xfId="21759" xr:uid="{00000000-0005-0000-0000-00005D800000}"/>
    <cellStyle name="Normal 60 5 7" xfId="31980" xr:uid="{00000000-0005-0000-0000-00005E800000}"/>
    <cellStyle name="Normal 60 5 8" xfId="16746" xr:uid="{00000000-0005-0000-0000-00005F800000}"/>
    <cellStyle name="Normal 60 6" xfId="2002" xr:uid="{00000000-0005-0000-0000-000060800000}"/>
    <cellStyle name="Normal 60 6 2" xfId="3694" xr:uid="{00000000-0005-0000-0000-000061800000}"/>
    <cellStyle name="Normal 60 6 2 2" xfId="13767" xr:uid="{00000000-0005-0000-0000-000062800000}"/>
    <cellStyle name="Normal 60 6 2 2 2" xfId="44098" xr:uid="{00000000-0005-0000-0000-000063800000}"/>
    <cellStyle name="Normal 60 6 2 2 3" xfId="28865" xr:uid="{00000000-0005-0000-0000-000064800000}"/>
    <cellStyle name="Normal 60 6 2 3" xfId="8747" xr:uid="{00000000-0005-0000-0000-000065800000}"/>
    <cellStyle name="Normal 60 6 2 3 2" xfId="39081" xr:uid="{00000000-0005-0000-0000-000066800000}"/>
    <cellStyle name="Normal 60 6 2 3 3" xfId="23848" xr:uid="{00000000-0005-0000-0000-000067800000}"/>
    <cellStyle name="Normal 60 6 2 4" xfId="34068" xr:uid="{00000000-0005-0000-0000-000068800000}"/>
    <cellStyle name="Normal 60 6 2 5" xfId="18835" xr:uid="{00000000-0005-0000-0000-000069800000}"/>
    <cellStyle name="Normal 60 6 3" xfId="5386" xr:uid="{00000000-0005-0000-0000-00006A800000}"/>
    <cellStyle name="Normal 60 6 3 2" xfId="15438" xr:uid="{00000000-0005-0000-0000-00006B800000}"/>
    <cellStyle name="Normal 60 6 3 2 2" xfId="45769" xr:uid="{00000000-0005-0000-0000-00006C800000}"/>
    <cellStyle name="Normal 60 6 3 2 3" xfId="30536" xr:uid="{00000000-0005-0000-0000-00006D800000}"/>
    <cellStyle name="Normal 60 6 3 3" xfId="10418" xr:uid="{00000000-0005-0000-0000-00006E800000}"/>
    <cellStyle name="Normal 60 6 3 3 2" xfId="40752" xr:uid="{00000000-0005-0000-0000-00006F800000}"/>
    <cellStyle name="Normal 60 6 3 3 3" xfId="25519" xr:uid="{00000000-0005-0000-0000-000070800000}"/>
    <cellStyle name="Normal 60 6 3 4" xfId="35739" xr:uid="{00000000-0005-0000-0000-000071800000}"/>
    <cellStyle name="Normal 60 6 3 5" xfId="20506" xr:uid="{00000000-0005-0000-0000-000072800000}"/>
    <cellStyle name="Normal 60 6 4" xfId="12096" xr:uid="{00000000-0005-0000-0000-000073800000}"/>
    <cellStyle name="Normal 60 6 4 2" xfId="42427" xr:uid="{00000000-0005-0000-0000-000074800000}"/>
    <cellStyle name="Normal 60 6 4 3" xfId="27194" xr:uid="{00000000-0005-0000-0000-000075800000}"/>
    <cellStyle name="Normal 60 6 5" xfId="7075" xr:uid="{00000000-0005-0000-0000-000076800000}"/>
    <cellStyle name="Normal 60 6 5 2" xfId="37410" xr:uid="{00000000-0005-0000-0000-000077800000}"/>
    <cellStyle name="Normal 60 6 5 3" xfId="22177" xr:uid="{00000000-0005-0000-0000-000078800000}"/>
    <cellStyle name="Normal 60 6 6" xfId="32398" xr:uid="{00000000-0005-0000-0000-000079800000}"/>
    <cellStyle name="Normal 60 6 7" xfId="17164" xr:uid="{00000000-0005-0000-0000-00007A800000}"/>
    <cellStyle name="Normal 60 7" xfId="2853" xr:uid="{00000000-0005-0000-0000-00007B800000}"/>
    <cellStyle name="Normal 60 7 2" xfId="12931" xr:uid="{00000000-0005-0000-0000-00007C800000}"/>
    <cellStyle name="Normal 60 7 2 2" xfId="43262" xr:uid="{00000000-0005-0000-0000-00007D800000}"/>
    <cellStyle name="Normal 60 7 2 3" xfId="28029" xr:uid="{00000000-0005-0000-0000-00007E800000}"/>
    <cellStyle name="Normal 60 7 3" xfId="7911" xr:uid="{00000000-0005-0000-0000-00007F800000}"/>
    <cellStyle name="Normal 60 7 3 2" xfId="38245" xr:uid="{00000000-0005-0000-0000-000080800000}"/>
    <cellStyle name="Normal 60 7 3 3" xfId="23012" xr:uid="{00000000-0005-0000-0000-000081800000}"/>
    <cellStyle name="Normal 60 7 4" xfId="33232" xr:uid="{00000000-0005-0000-0000-000082800000}"/>
    <cellStyle name="Normal 60 7 5" xfId="17999" xr:uid="{00000000-0005-0000-0000-000083800000}"/>
    <cellStyle name="Normal 60 8" xfId="4547" xr:uid="{00000000-0005-0000-0000-000084800000}"/>
    <cellStyle name="Normal 60 8 2" xfId="14602" xr:uid="{00000000-0005-0000-0000-000085800000}"/>
    <cellStyle name="Normal 60 8 2 2" xfId="44933" xr:uid="{00000000-0005-0000-0000-000086800000}"/>
    <cellStyle name="Normal 60 8 2 3" xfId="29700" xr:uid="{00000000-0005-0000-0000-000087800000}"/>
    <cellStyle name="Normal 60 8 3" xfId="9582" xr:uid="{00000000-0005-0000-0000-000088800000}"/>
    <cellStyle name="Normal 60 8 3 2" xfId="39916" xr:uid="{00000000-0005-0000-0000-000089800000}"/>
    <cellStyle name="Normal 60 8 3 3" xfId="24683" xr:uid="{00000000-0005-0000-0000-00008A800000}"/>
    <cellStyle name="Normal 60 8 4" xfId="34903" xr:uid="{00000000-0005-0000-0000-00008B800000}"/>
    <cellStyle name="Normal 60 8 5" xfId="19670" xr:uid="{00000000-0005-0000-0000-00008C800000}"/>
    <cellStyle name="Normal 60 9" xfId="11258" xr:uid="{00000000-0005-0000-0000-00008D800000}"/>
    <cellStyle name="Normal 60 9 2" xfId="41591" xr:uid="{00000000-0005-0000-0000-00008E800000}"/>
    <cellStyle name="Normal 60 9 3" xfId="26358" xr:uid="{00000000-0005-0000-0000-00008F800000}"/>
    <cellStyle name="Normal 61" xfId="888" xr:uid="{00000000-0005-0000-0000-000090800000}"/>
    <cellStyle name="Normal 61 2" xfId="889" xr:uid="{00000000-0005-0000-0000-000091800000}"/>
    <cellStyle name="Normal 62" xfId="890" xr:uid="{00000000-0005-0000-0000-000092800000}"/>
    <cellStyle name="Normal 62 2" xfId="891" xr:uid="{00000000-0005-0000-0000-000093800000}"/>
    <cellStyle name="Normal 63" xfId="892" xr:uid="{00000000-0005-0000-0000-000094800000}"/>
    <cellStyle name="Normal 64" xfId="893" xr:uid="{00000000-0005-0000-0000-000095800000}"/>
    <cellStyle name="Normal 64 10" xfId="6238" xr:uid="{00000000-0005-0000-0000-000096800000}"/>
    <cellStyle name="Normal 64 10 2" xfId="36575" xr:uid="{00000000-0005-0000-0000-000097800000}"/>
    <cellStyle name="Normal 64 10 3" xfId="21342" xr:uid="{00000000-0005-0000-0000-000098800000}"/>
    <cellStyle name="Normal 64 11" xfId="31566" xr:uid="{00000000-0005-0000-0000-000099800000}"/>
    <cellStyle name="Normal 64 12" xfId="16327" xr:uid="{00000000-0005-0000-0000-00009A800000}"/>
    <cellStyle name="Normal 64 2" xfId="1202" xr:uid="{00000000-0005-0000-0000-00009B800000}"/>
    <cellStyle name="Normal 64 2 10" xfId="31617" xr:uid="{00000000-0005-0000-0000-00009C800000}"/>
    <cellStyle name="Normal 64 2 11" xfId="16381" xr:uid="{00000000-0005-0000-0000-00009D800000}"/>
    <cellStyle name="Normal 64 2 2" xfId="1310" xr:uid="{00000000-0005-0000-0000-00009E800000}"/>
    <cellStyle name="Normal 64 2 2 10" xfId="16485" xr:uid="{00000000-0005-0000-0000-00009F800000}"/>
    <cellStyle name="Normal 64 2 2 2" xfId="1527" xr:uid="{00000000-0005-0000-0000-0000A0800000}"/>
    <cellStyle name="Normal 64 2 2 2 2" xfId="1948" xr:uid="{00000000-0005-0000-0000-0000A1800000}"/>
    <cellStyle name="Normal 64 2 2 2 2 2" xfId="2787" xr:uid="{00000000-0005-0000-0000-0000A2800000}"/>
    <cellStyle name="Normal 64 2 2 2 2 2 2" xfId="4477" xr:uid="{00000000-0005-0000-0000-0000A3800000}"/>
    <cellStyle name="Normal 64 2 2 2 2 2 2 2" xfId="14550" xr:uid="{00000000-0005-0000-0000-0000A4800000}"/>
    <cellStyle name="Normal 64 2 2 2 2 2 2 2 2" xfId="44881" xr:uid="{00000000-0005-0000-0000-0000A5800000}"/>
    <cellStyle name="Normal 64 2 2 2 2 2 2 2 3" xfId="29648" xr:uid="{00000000-0005-0000-0000-0000A6800000}"/>
    <cellStyle name="Normal 64 2 2 2 2 2 2 3" xfId="9530" xr:uid="{00000000-0005-0000-0000-0000A7800000}"/>
    <cellStyle name="Normal 64 2 2 2 2 2 2 3 2" xfId="39864" xr:uid="{00000000-0005-0000-0000-0000A8800000}"/>
    <cellStyle name="Normal 64 2 2 2 2 2 2 3 3" xfId="24631" xr:uid="{00000000-0005-0000-0000-0000A9800000}"/>
    <cellStyle name="Normal 64 2 2 2 2 2 2 4" xfId="34851" xr:uid="{00000000-0005-0000-0000-0000AA800000}"/>
    <cellStyle name="Normal 64 2 2 2 2 2 2 5" xfId="19618" xr:uid="{00000000-0005-0000-0000-0000AB800000}"/>
    <cellStyle name="Normal 64 2 2 2 2 2 3" xfId="6169" xr:uid="{00000000-0005-0000-0000-0000AC800000}"/>
    <cellStyle name="Normal 64 2 2 2 2 2 3 2" xfId="16221" xr:uid="{00000000-0005-0000-0000-0000AD800000}"/>
    <cellStyle name="Normal 64 2 2 2 2 2 3 2 2" xfId="46552" xr:uid="{00000000-0005-0000-0000-0000AE800000}"/>
    <cellStyle name="Normal 64 2 2 2 2 2 3 2 3" xfId="31319" xr:uid="{00000000-0005-0000-0000-0000AF800000}"/>
    <cellStyle name="Normal 64 2 2 2 2 2 3 3" xfId="11201" xr:uid="{00000000-0005-0000-0000-0000B0800000}"/>
    <cellStyle name="Normal 64 2 2 2 2 2 3 3 2" xfId="41535" xr:uid="{00000000-0005-0000-0000-0000B1800000}"/>
    <cellStyle name="Normal 64 2 2 2 2 2 3 3 3" xfId="26302" xr:uid="{00000000-0005-0000-0000-0000B2800000}"/>
    <cellStyle name="Normal 64 2 2 2 2 2 3 4" xfId="36522" xr:uid="{00000000-0005-0000-0000-0000B3800000}"/>
    <cellStyle name="Normal 64 2 2 2 2 2 3 5" xfId="21289" xr:uid="{00000000-0005-0000-0000-0000B4800000}"/>
    <cellStyle name="Normal 64 2 2 2 2 2 4" xfId="12879" xr:uid="{00000000-0005-0000-0000-0000B5800000}"/>
    <cellStyle name="Normal 64 2 2 2 2 2 4 2" xfId="43210" xr:uid="{00000000-0005-0000-0000-0000B6800000}"/>
    <cellStyle name="Normal 64 2 2 2 2 2 4 3" xfId="27977" xr:uid="{00000000-0005-0000-0000-0000B7800000}"/>
    <cellStyle name="Normal 64 2 2 2 2 2 5" xfId="7858" xr:uid="{00000000-0005-0000-0000-0000B8800000}"/>
    <cellStyle name="Normal 64 2 2 2 2 2 5 2" xfId="38193" xr:uid="{00000000-0005-0000-0000-0000B9800000}"/>
    <cellStyle name="Normal 64 2 2 2 2 2 5 3" xfId="22960" xr:uid="{00000000-0005-0000-0000-0000BA800000}"/>
    <cellStyle name="Normal 64 2 2 2 2 2 6" xfId="33181" xr:uid="{00000000-0005-0000-0000-0000BB800000}"/>
    <cellStyle name="Normal 64 2 2 2 2 2 7" xfId="17947" xr:uid="{00000000-0005-0000-0000-0000BC800000}"/>
    <cellStyle name="Normal 64 2 2 2 2 3" xfId="3640" xr:uid="{00000000-0005-0000-0000-0000BD800000}"/>
    <cellStyle name="Normal 64 2 2 2 2 3 2" xfId="13714" xr:uid="{00000000-0005-0000-0000-0000BE800000}"/>
    <cellStyle name="Normal 64 2 2 2 2 3 2 2" xfId="44045" xr:uid="{00000000-0005-0000-0000-0000BF800000}"/>
    <cellStyle name="Normal 64 2 2 2 2 3 2 3" xfId="28812" xr:uid="{00000000-0005-0000-0000-0000C0800000}"/>
    <cellStyle name="Normal 64 2 2 2 2 3 3" xfId="8694" xr:uid="{00000000-0005-0000-0000-0000C1800000}"/>
    <cellStyle name="Normal 64 2 2 2 2 3 3 2" xfId="39028" xr:uid="{00000000-0005-0000-0000-0000C2800000}"/>
    <cellStyle name="Normal 64 2 2 2 2 3 3 3" xfId="23795" xr:uid="{00000000-0005-0000-0000-0000C3800000}"/>
    <cellStyle name="Normal 64 2 2 2 2 3 4" xfId="34015" xr:uid="{00000000-0005-0000-0000-0000C4800000}"/>
    <cellStyle name="Normal 64 2 2 2 2 3 5" xfId="18782" xr:uid="{00000000-0005-0000-0000-0000C5800000}"/>
    <cellStyle name="Normal 64 2 2 2 2 4" xfId="5333" xr:uid="{00000000-0005-0000-0000-0000C6800000}"/>
    <cellStyle name="Normal 64 2 2 2 2 4 2" xfId="15385" xr:uid="{00000000-0005-0000-0000-0000C7800000}"/>
    <cellStyle name="Normal 64 2 2 2 2 4 2 2" xfId="45716" xr:uid="{00000000-0005-0000-0000-0000C8800000}"/>
    <cellStyle name="Normal 64 2 2 2 2 4 2 3" xfId="30483" xr:uid="{00000000-0005-0000-0000-0000C9800000}"/>
    <cellStyle name="Normal 64 2 2 2 2 4 3" xfId="10365" xr:uid="{00000000-0005-0000-0000-0000CA800000}"/>
    <cellStyle name="Normal 64 2 2 2 2 4 3 2" xfId="40699" xr:uid="{00000000-0005-0000-0000-0000CB800000}"/>
    <cellStyle name="Normal 64 2 2 2 2 4 3 3" xfId="25466" xr:uid="{00000000-0005-0000-0000-0000CC800000}"/>
    <cellStyle name="Normal 64 2 2 2 2 4 4" xfId="35686" xr:uid="{00000000-0005-0000-0000-0000CD800000}"/>
    <cellStyle name="Normal 64 2 2 2 2 4 5" xfId="20453" xr:uid="{00000000-0005-0000-0000-0000CE800000}"/>
    <cellStyle name="Normal 64 2 2 2 2 5" xfId="12043" xr:uid="{00000000-0005-0000-0000-0000CF800000}"/>
    <cellStyle name="Normal 64 2 2 2 2 5 2" xfId="42374" xr:uid="{00000000-0005-0000-0000-0000D0800000}"/>
    <cellStyle name="Normal 64 2 2 2 2 5 3" xfId="27141" xr:uid="{00000000-0005-0000-0000-0000D1800000}"/>
    <cellStyle name="Normal 64 2 2 2 2 6" xfId="7022" xr:uid="{00000000-0005-0000-0000-0000D2800000}"/>
    <cellStyle name="Normal 64 2 2 2 2 6 2" xfId="37357" xr:uid="{00000000-0005-0000-0000-0000D3800000}"/>
    <cellStyle name="Normal 64 2 2 2 2 6 3" xfId="22124" xr:uid="{00000000-0005-0000-0000-0000D4800000}"/>
    <cellStyle name="Normal 64 2 2 2 2 7" xfId="32345" xr:uid="{00000000-0005-0000-0000-0000D5800000}"/>
    <cellStyle name="Normal 64 2 2 2 2 8" xfId="17111" xr:uid="{00000000-0005-0000-0000-0000D6800000}"/>
    <cellStyle name="Normal 64 2 2 2 3" xfId="2369" xr:uid="{00000000-0005-0000-0000-0000D7800000}"/>
    <cellStyle name="Normal 64 2 2 2 3 2" xfId="4059" xr:uid="{00000000-0005-0000-0000-0000D8800000}"/>
    <cellStyle name="Normal 64 2 2 2 3 2 2" xfId="14132" xr:uid="{00000000-0005-0000-0000-0000D9800000}"/>
    <cellStyle name="Normal 64 2 2 2 3 2 2 2" xfId="44463" xr:uid="{00000000-0005-0000-0000-0000DA800000}"/>
    <cellStyle name="Normal 64 2 2 2 3 2 2 3" xfId="29230" xr:uid="{00000000-0005-0000-0000-0000DB800000}"/>
    <cellStyle name="Normal 64 2 2 2 3 2 3" xfId="9112" xr:uid="{00000000-0005-0000-0000-0000DC800000}"/>
    <cellStyle name="Normal 64 2 2 2 3 2 3 2" xfId="39446" xr:uid="{00000000-0005-0000-0000-0000DD800000}"/>
    <cellStyle name="Normal 64 2 2 2 3 2 3 3" xfId="24213" xr:uid="{00000000-0005-0000-0000-0000DE800000}"/>
    <cellStyle name="Normal 64 2 2 2 3 2 4" xfId="34433" xr:uid="{00000000-0005-0000-0000-0000DF800000}"/>
    <cellStyle name="Normal 64 2 2 2 3 2 5" xfId="19200" xr:uid="{00000000-0005-0000-0000-0000E0800000}"/>
    <cellStyle name="Normal 64 2 2 2 3 3" xfId="5751" xr:uid="{00000000-0005-0000-0000-0000E1800000}"/>
    <cellStyle name="Normal 64 2 2 2 3 3 2" xfId="15803" xr:uid="{00000000-0005-0000-0000-0000E2800000}"/>
    <cellStyle name="Normal 64 2 2 2 3 3 2 2" xfId="46134" xr:uid="{00000000-0005-0000-0000-0000E3800000}"/>
    <cellStyle name="Normal 64 2 2 2 3 3 2 3" xfId="30901" xr:uid="{00000000-0005-0000-0000-0000E4800000}"/>
    <cellStyle name="Normal 64 2 2 2 3 3 3" xfId="10783" xr:uid="{00000000-0005-0000-0000-0000E5800000}"/>
    <cellStyle name="Normal 64 2 2 2 3 3 3 2" xfId="41117" xr:uid="{00000000-0005-0000-0000-0000E6800000}"/>
    <cellStyle name="Normal 64 2 2 2 3 3 3 3" xfId="25884" xr:uid="{00000000-0005-0000-0000-0000E7800000}"/>
    <cellStyle name="Normal 64 2 2 2 3 3 4" xfId="36104" xr:uid="{00000000-0005-0000-0000-0000E8800000}"/>
    <cellStyle name="Normal 64 2 2 2 3 3 5" xfId="20871" xr:uid="{00000000-0005-0000-0000-0000E9800000}"/>
    <cellStyle name="Normal 64 2 2 2 3 4" xfId="12461" xr:uid="{00000000-0005-0000-0000-0000EA800000}"/>
    <cellStyle name="Normal 64 2 2 2 3 4 2" xfId="42792" xr:uid="{00000000-0005-0000-0000-0000EB800000}"/>
    <cellStyle name="Normal 64 2 2 2 3 4 3" xfId="27559" xr:uid="{00000000-0005-0000-0000-0000EC800000}"/>
    <cellStyle name="Normal 64 2 2 2 3 5" xfId="7440" xr:uid="{00000000-0005-0000-0000-0000ED800000}"/>
    <cellStyle name="Normal 64 2 2 2 3 5 2" xfId="37775" xr:uid="{00000000-0005-0000-0000-0000EE800000}"/>
    <cellStyle name="Normal 64 2 2 2 3 5 3" xfId="22542" xr:uid="{00000000-0005-0000-0000-0000EF800000}"/>
    <cellStyle name="Normal 64 2 2 2 3 6" xfId="32763" xr:uid="{00000000-0005-0000-0000-0000F0800000}"/>
    <cellStyle name="Normal 64 2 2 2 3 7" xfId="17529" xr:uid="{00000000-0005-0000-0000-0000F1800000}"/>
    <cellStyle name="Normal 64 2 2 2 4" xfId="3222" xr:uid="{00000000-0005-0000-0000-0000F2800000}"/>
    <cellStyle name="Normal 64 2 2 2 4 2" xfId="13296" xr:uid="{00000000-0005-0000-0000-0000F3800000}"/>
    <cellStyle name="Normal 64 2 2 2 4 2 2" xfId="43627" xr:uid="{00000000-0005-0000-0000-0000F4800000}"/>
    <cellStyle name="Normal 64 2 2 2 4 2 3" xfId="28394" xr:uid="{00000000-0005-0000-0000-0000F5800000}"/>
    <cellStyle name="Normal 64 2 2 2 4 3" xfId="8276" xr:uid="{00000000-0005-0000-0000-0000F6800000}"/>
    <cellStyle name="Normal 64 2 2 2 4 3 2" xfId="38610" xr:uid="{00000000-0005-0000-0000-0000F7800000}"/>
    <cellStyle name="Normal 64 2 2 2 4 3 3" xfId="23377" xr:uid="{00000000-0005-0000-0000-0000F8800000}"/>
    <cellStyle name="Normal 64 2 2 2 4 4" xfId="33597" xr:uid="{00000000-0005-0000-0000-0000F9800000}"/>
    <cellStyle name="Normal 64 2 2 2 4 5" xfId="18364" xr:uid="{00000000-0005-0000-0000-0000FA800000}"/>
    <cellStyle name="Normal 64 2 2 2 5" xfId="4915" xr:uid="{00000000-0005-0000-0000-0000FB800000}"/>
    <cellStyle name="Normal 64 2 2 2 5 2" xfId="14967" xr:uid="{00000000-0005-0000-0000-0000FC800000}"/>
    <cellStyle name="Normal 64 2 2 2 5 2 2" xfId="45298" xr:uid="{00000000-0005-0000-0000-0000FD800000}"/>
    <cellStyle name="Normal 64 2 2 2 5 2 3" xfId="30065" xr:uid="{00000000-0005-0000-0000-0000FE800000}"/>
    <cellStyle name="Normal 64 2 2 2 5 3" xfId="9947" xr:uid="{00000000-0005-0000-0000-0000FF800000}"/>
    <cellStyle name="Normal 64 2 2 2 5 3 2" xfId="40281" xr:uid="{00000000-0005-0000-0000-000000810000}"/>
    <cellStyle name="Normal 64 2 2 2 5 3 3" xfId="25048" xr:uid="{00000000-0005-0000-0000-000001810000}"/>
    <cellStyle name="Normal 64 2 2 2 5 4" xfId="35268" xr:uid="{00000000-0005-0000-0000-000002810000}"/>
    <cellStyle name="Normal 64 2 2 2 5 5" xfId="20035" xr:uid="{00000000-0005-0000-0000-000003810000}"/>
    <cellStyle name="Normal 64 2 2 2 6" xfId="11625" xr:uid="{00000000-0005-0000-0000-000004810000}"/>
    <cellStyle name="Normal 64 2 2 2 6 2" xfId="41956" xr:uid="{00000000-0005-0000-0000-000005810000}"/>
    <cellStyle name="Normal 64 2 2 2 6 3" xfId="26723" xr:uid="{00000000-0005-0000-0000-000006810000}"/>
    <cellStyle name="Normal 64 2 2 2 7" xfId="6604" xr:uid="{00000000-0005-0000-0000-000007810000}"/>
    <cellStyle name="Normal 64 2 2 2 7 2" xfId="36939" xr:uid="{00000000-0005-0000-0000-000008810000}"/>
    <cellStyle name="Normal 64 2 2 2 7 3" xfId="21706" xr:uid="{00000000-0005-0000-0000-000009810000}"/>
    <cellStyle name="Normal 64 2 2 2 8" xfId="31927" xr:uid="{00000000-0005-0000-0000-00000A810000}"/>
    <cellStyle name="Normal 64 2 2 2 9" xfId="16693" xr:uid="{00000000-0005-0000-0000-00000B810000}"/>
    <cellStyle name="Normal 64 2 2 3" xfId="1740" xr:uid="{00000000-0005-0000-0000-00000C810000}"/>
    <cellStyle name="Normal 64 2 2 3 2" xfId="2579" xr:uid="{00000000-0005-0000-0000-00000D810000}"/>
    <cellStyle name="Normal 64 2 2 3 2 2" xfId="4269" xr:uid="{00000000-0005-0000-0000-00000E810000}"/>
    <cellStyle name="Normal 64 2 2 3 2 2 2" xfId="14342" xr:uid="{00000000-0005-0000-0000-00000F810000}"/>
    <cellStyle name="Normal 64 2 2 3 2 2 2 2" xfId="44673" xr:uid="{00000000-0005-0000-0000-000010810000}"/>
    <cellStyle name="Normal 64 2 2 3 2 2 2 3" xfId="29440" xr:uid="{00000000-0005-0000-0000-000011810000}"/>
    <cellStyle name="Normal 64 2 2 3 2 2 3" xfId="9322" xr:uid="{00000000-0005-0000-0000-000012810000}"/>
    <cellStyle name="Normal 64 2 2 3 2 2 3 2" xfId="39656" xr:uid="{00000000-0005-0000-0000-000013810000}"/>
    <cellStyle name="Normal 64 2 2 3 2 2 3 3" xfId="24423" xr:uid="{00000000-0005-0000-0000-000014810000}"/>
    <cellStyle name="Normal 64 2 2 3 2 2 4" xfId="34643" xr:uid="{00000000-0005-0000-0000-000015810000}"/>
    <cellStyle name="Normal 64 2 2 3 2 2 5" xfId="19410" xr:uid="{00000000-0005-0000-0000-000016810000}"/>
    <cellStyle name="Normal 64 2 2 3 2 3" xfId="5961" xr:uid="{00000000-0005-0000-0000-000017810000}"/>
    <cellStyle name="Normal 64 2 2 3 2 3 2" xfId="16013" xr:uid="{00000000-0005-0000-0000-000018810000}"/>
    <cellStyle name="Normal 64 2 2 3 2 3 2 2" xfId="46344" xr:uid="{00000000-0005-0000-0000-000019810000}"/>
    <cellStyle name="Normal 64 2 2 3 2 3 2 3" xfId="31111" xr:uid="{00000000-0005-0000-0000-00001A810000}"/>
    <cellStyle name="Normal 64 2 2 3 2 3 3" xfId="10993" xr:uid="{00000000-0005-0000-0000-00001B810000}"/>
    <cellStyle name="Normal 64 2 2 3 2 3 3 2" xfId="41327" xr:uid="{00000000-0005-0000-0000-00001C810000}"/>
    <cellStyle name="Normal 64 2 2 3 2 3 3 3" xfId="26094" xr:uid="{00000000-0005-0000-0000-00001D810000}"/>
    <cellStyle name="Normal 64 2 2 3 2 3 4" xfId="36314" xr:uid="{00000000-0005-0000-0000-00001E810000}"/>
    <cellStyle name="Normal 64 2 2 3 2 3 5" xfId="21081" xr:uid="{00000000-0005-0000-0000-00001F810000}"/>
    <cellStyle name="Normal 64 2 2 3 2 4" xfId="12671" xr:uid="{00000000-0005-0000-0000-000020810000}"/>
    <cellStyle name="Normal 64 2 2 3 2 4 2" xfId="43002" xr:uid="{00000000-0005-0000-0000-000021810000}"/>
    <cellStyle name="Normal 64 2 2 3 2 4 3" xfId="27769" xr:uid="{00000000-0005-0000-0000-000022810000}"/>
    <cellStyle name="Normal 64 2 2 3 2 5" xfId="7650" xr:uid="{00000000-0005-0000-0000-000023810000}"/>
    <cellStyle name="Normal 64 2 2 3 2 5 2" xfId="37985" xr:uid="{00000000-0005-0000-0000-000024810000}"/>
    <cellStyle name="Normal 64 2 2 3 2 5 3" xfId="22752" xr:uid="{00000000-0005-0000-0000-000025810000}"/>
    <cellStyle name="Normal 64 2 2 3 2 6" xfId="32973" xr:uid="{00000000-0005-0000-0000-000026810000}"/>
    <cellStyle name="Normal 64 2 2 3 2 7" xfId="17739" xr:uid="{00000000-0005-0000-0000-000027810000}"/>
    <cellStyle name="Normal 64 2 2 3 3" xfId="3432" xr:uid="{00000000-0005-0000-0000-000028810000}"/>
    <cellStyle name="Normal 64 2 2 3 3 2" xfId="13506" xr:uid="{00000000-0005-0000-0000-000029810000}"/>
    <cellStyle name="Normal 64 2 2 3 3 2 2" xfId="43837" xr:uid="{00000000-0005-0000-0000-00002A810000}"/>
    <cellStyle name="Normal 64 2 2 3 3 2 3" xfId="28604" xr:uid="{00000000-0005-0000-0000-00002B810000}"/>
    <cellStyle name="Normal 64 2 2 3 3 3" xfId="8486" xr:uid="{00000000-0005-0000-0000-00002C810000}"/>
    <cellStyle name="Normal 64 2 2 3 3 3 2" xfId="38820" xr:uid="{00000000-0005-0000-0000-00002D810000}"/>
    <cellStyle name="Normal 64 2 2 3 3 3 3" xfId="23587" xr:uid="{00000000-0005-0000-0000-00002E810000}"/>
    <cellStyle name="Normal 64 2 2 3 3 4" xfId="33807" xr:uid="{00000000-0005-0000-0000-00002F810000}"/>
    <cellStyle name="Normal 64 2 2 3 3 5" xfId="18574" xr:uid="{00000000-0005-0000-0000-000030810000}"/>
    <cellStyle name="Normal 64 2 2 3 4" xfId="5125" xr:uid="{00000000-0005-0000-0000-000031810000}"/>
    <cellStyle name="Normal 64 2 2 3 4 2" xfId="15177" xr:uid="{00000000-0005-0000-0000-000032810000}"/>
    <cellStyle name="Normal 64 2 2 3 4 2 2" xfId="45508" xr:uid="{00000000-0005-0000-0000-000033810000}"/>
    <cellStyle name="Normal 64 2 2 3 4 2 3" xfId="30275" xr:uid="{00000000-0005-0000-0000-000034810000}"/>
    <cellStyle name="Normal 64 2 2 3 4 3" xfId="10157" xr:uid="{00000000-0005-0000-0000-000035810000}"/>
    <cellStyle name="Normal 64 2 2 3 4 3 2" xfId="40491" xr:uid="{00000000-0005-0000-0000-000036810000}"/>
    <cellStyle name="Normal 64 2 2 3 4 3 3" xfId="25258" xr:uid="{00000000-0005-0000-0000-000037810000}"/>
    <cellStyle name="Normal 64 2 2 3 4 4" xfId="35478" xr:uid="{00000000-0005-0000-0000-000038810000}"/>
    <cellStyle name="Normal 64 2 2 3 4 5" xfId="20245" xr:uid="{00000000-0005-0000-0000-000039810000}"/>
    <cellStyle name="Normal 64 2 2 3 5" xfId="11835" xr:uid="{00000000-0005-0000-0000-00003A810000}"/>
    <cellStyle name="Normal 64 2 2 3 5 2" xfId="42166" xr:uid="{00000000-0005-0000-0000-00003B810000}"/>
    <cellStyle name="Normal 64 2 2 3 5 3" xfId="26933" xr:uid="{00000000-0005-0000-0000-00003C810000}"/>
    <cellStyle name="Normal 64 2 2 3 6" xfId="6814" xr:uid="{00000000-0005-0000-0000-00003D810000}"/>
    <cellStyle name="Normal 64 2 2 3 6 2" xfId="37149" xr:uid="{00000000-0005-0000-0000-00003E810000}"/>
    <cellStyle name="Normal 64 2 2 3 6 3" xfId="21916" xr:uid="{00000000-0005-0000-0000-00003F810000}"/>
    <cellStyle name="Normal 64 2 2 3 7" xfId="32137" xr:uid="{00000000-0005-0000-0000-000040810000}"/>
    <cellStyle name="Normal 64 2 2 3 8" xfId="16903" xr:uid="{00000000-0005-0000-0000-000041810000}"/>
    <cellStyle name="Normal 64 2 2 4" xfId="2161" xr:uid="{00000000-0005-0000-0000-000042810000}"/>
    <cellStyle name="Normal 64 2 2 4 2" xfId="3851" xr:uid="{00000000-0005-0000-0000-000043810000}"/>
    <cellStyle name="Normal 64 2 2 4 2 2" xfId="13924" xr:uid="{00000000-0005-0000-0000-000044810000}"/>
    <cellStyle name="Normal 64 2 2 4 2 2 2" xfId="44255" xr:uid="{00000000-0005-0000-0000-000045810000}"/>
    <cellStyle name="Normal 64 2 2 4 2 2 3" xfId="29022" xr:uid="{00000000-0005-0000-0000-000046810000}"/>
    <cellStyle name="Normal 64 2 2 4 2 3" xfId="8904" xr:uid="{00000000-0005-0000-0000-000047810000}"/>
    <cellStyle name="Normal 64 2 2 4 2 3 2" xfId="39238" xr:uid="{00000000-0005-0000-0000-000048810000}"/>
    <cellStyle name="Normal 64 2 2 4 2 3 3" xfId="24005" xr:uid="{00000000-0005-0000-0000-000049810000}"/>
    <cellStyle name="Normal 64 2 2 4 2 4" xfId="34225" xr:uid="{00000000-0005-0000-0000-00004A810000}"/>
    <cellStyle name="Normal 64 2 2 4 2 5" xfId="18992" xr:uid="{00000000-0005-0000-0000-00004B810000}"/>
    <cellStyle name="Normal 64 2 2 4 3" xfId="5543" xr:uid="{00000000-0005-0000-0000-00004C810000}"/>
    <cellStyle name="Normal 64 2 2 4 3 2" xfId="15595" xr:uid="{00000000-0005-0000-0000-00004D810000}"/>
    <cellStyle name="Normal 64 2 2 4 3 2 2" xfId="45926" xr:uid="{00000000-0005-0000-0000-00004E810000}"/>
    <cellStyle name="Normal 64 2 2 4 3 2 3" xfId="30693" xr:uid="{00000000-0005-0000-0000-00004F810000}"/>
    <cellStyle name="Normal 64 2 2 4 3 3" xfId="10575" xr:uid="{00000000-0005-0000-0000-000050810000}"/>
    <cellStyle name="Normal 64 2 2 4 3 3 2" xfId="40909" xr:uid="{00000000-0005-0000-0000-000051810000}"/>
    <cellStyle name="Normal 64 2 2 4 3 3 3" xfId="25676" xr:uid="{00000000-0005-0000-0000-000052810000}"/>
    <cellStyle name="Normal 64 2 2 4 3 4" xfId="35896" xr:uid="{00000000-0005-0000-0000-000053810000}"/>
    <cellStyle name="Normal 64 2 2 4 3 5" xfId="20663" xr:uid="{00000000-0005-0000-0000-000054810000}"/>
    <cellStyle name="Normal 64 2 2 4 4" xfId="12253" xr:uid="{00000000-0005-0000-0000-000055810000}"/>
    <cellStyle name="Normal 64 2 2 4 4 2" xfId="42584" xr:uid="{00000000-0005-0000-0000-000056810000}"/>
    <cellStyle name="Normal 64 2 2 4 4 3" xfId="27351" xr:uid="{00000000-0005-0000-0000-000057810000}"/>
    <cellStyle name="Normal 64 2 2 4 5" xfId="7232" xr:uid="{00000000-0005-0000-0000-000058810000}"/>
    <cellStyle name="Normal 64 2 2 4 5 2" xfId="37567" xr:uid="{00000000-0005-0000-0000-000059810000}"/>
    <cellStyle name="Normal 64 2 2 4 5 3" xfId="22334" xr:uid="{00000000-0005-0000-0000-00005A810000}"/>
    <cellStyle name="Normal 64 2 2 4 6" xfId="32555" xr:uid="{00000000-0005-0000-0000-00005B810000}"/>
    <cellStyle name="Normal 64 2 2 4 7" xfId="17321" xr:uid="{00000000-0005-0000-0000-00005C810000}"/>
    <cellStyle name="Normal 64 2 2 5" xfId="3014" xr:uid="{00000000-0005-0000-0000-00005D810000}"/>
    <cellStyle name="Normal 64 2 2 5 2" xfId="13088" xr:uid="{00000000-0005-0000-0000-00005E810000}"/>
    <cellStyle name="Normal 64 2 2 5 2 2" xfId="43419" xr:uid="{00000000-0005-0000-0000-00005F810000}"/>
    <cellStyle name="Normal 64 2 2 5 2 3" xfId="28186" xr:uid="{00000000-0005-0000-0000-000060810000}"/>
    <cellStyle name="Normal 64 2 2 5 3" xfId="8068" xr:uid="{00000000-0005-0000-0000-000061810000}"/>
    <cellStyle name="Normal 64 2 2 5 3 2" xfId="38402" xr:uid="{00000000-0005-0000-0000-000062810000}"/>
    <cellStyle name="Normal 64 2 2 5 3 3" xfId="23169" xr:uid="{00000000-0005-0000-0000-000063810000}"/>
    <cellStyle name="Normal 64 2 2 5 4" xfId="33389" xr:uid="{00000000-0005-0000-0000-000064810000}"/>
    <cellStyle name="Normal 64 2 2 5 5" xfId="18156" xr:uid="{00000000-0005-0000-0000-000065810000}"/>
    <cellStyle name="Normal 64 2 2 6" xfId="4707" xr:uid="{00000000-0005-0000-0000-000066810000}"/>
    <cellStyle name="Normal 64 2 2 6 2" xfId="14759" xr:uid="{00000000-0005-0000-0000-000067810000}"/>
    <cellStyle name="Normal 64 2 2 6 2 2" xfId="45090" xr:uid="{00000000-0005-0000-0000-000068810000}"/>
    <cellStyle name="Normal 64 2 2 6 2 3" xfId="29857" xr:uid="{00000000-0005-0000-0000-000069810000}"/>
    <cellStyle name="Normal 64 2 2 6 3" xfId="9739" xr:uid="{00000000-0005-0000-0000-00006A810000}"/>
    <cellStyle name="Normal 64 2 2 6 3 2" xfId="40073" xr:uid="{00000000-0005-0000-0000-00006B810000}"/>
    <cellStyle name="Normal 64 2 2 6 3 3" xfId="24840" xr:uid="{00000000-0005-0000-0000-00006C810000}"/>
    <cellStyle name="Normal 64 2 2 6 4" xfId="35060" xr:uid="{00000000-0005-0000-0000-00006D810000}"/>
    <cellStyle name="Normal 64 2 2 6 5" xfId="19827" xr:uid="{00000000-0005-0000-0000-00006E810000}"/>
    <cellStyle name="Normal 64 2 2 7" xfId="11417" xr:uid="{00000000-0005-0000-0000-00006F810000}"/>
    <cellStyle name="Normal 64 2 2 7 2" xfId="41748" xr:uid="{00000000-0005-0000-0000-000070810000}"/>
    <cellStyle name="Normal 64 2 2 7 3" xfId="26515" xr:uid="{00000000-0005-0000-0000-000071810000}"/>
    <cellStyle name="Normal 64 2 2 8" xfId="6396" xr:uid="{00000000-0005-0000-0000-000072810000}"/>
    <cellStyle name="Normal 64 2 2 8 2" xfId="36731" xr:uid="{00000000-0005-0000-0000-000073810000}"/>
    <cellStyle name="Normal 64 2 2 8 3" xfId="21498" xr:uid="{00000000-0005-0000-0000-000074810000}"/>
    <cellStyle name="Normal 64 2 2 9" xfId="31719" xr:uid="{00000000-0005-0000-0000-000075810000}"/>
    <cellStyle name="Normal 64 2 3" xfId="1423" xr:uid="{00000000-0005-0000-0000-000076810000}"/>
    <cellStyle name="Normal 64 2 3 2" xfId="1844" xr:uid="{00000000-0005-0000-0000-000077810000}"/>
    <cellStyle name="Normal 64 2 3 2 2" xfId="2683" xr:uid="{00000000-0005-0000-0000-000078810000}"/>
    <cellStyle name="Normal 64 2 3 2 2 2" xfId="4373" xr:uid="{00000000-0005-0000-0000-000079810000}"/>
    <cellStyle name="Normal 64 2 3 2 2 2 2" xfId="14446" xr:uid="{00000000-0005-0000-0000-00007A810000}"/>
    <cellStyle name="Normal 64 2 3 2 2 2 2 2" xfId="44777" xr:uid="{00000000-0005-0000-0000-00007B810000}"/>
    <cellStyle name="Normal 64 2 3 2 2 2 2 3" xfId="29544" xr:uid="{00000000-0005-0000-0000-00007C810000}"/>
    <cellStyle name="Normal 64 2 3 2 2 2 3" xfId="9426" xr:uid="{00000000-0005-0000-0000-00007D810000}"/>
    <cellStyle name="Normal 64 2 3 2 2 2 3 2" xfId="39760" xr:uid="{00000000-0005-0000-0000-00007E810000}"/>
    <cellStyle name="Normal 64 2 3 2 2 2 3 3" xfId="24527" xr:uid="{00000000-0005-0000-0000-00007F810000}"/>
    <cellStyle name="Normal 64 2 3 2 2 2 4" xfId="34747" xr:uid="{00000000-0005-0000-0000-000080810000}"/>
    <cellStyle name="Normal 64 2 3 2 2 2 5" xfId="19514" xr:uid="{00000000-0005-0000-0000-000081810000}"/>
    <cellStyle name="Normal 64 2 3 2 2 3" xfId="6065" xr:uid="{00000000-0005-0000-0000-000082810000}"/>
    <cellStyle name="Normal 64 2 3 2 2 3 2" xfId="16117" xr:uid="{00000000-0005-0000-0000-000083810000}"/>
    <cellStyle name="Normal 64 2 3 2 2 3 2 2" xfId="46448" xr:uid="{00000000-0005-0000-0000-000084810000}"/>
    <cellStyle name="Normal 64 2 3 2 2 3 2 3" xfId="31215" xr:uid="{00000000-0005-0000-0000-000085810000}"/>
    <cellStyle name="Normal 64 2 3 2 2 3 3" xfId="11097" xr:uid="{00000000-0005-0000-0000-000086810000}"/>
    <cellStyle name="Normal 64 2 3 2 2 3 3 2" xfId="41431" xr:uid="{00000000-0005-0000-0000-000087810000}"/>
    <cellStyle name="Normal 64 2 3 2 2 3 3 3" xfId="26198" xr:uid="{00000000-0005-0000-0000-000088810000}"/>
    <cellStyle name="Normal 64 2 3 2 2 3 4" xfId="36418" xr:uid="{00000000-0005-0000-0000-000089810000}"/>
    <cellStyle name="Normal 64 2 3 2 2 3 5" xfId="21185" xr:uid="{00000000-0005-0000-0000-00008A810000}"/>
    <cellStyle name="Normal 64 2 3 2 2 4" xfId="12775" xr:uid="{00000000-0005-0000-0000-00008B810000}"/>
    <cellStyle name="Normal 64 2 3 2 2 4 2" xfId="43106" xr:uid="{00000000-0005-0000-0000-00008C810000}"/>
    <cellStyle name="Normal 64 2 3 2 2 4 3" xfId="27873" xr:uid="{00000000-0005-0000-0000-00008D810000}"/>
    <cellStyle name="Normal 64 2 3 2 2 5" xfId="7754" xr:uid="{00000000-0005-0000-0000-00008E810000}"/>
    <cellStyle name="Normal 64 2 3 2 2 5 2" xfId="38089" xr:uid="{00000000-0005-0000-0000-00008F810000}"/>
    <cellStyle name="Normal 64 2 3 2 2 5 3" xfId="22856" xr:uid="{00000000-0005-0000-0000-000090810000}"/>
    <cellStyle name="Normal 64 2 3 2 2 6" xfId="33077" xr:uid="{00000000-0005-0000-0000-000091810000}"/>
    <cellStyle name="Normal 64 2 3 2 2 7" xfId="17843" xr:uid="{00000000-0005-0000-0000-000092810000}"/>
    <cellStyle name="Normal 64 2 3 2 3" xfId="3536" xr:uid="{00000000-0005-0000-0000-000093810000}"/>
    <cellStyle name="Normal 64 2 3 2 3 2" xfId="13610" xr:uid="{00000000-0005-0000-0000-000094810000}"/>
    <cellStyle name="Normal 64 2 3 2 3 2 2" xfId="43941" xr:uid="{00000000-0005-0000-0000-000095810000}"/>
    <cellStyle name="Normal 64 2 3 2 3 2 3" xfId="28708" xr:uid="{00000000-0005-0000-0000-000096810000}"/>
    <cellStyle name="Normal 64 2 3 2 3 3" xfId="8590" xr:uid="{00000000-0005-0000-0000-000097810000}"/>
    <cellStyle name="Normal 64 2 3 2 3 3 2" xfId="38924" xr:uid="{00000000-0005-0000-0000-000098810000}"/>
    <cellStyle name="Normal 64 2 3 2 3 3 3" xfId="23691" xr:uid="{00000000-0005-0000-0000-000099810000}"/>
    <cellStyle name="Normal 64 2 3 2 3 4" xfId="33911" xr:uid="{00000000-0005-0000-0000-00009A810000}"/>
    <cellStyle name="Normal 64 2 3 2 3 5" xfId="18678" xr:uid="{00000000-0005-0000-0000-00009B810000}"/>
    <cellStyle name="Normal 64 2 3 2 4" xfId="5229" xr:uid="{00000000-0005-0000-0000-00009C810000}"/>
    <cellStyle name="Normal 64 2 3 2 4 2" xfId="15281" xr:uid="{00000000-0005-0000-0000-00009D810000}"/>
    <cellStyle name="Normal 64 2 3 2 4 2 2" xfId="45612" xr:uid="{00000000-0005-0000-0000-00009E810000}"/>
    <cellStyle name="Normal 64 2 3 2 4 2 3" xfId="30379" xr:uid="{00000000-0005-0000-0000-00009F810000}"/>
    <cellStyle name="Normal 64 2 3 2 4 3" xfId="10261" xr:uid="{00000000-0005-0000-0000-0000A0810000}"/>
    <cellStyle name="Normal 64 2 3 2 4 3 2" xfId="40595" xr:uid="{00000000-0005-0000-0000-0000A1810000}"/>
    <cellStyle name="Normal 64 2 3 2 4 3 3" xfId="25362" xr:uid="{00000000-0005-0000-0000-0000A2810000}"/>
    <cellStyle name="Normal 64 2 3 2 4 4" xfId="35582" xr:uid="{00000000-0005-0000-0000-0000A3810000}"/>
    <cellStyle name="Normal 64 2 3 2 4 5" xfId="20349" xr:uid="{00000000-0005-0000-0000-0000A4810000}"/>
    <cellStyle name="Normal 64 2 3 2 5" xfId="11939" xr:uid="{00000000-0005-0000-0000-0000A5810000}"/>
    <cellStyle name="Normal 64 2 3 2 5 2" xfId="42270" xr:uid="{00000000-0005-0000-0000-0000A6810000}"/>
    <cellStyle name="Normal 64 2 3 2 5 3" xfId="27037" xr:uid="{00000000-0005-0000-0000-0000A7810000}"/>
    <cellStyle name="Normal 64 2 3 2 6" xfId="6918" xr:uid="{00000000-0005-0000-0000-0000A8810000}"/>
    <cellStyle name="Normal 64 2 3 2 6 2" xfId="37253" xr:uid="{00000000-0005-0000-0000-0000A9810000}"/>
    <cellStyle name="Normal 64 2 3 2 6 3" xfId="22020" xr:uid="{00000000-0005-0000-0000-0000AA810000}"/>
    <cellStyle name="Normal 64 2 3 2 7" xfId="32241" xr:uid="{00000000-0005-0000-0000-0000AB810000}"/>
    <cellStyle name="Normal 64 2 3 2 8" xfId="17007" xr:uid="{00000000-0005-0000-0000-0000AC810000}"/>
    <cellStyle name="Normal 64 2 3 3" xfId="2265" xr:uid="{00000000-0005-0000-0000-0000AD810000}"/>
    <cellStyle name="Normal 64 2 3 3 2" xfId="3955" xr:uid="{00000000-0005-0000-0000-0000AE810000}"/>
    <cellStyle name="Normal 64 2 3 3 2 2" xfId="14028" xr:uid="{00000000-0005-0000-0000-0000AF810000}"/>
    <cellStyle name="Normal 64 2 3 3 2 2 2" xfId="44359" xr:uid="{00000000-0005-0000-0000-0000B0810000}"/>
    <cellStyle name="Normal 64 2 3 3 2 2 3" xfId="29126" xr:uid="{00000000-0005-0000-0000-0000B1810000}"/>
    <cellStyle name="Normal 64 2 3 3 2 3" xfId="9008" xr:uid="{00000000-0005-0000-0000-0000B2810000}"/>
    <cellStyle name="Normal 64 2 3 3 2 3 2" xfId="39342" xr:uid="{00000000-0005-0000-0000-0000B3810000}"/>
    <cellStyle name="Normal 64 2 3 3 2 3 3" xfId="24109" xr:uid="{00000000-0005-0000-0000-0000B4810000}"/>
    <cellStyle name="Normal 64 2 3 3 2 4" xfId="34329" xr:uid="{00000000-0005-0000-0000-0000B5810000}"/>
    <cellStyle name="Normal 64 2 3 3 2 5" xfId="19096" xr:uid="{00000000-0005-0000-0000-0000B6810000}"/>
    <cellStyle name="Normal 64 2 3 3 3" xfId="5647" xr:uid="{00000000-0005-0000-0000-0000B7810000}"/>
    <cellStyle name="Normal 64 2 3 3 3 2" xfId="15699" xr:uid="{00000000-0005-0000-0000-0000B8810000}"/>
    <cellStyle name="Normal 64 2 3 3 3 2 2" xfId="46030" xr:uid="{00000000-0005-0000-0000-0000B9810000}"/>
    <cellStyle name="Normal 64 2 3 3 3 2 3" xfId="30797" xr:uid="{00000000-0005-0000-0000-0000BA810000}"/>
    <cellStyle name="Normal 64 2 3 3 3 3" xfId="10679" xr:uid="{00000000-0005-0000-0000-0000BB810000}"/>
    <cellStyle name="Normal 64 2 3 3 3 3 2" xfId="41013" xr:uid="{00000000-0005-0000-0000-0000BC810000}"/>
    <cellStyle name="Normal 64 2 3 3 3 3 3" xfId="25780" xr:uid="{00000000-0005-0000-0000-0000BD810000}"/>
    <cellStyle name="Normal 64 2 3 3 3 4" xfId="36000" xr:uid="{00000000-0005-0000-0000-0000BE810000}"/>
    <cellStyle name="Normal 64 2 3 3 3 5" xfId="20767" xr:uid="{00000000-0005-0000-0000-0000BF810000}"/>
    <cellStyle name="Normal 64 2 3 3 4" xfId="12357" xr:uid="{00000000-0005-0000-0000-0000C0810000}"/>
    <cellStyle name="Normal 64 2 3 3 4 2" xfId="42688" xr:uid="{00000000-0005-0000-0000-0000C1810000}"/>
    <cellStyle name="Normal 64 2 3 3 4 3" xfId="27455" xr:uid="{00000000-0005-0000-0000-0000C2810000}"/>
    <cellStyle name="Normal 64 2 3 3 5" xfId="7336" xr:uid="{00000000-0005-0000-0000-0000C3810000}"/>
    <cellStyle name="Normal 64 2 3 3 5 2" xfId="37671" xr:uid="{00000000-0005-0000-0000-0000C4810000}"/>
    <cellStyle name="Normal 64 2 3 3 5 3" xfId="22438" xr:uid="{00000000-0005-0000-0000-0000C5810000}"/>
    <cellStyle name="Normal 64 2 3 3 6" xfId="32659" xr:uid="{00000000-0005-0000-0000-0000C6810000}"/>
    <cellStyle name="Normal 64 2 3 3 7" xfId="17425" xr:uid="{00000000-0005-0000-0000-0000C7810000}"/>
    <cellStyle name="Normal 64 2 3 4" xfId="3118" xr:uid="{00000000-0005-0000-0000-0000C8810000}"/>
    <cellStyle name="Normal 64 2 3 4 2" xfId="13192" xr:uid="{00000000-0005-0000-0000-0000C9810000}"/>
    <cellStyle name="Normal 64 2 3 4 2 2" xfId="43523" xr:uid="{00000000-0005-0000-0000-0000CA810000}"/>
    <cellStyle name="Normal 64 2 3 4 2 3" xfId="28290" xr:uid="{00000000-0005-0000-0000-0000CB810000}"/>
    <cellStyle name="Normal 64 2 3 4 3" xfId="8172" xr:uid="{00000000-0005-0000-0000-0000CC810000}"/>
    <cellStyle name="Normal 64 2 3 4 3 2" xfId="38506" xr:uid="{00000000-0005-0000-0000-0000CD810000}"/>
    <cellStyle name="Normal 64 2 3 4 3 3" xfId="23273" xr:uid="{00000000-0005-0000-0000-0000CE810000}"/>
    <cellStyle name="Normal 64 2 3 4 4" xfId="33493" xr:uid="{00000000-0005-0000-0000-0000CF810000}"/>
    <cellStyle name="Normal 64 2 3 4 5" xfId="18260" xr:uid="{00000000-0005-0000-0000-0000D0810000}"/>
    <cellStyle name="Normal 64 2 3 5" xfId="4811" xr:uid="{00000000-0005-0000-0000-0000D1810000}"/>
    <cellStyle name="Normal 64 2 3 5 2" xfId="14863" xr:uid="{00000000-0005-0000-0000-0000D2810000}"/>
    <cellStyle name="Normal 64 2 3 5 2 2" xfId="45194" xr:uid="{00000000-0005-0000-0000-0000D3810000}"/>
    <cellStyle name="Normal 64 2 3 5 2 3" xfId="29961" xr:uid="{00000000-0005-0000-0000-0000D4810000}"/>
    <cellStyle name="Normal 64 2 3 5 3" xfId="9843" xr:uid="{00000000-0005-0000-0000-0000D5810000}"/>
    <cellStyle name="Normal 64 2 3 5 3 2" xfId="40177" xr:uid="{00000000-0005-0000-0000-0000D6810000}"/>
    <cellStyle name="Normal 64 2 3 5 3 3" xfId="24944" xr:uid="{00000000-0005-0000-0000-0000D7810000}"/>
    <cellStyle name="Normal 64 2 3 5 4" xfId="35164" xr:uid="{00000000-0005-0000-0000-0000D8810000}"/>
    <cellStyle name="Normal 64 2 3 5 5" xfId="19931" xr:uid="{00000000-0005-0000-0000-0000D9810000}"/>
    <cellStyle name="Normal 64 2 3 6" xfId="11521" xr:uid="{00000000-0005-0000-0000-0000DA810000}"/>
    <cellStyle name="Normal 64 2 3 6 2" xfId="41852" xr:uid="{00000000-0005-0000-0000-0000DB810000}"/>
    <cellStyle name="Normal 64 2 3 6 3" xfId="26619" xr:uid="{00000000-0005-0000-0000-0000DC810000}"/>
    <cellStyle name="Normal 64 2 3 7" xfId="6500" xr:uid="{00000000-0005-0000-0000-0000DD810000}"/>
    <cellStyle name="Normal 64 2 3 7 2" xfId="36835" xr:uid="{00000000-0005-0000-0000-0000DE810000}"/>
    <cellStyle name="Normal 64 2 3 7 3" xfId="21602" xr:uid="{00000000-0005-0000-0000-0000DF810000}"/>
    <cellStyle name="Normal 64 2 3 8" xfId="31823" xr:uid="{00000000-0005-0000-0000-0000E0810000}"/>
    <cellStyle name="Normal 64 2 3 9" xfId="16589" xr:uid="{00000000-0005-0000-0000-0000E1810000}"/>
    <cellStyle name="Normal 64 2 4" xfId="1636" xr:uid="{00000000-0005-0000-0000-0000E2810000}"/>
    <cellStyle name="Normal 64 2 4 2" xfId="2475" xr:uid="{00000000-0005-0000-0000-0000E3810000}"/>
    <cellStyle name="Normal 64 2 4 2 2" xfId="4165" xr:uid="{00000000-0005-0000-0000-0000E4810000}"/>
    <cellStyle name="Normal 64 2 4 2 2 2" xfId="14238" xr:uid="{00000000-0005-0000-0000-0000E5810000}"/>
    <cellStyle name="Normal 64 2 4 2 2 2 2" xfId="44569" xr:uid="{00000000-0005-0000-0000-0000E6810000}"/>
    <cellStyle name="Normal 64 2 4 2 2 2 3" xfId="29336" xr:uid="{00000000-0005-0000-0000-0000E7810000}"/>
    <cellStyle name="Normal 64 2 4 2 2 3" xfId="9218" xr:uid="{00000000-0005-0000-0000-0000E8810000}"/>
    <cellStyle name="Normal 64 2 4 2 2 3 2" xfId="39552" xr:uid="{00000000-0005-0000-0000-0000E9810000}"/>
    <cellStyle name="Normal 64 2 4 2 2 3 3" xfId="24319" xr:uid="{00000000-0005-0000-0000-0000EA810000}"/>
    <cellStyle name="Normal 64 2 4 2 2 4" xfId="34539" xr:uid="{00000000-0005-0000-0000-0000EB810000}"/>
    <cellStyle name="Normal 64 2 4 2 2 5" xfId="19306" xr:uid="{00000000-0005-0000-0000-0000EC810000}"/>
    <cellStyle name="Normal 64 2 4 2 3" xfId="5857" xr:uid="{00000000-0005-0000-0000-0000ED810000}"/>
    <cellStyle name="Normal 64 2 4 2 3 2" xfId="15909" xr:uid="{00000000-0005-0000-0000-0000EE810000}"/>
    <cellStyle name="Normal 64 2 4 2 3 2 2" xfId="46240" xr:uid="{00000000-0005-0000-0000-0000EF810000}"/>
    <cellStyle name="Normal 64 2 4 2 3 2 3" xfId="31007" xr:uid="{00000000-0005-0000-0000-0000F0810000}"/>
    <cellStyle name="Normal 64 2 4 2 3 3" xfId="10889" xr:uid="{00000000-0005-0000-0000-0000F1810000}"/>
    <cellStyle name="Normal 64 2 4 2 3 3 2" xfId="41223" xr:uid="{00000000-0005-0000-0000-0000F2810000}"/>
    <cellStyle name="Normal 64 2 4 2 3 3 3" xfId="25990" xr:uid="{00000000-0005-0000-0000-0000F3810000}"/>
    <cellStyle name="Normal 64 2 4 2 3 4" xfId="36210" xr:uid="{00000000-0005-0000-0000-0000F4810000}"/>
    <cellStyle name="Normal 64 2 4 2 3 5" xfId="20977" xr:uid="{00000000-0005-0000-0000-0000F5810000}"/>
    <cellStyle name="Normal 64 2 4 2 4" xfId="12567" xr:uid="{00000000-0005-0000-0000-0000F6810000}"/>
    <cellStyle name="Normal 64 2 4 2 4 2" xfId="42898" xr:uid="{00000000-0005-0000-0000-0000F7810000}"/>
    <cellStyle name="Normal 64 2 4 2 4 3" xfId="27665" xr:uid="{00000000-0005-0000-0000-0000F8810000}"/>
    <cellStyle name="Normal 64 2 4 2 5" xfId="7546" xr:uid="{00000000-0005-0000-0000-0000F9810000}"/>
    <cellStyle name="Normal 64 2 4 2 5 2" xfId="37881" xr:uid="{00000000-0005-0000-0000-0000FA810000}"/>
    <cellStyle name="Normal 64 2 4 2 5 3" xfId="22648" xr:uid="{00000000-0005-0000-0000-0000FB810000}"/>
    <cellStyle name="Normal 64 2 4 2 6" xfId="32869" xr:uid="{00000000-0005-0000-0000-0000FC810000}"/>
    <cellStyle name="Normal 64 2 4 2 7" xfId="17635" xr:uid="{00000000-0005-0000-0000-0000FD810000}"/>
    <cellStyle name="Normal 64 2 4 3" xfId="3328" xr:uid="{00000000-0005-0000-0000-0000FE810000}"/>
    <cellStyle name="Normal 64 2 4 3 2" xfId="13402" xr:uid="{00000000-0005-0000-0000-0000FF810000}"/>
    <cellStyle name="Normal 64 2 4 3 2 2" xfId="43733" xr:uid="{00000000-0005-0000-0000-000000820000}"/>
    <cellStyle name="Normal 64 2 4 3 2 3" xfId="28500" xr:uid="{00000000-0005-0000-0000-000001820000}"/>
    <cellStyle name="Normal 64 2 4 3 3" xfId="8382" xr:uid="{00000000-0005-0000-0000-000002820000}"/>
    <cellStyle name="Normal 64 2 4 3 3 2" xfId="38716" xr:uid="{00000000-0005-0000-0000-000003820000}"/>
    <cellStyle name="Normal 64 2 4 3 3 3" xfId="23483" xr:uid="{00000000-0005-0000-0000-000004820000}"/>
    <cellStyle name="Normal 64 2 4 3 4" xfId="33703" xr:uid="{00000000-0005-0000-0000-000005820000}"/>
    <cellStyle name="Normal 64 2 4 3 5" xfId="18470" xr:uid="{00000000-0005-0000-0000-000006820000}"/>
    <cellStyle name="Normal 64 2 4 4" xfId="5021" xr:uid="{00000000-0005-0000-0000-000007820000}"/>
    <cellStyle name="Normal 64 2 4 4 2" xfId="15073" xr:uid="{00000000-0005-0000-0000-000008820000}"/>
    <cellStyle name="Normal 64 2 4 4 2 2" xfId="45404" xr:uid="{00000000-0005-0000-0000-000009820000}"/>
    <cellStyle name="Normal 64 2 4 4 2 3" xfId="30171" xr:uid="{00000000-0005-0000-0000-00000A820000}"/>
    <cellStyle name="Normal 64 2 4 4 3" xfId="10053" xr:uid="{00000000-0005-0000-0000-00000B820000}"/>
    <cellStyle name="Normal 64 2 4 4 3 2" xfId="40387" xr:uid="{00000000-0005-0000-0000-00000C820000}"/>
    <cellStyle name="Normal 64 2 4 4 3 3" xfId="25154" xr:uid="{00000000-0005-0000-0000-00000D820000}"/>
    <cellStyle name="Normal 64 2 4 4 4" xfId="35374" xr:uid="{00000000-0005-0000-0000-00000E820000}"/>
    <cellStyle name="Normal 64 2 4 4 5" xfId="20141" xr:uid="{00000000-0005-0000-0000-00000F820000}"/>
    <cellStyle name="Normal 64 2 4 5" xfId="11731" xr:uid="{00000000-0005-0000-0000-000010820000}"/>
    <cellStyle name="Normal 64 2 4 5 2" xfId="42062" xr:uid="{00000000-0005-0000-0000-000011820000}"/>
    <cellStyle name="Normal 64 2 4 5 3" xfId="26829" xr:uid="{00000000-0005-0000-0000-000012820000}"/>
    <cellStyle name="Normal 64 2 4 6" xfId="6710" xr:uid="{00000000-0005-0000-0000-000013820000}"/>
    <cellStyle name="Normal 64 2 4 6 2" xfId="37045" xr:uid="{00000000-0005-0000-0000-000014820000}"/>
    <cellStyle name="Normal 64 2 4 6 3" xfId="21812" xr:uid="{00000000-0005-0000-0000-000015820000}"/>
    <cellStyle name="Normal 64 2 4 7" xfId="32033" xr:uid="{00000000-0005-0000-0000-000016820000}"/>
    <cellStyle name="Normal 64 2 4 8" xfId="16799" xr:uid="{00000000-0005-0000-0000-000017820000}"/>
    <cellStyle name="Normal 64 2 5" xfId="2057" xr:uid="{00000000-0005-0000-0000-000018820000}"/>
    <cellStyle name="Normal 64 2 5 2" xfId="3747" xr:uid="{00000000-0005-0000-0000-000019820000}"/>
    <cellStyle name="Normal 64 2 5 2 2" xfId="13820" xr:uid="{00000000-0005-0000-0000-00001A820000}"/>
    <cellStyle name="Normal 64 2 5 2 2 2" xfId="44151" xr:uid="{00000000-0005-0000-0000-00001B820000}"/>
    <cellStyle name="Normal 64 2 5 2 2 3" xfId="28918" xr:uid="{00000000-0005-0000-0000-00001C820000}"/>
    <cellStyle name="Normal 64 2 5 2 3" xfId="8800" xr:uid="{00000000-0005-0000-0000-00001D820000}"/>
    <cellStyle name="Normal 64 2 5 2 3 2" xfId="39134" xr:uid="{00000000-0005-0000-0000-00001E820000}"/>
    <cellStyle name="Normal 64 2 5 2 3 3" xfId="23901" xr:uid="{00000000-0005-0000-0000-00001F820000}"/>
    <cellStyle name="Normal 64 2 5 2 4" xfId="34121" xr:uid="{00000000-0005-0000-0000-000020820000}"/>
    <cellStyle name="Normal 64 2 5 2 5" xfId="18888" xr:uid="{00000000-0005-0000-0000-000021820000}"/>
    <cellStyle name="Normal 64 2 5 3" xfId="5439" xr:uid="{00000000-0005-0000-0000-000022820000}"/>
    <cellStyle name="Normal 64 2 5 3 2" xfId="15491" xr:uid="{00000000-0005-0000-0000-000023820000}"/>
    <cellStyle name="Normal 64 2 5 3 2 2" xfId="45822" xr:uid="{00000000-0005-0000-0000-000024820000}"/>
    <cellStyle name="Normal 64 2 5 3 2 3" xfId="30589" xr:uid="{00000000-0005-0000-0000-000025820000}"/>
    <cellStyle name="Normal 64 2 5 3 3" xfId="10471" xr:uid="{00000000-0005-0000-0000-000026820000}"/>
    <cellStyle name="Normal 64 2 5 3 3 2" xfId="40805" xr:uid="{00000000-0005-0000-0000-000027820000}"/>
    <cellStyle name="Normal 64 2 5 3 3 3" xfId="25572" xr:uid="{00000000-0005-0000-0000-000028820000}"/>
    <cellStyle name="Normal 64 2 5 3 4" xfId="35792" xr:uid="{00000000-0005-0000-0000-000029820000}"/>
    <cellStyle name="Normal 64 2 5 3 5" xfId="20559" xr:uid="{00000000-0005-0000-0000-00002A820000}"/>
    <cellStyle name="Normal 64 2 5 4" xfId="12149" xr:uid="{00000000-0005-0000-0000-00002B820000}"/>
    <cellStyle name="Normal 64 2 5 4 2" xfId="42480" xr:uid="{00000000-0005-0000-0000-00002C820000}"/>
    <cellStyle name="Normal 64 2 5 4 3" xfId="27247" xr:uid="{00000000-0005-0000-0000-00002D820000}"/>
    <cellStyle name="Normal 64 2 5 5" xfId="7128" xr:uid="{00000000-0005-0000-0000-00002E820000}"/>
    <cellStyle name="Normal 64 2 5 5 2" xfId="37463" xr:uid="{00000000-0005-0000-0000-00002F820000}"/>
    <cellStyle name="Normal 64 2 5 5 3" xfId="22230" xr:uid="{00000000-0005-0000-0000-000030820000}"/>
    <cellStyle name="Normal 64 2 5 6" xfId="32451" xr:uid="{00000000-0005-0000-0000-000031820000}"/>
    <cellStyle name="Normal 64 2 5 7" xfId="17217" xr:uid="{00000000-0005-0000-0000-000032820000}"/>
    <cellStyle name="Normal 64 2 6" xfId="2910" xr:uid="{00000000-0005-0000-0000-000033820000}"/>
    <cellStyle name="Normal 64 2 6 2" xfId="12984" xr:uid="{00000000-0005-0000-0000-000034820000}"/>
    <cellStyle name="Normal 64 2 6 2 2" xfId="43315" xr:uid="{00000000-0005-0000-0000-000035820000}"/>
    <cellStyle name="Normal 64 2 6 2 3" xfId="28082" xr:uid="{00000000-0005-0000-0000-000036820000}"/>
    <cellStyle name="Normal 64 2 6 3" xfId="7964" xr:uid="{00000000-0005-0000-0000-000037820000}"/>
    <cellStyle name="Normal 64 2 6 3 2" xfId="38298" xr:uid="{00000000-0005-0000-0000-000038820000}"/>
    <cellStyle name="Normal 64 2 6 3 3" xfId="23065" xr:uid="{00000000-0005-0000-0000-000039820000}"/>
    <cellStyle name="Normal 64 2 6 4" xfId="33285" xr:uid="{00000000-0005-0000-0000-00003A820000}"/>
    <cellStyle name="Normal 64 2 6 5" xfId="18052" xr:uid="{00000000-0005-0000-0000-00003B820000}"/>
    <cellStyle name="Normal 64 2 7" xfId="4603" xr:uid="{00000000-0005-0000-0000-00003C820000}"/>
    <cellStyle name="Normal 64 2 7 2" xfId="14655" xr:uid="{00000000-0005-0000-0000-00003D820000}"/>
    <cellStyle name="Normal 64 2 7 2 2" xfId="44986" xr:uid="{00000000-0005-0000-0000-00003E820000}"/>
    <cellStyle name="Normal 64 2 7 2 3" xfId="29753" xr:uid="{00000000-0005-0000-0000-00003F820000}"/>
    <cellStyle name="Normal 64 2 7 3" xfId="9635" xr:uid="{00000000-0005-0000-0000-000040820000}"/>
    <cellStyle name="Normal 64 2 7 3 2" xfId="39969" xr:uid="{00000000-0005-0000-0000-000041820000}"/>
    <cellStyle name="Normal 64 2 7 3 3" xfId="24736" xr:uid="{00000000-0005-0000-0000-000042820000}"/>
    <cellStyle name="Normal 64 2 7 4" xfId="34956" xr:uid="{00000000-0005-0000-0000-000043820000}"/>
    <cellStyle name="Normal 64 2 7 5" xfId="19723" xr:uid="{00000000-0005-0000-0000-000044820000}"/>
    <cellStyle name="Normal 64 2 8" xfId="11313" xr:uid="{00000000-0005-0000-0000-000045820000}"/>
    <cellStyle name="Normal 64 2 8 2" xfId="41644" xr:uid="{00000000-0005-0000-0000-000046820000}"/>
    <cellStyle name="Normal 64 2 8 3" xfId="26411" xr:uid="{00000000-0005-0000-0000-000047820000}"/>
    <cellStyle name="Normal 64 2 9" xfId="6292" xr:uid="{00000000-0005-0000-0000-000048820000}"/>
    <cellStyle name="Normal 64 2 9 2" xfId="36627" xr:uid="{00000000-0005-0000-0000-000049820000}"/>
    <cellStyle name="Normal 64 2 9 3" xfId="21394" xr:uid="{00000000-0005-0000-0000-00004A820000}"/>
    <cellStyle name="Normal 64 3" xfId="1256" xr:uid="{00000000-0005-0000-0000-00004B820000}"/>
    <cellStyle name="Normal 64 3 10" xfId="16433" xr:uid="{00000000-0005-0000-0000-00004C820000}"/>
    <cellStyle name="Normal 64 3 2" xfId="1475" xr:uid="{00000000-0005-0000-0000-00004D820000}"/>
    <cellStyle name="Normal 64 3 2 2" xfId="1896" xr:uid="{00000000-0005-0000-0000-00004E820000}"/>
    <cellStyle name="Normal 64 3 2 2 2" xfId="2735" xr:uid="{00000000-0005-0000-0000-00004F820000}"/>
    <cellStyle name="Normal 64 3 2 2 2 2" xfId="4425" xr:uid="{00000000-0005-0000-0000-000050820000}"/>
    <cellStyle name="Normal 64 3 2 2 2 2 2" xfId="14498" xr:uid="{00000000-0005-0000-0000-000051820000}"/>
    <cellStyle name="Normal 64 3 2 2 2 2 2 2" xfId="44829" xr:uid="{00000000-0005-0000-0000-000052820000}"/>
    <cellStyle name="Normal 64 3 2 2 2 2 2 3" xfId="29596" xr:uid="{00000000-0005-0000-0000-000053820000}"/>
    <cellStyle name="Normal 64 3 2 2 2 2 3" xfId="9478" xr:uid="{00000000-0005-0000-0000-000054820000}"/>
    <cellStyle name="Normal 64 3 2 2 2 2 3 2" xfId="39812" xr:uid="{00000000-0005-0000-0000-000055820000}"/>
    <cellStyle name="Normal 64 3 2 2 2 2 3 3" xfId="24579" xr:uid="{00000000-0005-0000-0000-000056820000}"/>
    <cellStyle name="Normal 64 3 2 2 2 2 4" xfId="34799" xr:uid="{00000000-0005-0000-0000-000057820000}"/>
    <cellStyle name="Normal 64 3 2 2 2 2 5" xfId="19566" xr:uid="{00000000-0005-0000-0000-000058820000}"/>
    <cellStyle name="Normal 64 3 2 2 2 3" xfId="6117" xr:uid="{00000000-0005-0000-0000-000059820000}"/>
    <cellStyle name="Normal 64 3 2 2 2 3 2" xfId="16169" xr:uid="{00000000-0005-0000-0000-00005A820000}"/>
    <cellStyle name="Normal 64 3 2 2 2 3 2 2" xfId="46500" xr:uid="{00000000-0005-0000-0000-00005B820000}"/>
    <cellStyle name="Normal 64 3 2 2 2 3 2 3" xfId="31267" xr:uid="{00000000-0005-0000-0000-00005C820000}"/>
    <cellStyle name="Normal 64 3 2 2 2 3 3" xfId="11149" xr:uid="{00000000-0005-0000-0000-00005D820000}"/>
    <cellStyle name="Normal 64 3 2 2 2 3 3 2" xfId="41483" xr:uid="{00000000-0005-0000-0000-00005E820000}"/>
    <cellStyle name="Normal 64 3 2 2 2 3 3 3" xfId="26250" xr:uid="{00000000-0005-0000-0000-00005F820000}"/>
    <cellStyle name="Normal 64 3 2 2 2 3 4" xfId="36470" xr:uid="{00000000-0005-0000-0000-000060820000}"/>
    <cellStyle name="Normal 64 3 2 2 2 3 5" xfId="21237" xr:uid="{00000000-0005-0000-0000-000061820000}"/>
    <cellStyle name="Normal 64 3 2 2 2 4" xfId="12827" xr:uid="{00000000-0005-0000-0000-000062820000}"/>
    <cellStyle name="Normal 64 3 2 2 2 4 2" xfId="43158" xr:uid="{00000000-0005-0000-0000-000063820000}"/>
    <cellStyle name="Normal 64 3 2 2 2 4 3" xfId="27925" xr:uid="{00000000-0005-0000-0000-000064820000}"/>
    <cellStyle name="Normal 64 3 2 2 2 5" xfId="7806" xr:uid="{00000000-0005-0000-0000-000065820000}"/>
    <cellStyle name="Normal 64 3 2 2 2 5 2" xfId="38141" xr:uid="{00000000-0005-0000-0000-000066820000}"/>
    <cellStyle name="Normal 64 3 2 2 2 5 3" xfId="22908" xr:uid="{00000000-0005-0000-0000-000067820000}"/>
    <cellStyle name="Normal 64 3 2 2 2 6" xfId="33129" xr:uid="{00000000-0005-0000-0000-000068820000}"/>
    <cellStyle name="Normal 64 3 2 2 2 7" xfId="17895" xr:uid="{00000000-0005-0000-0000-000069820000}"/>
    <cellStyle name="Normal 64 3 2 2 3" xfId="3588" xr:uid="{00000000-0005-0000-0000-00006A820000}"/>
    <cellStyle name="Normal 64 3 2 2 3 2" xfId="13662" xr:uid="{00000000-0005-0000-0000-00006B820000}"/>
    <cellStyle name="Normal 64 3 2 2 3 2 2" xfId="43993" xr:uid="{00000000-0005-0000-0000-00006C820000}"/>
    <cellStyle name="Normal 64 3 2 2 3 2 3" xfId="28760" xr:uid="{00000000-0005-0000-0000-00006D820000}"/>
    <cellStyle name="Normal 64 3 2 2 3 3" xfId="8642" xr:uid="{00000000-0005-0000-0000-00006E820000}"/>
    <cellStyle name="Normal 64 3 2 2 3 3 2" xfId="38976" xr:uid="{00000000-0005-0000-0000-00006F820000}"/>
    <cellStyle name="Normal 64 3 2 2 3 3 3" xfId="23743" xr:uid="{00000000-0005-0000-0000-000070820000}"/>
    <cellStyle name="Normal 64 3 2 2 3 4" xfId="33963" xr:uid="{00000000-0005-0000-0000-000071820000}"/>
    <cellStyle name="Normal 64 3 2 2 3 5" xfId="18730" xr:uid="{00000000-0005-0000-0000-000072820000}"/>
    <cellStyle name="Normal 64 3 2 2 4" xfId="5281" xr:uid="{00000000-0005-0000-0000-000073820000}"/>
    <cellStyle name="Normal 64 3 2 2 4 2" xfId="15333" xr:uid="{00000000-0005-0000-0000-000074820000}"/>
    <cellStyle name="Normal 64 3 2 2 4 2 2" xfId="45664" xr:uid="{00000000-0005-0000-0000-000075820000}"/>
    <cellStyle name="Normal 64 3 2 2 4 2 3" xfId="30431" xr:uid="{00000000-0005-0000-0000-000076820000}"/>
    <cellStyle name="Normal 64 3 2 2 4 3" xfId="10313" xr:uid="{00000000-0005-0000-0000-000077820000}"/>
    <cellStyle name="Normal 64 3 2 2 4 3 2" xfId="40647" xr:uid="{00000000-0005-0000-0000-000078820000}"/>
    <cellStyle name="Normal 64 3 2 2 4 3 3" xfId="25414" xr:uid="{00000000-0005-0000-0000-000079820000}"/>
    <cellStyle name="Normal 64 3 2 2 4 4" xfId="35634" xr:uid="{00000000-0005-0000-0000-00007A820000}"/>
    <cellStyle name="Normal 64 3 2 2 4 5" xfId="20401" xr:uid="{00000000-0005-0000-0000-00007B820000}"/>
    <cellStyle name="Normal 64 3 2 2 5" xfId="11991" xr:uid="{00000000-0005-0000-0000-00007C820000}"/>
    <cellStyle name="Normal 64 3 2 2 5 2" xfId="42322" xr:uid="{00000000-0005-0000-0000-00007D820000}"/>
    <cellStyle name="Normal 64 3 2 2 5 3" xfId="27089" xr:uid="{00000000-0005-0000-0000-00007E820000}"/>
    <cellStyle name="Normal 64 3 2 2 6" xfId="6970" xr:uid="{00000000-0005-0000-0000-00007F820000}"/>
    <cellStyle name="Normal 64 3 2 2 6 2" xfId="37305" xr:uid="{00000000-0005-0000-0000-000080820000}"/>
    <cellStyle name="Normal 64 3 2 2 6 3" xfId="22072" xr:uid="{00000000-0005-0000-0000-000081820000}"/>
    <cellStyle name="Normal 64 3 2 2 7" xfId="32293" xr:uid="{00000000-0005-0000-0000-000082820000}"/>
    <cellStyle name="Normal 64 3 2 2 8" xfId="17059" xr:uid="{00000000-0005-0000-0000-000083820000}"/>
    <cellStyle name="Normal 64 3 2 3" xfId="2317" xr:uid="{00000000-0005-0000-0000-000084820000}"/>
    <cellStyle name="Normal 64 3 2 3 2" xfId="4007" xr:uid="{00000000-0005-0000-0000-000085820000}"/>
    <cellStyle name="Normal 64 3 2 3 2 2" xfId="14080" xr:uid="{00000000-0005-0000-0000-000086820000}"/>
    <cellStyle name="Normal 64 3 2 3 2 2 2" xfId="44411" xr:uid="{00000000-0005-0000-0000-000087820000}"/>
    <cellStyle name="Normal 64 3 2 3 2 2 3" xfId="29178" xr:uid="{00000000-0005-0000-0000-000088820000}"/>
    <cellStyle name="Normal 64 3 2 3 2 3" xfId="9060" xr:uid="{00000000-0005-0000-0000-000089820000}"/>
    <cellStyle name="Normal 64 3 2 3 2 3 2" xfId="39394" xr:uid="{00000000-0005-0000-0000-00008A820000}"/>
    <cellStyle name="Normal 64 3 2 3 2 3 3" xfId="24161" xr:uid="{00000000-0005-0000-0000-00008B820000}"/>
    <cellStyle name="Normal 64 3 2 3 2 4" xfId="34381" xr:uid="{00000000-0005-0000-0000-00008C820000}"/>
    <cellStyle name="Normal 64 3 2 3 2 5" xfId="19148" xr:uid="{00000000-0005-0000-0000-00008D820000}"/>
    <cellStyle name="Normal 64 3 2 3 3" xfId="5699" xr:uid="{00000000-0005-0000-0000-00008E820000}"/>
    <cellStyle name="Normal 64 3 2 3 3 2" xfId="15751" xr:uid="{00000000-0005-0000-0000-00008F820000}"/>
    <cellStyle name="Normal 64 3 2 3 3 2 2" xfId="46082" xr:uid="{00000000-0005-0000-0000-000090820000}"/>
    <cellStyle name="Normal 64 3 2 3 3 2 3" xfId="30849" xr:uid="{00000000-0005-0000-0000-000091820000}"/>
    <cellStyle name="Normal 64 3 2 3 3 3" xfId="10731" xr:uid="{00000000-0005-0000-0000-000092820000}"/>
    <cellStyle name="Normal 64 3 2 3 3 3 2" xfId="41065" xr:uid="{00000000-0005-0000-0000-000093820000}"/>
    <cellStyle name="Normal 64 3 2 3 3 3 3" xfId="25832" xr:uid="{00000000-0005-0000-0000-000094820000}"/>
    <cellStyle name="Normal 64 3 2 3 3 4" xfId="36052" xr:uid="{00000000-0005-0000-0000-000095820000}"/>
    <cellStyle name="Normal 64 3 2 3 3 5" xfId="20819" xr:uid="{00000000-0005-0000-0000-000096820000}"/>
    <cellStyle name="Normal 64 3 2 3 4" xfId="12409" xr:uid="{00000000-0005-0000-0000-000097820000}"/>
    <cellStyle name="Normal 64 3 2 3 4 2" xfId="42740" xr:uid="{00000000-0005-0000-0000-000098820000}"/>
    <cellStyle name="Normal 64 3 2 3 4 3" xfId="27507" xr:uid="{00000000-0005-0000-0000-000099820000}"/>
    <cellStyle name="Normal 64 3 2 3 5" xfId="7388" xr:uid="{00000000-0005-0000-0000-00009A820000}"/>
    <cellStyle name="Normal 64 3 2 3 5 2" xfId="37723" xr:uid="{00000000-0005-0000-0000-00009B820000}"/>
    <cellStyle name="Normal 64 3 2 3 5 3" xfId="22490" xr:uid="{00000000-0005-0000-0000-00009C820000}"/>
    <cellStyle name="Normal 64 3 2 3 6" xfId="32711" xr:uid="{00000000-0005-0000-0000-00009D820000}"/>
    <cellStyle name="Normal 64 3 2 3 7" xfId="17477" xr:uid="{00000000-0005-0000-0000-00009E820000}"/>
    <cellStyle name="Normal 64 3 2 4" xfId="3170" xr:uid="{00000000-0005-0000-0000-00009F820000}"/>
    <cellStyle name="Normal 64 3 2 4 2" xfId="13244" xr:uid="{00000000-0005-0000-0000-0000A0820000}"/>
    <cellStyle name="Normal 64 3 2 4 2 2" xfId="43575" xr:uid="{00000000-0005-0000-0000-0000A1820000}"/>
    <cellStyle name="Normal 64 3 2 4 2 3" xfId="28342" xr:uid="{00000000-0005-0000-0000-0000A2820000}"/>
    <cellStyle name="Normal 64 3 2 4 3" xfId="8224" xr:uid="{00000000-0005-0000-0000-0000A3820000}"/>
    <cellStyle name="Normal 64 3 2 4 3 2" xfId="38558" xr:uid="{00000000-0005-0000-0000-0000A4820000}"/>
    <cellStyle name="Normal 64 3 2 4 3 3" xfId="23325" xr:uid="{00000000-0005-0000-0000-0000A5820000}"/>
    <cellStyle name="Normal 64 3 2 4 4" xfId="33545" xr:uid="{00000000-0005-0000-0000-0000A6820000}"/>
    <cellStyle name="Normal 64 3 2 4 5" xfId="18312" xr:uid="{00000000-0005-0000-0000-0000A7820000}"/>
    <cellStyle name="Normal 64 3 2 5" xfId="4863" xr:uid="{00000000-0005-0000-0000-0000A8820000}"/>
    <cellStyle name="Normal 64 3 2 5 2" xfId="14915" xr:uid="{00000000-0005-0000-0000-0000A9820000}"/>
    <cellStyle name="Normal 64 3 2 5 2 2" xfId="45246" xr:uid="{00000000-0005-0000-0000-0000AA820000}"/>
    <cellStyle name="Normal 64 3 2 5 2 3" xfId="30013" xr:uid="{00000000-0005-0000-0000-0000AB820000}"/>
    <cellStyle name="Normal 64 3 2 5 3" xfId="9895" xr:uid="{00000000-0005-0000-0000-0000AC820000}"/>
    <cellStyle name="Normal 64 3 2 5 3 2" xfId="40229" xr:uid="{00000000-0005-0000-0000-0000AD820000}"/>
    <cellStyle name="Normal 64 3 2 5 3 3" xfId="24996" xr:uid="{00000000-0005-0000-0000-0000AE820000}"/>
    <cellStyle name="Normal 64 3 2 5 4" xfId="35216" xr:uid="{00000000-0005-0000-0000-0000AF820000}"/>
    <cellStyle name="Normal 64 3 2 5 5" xfId="19983" xr:uid="{00000000-0005-0000-0000-0000B0820000}"/>
    <cellStyle name="Normal 64 3 2 6" xfId="11573" xr:uid="{00000000-0005-0000-0000-0000B1820000}"/>
    <cellStyle name="Normal 64 3 2 6 2" xfId="41904" xr:uid="{00000000-0005-0000-0000-0000B2820000}"/>
    <cellStyle name="Normal 64 3 2 6 3" xfId="26671" xr:uid="{00000000-0005-0000-0000-0000B3820000}"/>
    <cellStyle name="Normal 64 3 2 7" xfId="6552" xr:uid="{00000000-0005-0000-0000-0000B4820000}"/>
    <cellStyle name="Normal 64 3 2 7 2" xfId="36887" xr:uid="{00000000-0005-0000-0000-0000B5820000}"/>
    <cellStyle name="Normal 64 3 2 7 3" xfId="21654" xr:uid="{00000000-0005-0000-0000-0000B6820000}"/>
    <cellStyle name="Normal 64 3 2 8" xfId="31875" xr:uid="{00000000-0005-0000-0000-0000B7820000}"/>
    <cellStyle name="Normal 64 3 2 9" xfId="16641" xr:uid="{00000000-0005-0000-0000-0000B8820000}"/>
    <cellStyle name="Normal 64 3 3" xfId="1688" xr:uid="{00000000-0005-0000-0000-0000B9820000}"/>
    <cellStyle name="Normal 64 3 3 2" xfId="2527" xr:uid="{00000000-0005-0000-0000-0000BA820000}"/>
    <cellStyle name="Normal 64 3 3 2 2" xfId="4217" xr:uid="{00000000-0005-0000-0000-0000BB820000}"/>
    <cellStyle name="Normal 64 3 3 2 2 2" xfId="14290" xr:uid="{00000000-0005-0000-0000-0000BC820000}"/>
    <cellStyle name="Normal 64 3 3 2 2 2 2" xfId="44621" xr:uid="{00000000-0005-0000-0000-0000BD820000}"/>
    <cellStyle name="Normal 64 3 3 2 2 2 3" xfId="29388" xr:uid="{00000000-0005-0000-0000-0000BE820000}"/>
    <cellStyle name="Normal 64 3 3 2 2 3" xfId="9270" xr:uid="{00000000-0005-0000-0000-0000BF820000}"/>
    <cellStyle name="Normal 64 3 3 2 2 3 2" xfId="39604" xr:uid="{00000000-0005-0000-0000-0000C0820000}"/>
    <cellStyle name="Normal 64 3 3 2 2 3 3" xfId="24371" xr:uid="{00000000-0005-0000-0000-0000C1820000}"/>
    <cellStyle name="Normal 64 3 3 2 2 4" xfId="34591" xr:uid="{00000000-0005-0000-0000-0000C2820000}"/>
    <cellStyle name="Normal 64 3 3 2 2 5" xfId="19358" xr:uid="{00000000-0005-0000-0000-0000C3820000}"/>
    <cellStyle name="Normal 64 3 3 2 3" xfId="5909" xr:uid="{00000000-0005-0000-0000-0000C4820000}"/>
    <cellStyle name="Normal 64 3 3 2 3 2" xfId="15961" xr:uid="{00000000-0005-0000-0000-0000C5820000}"/>
    <cellStyle name="Normal 64 3 3 2 3 2 2" xfId="46292" xr:uid="{00000000-0005-0000-0000-0000C6820000}"/>
    <cellStyle name="Normal 64 3 3 2 3 2 3" xfId="31059" xr:uid="{00000000-0005-0000-0000-0000C7820000}"/>
    <cellStyle name="Normal 64 3 3 2 3 3" xfId="10941" xr:uid="{00000000-0005-0000-0000-0000C8820000}"/>
    <cellStyle name="Normal 64 3 3 2 3 3 2" xfId="41275" xr:uid="{00000000-0005-0000-0000-0000C9820000}"/>
    <cellStyle name="Normal 64 3 3 2 3 3 3" xfId="26042" xr:uid="{00000000-0005-0000-0000-0000CA820000}"/>
    <cellStyle name="Normal 64 3 3 2 3 4" xfId="36262" xr:uid="{00000000-0005-0000-0000-0000CB820000}"/>
    <cellStyle name="Normal 64 3 3 2 3 5" xfId="21029" xr:uid="{00000000-0005-0000-0000-0000CC820000}"/>
    <cellStyle name="Normal 64 3 3 2 4" xfId="12619" xr:uid="{00000000-0005-0000-0000-0000CD820000}"/>
    <cellStyle name="Normal 64 3 3 2 4 2" xfId="42950" xr:uid="{00000000-0005-0000-0000-0000CE820000}"/>
    <cellStyle name="Normal 64 3 3 2 4 3" xfId="27717" xr:uid="{00000000-0005-0000-0000-0000CF820000}"/>
    <cellStyle name="Normal 64 3 3 2 5" xfId="7598" xr:uid="{00000000-0005-0000-0000-0000D0820000}"/>
    <cellStyle name="Normal 64 3 3 2 5 2" xfId="37933" xr:uid="{00000000-0005-0000-0000-0000D1820000}"/>
    <cellStyle name="Normal 64 3 3 2 5 3" xfId="22700" xr:uid="{00000000-0005-0000-0000-0000D2820000}"/>
    <cellStyle name="Normal 64 3 3 2 6" xfId="32921" xr:uid="{00000000-0005-0000-0000-0000D3820000}"/>
    <cellStyle name="Normal 64 3 3 2 7" xfId="17687" xr:uid="{00000000-0005-0000-0000-0000D4820000}"/>
    <cellStyle name="Normal 64 3 3 3" xfId="3380" xr:uid="{00000000-0005-0000-0000-0000D5820000}"/>
    <cellStyle name="Normal 64 3 3 3 2" xfId="13454" xr:uid="{00000000-0005-0000-0000-0000D6820000}"/>
    <cellStyle name="Normal 64 3 3 3 2 2" xfId="43785" xr:uid="{00000000-0005-0000-0000-0000D7820000}"/>
    <cellStyle name="Normal 64 3 3 3 2 3" xfId="28552" xr:uid="{00000000-0005-0000-0000-0000D8820000}"/>
    <cellStyle name="Normal 64 3 3 3 3" xfId="8434" xr:uid="{00000000-0005-0000-0000-0000D9820000}"/>
    <cellStyle name="Normal 64 3 3 3 3 2" xfId="38768" xr:uid="{00000000-0005-0000-0000-0000DA820000}"/>
    <cellStyle name="Normal 64 3 3 3 3 3" xfId="23535" xr:uid="{00000000-0005-0000-0000-0000DB820000}"/>
    <cellStyle name="Normal 64 3 3 3 4" xfId="33755" xr:uid="{00000000-0005-0000-0000-0000DC820000}"/>
    <cellStyle name="Normal 64 3 3 3 5" xfId="18522" xr:uid="{00000000-0005-0000-0000-0000DD820000}"/>
    <cellStyle name="Normal 64 3 3 4" xfId="5073" xr:uid="{00000000-0005-0000-0000-0000DE820000}"/>
    <cellStyle name="Normal 64 3 3 4 2" xfId="15125" xr:uid="{00000000-0005-0000-0000-0000DF820000}"/>
    <cellStyle name="Normal 64 3 3 4 2 2" xfId="45456" xr:uid="{00000000-0005-0000-0000-0000E0820000}"/>
    <cellStyle name="Normal 64 3 3 4 2 3" xfId="30223" xr:uid="{00000000-0005-0000-0000-0000E1820000}"/>
    <cellStyle name="Normal 64 3 3 4 3" xfId="10105" xr:uid="{00000000-0005-0000-0000-0000E2820000}"/>
    <cellStyle name="Normal 64 3 3 4 3 2" xfId="40439" xr:uid="{00000000-0005-0000-0000-0000E3820000}"/>
    <cellStyle name="Normal 64 3 3 4 3 3" xfId="25206" xr:uid="{00000000-0005-0000-0000-0000E4820000}"/>
    <cellStyle name="Normal 64 3 3 4 4" xfId="35426" xr:uid="{00000000-0005-0000-0000-0000E5820000}"/>
    <cellStyle name="Normal 64 3 3 4 5" xfId="20193" xr:uid="{00000000-0005-0000-0000-0000E6820000}"/>
    <cellStyle name="Normal 64 3 3 5" xfId="11783" xr:uid="{00000000-0005-0000-0000-0000E7820000}"/>
    <cellStyle name="Normal 64 3 3 5 2" xfId="42114" xr:uid="{00000000-0005-0000-0000-0000E8820000}"/>
    <cellStyle name="Normal 64 3 3 5 3" xfId="26881" xr:uid="{00000000-0005-0000-0000-0000E9820000}"/>
    <cellStyle name="Normal 64 3 3 6" xfId="6762" xr:uid="{00000000-0005-0000-0000-0000EA820000}"/>
    <cellStyle name="Normal 64 3 3 6 2" xfId="37097" xr:uid="{00000000-0005-0000-0000-0000EB820000}"/>
    <cellStyle name="Normal 64 3 3 6 3" xfId="21864" xr:uid="{00000000-0005-0000-0000-0000EC820000}"/>
    <cellStyle name="Normal 64 3 3 7" xfId="32085" xr:uid="{00000000-0005-0000-0000-0000ED820000}"/>
    <cellStyle name="Normal 64 3 3 8" xfId="16851" xr:uid="{00000000-0005-0000-0000-0000EE820000}"/>
    <cellStyle name="Normal 64 3 4" xfId="2109" xr:uid="{00000000-0005-0000-0000-0000EF820000}"/>
    <cellStyle name="Normal 64 3 4 2" xfId="3799" xr:uid="{00000000-0005-0000-0000-0000F0820000}"/>
    <cellStyle name="Normal 64 3 4 2 2" xfId="13872" xr:uid="{00000000-0005-0000-0000-0000F1820000}"/>
    <cellStyle name="Normal 64 3 4 2 2 2" xfId="44203" xr:uid="{00000000-0005-0000-0000-0000F2820000}"/>
    <cellStyle name="Normal 64 3 4 2 2 3" xfId="28970" xr:uid="{00000000-0005-0000-0000-0000F3820000}"/>
    <cellStyle name="Normal 64 3 4 2 3" xfId="8852" xr:uid="{00000000-0005-0000-0000-0000F4820000}"/>
    <cellStyle name="Normal 64 3 4 2 3 2" xfId="39186" xr:uid="{00000000-0005-0000-0000-0000F5820000}"/>
    <cellStyle name="Normal 64 3 4 2 3 3" xfId="23953" xr:uid="{00000000-0005-0000-0000-0000F6820000}"/>
    <cellStyle name="Normal 64 3 4 2 4" xfId="34173" xr:uid="{00000000-0005-0000-0000-0000F7820000}"/>
    <cellStyle name="Normal 64 3 4 2 5" xfId="18940" xr:uid="{00000000-0005-0000-0000-0000F8820000}"/>
    <cellStyle name="Normal 64 3 4 3" xfId="5491" xr:uid="{00000000-0005-0000-0000-0000F9820000}"/>
    <cellStyle name="Normal 64 3 4 3 2" xfId="15543" xr:uid="{00000000-0005-0000-0000-0000FA820000}"/>
    <cellStyle name="Normal 64 3 4 3 2 2" xfId="45874" xr:uid="{00000000-0005-0000-0000-0000FB820000}"/>
    <cellStyle name="Normal 64 3 4 3 2 3" xfId="30641" xr:uid="{00000000-0005-0000-0000-0000FC820000}"/>
    <cellStyle name="Normal 64 3 4 3 3" xfId="10523" xr:uid="{00000000-0005-0000-0000-0000FD820000}"/>
    <cellStyle name="Normal 64 3 4 3 3 2" xfId="40857" xr:uid="{00000000-0005-0000-0000-0000FE820000}"/>
    <cellStyle name="Normal 64 3 4 3 3 3" xfId="25624" xr:uid="{00000000-0005-0000-0000-0000FF820000}"/>
    <cellStyle name="Normal 64 3 4 3 4" xfId="35844" xr:uid="{00000000-0005-0000-0000-000000830000}"/>
    <cellStyle name="Normal 64 3 4 3 5" xfId="20611" xr:uid="{00000000-0005-0000-0000-000001830000}"/>
    <cellStyle name="Normal 64 3 4 4" xfId="12201" xr:uid="{00000000-0005-0000-0000-000002830000}"/>
    <cellStyle name="Normal 64 3 4 4 2" xfId="42532" xr:uid="{00000000-0005-0000-0000-000003830000}"/>
    <cellStyle name="Normal 64 3 4 4 3" xfId="27299" xr:uid="{00000000-0005-0000-0000-000004830000}"/>
    <cellStyle name="Normal 64 3 4 5" xfId="7180" xr:uid="{00000000-0005-0000-0000-000005830000}"/>
    <cellStyle name="Normal 64 3 4 5 2" xfId="37515" xr:uid="{00000000-0005-0000-0000-000006830000}"/>
    <cellStyle name="Normal 64 3 4 5 3" xfId="22282" xr:uid="{00000000-0005-0000-0000-000007830000}"/>
    <cellStyle name="Normal 64 3 4 6" xfId="32503" xr:uid="{00000000-0005-0000-0000-000008830000}"/>
    <cellStyle name="Normal 64 3 4 7" xfId="17269" xr:uid="{00000000-0005-0000-0000-000009830000}"/>
    <cellStyle name="Normal 64 3 5" xfId="2962" xr:uid="{00000000-0005-0000-0000-00000A830000}"/>
    <cellStyle name="Normal 64 3 5 2" xfId="13036" xr:uid="{00000000-0005-0000-0000-00000B830000}"/>
    <cellStyle name="Normal 64 3 5 2 2" xfId="43367" xr:uid="{00000000-0005-0000-0000-00000C830000}"/>
    <cellStyle name="Normal 64 3 5 2 3" xfId="28134" xr:uid="{00000000-0005-0000-0000-00000D830000}"/>
    <cellStyle name="Normal 64 3 5 3" xfId="8016" xr:uid="{00000000-0005-0000-0000-00000E830000}"/>
    <cellStyle name="Normal 64 3 5 3 2" xfId="38350" xr:uid="{00000000-0005-0000-0000-00000F830000}"/>
    <cellStyle name="Normal 64 3 5 3 3" xfId="23117" xr:uid="{00000000-0005-0000-0000-000010830000}"/>
    <cellStyle name="Normal 64 3 5 4" xfId="33337" xr:uid="{00000000-0005-0000-0000-000011830000}"/>
    <cellStyle name="Normal 64 3 5 5" xfId="18104" xr:uid="{00000000-0005-0000-0000-000012830000}"/>
    <cellStyle name="Normal 64 3 6" xfId="4655" xr:uid="{00000000-0005-0000-0000-000013830000}"/>
    <cellStyle name="Normal 64 3 6 2" xfId="14707" xr:uid="{00000000-0005-0000-0000-000014830000}"/>
    <cellStyle name="Normal 64 3 6 2 2" xfId="45038" xr:uid="{00000000-0005-0000-0000-000015830000}"/>
    <cellStyle name="Normal 64 3 6 2 3" xfId="29805" xr:uid="{00000000-0005-0000-0000-000016830000}"/>
    <cellStyle name="Normal 64 3 6 3" xfId="9687" xr:uid="{00000000-0005-0000-0000-000017830000}"/>
    <cellStyle name="Normal 64 3 6 3 2" xfId="40021" xr:uid="{00000000-0005-0000-0000-000018830000}"/>
    <cellStyle name="Normal 64 3 6 3 3" xfId="24788" xr:uid="{00000000-0005-0000-0000-000019830000}"/>
    <cellStyle name="Normal 64 3 6 4" xfId="35008" xr:uid="{00000000-0005-0000-0000-00001A830000}"/>
    <cellStyle name="Normal 64 3 6 5" xfId="19775" xr:uid="{00000000-0005-0000-0000-00001B830000}"/>
    <cellStyle name="Normal 64 3 7" xfId="11365" xr:uid="{00000000-0005-0000-0000-00001C830000}"/>
    <cellStyle name="Normal 64 3 7 2" xfId="41696" xr:uid="{00000000-0005-0000-0000-00001D830000}"/>
    <cellStyle name="Normal 64 3 7 3" xfId="26463" xr:uid="{00000000-0005-0000-0000-00001E830000}"/>
    <cellStyle name="Normal 64 3 8" xfId="6344" xr:uid="{00000000-0005-0000-0000-00001F830000}"/>
    <cellStyle name="Normal 64 3 8 2" xfId="36679" xr:uid="{00000000-0005-0000-0000-000020830000}"/>
    <cellStyle name="Normal 64 3 8 3" xfId="21446" xr:uid="{00000000-0005-0000-0000-000021830000}"/>
    <cellStyle name="Normal 64 3 9" xfId="31668" xr:uid="{00000000-0005-0000-0000-000022830000}"/>
    <cellStyle name="Normal 64 4" xfId="1369" xr:uid="{00000000-0005-0000-0000-000023830000}"/>
    <cellStyle name="Normal 64 4 2" xfId="1792" xr:uid="{00000000-0005-0000-0000-000024830000}"/>
    <cellStyle name="Normal 64 4 2 2" xfId="2631" xr:uid="{00000000-0005-0000-0000-000025830000}"/>
    <cellStyle name="Normal 64 4 2 2 2" xfId="4321" xr:uid="{00000000-0005-0000-0000-000026830000}"/>
    <cellStyle name="Normal 64 4 2 2 2 2" xfId="14394" xr:uid="{00000000-0005-0000-0000-000027830000}"/>
    <cellStyle name="Normal 64 4 2 2 2 2 2" xfId="44725" xr:uid="{00000000-0005-0000-0000-000028830000}"/>
    <cellStyle name="Normal 64 4 2 2 2 2 3" xfId="29492" xr:uid="{00000000-0005-0000-0000-000029830000}"/>
    <cellStyle name="Normal 64 4 2 2 2 3" xfId="9374" xr:uid="{00000000-0005-0000-0000-00002A830000}"/>
    <cellStyle name="Normal 64 4 2 2 2 3 2" xfId="39708" xr:uid="{00000000-0005-0000-0000-00002B830000}"/>
    <cellStyle name="Normal 64 4 2 2 2 3 3" xfId="24475" xr:uid="{00000000-0005-0000-0000-00002C830000}"/>
    <cellStyle name="Normal 64 4 2 2 2 4" xfId="34695" xr:uid="{00000000-0005-0000-0000-00002D830000}"/>
    <cellStyle name="Normal 64 4 2 2 2 5" xfId="19462" xr:uid="{00000000-0005-0000-0000-00002E830000}"/>
    <cellStyle name="Normal 64 4 2 2 3" xfId="6013" xr:uid="{00000000-0005-0000-0000-00002F830000}"/>
    <cellStyle name="Normal 64 4 2 2 3 2" xfId="16065" xr:uid="{00000000-0005-0000-0000-000030830000}"/>
    <cellStyle name="Normal 64 4 2 2 3 2 2" xfId="46396" xr:uid="{00000000-0005-0000-0000-000031830000}"/>
    <cellStyle name="Normal 64 4 2 2 3 2 3" xfId="31163" xr:uid="{00000000-0005-0000-0000-000032830000}"/>
    <cellStyle name="Normal 64 4 2 2 3 3" xfId="11045" xr:uid="{00000000-0005-0000-0000-000033830000}"/>
    <cellStyle name="Normal 64 4 2 2 3 3 2" xfId="41379" xr:uid="{00000000-0005-0000-0000-000034830000}"/>
    <cellStyle name="Normal 64 4 2 2 3 3 3" xfId="26146" xr:uid="{00000000-0005-0000-0000-000035830000}"/>
    <cellStyle name="Normal 64 4 2 2 3 4" xfId="36366" xr:uid="{00000000-0005-0000-0000-000036830000}"/>
    <cellStyle name="Normal 64 4 2 2 3 5" xfId="21133" xr:uid="{00000000-0005-0000-0000-000037830000}"/>
    <cellStyle name="Normal 64 4 2 2 4" xfId="12723" xr:uid="{00000000-0005-0000-0000-000038830000}"/>
    <cellStyle name="Normal 64 4 2 2 4 2" xfId="43054" xr:uid="{00000000-0005-0000-0000-000039830000}"/>
    <cellStyle name="Normal 64 4 2 2 4 3" xfId="27821" xr:uid="{00000000-0005-0000-0000-00003A830000}"/>
    <cellStyle name="Normal 64 4 2 2 5" xfId="7702" xr:uid="{00000000-0005-0000-0000-00003B830000}"/>
    <cellStyle name="Normal 64 4 2 2 5 2" xfId="38037" xr:uid="{00000000-0005-0000-0000-00003C830000}"/>
    <cellStyle name="Normal 64 4 2 2 5 3" xfId="22804" xr:uid="{00000000-0005-0000-0000-00003D830000}"/>
    <cellStyle name="Normal 64 4 2 2 6" xfId="33025" xr:uid="{00000000-0005-0000-0000-00003E830000}"/>
    <cellStyle name="Normal 64 4 2 2 7" xfId="17791" xr:uid="{00000000-0005-0000-0000-00003F830000}"/>
    <cellStyle name="Normal 64 4 2 3" xfId="3484" xr:uid="{00000000-0005-0000-0000-000040830000}"/>
    <cellStyle name="Normal 64 4 2 3 2" xfId="13558" xr:uid="{00000000-0005-0000-0000-000041830000}"/>
    <cellStyle name="Normal 64 4 2 3 2 2" xfId="43889" xr:uid="{00000000-0005-0000-0000-000042830000}"/>
    <cellStyle name="Normal 64 4 2 3 2 3" xfId="28656" xr:uid="{00000000-0005-0000-0000-000043830000}"/>
    <cellStyle name="Normal 64 4 2 3 3" xfId="8538" xr:uid="{00000000-0005-0000-0000-000044830000}"/>
    <cellStyle name="Normal 64 4 2 3 3 2" xfId="38872" xr:uid="{00000000-0005-0000-0000-000045830000}"/>
    <cellStyle name="Normal 64 4 2 3 3 3" xfId="23639" xr:uid="{00000000-0005-0000-0000-000046830000}"/>
    <cellStyle name="Normal 64 4 2 3 4" xfId="33859" xr:uid="{00000000-0005-0000-0000-000047830000}"/>
    <cellStyle name="Normal 64 4 2 3 5" xfId="18626" xr:uid="{00000000-0005-0000-0000-000048830000}"/>
    <cellStyle name="Normal 64 4 2 4" xfId="5177" xr:uid="{00000000-0005-0000-0000-000049830000}"/>
    <cellStyle name="Normal 64 4 2 4 2" xfId="15229" xr:uid="{00000000-0005-0000-0000-00004A830000}"/>
    <cellStyle name="Normal 64 4 2 4 2 2" xfId="45560" xr:uid="{00000000-0005-0000-0000-00004B830000}"/>
    <cellStyle name="Normal 64 4 2 4 2 3" xfId="30327" xr:uid="{00000000-0005-0000-0000-00004C830000}"/>
    <cellStyle name="Normal 64 4 2 4 3" xfId="10209" xr:uid="{00000000-0005-0000-0000-00004D830000}"/>
    <cellStyle name="Normal 64 4 2 4 3 2" xfId="40543" xr:uid="{00000000-0005-0000-0000-00004E830000}"/>
    <cellStyle name="Normal 64 4 2 4 3 3" xfId="25310" xr:uid="{00000000-0005-0000-0000-00004F830000}"/>
    <cellStyle name="Normal 64 4 2 4 4" xfId="35530" xr:uid="{00000000-0005-0000-0000-000050830000}"/>
    <cellStyle name="Normal 64 4 2 4 5" xfId="20297" xr:uid="{00000000-0005-0000-0000-000051830000}"/>
    <cellStyle name="Normal 64 4 2 5" xfId="11887" xr:uid="{00000000-0005-0000-0000-000052830000}"/>
    <cellStyle name="Normal 64 4 2 5 2" xfId="42218" xr:uid="{00000000-0005-0000-0000-000053830000}"/>
    <cellStyle name="Normal 64 4 2 5 3" xfId="26985" xr:uid="{00000000-0005-0000-0000-000054830000}"/>
    <cellStyle name="Normal 64 4 2 6" xfId="6866" xr:uid="{00000000-0005-0000-0000-000055830000}"/>
    <cellStyle name="Normal 64 4 2 6 2" xfId="37201" xr:uid="{00000000-0005-0000-0000-000056830000}"/>
    <cellStyle name="Normal 64 4 2 6 3" xfId="21968" xr:uid="{00000000-0005-0000-0000-000057830000}"/>
    <cellStyle name="Normal 64 4 2 7" xfId="32189" xr:uid="{00000000-0005-0000-0000-000058830000}"/>
    <cellStyle name="Normal 64 4 2 8" xfId="16955" xr:uid="{00000000-0005-0000-0000-000059830000}"/>
    <cellStyle name="Normal 64 4 3" xfId="2213" xr:uid="{00000000-0005-0000-0000-00005A830000}"/>
    <cellStyle name="Normal 64 4 3 2" xfId="3903" xr:uid="{00000000-0005-0000-0000-00005B830000}"/>
    <cellStyle name="Normal 64 4 3 2 2" xfId="13976" xr:uid="{00000000-0005-0000-0000-00005C830000}"/>
    <cellStyle name="Normal 64 4 3 2 2 2" xfId="44307" xr:uid="{00000000-0005-0000-0000-00005D830000}"/>
    <cellStyle name="Normal 64 4 3 2 2 3" xfId="29074" xr:uid="{00000000-0005-0000-0000-00005E830000}"/>
    <cellStyle name="Normal 64 4 3 2 3" xfId="8956" xr:uid="{00000000-0005-0000-0000-00005F830000}"/>
    <cellStyle name="Normal 64 4 3 2 3 2" xfId="39290" xr:uid="{00000000-0005-0000-0000-000060830000}"/>
    <cellStyle name="Normal 64 4 3 2 3 3" xfId="24057" xr:uid="{00000000-0005-0000-0000-000061830000}"/>
    <cellStyle name="Normal 64 4 3 2 4" xfId="34277" xr:uid="{00000000-0005-0000-0000-000062830000}"/>
    <cellStyle name="Normal 64 4 3 2 5" xfId="19044" xr:uid="{00000000-0005-0000-0000-000063830000}"/>
    <cellStyle name="Normal 64 4 3 3" xfId="5595" xr:uid="{00000000-0005-0000-0000-000064830000}"/>
    <cellStyle name="Normal 64 4 3 3 2" xfId="15647" xr:uid="{00000000-0005-0000-0000-000065830000}"/>
    <cellStyle name="Normal 64 4 3 3 2 2" xfId="45978" xr:uid="{00000000-0005-0000-0000-000066830000}"/>
    <cellStyle name="Normal 64 4 3 3 2 3" xfId="30745" xr:uid="{00000000-0005-0000-0000-000067830000}"/>
    <cellStyle name="Normal 64 4 3 3 3" xfId="10627" xr:uid="{00000000-0005-0000-0000-000068830000}"/>
    <cellStyle name="Normal 64 4 3 3 3 2" xfId="40961" xr:uid="{00000000-0005-0000-0000-000069830000}"/>
    <cellStyle name="Normal 64 4 3 3 3 3" xfId="25728" xr:uid="{00000000-0005-0000-0000-00006A830000}"/>
    <cellStyle name="Normal 64 4 3 3 4" xfId="35948" xr:uid="{00000000-0005-0000-0000-00006B830000}"/>
    <cellStyle name="Normal 64 4 3 3 5" xfId="20715" xr:uid="{00000000-0005-0000-0000-00006C830000}"/>
    <cellStyle name="Normal 64 4 3 4" xfId="12305" xr:uid="{00000000-0005-0000-0000-00006D830000}"/>
    <cellStyle name="Normal 64 4 3 4 2" xfId="42636" xr:uid="{00000000-0005-0000-0000-00006E830000}"/>
    <cellStyle name="Normal 64 4 3 4 3" xfId="27403" xr:uid="{00000000-0005-0000-0000-00006F830000}"/>
    <cellStyle name="Normal 64 4 3 5" xfId="7284" xr:uid="{00000000-0005-0000-0000-000070830000}"/>
    <cellStyle name="Normal 64 4 3 5 2" xfId="37619" xr:uid="{00000000-0005-0000-0000-000071830000}"/>
    <cellStyle name="Normal 64 4 3 5 3" xfId="22386" xr:uid="{00000000-0005-0000-0000-000072830000}"/>
    <cellStyle name="Normal 64 4 3 6" xfId="32607" xr:uid="{00000000-0005-0000-0000-000073830000}"/>
    <cellStyle name="Normal 64 4 3 7" xfId="17373" xr:uid="{00000000-0005-0000-0000-000074830000}"/>
    <cellStyle name="Normal 64 4 4" xfId="3066" xr:uid="{00000000-0005-0000-0000-000075830000}"/>
    <cellStyle name="Normal 64 4 4 2" xfId="13140" xr:uid="{00000000-0005-0000-0000-000076830000}"/>
    <cellStyle name="Normal 64 4 4 2 2" xfId="43471" xr:uid="{00000000-0005-0000-0000-000077830000}"/>
    <cellStyle name="Normal 64 4 4 2 3" xfId="28238" xr:uid="{00000000-0005-0000-0000-000078830000}"/>
    <cellStyle name="Normal 64 4 4 3" xfId="8120" xr:uid="{00000000-0005-0000-0000-000079830000}"/>
    <cellStyle name="Normal 64 4 4 3 2" xfId="38454" xr:uid="{00000000-0005-0000-0000-00007A830000}"/>
    <cellStyle name="Normal 64 4 4 3 3" xfId="23221" xr:uid="{00000000-0005-0000-0000-00007B830000}"/>
    <cellStyle name="Normal 64 4 4 4" xfId="33441" xr:uid="{00000000-0005-0000-0000-00007C830000}"/>
    <cellStyle name="Normal 64 4 4 5" xfId="18208" xr:uid="{00000000-0005-0000-0000-00007D830000}"/>
    <cellStyle name="Normal 64 4 5" xfId="4759" xr:uid="{00000000-0005-0000-0000-00007E830000}"/>
    <cellStyle name="Normal 64 4 5 2" xfId="14811" xr:uid="{00000000-0005-0000-0000-00007F830000}"/>
    <cellStyle name="Normal 64 4 5 2 2" xfId="45142" xr:uid="{00000000-0005-0000-0000-000080830000}"/>
    <cellStyle name="Normal 64 4 5 2 3" xfId="29909" xr:uid="{00000000-0005-0000-0000-000081830000}"/>
    <cellStyle name="Normal 64 4 5 3" xfId="9791" xr:uid="{00000000-0005-0000-0000-000082830000}"/>
    <cellStyle name="Normal 64 4 5 3 2" xfId="40125" xr:uid="{00000000-0005-0000-0000-000083830000}"/>
    <cellStyle name="Normal 64 4 5 3 3" xfId="24892" xr:uid="{00000000-0005-0000-0000-000084830000}"/>
    <cellStyle name="Normal 64 4 5 4" xfId="35112" xr:uid="{00000000-0005-0000-0000-000085830000}"/>
    <cellStyle name="Normal 64 4 5 5" xfId="19879" xr:uid="{00000000-0005-0000-0000-000086830000}"/>
    <cellStyle name="Normal 64 4 6" xfId="11469" xr:uid="{00000000-0005-0000-0000-000087830000}"/>
    <cellStyle name="Normal 64 4 6 2" xfId="41800" xr:uid="{00000000-0005-0000-0000-000088830000}"/>
    <cellStyle name="Normal 64 4 6 3" xfId="26567" xr:uid="{00000000-0005-0000-0000-000089830000}"/>
    <cellStyle name="Normal 64 4 7" xfId="6448" xr:uid="{00000000-0005-0000-0000-00008A830000}"/>
    <cellStyle name="Normal 64 4 7 2" xfId="36783" xr:uid="{00000000-0005-0000-0000-00008B830000}"/>
    <cellStyle name="Normal 64 4 7 3" xfId="21550" xr:uid="{00000000-0005-0000-0000-00008C830000}"/>
    <cellStyle name="Normal 64 4 8" xfId="31771" xr:uid="{00000000-0005-0000-0000-00008D830000}"/>
    <cellStyle name="Normal 64 4 9" xfId="16537" xr:uid="{00000000-0005-0000-0000-00008E830000}"/>
    <cellStyle name="Normal 64 5" xfId="1582" xr:uid="{00000000-0005-0000-0000-00008F830000}"/>
    <cellStyle name="Normal 64 5 2" xfId="2423" xr:uid="{00000000-0005-0000-0000-000090830000}"/>
    <cellStyle name="Normal 64 5 2 2" xfId="4113" xr:uid="{00000000-0005-0000-0000-000091830000}"/>
    <cellStyle name="Normal 64 5 2 2 2" xfId="14186" xr:uid="{00000000-0005-0000-0000-000092830000}"/>
    <cellStyle name="Normal 64 5 2 2 2 2" xfId="44517" xr:uid="{00000000-0005-0000-0000-000093830000}"/>
    <cellStyle name="Normal 64 5 2 2 2 3" xfId="29284" xr:uid="{00000000-0005-0000-0000-000094830000}"/>
    <cellStyle name="Normal 64 5 2 2 3" xfId="9166" xr:uid="{00000000-0005-0000-0000-000095830000}"/>
    <cellStyle name="Normal 64 5 2 2 3 2" xfId="39500" xr:uid="{00000000-0005-0000-0000-000096830000}"/>
    <cellStyle name="Normal 64 5 2 2 3 3" xfId="24267" xr:uid="{00000000-0005-0000-0000-000097830000}"/>
    <cellStyle name="Normal 64 5 2 2 4" xfId="34487" xr:uid="{00000000-0005-0000-0000-000098830000}"/>
    <cellStyle name="Normal 64 5 2 2 5" xfId="19254" xr:uid="{00000000-0005-0000-0000-000099830000}"/>
    <cellStyle name="Normal 64 5 2 3" xfId="5805" xr:uid="{00000000-0005-0000-0000-00009A830000}"/>
    <cellStyle name="Normal 64 5 2 3 2" xfId="15857" xr:uid="{00000000-0005-0000-0000-00009B830000}"/>
    <cellStyle name="Normal 64 5 2 3 2 2" xfId="46188" xr:uid="{00000000-0005-0000-0000-00009C830000}"/>
    <cellStyle name="Normal 64 5 2 3 2 3" xfId="30955" xr:uid="{00000000-0005-0000-0000-00009D830000}"/>
    <cellStyle name="Normal 64 5 2 3 3" xfId="10837" xr:uid="{00000000-0005-0000-0000-00009E830000}"/>
    <cellStyle name="Normal 64 5 2 3 3 2" xfId="41171" xr:uid="{00000000-0005-0000-0000-00009F830000}"/>
    <cellStyle name="Normal 64 5 2 3 3 3" xfId="25938" xr:uid="{00000000-0005-0000-0000-0000A0830000}"/>
    <cellStyle name="Normal 64 5 2 3 4" xfId="36158" xr:uid="{00000000-0005-0000-0000-0000A1830000}"/>
    <cellStyle name="Normal 64 5 2 3 5" xfId="20925" xr:uid="{00000000-0005-0000-0000-0000A2830000}"/>
    <cellStyle name="Normal 64 5 2 4" xfId="12515" xr:uid="{00000000-0005-0000-0000-0000A3830000}"/>
    <cellStyle name="Normal 64 5 2 4 2" xfId="42846" xr:uid="{00000000-0005-0000-0000-0000A4830000}"/>
    <cellStyle name="Normal 64 5 2 4 3" xfId="27613" xr:uid="{00000000-0005-0000-0000-0000A5830000}"/>
    <cellStyle name="Normal 64 5 2 5" xfId="7494" xr:uid="{00000000-0005-0000-0000-0000A6830000}"/>
    <cellStyle name="Normal 64 5 2 5 2" xfId="37829" xr:uid="{00000000-0005-0000-0000-0000A7830000}"/>
    <cellStyle name="Normal 64 5 2 5 3" xfId="22596" xr:uid="{00000000-0005-0000-0000-0000A8830000}"/>
    <cellStyle name="Normal 64 5 2 6" xfId="32817" xr:uid="{00000000-0005-0000-0000-0000A9830000}"/>
    <cellStyle name="Normal 64 5 2 7" xfId="17583" xr:uid="{00000000-0005-0000-0000-0000AA830000}"/>
    <cellStyle name="Normal 64 5 3" xfId="3276" xr:uid="{00000000-0005-0000-0000-0000AB830000}"/>
    <cellStyle name="Normal 64 5 3 2" xfId="13350" xr:uid="{00000000-0005-0000-0000-0000AC830000}"/>
    <cellStyle name="Normal 64 5 3 2 2" xfId="43681" xr:uid="{00000000-0005-0000-0000-0000AD830000}"/>
    <cellStyle name="Normal 64 5 3 2 3" xfId="28448" xr:uid="{00000000-0005-0000-0000-0000AE830000}"/>
    <cellStyle name="Normal 64 5 3 3" xfId="8330" xr:uid="{00000000-0005-0000-0000-0000AF830000}"/>
    <cellStyle name="Normal 64 5 3 3 2" xfId="38664" xr:uid="{00000000-0005-0000-0000-0000B0830000}"/>
    <cellStyle name="Normal 64 5 3 3 3" xfId="23431" xr:uid="{00000000-0005-0000-0000-0000B1830000}"/>
    <cellStyle name="Normal 64 5 3 4" xfId="33651" xr:uid="{00000000-0005-0000-0000-0000B2830000}"/>
    <cellStyle name="Normal 64 5 3 5" xfId="18418" xr:uid="{00000000-0005-0000-0000-0000B3830000}"/>
    <cellStyle name="Normal 64 5 4" xfId="4969" xr:uid="{00000000-0005-0000-0000-0000B4830000}"/>
    <cellStyle name="Normal 64 5 4 2" xfId="15021" xr:uid="{00000000-0005-0000-0000-0000B5830000}"/>
    <cellStyle name="Normal 64 5 4 2 2" xfId="45352" xr:uid="{00000000-0005-0000-0000-0000B6830000}"/>
    <cellStyle name="Normal 64 5 4 2 3" xfId="30119" xr:uid="{00000000-0005-0000-0000-0000B7830000}"/>
    <cellStyle name="Normal 64 5 4 3" xfId="10001" xr:uid="{00000000-0005-0000-0000-0000B8830000}"/>
    <cellStyle name="Normal 64 5 4 3 2" xfId="40335" xr:uid="{00000000-0005-0000-0000-0000B9830000}"/>
    <cellStyle name="Normal 64 5 4 3 3" xfId="25102" xr:uid="{00000000-0005-0000-0000-0000BA830000}"/>
    <cellStyle name="Normal 64 5 4 4" xfId="35322" xr:uid="{00000000-0005-0000-0000-0000BB830000}"/>
    <cellStyle name="Normal 64 5 4 5" xfId="20089" xr:uid="{00000000-0005-0000-0000-0000BC830000}"/>
    <cellStyle name="Normal 64 5 5" xfId="11679" xr:uid="{00000000-0005-0000-0000-0000BD830000}"/>
    <cellStyle name="Normal 64 5 5 2" xfId="42010" xr:uid="{00000000-0005-0000-0000-0000BE830000}"/>
    <cellStyle name="Normal 64 5 5 3" xfId="26777" xr:uid="{00000000-0005-0000-0000-0000BF830000}"/>
    <cellStyle name="Normal 64 5 6" xfId="6658" xr:uid="{00000000-0005-0000-0000-0000C0830000}"/>
    <cellStyle name="Normal 64 5 6 2" xfId="36993" xr:uid="{00000000-0005-0000-0000-0000C1830000}"/>
    <cellStyle name="Normal 64 5 6 3" xfId="21760" xr:uid="{00000000-0005-0000-0000-0000C2830000}"/>
    <cellStyle name="Normal 64 5 7" xfId="31981" xr:uid="{00000000-0005-0000-0000-0000C3830000}"/>
    <cellStyle name="Normal 64 5 8" xfId="16747" xr:uid="{00000000-0005-0000-0000-0000C4830000}"/>
    <cellStyle name="Normal 64 6" xfId="2003" xr:uid="{00000000-0005-0000-0000-0000C5830000}"/>
    <cellStyle name="Normal 64 6 2" xfId="3695" xr:uid="{00000000-0005-0000-0000-0000C6830000}"/>
    <cellStyle name="Normal 64 6 2 2" xfId="13768" xr:uid="{00000000-0005-0000-0000-0000C7830000}"/>
    <cellStyle name="Normal 64 6 2 2 2" xfId="44099" xr:uid="{00000000-0005-0000-0000-0000C8830000}"/>
    <cellStyle name="Normal 64 6 2 2 3" xfId="28866" xr:uid="{00000000-0005-0000-0000-0000C9830000}"/>
    <cellStyle name="Normal 64 6 2 3" xfId="8748" xr:uid="{00000000-0005-0000-0000-0000CA830000}"/>
    <cellStyle name="Normal 64 6 2 3 2" xfId="39082" xr:uid="{00000000-0005-0000-0000-0000CB830000}"/>
    <cellStyle name="Normal 64 6 2 3 3" xfId="23849" xr:uid="{00000000-0005-0000-0000-0000CC830000}"/>
    <cellStyle name="Normal 64 6 2 4" xfId="34069" xr:uid="{00000000-0005-0000-0000-0000CD830000}"/>
    <cellStyle name="Normal 64 6 2 5" xfId="18836" xr:uid="{00000000-0005-0000-0000-0000CE830000}"/>
    <cellStyle name="Normal 64 6 3" xfId="5387" xr:uid="{00000000-0005-0000-0000-0000CF830000}"/>
    <cellStyle name="Normal 64 6 3 2" xfId="15439" xr:uid="{00000000-0005-0000-0000-0000D0830000}"/>
    <cellStyle name="Normal 64 6 3 2 2" xfId="45770" xr:uid="{00000000-0005-0000-0000-0000D1830000}"/>
    <cellStyle name="Normal 64 6 3 2 3" xfId="30537" xr:uid="{00000000-0005-0000-0000-0000D2830000}"/>
    <cellStyle name="Normal 64 6 3 3" xfId="10419" xr:uid="{00000000-0005-0000-0000-0000D3830000}"/>
    <cellStyle name="Normal 64 6 3 3 2" xfId="40753" xr:uid="{00000000-0005-0000-0000-0000D4830000}"/>
    <cellStyle name="Normal 64 6 3 3 3" xfId="25520" xr:uid="{00000000-0005-0000-0000-0000D5830000}"/>
    <cellStyle name="Normal 64 6 3 4" xfId="35740" xr:uid="{00000000-0005-0000-0000-0000D6830000}"/>
    <cellStyle name="Normal 64 6 3 5" xfId="20507" xr:uid="{00000000-0005-0000-0000-0000D7830000}"/>
    <cellStyle name="Normal 64 6 4" xfId="12097" xr:uid="{00000000-0005-0000-0000-0000D8830000}"/>
    <cellStyle name="Normal 64 6 4 2" xfId="42428" xr:uid="{00000000-0005-0000-0000-0000D9830000}"/>
    <cellStyle name="Normal 64 6 4 3" xfId="27195" xr:uid="{00000000-0005-0000-0000-0000DA830000}"/>
    <cellStyle name="Normal 64 6 5" xfId="7076" xr:uid="{00000000-0005-0000-0000-0000DB830000}"/>
    <cellStyle name="Normal 64 6 5 2" xfId="37411" xr:uid="{00000000-0005-0000-0000-0000DC830000}"/>
    <cellStyle name="Normal 64 6 5 3" xfId="22178" xr:uid="{00000000-0005-0000-0000-0000DD830000}"/>
    <cellStyle name="Normal 64 6 6" xfId="32399" xr:uid="{00000000-0005-0000-0000-0000DE830000}"/>
    <cellStyle name="Normal 64 6 7" xfId="17165" xr:uid="{00000000-0005-0000-0000-0000DF830000}"/>
    <cellStyle name="Normal 64 7" xfId="2855" xr:uid="{00000000-0005-0000-0000-0000E0830000}"/>
    <cellStyle name="Normal 64 7 2" xfId="12932" xr:uid="{00000000-0005-0000-0000-0000E1830000}"/>
    <cellStyle name="Normal 64 7 2 2" xfId="43263" xr:uid="{00000000-0005-0000-0000-0000E2830000}"/>
    <cellStyle name="Normal 64 7 2 3" xfId="28030" xr:uid="{00000000-0005-0000-0000-0000E3830000}"/>
    <cellStyle name="Normal 64 7 3" xfId="7912" xr:uid="{00000000-0005-0000-0000-0000E4830000}"/>
    <cellStyle name="Normal 64 7 3 2" xfId="38246" xr:uid="{00000000-0005-0000-0000-0000E5830000}"/>
    <cellStyle name="Normal 64 7 3 3" xfId="23013" xr:uid="{00000000-0005-0000-0000-0000E6830000}"/>
    <cellStyle name="Normal 64 7 4" xfId="33233" xr:uid="{00000000-0005-0000-0000-0000E7830000}"/>
    <cellStyle name="Normal 64 7 5" xfId="18000" xr:uid="{00000000-0005-0000-0000-0000E8830000}"/>
    <cellStyle name="Normal 64 8" xfId="4549" xr:uid="{00000000-0005-0000-0000-0000E9830000}"/>
    <cellStyle name="Normal 64 8 2" xfId="14603" xr:uid="{00000000-0005-0000-0000-0000EA830000}"/>
    <cellStyle name="Normal 64 8 2 2" xfId="44934" xr:uid="{00000000-0005-0000-0000-0000EB830000}"/>
    <cellStyle name="Normal 64 8 2 3" xfId="29701" xr:uid="{00000000-0005-0000-0000-0000EC830000}"/>
    <cellStyle name="Normal 64 8 3" xfId="9583" xr:uid="{00000000-0005-0000-0000-0000ED830000}"/>
    <cellStyle name="Normal 64 8 3 2" xfId="39917" xr:uid="{00000000-0005-0000-0000-0000EE830000}"/>
    <cellStyle name="Normal 64 8 3 3" xfId="24684" xr:uid="{00000000-0005-0000-0000-0000EF830000}"/>
    <cellStyle name="Normal 64 8 4" xfId="34904" xr:uid="{00000000-0005-0000-0000-0000F0830000}"/>
    <cellStyle name="Normal 64 8 5" xfId="19671" xr:uid="{00000000-0005-0000-0000-0000F1830000}"/>
    <cellStyle name="Normal 64 9" xfId="11259" xr:uid="{00000000-0005-0000-0000-0000F2830000}"/>
    <cellStyle name="Normal 64 9 2" xfId="41592" xr:uid="{00000000-0005-0000-0000-0000F3830000}"/>
    <cellStyle name="Normal 64 9 3" xfId="26359" xr:uid="{00000000-0005-0000-0000-0000F4830000}"/>
    <cellStyle name="Normal 65" xfId="894" xr:uid="{00000000-0005-0000-0000-0000F5830000}"/>
    <cellStyle name="Normal 65 10" xfId="6239" xr:uid="{00000000-0005-0000-0000-0000F6830000}"/>
    <cellStyle name="Normal 65 10 2" xfId="36576" xr:uid="{00000000-0005-0000-0000-0000F7830000}"/>
    <cellStyle name="Normal 65 10 3" xfId="21343" xr:uid="{00000000-0005-0000-0000-0000F8830000}"/>
    <cellStyle name="Normal 65 11" xfId="31567" xr:uid="{00000000-0005-0000-0000-0000F9830000}"/>
    <cellStyle name="Normal 65 12" xfId="16328" xr:uid="{00000000-0005-0000-0000-0000FA830000}"/>
    <cellStyle name="Normal 65 2" xfId="1203" xr:uid="{00000000-0005-0000-0000-0000FB830000}"/>
    <cellStyle name="Normal 65 2 10" xfId="31618" xr:uid="{00000000-0005-0000-0000-0000FC830000}"/>
    <cellStyle name="Normal 65 2 11" xfId="16382" xr:uid="{00000000-0005-0000-0000-0000FD830000}"/>
    <cellStyle name="Normal 65 2 2" xfId="1311" xr:uid="{00000000-0005-0000-0000-0000FE830000}"/>
    <cellStyle name="Normal 65 2 2 10" xfId="16486" xr:uid="{00000000-0005-0000-0000-0000FF830000}"/>
    <cellStyle name="Normal 65 2 2 2" xfId="1528" xr:uid="{00000000-0005-0000-0000-000000840000}"/>
    <cellStyle name="Normal 65 2 2 2 2" xfId="1949" xr:uid="{00000000-0005-0000-0000-000001840000}"/>
    <cellStyle name="Normal 65 2 2 2 2 2" xfId="2788" xr:uid="{00000000-0005-0000-0000-000002840000}"/>
    <cellStyle name="Normal 65 2 2 2 2 2 2" xfId="4478" xr:uid="{00000000-0005-0000-0000-000003840000}"/>
    <cellStyle name="Normal 65 2 2 2 2 2 2 2" xfId="14551" xr:uid="{00000000-0005-0000-0000-000004840000}"/>
    <cellStyle name="Normal 65 2 2 2 2 2 2 2 2" xfId="44882" xr:uid="{00000000-0005-0000-0000-000005840000}"/>
    <cellStyle name="Normal 65 2 2 2 2 2 2 2 3" xfId="29649" xr:uid="{00000000-0005-0000-0000-000006840000}"/>
    <cellStyle name="Normal 65 2 2 2 2 2 2 3" xfId="9531" xr:uid="{00000000-0005-0000-0000-000007840000}"/>
    <cellStyle name="Normal 65 2 2 2 2 2 2 3 2" xfId="39865" xr:uid="{00000000-0005-0000-0000-000008840000}"/>
    <cellStyle name="Normal 65 2 2 2 2 2 2 3 3" xfId="24632" xr:uid="{00000000-0005-0000-0000-000009840000}"/>
    <cellStyle name="Normal 65 2 2 2 2 2 2 4" xfId="34852" xr:uid="{00000000-0005-0000-0000-00000A840000}"/>
    <cellStyle name="Normal 65 2 2 2 2 2 2 5" xfId="19619" xr:uid="{00000000-0005-0000-0000-00000B840000}"/>
    <cellStyle name="Normal 65 2 2 2 2 2 3" xfId="6170" xr:uid="{00000000-0005-0000-0000-00000C840000}"/>
    <cellStyle name="Normal 65 2 2 2 2 2 3 2" xfId="16222" xr:uid="{00000000-0005-0000-0000-00000D840000}"/>
    <cellStyle name="Normal 65 2 2 2 2 2 3 2 2" xfId="46553" xr:uid="{00000000-0005-0000-0000-00000E840000}"/>
    <cellStyle name="Normal 65 2 2 2 2 2 3 2 3" xfId="31320" xr:uid="{00000000-0005-0000-0000-00000F840000}"/>
    <cellStyle name="Normal 65 2 2 2 2 2 3 3" xfId="11202" xr:uid="{00000000-0005-0000-0000-000010840000}"/>
    <cellStyle name="Normal 65 2 2 2 2 2 3 3 2" xfId="41536" xr:uid="{00000000-0005-0000-0000-000011840000}"/>
    <cellStyle name="Normal 65 2 2 2 2 2 3 3 3" xfId="26303" xr:uid="{00000000-0005-0000-0000-000012840000}"/>
    <cellStyle name="Normal 65 2 2 2 2 2 3 4" xfId="36523" xr:uid="{00000000-0005-0000-0000-000013840000}"/>
    <cellStyle name="Normal 65 2 2 2 2 2 3 5" xfId="21290" xr:uid="{00000000-0005-0000-0000-000014840000}"/>
    <cellStyle name="Normal 65 2 2 2 2 2 4" xfId="12880" xr:uid="{00000000-0005-0000-0000-000015840000}"/>
    <cellStyle name="Normal 65 2 2 2 2 2 4 2" xfId="43211" xr:uid="{00000000-0005-0000-0000-000016840000}"/>
    <cellStyle name="Normal 65 2 2 2 2 2 4 3" xfId="27978" xr:uid="{00000000-0005-0000-0000-000017840000}"/>
    <cellStyle name="Normal 65 2 2 2 2 2 5" xfId="7859" xr:uid="{00000000-0005-0000-0000-000018840000}"/>
    <cellStyle name="Normal 65 2 2 2 2 2 5 2" xfId="38194" xr:uid="{00000000-0005-0000-0000-000019840000}"/>
    <cellStyle name="Normal 65 2 2 2 2 2 5 3" xfId="22961" xr:uid="{00000000-0005-0000-0000-00001A840000}"/>
    <cellStyle name="Normal 65 2 2 2 2 2 6" xfId="33182" xr:uid="{00000000-0005-0000-0000-00001B840000}"/>
    <cellStyle name="Normal 65 2 2 2 2 2 7" xfId="17948" xr:uid="{00000000-0005-0000-0000-00001C840000}"/>
    <cellStyle name="Normal 65 2 2 2 2 3" xfId="3641" xr:uid="{00000000-0005-0000-0000-00001D840000}"/>
    <cellStyle name="Normal 65 2 2 2 2 3 2" xfId="13715" xr:uid="{00000000-0005-0000-0000-00001E840000}"/>
    <cellStyle name="Normal 65 2 2 2 2 3 2 2" xfId="44046" xr:uid="{00000000-0005-0000-0000-00001F840000}"/>
    <cellStyle name="Normal 65 2 2 2 2 3 2 3" xfId="28813" xr:uid="{00000000-0005-0000-0000-000020840000}"/>
    <cellStyle name="Normal 65 2 2 2 2 3 3" xfId="8695" xr:uid="{00000000-0005-0000-0000-000021840000}"/>
    <cellStyle name="Normal 65 2 2 2 2 3 3 2" xfId="39029" xr:uid="{00000000-0005-0000-0000-000022840000}"/>
    <cellStyle name="Normal 65 2 2 2 2 3 3 3" xfId="23796" xr:uid="{00000000-0005-0000-0000-000023840000}"/>
    <cellStyle name="Normal 65 2 2 2 2 3 4" xfId="34016" xr:uid="{00000000-0005-0000-0000-000024840000}"/>
    <cellStyle name="Normal 65 2 2 2 2 3 5" xfId="18783" xr:uid="{00000000-0005-0000-0000-000025840000}"/>
    <cellStyle name="Normal 65 2 2 2 2 4" xfId="5334" xr:uid="{00000000-0005-0000-0000-000026840000}"/>
    <cellStyle name="Normal 65 2 2 2 2 4 2" xfId="15386" xr:uid="{00000000-0005-0000-0000-000027840000}"/>
    <cellStyle name="Normal 65 2 2 2 2 4 2 2" xfId="45717" xr:uid="{00000000-0005-0000-0000-000028840000}"/>
    <cellStyle name="Normal 65 2 2 2 2 4 2 3" xfId="30484" xr:uid="{00000000-0005-0000-0000-000029840000}"/>
    <cellStyle name="Normal 65 2 2 2 2 4 3" xfId="10366" xr:uid="{00000000-0005-0000-0000-00002A840000}"/>
    <cellStyle name="Normal 65 2 2 2 2 4 3 2" xfId="40700" xr:uid="{00000000-0005-0000-0000-00002B840000}"/>
    <cellStyle name="Normal 65 2 2 2 2 4 3 3" xfId="25467" xr:uid="{00000000-0005-0000-0000-00002C840000}"/>
    <cellStyle name="Normal 65 2 2 2 2 4 4" xfId="35687" xr:uid="{00000000-0005-0000-0000-00002D840000}"/>
    <cellStyle name="Normal 65 2 2 2 2 4 5" xfId="20454" xr:uid="{00000000-0005-0000-0000-00002E840000}"/>
    <cellStyle name="Normal 65 2 2 2 2 5" xfId="12044" xr:uid="{00000000-0005-0000-0000-00002F840000}"/>
    <cellStyle name="Normal 65 2 2 2 2 5 2" xfId="42375" xr:uid="{00000000-0005-0000-0000-000030840000}"/>
    <cellStyle name="Normal 65 2 2 2 2 5 3" xfId="27142" xr:uid="{00000000-0005-0000-0000-000031840000}"/>
    <cellStyle name="Normal 65 2 2 2 2 6" xfId="7023" xr:uid="{00000000-0005-0000-0000-000032840000}"/>
    <cellStyle name="Normal 65 2 2 2 2 6 2" xfId="37358" xr:uid="{00000000-0005-0000-0000-000033840000}"/>
    <cellStyle name="Normal 65 2 2 2 2 6 3" xfId="22125" xr:uid="{00000000-0005-0000-0000-000034840000}"/>
    <cellStyle name="Normal 65 2 2 2 2 7" xfId="32346" xr:uid="{00000000-0005-0000-0000-000035840000}"/>
    <cellStyle name="Normal 65 2 2 2 2 8" xfId="17112" xr:uid="{00000000-0005-0000-0000-000036840000}"/>
    <cellStyle name="Normal 65 2 2 2 3" xfId="2370" xr:uid="{00000000-0005-0000-0000-000037840000}"/>
    <cellStyle name="Normal 65 2 2 2 3 2" xfId="4060" xr:uid="{00000000-0005-0000-0000-000038840000}"/>
    <cellStyle name="Normal 65 2 2 2 3 2 2" xfId="14133" xr:uid="{00000000-0005-0000-0000-000039840000}"/>
    <cellStyle name="Normal 65 2 2 2 3 2 2 2" xfId="44464" xr:uid="{00000000-0005-0000-0000-00003A840000}"/>
    <cellStyle name="Normal 65 2 2 2 3 2 2 3" xfId="29231" xr:uid="{00000000-0005-0000-0000-00003B840000}"/>
    <cellStyle name="Normal 65 2 2 2 3 2 3" xfId="9113" xr:uid="{00000000-0005-0000-0000-00003C840000}"/>
    <cellStyle name="Normal 65 2 2 2 3 2 3 2" xfId="39447" xr:uid="{00000000-0005-0000-0000-00003D840000}"/>
    <cellStyle name="Normal 65 2 2 2 3 2 3 3" xfId="24214" xr:uid="{00000000-0005-0000-0000-00003E840000}"/>
    <cellStyle name="Normal 65 2 2 2 3 2 4" xfId="34434" xr:uid="{00000000-0005-0000-0000-00003F840000}"/>
    <cellStyle name="Normal 65 2 2 2 3 2 5" xfId="19201" xr:uid="{00000000-0005-0000-0000-000040840000}"/>
    <cellStyle name="Normal 65 2 2 2 3 3" xfId="5752" xr:uid="{00000000-0005-0000-0000-000041840000}"/>
    <cellStyle name="Normal 65 2 2 2 3 3 2" xfId="15804" xr:uid="{00000000-0005-0000-0000-000042840000}"/>
    <cellStyle name="Normal 65 2 2 2 3 3 2 2" xfId="46135" xr:uid="{00000000-0005-0000-0000-000043840000}"/>
    <cellStyle name="Normal 65 2 2 2 3 3 2 3" xfId="30902" xr:uid="{00000000-0005-0000-0000-000044840000}"/>
    <cellStyle name="Normal 65 2 2 2 3 3 3" xfId="10784" xr:uid="{00000000-0005-0000-0000-000045840000}"/>
    <cellStyle name="Normal 65 2 2 2 3 3 3 2" xfId="41118" xr:uid="{00000000-0005-0000-0000-000046840000}"/>
    <cellStyle name="Normal 65 2 2 2 3 3 3 3" xfId="25885" xr:uid="{00000000-0005-0000-0000-000047840000}"/>
    <cellStyle name="Normal 65 2 2 2 3 3 4" xfId="36105" xr:uid="{00000000-0005-0000-0000-000048840000}"/>
    <cellStyle name="Normal 65 2 2 2 3 3 5" xfId="20872" xr:uid="{00000000-0005-0000-0000-000049840000}"/>
    <cellStyle name="Normal 65 2 2 2 3 4" xfId="12462" xr:uid="{00000000-0005-0000-0000-00004A840000}"/>
    <cellStyle name="Normal 65 2 2 2 3 4 2" xfId="42793" xr:uid="{00000000-0005-0000-0000-00004B840000}"/>
    <cellStyle name="Normal 65 2 2 2 3 4 3" xfId="27560" xr:uid="{00000000-0005-0000-0000-00004C840000}"/>
    <cellStyle name="Normal 65 2 2 2 3 5" xfId="7441" xr:uid="{00000000-0005-0000-0000-00004D840000}"/>
    <cellStyle name="Normal 65 2 2 2 3 5 2" xfId="37776" xr:uid="{00000000-0005-0000-0000-00004E840000}"/>
    <cellStyle name="Normal 65 2 2 2 3 5 3" xfId="22543" xr:uid="{00000000-0005-0000-0000-00004F840000}"/>
    <cellStyle name="Normal 65 2 2 2 3 6" xfId="32764" xr:uid="{00000000-0005-0000-0000-000050840000}"/>
    <cellStyle name="Normal 65 2 2 2 3 7" xfId="17530" xr:uid="{00000000-0005-0000-0000-000051840000}"/>
    <cellStyle name="Normal 65 2 2 2 4" xfId="3223" xr:uid="{00000000-0005-0000-0000-000052840000}"/>
    <cellStyle name="Normal 65 2 2 2 4 2" xfId="13297" xr:uid="{00000000-0005-0000-0000-000053840000}"/>
    <cellStyle name="Normal 65 2 2 2 4 2 2" xfId="43628" xr:uid="{00000000-0005-0000-0000-000054840000}"/>
    <cellStyle name="Normal 65 2 2 2 4 2 3" xfId="28395" xr:uid="{00000000-0005-0000-0000-000055840000}"/>
    <cellStyle name="Normal 65 2 2 2 4 3" xfId="8277" xr:uid="{00000000-0005-0000-0000-000056840000}"/>
    <cellStyle name="Normal 65 2 2 2 4 3 2" xfId="38611" xr:uid="{00000000-0005-0000-0000-000057840000}"/>
    <cellStyle name="Normal 65 2 2 2 4 3 3" xfId="23378" xr:uid="{00000000-0005-0000-0000-000058840000}"/>
    <cellStyle name="Normal 65 2 2 2 4 4" xfId="33598" xr:uid="{00000000-0005-0000-0000-000059840000}"/>
    <cellStyle name="Normal 65 2 2 2 4 5" xfId="18365" xr:uid="{00000000-0005-0000-0000-00005A840000}"/>
    <cellStyle name="Normal 65 2 2 2 5" xfId="4916" xr:uid="{00000000-0005-0000-0000-00005B840000}"/>
    <cellStyle name="Normal 65 2 2 2 5 2" xfId="14968" xr:uid="{00000000-0005-0000-0000-00005C840000}"/>
    <cellStyle name="Normal 65 2 2 2 5 2 2" xfId="45299" xr:uid="{00000000-0005-0000-0000-00005D840000}"/>
    <cellStyle name="Normal 65 2 2 2 5 2 3" xfId="30066" xr:uid="{00000000-0005-0000-0000-00005E840000}"/>
    <cellStyle name="Normal 65 2 2 2 5 3" xfId="9948" xr:uid="{00000000-0005-0000-0000-00005F840000}"/>
    <cellStyle name="Normal 65 2 2 2 5 3 2" xfId="40282" xr:uid="{00000000-0005-0000-0000-000060840000}"/>
    <cellStyle name="Normal 65 2 2 2 5 3 3" xfId="25049" xr:uid="{00000000-0005-0000-0000-000061840000}"/>
    <cellStyle name="Normal 65 2 2 2 5 4" xfId="35269" xr:uid="{00000000-0005-0000-0000-000062840000}"/>
    <cellStyle name="Normal 65 2 2 2 5 5" xfId="20036" xr:uid="{00000000-0005-0000-0000-000063840000}"/>
    <cellStyle name="Normal 65 2 2 2 6" xfId="11626" xr:uid="{00000000-0005-0000-0000-000064840000}"/>
    <cellStyle name="Normal 65 2 2 2 6 2" xfId="41957" xr:uid="{00000000-0005-0000-0000-000065840000}"/>
    <cellStyle name="Normal 65 2 2 2 6 3" xfId="26724" xr:uid="{00000000-0005-0000-0000-000066840000}"/>
    <cellStyle name="Normal 65 2 2 2 7" xfId="6605" xr:uid="{00000000-0005-0000-0000-000067840000}"/>
    <cellStyle name="Normal 65 2 2 2 7 2" xfId="36940" xr:uid="{00000000-0005-0000-0000-000068840000}"/>
    <cellStyle name="Normal 65 2 2 2 7 3" xfId="21707" xr:uid="{00000000-0005-0000-0000-000069840000}"/>
    <cellStyle name="Normal 65 2 2 2 8" xfId="31928" xr:uid="{00000000-0005-0000-0000-00006A840000}"/>
    <cellStyle name="Normal 65 2 2 2 9" xfId="16694" xr:uid="{00000000-0005-0000-0000-00006B840000}"/>
    <cellStyle name="Normal 65 2 2 3" xfId="1741" xr:uid="{00000000-0005-0000-0000-00006C840000}"/>
    <cellStyle name="Normal 65 2 2 3 2" xfId="2580" xr:uid="{00000000-0005-0000-0000-00006D840000}"/>
    <cellStyle name="Normal 65 2 2 3 2 2" xfId="4270" xr:uid="{00000000-0005-0000-0000-00006E840000}"/>
    <cellStyle name="Normal 65 2 2 3 2 2 2" xfId="14343" xr:uid="{00000000-0005-0000-0000-00006F840000}"/>
    <cellStyle name="Normal 65 2 2 3 2 2 2 2" xfId="44674" xr:uid="{00000000-0005-0000-0000-000070840000}"/>
    <cellStyle name="Normal 65 2 2 3 2 2 2 3" xfId="29441" xr:uid="{00000000-0005-0000-0000-000071840000}"/>
    <cellStyle name="Normal 65 2 2 3 2 2 3" xfId="9323" xr:uid="{00000000-0005-0000-0000-000072840000}"/>
    <cellStyle name="Normal 65 2 2 3 2 2 3 2" xfId="39657" xr:uid="{00000000-0005-0000-0000-000073840000}"/>
    <cellStyle name="Normal 65 2 2 3 2 2 3 3" xfId="24424" xr:uid="{00000000-0005-0000-0000-000074840000}"/>
    <cellStyle name="Normal 65 2 2 3 2 2 4" xfId="34644" xr:uid="{00000000-0005-0000-0000-000075840000}"/>
    <cellStyle name="Normal 65 2 2 3 2 2 5" xfId="19411" xr:uid="{00000000-0005-0000-0000-000076840000}"/>
    <cellStyle name="Normal 65 2 2 3 2 3" xfId="5962" xr:uid="{00000000-0005-0000-0000-000077840000}"/>
    <cellStyle name="Normal 65 2 2 3 2 3 2" xfId="16014" xr:uid="{00000000-0005-0000-0000-000078840000}"/>
    <cellStyle name="Normal 65 2 2 3 2 3 2 2" xfId="46345" xr:uid="{00000000-0005-0000-0000-000079840000}"/>
    <cellStyle name="Normal 65 2 2 3 2 3 2 3" xfId="31112" xr:uid="{00000000-0005-0000-0000-00007A840000}"/>
    <cellStyle name="Normal 65 2 2 3 2 3 3" xfId="10994" xr:uid="{00000000-0005-0000-0000-00007B840000}"/>
    <cellStyle name="Normal 65 2 2 3 2 3 3 2" xfId="41328" xr:uid="{00000000-0005-0000-0000-00007C840000}"/>
    <cellStyle name="Normal 65 2 2 3 2 3 3 3" xfId="26095" xr:uid="{00000000-0005-0000-0000-00007D840000}"/>
    <cellStyle name="Normal 65 2 2 3 2 3 4" xfId="36315" xr:uid="{00000000-0005-0000-0000-00007E840000}"/>
    <cellStyle name="Normal 65 2 2 3 2 3 5" xfId="21082" xr:uid="{00000000-0005-0000-0000-00007F840000}"/>
    <cellStyle name="Normal 65 2 2 3 2 4" xfId="12672" xr:uid="{00000000-0005-0000-0000-000080840000}"/>
    <cellStyle name="Normal 65 2 2 3 2 4 2" xfId="43003" xr:uid="{00000000-0005-0000-0000-000081840000}"/>
    <cellStyle name="Normal 65 2 2 3 2 4 3" xfId="27770" xr:uid="{00000000-0005-0000-0000-000082840000}"/>
    <cellStyle name="Normal 65 2 2 3 2 5" xfId="7651" xr:uid="{00000000-0005-0000-0000-000083840000}"/>
    <cellStyle name="Normal 65 2 2 3 2 5 2" xfId="37986" xr:uid="{00000000-0005-0000-0000-000084840000}"/>
    <cellStyle name="Normal 65 2 2 3 2 5 3" xfId="22753" xr:uid="{00000000-0005-0000-0000-000085840000}"/>
    <cellStyle name="Normal 65 2 2 3 2 6" xfId="32974" xr:uid="{00000000-0005-0000-0000-000086840000}"/>
    <cellStyle name="Normal 65 2 2 3 2 7" xfId="17740" xr:uid="{00000000-0005-0000-0000-000087840000}"/>
    <cellStyle name="Normal 65 2 2 3 3" xfId="3433" xr:uid="{00000000-0005-0000-0000-000088840000}"/>
    <cellStyle name="Normal 65 2 2 3 3 2" xfId="13507" xr:uid="{00000000-0005-0000-0000-000089840000}"/>
    <cellStyle name="Normal 65 2 2 3 3 2 2" xfId="43838" xr:uid="{00000000-0005-0000-0000-00008A840000}"/>
    <cellStyle name="Normal 65 2 2 3 3 2 3" xfId="28605" xr:uid="{00000000-0005-0000-0000-00008B840000}"/>
    <cellStyle name="Normal 65 2 2 3 3 3" xfId="8487" xr:uid="{00000000-0005-0000-0000-00008C840000}"/>
    <cellStyle name="Normal 65 2 2 3 3 3 2" xfId="38821" xr:uid="{00000000-0005-0000-0000-00008D840000}"/>
    <cellStyle name="Normal 65 2 2 3 3 3 3" xfId="23588" xr:uid="{00000000-0005-0000-0000-00008E840000}"/>
    <cellStyle name="Normal 65 2 2 3 3 4" xfId="33808" xr:uid="{00000000-0005-0000-0000-00008F840000}"/>
    <cellStyle name="Normal 65 2 2 3 3 5" xfId="18575" xr:uid="{00000000-0005-0000-0000-000090840000}"/>
    <cellStyle name="Normal 65 2 2 3 4" xfId="5126" xr:uid="{00000000-0005-0000-0000-000091840000}"/>
    <cellStyle name="Normal 65 2 2 3 4 2" xfId="15178" xr:uid="{00000000-0005-0000-0000-000092840000}"/>
    <cellStyle name="Normal 65 2 2 3 4 2 2" xfId="45509" xr:uid="{00000000-0005-0000-0000-000093840000}"/>
    <cellStyle name="Normal 65 2 2 3 4 2 3" xfId="30276" xr:uid="{00000000-0005-0000-0000-000094840000}"/>
    <cellStyle name="Normal 65 2 2 3 4 3" xfId="10158" xr:uid="{00000000-0005-0000-0000-000095840000}"/>
    <cellStyle name="Normal 65 2 2 3 4 3 2" xfId="40492" xr:uid="{00000000-0005-0000-0000-000096840000}"/>
    <cellStyle name="Normal 65 2 2 3 4 3 3" xfId="25259" xr:uid="{00000000-0005-0000-0000-000097840000}"/>
    <cellStyle name="Normal 65 2 2 3 4 4" xfId="35479" xr:uid="{00000000-0005-0000-0000-000098840000}"/>
    <cellStyle name="Normal 65 2 2 3 4 5" xfId="20246" xr:uid="{00000000-0005-0000-0000-000099840000}"/>
    <cellStyle name="Normal 65 2 2 3 5" xfId="11836" xr:uid="{00000000-0005-0000-0000-00009A840000}"/>
    <cellStyle name="Normal 65 2 2 3 5 2" xfId="42167" xr:uid="{00000000-0005-0000-0000-00009B840000}"/>
    <cellStyle name="Normal 65 2 2 3 5 3" xfId="26934" xr:uid="{00000000-0005-0000-0000-00009C840000}"/>
    <cellStyle name="Normal 65 2 2 3 6" xfId="6815" xr:uid="{00000000-0005-0000-0000-00009D840000}"/>
    <cellStyle name="Normal 65 2 2 3 6 2" xfId="37150" xr:uid="{00000000-0005-0000-0000-00009E840000}"/>
    <cellStyle name="Normal 65 2 2 3 6 3" xfId="21917" xr:uid="{00000000-0005-0000-0000-00009F840000}"/>
    <cellStyle name="Normal 65 2 2 3 7" xfId="32138" xr:uid="{00000000-0005-0000-0000-0000A0840000}"/>
    <cellStyle name="Normal 65 2 2 3 8" xfId="16904" xr:uid="{00000000-0005-0000-0000-0000A1840000}"/>
    <cellStyle name="Normal 65 2 2 4" xfId="2162" xr:uid="{00000000-0005-0000-0000-0000A2840000}"/>
    <cellStyle name="Normal 65 2 2 4 2" xfId="3852" xr:uid="{00000000-0005-0000-0000-0000A3840000}"/>
    <cellStyle name="Normal 65 2 2 4 2 2" xfId="13925" xr:uid="{00000000-0005-0000-0000-0000A4840000}"/>
    <cellStyle name="Normal 65 2 2 4 2 2 2" xfId="44256" xr:uid="{00000000-0005-0000-0000-0000A5840000}"/>
    <cellStyle name="Normal 65 2 2 4 2 2 3" xfId="29023" xr:uid="{00000000-0005-0000-0000-0000A6840000}"/>
    <cellStyle name="Normal 65 2 2 4 2 3" xfId="8905" xr:uid="{00000000-0005-0000-0000-0000A7840000}"/>
    <cellStyle name="Normal 65 2 2 4 2 3 2" xfId="39239" xr:uid="{00000000-0005-0000-0000-0000A8840000}"/>
    <cellStyle name="Normal 65 2 2 4 2 3 3" xfId="24006" xr:uid="{00000000-0005-0000-0000-0000A9840000}"/>
    <cellStyle name="Normal 65 2 2 4 2 4" xfId="34226" xr:uid="{00000000-0005-0000-0000-0000AA840000}"/>
    <cellStyle name="Normal 65 2 2 4 2 5" xfId="18993" xr:uid="{00000000-0005-0000-0000-0000AB840000}"/>
    <cellStyle name="Normal 65 2 2 4 3" xfId="5544" xr:uid="{00000000-0005-0000-0000-0000AC840000}"/>
    <cellStyle name="Normal 65 2 2 4 3 2" xfId="15596" xr:uid="{00000000-0005-0000-0000-0000AD840000}"/>
    <cellStyle name="Normal 65 2 2 4 3 2 2" xfId="45927" xr:uid="{00000000-0005-0000-0000-0000AE840000}"/>
    <cellStyle name="Normal 65 2 2 4 3 2 3" xfId="30694" xr:uid="{00000000-0005-0000-0000-0000AF840000}"/>
    <cellStyle name="Normal 65 2 2 4 3 3" xfId="10576" xr:uid="{00000000-0005-0000-0000-0000B0840000}"/>
    <cellStyle name="Normal 65 2 2 4 3 3 2" xfId="40910" xr:uid="{00000000-0005-0000-0000-0000B1840000}"/>
    <cellStyle name="Normal 65 2 2 4 3 3 3" xfId="25677" xr:uid="{00000000-0005-0000-0000-0000B2840000}"/>
    <cellStyle name="Normal 65 2 2 4 3 4" xfId="35897" xr:uid="{00000000-0005-0000-0000-0000B3840000}"/>
    <cellStyle name="Normal 65 2 2 4 3 5" xfId="20664" xr:uid="{00000000-0005-0000-0000-0000B4840000}"/>
    <cellStyle name="Normal 65 2 2 4 4" xfId="12254" xr:uid="{00000000-0005-0000-0000-0000B5840000}"/>
    <cellStyle name="Normal 65 2 2 4 4 2" xfId="42585" xr:uid="{00000000-0005-0000-0000-0000B6840000}"/>
    <cellStyle name="Normal 65 2 2 4 4 3" xfId="27352" xr:uid="{00000000-0005-0000-0000-0000B7840000}"/>
    <cellStyle name="Normal 65 2 2 4 5" xfId="7233" xr:uid="{00000000-0005-0000-0000-0000B8840000}"/>
    <cellStyle name="Normal 65 2 2 4 5 2" xfId="37568" xr:uid="{00000000-0005-0000-0000-0000B9840000}"/>
    <cellStyle name="Normal 65 2 2 4 5 3" xfId="22335" xr:uid="{00000000-0005-0000-0000-0000BA840000}"/>
    <cellStyle name="Normal 65 2 2 4 6" xfId="32556" xr:uid="{00000000-0005-0000-0000-0000BB840000}"/>
    <cellStyle name="Normal 65 2 2 4 7" xfId="17322" xr:uid="{00000000-0005-0000-0000-0000BC840000}"/>
    <cellStyle name="Normal 65 2 2 5" xfId="3015" xr:uid="{00000000-0005-0000-0000-0000BD840000}"/>
    <cellStyle name="Normal 65 2 2 5 2" xfId="13089" xr:uid="{00000000-0005-0000-0000-0000BE840000}"/>
    <cellStyle name="Normal 65 2 2 5 2 2" xfId="43420" xr:uid="{00000000-0005-0000-0000-0000BF840000}"/>
    <cellStyle name="Normal 65 2 2 5 2 3" xfId="28187" xr:uid="{00000000-0005-0000-0000-0000C0840000}"/>
    <cellStyle name="Normal 65 2 2 5 3" xfId="8069" xr:uid="{00000000-0005-0000-0000-0000C1840000}"/>
    <cellStyle name="Normal 65 2 2 5 3 2" xfId="38403" xr:uid="{00000000-0005-0000-0000-0000C2840000}"/>
    <cellStyle name="Normal 65 2 2 5 3 3" xfId="23170" xr:uid="{00000000-0005-0000-0000-0000C3840000}"/>
    <cellStyle name="Normal 65 2 2 5 4" xfId="33390" xr:uid="{00000000-0005-0000-0000-0000C4840000}"/>
    <cellStyle name="Normal 65 2 2 5 5" xfId="18157" xr:uid="{00000000-0005-0000-0000-0000C5840000}"/>
    <cellStyle name="Normal 65 2 2 6" xfId="4708" xr:uid="{00000000-0005-0000-0000-0000C6840000}"/>
    <cellStyle name="Normal 65 2 2 6 2" xfId="14760" xr:uid="{00000000-0005-0000-0000-0000C7840000}"/>
    <cellStyle name="Normal 65 2 2 6 2 2" xfId="45091" xr:uid="{00000000-0005-0000-0000-0000C8840000}"/>
    <cellStyle name="Normal 65 2 2 6 2 3" xfId="29858" xr:uid="{00000000-0005-0000-0000-0000C9840000}"/>
    <cellStyle name="Normal 65 2 2 6 3" xfId="9740" xr:uid="{00000000-0005-0000-0000-0000CA840000}"/>
    <cellStyle name="Normal 65 2 2 6 3 2" xfId="40074" xr:uid="{00000000-0005-0000-0000-0000CB840000}"/>
    <cellStyle name="Normal 65 2 2 6 3 3" xfId="24841" xr:uid="{00000000-0005-0000-0000-0000CC840000}"/>
    <cellStyle name="Normal 65 2 2 6 4" xfId="35061" xr:uid="{00000000-0005-0000-0000-0000CD840000}"/>
    <cellStyle name="Normal 65 2 2 6 5" xfId="19828" xr:uid="{00000000-0005-0000-0000-0000CE840000}"/>
    <cellStyle name="Normal 65 2 2 7" xfId="11418" xr:uid="{00000000-0005-0000-0000-0000CF840000}"/>
    <cellStyle name="Normal 65 2 2 7 2" xfId="41749" xr:uid="{00000000-0005-0000-0000-0000D0840000}"/>
    <cellStyle name="Normal 65 2 2 7 3" xfId="26516" xr:uid="{00000000-0005-0000-0000-0000D1840000}"/>
    <cellStyle name="Normal 65 2 2 8" xfId="6397" xr:uid="{00000000-0005-0000-0000-0000D2840000}"/>
    <cellStyle name="Normal 65 2 2 8 2" xfId="36732" xr:uid="{00000000-0005-0000-0000-0000D3840000}"/>
    <cellStyle name="Normal 65 2 2 8 3" xfId="21499" xr:uid="{00000000-0005-0000-0000-0000D4840000}"/>
    <cellStyle name="Normal 65 2 2 9" xfId="31720" xr:uid="{00000000-0005-0000-0000-0000D5840000}"/>
    <cellStyle name="Normal 65 2 3" xfId="1424" xr:uid="{00000000-0005-0000-0000-0000D6840000}"/>
    <cellStyle name="Normal 65 2 3 2" xfId="1845" xr:uid="{00000000-0005-0000-0000-0000D7840000}"/>
    <cellStyle name="Normal 65 2 3 2 2" xfId="2684" xr:uid="{00000000-0005-0000-0000-0000D8840000}"/>
    <cellStyle name="Normal 65 2 3 2 2 2" xfId="4374" xr:uid="{00000000-0005-0000-0000-0000D9840000}"/>
    <cellStyle name="Normal 65 2 3 2 2 2 2" xfId="14447" xr:uid="{00000000-0005-0000-0000-0000DA840000}"/>
    <cellStyle name="Normal 65 2 3 2 2 2 2 2" xfId="44778" xr:uid="{00000000-0005-0000-0000-0000DB840000}"/>
    <cellStyle name="Normal 65 2 3 2 2 2 2 3" xfId="29545" xr:uid="{00000000-0005-0000-0000-0000DC840000}"/>
    <cellStyle name="Normal 65 2 3 2 2 2 3" xfId="9427" xr:uid="{00000000-0005-0000-0000-0000DD840000}"/>
    <cellStyle name="Normal 65 2 3 2 2 2 3 2" xfId="39761" xr:uid="{00000000-0005-0000-0000-0000DE840000}"/>
    <cellStyle name="Normal 65 2 3 2 2 2 3 3" xfId="24528" xr:uid="{00000000-0005-0000-0000-0000DF840000}"/>
    <cellStyle name="Normal 65 2 3 2 2 2 4" xfId="34748" xr:uid="{00000000-0005-0000-0000-0000E0840000}"/>
    <cellStyle name="Normal 65 2 3 2 2 2 5" xfId="19515" xr:uid="{00000000-0005-0000-0000-0000E1840000}"/>
    <cellStyle name="Normal 65 2 3 2 2 3" xfId="6066" xr:uid="{00000000-0005-0000-0000-0000E2840000}"/>
    <cellStyle name="Normal 65 2 3 2 2 3 2" xfId="16118" xr:uid="{00000000-0005-0000-0000-0000E3840000}"/>
    <cellStyle name="Normal 65 2 3 2 2 3 2 2" xfId="46449" xr:uid="{00000000-0005-0000-0000-0000E4840000}"/>
    <cellStyle name="Normal 65 2 3 2 2 3 2 3" xfId="31216" xr:uid="{00000000-0005-0000-0000-0000E5840000}"/>
    <cellStyle name="Normal 65 2 3 2 2 3 3" xfId="11098" xr:uid="{00000000-0005-0000-0000-0000E6840000}"/>
    <cellStyle name="Normal 65 2 3 2 2 3 3 2" xfId="41432" xr:uid="{00000000-0005-0000-0000-0000E7840000}"/>
    <cellStyle name="Normal 65 2 3 2 2 3 3 3" xfId="26199" xr:uid="{00000000-0005-0000-0000-0000E8840000}"/>
    <cellStyle name="Normal 65 2 3 2 2 3 4" xfId="36419" xr:uid="{00000000-0005-0000-0000-0000E9840000}"/>
    <cellStyle name="Normal 65 2 3 2 2 3 5" xfId="21186" xr:uid="{00000000-0005-0000-0000-0000EA840000}"/>
    <cellStyle name="Normal 65 2 3 2 2 4" xfId="12776" xr:uid="{00000000-0005-0000-0000-0000EB840000}"/>
    <cellStyle name="Normal 65 2 3 2 2 4 2" xfId="43107" xr:uid="{00000000-0005-0000-0000-0000EC840000}"/>
    <cellStyle name="Normal 65 2 3 2 2 4 3" xfId="27874" xr:uid="{00000000-0005-0000-0000-0000ED840000}"/>
    <cellStyle name="Normal 65 2 3 2 2 5" xfId="7755" xr:uid="{00000000-0005-0000-0000-0000EE840000}"/>
    <cellStyle name="Normal 65 2 3 2 2 5 2" xfId="38090" xr:uid="{00000000-0005-0000-0000-0000EF840000}"/>
    <cellStyle name="Normal 65 2 3 2 2 5 3" xfId="22857" xr:uid="{00000000-0005-0000-0000-0000F0840000}"/>
    <cellStyle name="Normal 65 2 3 2 2 6" xfId="33078" xr:uid="{00000000-0005-0000-0000-0000F1840000}"/>
    <cellStyle name="Normal 65 2 3 2 2 7" xfId="17844" xr:uid="{00000000-0005-0000-0000-0000F2840000}"/>
    <cellStyle name="Normal 65 2 3 2 3" xfId="3537" xr:uid="{00000000-0005-0000-0000-0000F3840000}"/>
    <cellStyle name="Normal 65 2 3 2 3 2" xfId="13611" xr:uid="{00000000-0005-0000-0000-0000F4840000}"/>
    <cellStyle name="Normal 65 2 3 2 3 2 2" xfId="43942" xr:uid="{00000000-0005-0000-0000-0000F5840000}"/>
    <cellStyle name="Normal 65 2 3 2 3 2 3" xfId="28709" xr:uid="{00000000-0005-0000-0000-0000F6840000}"/>
    <cellStyle name="Normal 65 2 3 2 3 3" xfId="8591" xr:uid="{00000000-0005-0000-0000-0000F7840000}"/>
    <cellStyle name="Normal 65 2 3 2 3 3 2" xfId="38925" xr:uid="{00000000-0005-0000-0000-0000F8840000}"/>
    <cellStyle name="Normal 65 2 3 2 3 3 3" xfId="23692" xr:uid="{00000000-0005-0000-0000-0000F9840000}"/>
    <cellStyle name="Normal 65 2 3 2 3 4" xfId="33912" xr:uid="{00000000-0005-0000-0000-0000FA840000}"/>
    <cellStyle name="Normal 65 2 3 2 3 5" xfId="18679" xr:uid="{00000000-0005-0000-0000-0000FB840000}"/>
    <cellStyle name="Normal 65 2 3 2 4" xfId="5230" xr:uid="{00000000-0005-0000-0000-0000FC840000}"/>
    <cellStyle name="Normal 65 2 3 2 4 2" xfId="15282" xr:uid="{00000000-0005-0000-0000-0000FD840000}"/>
    <cellStyle name="Normal 65 2 3 2 4 2 2" xfId="45613" xr:uid="{00000000-0005-0000-0000-0000FE840000}"/>
    <cellStyle name="Normal 65 2 3 2 4 2 3" xfId="30380" xr:uid="{00000000-0005-0000-0000-0000FF840000}"/>
    <cellStyle name="Normal 65 2 3 2 4 3" xfId="10262" xr:uid="{00000000-0005-0000-0000-000000850000}"/>
    <cellStyle name="Normal 65 2 3 2 4 3 2" xfId="40596" xr:uid="{00000000-0005-0000-0000-000001850000}"/>
    <cellStyle name="Normal 65 2 3 2 4 3 3" xfId="25363" xr:uid="{00000000-0005-0000-0000-000002850000}"/>
    <cellStyle name="Normal 65 2 3 2 4 4" xfId="35583" xr:uid="{00000000-0005-0000-0000-000003850000}"/>
    <cellStyle name="Normal 65 2 3 2 4 5" xfId="20350" xr:uid="{00000000-0005-0000-0000-000004850000}"/>
    <cellStyle name="Normal 65 2 3 2 5" xfId="11940" xr:uid="{00000000-0005-0000-0000-000005850000}"/>
    <cellStyle name="Normal 65 2 3 2 5 2" xfId="42271" xr:uid="{00000000-0005-0000-0000-000006850000}"/>
    <cellStyle name="Normal 65 2 3 2 5 3" xfId="27038" xr:uid="{00000000-0005-0000-0000-000007850000}"/>
    <cellStyle name="Normal 65 2 3 2 6" xfId="6919" xr:uid="{00000000-0005-0000-0000-000008850000}"/>
    <cellStyle name="Normal 65 2 3 2 6 2" xfId="37254" xr:uid="{00000000-0005-0000-0000-000009850000}"/>
    <cellStyle name="Normal 65 2 3 2 6 3" xfId="22021" xr:uid="{00000000-0005-0000-0000-00000A850000}"/>
    <cellStyle name="Normal 65 2 3 2 7" xfId="32242" xr:uid="{00000000-0005-0000-0000-00000B850000}"/>
    <cellStyle name="Normal 65 2 3 2 8" xfId="17008" xr:uid="{00000000-0005-0000-0000-00000C850000}"/>
    <cellStyle name="Normal 65 2 3 3" xfId="2266" xr:uid="{00000000-0005-0000-0000-00000D850000}"/>
    <cellStyle name="Normal 65 2 3 3 2" xfId="3956" xr:uid="{00000000-0005-0000-0000-00000E850000}"/>
    <cellStyle name="Normal 65 2 3 3 2 2" xfId="14029" xr:uid="{00000000-0005-0000-0000-00000F850000}"/>
    <cellStyle name="Normal 65 2 3 3 2 2 2" xfId="44360" xr:uid="{00000000-0005-0000-0000-000010850000}"/>
    <cellStyle name="Normal 65 2 3 3 2 2 3" xfId="29127" xr:uid="{00000000-0005-0000-0000-000011850000}"/>
    <cellStyle name="Normal 65 2 3 3 2 3" xfId="9009" xr:uid="{00000000-0005-0000-0000-000012850000}"/>
    <cellStyle name="Normal 65 2 3 3 2 3 2" xfId="39343" xr:uid="{00000000-0005-0000-0000-000013850000}"/>
    <cellStyle name="Normal 65 2 3 3 2 3 3" xfId="24110" xr:uid="{00000000-0005-0000-0000-000014850000}"/>
    <cellStyle name="Normal 65 2 3 3 2 4" xfId="34330" xr:uid="{00000000-0005-0000-0000-000015850000}"/>
    <cellStyle name="Normal 65 2 3 3 2 5" xfId="19097" xr:uid="{00000000-0005-0000-0000-000016850000}"/>
    <cellStyle name="Normal 65 2 3 3 3" xfId="5648" xr:uid="{00000000-0005-0000-0000-000017850000}"/>
    <cellStyle name="Normal 65 2 3 3 3 2" xfId="15700" xr:uid="{00000000-0005-0000-0000-000018850000}"/>
    <cellStyle name="Normal 65 2 3 3 3 2 2" xfId="46031" xr:uid="{00000000-0005-0000-0000-000019850000}"/>
    <cellStyle name="Normal 65 2 3 3 3 2 3" xfId="30798" xr:uid="{00000000-0005-0000-0000-00001A850000}"/>
    <cellStyle name="Normal 65 2 3 3 3 3" xfId="10680" xr:uid="{00000000-0005-0000-0000-00001B850000}"/>
    <cellStyle name="Normal 65 2 3 3 3 3 2" xfId="41014" xr:uid="{00000000-0005-0000-0000-00001C850000}"/>
    <cellStyle name="Normal 65 2 3 3 3 3 3" xfId="25781" xr:uid="{00000000-0005-0000-0000-00001D850000}"/>
    <cellStyle name="Normal 65 2 3 3 3 4" xfId="36001" xr:uid="{00000000-0005-0000-0000-00001E850000}"/>
    <cellStyle name="Normal 65 2 3 3 3 5" xfId="20768" xr:uid="{00000000-0005-0000-0000-00001F850000}"/>
    <cellStyle name="Normal 65 2 3 3 4" xfId="12358" xr:uid="{00000000-0005-0000-0000-000020850000}"/>
    <cellStyle name="Normal 65 2 3 3 4 2" xfId="42689" xr:uid="{00000000-0005-0000-0000-000021850000}"/>
    <cellStyle name="Normal 65 2 3 3 4 3" xfId="27456" xr:uid="{00000000-0005-0000-0000-000022850000}"/>
    <cellStyle name="Normal 65 2 3 3 5" xfId="7337" xr:uid="{00000000-0005-0000-0000-000023850000}"/>
    <cellStyle name="Normal 65 2 3 3 5 2" xfId="37672" xr:uid="{00000000-0005-0000-0000-000024850000}"/>
    <cellStyle name="Normal 65 2 3 3 5 3" xfId="22439" xr:uid="{00000000-0005-0000-0000-000025850000}"/>
    <cellStyle name="Normal 65 2 3 3 6" xfId="32660" xr:uid="{00000000-0005-0000-0000-000026850000}"/>
    <cellStyle name="Normal 65 2 3 3 7" xfId="17426" xr:uid="{00000000-0005-0000-0000-000027850000}"/>
    <cellStyle name="Normal 65 2 3 4" xfId="3119" xr:uid="{00000000-0005-0000-0000-000028850000}"/>
    <cellStyle name="Normal 65 2 3 4 2" xfId="13193" xr:uid="{00000000-0005-0000-0000-000029850000}"/>
    <cellStyle name="Normal 65 2 3 4 2 2" xfId="43524" xr:uid="{00000000-0005-0000-0000-00002A850000}"/>
    <cellStyle name="Normal 65 2 3 4 2 3" xfId="28291" xr:uid="{00000000-0005-0000-0000-00002B850000}"/>
    <cellStyle name="Normal 65 2 3 4 3" xfId="8173" xr:uid="{00000000-0005-0000-0000-00002C850000}"/>
    <cellStyle name="Normal 65 2 3 4 3 2" xfId="38507" xr:uid="{00000000-0005-0000-0000-00002D850000}"/>
    <cellStyle name="Normal 65 2 3 4 3 3" xfId="23274" xr:uid="{00000000-0005-0000-0000-00002E850000}"/>
    <cellStyle name="Normal 65 2 3 4 4" xfId="33494" xr:uid="{00000000-0005-0000-0000-00002F850000}"/>
    <cellStyle name="Normal 65 2 3 4 5" xfId="18261" xr:uid="{00000000-0005-0000-0000-000030850000}"/>
    <cellStyle name="Normal 65 2 3 5" xfId="4812" xr:uid="{00000000-0005-0000-0000-000031850000}"/>
    <cellStyle name="Normal 65 2 3 5 2" xfId="14864" xr:uid="{00000000-0005-0000-0000-000032850000}"/>
    <cellStyle name="Normal 65 2 3 5 2 2" xfId="45195" xr:uid="{00000000-0005-0000-0000-000033850000}"/>
    <cellStyle name="Normal 65 2 3 5 2 3" xfId="29962" xr:uid="{00000000-0005-0000-0000-000034850000}"/>
    <cellStyle name="Normal 65 2 3 5 3" xfId="9844" xr:uid="{00000000-0005-0000-0000-000035850000}"/>
    <cellStyle name="Normal 65 2 3 5 3 2" xfId="40178" xr:uid="{00000000-0005-0000-0000-000036850000}"/>
    <cellStyle name="Normal 65 2 3 5 3 3" xfId="24945" xr:uid="{00000000-0005-0000-0000-000037850000}"/>
    <cellStyle name="Normal 65 2 3 5 4" xfId="35165" xr:uid="{00000000-0005-0000-0000-000038850000}"/>
    <cellStyle name="Normal 65 2 3 5 5" xfId="19932" xr:uid="{00000000-0005-0000-0000-000039850000}"/>
    <cellStyle name="Normal 65 2 3 6" xfId="11522" xr:uid="{00000000-0005-0000-0000-00003A850000}"/>
    <cellStyle name="Normal 65 2 3 6 2" xfId="41853" xr:uid="{00000000-0005-0000-0000-00003B850000}"/>
    <cellStyle name="Normal 65 2 3 6 3" xfId="26620" xr:uid="{00000000-0005-0000-0000-00003C850000}"/>
    <cellStyle name="Normal 65 2 3 7" xfId="6501" xr:uid="{00000000-0005-0000-0000-00003D850000}"/>
    <cellStyle name="Normal 65 2 3 7 2" xfId="36836" xr:uid="{00000000-0005-0000-0000-00003E850000}"/>
    <cellStyle name="Normal 65 2 3 7 3" xfId="21603" xr:uid="{00000000-0005-0000-0000-00003F850000}"/>
    <cellStyle name="Normal 65 2 3 8" xfId="31824" xr:uid="{00000000-0005-0000-0000-000040850000}"/>
    <cellStyle name="Normal 65 2 3 9" xfId="16590" xr:uid="{00000000-0005-0000-0000-000041850000}"/>
    <cellStyle name="Normal 65 2 4" xfId="1637" xr:uid="{00000000-0005-0000-0000-000042850000}"/>
    <cellStyle name="Normal 65 2 4 2" xfId="2476" xr:uid="{00000000-0005-0000-0000-000043850000}"/>
    <cellStyle name="Normal 65 2 4 2 2" xfId="4166" xr:uid="{00000000-0005-0000-0000-000044850000}"/>
    <cellStyle name="Normal 65 2 4 2 2 2" xfId="14239" xr:uid="{00000000-0005-0000-0000-000045850000}"/>
    <cellStyle name="Normal 65 2 4 2 2 2 2" xfId="44570" xr:uid="{00000000-0005-0000-0000-000046850000}"/>
    <cellStyle name="Normal 65 2 4 2 2 2 3" xfId="29337" xr:uid="{00000000-0005-0000-0000-000047850000}"/>
    <cellStyle name="Normal 65 2 4 2 2 3" xfId="9219" xr:uid="{00000000-0005-0000-0000-000048850000}"/>
    <cellStyle name="Normal 65 2 4 2 2 3 2" xfId="39553" xr:uid="{00000000-0005-0000-0000-000049850000}"/>
    <cellStyle name="Normal 65 2 4 2 2 3 3" xfId="24320" xr:uid="{00000000-0005-0000-0000-00004A850000}"/>
    <cellStyle name="Normal 65 2 4 2 2 4" xfId="34540" xr:uid="{00000000-0005-0000-0000-00004B850000}"/>
    <cellStyle name="Normal 65 2 4 2 2 5" xfId="19307" xr:uid="{00000000-0005-0000-0000-00004C850000}"/>
    <cellStyle name="Normal 65 2 4 2 3" xfId="5858" xr:uid="{00000000-0005-0000-0000-00004D850000}"/>
    <cellStyle name="Normal 65 2 4 2 3 2" xfId="15910" xr:uid="{00000000-0005-0000-0000-00004E850000}"/>
    <cellStyle name="Normal 65 2 4 2 3 2 2" xfId="46241" xr:uid="{00000000-0005-0000-0000-00004F850000}"/>
    <cellStyle name="Normal 65 2 4 2 3 2 3" xfId="31008" xr:uid="{00000000-0005-0000-0000-000050850000}"/>
    <cellStyle name="Normal 65 2 4 2 3 3" xfId="10890" xr:uid="{00000000-0005-0000-0000-000051850000}"/>
    <cellStyle name="Normal 65 2 4 2 3 3 2" xfId="41224" xr:uid="{00000000-0005-0000-0000-000052850000}"/>
    <cellStyle name="Normal 65 2 4 2 3 3 3" xfId="25991" xr:uid="{00000000-0005-0000-0000-000053850000}"/>
    <cellStyle name="Normal 65 2 4 2 3 4" xfId="36211" xr:uid="{00000000-0005-0000-0000-000054850000}"/>
    <cellStyle name="Normal 65 2 4 2 3 5" xfId="20978" xr:uid="{00000000-0005-0000-0000-000055850000}"/>
    <cellStyle name="Normal 65 2 4 2 4" xfId="12568" xr:uid="{00000000-0005-0000-0000-000056850000}"/>
    <cellStyle name="Normal 65 2 4 2 4 2" xfId="42899" xr:uid="{00000000-0005-0000-0000-000057850000}"/>
    <cellStyle name="Normal 65 2 4 2 4 3" xfId="27666" xr:uid="{00000000-0005-0000-0000-000058850000}"/>
    <cellStyle name="Normal 65 2 4 2 5" xfId="7547" xr:uid="{00000000-0005-0000-0000-000059850000}"/>
    <cellStyle name="Normal 65 2 4 2 5 2" xfId="37882" xr:uid="{00000000-0005-0000-0000-00005A850000}"/>
    <cellStyle name="Normal 65 2 4 2 5 3" xfId="22649" xr:uid="{00000000-0005-0000-0000-00005B850000}"/>
    <cellStyle name="Normal 65 2 4 2 6" xfId="32870" xr:uid="{00000000-0005-0000-0000-00005C850000}"/>
    <cellStyle name="Normal 65 2 4 2 7" xfId="17636" xr:uid="{00000000-0005-0000-0000-00005D850000}"/>
    <cellStyle name="Normal 65 2 4 3" xfId="3329" xr:uid="{00000000-0005-0000-0000-00005E850000}"/>
    <cellStyle name="Normal 65 2 4 3 2" xfId="13403" xr:uid="{00000000-0005-0000-0000-00005F850000}"/>
    <cellStyle name="Normal 65 2 4 3 2 2" xfId="43734" xr:uid="{00000000-0005-0000-0000-000060850000}"/>
    <cellStyle name="Normal 65 2 4 3 2 3" xfId="28501" xr:uid="{00000000-0005-0000-0000-000061850000}"/>
    <cellStyle name="Normal 65 2 4 3 3" xfId="8383" xr:uid="{00000000-0005-0000-0000-000062850000}"/>
    <cellStyle name="Normal 65 2 4 3 3 2" xfId="38717" xr:uid="{00000000-0005-0000-0000-000063850000}"/>
    <cellStyle name="Normal 65 2 4 3 3 3" xfId="23484" xr:uid="{00000000-0005-0000-0000-000064850000}"/>
    <cellStyle name="Normal 65 2 4 3 4" xfId="33704" xr:uid="{00000000-0005-0000-0000-000065850000}"/>
    <cellStyle name="Normal 65 2 4 3 5" xfId="18471" xr:uid="{00000000-0005-0000-0000-000066850000}"/>
    <cellStyle name="Normal 65 2 4 4" xfId="5022" xr:uid="{00000000-0005-0000-0000-000067850000}"/>
    <cellStyle name="Normal 65 2 4 4 2" xfId="15074" xr:uid="{00000000-0005-0000-0000-000068850000}"/>
    <cellStyle name="Normal 65 2 4 4 2 2" xfId="45405" xr:uid="{00000000-0005-0000-0000-000069850000}"/>
    <cellStyle name="Normal 65 2 4 4 2 3" xfId="30172" xr:uid="{00000000-0005-0000-0000-00006A850000}"/>
    <cellStyle name="Normal 65 2 4 4 3" xfId="10054" xr:uid="{00000000-0005-0000-0000-00006B850000}"/>
    <cellStyle name="Normal 65 2 4 4 3 2" xfId="40388" xr:uid="{00000000-0005-0000-0000-00006C850000}"/>
    <cellStyle name="Normal 65 2 4 4 3 3" xfId="25155" xr:uid="{00000000-0005-0000-0000-00006D850000}"/>
    <cellStyle name="Normal 65 2 4 4 4" xfId="35375" xr:uid="{00000000-0005-0000-0000-00006E850000}"/>
    <cellStyle name="Normal 65 2 4 4 5" xfId="20142" xr:uid="{00000000-0005-0000-0000-00006F850000}"/>
    <cellStyle name="Normal 65 2 4 5" xfId="11732" xr:uid="{00000000-0005-0000-0000-000070850000}"/>
    <cellStyle name="Normal 65 2 4 5 2" xfId="42063" xr:uid="{00000000-0005-0000-0000-000071850000}"/>
    <cellStyle name="Normal 65 2 4 5 3" xfId="26830" xr:uid="{00000000-0005-0000-0000-000072850000}"/>
    <cellStyle name="Normal 65 2 4 6" xfId="6711" xr:uid="{00000000-0005-0000-0000-000073850000}"/>
    <cellStyle name="Normal 65 2 4 6 2" xfId="37046" xr:uid="{00000000-0005-0000-0000-000074850000}"/>
    <cellStyle name="Normal 65 2 4 6 3" xfId="21813" xr:uid="{00000000-0005-0000-0000-000075850000}"/>
    <cellStyle name="Normal 65 2 4 7" xfId="32034" xr:uid="{00000000-0005-0000-0000-000076850000}"/>
    <cellStyle name="Normal 65 2 4 8" xfId="16800" xr:uid="{00000000-0005-0000-0000-000077850000}"/>
    <cellStyle name="Normal 65 2 5" xfId="2058" xr:uid="{00000000-0005-0000-0000-000078850000}"/>
    <cellStyle name="Normal 65 2 5 2" xfId="3748" xr:uid="{00000000-0005-0000-0000-000079850000}"/>
    <cellStyle name="Normal 65 2 5 2 2" xfId="13821" xr:uid="{00000000-0005-0000-0000-00007A850000}"/>
    <cellStyle name="Normal 65 2 5 2 2 2" xfId="44152" xr:uid="{00000000-0005-0000-0000-00007B850000}"/>
    <cellStyle name="Normal 65 2 5 2 2 3" xfId="28919" xr:uid="{00000000-0005-0000-0000-00007C850000}"/>
    <cellStyle name="Normal 65 2 5 2 3" xfId="8801" xr:uid="{00000000-0005-0000-0000-00007D850000}"/>
    <cellStyle name="Normal 65 2 5 2 3 2" xfId="39135" xr:uid="{00000000-0005-0000-0000-00007E850000}"/>
    <cellStyle name="Normal 65 2 5 2 3 3" xfId="23902" xr:uid="{00000000-0005-0000-0000-00007F850000}"/>
    <cellStyle name="Normal 65 2 5 2 4" xfId="34122" xr:uid="{00000000-0005-0000-0000-000080850000}"/>
    <cellStyle name="Normal 65 2 5 2 5" xfId="18889" xr:uid="{00000000-0005-0000-0000-000081850000}"/>
    <cellStyle name="Normal 65 2 5 3" xfId="5440" xr:uid="{00000000-0005-0000-0000-000082850000}"/>
    <cellStyle name="Normal 65 2 5 3 2" xfId="15492" xr:uid="{00000000-0005-0000-0000-000083850000}"/>
    <cellStyle name="Normal 65 2 5 3 2 2" xfId="45823" xr:uid="{00000000-0005-0000-0000-000084850000}"/>
    <cellStyle name="Normal 65 2 5 3 2 3" xfId="30590" xr:uid="{00000000-0005-0000-0000-000085850000}"/>
    <cellStyle name="Normal 65 2 5 3 3" xfId="10472" xr:uid="{00000000-0005-0000-0000-000086850000}"/>
    <cellStyle name="Normal 65 2 5 3 3 2" xfId="40806" xr:uid="{00000000-0005-0000-0000-000087850000}"/>
    <cellStyle name="Normal 65 2 5 3 3 3" xfId="25573" xr:uid="{00000000-0005-0000-0000-000088850000}"/>
    <cellStyle name="Normal 65 2 5 3 4" xfId="35793" xr:uid="{00000000-0005-0000-0000-000089850000}"/>
    <cellStyle name="Normal 65 2 5 3 5" xfId="20560" xr:uid="{00000000-0005-0000-0000-00008A850000}"/>
    <cellStyle name="Normal 65 2 5 4" xfId="12150" xr:uid="{00000000-0005-0000-0000-00008B850000}"/>
    <cellStyle name="Normal 65 2 5 4 2" xfId="42481" xr:uid="{00000000-0005-0000-0000-00008C850000}"/>
    <cellStyle name="Normal 65 2 5 4 3" xfId="27248" xr:uid="{00000000-0005-0000-0000-00008D850000}"/>
    <cellStyle name="Normal 65 2 5 5" xfId="7129" xr:uid="{00000000-0005-0000-0000-00008E850000}"/>
    <cellStyle name="Normal 65 2 5 5 2" xfId="37464" xr:uid="{00000000-0005-0000-0000-00008F850000}"/>
    <cellStyle name="Normal 65 2 5 5 3" xfId="22231" xr:uid="{00000000-0005-0000-0000-000090850000}"/>
    <cellStyle name="Normal 65 2 5 6" xfId="32452" xr:uid="{00000000-0005-0000-0000-000091850000}"/>
    <cellStyle name="Normal 65 2 5 7" xfId="17218" xr:uid="{00000000-0005-0000-0000-000092850000}"/>
    <cellStyle name="Normal 65 2 6" xfId="2911" xr:uid="{00000000-0005-0000-0000-000093850000}"/>
    <cellStyle name="Normal 65 2 6 2" xfId="12985" xr:uid="{00000000-0005-0000-0000-000094850000}"/>
    <cellStyle name="Normal 65 2 6 2 2" xfId="43316" xr:uid="{00000000-0005-0000-0000-000095850000}"/>
    <cellStyle name="Normal 65 2 6 2 3" xfId="28083" xr:uid="{00000000-0005-0000-0000-000096850000}"/>
    <cellStyle name="Normal 65 2 6 3" xfId="7965" xr:uid="{00000000-0005-0000-0000-000097850000}"/>
    <cellStyle name="Normal 65 2 6 3 2" xfId="38299" xr:uid="{00000000-0005-0000-0000-000098850000}"/>
    <cellStyle name="Normal 65 2 6 3 3" xfId="23066" xr:uid="{00000000-0005-0000-0000-000099850000}"/>
    <cellStyle name="Normal 65 2 6 4" xfId="33286" xr:uid="{00000000-0005-0000-0000-00009A850000}"/>
    <cellStyle name="Normal 65 2 6 5" xfId="18053" xr:uid="{00000000-0005-0000-0000-00009B850000}"/>
    <cellStyle name="Normal 65 2 7" xfId="4604" xr:uid="{00000000-0005-0000-0000-00009C850000}"/>
    <cellStyle name="Normal 65 2 7 2" xfId="14656" xr:uid="{00000000-0005-0000-0000-00009D850000}"/>
    <cellStyle name="Normal 65 2 7 2 2" xfId="44987" xr:uid="{00000000-0005-0000-0000-00009E850000}"/>
    <cellStyle name="Normal 65 2 7 2 3" xfId="29754" xr:uid="{00000000-0005-0000-0000-00009F850000}"/>
    <cellStyle name="Normal 65 2 7 3" xfId="9636" xr:uid="{00000000-0005-0000-0000-0000A0850000}"/>
    <cellStyle name="Normal 65 2 7 3 2" xfId="39970" xr:uid="{00000000-0005-0000-0000-0000A1850000}"/>
    <cellStyle name="Normal 65 2 7 3 3" xfId="24737" xr:uid="{00000000-0005-0000-0000-0000A2850000}"/>
    <cellStyle name="Normal 65 2 7 4" xfId="34957" xr:uid="{00000000-0005-0000-0000-0000A3850000}"/>
    <cellStyle name="Normal 65 2 7 5" xfId="19724" xr:uid="{00000000-0005-0000-0000-0000A4850000}"/>
    <cellStyle name="Normal 65 2 8" xfId="11314" xr:uid="{00000000-0005-0000-0000-0000A5850000}"/>
    <cellStyle name="Normal 65 2 8 2" xfId="41645" xr:uid="{00000000-0005-0000-0000-0000A6850000}"/>
    <cellStyle name="Normal 65 2 8 3" xfId="26412" xr:uid="{00000000-0005-0000-0000-0000A7850000}"/>
    <cellStyle name="Normal 65 2 9" xfId="6293" xr:uid="{00000000-0005-0000-0000-0000A8850000}"/>
    <cellStyle name="Normal 65 2 9 2" xfId="36628" xr:uid="{00000000-0005-0000-0000-0000A9850000}"/>
    <cellStyle name="Normal 65 2 9 3" xfId="21395" xr:uid="{00000000-0005-0000-0000-0000AA850000}"/>
    <cellStyle name="Normal 65 3" xfId="1257" xr:uid="{00000000-0005-0000-0000-0000AB850000}"/>
    <cellStyle name="Normal 65 3 10" xfId="16434" xr:uid="{00000000-0005-0000-0000-0000AC850000}"/>
    <cellStyle name="Normal 65 3 2" xfId="1476" xr:uid="{00000000-0005-0000-0000-0000AD850000}"/>
    <cellStyle name="Normal 65 3 2 2" xfId="1897" xr:uid="{00000000-0005-0000-0000-0000AE850000}"/>
    <cellStyle name="Normal 65 3 2 2 2" xfId="2736" xr:uid="{00000000-0005-0000-0000-0000AF850000}"/>
    <cellStyle name="Normal 65 3 2 2 2 2" xfId="4426" xr:uid="{00000000-0005-0000-0000-0000B0850000}"/>
    <cellStyle name="Normal 65 3 2 2 2 2 2" xfId="14499" xr:uid="{00000000-0005-0000-0000-0000B1850000}"/>
    <cellStyle name="Normal 65 3 2 2 2 2 2 2" xfId="44830" xr:uid="{00000000-0005-0000-0000-0000B2850000}"/>
    <cellStyle name="Normal 65 3 2 2 2 2 2 3" xfId="29597" xr:uid="{00000000-0005-0000-0000-0000B3850000}"/>
    <cellStyle name="Normal 65 3 2 2 2 2 3" xfId="9479" xr:uid="{00000000-0005-0000-0000-0000B4850000}"/>
    <cellStyle name="Normal 65 3 2 2 2 2 3 2" xfId="39813" xr:uid="{00000000-0005-0000-0000-0000B5850000}"/>
    <cellStyle name="Normal 65 3 2 2 2 2 3 3" xfId="24580" xr:uid="{00000000-0005-0000-0000-0000B6850000}"/>
    <cellStyle name="Normal 65 3 2 2 2 2 4" xfId="34800" xr:uid="{00000000-0005-0000-0000-0000B7850000}"/>
    <cellStyle name="Normal 65 3 2 2 2 2 5" xfId="19567" xr:uid="{00000000-0005-0000-0000-0000B8850000}"/>
    <cellStyle name="Normal 65 3 2 2 2 3" xfId="6118" xr:uid="{00000000-0005-0000-0000-0000B9850000}"/>
    <cellStyle name="Normal 65 3 2 2 2 3 2" xfId="16170" xr:uid="{00000000-0005-0000-0000-0000BA850000}"/>
    <cellStyle name="Normal 65 3 2 2 2 3 2 2" xfId="46501" xr:uid="{00000000-0005-0000-0000-0000BB850000}"/>
    <cellStyle name="Normal 65 3 2 2 2 3 2 3" xfId="31268" xr:uid="{00000000-0005-0000-0000-0000BC850000}"/>
    <cellStyle name="Normal 65 3 2 2 2 3 3" xfId="11150" xr:uid="{00000000-0005-0000-0000-0000BD850000}"/>
    <cellStyle name="Normal 65 3 2 2 2 3 3 2" xfId="41484" xr:uid="{00000000-0005-0000-0000-0000BE850000}"/>
    <cellStyle name="Normal 65 3 2 2 2 3 3 3" xfId="26251" xr:uid="{00000000-0005-0000-0000-0000BF850000}"/>
    <cellStyle name="Normal 65 3 2 2 2 3 4" xfId="36471" xr:uid="{00000000-0005-0000-0000-0000C0850000}"/>
    <cellStyle name="Normal 65 3 2 2 2 3 5" xfId="21238" xr:uid="{00000000-0005-0000-0000-0000C1850000}"/>
    <cellStyle name="Normal 65 3 2 2 2 4" xfId="12828" xr:uid="{00000000-0005-0000-0000-0000C2850000}"/>
    <cellStyle name="Normal 65 3 2 2 2 4 2" xfId="43159" xr:uid="{00000000-0005-0000-0000-0000C3850000}"/>
    <cellStyle name="Normal 65 3 2 2 2 4 3" xfId="27926" xr:uid="{00000000-0005-0000-0000-0000C4850000}"/>
    <cellStyle name="Normal 65 3 2 2 2 5" xfId="7807" xr:uid="{00000000-0005-0000-0000-0000C5850000}"/>
    <cellStyle name="Normal 65 3 2 2 2 5 2" xfId="38142" xr:uid="{00000000-0005-0000-0000-0000C6850000}"/>
    <cellStyle name="Normal 65 3 2 2 2 5 3" xfId="22909" xr:uid="{00000000-0005-0000-0000-0000C7850000}"/>
    <cellStyle name="Normal 65 3 2 2 2 6" xfId="33130" xr:uid="{00000000-0005-0000-0000-0000C8850000}"/>
    <cellStyle name="Normal 65 3 2 2 2 7" xfId="17896" xr:uid="{00000000-0005-0000-0000-0000C9850000}"/>
    <cellStyle name="Normal 65 3 2 2 3" xfId="3589" xr:uid="{00000000-0005-0000-0000-0000CA850000}"/>
    <cellStyle name="Normal 65 3 2 2 3 2" xfId="13663" xr:uid="{00000000-0005-0000-0000-0000CB850000}"/>
    <cellStyle name="Normal 65 3 2 2 3 2 2" xfId="43994" xr:uid="{00000000-0005-0000-0000-0000CC850000}"/>
    <cellStyle name="Normal 65 3 2 2 3 2 3" xfId="28761" xr:uid="{00000000-0005-0000-0000-0000CD850000}"/>
    <cellStyle name="Normal 65 3 2 2 3 3" xfId="8643" xr:uid="{00000000-0005-0000-0000-0000CE850000}"/>
    <cellStyle name="Normal 65 3 2 2 3 3 2" xfId="38977" xr:uid="{00000000-0005-0000-0000-0000CF850000}"/>
    <cellStyle name="Normal 65 3 2 2 3 3 3" xfId="23744" xr:uid="{00000000-0005-0000-0000-0000D0850000}"/>
    <cellStyle name="Normal 65 3 2 2 3 4" xfId="33964" xr:uid="{00000000-0005-0000-0000-0000D1850000}"/>
    <cellStyle name="Normal 65 3 2 2 3 5" xfId="18731" xr:uid="{00000000-0005-0000-0000-0000D2850000}"/>
    <cellStyle name="Normal 65 3 2 2 4" xfId="5282" xr:uid="{00000000-0005-0000-0000-0000D3850000}"/>
    <cellStyle name="Normal 65 3 2 2 4 2" xfId="15334" xr:uid="{00000000-0005-0000-0000-0000D4850000}"/>
    <cellStyle name="Normal 65 3 2 2 4 2 2" xfId="45665" xr:uid="{00000000-0005-0000-0000-0000D5850000}"/>
    <cellStyle name="Normal 65 3 2 2 4 2 3" xfId="30432" xr:uid="{00000000-0005-0000-0000-0000D6850000}"/>
    <cellStyle name="Normal 65 3 2 2 4 3" xfId="10314" xr:uid="{00000000-0005-0000-0000-0000D7850000}"/>
    <cellStyle name="Normal 65 3 2 2 4 3 2" xfId="40648" xr:uid="{00000000-0005-0000-0000-0000D8850000}"/>
    <cellStyle name="Normal 65 3 2 2 4 3 3" xfId="25415" xr:uid="{00000000-0005-0000-0000-0000D9850000}"/>
    <cellStyle name="Normal 65 3 2 2 4 4" xfId="35635" xr:uid="{00000000-0005-0000-0000-0000DA850000}"/>
    <cellStyle name="Normal 65 3 2 2 4 5" xfId="20402" xr:uid="{00000000-0005-0000-0000-0000DB850000}"/>
    <cellStyle name="Normal 65 3 2 2 5" xfId="11992" xr:uid="{00000000-0005-0000-0000-0000DC850000}"/>
    <cellStyle name="Normal 65 3 2 2 5 2" xfId="42323" xr:uid="{00000000-0005-0000-0000-0000DD850000}"/>
    <cellStyle name="Normal 65 3 2 2 5 3" xfId="27090" xr:uid="{00000000-0005-0000-0000-0000DE850000}"/>
    <cellStyle name="Normal 65 3 2 2 6" xfId="6971" xr:uid="{00000000-0005-0000-0000-0000DF850000}"/>
    <cellStyle name="Normal 65 3 2 2 6 2" xfId="37306" xr:uid="{00000000-0005-0000-0000-0000E0850000}"/>
    <cellStyle name="Normal 65 3 2 2 6 3" xfId="22073" xr:uid="{00000000-0005-0000-0000-0000E1850000}"/>
    <cellStyle name="Normal 65 3 2 2 7" xfId="32294" xr:uid="{00000000-0005-0000-0000-0000E2850000}"/>
    <cellStyle name="Normal 65 3 2 2 8" xfId="17060" xr:uid="{00000000-0005-0000-0000-0000E3850000}"/>
    <cellStyle name="Normal 65 3 2 3" xfId="2318" xr:uid="{00000000-0005-0000-0000-0000E4850000}"/>
    <cellStyle name="Normal 65 3 2 3 2" xfId="4008" xr:uid="{00000000-0005-0000-0000-0000E5850000}"/>
    <cellStyle name="Normal 65 3 2 3 2 2" xfId="14081" xr:uid="{00000000-0005-0000-0000-0000E6850000}"/>
    <cellStyle name="Normal 65 3 2 3 2 2 2" xfId="44412" xr:uid="{00000000-0005-0000-0000-0000E7850000}"/>
    <cellStyle name="Normal 65 3 2 3 2 2 3" xfId="29179" xr:uid="{00000000-0005-0000-0000-0000E8850000}"/>
    <cellStyle name="Normal 65 3 2 3 2 3" xfId="9061" xr:uid="{00000000-0005-0000-0000-0000E9850000}"/>
    <cellStyle name="Normal 65 3 2 3 2 3 2" xfId="39395" xr:uid="{00000000-0005-0000-0000-0000EA850000}"/>
    <cellStyle name="Normal 65 3 2 3 2 3 3" xfId="24162" xr:uid="{00000000-0005-0000-0000-0000EB850000}"/>
    <cellStyle name="Normal 65 3 2 3 2 4" xfId="34382" xr:uid="{00000000-0005-0000-0000-0000EC850000}"/>
    <cellStyle name="Normal 65 3 2 3 2 5" xfId="19149" xr:uid="{00000000-0005-0000-0000-0000ED850000}"/>
    <cellStyle name="Normal 65 3 2 3 3" xfId="5700" xr:uid="{00000000-0005-0000-0000-0000EE850000}"/>
    <cellStyle name="Normal 65 3 2 3 3 2" xfId="15752" xr:uid="{00000000-0005-0000-0000-0000EF850000}"/>
    <cellStyle name="Normal 65 3 2 3 3 2 2" xfId="46083" xr:uid="{00000000-0005-0000-0000-0000F0850000}"/>
    <cellStyle name="Normal 65 3 2 3 3 2 3" xfId="30850" xr:uid="{00000000-0005-0000-0000-0000F1850000}"/>
    <cellStyle name="Normal 65 3 2 3 3 3" xfId="10732" xr:uid="{00000000-0005-0000-0000-0000F2850000}"/>
    <cellStyle name="Normal 65 3 2 3 3 3 2" xfId="41066" xr:uid="{00000000-0005-0000-0000-0000F3850000}"/>
    <cellStyle name="Normal 65 3 2 3 3 3 3" xfId="25833" xr:uid="{00000000-0005-0000-0000-0000F4850000}"/>
    <cellStyle name="Normal 65 3 2 3 3 4" xfId="36053" xr:uid="{00000000-0005-0000-0000-0000F5850000}"/>
    <cellStyle name="Normal 65 3 2 3 3 5" xfId="20820" xr:uid="{00000000-0005-0000-0000-0000F6850000}"/>
    <cellStyle name="Normal 65 3 2 3 4" xfId="12410" xr:uid="{00000000-0005-0000-0000-0000F7850000}"/>
    <cellStyle name="Normal 65 3 2 3 4 2" xfId="42741" xr:uid="{00000000-0005-0000-0000-0000F8850000}"/>
    <cellStyle name="Normal 65 3 2 3 4 3" xfId="27508" xr:uid="{00000000-0005-0000-0000-0000F9850000}"/>
    <cellStyle name="Normal 65 3 2 3 5" xfId="7389" xr:uid="{00000000-0005-0000-0000-0000FA850000}"/>
    <cellStyle name="Normal 65 3 2 3 5 2" xfId="37724" xr:uid="{00000000-0005-0000-0000-0000FB850000}"/>
    <cellStyle name="Normal 65 3 2 3 5 3" xfId="22491" xr:uid="{00000000-0005-0000-0000-0000FC850000}"/>
    <cellStyle name="Normal 65 3 2 3 6" xfId="32712" xr:uid="{00000000-0005-0000-0000-0000FD850000}"/>
    <cellStyle name="Normal 65 3 2 3 7" xfId="17478" xr:uid="{00000000-0005-0000-0000-0000FE850000}"/>
    <cellStyle name="Normal 65 3 2 4" xfId="3171" xr:uid="{00000000-0005-0000-0000-0000FF850000}"/>
    <cellStyle name="Normal 65 3 2 4 2" xfId="13245" xr:uid="{00000000-0005-0000-0000-000000860000}"/>
    <cellStyle name="Normal 65 3 2 4 2 2" xfId="43576" xr:uid="{00000000-0005-0000-0000-000001860000}"/>
    <cellStyle name="Normal 65 3 2 4 2 3" xfId="28343" xr:uid="{00000000-0005-0000-0000-000002860000}"/>
    <cellStyle name="Normal 65 3 2 4 3" xfId="8225" xr:uid="{00000000-0005-0000-0000-000003860000}"/>
    <cellStyle name="Normal 65 3 2 4 3 2" xfId="38559" xr:uid="{00000000-0005-0000-0000-000004860000}"/>
    <cellStyle name="Normal 65 3 2 4 3 3" xfId="23326" xr:uid="{00000000-0005-0000-0000-000005860000}"/>
    <cellStyle name="Normal 65 3 2 4 4" xfId="33546" xr:uid="{00000000-0005-0000-0000-000006860000}"/>
    <cellStyle name="Normal 65 3 2 4 5" xfId="18313" xr:uid="{00000000-0005-0000-0000-000007860000}"/>
    <cellStyle name="Normal 65 3 2 5" xfId="4864" xr:uid="{00000000-0005-0000-0000-000008860000}"/>
    <cellStyle name="Normal 65 3 2 5 2" xfId="14916" xr:uid="{00000000-0005-0000-0000-000009860000}"/>
    <cellStyle name="Normal 65 3 2 5 2 2" xfId="45247" xr:uid="{00000000-0005-0000-0000-00000A860000}"/>
    <cellStyle name="Normal 65 3 2 5 2 3" xfId="30014" xr:uid="{00000000-0005-0000-0000-00000B860000}"/>
    <cellStyle name="Normal 65 3 2 5 3" xfId="9896" xr:uid="{00000000-0005-0000-0000-00000C860000}"/>
    <cellStyle name="Normal 65 3 2 5 3 2" xfId="40230" xr:uid="{00000000-0005-0000-0000-00000D860000}"/>
    <cellStyle name="Normal 65 3 2 5 3 3" xfId="24997" xr:uid="{00000000-0005-0000-0000-00000E860000}"/>
    <cellStyle name="Normal 65 3 2 5 4" xfId="35217" xr:uid="{00000000-0005-0000-0000-00000F860000}"/>
    <cellStyle name="Normal 65 3 2 5 5" xfId="19984" xr:uid="{00000000-0005-0000-0000-000010860000}"/>
    <cellStyle name="Normal 65 3 2 6" xfId="11574" xr:uid="{00000000-0005-0000-0000-000011860000}"/>
    <cellStyle name="Normal 65 3 2 6 2" xfId="41905" xr:uid="{00000000-0005-0000-0000-000012860000}"/>
    <cellStyle name="Normal 65 3 2 6 3" xfId="26672" xr:uid="{00000000-0005-0000-0000-000013860000}"/>
    <cellStyle name="Normal 65 3 2 7" xfId="6553" xr:uid="{00000000-0005-0000-0000-000014860000}"/>
    <cellStyle name="Normal 65 3 2 7 2" xfId="36888" xr:uid="{00000000-0005-0000-0000-000015860000}"/>
    <cellStyle name="Normal 65 3 2 7 3" xfId="21655" xr:uid="{00000000-0005-0000-0000-000016860000}"/>
    <cellStyle name="Normal 65 3 2 8" xfId="31876" xr:uid="{00000000-0005-0000-0000-000017860000}"/>
    <cellStyle name="Normal 65 3 2 9" xfId="16642" xr:uid="{00000000-0005-0000-0000-000018860000}"/>
    <cellStyle name="Normal 65 3 3" xfId="1689" xr:uid="{00000000-0005-0000-0000-000019860000}"/>
    <cellStyle name="Normal 65 3 3 2" xfId="2528" xr:uid="{00000000-0005-0000-0000-00001A860000}"/>
    <cellStyle name="Normal 65 3 3 2 2" xfId="4218" xr:uid="{00000000-0005-0000-0000-00001B860000}"/>
    <cellStyle name="Normal 65 3 3 2 2 2" xfId="14291" xr:uid="{00000000-0005-0000-0000-00001C860000}"/>
    <cellStyle name="Normal 65 3 3 2 2 2 2" xfId="44622" xr:uid="{00000000-0005-0000-0000-00001D860000}"/>
    <cellStyle name="Normal 65 3 3 2 2 2 3" xfId="29389" xr:uid="{00000000-0005-0000-0000-00001E860000}"/>
    <cellStyle name="Normal 65 3 3 2 2 3" xfId="9271" xr:uid="{00000000-0005-0000-0000-00001F860000}"/>
    <cellStyle name="Normal 65 3 3 2 2 3 2" xfId="39605" xr:uid="{00000000-0005-0000-0000-000020860000}"/>
    <cellStyle name="Normal 65 3 3 2 2 3 3" xfId="24372" xr:uid="{00000000-0005-0000-0000-000021860000}"/>
    <cellStyle name="Normal 65 3 3 2 2 4" xfId="34592" xr:uid="{00000000-0005-0000-0000-000022860000}"/>
    <cellStyle name="Normal 65 3 3 2 2 5" xfId="19359" xr:uid="{00000000-0005-0000-0000-000023860000}"/>
    <cellStyle name="Normal 65 3 3 2 3" xfId="5910" xr:uid="{00000000-0005-0000-0000-000024860000}"/>
    <cellStyle name="Normal 65 3 3 2 3 2" xfId="15962" xr:uid="{00000000-0005-0000-0000-000025860000}"/>
    <cellStyle name="Normal 65 3 3 2 3 2 2" xfId="46293" xr:uid="{00000000-0005-0000-0000-000026860000}"/>
    <cellStyle name="Normal 65 3 3 2 3 2 3" xfId="31060" xr:uid="{00000000-0005-0000-0000-000027860000}"/>
    <cellStyle name="Normal 65 3 3 2 3 3" xfId="10942" xr:uid="{00000000-0005-0000-0000-000028860000}"/>
    <cellStyle name="Normal 65 3 3 2 3 3 2" xfId="41276" xr:uid="{00000000-0005-0000-0000-000029860000}"/>
    <cellStyle name="Normal 65 3 3 2 3 3 3" xfId="26043" xr:uid="{00000000-0005-0000-0000-00002A860000}"/>
    <cellStyle name="Normal 65 3 3 2 3 4" xfId="36263" xr:uid="{00000000-0005-0000-0000-00002B860000}"/>
    <cellStyle name="Normal 65 3 3 2 3 5" xfId="21030" xr:uid="{00000000-0005-0000-0000-00002C860000}"/>
    <cellStyle name="Normal 65 3 3 2 4" xfId="12620" xr:uid="{00000000-0005-0000-0000-00002D860000}"/>
    <cellStyle name="Normal 65 3 3 2 4 2" xfId="42951" xr:uid="{00000000-0005-0000-0000-00002E860000}"/>
    <cellStyle name="Normal 65 3 3 2 4 3" xfId="27718" xr:uid="{00000000-0005-0000-0000-00002F860000}"/>
    <cellStyle name="Normal 65 3 3 2 5" xfId="7599" xr:uid="{00000000-0005-0000-0000-000030860000}"/>
    <cellStyle name="Normal 65 3 3 2 5 2" xfId="37934" xr:uid="{00000000-0005-0000-0000-000031860000}"/>
    <cellStyle name="Normal 65 3 3 2 5 3" xfId="22701" xr:uid="{00000000-0005-0000-0000-000032860000}"/>
    <cellStyle name="Normal 65 3 3 2 6" xfId="32922" xr:uid="{00000000-0005-0000-0000-000033860000}"/>
    <cellStyle name="Normal 65 3 3 2 7" xfId="17688" xr:uid="{00000000-0005-0000-0000-000034860000}"/>
    <cellStyle name="Normal 65 3 3 3" xfId="3381" xr:uid="{00000000-0005-0000-0000-000035860000}"/>
    <cellStyle name="Normal 65 3 3 3 2" xfId="13455" xr:uid="{00000000-0005-0000-0000-000036860000}"/>
    <cellStyle name="Normal 65 3 3 3 2 2" xfId="43786" xr:uid="{00000000-0005-0000-0000-000037860000}"/>
    <cellStyle name="Normal 65 3 3 3 2 3" xfId="28553" xr:uid="{00000000-0005-0000-0000-000038860000}"/>
    <cellStyle name="Normal 65 3 3 3 3" xfId="8435" xr:uid="{00000000-0005-0000-0000-000039860000}"/>
    <cellStyle name="Normal 65 3 3 3 3 2" xfId="38769" xr:uid="{00000000-0005-0000-0000-00003A860000}"/>
    <cellStyle name="Normal 65 3 3 3 3 3" xfId="23536" xr:uid="{00000000-0005-0000-0000-00003B860000}"/>
    <cellStyle name="Normal 65 3 3 3 4" xfId="33756" xr:uid="{00000000-0005-0000-0000-00003C860000}"/>
    <cellStyle name="Normal 65 3 3 3 5" xfId="18523" xr:uid="{00000000-0005-0000-0000-00003D860000}"/>
    <cellStyle name="Normal 65 3 3 4" xfId="5074" xr:uid="{00000000-0005-0000-0000-00003E860000}"/>
    <cellStyle name="Normal 65 3 3 4 2" xfId="15126" xr:uid="{00000000-0005-0000-0000-00003F860000}"/>
    <cellStyle name="Normal 65 3 3 4 2 2" xfId="45457" xr:uid="{00000000-0005-0000-0000-000040860000}"/>
    <cellStyle name="Normal 65 3 3 4 2 3" xfId="30224" xr:uid="{00000000-0005-0000-0000-000041860000}"/>
    <cellStyle name="Normal 65 3 3 4 3" xfId="10106" xr:uid="{00000000-0005-0000-0000-000042860000}"/>
    <cellStyle name="Normal 65 3 3 4 3 2" xfId="40440" xr:uid="{00000000-0005-0000-0000-000043860000}"/>
    <cellStyle name="Normal 65 3 3 4 3 3" xfId="25207" xr:uid="{00000000-0005-0000-0000-000044860000}"/>
    <cellStyle name="Normal 65 3 3 4 4" xfId="35427" xr:uid="{00000000-0005-0000-0000-000045860000}"/>
    <cellStyle name="Normal 65 3 3 4 5" xfId="20194" xr:uid="{00000000-0005-0000-0000-000046860000}"/>
    <cellStyle name="Normal 65 3 3 5" xfId="11784" xr:uid="{00000000-0005-0000-0000-000047860000}"/>
    <cellStyle name="Normal 65 3 3 5 2" xfId="42115" xr:uid="{00000000-0005-0000-0000-000048860000}"/>
    <cellStyle name="Normal 65 3 3 5 3" xfId="26882" xr:uid="{00000000-0005-0000-0000-000049860000}"/>
    <cellStyle name="Normal 65 3 3 6" xfId="6763" xr:uid="{00000000-0005-0000-0000-00004A860000}"/>
    <cellStyle name="Normal 65 3 3 6 2" xfId="37098" xr:uid="{00000000-0005-0000-0000-00004B860000}"/>
    <cellStyle name="Normal 65 3 3 6 3" xfId="21865" xr:uid="{00000000-0005-0000-0000-00004C860000}"/>
    <cellStyle name="Normal 65 3 3 7" xfId="32086" xr:uid="{00000000-0005-0000-0000-00004D860000}"/>
    <cellStyle name="Normal 65 3 3 8" xfId="16852" xr:uid="{00000000-0005-0000-0000-00004E860000}"/>
    <cellStyle name="Normal 65 3 4" xfId="2110" xr:uid="{00000000-0005-0000-0000-00004F860000}"/>
    <cellStyle name="Normal 65 3 4 2" xfId="3800" xr:uid="{00000000-0005-0000-0000-000050860000}"/>
    <cellStyle name="Normal 65 3 4 2 2" xfId="13873" xr:uid="{00000000-0005-0000-0000-000051860000}"/>
    <cellStyle name="Normal 65 3 4 2 2 2" xfId="44204" xr:uid="{00000000-0005-0000-0000-000052860000}"/>
    <cellStyle name="Normal 65 3 4 2 2 3" xfId="28971" xr:uid="{00000000-0005-0000-0000-000053860000}"/>
    <cellStyle name="Normal 65 3 4 2 3" xfId="8853" xr:uid="{00000000-0005-0000-0000-000054860000}"/>
    <cellStyle name="Normal 65 3 4 2 3 2" xfId="39187" xr:uid="{00000000-0005-0000-0000-000055860000}"/>
    <cellStyle name="Normal 65 3 4 2 3 3" xfId="23954" xr:uid="{00000000-0005-0000-0000-000056860000}"/>
    <cellStyle name="Normal 65 3 4 2 4" xfId="34174" xr:uid="{00000000-0005-0000-0000-000057860000}"/>
    <cellStyle name="Normal 65 3 4 2 5" xfId="18941" xr:uid="{00000000-0005-0000-0000-000058860000}"/>
    <cellStyle name="Normal 65 3 4 3" xfId="5492" xr:uid="{00000000-0005-0000-0000-000059860000}"/>
    <cellStyle name="Normal 65 3 4 3 2" xfId="15544" xr:uid="{00000000-0005-0000-0000-00005A860000}"/>
    <cellStyle name="Normal 65 3 4 3 2 2" xfId="45875" xr:uid="{00000000-0005-0000-0000-00005B860000}"/>
    <cellStyle name="Normal 65 3 4 3 2 3" xfId="30642" xr:uid="{00000000-0005-0000-0000-00005C860000}"/>
    <cellStyle name="Normal 65 3 4 3 3" xfId="10524" xr:uid="{00000000-0005-0000-0000-00005D860000}"/>
    <cellStyle name="Normal 65 3 4 3 3 2" xfId="40858" xr:uid="{00000000-0005-0000-0000-00005E860000}"/>
    <cellStyle name="Normal 65 3 4 3 3 3" xfId="25625" xr:uid="{00000000-0005-0000-0000-00005F860000}"/>
    <cellStyle name="Normal 65 3 4 3 4" xfId="35845" xr:uid="{00000000-0005-0000-0000-000060860000}"/>
    <cellStyle name="Normal 65 3 4 3 5" xfId="20612" xr:uid="{00000000-0005-0000-0000-000061860000}"/>
    <cellStyle name="Normal 65 3 4 4" xfId="12202" xr:uid="{00000000-0005-0000-0000-000062860000}"/>
    <cellStyle name="Normal 65 3 4 4 2" xfId="42533" xr:uid="{00000000-0005-0000-0000-000063860000}"/>
    <cellStyle name="Normal 65 3 4 4 3" xfId="27300" xr:uid="{00000000-0005-0000-0000-000064860000}"/>
    <cellStyle name="Normal 65 3 4 5" xfId="7181" xr:uid="{00000000-0005-0000-0000-000065860000}"/>
    <cellStyle name="Normal 65 3 4 5 2" xfId="37516" xr:uid="{00000000-0005-0000-0000-000066860000}"/>
    <cellStyle name="Normal 65 3 4 5 3" xfId="22283" xr:uid="{00000000-0005-0000-0000-000067860000}"/>
    <cellStyle name="Normal 65 3 4 6" xfId="32504" xr:uid="{00000000-0005-0000-0000-000068860000}"/>
    <cellStyle name="Normal 65 3 4 7" xfId="17270" xr:uid="{00000000-0005-0000-0000-000069860000}"/>
    <cellStyle name="Normal 65 3 5" xfId="2963" xr:uid="{00000000-0005-0000-0000-00006A860000}"/>
    <cellStyle name="Normal 65 3 5 2" xfId="13037" xr:uid="{00000000-0005-0000-0000-00006B860000}"/>
    <cellStyle name="Normal 65 3 5 2 2" xfId="43368" xr:uid="{00000000-0005-0000-0000-00006C860000}"/>
    <cellStyle name="Normal 65 3 5 2 3" xfId="28135" xr:uid="{00000000-0005-0000-0000-00006D860000}"/>
    <cellStyle name="Normal 65 3 5 3" xfId="8017" xr:uid="{00000000-0005-0000-0000-00006E860000}"/>
    <cellStyle name="Normal 65 3 5 3 2" xfId="38351" xr:uid="{00000000-0005-0000-0000-00006F860000}"/>
    <cellStyle name="Normal 65 3 5 3 3" xfId="23118" xr:uid="{00000000-0005-0000-0000-000070860000}"/>
    <cellStyle name="Normal 65 3 5 4" xfId="33338" xr:uid="{00000000-0005-0000-0000-000071860000}"/>
    <cellStyle name="Normal 65 3 5 5" xfId="18105" xr:uid="{00000000-0005-0000-0000-000072860000}"/>
    <cellStyle name="Normal 65 3 6" xfId="4656" xr:uid="{00000000-0005-0000-0000-000073860000}"/>
    <cellStyle name="Normal 65 3 6 2" xfId="14708" xr:uid="{00000000-0005-0000-0000-000074860000}"/>
    <cellStyle name="Normal 65 3 6 2 2" xfId="45039" xr:uid="{00000000-0005-0000-0000-000075860000}"/>
    <cellStyle name="Normal 65 3 6 2 3" xfId="29806" xr:uid="{00000000-0005-0000-0000-000076860000}"/>
    <cellStyle name="Normal 65 3 6 3" xfId="9688" xr:uid="{00000000-0005-0000-0000-000077860000}"/>
    <cellStyle name="Normal 65 3 6 3 2" xfId="40022" xr:uid="{00000000-0005-0000-0000-000078860000}"/>
    <cellStyle name="Normal 65 3 6 3 3" xfId="24789" xr:uid="{00000000-0005-0000-0000-000079860000}"/>
    <cellStyle name="Normal 65 3 6 4" xfId="35009" xr:uid="{00000000-0005-0000-0000-00007A860000}"/>
    <cellStyle name="Normal 65 3 6 5" xfId="19776" xr:uid="{00000000-0005-0000-0000-00007B860000}"/>
    <cellStyle name="Normal 65 3 7" xfId="11366" xr:uid="{00000000-0005-0000-0000-00007C860000}"/>
    <cellStyle name="Normal 65 3 7 2" xfId="41697" xr:uid="{00000000-0005-0000-0000-00007D860000}"/>
    <cellStyle name="Normal 65 3 7 3" xfId="26464" xr:uid="{00000000-0005-0000-0000-00007E860000}"/>
    <cellStyle name="Normal 65 3 8" xfId="6345" xr:uid="{00000000-0005-0000-0000-00007F860000}"/>
    <cellStyle name="Normal 65 3 8 2" xfId="36680" xr:uid="{00000000-0005-0000-0000-000080860000}"/>
    <cellStyle name="Normal 65 3 8 3" xfId="21447" xr:uid="{00000000-0005-0000-0000-000081860000}"/>
    <cellStyle name="Normal 65 3 9" xfId="31669" xr:uid="{00000000-0005-0000-0000-000082860000}"/>
    <cellStyle name="Normal 65 4" xfId="1370" xr:uid="{00000000-0005-0000-0000-000083860000}"/>
    <cellStyle name="Normal 65 4 2" xfId="1793" xr:uid="{00000000-0005-0000-0000-000084860000}"/>
    <cellStyle name="Normal 65 4 2 2" xfId="2632" xr:uid="{00000000-0005-0000-0000-000085860000}"/>
    <cellStyle name="Normal 65 4 2 2 2" xfId="4322" xr:uid="{00000000-0005-0000-0000-000086860000}"/>
    <cellStyle name="Normal 65 4 2 2 2 2" xfId="14395" xr:uid="{00000000-0005-0000-0000-000087860000}"/>
    <cellStyle name="Normal 65 4 2 2 2 2 2" xfId="44726" xr:uid="{00000000-0005-0000-0000-000088860000}"/>
    <cellStyle name="Normal 65 4 2 2 2 2 3" xfId="29493" xr:uid="{00000000-0005-0000-0000-000089860000}"/>
    <cellStyle name="Normal 65 4 2 2 2 3" xfId="9375" xr:uid="{00000000-0005-0000-0000-00008A860000}"/>
    <cellStyle name="Normal 65 4 2 2 2 3 2" xfId="39709" xr:uid="{00000000-0005-0000-0000-00008B860000}"/>
    <cellStyle name="Normal 65 4 2 2 2 3 3" xfId="24476" xr:uid="{00000000-0005-0000-0000-00008C860000}"/>
    <cellStyle name="Normal 65 4 2 2 2 4" xfId="34696" xr:uid="{00000000-0005-0000-0000-00008D860000}"/>
    <cellStyle name="Normal 65 4 2 2 2 5" xfId="19463" xr:uid="{00000000-0005-0000-0000-00008E860000}"/>
    <cellStyle name="Normal 65 4 2 2 3" xfId="6014" xr:uid="{00000000-0005-0000-0000-00008F860000}"/>
    <cellStyle name="Normal 65 4 2 2 3 2" xfId="16066" xr:uid="{00000000-0005-0000-0000-000090860000}"/>
    <cellStyle name="Normal 65 4 2 2 3 2 2" xfId="46397" xr:uid="{00000000-0005-0000-0000-000091860000}"/>
    <cellStyle name="Normal 65 4 2 2 3 2 3" xfId="31164" xr:uid="{00000000-0005-0000-0000-000092860000}"/>
    <cellStyle name="Normal 65 4 2 2 3 3" xfId="11046" xr:uid="{00000000-0005-0000-0000-000093860000}"/>
    <cellStyle name="Normal 65 4 2 2 3 3 2" xfId="41380" xr:uid="{00000000-0005-0000-0000-000094860000}"/>
    <cellStyle name="Normal 65 4 2 2 3 3 3" xfId="26147" xr:uid="{00000000-0005-0000-0000-000095860000}"/>
    <cellStyle name="Normal 65 4 2 2 3 4" xfId="36367" xr:uid="{00000000-0005-0000-0000-000096860000}"/>
    <cellStyle name="Normal 65 4 2 2 3 5" xfId="21134" xr:uid="{00000000-0005-0000-0000-000097860000}"/>
    <cellStyle name="Normal 65 4 2 2 4" xfId="12724" xr:uid="{00000000-0005-0000-0000-000098860000}"/>
    <cellStyle name="Normal 65 4 2 2 4 2" xfId="43055" xr:uid="{00000000-0005-0000-0000-000099860000}"/>
    <cellStyle name="Normal 65 4 2 2 4 3" xfId="27822" xr:uid="{00000000-0005-0000-0000-00009A860000}"/>
    <cellStyle name="Normal 65 4 2 2 5" xfId="7703" xr:uid="{00000000-0005-0000-0000-00009B860000}"/>
    <cellStyle name="Normal 65 4 2 2 5 2" xfId="38038" xr:uid="{00000000-0005-0000-0000-00009C860000}"/>
    <cellStyle name="Normal 65 4 2 2 5 3" xfId="22805" xr:uid="{00000000-0005-0000-0000-00009D860000}"/>
    <cellStyle name="Normal 65 4 2 2 6" xfId="33026" xr:uid="{00000000-0005-0000-0000-00009E860000}"/>
    <cellStyle name="Normal 65 4 2 2 7" xfId="17792" xr:uid="{00000000-0005-0000-0000-00009F860000}"/>
    <cellStyle name="Normal 65 4 2 3" xfId="3485" xr:uid="{00000000-0005-0000-0000-0000A0860000}"/>
    <cellStyle name="Normal 65 4 2 3 2" xfId="13559" xr:uid="{00000000-0005-0000-0000-0000A1860000}"/>
    <cellStyle name="Normal 65 4 2 3 2 2" xfId="43890" xr:uid="{00000000-0005-0000-0000-0000A2860000}"/>
    <cellStyle name="Normal 65 4 2 3 2 3" xfId="28657" xr:uid="{00000000-0005-0000-0000-0000A3860000}"/>
    <cellStyle name="Normal 65 4 2 3 3" xfId="8539" xr:uid="{00000000-0005-0000-0000-0000A4860000}"/>
    <cellStyle name="Normal 65 4 2 3 3 2" xfId="38873" xr:uid="{00000000-0005-0000-0000-0000A5860000}"/>
    <cellStyle name="Normal 65 4 2 3 3 3" xfId="23640" xr:uid="{00000000-0005-0000-0000-0000A6860000}"/>
    <cellStyle name="Normal 65 4 2 3 4" xfId="33860" xr:uid="{00000000-0005-0000-0000-0000A7860000}"/>
    <cellStyle name="Normal 65 4 2 3 5" xfId="18627" xr:uid="{00000000-0005-0000-0000-0000A8860000}"/>
    <cellStyle name="Normal 65 4 2 4" xfId="5178" xr:uid="{00000000-0005-0000-0000-0000A9860000}"/>
    <cellStyle name="Normal 65 4 2 4 2" xfId="15230" xr:uid="{00000000-0005-0000-0000-0000AA860000}"/>
    <cellStyle name="Normal 65 4 2 4 2 2" xfId="45561" xr:uid="{00000000-0005-0000-0000-0000AB860000}"/>
    <cellStyle name="Normal 65 4 2 4 2 3" xfId="30328" xr:uid="{00000000-0005-0000-0000-0000AC860000}"/>
    <cellStyle name="Normal 65 4 2 4 3" xfId="10210" xr:uid="{00000000-0005-0000-0000-0000AD860000}"/>
    <cellStyle name="Normal 65 4 2 4 3 2" xfId="40544" xr:uid="{00000000-0005-0000-0000-0000AE860000}"/>
    <cellStyle name="Normal 65 4 2 4 3 3" xfId="25311" xr:uid="{00000000-0005-0000-0000-0000AF860000}"/>
    <cellStyle name="Normal 65 4 2 4 4" xfId="35531" xr:uid="{00000000-0005-0000-0000-0000B0860000}"/>
    <cellStyle name="Normal 65 4 2 4 5" xfId="20298" xr:uid="{00000000-0005-0000-0000-0000B1860000}"/>
    <cellStyle name="Normal 65 4 2 5" xfId="11888" xr:uid="{00000000-0005-0000-0000-0000B2860000}"/>
    <cellStyle name="Normal 65 4 2 5 2" xfId="42219" xr:uid="{00000000-0005-0000-0000-0000B3860000}"/>
    <cellStyle name="Normal 65 4 2 5 3" xfId="26986" xr:uid="{00000000-0005-0000-0000-0000B4860000}"/>
    <cellStyle name="Normal 65 4 2 6" xfId="6867" xr:uid="{00000000-0005-0000-0000-0000B5860000}"/>
    <cellStyle name="Normal 65 4 2 6 2" xfId="37202" xr:uid="{00000000-0005-0000-0000-0000B6860000}"/>
    <cellStyle name="Normal 65 4 2 6 3" xfId="21969" xr:uid="{00000000-0005-0000-0000-0000B7860000}"/>
    <cellStyle name="Normal 65 4 2 7" xfId="32190" xr:uid="{00000000-0005-0000-0000-0000B8860000}"/>
    <cellStyle name="Normal 65 4 2 8" xfId="16956" xr:uid="{00000000-0005-0000-0000-0000B9860000}"/>
    <cellStyle name="Normal 65 4 3" xfId="2214" xr:uid="{00000000-0005-0000-0000-0000BA860000}"/>
    <cellStyle name="Normal 65 4 3 2" xfId="3904" xr:uid="{00000000-0005-0000-0000-0000BB860000}"/>
    <cellStyle name="Normal 65 4 3 2 2" xfId="13977" xr:uid="{00000000-0005-0000-0000-0000BC860000}"/>
    <cellStyle name="Normal 65 4 3 2 2 2" xfId="44308" xr:uid="{00000000-0005-0000-0000-0000BD860000}"/>
    <cellStyle name="Normal 65 4 3 2 2 3" xfId="29075" xr:uid="{00000000-0005-0000-0000-0000BE860000}"/>
    <cellStyle name="Normal 65 4 3 2 3" xfId="8957" xr:uid="{00000000-0005-0000-0000-0000BF860000}"/>
    <cellStyle name="Normal 65 4 3 2 3 2" xfId="39291" xr:uid="{00000000-0005-0000-0000-0000C0860000}"/>
    <cellStyle name="Normal 65 4 3 2 3 3" xfId="24058" xr:uid="{00000000-0005-0000-0000-0000C1860000}"/>
    <cellStyle name="Normal 65 4 3 2 4" xfId="34278" xr:uid="{00000000-0005-0000-0000-0000C2860000}"/>
    <cellStyle name="Normal 65 4 3 2 5" xfId="19045" xr:uid="{00000000-0005-0000-0000-0000C3860000}"/>
    <cellStyle name="Normal 65 4 3 3" xfId="5596" xr:uid="{00000000-0005-0000-0000-0000C4860000}"/>
    <cellStyle name="Normal 65 4 3 3 2" xfId="15648" xr:uid="{00000000-0005-0000-0000-0000C5860000}"/>
    <cellStyle name="Normal 65 4 3 3 2 2" xfId="45979" xr:uid="{00000000-0005-0000-0000-0000C6860000}"/>
    <cellStyle name="Normal 65 4 3 3 2 3" xfId="30746" xr:uid="{00000000-0005-0000-0000-0000C7860000}"/>
    <cellStyle name="Normal 65 4 3 3 3" xfId="10628" xr:uid="{00000000-0005-0000-0000-0000C8860000}"/>
    <cellStyle name="Normal 65 4 3 3 3 2" xfId="40962" xr:uid="{00000000-0005-0000-0000-0000C9860000}"/>
    <cellStyle name="Normal 65 4 3 3 3 3" xfId="25729" xr:uid="{00000000-0005-0000-0000-0000CA860000}"/>
    <cellStyle name="Normal 65 4 3 3 4" xfId="35949" xr:uid="{00000000-0005-0000-0000-0000CB860000}"/>
    <cellStyle name="Normal 65 4 3 3 5" xfId="20716" xr:uid="{00000000-0005-0000-0000-0000CC860000}"/>
    <cellStyle name="Normal 65 4 3 4" xfId="12306" xr:uid="{00000000-0005-0000-0000-0000CD860000}"/>
    <cellStyle name="Normal 65 4 3 4 2" xfId="42637" xr:uid="{00000000-0005-0000-0000-0000CE860000}"/>
    <cellStyle name="Normal 65 4 3 4 3" xfId="27404" xr:uid="{00000000-0005-0000-0000-0000CF860000}"/>
    <cellStyle name="Normal 65 4 3 5" xfId="7285" xr:uid="{00000000-0005-0000-0000-0000D0860000}"/>
    <cellStyle name="Normal 65 4 3 5 2" xfId="37620" xr:uid="{00000000-0005-0000-0000-0000D1860000}"/>
    <cellStyle name="Normal 65 4 3 5 3" xfId="22387" xr:uid="{00000000-0005-0000-0000-0000D2860000}"/>
    <cellStyle name="Normal 65 4 3 6" xfId="32608" xr:uid="{00000000-0005-0000-0000-0000D3860000}"/>
    <cellStyle name="Normal 65 4 3 7" xfId="17374" xr:uid="{00000000-0005-0000-0000-0000D4860000}"/>
    <cellStyle name="Normal 65 4 4" xfId="3067" xr:uid="{00000000-0005-0000-0000-0000D5860000}"/>
    <cellStyle name="Normal 65 4 4 2" xfId="13141" xr:uid="{00000000-0005-0000-0000-0000D6860000}"/>
    <cellStyle name="Normal 65 4 4 2 2" xfId="43472" xr:uid="{00000000-0005-0000-0000-0000D7860000}"/>
    <cellStyle name="Normal 65 4 4 2 3" xfId="28239" xr:uid="{00000000-0005-0000-0000-0000D8860000}"/>
    <cellStyle name="Normal 65 4 4 3" xfId="8121" xr:uid="{00000000-0005-0000-0000-0000D9860000}"/>
    <cellStyle name="Normal 65 4 4 3 2" xfId="38455" xr:uid="{00000000-0005-0000-0000-0000DA860000}"/>
    <cellStyle name="Normal 65 4 4 3 3" xfId="23222" xr:uid="{00000000-0005-0000-0000-0000DB860000}"/>
    <cellStyle name="Normal 65 4 4 4" xfId="33442" xr:uid="{00000000-0005-0000-0000-0000DC860000}"/>
    <cellStyle name="Normal 65 4 4 5" xfId="18209" xr:uid="{00000000-0005-0000-0000-0000DD860000}"/>
    <cellStyle name="Normal 65 4 5" xfId="4760" xr:uid="{00000000-0005-0000-0000-0000DE860000}"/>
    <cellStyle name="Normal 65 4 5 2" xfId="14812" xr:uid="{00000000-0005-0000-0000-0000DF860000}"/>
    <cellStyle name="Normal 65 4 5 2 2" xfId="45143" xr:uid="{00000000-0005-0000-0000-0000E0860000}"/>
    <cellStyle name="Normal 65 4 5 2 3" xfId="29910" xr:uid="{00000000-0005-0000-0000-0000E1860000}"/>
    <cellStyle name="Normal 65 4 5 3" xfId="9792" xr:uid="{00000000-0005-0000-0000-0000E2860000}"/>
    <cellStyle name="Normal 65 4 5 3 2" xfId="40126" xr:uid="{00000000-0005-0000-0000-0000E3860000}"/>
    <cellStyle name="Normal 65 4 5 3 3" xfId="24893" xr:uid="{00000000-0005-0000-0000-0000E4860000}"/>
    <cellStyle name="Normal 65 4 5 4" xfId="35113" xr:uid="{00000000-0005-0000-0000-0000E5860000}"/>
    <cellStyle name="Normal 65 4 5 5" xfId="19880" xr:uid="{00000000-0005-0000-0000-0000E6860000}"/>
    <cellStyle name="Normal 65 4 6" xfId="11470" xr:uid="{00000000-0005-0000-0000-0000E7860000}"/>
    <cellStyle name="Normal 65 4 6 2" xfId="41801" xr:uid="{00000000-0005-0000-0000-0000E8860000}"/>
    <cellStyle name="Normal 65 4 6 3" xfId="26568" xr:uid="{00000000-0005-0000-0000-0000E9860000}"/>
    <cellStyle name="Normal 65 4 7" xfId="6449" xr:uid="{00000000-0005-0000-0000-0000EA860000}"/>
    <cellStyle name="Normal 65 4 7 2" xfId="36784" xr:uid="{00000000-0005-0000-0000-0000EB860000}"/>
    <cellStyle name="Normal 65 4 7 3" xfId="21551" xr:uid="{00000000-0005-0000-0000-0000EC860000}"/>
    <cellStyle name="Normal 65 4 8" xfId="31772" xr:uid="{00000000-0005-0000-0000-0000ED860000}"/>
    <cellStyle name="Normal 65 4 9" xfId="16538" xr:uid="{00000000-0005-0000-0000-0000EE860000}"/>
    <cellStyle name="Normal 65 5" xfId="1583" xr:uid="{00000000-0005-0000-0000-0000EF860000}"/>
    <cellStyle name="Normal 65 5 2" xfId="2424" xr:uid="{00000000-0005-0000-0000-0000F0860000}"/>
    <cellStyle name="Normal 65 5 2 2" xfId="4114" xr:uid="{00000000-0005-0000-0000-0000F1860000}"/>
    <cellStyle name="Normal 65 5 2 2 2" xfId="14187" xr:uid="{00000000-0005-0000-0000-0000F2860000}"/>
    <cellStyle name="Normal 65 5 2 2 2 2" xfId="44518" xr:uid="{00000000-0005-0000-0000-0000F3860000}"/>
    <cellStyle name="Normal 65 5 2 2 2 3" xfId="29285" xr:uid="{00000000-0005-0000-0000-0000F4860000}"/>
    <cellStyle name="Normal 65 5 2 2 3" xfId="9167" xr:uid="{00000000-0005-0000-0000-0000F5860000}"/>
    <cellStyle name="Normal 65 5 2 2 3 2" xfId="39501" xr:uid="{00000000-0005-0000-0000-0000F6860000}"/>
    <cellStyle name="Normal 65 5 2 2 3 3" xfId="24268" xr:uid="{00000000-0005-0000-0000-0000F7860000}"/>
    <cellStyle name="Normal 65 5 2 2 4" xfId="34488" xr:uid="{00000000-0005-0000-0000-0000F8860000}"/>
    <cellStyle name="Normal 65 5 2 2 5" xfId="19255" xr:uid="{00000000-0005-0000-0000-0000F9860000}"/>
    <cellStyle name="Normal 65 5 2 3" xfId="5806" xr:uid="{00000000-0005-0000-0000-0000FA860000}"/>
    <cellStyle name="Normal 65 5 2 3 2" xfId="15858" xr:uid="{00000000-0005-0000-0000-0000FB860000}"/>
    <cellStyle name="Normal 65 5 2 3 2 2" xfId="46189" xr:uid="{00000000-0005-0000-0000-0000FC860000}"/>
    <cellStyle name="Normal 65 5 2 3 2 3" xfId="30956" xr:uid="{00000000-0005-0000-0000-0000FD860000}"/>
    <cellStyle name="Normal 65 5 2 3 3" xfId="10838" xr:uid="{00000000-0005-0000-0000-0000FE860000}"/>
    <cellStyle name="Normal 65 5 2 3 3 2" xfId="41172" xr:uid="{00000000-0005-0000-0000-0000FF860000}"/>
    <cellStyle name="Normal 65 5 2 3 3 3" xfId="25939" xr:uid="{00000000-0005-0000-0000-000000870000}"/>
    <cellStyle name="Normal 65 5 2 3 4" xfId="36159" xr:uid="{00000000-0005-0000-0000-000001870000}"/>
    <cellStyle name="Normal 65 5 2 3 5" xfId="20926" xr:uid="{00000000-0005-0000-0000-000002870000}"/>
    <cellStyle name="Normal 65 5 2 4" xfId="12516" xr:uid="{00000000-0005-0000-0000-000003870000}"/>
    <cellStyle name="Normal 65 5 2 4 2" xfId="42847" xr:uid="{00000000-0005-0000-0000-000004870000}"/>
    <cellStyle name="Normal 65 5 2 4 3" xfId="27614" xr:uid="{00000000-0005-0000-0000-000005870000}"/>
    <cellStyle name="Normal 65 5 2 5" xfId="7495" xr:uid="{00000000-0005-0000-0000-000006870000}"/>
    <cellStyle name="Normal 65 5 2 5 2" xfId="37830" xr:uid="{00000000-0005-0000-0000-000007870000}"/>
    <cellStyle name="Normal 65 5 2 5 3" xfId="22597" xr:uid="{00000000-0005-0000-0000-000008870000}"/>
    <cellStyle name="Normal 65 5 2 6" xfId="32818" xr:uid="{00000000-0005-0000-0000-000009870000}"/>
    <cellStyle name="Normal 65 5 2 7" xfId="17584" xr:uid="{00000000-0005-0000-0000-00000A870000}"/>
    <cellStyle name="Normal 65 5 3" xfId="3277" xr:uid="{00000000-0005-0000-0000-00000B870000}"/>
    <cellStyle name="Normal 65 5 3 2" xfId="13351" xr:uid="{00000000-0005-0000-0000-00000C870000}"/>
    <cellStyle name="Normal 65 5 3 2 2" xfId="43682" xr:uid="{00000000-0005-0000-0000-00000D870000}"/>
    <cellStyle name="Normal 65 5 3 2 3" xfId="28449" xr:uid="{00000000-0005-0000-0000-00000E870000}"/>
    <cellStyle name="Normal 65 5 3 3" xfId="8331" xr:uid="{00000000-0005-0000-0000-00000F870000}"/>
    <cellStyle name="Normal 65 5 3 3 2" xfId="38665" xr:uid="{00000000-0005-0000-0000-000010870000}"/>
    <cellStyle name="Normal 65 5 3 3 3" xfId="23432" xr:uid="{00000000-0005-0000-0000-000011870000}"/>
    <cellStyle name="Normal 65 5 3 4" xfId="33652" xr:uid="{00000000-0005-0000-0000-000012870000}"/>
    <cellStyle name="Normal 65 5 3 5" xfId="18419" xr:uid="{00000000-0005-0000-0000-000013870000}"/>
    <cellStyle name="Normal 65 5 4" xfId="4970" xr:uid="{00000000-0005-0000-0000-000014870000}"/>
    <cellStyle name="Normal 65 5 4 2" xfId="15022" xr:uid="{00000000-0005-0000-0000-000015870000}"/>
    <cellStyle name="Normal 65 5 4 2 2" xfId="45353" xr:uid="{00000000-0005-0000-0000-000016870000}"/>
    <cellStyle name="Normal 65 5 4 2 3" xfId="30120" xr:uid="{00000000-0005-0000-0000-000017870000}"/>
    <cellStyle name="Normal 65 5 4 3" xfId="10002" xr:uid="{00000000-0005-0000-0000-000018870000}"/>
    <cellStyle name="Normal 65 5 4 3 2" xfId="40336" xr:uid="{00000000-0005-0000-0000-000019870000}"/>
    <cellStyle name="Normal 65 5 4 3 3" xfId="25103" xr:uid="{00000000-0005-0000-0000-00001A870000}"/>
    <cellStyle name="Normal 65 5 4 4" xfId="35323" xr:uid="{00000000-0005-0000-0000-00001B870000}"/>
    <cellStyle name="Normal 65 5 4 5" xfId="20090" xr:uid="{00000000-0005-0000-0000-00001C870000}"/>
    <cellStyle name="Normal 65 5 5" xfId="11680" xr:uid="{00000000-0005-0000-0000-00001D870000}"/>
    <cellStyle name="Normal 65 5 5 2" xfId="42011" xr:uid="{00000000-0005-0000-0000-00001E870000}"/>
    <cellStyle name="Normal 65 5 5 3" xfId="26778" xr:uid="{00000000-0005-0000-0000-00001F870000}"/>
    <cellStyle name="Normal 65 5 6" xfId="6659" xr:uid="{00000000-0005-0000-0000-000020870000}"/>
    <cellStyle name="Normal 65 5 6 2" xfId="36994" xr:uid="{00000000-0005-0000-0000-000021870000}"/>
    <cellStyle name="Normal 65 5 6 3" xfId="21761" xr:uid="{00000000-0005-0000-0000-000022870000}"/>
    <cellStyle name="Normal 65 5 7" xfId="31982" xr:uid="{00000000-0005-0000-0000-000023870000}"/>
    <cellStyle name="Normal 65 5 8" xfId="16748" xr:uid="{00000000-0005-0000-0000-000024870000}"/>
    <cellStyle name="Normal 65 6" xfId="2004" xr:uid="{00000000-0005-0000-0000-000025870000}"/>
    <cellStyle name="Normal 65 6 2" xfId="3696" xr:uid="{00000000-0005-0000-0000-000026870000}"/>
    <cellStyle name="Normal 65 6 2 2" xfId="13769" xr:uid="{00000000-0005-0000-0000-000027870000}"/>
    <cellStyle name="Normal 65 6 2 2 2" xfId="44100" xr:uid="{00000000-0005-0000-0000-000028870000}"/>
    <cellStyle name="Normal 65 6 2 2 3" xfId="28867" xr:uid="{00000000-0005-0000-0000-000029870000}"/>
    <cellStyle name="Normal 65 6 2 3" xfId="8749" xr:uid="{00000000-0005-0000-0000-00002A870000}"/>
    <cellStyle name="Normal 65 6 2 3 2" xfId="39083" xr:uid="{00000000-0005-0000-0000-00002B870000}"/>
    <cellStyle name="Normal 65 6 2 3 3" xfId="23850" xr:uid="{00000000-0005-0000-0000-00002C870000}"/>
    <cellStyle name="Normal 65 6 2 4" xfId="34070" xr:uid="{00000000-0005-0000-0000-00002D870000}"/>
    <cellStyle name="Normal 65 6 2 5" xfId="18837" xr:uid="{00000000-0005-0000-0000-00002E870000}"/>
    <cellStyle name="Normal 65 6 3" xfId="5388" xr:uid="{00000000-0005-0000-0000-00002F870000}"/>
    <cellStyle name="Normal 65 6 3 2" xfId="15440" xr:uid="{00000000-0005-0000-0000-000030870000}"/>
    <cellStyle name="Normal 65 6 3 2 2" xfId="45771" xr:uid="{00000000-0005-0000-0000-000031870000}"/>
    <cellStyle name="Normal 65 6 3 2 3" xfId="30538" xr:uid="{00000000-0005-0000-0000-000032870000}"/>
    <cellStyle name="Normal 65 6 3 3" xfId="10420" xr:uid="{00000000-0005-0000-0000-000033870000}"/>
    <cellStyle name="Normal 65 6 3 3 2" xfId="40754" xr:uid="{00000000-0005-0000-0000-000034870000}"/>
    <cellStyle name="Normal 65 6 3 3 3" xfId="25521" xr:uid="{00000000-0005-0000-0000-000035870000}"/>
    <cellStyle name="Normal 65 6 3 4" xfId="35741" xr:uid="{00000000-0005-0000-0000-000036870000}"/>
    <cellStyle name="Normal 65 6 3 5" xfId="20508" xr:uid="{00000000-0005-0000-0000-000037870000}"/>
    <cellStyle name="Normal 65 6 4" xfId="12098" xr:uid="{00000000-0005-0000-0000-000038870000}"/>
    <cellStyle name="Normal 65 6 4 2" xfId="42429" xr:uid="{00000000-0005-0000-0000-000039870000}"/>
    <cellStyle name="Normal 65 6 4 3" xfId="27196" xr:uid="{00000000-0005-0000-0000-00003A870000}"/>
    <cellStyle name="Normal 65 6 5" xfId="7077" xr:uid="{00000000-0005-0000-0000-00003B870000}"/>
    <cellStyle name="Normal 65 6 5 2" xfId="37412" xr:uid="{00000000-0005-0000-0000-00003C870000}"/>
    <cellStyle name="Normal 65 6 5 3" xfId="22179" xr:uid="{00000000-0005-0000-0000-00003D870000}"/>
    <cellStyle name="Normal 65 6 6" xfId="32400" xr:uid="{00000000-0005-0000-0000-00003E870000}"/>
    <cellStyle name="Normal 65 6 7" xfId="17166" xr:uid="{00000000-0005-0000-0000-00003F870000}"/>
    <cellStyle name="Normal 65 7" xfId="2856" xr:uid="{00000000-0005-0000-0000-000040870000}"/>
    <cellStyle name="Normal 65 7 2" xfId="12933" xr:uid="{00000000-0005-0000-0000-000041870000}"/>
    <cellStyle name="Normal 65 7 2 2" xfId="43264" xr:uid="{00000000-0005-0000-0000-000042870000}"/>
    <cellStyle name="Normal 65 7 2 3" xfId="28031" xr:uid="{00000000-0005-0000-0000-000043870000}"/>
    <cellStyle name="Normal 65 7 3" xfId="7913" xr:uid="{00000000-0005-0000-0000-000044870000}"/>
    <cellStyle name="Normal 65 7 3 2" xfId="38247" xr:uid="{00000000-0005-0000-0000-000045870000}"/>
    <cellStyle name="Normal 65 7 3 3" xfId="23014" xr:uid="{00000000-0005-0000-0000-000046870000}"/>
    <cellStyle name="Normal 65 7 4" xfId="33234" xr:uid="{00000000-0005-0000-0000-000047870000}"/>
    <cellStyle name="Normal 65 7 5" xfId="18001" xr:uid="{00000000-0005-0000-0000-000048870000}"/>
    <cellStyle name="Normal 65 8" xfId="4550" xr:uid="{00000000-0005-0000-0000-000049870000}"/>
    <cellStyle name="Normal 65 8 2" xfId="14604" xr:uid="{00000000-0005-0000-0000-00004A870000}"/>
    <cellStyle name="Normal 65 8 2 2" xfId="44935" xr:uid="{00000000-0005-0000-0000-00004B870000}"/>
    <cellStyle name="Normal 65 8 2 3" xfId="29702" xr:uid="{00000000-0005-0000-0000-00004C870000}"/>
    <cellStyle name="Normal 65 8 3" xfId="9584" xr:uid="{00000000-0005-0000-0000-00004D870000}"/>
    <cellStyle name="Normal 65 8 3 2" xfId="39918" xr:uid="{00000000-0005-0000-0000-00004E870000}"/>
    <cellStyle name="Normal 65 8 3 3" xfId="24685" xr:uid="{00000000-0005-0000-0000-00004F870000}"/>
    <cellStyle name="Normal 65 8 4" xfId="34905" xr:uid="{00000000-0005-0000-0000-000050870000}"/>
    <cellStyle name="Normal 65 8 5" xfId="19672" xr:uid="{00000000-0005-0000-0000-000051870000}"/>
    <cellStyle name="Normal 65 9" xfId="11260" xr:uid="{00000000-0005-0000-0000-000052870000}"/>
    <cellStyle name="Normal 65 9 2" xfId="41593" xr:uid="{00000000-0005-0000-0000-000053870000}"/>
    <cellStyle name="Normal 65 9 3" xfId="26360" xr:uid="{00000000-0005-0000-0000-000054870000}"/>
    <cellStyle name="Normal 66" xfId="895" xr:uid="{00000000-0005-0000-0000-000055870000}"/>
    <cellStyle name="Normal 66 10" xfId="6240" xr:uid="{00000000-0005-0000-0000-000056870000}"/>
    <cellStyle name="Normal 66 10 2" xfId="36577" xr:uid="{00000000-0005-0000-0000-000057870000}"/>
    <cellStyle name="Normal 66 10 3" xfId="21344" xr:uid="{00000000-0005-0000-0000-000058870000}"/>
    <cellStyle name="Normal 66 11" xfId="31568" xr:uid="{00000000-0005-0000-0000-000059870000}"/>
    <cellStyle name="Normal 66 12" xfId="16329" xr:uid="{00000000-0005-0000-0000-00005A870000}"/>
    <cellStyle name="Normal 66 2" xfId="1204" xr:uid="{00000000-0005-0000-0000-00005B870000}"/>
    <cellStyle name="Normal 66 2 10" xfId="31619" xr:uid="{00000000-0005-0000-0000-00005C870000}"/>
    <cellStyle name="Normal 66 2 11" xfId="16383" xr:uid="{00000000-0005-0000-0000-00005D870000}"/>
    <cellStyle name="Normal 66 2 2" xfId="1312" xr:uid="{00000000-0005-0000-0000-00005E870000}"/>
    <cellStyle name="Normal 66 2 2 10" xfId="16487" xr:uid="{00000000-0005-0000-0000-00005F870000}"/>
    <cellStyle name="Normal 66 2 2 2" xfId="1529" xr:uid="{00000000-0005-0000-0000-000060870000}"/>
    <cellStyle name="Normal 66 2 2 2 2" xfId="1950" xr:uid="{00000000-0005-0000-0000-000061870000}"/>
    <cellStyle name="Normal 66 2 2 2 2 2" xfId="2789" xr:uid="{00000000-0005-0000-0000-000062870000}"/>
    <cellStyle name="Normal 66 2 2 2 2 2 2" xfId="4479" xr:uid="{00000000-0005-0000-0000-000063870000}"/>
    <cellStyle name="Normal 66 2 2 2 2 2 2 2" xfId="14552" xr:uid="{00000000-0005-0000-0000-000064870000}"/>
    <cellStyle name="Normal 66 2 2 2 2 2 2 2 2" xfId="44883" xr:uid="{00000000-0005-0000-0000-000065870000}"/>
    <cellStyle name="Normal 66 2 2 2 2 2 2 2 3" xfId="29650" xr:uid="{00000000-0005-0000-0000-000066870000}"/>
    <cellStyle name="Normal 66 2 2 2 2 2 2 3" xfId="9532" xr:uid="{00000000-0005-0000-0000-000067870000}"/>
    <cellStyle name="Normal 66 2 2 2 2 2 2 3 2" xfId="39866" xr:uid="{00000000-0005-0000-0000-000068870000}"/>
    <cellStyle name="Normal 66 2 2 2 2 2 2 3 3" xfId="24633" xr:uid="{00000000-0005-0000-0000-000069870000}"/>
    <cellStyle name="Normal 66 2 2 2 2 2 2 4" xfId="34853" xr:uid="{00000000-0005-0000-0000-00006A870000}"/>
    <cellStyle name="Normal 66 2 2 2 2 2 2 5" xfId="19620" xr:uid="{00000000-0005-0000-0000-00006B870000}"/>
    <cellStyle name="Normal 66 2 2 2 2 2 3" xfId="6171" xr:uid="{00000000-0005-0000-0000-00006C870000}"/>
    <cellStyle name="Normal 66 2 2 2 2 2 3 2" xfId="16223" xr:uid="{00000000-0005-0000-0000-00006D870000}"/>
    <cellStyle name="Normal 66 2 2 2 2 2 3 2 2" xfId="46554" xr:uid="{00000000-0005-0000-0000-00006E870000}"/>
    <cellStyle name="Normal 66 2 2 2 2 2 3 2 3" xfId="31321" xr:uid="{00000000-0005-0000-0000-00006F870000}"/>
    <cellStyle name="Normal 66 2 2 2 2 2 3 3" xfId="11203" xr:uid="{00000000-0005-0000-0000-000070870000}"/>
    <cellStyle name="Normal 66 2 2 2 2 2 3 3 2" xfId="41537" xr:uid="{00000000-0005-0000-0000-000071870000}"/>
    <cellStyle name="Normal 66 2 2 2 2 2 3 3 3" xfId="26304" xr:uid="{00000000-0005-0000-0000-000072870000}"/>
    <cellStyle name="Normal 66 2 2 2 2 2 3 4" xfId="36524" xr:uid="{00000000-0005-0000-0000-000073870000}"/>
    <cellStyle name="Normal 66 2 2 2 2 2 3 5" xfId="21291" xr:uid="{00000000-0005-0000-0000-000074870000}"/>
    <cellStyle name="Normal 66 2 2 2 2 2 4" xfId="12881" xr:uid="{00000000-0005-0000-0000-000075870000}"/>
    <cellStyle name="Normal 66 2 2 2 2 2 4 2" xfId="43212" xr:uid="{00000000-0005-0000-0000-000076870000}"/>
    <cellStyle name="Normal 66 2 2 2 2 2 4 3" xfId="27979" xr:uid="{00000000-0005-0000-0000-000077870000}"/>
    <cellStyle name="Normal 66 2 2 2 2 2 5" xfId="7860" xr:uid="{00000000-0005-0000-0000-000078870000}"/>
    <cellStyle name="Normal 66 2 2 2 2 2 5 2" xfId="38195" xr:uid="{00000000-0005-0000-0000-000079870000}"/>
    <cellStyle name="Normal 66 2 2 2 2 2 5 3" xfId="22962" xr:uid="{00000000-0005-0000-0000-00007A870000}"/>
    <cellStyle name="Normal 66 2 2 2 2 2 6" xfId="33183" xr:uid="{00000000-0005-0000-0000-00007B870000}"/>
    <cellStyle name="Normal 66 2 2 2 2 2 7" xfId="17949" xr:uid="{00000000-0005-0000-0000-00007C870000}"/>
    <cellStyle name="Normal 66 2 2 2 2 3" xfId="3642" xr:uid="{00000000-0005-0000-0000-00007D870000}"/>
    <cellStyle name="Normal 66 2 2 2 2 3 2" xfId="13716" xr:uid="{00000000-0005-0000-0000-00007E870000}"/>
    <cellStyle name="Normal 66 2 2 2 2 3 2 2" xfId="44047" xr:uid="{00000000-0005-0000-0000-00007F870000}"/>
    <cellStyle name="Normal 66 2 2 2 2 3 2 3" xfId="28814" xr:uid="{00000000-0005-0000-0000-000080870000}"/>
    <cellStyle name="Normal 66 2 2 2 2 3 3" xfId="8696" xr:uid="{00000000-0005-0000-0000-000081870000}"/>
    <cellStyle name="Normal 66 2 2 2 2 3 3 2" xfId="39030" xr:uid="{00000000-0005-0000-0000-000082870000}"/>
    <cellStyle name="Normal 66 2 2 2 2 3 3 3" xfId="23797" xr:uid="{00000000-0005-0000-0000-000083870000}"/>
    <cellStyle name="Normal 66 2 2 2 2 3 4" xfId="34017" xr:uid="{00000000-0005-0000-0000-000084870000}"/>
    <cellStyle name="Normal 66 2 2 2 2 3 5" xfId="18784" xr:uid="{00000000-0005-0000-0000-000085870000}"/>
    <cellStyle name="Normal 66 2 2 2 2 4" xfId="5335" xr:uid="{00000000-0005-0000-0000-000086870000}"/>
    <cellStyle name="Normal 66 2 2 2 2 4 2" xfId="15387" xr:uid="{00000000-0005-0000-0000-000087870000}"/>
    <cellStyle name="Normal 66 2 2 2 2 4 2 2" xfId="45718" xr:uid="{00000000-0005-0000-0000-000088870000}"/>
    <cellStyle name="Normal 66 2 2 2 2 4 2 3" xfId="30485" xr:uid="{00000000-0005-0000-0000-000089870000}"/>
    <cellStyle name="Normal 66 2 2 2 2 4 3" xfId="10367" xr:uid="{00000000-0005-0000-0000-00008A870000}"/>
    <cellStyle name="Normal 66 2 2 2 2 4 3 2" xfId="40701" xr:uid="{00000000-0005-0000-0000-00008B870000}"/>
    <cellStyle name="Normal 66 2 2 2 2 4 3 3" xfId="25468" xr:uid="{00000000-0005-0000-0000-00008C870000}"/>
    <cellStyle name="Normal 66 2 2 2 2 4 4" xfId="35688" xr:uid="{00000000-0005-0000-0000-00008D870000}"/>
    <cellStyle name="Normal 66 2 2 2 2 4 5" xfId="20455" xr:uid="{00000000-0005-0000-0000-00008E870000}"/>
    <cellStyle name="Normal 66 2 2 2 2 5" xfId="12045" xr:uid="{00000000-0005-0000-0000-00008F870000}"/>
    <cellStyle name="Normal 66 2 2 2 2 5 2" xfId="42376" xr:uid="{00000000-0005-0000-0000-000090870000}"/>
    <cellStyle name="Normal 66 2 2 2 2 5 3" xfId="27143" xr:uid="{00000000-0005-0000-0000-000091870000}"/>
    <cellStyle name="Normal 66 2 2 2 2 6" xfId="7024" xr:uid="{00000000-0005-0000-0000-000092870000}"/>
    <cellStyle name="Normal 66 2 2 2 2 6 2" xfId="37359" xr:uid="{00000000-0005-0000-0000-000093870000}"/>
    <cellStyle name="Normal 66 2 2 2 2 6 3" xfId="22126" xr:uid="{00000000-0005-0000-0000-000094870000}"/>
    <cellStyle name="Normal 66 2 2 2 2 7" xfId="32347" xr:uid="{00000000-0005-0000-0000-000095870000}"/>
    <cellStyle name="Normal 66 2 2 2 2 8" xfId="17113" xr:uid="{00000000-0005-0000-0000-000096870000}"/>
    <cellStyle name="Normal 66 2 2 2 3" xfId="2371" xr:uid="{00000000-0005-0000-0000-000097870000}"/>
    <cellStyle name="Normal 66 2 2 2 3 2" xfId="4061" xr:uid="{00000000-0005-0000-0000-000098870000}"/>
    <cellStyle name="Normal 66 2 2 2 3 2 2" xfId="14134" xr:uid="{00000000-0005-0000-0000-000099870000}"/>
    <cellStyle name="Normal 66 2 2 2 3 2 2 2" xfId="44465" xr:uid="{00000000-0005-0000-0000-00009A870000}"/>
    <cellStyle name="Normal 66 2 2 2 3 2 2 3" xfId="29232" xr:uid="{00000000-0005-0000-0000-00009B870000}"/>
    <cellStyle name="Normal 66 2 2 2 3 2 3" xfId="9114" xr:uid="{00000000-0005-0000-0000-00009C870000}"/>
    <cellStyle name="Normal 66 2 2 2 3 2 3 2" xfId="39448" xr:uid="{00000000-0005-0000-0000-00009D870000}"/>
    <cellStyle name="Normal 66 2 2 2 3 2 3 3" xfId="24215" xr:uid="{00000000-0005-0000-0000-00009E870000}"/>
    <cellStyle name="Normal 66 2 2 2 3 2 4" xfId="34435" xr:uid="{00000000-0005-0000-0000-00009F870000}"/>
    <cellStyle name="Normal 66 2 2 2 3 2 5" xfId="19202" xr:uid="{00000000-0005-0000-0000-0000A0870000}"/>
    <cellStyle name="Normal 66 2 2 2 3 3" xfId="5753" xr:uid="{00000000-0005-0000-0000-0000A1870000}"/>
    <cellStyle name="Normal 66 2 2 2 3 3 2" xfId="15805" xr:uid="{00000000-0005-0000-0000-0000A2870000}"/>
    <cellStyle name="Normal 66 2 2 2 3 3 2 2" xfId="46136" xr:uid="{00000000-0005-0000-0000-0000A3870000}"/>
    <cellStyle name="Normal 66 2 2 2 3 3 2 3" xfId="30903" xr:uid="{00000000-0005-0000-0000-0000A4870000}"/>
    <cellStyle name="Normal 66 2 2 2 3 3 3" xfId="10785" xr:uid="{00000000-0005-0000-0000-0000A5870000}"/>
    <cellStyle name="Normal 66 2 2 2 3 3 3 2" xfId="41119" xr:uid="{00000000-0005-0000-0000-0000A6870000}"/>
    <cellStyle name="Normal 66 2 2 2 3 3 3 3" xfId="25886" xr:uid="{00000000-0005-0000-0000-0000A7870000}"/>
    <cellStyle name="Normal 66 2 2 2 3 3 4" xfId="36106" xr:uid="{00000000-0005-0000-0000-0000A8870000}"/>
    <cellStyle name="Normal 66 2 2 2 3 3 5" xfId="20873" xr:uid="{00000000-0005-0000-0000-0000A9870000}"/>
    <cellStyle name="Normal 66 2 2 2 3 4" xfId="12463" xr:uid="{00000000-0005-0000-0000-0000AA870000}"/>
    <cellStyle name="Normal 66 2 2 2 3 4 2" xfId="42794" xr:uid="{00000000-0005-0000-0000-0000AB870000}"/>
    <cellStyle name="Normal 66 2 2 2 3 4 3" xfId="27561" xr:uid="{00000000-0005-0000-0000-0000AC870000}"/>
    <cellStyle name="Normal 66 2 2 2 3 5" xfId="7442" xr:uid="{00000000-0005-0000-0000-0000AD870000}"/>
    <cellStyle name="Normal 66 2 2 2 3 5 2" xfId="37777" xr:uid="{00000000-0005-0000-0000-0000AE870000}"/>
    <cellStyle name="Normal 66 2 2 2 3 5 3" xfId="22544" xr:uid="{00000000-0005-0000-0000-0000AF870000}"/>
    <cellStyle name="Normal 66 2 2 2 3 6" xfId="32765" xr:uid="{00000000-0005-0000-0000-0000B0870000}"/>
    <cellStyle name="Normal 66 2 2 2 3 7" xfId="17531" xr:uid="{00000000-0005-0000-0000-0000B1870000}"/>
    <cellStyle name="Normal 66 2 2 2 4" xfId="3224" xr:uid="{00000000-0005-0000-0000-0000B2870000}"/>
    <cellStyle name="Normal 66 2 2 2 4 2" xfId="13298" xr:uid="{00000000-0005-0000-0000-0000B3870000}"/>
    <cellStyle name="Normal 66 2 2 2 4 2 2" xfId="43629" xr:uid="{00000000-0005-0000-0000-0000B4870000}"/>
    <cellStyle name="Normal 66 2 2 2 4 2 3" xfId="28396" xr:uid="{00000000-0005-0000-0000-0000B5870000}"/>
    <cellStyle name="Normal 66 2 2 2 4 3" xfId="8278" xr:uid="{00000000-0005-0000-0000-0000B6870000}"/>
    <cellStyle name="Normal 66 2 2 2 4 3 2" xfId="38612" xr:uid="{00000000-0005-0000-0000-0000B7870000}"/>
    <cellStyle name="Normal 66 2 2 2 4 3 3" xfId="23379" xr:uid="{00000000-0005-0000-0000-0000B8870000}"/>
    <cellStyle name="Normal 66 2 2 2 4 4" xfId="33599" xr:uid="{00000000-0005-0000-0000-0000B9870000}"/>
    <cellStyle name="Normal 66 2 2 2 4 5" xfId="18366" xr:uid="{00000000-0005-0000-0000-0000BA870000}"/>
    <cellStyle name="Normal 66 2 2 2 5" xfId="4917" xr:uid="{00000000-0005-0000-0000-0000BB870000}"/>
    <cellStyle name="Normal 66 2 2 2 5 2" xfId="14969" xr:uid="{00000000-0005-0000-0000-0000BC870000}"/>
    <cellStyle name="Normal 66 2 2 2 5 2 2" xfId="45300" xr:uid="{00000000-0005-0000-0000-0000BD870000}"/>
    <cellStyle name="Normal 66 2 2 2 5 2 3" xfId="30067" xr:uid="{00000000-0005-0000-0000-0000BE870000}"/>
    <cellStyle name="Normal 66 2 2 2 5 3" xfId="9949" xr:uid="{00000000-0005-0000-0000-0000BF870000}"/>
    <cellStyle name="Normal 66 2 2 2 5 3 2" xfId="40283" xr:uid="{00000000-0005-0000-0000-0000C0870000}"/>
    <cellStyle name="Normal 66 2 2 2 5 3 3" xfId="25050" xr:uid="{00000000-0005-0000-0000-0000C1870000}"/>
    <cellStyle name="Normal 66 2 2 2 5 4" xfId="35270" xr:uid="{00000000-0005-0000-0000-0000C2870000}"/>
    <cellStyle name="Normal 66 2 2 2 5 5" xfId="20037" xr:uid="{00000000-0005-0000-0000-0000C3870000}"/>
    <cellStyle name="Normal 66 2 2 2 6" xfId="11627" xr:uid="{00000000-0005-0000-0000-0000C4870000}"/>
    <cellStyle name="Normal 66 2 2 2 6 2" xfId="41958" xr:uid="{00000000-0005-0000-0000-0000C5870000}"/>
    <cellStyle name="Normal 66 2 2 2 6 3" xfId="26725" xr:uid="{00000000-0005-0000-0000-0000C6870000}"/>
    <cellStyle name="Normal 66 2 2 2 7" xfId="6606" xr:uid="{00000000-0005-0000-0000-0000C7870000}"/>
    <cellStyle name="Normal 66 2 2 2 7 2" xfId="36941" xr:uid="{00000000-0005-0000-0000-0000C8870000}"/>
    <cellStyle name="Normal 66 2 2 2 7 3" xfId="21708" xr:uid="{00000000-0005-0000-0000-0000C9870000}"/>
    <cellStyle name="Normal 66 2 2 2 8" xfId="31929" xr:uid="{00000000-0005-0000-0000-0000CA870000}"/>
    <cellStyle name="Normal 66 2 2 2 9" xfId="16695" xr:uid="{00000000-0005-0000-0000-0000CB870000}"/>
    <cellStyle name="Normal 66 2 2 3" xfId="1742" xr:uid="{00000000-0005-0000-0000-0000CC870000}"/>
    <cellStyle name="Normal 66 2 2 3 2" xfId="2581" xr:uid="{00000000-0005-0000-0000-0000CD870000}"/>
    <cellStyle name="Normal 66 2 2 3 2 2" xfId="4271" xr:uid="{00000000-0005-0000-0000-0000CE870000}"/>
    <cellStyle name="Normal 66 2 2 3 2 2 2" xfId="14344" xr:uid="{00000000-0005-0000-0000-0000CF870000}"/>
    <cellStyle name="Normal 66 2 2 3 2 2 2 2" xfId="44675" xr:uid="{00000000-0005-0000-0000-0000D0870000}"/>
    <cellStyle name="Normal 66 2 2 3 2 2 2 3" xfId="29442" xr:uid="{00000000-0005-0000-0000-0000D1870000}"/>
    <cellStyle name="Normal 66 2 2 3 2 2 3" xfId="9324" xr:uid="{00000000-0005-0000-0000-0000D2870000}"/>
    <cellStyle name="Normal 66 2 2 3 2 2 3 2" xfId="39658" xr:uid="{00000000-0005-0000-0000-0000D3870000}"/>
    <cellStyle name="Normal 66 2 2 3 2 2 3 3" xfId="24425" xr:uid="{00000000-0005-0000-0000-0000D4870000}"/>
    <cellStyle name="Normal 66 2 2 3 2 2 4" xfId="34645" xr:uid="{00000000-0005-0000-0000-0000D5870000}"/>
    <cellStyle name="Normal 66 2 2 3 2 2 5" xfId="19412" xr:uid="{00000000-0005-0000-0000-0000D6870000}"/>
    <cellStyle name="Normal 66 2 2 3 2 3" xfId="5963" xr:uid="{00000000-0005-0000-0000-0000D7870000}"/>
    <cellStyle name="Normal 66 2 2 3 2 3 2" xfId="16015" xr:uid="{00000000-0005-0000-0000-0000D8870000}"/>
    <cellStyle name="Normal 66 2 2 3 2 3 2 2" xfId="46346" xr:uid="{00000000-0005-0000-0000-0000D9870000}"/>
    <cellStyle name="Normal 66 2 2 3 2 3 2 3" xfId="31113" xr:uid="{00000000-0005-0000-0000-0000DA870000}"/>
    <cellStyle name="Normal 66 2 2 3 2 3 3" xfId="10995" xr:uid="{00000000-0005-0000-0000-0000DB870000}"/>
    <cellStyle name="Normal 66 2 2 3 2 3 3 2" xfId="41329" xr:uid="{00000000-0005-0000-0000-0000DC870000}"/>
    <cellStyle name="Normal 66 2 2 3 2 3 3 3" xfId="26096" xr:uid="{00000000-0005-0000-0000-0000DD870000}"/>
    <cellStyle name="Normal 66 2 2 3 2 3 4" xfId="36316" xr:uid="{00000000-0005-0000-0000-0000DE870000}"/>
    <cellStyle name="Normal 66 2 2 3 2 3 5" xfId="21083" xr:uid="{00000000-0005-0000-0000-0000DF870000}"/>
    <cellStyle name="Normal 66 2 2 3 2 4" xfId="12673" xr:uid="{00000000-0005-0000-0000-0000E0870000}"/>
    <cellStyle name="Normal 66 2 2 3 2 4 2" xfId="43004" xr:uid="{00000000-0005-0000-0000-0000E1870000}"/>
    <cellStyle name="Normal 66 2 2 3 2 4 3" xfId="27771" xr:uid="{00000000-0005-0000-0000-0000E2870000}"/>
    <cellStyle name="Normal 66 2 2 3 2 5" xfId="7652" xr:uid="{00000000-0005-0000-0000-0000E3870000}"/>
    <cellStyle name="Normal 66 2 2 3 2 5 2" xfId="37987" xr:uid="{00000000-0005-0000-0000-0000E4870000}"/>
    <cellStyle name="Normal 66 2 2 3 2 5 3" xfId="22754" xr:uid="{00000000-0005-0000-0000-0000E5870000}"/>
    <cellStyle name="Normal 66 2 2 3 2 6" xfId="32975" xr:uid="{00000000-0005-0000-0000-0000E6870000}"/>
    <cellStyle name="Normal 66 2 2 3 2 7" xfId="17741" xr:uid="{00000000-0005-0000-0000-0000E7870000}"/>
    <cellStyle name="Normal 66 2 2 3 3" xfId="3434" xr:uid="{00000000-0005-0000-0000-0000E8870000}"/>
    <cellStyle name="Normal 66 2 2 3 3 2" xfId="13508" xr:uid="{00000000-0005-0000-0000-0000E9870000}"/>
    <cellStyle name="Normal 66 2 2 3 3 2 2" xfId="43839" xr:uid="{00000000-0005-0000-0000-0000EA870000}"/>
    <cellStyle name="Normal 66 2 2 3 3 2 3" xfId="28606" xr:uid="{00000000-0005-0000-0000-0000EB870000}"/>
    <cellStyle name="Normal 66 2 2 3 3 3" xfId="8488" xr:uid="{00000000-0005-0000-0000-0000EC870000}"/>
    <cellStyle name="Normal 66 2 2 3 3 3 2" xfId="38822" xr:uid="{00000000-0005-0000-0000-0000ED870000}"/>
    <cellStyle name="Normal 66 2 2 3 3 3 3" xfId="23589" xr:uid="{00000000-0005-0000-0000-0000EE870000}"/>
    <cellStyle name="Normal 66 2 2 3 3 4" xfId="33809" xr:uid="{00000000-0005-0000-0000-0000EF870000}"/>
    <cellStyle name="Normal 66 2 2 3 3 5" xfId="18576" xr:uid="{00000000-0005-0000-0000-0000F0870000}"/>
    <cellStyle name="Normal 66 2 2 3 4" xfId="5127" xr:uid="{00000000-0005-0000-0000-0000F1870000}"/>
    <cellStyle name="Normal 66 2 2 3 4 2" xfId="15179" xr:uid="{00000000-0005-0000-0000-0000F2870000}"/>
    <cellStyle name="Normal 66 2 2 3 4 2 2" xfId="45510" xr:uid="{00000000-0005-0000-0000-0000F3870000}"/>
    <cellStyle name="Normal 66 2 2 3 4 2 3" xfId="30277" xr:uid="{00000000-0005-0000-0000-0000F4870000}"/>
    <cellStyle name="Normal 66 2 2 3 4 3" xfId="10159" xr:uid="{00000000-0005-0000-0000-0000F5870000}"/>
    <cellStyle name="Normal 66 2 2 3 4 3 2" xfId="40493" xr:uid="{00000000-0005-0000-0000-0000F6870000}"/>
    <cellStyle name="Normal 66 2 2 3 4 3 3" xfId="25260" xr:uid="{00000000-0005-0000-0000-0000F7870000}"/>
    <cellStyle name="Normal 66 2 2 3 4 4" xfId="35480" xr:uid="{00000000-0005-0000-0000-0000F8870000}"/>
    <cellStyle name="Normal 66 2 2 3 4 5" xfId="20247" xr:uid="{00000000-0005-0000-0000-0000F9870000}"/>
    <cellStyle name="Normal 66 2 2 3 5" xfId="11837" xr:uid="{00000000-0005-0000-0000-0000FA870000}"/>
    <cellStyle name="Normal 66 2 2 3 5 2" xfId="42168" xr:uid="{00000000-0005-0000-0000-0000FB870000}"/>
    <cellStyle name="Normal 66 2 2 3 5 3" xfId="26935" xr:uid="{00000000-0005-0000-0000-0000FC870000}"/>
    <cellStyle name="Normal 66 2 2 3 6" xfId="6816" xr:uid="{00000000-0005-0000-0000-0000FD870000}"/>
    <cellStyle name="Normal 66 2 2 3 6 2" xfId="37151" xr:uid="{00000000-0005-0000-0000-0000FE870000}"/>
    <cellStyle name="Normal 66 2 2 3 6 3" xfId="21918" xr:uid="{00000000-0005-0000-0000-0000FF870000}"/>
    <cellStyle name="Normal 66 2 2 3 7" xfId="32139" xr:uid="{00000000-0005-0000-0000-000000880000}"/>
    <cellStyle name="Normal 66 2 2 3 8" xfId="16905" xr:uid="{00000000-0005-0000-0000-000001880000}"/>
    <cellStyle name="Normal 66 2 2 4" xfId="2163" xr:uid="{00000000-0005-0000-0000-000002880000}"/>
    <cellStyle name="Normal 66 2 2 4 2" xfId="3853" xr:uid="{00000000-0005-0000-0000-000003880000}"/>
    <cellStyle name="Normal 66 2 2 4 2 2" xfId="13926" xr:uid="{00000000-0005-0000-0000-000004880000}"/>
    <cellStyle name="Normal 66 2 2 4 2 2 2" xfId="44257" xr:uid="{00000000-0005-0000-0000-000005880000}"/>
    <cellStyle name="Normal 66 2 2 4 2 2 3" xfId="29024" xr:uid="{00000000-0005-0000-0000-000006880000}"/>
    <cellStyle name="Normal 66 2 2 4 2 3" xfId="8906" xr:uid="{00000000-0005-0000-0000-000007880000}"/>
    <cellStyle name="Normal 66 2 2 4 2 3 2" xfId="39240" xr:uid="{00000000-0005-0000-0000-000008880000}"/>
    <cellStyle name="Normal 66 2 2 4 2 3 3" xfId="24007" xr:uid="{00000000-0005-0000-0000-000009880000}"/>
    <cellStyle name="Normal 66 2 2 4 2 4" xfId="34227" xr:uid="{00000000-0005-0000-0000-00000A880000}"/>
    <cellStyle name="Normal 66 2 2 4 2 5" xfId="18994" xr:uid="{00000000-0005-0000-0000-00000B880000}"/>
    <cellStyle name="Normal 66 2 2 4 3" xfId="5545" xr:uid="{00000000-0005-0000-0000-00000C880000}"/>
    <cellStyle name="Normal 66 2 2 4 3 2" xfId="15597" xr:uid="{00000000-0005-0000-0000-00000D880000}"/>
    <cellStyle name="Normal 66 2 2 4 3 2 2" xfId="45928" xr:uid="{00000000-0005-0000-0000-00000E880000}"/>
    <cellStyle name="Normal 66 2 2 4 3 2 3" xfId="30695" xr:uid="{00000000-0005-0000-0000-00000F880000}"/>
    <cellStyle name="Normal 66 2 2 4 3 3" xfId="10577" xr:uid="{00000000-0005-0000-0000-000010880000}"/>
    <cellStyle name="Normal 66 2 2 4 3 3 2" xfId="40911" xr:uid="{00000000-0005-0000-0000-000011880000}"/>
    <cellStyle name="Normal 66 2 2 4 3 3 3" xfId="25678" xr:uid="{00000000-0005-0000-0000-000012880000}"/>
    <cellStyle name="Normal 66 2 2 4 3 4" xfId="35898" xr:uid="{00000000-0005-0000-0000-000013880000}"/>
    <cellStyle name="Normal 66 2 2 4 3 5" xfId="20665" xr:uid="{00000000-0005-0000-0000-000014880000}"/>
    <cellStyle name="Normal 66 2 2 4 4" xfId="12255" xr:uid="{00000000-0005-0000-0000-000015880000}"/>
    <cellStyle name="Normal 66 2 2 4 4 2" xfId="42586" xr:uid="{00000000-0005-0000-0000-000016880000}"/>
    <cellStyle name="Normal 66 2 2 4 4 3" xfId="27353" xr:uid="{00000000-0005-0000-0000-000017880000}"/>
    <cellStyle name="Normal 66 2 2 4 5" xfId="7234" xr:uid="{00000000-0005-0000-0000-000018880000}"/>
    <cellStyle name="Normal 66 2 2 4 5 2" xfId="37569" xr:uid="{00000000-0005-0000-0000-000019880000}"/>
    <cellStyle name="Normal 66 2 2 4 5 3" xfId="22336" xr:uid="{00000000-0005-0000-0000-00001A880000}"/>
    <cellStyle name="Normal 66 2 2 4 6" xfId="32557" xr:uid="{00000000-0005-0000-0000-00001B880000}"/>
    <cellStyle name="Normal 66 2 2 4 7" xfId="17323" xr:uid="{00000000-0005-0000-0000-00001C880000}"/>
    <cellStyle name="Normal 66 2 2 5" xfId="3016" xr:uid="{00000000-0005-0000-0000-00001D880000}"/>
    <cellStyle name="Normal 66 2 2 5 2" xfId="13090" xr:uid="{00000000-0005-0000-0000-00001E880000}"/>
    <cellStyle name="Normal 66 2 2 5 2 2" xfId="43421" xr:uid="{00000000-0005-0000-0000-00001F880000}"/>
    <cellStyle name="Normal 66 2 2 5 2 3" xfId="28188" xr:uid="{00000000-0005-0000-0000-000020880000}"/>
    <cellStyle name="Normal 66 2 2 5 3" xfId="8070" xr:uid="{00000000-0005-0000-0000-000021880000}"/>
    <cellStyle name="Normal 66 2 2 5 3 2" xfId="38404" xr:uid="{00000000-0005-0000-0000-000022880000}"/>
    <cellStyle name="Normal 66 2 2 5 3 3" xfId="23171" xr:uid="{00000000-0005-0000-0000-000023880000}"/>
    <cellStyle name="Normal 66 2 2 5 4" xfId="33391" xr:uid="{00000000-0005-0000-0000-000024880000}"/>
    <cellStyle name="Normal 66 2 2 5 5" xfId="18158" xr:uid="{00000000-0005-0000-0000-000025880000}"/>
    <cellStyle name="Normal 66 2 2 6" xfId="4709" xr:uid="{00000000-0005-0000-0000-000026880000}"/>
    <cellStyle name="Normal 66 2 2 6 2" xfId="14761" xr:uid="{00000000-0005-0000-0000-000027880000}"/>
    <cellStyle name="Normal 66 2 2 6 2 2" xfId="45092" xr:uid="{00000000-0005-0000-0000-000028880000}"/>
    <cellStyle name="Normal 66 2 2 6 2 3" xfId="29859" xr:uid="{00000000-0005-0000-0000-000029880000}"/>
    <cellStyle name="Normal 66 2 2 6 3" xfId="9741" xr:uid="{00000000-0005-0000-0000-00002A880000}"/>
    <cellStyle name="Normal 66 2 2 6 3 2" xfId="40075" xr:uid="{00000000-0005-0000-0000-00002B880000}"/>
    <cellStyle name="Normal 66 2 2 6 3 3" xfId="24842" xr:uid="{00000000-0005-0000-0000-00002C880000}"/>
    <cellStyle name="Normal 66 2 2 6 4" xfId="35062" xr:uid="{00000000-0005-0000-0000-00002D880000}"/>
    <cellStyle name="Normal 66 2 2 6 5" xfId="19829" xr:uid="{00000000-0005-0000-0000-00002E880000}"/>
    <cellStyle name="Normal 66 2 2 7" xfId="11419" xr:uid="{00000000-0005-0000-0000-00002F880000}"/>
    <cellStyle name="Normal 66 2 2 7 2" xfId="41750" xr:uid="{00000000-0005-0000-0000-000030880000}"/>
    <cellStyle name="Normal 66 2 2 7 3" xfId="26517" xr:uid="{00000000-0005-0000-0000-000031880000}"/>
    <cellStyle name="Normal 66 2 2 8" xfId="6398" xr:uid="{00000000-0005-0000-0000-000032880000}"/>
    <cellStyle name="Normal 66 2 2 8 2" xfId="36733" xr:uid="{00000000-0005-0000-0000-000033880000}"/>
    <cellStyle name="Normal 66 2 2 8 3" xfId="21500" xr:uid="{00000000-0005-0000-0000-000034880000}"/>
    <cellStyle name="Normal 66 2 2 9" xfId="31721" xr:uid="{00000000-0005-0000-0000-000035880000}"/>
    <cellStyle name="Normal 66 2 3" xfId="1425" xr:uid="{00000000-0005-0000-0000-000036880000}"/>
    <cellStyle name="Normal 66 2 3 2" xfId="1846" xr:uid="{00000000-0005-0000-0000-000037880000}"/>
    <cellStyle name="Normal 66 2 3 2 2" xfId="2685" xr:uid="{00000000-0005-0000-0000-000038880000}"/>
    <cellStyle name="Normal 66 2 3 2 2 2" xfId="4375" xr:uid="{00000000-0005-0000-0000-000039880000}"/>
    <cellStyle name="Normal 66 2 3 2 2 2 2" xfId="14448" xr:uid="{00000000-0005-0000-0000-00003A880000}"/>
    <cellStyle name="Normal 66 2 3 2 2 2 2 2" xfId="44779" xr:uid="{00000000-0005-0000-0000-00003B880000}"/>
    <cellStyle name="Normal 66 2 3 2 2 2 2 3" xfId="29546" xr:uid="{00000000-0005-0000-0000-00003C880000}"/>
    <cellStyle name="Normal 66 2 3 2 2 2 3" xfId="9428" xr:uid="{00000000-0005-0000-0000-00003D880000}"/>
    <cellStyle name="Normal 66 2 3 2 2 2 3 2" xfId="39762" xr:uid="{00000000-0005-0000-0000-00003E880000}"/>
    <cellStyle name="Normal 66 2 3 2 2 2 3 3" xfId="24529" xr:uid="{00000000-0005-0000-0000-00003F880000}"/>
    <cellStyle name="Normal 66 2 3 2 2 2 4" xfId="34749" xr:uid="{00000000-0005-0000-0000-000040880000}"/>
    <cellStyle name="Normal 66 2 3 2 2 2 5" xfId="19516" xr:uid="{00000000-0005-0000-0000-000041880000}"/>
    <cellStyle name="Normal 66 2 3 2 2 3" xfId="6067" xr:uid="{00000000-0005-0000-0000-000042880000}"/>
    <cellStyle name="Normal 66 2 3 2 2 3 2" xfId="16119" xr:uid="{00000000-0005-0000-0000-000043880000}"/>
    <cellStyle name="Normal 66 2 3 2 2 3 2 2" xfId="46450" xr:uid="{00000000-0005-0000-0000-000044880000}"/>
    <cellStyle name="Normal 66 2 3 2 2 3 2 3" xfId="31217" xr:uid="{00000000-0005-0000-0000-000045880000}"/>
    <cellStyle name="Normal 66 2 3 2 2 3 3" xfId="11099" xr:uid="{00000000-0005-0000-0000-000046880000}"/>
    <cellStyle name="Normal 66 2 3 2 2 3 3 2" xfId="41433" xr:uid="{00000000-0005-0000-0000-000047880000}"/>
    <cellStyle name="Normal 66 2 3 2 2 3 3 3" xfId="26200" xr:uid="{00000000-0005-0000-0000-000048880000}"/>
    <cellStyle name="Normal 66 2 3 2 2 3 4" xfId="36420" xr:uid="{00000000-0005-0000-0000-000049880000}"/>
    <cellStyle name="Normal 66 2 3 2 2 3 5" xfId="21187" xr:uid="{00000000-0005-0000-0000-00004A880000}"/>
    <cellStyle name="Normal 66 2 3 2 2 4" xfId="12777" xr:uid="{00000000-0005-0000-0000-00004B880000}"/>
    <cellStyle name="Normal 66 2 3 2 2 4 2" xfId="43108" xr:uid="{00000000-0005-0000-0000-00004C880000}"/>
    <cellStyle name="Normal 66 2 3 2 2 4 3" xfId="27875" xr:uid="{00000000-0005-0000-0000-00004D880000}"/>
    <cellStyle name="Normal 66 2 3 2 2 5" xfId="7756" xr:uid="{00000000-0005-0000-0000-00004E880000}"/>
    <cellStyle name="Normal 66 2 3 2 2 5 2" xfId="38091" xr:uid="{00000000-0005-0000-0000-00004F880000}"/>
    <cellStyle name="Normal 66 2 3 2 2 5 3" xfId="22858" xr:uid="{00000000-0005-0000-0000-000050880000}"/>
    <cellStyle name="Normal 66 2 3 2 2 6" xfId="33079" xr:uid="{00000000-0005-0000-0000-000051880000}"/>
    <cellStyle name="Normal 66 2 3 2 2 7" xfId="17845" xr:uid="{00000000-0005-0000-0000-000052880000}"/>
    <cellStyle name="Normal 66 2 3 2 3" xfId="3538" xr:uid="{00000000-0005-0000-0000-000053880000}"/>
    <cellStyle name="Normal 66 2 3 2 3 2" xfId="13612" xr:uid="{00000000-0005-0000-0000-000054880000}"/>
    <cellStyle name="Normal 66 2 3 2 3 2 2" xfId="43943" xr:uid="{00000000-0005-0000-0000-000055880000}"/>
    <cellStyle name="Normal 66 2 3 2 3 2 3" xfId="28710" xr:uid="{00000000-0005-0000-0000-000056880000}"/>
    <cellStyle name="Normal 66 2 3 2 3 3" xfId="8592" xr:uid="{00000000-0005-0000-0000-000057880000}"/>
    <cellStyle name="Normal 66 2 3 2 3 3 2" xfId="38926" xr:uid="{00000000-0005-0000-0000-000058880000}"/>
    <cellStyle name="Normal 66 2 3 2 3 3 3" xfId="23693" xr:uid="{00000000-0005-0000-0000-000059880000}"/>
    <cellStyle name="Normal 66 2 3 2 3 4" xfId="33913" xr:uid="{00000000-0005-0000-0000-00005A880000}"/>
    <cellStyle name="Normal 66 2 3 2 3 5" xfId="18680" xr:uid="{00000000-0005-0000-0000-00005B880000}"/>
    <cellStyle name="Normal 66 2 3 2 4" xfId="5231" xr:uid="{00000000-0005-0000-0000-00005C880000}"/>
    <cellStyle name="Normal 66 2 3 2 4 2" xfId="15283" xr:uid="{00000000-0005-0000-0000-00005D880000}"/>
    <cellStyle name="Normal 66 2 3 2 4 2 2" xfId="45614" xr:uid="{00000000-0005-0000-0000-00005E880000}"/>
    <cellStyle name="Normal 66 2 3 2 4 2 3" xfId="30381" xr:uid="{00000000-0005-0000-0000-00005F880000}"/>
    <cellStyle name="Normal 66 2 3 2 4 3" xfId="10263" xr:uid="{00000000-0005-0000-0000-000060880000}"/>
    <cellStyle name="Normal 66 2 3 2 4 3 2" xfId="40597" xr:uid="{00000000-0005-0000-0000-000061880000}"/>
    <cellStyle name="Normal 66 2 3 2 4 3 3" xfId="25364" xr:uid="{00000000-0005-0000-0000-000062880000}"/>
    <cellStyle name="Normal 66 2 3 2 4 4" xfId="35584" xr:uid="{00000000-0005-0000-0000-000063880000}"/>
    <cellStyle name="Normal 66 2 3 2 4 5" xfId="20351" xr:uid="{00000000-0005-0000-0000-000064880000}"/>
    <cellStyle name="Normal 66 2 3 2 5" xfId="11941" xr:uid="{00000000-0005-0000-0000-000065880000}"/>
    <cellStyle name="Normal 66 2 3 2 5 2" xfId="42272" xr:uid="{00000000-0005-0000-0000-000066880000}"/>
    <cellStyle name="Normal 66 2 3 2 5 3" xfId="27039" xr:uid="{00000000-0005-0000-0000-000067880000}"/>
    <cellStyle name="Normal 66 2 3 2 6" xfId="6920" xr:uid="{00000000-0005-0000-0000-000068880000}"/>
    <cellStyle name="Normal 66 2 3 2 6 2" xfId="37255" xr:uid="{00000000-0005-0000-0000-000069880000}"/>
    <cellStyle name="Normal 66 2 3 2 6 3" xfId="22022" xr:uid="{00000000-0005-0000-0000-00006A880000}"/>
    <cellStyle name="Normal 66 2 3 2 7" xfId="32243" xr:uid="{00000000-0005-0000-0000-00006B880000}"/>
    <cellStyle name="Normal 66 2 3 2 8" xfId="17009" xr:uid="{00000000-0005-0000-0000-00006C880000}"/>
    <cellStyle name="Normal 66 2 3 3" xfId="2267" xr:uid="{00000000-0005-0000-0000-00006D880000}"/>
    <cellStyle name="Normal 66 2 3 3 2" xfId="3957" xr:uid="{00000000-0005-0000-0000-00006E880000}"/>
    <cellStyle name="Normal 66 2 3 3 2 2" xfId="14030" xr:uid="{00000000-0005-0000-0000-00006F880000}"/>
    <cellStyle name="Normal 66 2 3 3 2 2 2" xfId="44361" xr:uid="{00000000-0005-0000-0000-000070880000}"/>
    <cellStyle name="Normal 66 2 3 3 2 2 3" xfId="29128" xr:uid="{00000000-0005-0000-0000-000071880000}"/>
    <cellStyle name="Normal 66 2 3 3 2 3" xfId="9010" xr:uid="{00000000-0005-0000-0000-000072880000}"/>
    <cellStyle name="Normal 66 2 3 3 2 3 2" xfId="39344" xr:uid="{00000000-0005-0000-0000-000073880000}"/>
    <cellStyle name="Normal 66 2 3 3 2 3 3" xfId="24111" xr:uid="{00000000-0005-0000-0000-000074880000}"/>
    <cellStyle name="Normal 66 2 3 3 2 4" xfId="34331" xr:uid="{00000000-0005-0000-0000-000075880000}"/>
    <cellStyle name="Normal 66 2 3 3 2 5" xfId="19098" xr:uid="{00000000-0005-0000-0000-000076880000}"/>
    <cellStyle name="Normal 66 2 3 3 3" xfId="5649" xr:uid="{00000000-0005-0000-0000-000077880000}"/>
    <cellStyle name="Normal 66 2 3 3 3 2" xfId="15701" xr:uid="{00000000-0005-0000-0000-000078880000}"/>
    <cellStyle name="Normal 66 2 3 3 3 2 2" xfId="46032" xr:uid="{00000000-0005-0000-0000-000079880000}"/>
    <cellStyle name="Normal 66 2 3 3 3 2 3" xfId="30799" xr:uid="{00000000-0005-0000-0000-00007A880000}"/>
    <cellStyle name="Normal 66 2 3 3 3 3" xfId="10681" xr:uid="{00000000-0005-0000-0000-00007B880000}"/>
    <cellStyle name="Normal 66 2 3 3 3 3 2" xfId="41015" xr:uid="{00000000-0005-0000-0000-00007C880000}"/>
    <cellStyle name="Normal 66 2 3 3 3 3 3" xfId="25782" xr:uid="{00000000-0005-0000-0000-00007D880000}"/>
    <cellStyle name="Normal 66 2 3 3 3 4" xfId="36002" xr:uid="{00000000-0005-0000-0000-00007E880000}"/>
    <cellStyle name="Normal 66 2 3 3 3 5" xfId="20769" xr:uid="{00000000-0005-0000-0000-00007F880000}"/>
    <cellStyle name="Normal 66 2 3 3 4" xfId="12359" xr:uid="{00000000-0005-0000-0000-000080880000}"/>
    <cellStyle name="Normal 66 2 3 3 4 2" xfId="42690" xr:uid="{00000000-0005-0000-0000-000081880000}"/>
    <cellStyle name="Normal 66 2 3 3 4 3" xfId="27457" xr:uid="{00000000-0005-0000-0000-000082880000}"/>
    <cellStyle name="Normal 66 2 3 3 5" xfId="7338" xr:uid="{00000000-0005-0000-0000-000083880000}"/>
    <cellStyle name="Normal 66 2 3 3 5 2" xfId="37673" xr:uid="{00000000-0005-0000-0000-000084880000}"/>
    <cellStyle name="Normal 66 2 3 3 5 3" xfId="22440" xr:uid="{00000000-0005-0000-0000-000085880000}"/>
    <cellStyle name="Normal 66 2 3 3 6" xfId="32661" xr:uid="{00000000-0005-0000-0000-000086880000}"/>
    <cellStyle name="Normal 66 2 3 3 7" xfId="17427" xr:uid="{00000000-0005-0000-0000-000087880000}"/>
    <cellStyle name="Normal 66 2 3 4" xfId="3120" xr:uid="{00000000-0005-0000-0000-000088880000}"/>
    <cellStyle name="Normal 66 2 3 4 2" xfId="13194" xr:uid="{00000000-0005-0000-0000-000089880000}"/>
    <cellStyle name="Normal 66 2 3 4 2 2" xfId="43525" xr:uid="{00000000-0005-0000-0000-00008A880000}"/>
    <cellStyle name="Normal 66 2 3 4 2 3" xfId="28292" xr:uid="{00000000-0005-0000-0000-00008B880000}"/>
    <cellStyle name="Normal 66 2 3 4 3" xfId="8174" xr:uid="{00000000-0005-0000-0000-00008C880000}"/>
    <cellStyle name="Normal 66 2 3 4 3 2" xfId="38508" xr:uid="{00000000-0005-0000-0000-00008D880000}"/>
    <cellStyle name="Normal 66 2 3 4 3 3" xfId="23275" xr:uid="{00000000-0005-0000-0000-00008E880000}"/>
    <cellStyle name="Normal 66 2 3 4 4" xfId="33495" xr:uid="{00000000-0005-0000-0000-00008F880000}"/>
    <cellStyle name="Normal 66 2 3 4 5" xfId="18262" xr:uid="{00000000-0005-0000-0000-000090880000}"/>
    <cellStyle name="Normal 66 2 3 5" xfId="4813" xr:uid="{00000000-0005-0000-0000-000091880000}"/>
    <cellStyle name="Normal 66 2 3 5 2" xfId="14865" xr:uid="{00000000-0005-0000-0000-000092880000}"/>
    <cellStyle name="Normal 66 2 3 5 2 2" xfId="45196" xr:uid="{00000000-0005-0000-0000-000093880000}"/>
    <cellStyle name="Normal 66 2 3 5 2 3" xfId="29963" xr:uid="{00000000-0005-0000-0000-000094880000}"/>
    <cellStyle name="Normal 66 2 3 5 3" xfId="9845" xr:uid="{00000000-0005-0000-0000-000095880000}"/>
    <cellStyle name="Normal 66 2 3 5 3 2" xfId="40179" xr:uid="{00000000-0005-0000-0000-000096880000}"/>
    <cellStyle name="Normal 66 2 3 5 3 3" xfId="24946" xr:uid="{00000000-0005-0000-0000-000097880000}"/>
    <cellStyle name="Normal 66 2 3 5 4" xfId="35166" xr:uid="{00000000-0005-0000-0000-000098880000}"/>
    <cellStyle name="Normal 66 2 3 5 5" xfId="19933" xr:uid="{00000000-0005-0000-0000-000099880000}"/>
    <cellStyle name="Normal 66 2 3 6" xfId="11523" xr:uid="{00000000-0005-0000-0000-00009A880000}"/>
    <cellStyle name="Normal 66 2 3 6 2" xfId="41854" xr:uid="{00000000-0005-0000-0000-00009B880000}"/>
    <cellStyle name="Normal 66 2 3 6 3" xfId="26621" xr:uid="{00000000-0005-0000-0000-00009C880000}"/>
    <cellStyle name="Normal 66 2 3 7" xfId="6502" xr:uid="{00000000-0005-0000-0000-00009D880000}"/>
    <cellStyle name="Normal 66 2 3 7 2" xfId="36837" xr:uid="{00000000-0005-0000-0000-00009E880000}"/>
    <cellStyle name="Normal 66 2 3 7 3" xfId="21604" xr:uid="{00000000-0005-0000-0000-00009F880000}"/>
    <cellStyle name="Normal 66 2 3 8" xfId="31825" xr:uid="{00000000-0005-0000-0000-0000A0880000}"/>
    <cellStyle name="Normal 66 2 3 9" xfId="16591" xr:uid="{00000000-0005-0000-0000-0000A1880000}"/>
    <cellStyle name="Normal 66 2 4" xfId="1638" xr:uid="{00000000-0005-0000-0000-0000A2880000}"/>
    <cellStyle name="Normal 66 2 4 2" xfId="2477" xr:uid="{00000000-0005-0000-0000-0000A3880000}"/>
    <cellStyle name="Normal 66 2 4 2 2" xfId="4167" xr:uid="{00000000-0005-0000-0000-0000A4880000}"/>
    <cellStyle name="Normal 66 2 4 2 2 2" xfId="14240" xr:uid="{00000000-0005-0000-0000-0000A5880000}"/>
    <cellStyle name="Normal 66 2 4 2 2 2 2" xfId="44571" xr:uid="{00000000-0005-0000-0000-0000A6880000}"/>
    <cellStyle name="Normal 66 2 4 2 2 2 3" xfId="29338" xr:uid="{00000000-0005-0000-0000-0000A7880000}"/>
    <cellStyle name="Normal 66 2 4 2 2 3" xfId="9220" xr:uid="{00000000-0005-0000-0000-0000A8880000}"/>
    <cellStyle name="Normal 66 2 4 2 2 3 2" xfId="39554" xr:uid="{00000000-0005-0000-0000-0000A9880000}"/>
    <cellStyle name="Normal 66 2 4 2 2 3 3" xfId="24321" xr:uid="{00000000-0005-0000-0000-0000AA880000}"/>
    <cellStyle name="Normal 66 2 4 2 2 4" xfId="34541" xr:uid="{00000000-0005-0000-0000-0000AB880000}"/>
    <cellStyle name="Normal 66 2 4 2 2 5" xfId="19308" xr:uid="{00000000-0005-0000-0000-0000AC880000}"/>
    <cellStyle name="Normal 66 2 4 2 3" xfId="5859" xr:uid="{00000000-0005-0000-0000-0000AD880000}"/>
    <cellStyle name="Normal 66 2 4 2 3 2" xfId="15911" xr:uid="{00000000-0005-0000-0000-0000AE880000}"/>
    <cellStyle name="Normal 66 2 4 2 3 2 2" xfId="46242" xr:uid="{00000000-0005-0000-0000-0000AF880000}"/>
    <cellStyle name="Normal 66 2 4 2 3 2 3" xfId="31009" xr:uid="{00000000-0005-0000-0000-0000B0880000}"/>
    <cellStyle name="Normal 66 2 4 2 3 3" xfId="10891" xr:uid="{00000000-0005-0000-0000-0000B1880000}"/>
    <cellStyle name="Normal 66 2 4 2 3 3 2" xfId="41225" xr:uid="{00000000-0005-0000-0000-0000B2880000}"/>
    <cellStyle name="Normal 66 2 4 2 3 3 3" xfId="25992" xr:uid="{00000000-0005-0000-0000-0000B3880000}"/>
    <cellStyle name="Normal 66 2 4 2 3 4" xfId="36212" xr:uid="{00000000-0005-0000-0000-0000B4880000}"/>
    <cellStyle name="Normal 66 2 4 2 3 5" xfId="20979" xr:uid="{00000000-0005-0000-0000-0000B5880000}"/>
    <cellStyle name="Normal 66 2 4 2 4" xfId="12569" xr:uid="{00000000-0005-0000-0000-0000B6880000}"/>
    <cellStyle name="Normal 66 2 4 2 4 2" xfId="42900" xr:uid="{00000000-0005-0000-0000-0000B7880000}"/>
    <cellStyle name="Normal 66 2 4 2 4 3" xfId="27667" xr:uid="{00000000-0005-0000-0000-0000B8880000}"/>
    <cellStyle name="Normal 66 2 4 2 5" xfId="7548" xr:uid="{00000000-0005-0000-0000-0000B9880000}"/>
    <cellStyle name="Normal 66 2 4 2 5 2" xfId="37883" xr:uid="{00000000-0005-0000-0000-0000BA880000}"/>
    <cellStyle name="Normal 66 2 4 2 5 3" xfId="22650" xr:uid="{00000000-0005-0000-0000-0000BB880000}"/>
    <cellStyle name="Normal 66 2 4 2 6" xfId="32871" xr:uid="{00000000-0005-0000-0000-0000BC880000}"/>
    <cellStyle name="Normal 66 2 4 2 7" xfId="17637" xr:uid="{00000000-0005-0000-0000-0000BD880000}"/>
    <cellStyle name="Normal 66 2 4 3" xfId="3330" xr:uid="{00000000-0005-0000-0000-0000BE880000}"/>
    <cellStyle name="Normal 66 2 4 3 2" xfId="13404" xr:uid="{00000000-0005-0000-0000-0000BF880000}"/>
    <cellStyle name="Normal 66 2 4 3 2 2" xfId="43735" xr:uid="{00000000-0005-0000-0000-0000C0880000}"/>
    <cellStyle name="Normal 66 2 4 3 2 3" xfId="28502" xr:uid="{00000000-0005-0000-0000-0000C1880000}"/>
    <cellStyle name="Normal 66 2 4 3 3" xfId="8384" xr:uid="{00000000-0005-0000-0000-0000C2880000}"/>
    <cellStyle name="Normal 66 2 4 3 3 2" xfId="38718" xr:uid="{00000000-0005-0000-0000-0000C3880000}"/>
    <cellStyle name="Normal 66 2 4 3 3 3" xfId="23485" xr:uid="{00000000-0005-0000-0000-0000C4880000}"/>
    <cellStyle name="Normal 66 2 4 3 4" xfId="33705" xr:uid="{00000000-0005-0000-0000-0000C5880000}"/>
    <cellStyle name="Normal 66 2 4 3 5" xfId="18472" xr:uid="{00000000-0005-0000-0000-0000C6880000}"/>
    <cellStyle name="Normal 66 2 4 4" xfId="5023" xr:uid="{00000000-0005-0000-0000-0000C7880000}"/>
    <cellStyle name="Normal 66 2 4 4 2" xfId="15075" xr:uid="{00000000-0005-0000-0000-0000C8880000}"/>
    <cellStyle name="Normal 66 2 4 4 2 2" xfId="45406" xr:uid="{00000000-0005-0000-0000-0000C9880000}"/>
    <cellStyle name="Normal 66 2 4 4 2 3" xfId="30173" xr:uid="{00000000-0005-0000-0000-0000CA880000}"/>
    <cellStyle name="Normal 66 2 4 4 3" xfId="10055" xr:uid="{00000000-0005-0000-0000-0000CB880000}"/>
    <cellStyle name="Normal 66 2 4 4 3 2" xfId="40389" xr:uid="{00000000-0005-0000-0000-0000CC880000}"/>
    <cellStyle name="Normal 66 2 4 4 3 3" xfId="25156" xr:uid="{00000000-0005-0000-0000-0000CD880000}"/>
    <cellStyle name="Normal 66 2 4 4 4" xfId="35376" xr:uid="{00000000-0005-0000-0000-0000CE880000}"/>
    <cellStyle name="Normal 66 2 4 4 5" xfId="20143" xr:uid="{00000000-0005-0000-0000-0000CF880000}"/>
    <cellStyle name="Normal 66 2 4 5" xfId="11733" xr:uid="{00000000-0005-0000-0000-0000D0880000}"/>
    <cellStyle name="Normal 66 2 4 5 2" xfId="42064" xr:uid="{00000000-0005-0000-0000-0000D1880000}"/>
    <cellStyle name="Normal 66 2 4 5 3" xfId="26831" xr:uid="{00000000-0005-0000-0000-0000D2880000}"/>
    <cellStyle name="Normal 66 2 4 6" xfId="6712" xr:uid="{00000000-0005-0000-0000-0000D3880000}"/>
    <cellStyle name="Normal 66 2 4 6 2" xfId="37047" xr:uid="{00000000-0005-0000-0000-0000D4880000}"/>
    <cellStyle name="Normal 66 2 4 6 3" xfId="21814" xr:uid="{00000000-0005-0000-0000-0000D5880000}"/>
    <cellStyle name="Normal 66 2 4 7" xfId="32035" xr:uid="{00000000-0005-0000-0000-0000D6880000}"/>
    <cellStyle name="Normal 66 2 4 8" xfId="16801" xr:uid="{00000000-0005-0000-0000-0000D7880000}"/>
    <cellStyle name="Normal 66 2 5" xfId="2059" xr:uid="{00000000-0005-0000-0000-0000D8880000}"/>
    <cellStyle name="Normal 66 2 5 2" xfId="3749" xr:uid="{00000000-0005-0000-0000-0000D9880000}"/>
    <cellStyle name="Normal 66 2 5 2 2" xfId="13822" xr:uid="{00000000-0005-0000-0000-0000DA880000}"/>
    <cellStyle name="Normal 66 2 5 2 2 2" xfId="44153" xr:uid="{00000000-0005-0000-0000-0000DB880000}"/>
    <cellStyle name="Normal 66 2 5 2 2 3" xfId="28920" xr:uid="{00000000-0005-0000-0000-0000DC880000}"/>
    <cellStyle name="Normal 66 2 5 2 3" xfId="8802" xr:uid="{00000000-0005-0000-0000-0000DD880000}"/>
    <cellStyle name="Normal 66 2 5 2 3 2" xfId="39136" xr:uid="{00000000-0005-0000-0000-0000DE880000}"/>
    <cellStyle name="Normal 66 2 5 2 3 3" xfId="23903" xr:uid="{00000000-0005-0000-0000-0000DF880000}"/>
    <cellStyle name="Normal 66 2 5 2 4" xfId="34123" xr:uid="{00000000-0005-0000-0000-0000E0880000}"/>
    <cellStyle name="Normal 66 2 5 2 5" xfId="18890" xr:uid="{00000000-0005-0000-0000-0000E1880000}"/>
    <cellStyle name="Normal 66 2 5 3" xfId="5441" xr:uid="{00000000-0005-0000-0000-0000E2880000}"/>
    <cellStyle name="Normal 66 2 5 3 2" xfId="15493" xr:uid="{00000000-0005-0000-0000-0000E3880000}"/>
    <cellStyle name="Normal 66 2 5 3 2 2" xfId="45824" xr:uid="{00000000-0005-0000-0000-0000E4880000}"/>
    <cellStyle name="Normal 66 2 5 3 2 3" xfId="30591" xr:uid="{00000000-0005-0000-0000-0000E5880000}"/>
    <cellStyle name="Normal 66 2 5 3 3" xfId="10473" xr:uid="{00000000-0005-0000-0000-0000E6880000}"/>
    <cellStyle name="Normal 66 2 5 3 3 2" xfId="40807" xr:uid="{00000000-0005-0000-0000-0000E7880000}"/>
    <cellStyle name="Normal 66 2 5 3 3 3" xfId="25574" xr:uid="{00000000-0005-0000-0000-0000E8880000}"/>
    <cellStyle name="Normal 66 2 5 3 4" xfId="35794" xr:uid="{00000000-0005-0000-0000-0000E9880000}"/>
    <cellStyle name="Normal 66 2 5 3 5" xfId="20561" xr:uid="{00000000-0005-0000-0000-0000EA880000}"/>
    <cellStyle name="Normal 66 2 5 4" xfId="12151" xr:uid="{00000000-0005-0000-0000-0000EB880000}"/>
    <cellStyle name="Normal 66 2 5 4 2" xfId="42482" xr:uid="{00000000-0005-0000-0000-0000EC880000}"/>
    <cellStyle name="Normal 66 2 5 4 3" xfId="27249" xr:uid="{00000000-0005-0000-0000-0000ED880000}"/>
    <cellStyle name="Normal 66 2 5 5" xfId="7130" xr:uid="{00000000-0005-0000-0000-0000EE880000}"/>
    <cellStyle name="Normal 66 2 5 5 2" xfId="37465" xr:uid="{00000000-0005-0000-0000-0000EF880000}"/>
    <cellStyle name="Normal 66 2 5 5 3" xfId="22232" xr:uid="{00000000-0005-0000-0000-0000F0880000}"/>
    <cellStyle name="Normal 66 2 5 6" xfId="32453" xr:uid="{00000000-0005-0000-0000-0000F1880000}"/>
    <cellStyle name="Normal 66 2 5 7" xfId="17219" xr:uid="{00000000-0005-0000-0000-0000F2880000}"/>
    <cellStyle name="Normal 66 2 6" xfId="2912" xr:uid="{00000000-0005-0000-0000-0000F3880000}"/>
    <cellStyle name="Normal 66 2 6 2" xfId="12986" xr:uid="{00000000-0005-0000-0000-0000F4880000}"/>
    <cellStyle name="Normal 66 2 6 2 2" xfId="43317" xr:uid="{00000000-0005-0000-0000-0000F5880000}"/>
    <cellStyle name="Normal 66 2 6 2 3" xfId="28084" xr:uid="{00000000-0005-0000-0000-0000F6880000}"/>
    <cellStyle name="Normal 66 2 6 3" xfId="7966" xr:uid="{00000000-0005-0000-0000-0000F7880000}"/>
    <cellStyle name="Normal 66 2 6 3 2" xfId="38300" xr:uid="{00000000-0005-0000-0000-0000F8880000}"/>
    <cellStyle name="Normal 66 2 6 3 3" xfId="23067" xr:uid="{00000000-0005-0000-0000-0000F9880000}"/>
    <cellStyle name="Normal 66 2 6 4" xfId="33287" xr:uid="{00000000-0005-0000-0000-0000FA880000}"/>
    <cellStyle name="Normal 66 2 6 5" xfId="18054" xr:uid="{00000000-0005-0000-0000-0000FB880000}"/>
    <cellStyle name="Normal 66 2 7" xfId="4605" xr:uid="{00000000-0005-0000-0000-0000FC880000}"/>
    <cellStyle name="Normal 66 2 7 2" xfId="14657" xr:uid="{00000000-0005-0000-0000-0000FD880000}"/>
    <cellStyle name="Normal 66 2 7 2 2" xfId="44988" xr:uid="{00000000-0005-0000-0000-0000FE880000}"/>
    <cellStyle name="Normal 66 2 7 2 3" xfId="29755" xr:uid="{00000000-0005-0000-0000-0000FF880000}"/>
    <cellStyle name="Normal 66 2 7 3" xfId="9637" xr:uid="{00000000-0005-0000-0000-000000890000}"/>
    <cellStyle name="Normal 66 2 7 3 2" xfId="39971" xr:uid="{00000000-0005-0000-0000-000001890000}"/>
    <cellStyle name="Normal 66 2 7 3 3" xfId="24738" xr:uid="{00000000-0005-0000-0000-000002890000}"/>
    <cellStyle name="Normal 66 2 7 4" xfId="34958" xr:uid="{00000000-0005-0000-0000-000003890000}"/>
    <cellStyle name="Normal 66 2 7 5" xfId="19725" xr:uid="{00000000-0005-0000-0000-000004890000}"/>
    <cellStyle name="Normal 66 2 8" xfId="11315" xr:uid="{00000000-0005-0000-0000-000005890000}"/>
    <cellStyle name="Normal 66 2 8 2" xfId="41646" xr:uid="{00000000-0005-0000-0000-000006890000}"/>
    <cellStyle name="Normal 66 2 8 3" xfId="26413" xr:uid="{00000000-0005-0000-0000-000007890000}"/>
    <cellStyle name="Normal 66 2 9" xfId="6294" xr:uid="{00000000-0005-0000-0000-000008890000}"/>
    <cellStyle name="Normal 66 2 9 2" xfId="36629" xr:uid="{00000000-0005-0000-0000-000009890000}"/>
    <cellStyle name="Normal 66 2 9 3" xfId="21396" xr:uid="{00000000-0005-0000-0000-00000A890000}"/>
    <cellStyle name="Normal 66 3" xfId="1258" xr:uid="{00000000-0005-0000-0000-00000B890000}"/>
    <cellStyle name="Normal 66 3 10" xfId="16435" xr:uid="{00000000-0005-0000-0000-00000C890000}"/>
    <cellStyle name="Normal 66 3 2" xfId="1477" xr:uid="{00000000-0005-0000-0000-00000D890000}"/>
    <cellStyle name="Normal 66 3 2 2" xfId="1898" xr:uid="{00000000-0005-0000-0000-00000E890000}"/>
    <cellStyle name="Normal 66 3 2 2 2" xfId="2737" xr:uid="{00000000-0005-0000-0000-00000F890000}"/>
    <cellStyle name="Normal 66 3 2 2 2 2" xfId="4427" xr:uid="{00000000-0005-0000-0000-000010890000}"/>
    <cellStyle name="Normal 66 3 2 2 2 2 2" xfId="14500" xr:uid="{00000000-0005-0000-0000-000011890000}"/>
    <cellStyle name="Normal 66 3 2 2 2 2 2 2" xfId="44831" xr:uid="{00000000-0005-0000-0000-000012890000}"/>
    <cellStyle name="Normal 66 3 2 2 2 2 2 3" xfId="29598" xr:uid="{00000000-0005-0000-0000-000013890000}"/>
    <cellStyle name="Normal 66 3 2 2 2 2 3" xfId="9480" xr:uid="{00000000-0005-0000-0000-000014890000}"/>
    <cellStyle name="Normal 66 3 2 2 2 2 3 2" xfId="39814" xr:uid="{00000000-0005-0000-0000-000015890000}"/>
    <cellStyle name="Normal 66 3 2 2 2 2 3 3" xfId="24581" xr:uid="{00000000-0005-0000-0000-000016890000}"/>
    <cellStyle name="Normal 66 3 2 2 2 2 4" xfId="34801" xr:uid="{00000000-0005-0000-0000-000017890000}"/>
    <cellStyle name="Normal 66 3 2 2 2 2 5" xfId="19568" xr:uid="{00000000-0005-0000-0000-000018890000}"/>
    <cellStyle name="Normal 66 3 2 2 2 3" xfId="6119" xr:uid="{00000000-0005-0000-0000-000019890000}"/>
    <cellStyle name="Normal 66 3 2 2 2 3 2" xfId="16171" xr:uid="{00000000-0005-0000-0000-00001A890000}"/>
    <cellStyle name="Normal 66 3 2 2 2 3 2 2" xfId="46502" xr:uid="{00000000-0005-0000-0000-00001B890000}"/>
    <cellStyle name="Normal 66 3 2 2 2 3 2 3" xfId="31269" xr:uid="{00000000-0005-0000-0000-00001C890000}"/>
    <cellStyle name="Normal 66 3 2 2 2 3 3" xfId="11151" xr:uid="{00000000-0005-0000-0000-00001D890000}"/>
    <cellStyle name="Normal 66 3 2 2 2 3 3 2" xfId="41485" xr:uid="{00000000-0005-0000-0000-00001E890000}"/>
    <cellStyle name="Normal 66 3 2 2 2 3 3 3" xfId="26252" xr:uid="{00000000-0005-0000-0000-00001F890000}"/>
    <cellStyle name="Normal 66 3 2 2 2 3 4" xfId="36472" xr:uid="{00000000-0005-0000-0000-000020890000}"/>
    <cellStyle name="Normal 66 3 2 2 2 3 5" xfId="21239" xr:uid="{00000000-0005-0000-0000-000021890000}"/>
    <cellStyle name="Normal 66 3 2 2 2 4" xfId="12829" xr:uid="{00000000-0005-0000-0000-000022890000}"/>
    <cellStyle name="Normal 66 3 2 2 2 4 2" xfId="43160" xr:uid="{00000000-0005-0000-0000-000023890000}"/>
    <cellStyle name="Normal 66 3 2 2 2 4 3" xfId="27927" xr:uid="{00000000-0005-0000-0000-000024890000}"/>
    <cellStyle name="Normal 66 3 2 2 2 5" xfId="7808" xr:uid="{00000000-0005-0000-0000-000025890000}"/>
    <cellStyle name="Normal 66 3 2 2 2 5 2" xfId="38143" xr:uid="{00000000-0005-0000-0000-000026890000}"/>
    <cellStyle name="Normal 66 3 2 2 2 5 3" xfId="22910" xr:uid="{00000000-0005-0000-0000-000027890000}"/>
    <cellStyle name="Normal 66 3 2 2 2 6" xfId="33131" xr:uid="{00000000-0005-0000-0000-000028890000}"/>
    <cellStyle name="Normal 66 3 2 2 2 7" xfId="17897" xr:uid="{00000000-0005-0000-0000-000029890000}"/>
    <cellStyle name="Normal 66 3 2 2 3" xfId="3590" xr:uid="{00000000-0005-0000-0000-00002A890000}"/>
    <cellStyle name="Normal 66 3 2 2 3 2" xfId="13664" xr:uid="{00000000-0005-0000-0000-00002B890000}"/>
    <cellStyle name="Normal 66 3 2 2 3 2 2" xfId="43995" xr:uid="{00000000-0005-0000-0000-00002C890000}"/>
    <cellStyle name="Normal 66 3 2 2 3 2 3" xfId="28762" xr:uid="{00000000-0005-0000-0000-00002D890000}"/>
    <cellStyle name="Normal 66 3 2 2 3 3" xfId="8644" xr:uid="{00000000-0005-0000-0000-00002E890000}"/>
    <cellStyle name="Normal 66 3 2 2 3 3 2" xfId="38978" xr:uid="{00000000-0005-0000-0000-00002F890000}"/>
    <cellStyle name="Normal 66 3 2 2 3 3 3" xfId="23745" xr:uid="{00000000-0005-0000-0000-000030890000}"/>
    <cellStyle name="Normal 66 3 2 2 3 4" xfId="33965" xr:uid="{00000000-0005-0000-0000-000031890000}"/>
    <cellStyle name="Normal 66 3 2 2 3 5" xfId="18732" xr:uid="{00000000-0005-0000-0000-000032890000}"/>
    <cellStyle name="Normal 66 3 2 2 4" xfId="5283" xr:uid="{00000000-0005-0000-0000-000033890000}"/>
    <cellStyle name="Normal 66 3 2 2 4 2" xfId="15335" xr:uid="{00000000-0005-0000-0000-000034890000}"/>
    <cellStyle name="Normal 66 3 2 2 4 2 2" xfId="45666" xr:uid="{00000000-0005-0000-0000-000035890000}"/>
    <cellStyle name="Normal 66 3 2 2 4 2 3" xfId="30433" xr:uid="{00000000-0005-0000-0000-000036890000}"/>
    <cellStyle name="Normal 66 3 2 2 4 3" xfId="10315" xr:uid="{00000000-0005-0000-0000-000037890000}"/>
    <cellStyle name="Normal 66 3 2 2 4 3 2" xfId="40649" xr:uid="{00000000-0005-0000-0000-000038890000}"/>
    <cellStyle name="Normal 66 3 2 2 4 3 3" xfId="25416" xr:uid="{00000000-0005-0000-0000-000039890000}"/>
    <cellStyle name="Normal 66 3 2 2 4 4" xfId="35636" xr:uid="{00000000-0005-0000-0000-00003A890000}"/>
    <cellStyle name="Normal 66 3 2 2 4 5" xfId="20403" xr:uid="{00000000-0005-0000-0000-00003B890000}"/>
    <cellStyle name="Normal 66 3 2 2 5" xfId="11993" xr:uid="{00000000-0005-0000-0000-00003C890000}"/>
    <cellStyle name="Normal 66 3 2 2 5 2" xfId="42324" xr:uid="{00000000-0005-0000-0000-00003D890000}"/>
    <cellStyle name="Normal 66 3 2 2 5 3" xfId="27091" xr:uid="{00000000-0005-0000-0000-00003E890000}"/>
    <cellStyle name="Normal 66 3 2 2 6" xfId="6972" xr:uid="{00000000-0005-0000-0000-00003F890000}"/>
    <cellStyle name="Normal 66 3 2 2 6 2" xfId="37307" xr:uid="{00000000-0005-0000-0000-000040890000}"/>
    <cellStyle name="Normal 66 3 2 2 6 3" xfId="22074" xr:uid="{00000000-0005-0000-0000-000041890000}"/>
    <cellStyle name="Normal 66 3 2 2 7" xfId="32295" xr:uid="{00000000-0005-0000-0000-000042890000}"/>
    <cellStyle name="Normal 66 3 2 2 8" xfId="17061" xr:uid="{00000000-0005-0000-0000-000043890000}"/>
    <cellStyle name="Normal 66 3 2 3" xfId="2319" xr:uid="{00000000-0005-0000-0000-000044890000}"/>
    <cellStyle name="Normal 66 3 2 3 2" xfId="4009" xr:uid="{00000000-0005-0000-0000-000045890000}"/>
    <cellStyle name="Normal 66 3 2 3 2 2" xfId="14082" xr:uid="{00000000-0005-0000-0000-000046890000}"/>
    <cellStyle name="Normal 66 3 2 3 2 2 2" xfId="44413" xr:uid="{00000000-0005-0000-0000-000047890000}"/>
    <cellStyle name="Normal 66 3 2 3 2 2 3" xfId="29180" xr:uid="{00000000-0005-0000-0000-000048890000}"/>
    <cellStyle name="Normal 66 3 2 3 2 3" xfId="9062" xr:uid="{00000000-0005-0000-0000-000049890000}"/>
    <cellStyle name="Normal 66 3 2 3 2 3 2" xfId="39396" xr:uid="{00000000-0005-0000-0000-00004A890000}"/>
    <cellStyle name="Normal 66 3 2 3 2 3 3" xfId="24163" xr:uid="{00000000-0005-0000-0000-00004B890000}"/>
    <cellStyle name="Normal 66 3 2 3 2 4" xfId="34383" xr:uid="{00000000-0005-0000-0000-00004C890000}"/>
    <cellStyle name="Normal 66 3 2 3 2 5" xfId="19150" xr:uid="{00000000-0005-0000-0000-00004D890000}"/>
    <cellStyle name="Normal 66 3 2 3 3" xfId="5701" xr:uid="{00000000-0005-0000-0000-00004E890000}"/>
    <cellStyle name="Normal 66 3 2 3 3 2" xfId="15753" xr:uid="{00000000-0005-0000-0000-00004F890000}"/>
    <cellStyle name="Normal 66 3 2 3 3 2 2" xfId="46084" xr:uid="{00000000-0005-0000-0000-000050890000}"/>
    <cellStyle name="Normal 66 3 2 3 3 2 3" xfId="30851" xr:uid="{00000000-0005-0000-0000-000051890000}"/>
    <cellStyle name="Normal 66 3 2 3 3 3" xfId="10733" xr:uid="{00000000-0005-0000-0000-000052890000}"/>
    <cellStyle name="Normal 66 3 2 3 3 3 2" xfId="41067" xr:uid="{00000000-0005-0000-0000-000053890000}"/>
    <cellStyle name="Normal 66 3 2 3 3 3 3" xfId="25834" xr:uid="{00000000-0005-0000-0000-000054890000}"/>
    <cellStyle name="Normal 66 3 2 3 3 4" xfId="36054" xr:uid="{00000000-0005-0000-0000-000055890000}"/>
    <cellStyle name="Normal 66 3 2 3 3 5" xfId="20821" xr:uid="{00000000-0005-0000-0000-000056890000}"/>
    <cellStyle name="Normal 66 3 2 3 4" xfId="12411" xr:uid="{00000000-0005-0000-0000-000057890000}"/>
    <cellStyle name="Normal 66 3 2 3 4 2" xfId="42742" xr:uid="{00000000-0005-0000-0000-000058890000}"/>
    <cellStyle name="Normal 66 3 2 3 4 3" xfId="27509" xr:uid="{00000000-0005-0000-0000-000059890000}"/>
    <cellStyle name="Normal 66 3 2 3 5" xfId="7390" xr:uid="{00000000-0005-0000-0000-00005A890000}"/>
    <cellStyle name="Normal 66 3 2 3 5 2" xfId="37725" xr:uid="{00000000-0005-0000-0000-00005B890000}"/>
    <cellStyle name="Normal 66 3 2 3 5 3" xfId="22492" xr:uid="{00000000-0005-0000-0000-00005C890000}"/>
    <cellStyle name="Normal 66 3 2 3 6" xfId="32713" xr:uid="{00000000-0005-0000-0000-00005D890000}"/>
    <cellStyle name="Normal 66 3 2 3 7" xfId="17479" xr:uid="{00000000-0005-0000-0000-00005E890000}"/>
    <cellStyle name="Normal 66 3 2 4" xfId="3172" xr:uid="{00000000-0005-0000-0000-00005F890000}"/>
    <cellStyle name="Normal 66 3 2 4 2" xfId="13246" xr:uid="{00000000-0005-0000-0000-000060890000}"/>
    <cellStyle name="Normal 66 3 2 4 2 2" xfId="43577" xr:uid="{00000000-0005-0000-0000-000061890000}"/>
    <cellStyle name="Normal 66 3 2 4 2 3" xfId="28344" xr:uid="{00000000-0005-0000-0000-000062890000}"/>
    <cellStyle name="Normal 66 3 2 4 3" xfId="8226" xr:uid="{00000000-0005-0000-0000-000063890000}"/>
    <cellStyle name="Normal 66 3 2 4 3 2" xfId="38560" xr:uid="{00000000-0005-0000-0000-000064890000}"/>
    <cellStyle name="Normal 66 3 2 4 3 3" xfId="23327" xr:uid="{00000000-0005-0000-0000-000065890000}"/>
    <cellStyle name="Normal 66 3 2 4 4" xfId="33547" xr:uid="{00000000-0005-0000-0000-000066890000}"/>
    <cellStyle name="Normal 66 3 2 4 5" xfId="18314" xr:uid="{00000000-0005-0000-0000-000067890000}"/>
    <cellStyle name="Normal 66 3 2 5" xfId="4865" xr:uid="{00000000-0005-0000-0000-000068890000}"/>
    <cellStyle name="Normal 66 3 2 5 2" xfId="14917" xr:uid="{00000000-0005-0000-0000-000069890000}"/>
    <cellStyle name="Normal 66 3 2 5 2 2" xfId="45248" xr:uid="{00000000-0005-0000-0000-00006A890000}"/>
    <cellStyle name="Normal 66 3 2 5 2 3" xfId="30015" xr:uid="{00000000-0005-0000-0000-00006B890000}"/>
    <cellStyle name="Normal 66 3 2 5 3" xfId="9897" xr:uid="{00000000-0005-0000-0000-00006C890000}"/>
    <cellStyle name="Normal 66 3 2 5 3 2" xfId="40231" xr:uid="{00000000-0005-0000-0000-00006D890000}"/>
    <cellStyle name="Normal 66 3 2 5 3 3" xfId="24998" xr:uid="{00000000-0005-0000-0000-00006E890000}"/>
    <cellStyle name="Normal 66 3 2 5 4" xfId="35218" xr:uid="{00000000-0005-0000-0000-00006F890000}"/>
    <cellStyle name="Normal 66 3 2 5 5" xfId="19985" xr:uid="{00000000-0005-0000-0000-000070890000}"/>
    <cellStyle name="Normal 66 3 2 6" xfId="11575" xr:uid="{00000000-0005-0000-0000-000071890000}"/>
    <cellStyle name="Normal 66 3 2 6 2" xfId="41906" xr:uid="{00000000-0005-0000-0000-000072890000}"/>
    <cellStyle name="Normal 66 3 2 6 3" xfId="26673" xr:uid="{00000000-0005-0000-0000-000073890000}"/>
    <cellStyle name="Normal 66 3 2 7" xfId="6554" xr:uid="{00000000-0005-0000-0000-000074890000}"/>
    <cellStyle name="Normal 66 3 2 7 2" xfId="36889" xr:uid="{00000000-0005-0000-0000-000075890000}"/>
    <cellStyle name="Normal 66 3 2 7 3" xfId="21656" xr:uid="{00000000-0005-0000-0000-000076890000}"/>
    <cellStyle name="Normal 66 3 2 8" xfId="31877" xr:uid="{00000000-0005-0000-0000-000077890000}"/>
    <cellStyle name="Normal 66 3 2 9" xfId="16643" xr:uid="{00000000-0005-0000-0000-000078890000}"/>
    <cellStyle name="Normal 66 3 3" xfId="1690" xr:uid="{00000000-0005-0000-0000-000079890000}"/>
    <cellStyle name="Normal 66 3 3 2" xfId="2529" xr:uid="{00000000-0005-0000-0000-00007A890000}"/>
    <cellStyle name="Normal 66 3 3 2 2" xfId="4219" xr:uid="{00000000-0005-0000-0000-00007B890000}"/>
    <cellStyle name="Normal 66 3 3 2 2 2" xfId="14292" xr:uid="{00000000-0005-0000-0000-00007C890000}"/>
    <cellStyle name="Normal 66 3 3 2 2 2 2" xfId="44623" xr:uid="{00000000-0005-0000-0000-00007D890000}"/>
    <cellStyle name="Normal 66 3 3 2 2 2 3" xfId="29390" xr:uid="{00000000-0005-0000-0000-00007E890000}"/>
    <cellStyle name="Normal 66 3 3 2 2 3" xfId="9272" xr:uid="{00000000-0005-0000-0000-00007F890000}"/>
    <cellStyle name="Normal 66 3 3 2 2 3 2" xfId="39606" xr:uid="{00000000-0005-0000-0000-000080890000}"/>
    <cellStyle name="Normal 66 3 3 2 2 3 3" xfId="24373" xr:uid="{00000000-0005-0000-0000-000081890000}"/>
    <cellStyle name="Normal 66 3 3 2 2 4" xfId="34593" xr:uid="{00000000-0005-0000-0000-000082890000}"/>
    <cellStyle name="Normal 66 3 3 2 2 5" xfId="19360" xr:uid="{00000000-0005-0000-0000-000083890000}"/>
    <cellStyle name="Normal 66 3 3 2 3" xfId="5911" xr:uid="{00000000-0005-0000-0000-000084890000}"/>
    <cellStyle name="Normal 66 3 3 2 3 2" xfId="15963" xr:uid="{00000000-0005-0000-0000-000085890000}"/>
    <cellStyle name="Normal 66 3 3 2 3 2 2" xfId="46294" xr:uid="{00000000-0005-0000-0000-000086890000}"/>
    <cellStyle name="Normal 66 3 3 2 3 2 3" xfId="31061" xr:uid="{00000000-0005-0000-0000-000087890000}"/>
    <cellStyle name="Normal 66 3 3 2 3 3" xfId="10943" xr:uid="{00000000-0005-0000-0000-000088890000}"/>
    <cellStyle name="Normal 66 3 3 2 3 3 2" xfId="41277" xr:uid="{00000000-0005-0000-0000-000089890000}"/>
    <cellStyle name="Normal 66 3 3 2 3 3 3" xfId="26044" xr:uid="{00000000-0005-0000-0000-00008A890000}"/>
    <cellStyle name="Normal 66 3 3 2 3 4" xfId="36264" xr:uid="{00000000-0005-0000-0000-00008B890000}"/>
    <cellStyle name="Normal 66 3 3 2 3 5" xfId="21031" xr:uid="{00000000-0005-0000-0000-00008C890000}"/>
    <cellStyle name="Normal 66 3 3 2 4" xfId="12621" xr:uid="{00000000-0005-0000-0000-00008D890000}"/>
    <cellStyle name="Normal 66 3 3 2 4 2" xfId="42952" xr:uid="{00000000-0005-0000-0000-00008E890000}"/>
    <cellStyle name="Normal 66 3 3 2 4 3" xfId="27719" xr:uid="{00000000-0005-0000-0000-00008F890000}"/>
    <cellStyle name="Normal 66 3 3 2 5" xfId="7600" xr:uid="{00000000-0005-0000-0000-000090890000}"/>
    <cellStyle name="Normal 66 3 3 2 5 2" xfId="37935" xr:uid="{00000000-0005-0000-0000-000091890000}"/>
    <cellStyle name="Normal 66 3 3 2 5 3" xfId="22702" xr:uid="{00000000-0005-0000-0000-000092890000}"/>
    <cellStyle name="Normal 66 3 3 2 6" xfId="32923" xr:uid="{00000000-0005-0000-0000-000093890000}"/>
    <cellStyle name="Normal 66 3 3 2 7" xfId="17689" xr:uid="{00000000-0005-0000-0000-000094890000}"/>
    <cellStyle name="Normal 66 3 3 3" xfId="3382" xr:uid="{00000000-0005-0000-0000-000095890000}"/>
    <cellStyle name="Normal 66 3 3 3 2" xfId="13456" xr:uid="{00000000-0005-0000-0000-000096890000}"/>
    <cellStyle name="Normal 66 3 3 3 2 2" xfId="43787" xr:uid="{00000000-0005-0000-0000-000097890000}"/>
    <cellStyle name="Normal 66 3 3 3 2 3" xfId="28554" xr:uid="{00000000-0005-0000-0000-000098890000}"/>
    <cellStyle name="Normal 66 3 3 3 3" xfId="8436" xr:uid="{00000000-0005-0000-0000-000099890000}"/>
    <cellStyle name="Normal 66 3 3 3 3 2" xfId="38770" xr:uid="{00000000-0005-0000-0000-00009A890000}"/>
    <cellStyle name="Normal 66 3 3 3 3 3" xfId="23537" xr:uid="{00000000-0005-0000-0000-00009B890000}"/>
    <cellStyle name="Normal 66 3 3 3 4" xfId="33757" xr:uid="{00000000-0005-0000-0000-00009C890000}"/>
    <cellStyle name="Normal 66 3 3 3 5" xfId="18524" xr:uid="{00000000-0005-0000-0000-00009D890000}"/>
    <cellStyle name="Normal 66 3 3 4" xfId="5075" xr:uid="{00000000-0005-0000-0000-00009E890000}"/>
    <cellStyle name="Normal 66 3 3 4 2" xfId="15127" xr:uid="{00000000-0005-0000-0000-00009F890000}"/>
    <cellStyle name="Normal 66 3 3 4 2 2" xfId="45458" xr:uid="{00000000-0005-0000-0000-0000A0890000}"/>
    <cellStyle name="Normal 66 3 3 4 2 3" xfId="30225" xr:uid="{00000000-0005-0000-0000-0000A1890000}"/>
    <cellStyle name="Normal 66 3 3 4 3" xfId="10107" xr:uid="{00000000-0005-0000-0000-0000A2890000}"/>
    <cellStyle name="Normal 66 3 3 4 3 2" xfId="40441" xr:uid="{00000000-0005-0000-0000-0000A3890000}"/>
    <cellStyle name="Normal 66 3 3 4 3 3" xfId="25208" xr:uid="{00000000-0005-0000-0000-0000A4890000}"/>
    <cellStyle name="Normal 66 3 3 4 4" xfId="35428" xr:uid="{00000000-0005-0000-0000-0000A5890000}"/>
    <cellStyle name="Normal 66 3 3 4 5" xfId="20195" xr:uid="{00000000-0005-0000-0000-0000A6890000}"/>
    <cellStyle name="Normal 66 3 3 5" xfId="11785" xr:uid="{00000000-0005-0000-0000-0000A7890000}"/>
    <cellStyle name="Normal 66 3 3 5 2" xfId="42116" xr:uid="{00000000-0005-0000-0000-0000A8890000}"/>
    <cellStyle name="Normal 66 3 3 5 3" xfId="26883" xr:uid="{00000000-0005-0000-0000-0000A9890000}"/>
    <cellStyle name="Normal 66 3 3 6" xfId="6764" xr:uid="{00000000-0005-0000-0000-0000AA890000}"/>
    <cellStyle name="Normal 66 3 3 6 2" xfId="37099" xr:uid="{00000000-0005-0000-0000-0000AB890000}"/>
    <cellStyle name="Normal 66 3 3 6 3" xfId="21866" xr:uid="{00000000-0005-0000-0000-0000AC890000}"/>
    <cellStyle name="Normal 66 3 3 7" xfId="32087" xr:uid="{00000000-0005-0000-0000-0000AD890000}"/>
    <cellStyle name="Normal 66 3 3 8" xfId="16853" xr:uid="{00000000-0005-0000-0000-0000AE890000}"/>
    <cellStyle name="Normal 66 3 4" xfId="2111" xr:uid="{00000000-0005-0000-0000-0000AF890000}"/>
    <cellStyle name="Normal 66 3 4 2" xfId="3801" xr:uid="{00000000-0005-0000-0000-0000B0890000}"/>
    <cellStyle name="Normal 66 3 4 2 2" xfId="13874" xr:uid="{00000000-0005-0000-0000-0000B1890000}"/>
    <cellStyle name="Normal 66 3 4 2 2 2" xfId="44205" xr:uid="{00000000-0005-0000-0000-0000B2890000}"/>
    <cellStyle name="Normal 66 3 4 2 2 3" xfId="28972" xr:uid="{00000000-0005-0000-0000-0000B3890000}"/>
    <cellStyle name="Normal 66 3 4 2 3" xfId="8854" xr:uid="{00000000-0005-0000-0000-0000B4890000}"/>
    <cellStyle name="Normal 66 3 4 2 3 2" xfId="39188" xr:uid="{00000000-0005-0000-0000-0000B5890000}"/>
    <cellStyle name="Normal 66 3 4 2 3 3" xfId="23955" xr:uid="{00000000-0005-0000-0000-0000B6890000}"/>
    <cellStyle name="Normal 66 3 4 2 4" xfId="34175" xr:uid="{00000000-0005-0000-0000-0000B7890000}"/>
    <cellStyle name="Normal 66 3 4 2 5" xfId="18942" xr:uid="{00000000-0005-0000-0000-0000B8890000}"/>
    <cellStyle name="Normal 66 3 4 3" xfId="5493" xr:uid="{00000000-0005-0000-0000-0000B9890000}"/>
    <cellStyle name="Normal 66 3 4 3 2" xfId="15545" xr:uid="{00000000-0005-0000-0000-0000BA890000}"/>
    <cellStyle name="Normal 66 3 4 3 2 2" xfId="45876" xr:uid="{00000000-0005-0000-0000-0000BB890000}"/>
    <cellStyle name="Normal 66 3 4 3 2 3" xfId="30643" xr:uid="{00000000-0005-0000-0000-0000BC890000}"/>
    <cellStyle name="Normal 66 3 4 3 3" xfId="10525" xr:uid="{00000000-0005-0000-0000-0000BD890000}"/>
    <cellStyle name="Normal 66 3 4 3 3 2" xfId="40859" xr:uid="{00000000-0005-0000-0000-0000BE890000}"/>
    <cellStyle name="Normal 66 3 4 3 3 3" xfId="25626" xr:uid="{00000000-0005-0000-0000-0000BF890000}"/>
    <cellStyle name="Normal 66 3 4 3 4" xfId="35846" xr:uid="{00000000-0005-0000-0000-0000C0890000}"/>
    <cellStyle name="Normal 66 3 4 3 5" xfId="20613" xr:uid="{00000000-0005-0000-0000-0000C1890000}"/>
    <cellStyle name="Normal 66 3 4 4" xfId="12203" xr:uid="{00000000-0005-0000-0000-0000C2890000}"/>
    <cellStyle name="Normal 66 3 4 4 2" xfId="42534" xr:uid="{00000000-0005-0000-0000-0000C3890000}"/>
    <cellStyle name="Normal 66 3 4 4 3" xfId="27301" xr:uid="{00000000-0005-0000-0000-0000C4890000}"/>
    <cellStyle name="Normal 66 3 4 5" xfId="7182" xr:uid="{00000000-0005-0000-0000-0000C5890000}"/>
    <cellStyle name="Normal 66 3 4 5 2" xfId="37517" xr:uid="{00000000-0005-0000-0000-0000C6890000}"/>
    <cellStyle name="Normal 66 3 4 5 3" xfId="22284" xr:uid="{00000000-0005-0000-0000-0000C7890000}"/>
    <cellStyle name="Normal 66 3 4 6" xfId="32505" xr:uid="{00000000-0005-0000-0000-0000C8890000}"/>
    <cellStyle name="Normal 66 3 4 7" xfId="17271" xr:uid="{00000000-0005-0000-0000-0000C9890000}"/>
    <cellStyle name="Normal 66 3 5" xfId="2964" xr:uid="{00000000-0005-0000-0000-0000CA890000}"/>
    <cellStyle name="Normal 66 3 5 2" xfId="13038" xr:uid="{00000000-0005-0000-0000-0000CB890000}"/>
    <cellStyle name="Normal 66 3 5 2 2" xfId="43369" xr:uid="{00000000-0005-0000-0000-0000CC890000}"/>
    <cellStyle name="Normal 66 3 5 2 3" xfId="28136" xr:uid="{00000000-0005-0000-0000-0000CD890000}"/>
    <cellStyle name="Normal 66 3 5 3" xfId="8018" xr:uid="{00000000-0005-0000-0000-0000CE890000}"/>
    <cellStyle name="Normal 66 3 5 3 2" xfId="38352" xr:uid="{00000000-0005-0000-0000-0000CF890000}"/>
    <cellStyle name="Normal 66 3 5 3 3" xfId="23119" xr:uid="{00000000-0005-0000-0000-0000D0890000}"/>
    <cellStyle name="Normal 66 3 5 4" xfId="33339" xr:uid="{00000000-0005-0000-0000-0000D1890000}"/>
    <cellStyle name="Normal 66 3 5 5" xfId="18106" xr:uid="{00000000-0005-0000-0000-0000D2890000}"/>
    <cellStyle name="Normal 66 3 6" xfId="4657" xr:uid="{00000000-0005-0000-0000-0000D3890000}"/>
    <cellStyle name="Normal 66 3 6 2" xfId="14709" xr:uid="{00000000-0005-0000-0000-0000D4890000}"/>
    <cellStyle name="Normal 66 3 6 2 2" xfId="45040" xr:uid="{00000000-0005-0000-0000-0000D5890000}"/>
    <cellStyle name="Normal 66 3 6 2 3" xfId="29807" xr:uid="{00000000-0005-0000-0000-0000D6890000}"/>
    <cellStyle name="Normal 66 3 6 3" xfId="9689" xr:uid="{00000000-0005-0000-0000-0000D7890000}"/>
    <cellStyle name="Normal 66 3 6 3 2" xfId="40023" xr:uid="{00000000-0005-0000-0000-0000D8890000}"/>
    <cellStyle name="Normal 66 3 6 3 3" xfId="24790" xr:uid="{00000000-0005-0000-0000-0000D9890000}"/>
    <cellStyle name="Normal 66 3 6 4" xfId="35010" xr:uid="{00000000-0005-0000-0000-0000DA890000}"/>
    <cellStyle name="Normal 66 3 6 5" xfId="19777" xr:uid="{00000000-0005-0000-0000-0000DB890000}"/>
    <cellStyle name="Normal 66 3 7" xfId="11367" xr:uid="{00000000-0005-0000-0000-0000DC890000}"/>
    <cellStyle name="Normal 66 3 7 2" xfId="41698" xr:uid="{00000000-0005-0000-0000-0000DD890000}"/>
    <cellStyle name="Normal 66 3 7 3" xfId="26465" xr:uid="{00000000-0005-0000-0000-0000DE890000}"/>
    <cellStyle name="Normal 66 3 8" xfId="6346" xr:uid="{00000000-0005-0000-0000-0000DF890000}"/>
    <cellStyle name="Normal 66 3 8 2" xfId="36681" xr:uid="{00000000-0005-0000-0000-0000E0890000}"/>
    <cellStyle name="Normal 66 3 8 3" xfId="21448" xr:uid="{00000000-0005-0000-0000-0000E1890000}"/>
    <cellStyle name="Normal 66 3 9" xfId="31670" xr:uid="{00000000-0005-0000-0000-0000E2890000}"/>
    <cellStyle name="Normal 66 4" xfId="1371" xr:uid="{00000000-0005-0000-0000-0000E3890000}"/>
    <cellStyle name="Normal 66 4 2" xfId="1794" xr:uid="{00000000-0005-0000-0000-0000E4890000}"/>
    <cellStyle name="Normal 66 4 2 2" xfId="2633" xr:uid="{00000000-0005-0000-0000-0000E5890000}"/>
    <cellStyle name="Normal 66 4 2 2 2" xfId="4323" xr:uid="{00000000-0005-0000-0000-0000E6890000}"/>
    <cellStyle name="Normal 66 4 2 2 2 2" xfId="14396" xr:uid="{00000000-0005-0000-0000-0000E7890000}"/>
    <cellStyle name="Normal 66 4 2 2 2 2 2" xfId="44727" xr:uid="{00000000-0005-0000-0000-0000E8890000}"/>
    <cellStyle name="Normal 66 4 2 2 2 2 3" xfId="29494" xr:uid="{00000000-0005-0000-0000-0000E9890000}"/>
    <cellStyle name="Normal 66 4 2 2 2 3" xfId="9376" xr:uid="{00000000-0005-0000-0000-0000EA890000}"/>
    <cellStyle name="Normal 66 4 2 2 2 3 2" xfId="39710" xr:uid="{00000000-0005-0000-0000-0000EB890000}"/>
    <cellStyle name="Normal 66 4 2 2 2 3 3" xfId="24477" xr:uid="{00000000-0005-0000-0000-0000EC890000}"/>
    <cellStyle name="Normal 66 4 2 2 2 4" xfId="34697" xr:uid="{00000000-0005-0000-0000-0000ED890000}"/>
    <cellStyle name="Normal 66 4 2 2 2 5" xfId="19464" xr:uid="{00000000-0005-0000-0000-0000EE890000}"/>
    <cellStyle name="Normal 66 4 2 2 3" xfId="6015" xr:uid="{00000000-0005-0000-0000-0000EF890000}"/>
    <cellStyle name="Normal 66 4 2 2 3 2" xfId="16067" xr:uid="{00000000-0005-0000-0000-0000F0890000}"/>
    <cellStyle name="Normal 66 4 2 2 3 2 2" xfId="46398" xr:uid="{00000000-0005-0000-0000-0000F1890000}"/>
    <cellStyle name="Normal 66 4 2 2 3 2 3" xfId="31165" xr:uid="{00000000-0005-0000-0000-0000F2890000}"/>
    <cellStyle name="Normal 66 4 2 2 3 3" xfId="11047" xr:uid="{00000000-0005-0000-0000-0000F3890000}"/>
    <cellStyle name="Normal 66 4 2 2 3 3 2" xfId="41381" xr:uid="{00000000-0005-0000-0000-0000F4890000}"/>
    <cellStyle name="Normal 66 4 2 2 3 3 3" xfId="26148" xr:uid="{00000000-0005-0000-0000-0000F5890000}"/>
    <cellStyle name="Normal 66 4 2 2 3 4" xfId="36368" xr:uid="{00000000-0005-0000-0000-0000F6890000}"/>
    <cellStyle name="Normal 66 4 2 2 3 5" xfId="21135" xr:uid="{00000000-0005-0000-0000-0000F7890000}"/>
    <cellStyle name="Normal 66 4 2 2 4" xfId="12725" xr:uid="{00000000-0005-0000-0000-0000F8890000}"/>
    <cellStyle name="Normal 66 4 2 2 4 2" xfId="43056" xr:uid="{00000000-0005-0000-0000-0000F9890000}"/>
    <cellStyle name="Normal 66 4 2 2 4 3" xfId="27823" xr:uid="{00000000-0005-0000-0000-0000FA890000}"/>
    <cellStyle name="Normal 66 4 2 2 5" xfId="7704" xr:uid="{00000000-0005-0000-0000-0000FB890000}"/>
    <cellStyle name="Normal 66 4 2 2 5 2" xfId="38039" xr:uid="{00000000-0005-0000-0000-0000FC890000}"/>
    <cellStyle name="Normal 66 4 2 2 5 3" xfId="22806" xr:uid="{00000000-0005-0000-0000-0000FD890000}"/>
    <cellStyle name="Normal 66 4 2 2 6" xfId="33027" xr:uid="{00000000-0005-0000-0000-0000FE890000}"/>
    <cellStyle name="Normal 66 4 2 2 7" xfId="17793" xr:uid="{00000000-0005-0000-0000-0000FF890000}"/>
    <cellStyle name="Normal 66 4 2 3" xfId="3486" xr:uid="{00000000-0005-0000-0000-0000008A0000}"/>
    <cellStyle name="Normal 66 4 2 3 2" xfId="13560" xr:uid="{00000000-0005-0000-0000-0000018A0000}"/>
    <cellStyle name="Normal 66 4 2 3 2 2" xfId="43891" xr:uid="{00000000-0005-0000-0000-0000028A0000}"/>
    <cellStyle name="Normal 66 4 2 3 2 3" xfId="28658" xr:uid="{00000000-0005-0000-0000-0000038A0000}"/>
    <cellStyle name="Normal 66 4 2 3 3" xfId="8540" xr:uid="{00000000-0005-0000-0000-0000048A0000}"/>
    <cellStyle name="Normal 66 4 2 3 3 2" xfId="38874" xr:uid="{00000000-0005-0000-0000-0000058A0000}"/>
    <cellStyle name="Normal 66 4 2 3 3 3" xfId="23641" xr:uid="{00000000-0005-0000-0000-0000068A0000}"/>
    <cellStyle name="Normal 66 4 2 3 4" xfId="33861" xr:uid="{00000000-0005-0000-0000-0000078A0000}"/>
    <cellStyle name="Normal 66 4 2 3 5" xfId="18628" xr:uid="{00000000-0005-0000-0000-0000088A0000}"/>
    <cellStyle name="Normal 66 4 2 4" xfId="5179" xr:uid="{00000000-0005-0000-0000-0000098A0000}"/>
    <cellStyle name="Normal 66 4 2 4 2" xfId="15231" xr:uid="{00000000-0005-0000-0000-00000A8A0000}"/>
    <cellStyle name="Normal 66 4 2 4 2 2" xfId="45562" xr:uid="{00000000-0005-0000-0000-00000B8A0000}"/>
    <cellStyle name="Normal 66 4 2 4 2 3" xfId="30329" xr:uid="{00000000-0005-0000-0000-00000C8A0000}"/>
    <cellStyle name="Normal 66 4 2 4 3" xfId="10211" xr:uid="{00000000-0005-0000-0000-00000D8A0000}"/>
    <cellStyle name="Normal 66 4 2 4 3 2" xfId="40545" xr:uid="{00000000-0005-0000-0000-00000E8A0000}"/>
    <cellStyle name="Normal 66 4 2 4 3 3" xfId="25312" xr:uid="{00000000-0005-0000-0000-00000F8A0000}"/>
    <cellStyle name="Normal 66 4 2 4 4" xfId="35532" xr:uid="{00000000-0005-0000-0000-0000108A0000}"/>
    <cellStyle name="Normal 66 4 2 4 5" xfId="20299" xr:uid="{00000000-0005-0000-0000-0000118A0000}"/>
    <cellStyle name="Normal 66 4 2 5" xfId="11889" xr:uid="{00000000-0005-0000-0000-0000128A0000}"/>
    <cellStyle name="Normal 66 4 2 5 2" xfId="42220" xr:uid="{00000000-0005-0000-0000-0000138A0000}"/>
    <cellStyle name="Normal 66 4 2 5 3" xfId="26987" xr:uid="{00000000-0005-0000-0000-0000148A0000}"/>
    <cellStyle name="Normal 66 4 2 6" xfId="6868" xr:uid="{00000000-0005-0000-0000-0000158A0000}"/>
    <cellStyle name="Normal 66 4 2 6 2" xfId="37203" xr:uid="{00000000-0005-0000-0000-0000168A0000}"/>
    <cellStyle name="Normal 66 4 2 6 3" xfId="21970" xr:uid="{00000000-0005-0000-0000-0000178A0000}"/>
    <cellStyle name="Normal 66 4 2 7" xfId="32191" xr:uid="{00000000-0005-0000-0000-0000188A0000}"/>
    <cellStyle name="Normal 66 4 2 8" xfId="16957" xr:uid="{00000000-0005-0000-0000-0000198A0000}"/>
    <cellStyle name="Normal 66 4 3" xfId="2215" xr:uid="{00000000-0005-0000-0000-00001A8A0000}"/>
    <cellStyle name="Normal 66 4 3 2" xfId="3905" xr:uid="{00000000-0005-0000-0000-00001B8A0000}"/>
    <cellStyle name="Normal 66 4 3 2 2" xfId="13978" xr:uid="{00000000-0005-0000-0000-00001C8A0000}"/>
    <cellStyle name="Normal 66 4 3 2 2 2" xfId="44309" xr:uid="{00000000-0005-0000-0000-00001D8A0000}"/>
    <cellStyle name="Normal 66 4 3 2 2 3" xfId="29076" xr:uid="{00000000-0005-0000-0000-00001E8A0000}"/>
    <cellStyle name="Normal 66 4 3 2 3" xfId="8958" xr:uid="{00000000-0005-0000-0000-00001F8A0000}"/>
    <cellStyle name="Normal 66 4 3 2 3 2" xfId="39292" xr:uid="{00000000-0005-0000-0000-0000208A0000}"/>
    <cellStyle name="Normal 66 4 3 2 3 3" xfId="24059" xr:uid="{00000000-0005-0000-0000-0000218A0000}"/>
    <cellStyle name="Normal 66 4 3 2 4" xfId="34279" xr:uid="{00000000-0005-0000-0000-0000228A0000}"/>
    <cellStyle name="Normal 66 4 3 2 5" xfId="19046" xr:uid="{00000000-0005-0000-0000-0000238A0000}"/>
    <cellStyle name="Normal 66 4 3 3" xfId="5597" xr:uid="{00000000-0005-0000-0000-0000248A0000}"/>
    <cellStyle name="Normal 66 4 3 3 2" xfId="15649" xr:uid="{00000000-0005-0000-0000-0000258A0000}"/>
    <cellStyle name="Normal 66 4 3 3 2 2" xfId="45980" xr:uid="{00000000-0005-0000-0000-0000268A0000}"/>
    <cellStyle name="Normal 66 4 3 3 2 3" xfId="30747" xr:uid="{00000000-0005-0000-0000-0000278A0000}"/>
    <cellStyle name="Normal 66 4 3 3 3" xfId="10629" xr:uid="{00000000-0005-0000-0000-0000288A0000}"/>
    <cellStyle name="Normal 66 4 3 3 3 2" xfId="40963" xr:uid="{00000000-0005-0000-0000-0000298A0000}"/>
    <cellStyle name="Normal 66 4 3 3 3 3" xfId="25730" xr:uid="{00000000-0005-0000-0000-00002A8A0000}"/>
    <cellStyle name="Normal 66 4 3 3 4" xfId="35950" xr:uid="{00000000-0005-0000-0000-00002B8A0000}"/>
    <cellStyle name="Normal 66 4 3 3 5" xfId="20717" xr:uid="{00000000-0005-0000-0000-00002C8A0000}"/>
    <cellStyle name="Normal 66 4 3 4" xfId="12307" xr:uid="{00000000-0005-0000-0000-00002D8A0000}"/>
    <cellStyle name="Normal 66 4 3 4 2" xfId="42638" xr:uid="{00000000-0005-0000-0000-00002E8A0000}"/>
    <cellStyle name="Normal 66 4 3 4 3" xfId="27405" xr:uid="{00000000-0005-0000-0000-00002F8A0000}"/>
    <cellStyle name="Normal 66 4 3 5" xfId="7286" xr:uid="{00000000-0005-0000-0000-0000308A0000}"/>
    <cellStyle name="Normal 66 4 3 5 2" xfId="37621" xr:uid="{00000000-0005-0000-0000-0000318A0000}"/>
    <cellStyle name="Normal 66 4 3 5 3" xfId="22388" xr:uid="{00000000-0005-0000-0000-0000328A0000}"/>
    <cellStyle name="Normal 66 4 3 6" xfId="32609" xr:uid="{00000000-0005-0000-0000-0000338A0000}"/>
    <cellStyle name="Normal 66 4 3 7" xfId="17375" xr:uid="{00000000-0005-0000-0000-0000348A0000}"/>
    <cellStyle name="Normal 66 4 4" xfId="3068" xr:uid="{00000000-0005-0000-0000-0000358A0000}"/>
    <cellStyle name="Normal 66 4 4 2" xfId="13142" xr:uid="{00000000-0005-0000-0000-0000368A0000}"/>
    <cellStyle name="Normal 66 4 4 2 2" xfId="43473" xr:uid="{00000000-0005-0000-0000-0000378A0000}"/>
    <cellStyle name="Normal 66 4 4 2 3" xfId="28240" xr:uid="{00000000-0005-0000-0000-0000388A0000}"/>
    <cellStyle name="Normal 66 4 4 3" xfId="8122" xr:uid="{00000000-0005-0000-0000-0000398A0000}"/>
    <cellStyle name="Normal 66 4 4 3 2" xfId="38456" xr:uid="{00000000-0005-0000-0000-00003A8A0000}"/>
    <cellStyle name="Normal 66 4 4 3 3" xfId="23223" xr:uid="{00000000-0005-0000-0000-00003B8A0000}"/>
    <cellStyle name="Normal 66 4 4 4" xfId="33443" xr:uid="{00000000-0005-0000-0000-00003C8A0000}"/>
    <cellStyle name="Normal 66 4 4 5" xfId="18210" xr:uid="{00000000-0005-0000-0000-00003D8A0000}"/>
    <cellStyle name="Normal 66 4 5" xfId="4761" xr:uid="{00000000-0005-0000-0000-00003E8A0000}"/>
    <cellStyle name="Normal 66 4 5 2" xfId="14813" xr:uid="{00000000-0005-0000-0000-00003F8A0000}"/>
    <cellStyle name="Normal 66 4 5 2 2" xfId="45144" xr:uid="{00000000-0005-0000-0000-0000408A0000}"/>
    <cellStyle name="Normal 66 4 5 2 3" xfId="29911" xr:uid="{00000000-0005-0000-0000-0000418A0000}"/>
    <cellStyle name="Normal 66 4 5 3" xfId="9793" xr:uid="{00000000-0005-0000-0000-0000428A0000}"/>
    <cellStyle name="Normal 66 4 5 3 2" xfId="40127" xr:uid="{00000000-0005-0000-0000-0000438A0000}"/>
    <cellStyle name="Normal 66 4 5 3 3" xfId="24894" xr:uid="{00000000-0005-0000-0000-0000448A0000}"/>
    <cellStyle name="Normal 66 4 5 4" xfId="35114" xr:uid="{00000000-0005-0000-0000-0000458A0000}"/>
    <cellStyle name="Normal 66 4 5 5" xfId="19881" xr:uid="{00000000-0005-0000-0000-0000468A0000}"/>
    <cellStyle name="Normal 66 4 6" xfId="11471" xr:uid="{00000000-0005-0000-0000-0000478A0000}"/>
    <cellStyle name="Normal 66 4 6 2" xfId="41802" xr:uid="{00000000-0005-0000-0000-0000488A0000}"/>
    <cellStyle name="Normal 66 4 6 3" xfId="26569" xr:uid="{00000000-0005-0000-0000-0000498A0000}"/>
    <cellStyle name="Normal 66 4 7" xfId="6450" xr:uid="{00000000-0005-0000-0000-00004A8A0000}"/>
    <cellStyle name="Normal 66 4 7 2" xfId="36785" xr:uid="{00000000-0005-0000-0000-00004B8A0000}"/>
    <cellStyle name="Normal 66 4 7 3" xfId="21552" xr:uid="{00000000-0005-0000-0000-00004C8A0000}"/>
    <cellStyle name="Normal 66 4 8" xfId="31773" xr:uid="{00000000-0005-0000-0000-00004D8A0000}"/>
    <cellStyle name="Normal 66 4 9" xfId="16539" xr:uid="{00000000-0005-0000-0000-00004E8A0000}"/>
    <cellStyle name="Normal 66 5" xfId="1584" xr:uid="{00000000-0005-0000-0000-00004F8A0000}"/>
    <cellStyle name="Normal 66 5 2" xfId="2425" xr:uid="{00000000-0005-0000-0000-0000508A0000}"/>
    <cellStyle name="Normal 66 5 2 2" xfId="4115" xr:uid="{00000000-0005-0000-0000-0000518A0000}"/>
    <cellStyle name="Normal 66 5 2 2 2" xfId="14188" xr:uid="{00000000-0005-0000-0000-0000528A0000}"/>
    <cellStyle name="Normal 66 5 2 2 2 2" xfId="44519" xr:uid="{00000000-0005-0000-0000-0000538A0000}"/>
    <cellStyle name="Normal 66 5 2 2 2 3" xfId="29286" xr:uid="{00000000-0005-0000-0000-0000548A0000}"/>
    <cellStyle name="Normal 66 5 2 2 3" xfId="9168" xr:uid="{00000000-0005-0000-0000-0000558A0000}"/>
    <cellStyle name="Normal 66 5 2 2 3 2" xfId="39502" xr:uid="{00000000-0005-0000-0000-0000568A0000}"/>
    <cellStyle name="Normal 66 5 2 2 3 3" xfId="24269" xr:uid="{00000000-0005-0000-0000-0000578A0000}"/>
    <cellStyle name="Normal 66 5 2 2 4" xfId="34489" xr:uid="{00000000-0005-0000-0000-0000588A0000}"/>
    <cellStyle name="Normal 66 5 2 2 5" xfId="19256" xr:uid="{00000000-0005-0000-0000-0000598A0000}"/>
    <cellStyle name="Normal 66 5 2 3" xfId="5807" xr:uid="{00000000-0005-0000-0000-00005A8A0000}"/>
    <cellStyle name="Normal 66 5 2 3 2" xfId="15859" xr:uid="{00000000-0005-0000-0000-00005B8A0000}"/>
    <cellStyle name="Normal 66 5 2 3 2 2" xfId="46190" xr:uid="{00000000-0005-0000-0000-00005C8A0000}"/>
    <cellStyle name="Normal 66 5 2 3 2 3" xfId="30957" xr:uid="{00000000-0005-0000-0000-00005D8A0000}"/>
    <cellStyle name="Normal 66 5 2 3 3" xfId="10839" xr:uid="{00000000-0005-0000-0000-00005E8A0000}"/>
    <cellStyle name="Normal 66 5 2 3 3 2" xfId="41173" xr:uid="{00000000-0005-0000-0000-00005F8A0000}"/>
    <cellStyle name="Normal 66 5 2 3 3 3" xfId="25940" xr:uid="{00000000-0005-0000-0000-0000608A0000}"/>
    <cellStyle name="Normal 66 5 2 3 4" xfId="36160" xr:uid="{00000000-0005-0000-0000-0000618A0000}"/>
    <cellStyle name="Normal 66 5 2 3 5" xfId="20927" xr:uid="{00000000-0005-0000-0000-0000628A0000}"/>
    <cellStyle name="Normal 66 5 2 4" xfId="12517" xr:uid="{00000000-0005-0000-0000-0000638A0000}"/>
    <cellStyle name="Normal 66 5 2 4 2" xfId="42848" xr:uid="{00000000-0005-0000-0000-0000648A0000}"/>
    <cellStyle name="Normal 66 5 2 4 3" xfId="27615" xr:uid="{00000000-0005-0000-0000-0000658A0000}"/>
    <cellStyle name="Normal 66 5 2 5" xfId="7496" xr:uid="{00000000-0005-0000-0000-0000668A0000}"/>
    <cellStyle name="Normal 66 5 2 5 2" xfId="37831" xr:uid="{00000000-0005-0000-0000-0000678A0000}"/>
    <cellStyle name="Normal 66 5 2 5 3" xfId="22598" xr:uid="{00000000-0005-0000-0000-0000688A0000}"/>
    <cellStyle name="Normal 66 5 2 6" xfId="32819" xr:uid="{00000000-0005-0000-0000-0000698A0000}"/>
    <cellStyle name="Normal 66 5 2 7" xfId="17585" xr:uid="{00000000-0005-0000-0000-00006A8A0000}"/>
    <cellStyle name="Normal 66 5 3" xfId="3278" xr:uid="{00000000-0005-0000-0000-00006B8A0000}"/>
    <cellStyle name="Normal 66 5 3 2" xfId="13352" xr:uid="{00000000-0005-0000-0000-00006C8A0000}"/>
    <cellStyle name="Normal 66 5 3 2 2" xfId="43683" xr:uid="{00000000-0005-0000-0000-00006D8A0000}"/>
    <cellStyle name="Normal 66 5 3 2 3" xfId="28450" xr:uid="{00000000-0005-0000-0000-00006E8A0000}"/>
    <cellStyle name="Normal 66 5 3 3" xfId="8332" xr:uid="{00000000-0005-0000-0000-00006F8A0000}"/>
    <cellStyle name="Normal 66 5 3 3 2" xfId="38666" xr:uid="{00000000-0005-0000-0000-0000708A0000}"/>
    <cellStyle name="Normal 66 5 3 3 3" xfId="23433" xr:uid="{00000000-0005-0000-0000-0000718A0000}"/>
    <cellStyle name="Normal 66 5 3 4" xfId="33653" xr:uid="{00000000-0005-0000-0000-0000728A0000}"/>
    <cellStyle name="Normal 66 5 3 5" xfId="18420" xr:uid="{00000000-0005-0000-0000-0000738A0000}"/>
    <cellStyle name="Normal 66 5 4" xfId="4971" xr:uid="{00000000-0005-0000-0000-0000748A0000}"/>
    <cellStyle name="Normal 66 5 4 2" xfId="15023" xr:uid="{00000000-0005-0000-0000-0000758A0000}"/>
    <cellStyle name="Normal 66 5 4 2 2" xfId="45354" xr:uid="{00000000-0005-0000-0000-0000768A0000}"/>
    <cellStyle name="Normal 66 5 4 2 3" xfId="30121" xr:uid="{00000000-0005-0000-0000-0000778A0000}"/>
    <cellStyle name="Normal 66 5 4 3" xfId="10003" xr:uid="{00000000-0005-0000-0000-0000788A0000}"/>
    <cellStyle name="Normal 66 5 4 3 2" xfId="40337" xr:uid="{00000000-0005-0000-0000-0000798A0000}"/>
    <cellStyle name="Normal 66 5 4 3 3" xfId="25104" xr:uid="{00000000-0005-0000-0000-00007A8A0000}"/>
    <cellStyle name="Normal 66 5 4 4" xfId="35324" xr:uid="{00000000-0005-0000-0000-00007B8A0000}"/>
    <cellStyle name="Normal 66 5 4 5" xfId="20091" xr:uid="{00000000-0005-0000-0000-00007C8A0000}"/>
    <cellStyle name="Normal 66 5 5" xfId="11681" xr:uid="{00000000-0005-0000-0000-00007D8A0000}"/>
    <cellStyle name="Normal 66 5 5 2" xfId="42012" xr:uid="{00000000-0005-0000-0000-00007E8A0000}"/>
    <cellStyle name="Normal 66 5 5 3" xfId="26779" xr:uid="{00000000-0005-0000-0000-00007F8A0000}"/>
    <cellStyle name="Normal 66 5 6" xfId="6660" xr:uid="{00000000-0005-0000-0000-0000808A0000}"/>
    <cellStyle name="Normal 66 5 6 2" xfId="36995" xr:uid="{00000000-0005-0000-0000-0000818A0000}"/>
    <cellStyle name="Normal 66 5 6 3" xfId="21762" xr:uid="{00000000-0005-0000-0000-0000828A0000}"/>
    <cellStyle name="Normal 66 5 7" xfId="31983" xr:uid="{00000000-0005-0000-0000-0000838A0000}"/>
    <cellStyle name="Normal 66 5 8" xfId="16749" xr:uid="{00000000-0005-0000-0000-0000848A0000}"/>
    <cellStyle name="Normal 66 6" xfId="2005" xr:uid="{00000000-0005-0000-0000-0000858A0000}"/>
    <cellStyle name="Normal 66 6 2" xfId="3697" xr:uid="{00000000-0005-0000-0000-0000868A0000}"/>
    <cellStyle name="Normal 66 6 2 2" xfId="13770" xr:uid="{00000000-0005-0000-0000-0000878A0000}"/>
    <cellStyle name="Normal 66 6 2 2 2" xfId="44101" xr:uid="{00000000-0005-0000-0000-0000888A0000}"/>
    <cellStyle name="Normal 66 6 2 2 3" xfId="28868" xr:uid="{00000000-0005-0000-0000-0000898A0000}"/>
    <cellStyle name="Normal 66 6 2 3" xfId="8750" xr:uid="{00000000-0005-0000-0000-00008A8A0000}"/>
    <cellStyle name="Normal 66 6 2 3 2" xfId="39084" xr:uid="{00000000-0005-0000-0000-00008B8A0000}"/>
    <cellStyle name="Normal 66 6 2 3 3" xfId="23851" xr:uid="{00000000-0005-0000-0000-00008C8A0000}"/>
    <cellStyle name="Normal 66 6 2 4" xfId="34071" xr:uid="{00000000-0005-0000-0000-00008D8A0000}"/>
    <cellStyle name="Normal 66 6 2 5" xfId="18838" xr:uid="{00000000-0005-0000-0000-00008E8A0000}"/>
    <cellStyle name="Normal 66 6 3" xfId="5389" xr:uid="{00000000-0005-0000-0000-00008F8A0000}"/>
    <cellStyle name="Normal 66 6 3 2" xfId="15441" xr:uid="{00000000-0005-0000-0000-0000908A0000}"/>
    <cellStyle name="Normal 66 6 3 2 2" xfId="45772" xr:uid="{00000000-0005-0000-0000-0000918A0000}"/>
    <cellStyle name="Normal 66 6 3 2 3" xfId="30539" xr:uid="{00000000-0005-0000-0000-0000928A0000}"/>
    <cellStyle name="Normal 66 6 3 3" xfId="10421" xr:uid="{00000000-0005-0000-0000-0000938A0000}"/>
    <cellStyle name="Normal 66 6 3 3 2" xfId="40755" xr:uid="{00000000-0005-0000-0000-0000948A0000}"/>
    <cellStyle name="Normal 66 6 3 3 3" xfId="25522" xr:uid="{00000000-0005-0000-0000-0000958A0000}"/>
    <cellStyle name="Normal 66 6 3 4" xfId="35742" xr:uid="{00000000-0005-0000-0000-0000968A0000}"/>
    <cellStyle name="Normal 66 6 3 5" xfId="20509" xr:uid="{00000000-0005-0000-0000-0000978A0000}"/>
    <cellStyle name="Normal 66 6 4" xfId="12099" xr:uid="{00000000-0005-0000-0000-0000988A0000}"/>
    <cellStyle name="Normal 66 6 4 2" xfId="42430" xr:uid="{00000000-0005-0000-0000-0000998A0000}"/>
    <cellStyle name="Normal 66 6 4 3" xfId="27197" xr:uid="{00000000-0005-0000-0000-00009A8A0000}"/>
    <cellStyle name="Normal 66 6 5" xfId="7078" xr:uid="{00000000-0005-0000-0000-00009B8A0000}"/>
    <cellStyle name="Normal 66 6 5 2" xfId="37413" xr:uid="{00000000-0005-0000-0000-00009C8A0000}"/>
    <cellStyle name="Normal 66 6 5 3" xfId="22180" xr:uid="{00000000-0005-0000-0000-00009D8A0000}"/>
    <cellStyle name="Normal 66 6 6" xfId="32401" xr:uid="{00000000-0005-0000-0000-00009E8A0000}"/>
    <cellStyle name="Normal 66 6 7" xfId="17167" xr:uid="{00000000-0005-0000-0000-00009F8A0000}"/>
    <cellStyle name="Normal 66 7" xfId="2857" xr:uid="{00000000-0005-0000-0000-0000A08A0000}"/>
    <cellStyle name="Normal 66 7 2" xfId="12934" xr:uid="{00000000-0005-0000-0000-0000A18A0000}"/>
    <cellStyle name="Normal 66 7 2 2" xfId="43265" xr:uid="{00000000-0005-0000-0000-0000A28A0000}"/>
    <cellStyle name="Normal 66 7 2 3" xfId="28032" xr:uid="{00000000-0005-0000-0000-0000A38A0000}"/>
    <cellStyle name="Normal 66 7 3" xfId="7914" xr:uid="{00000000-0005-0000-0000-0000A48A0000}"/>
    <cellStyle name="Normal 66 7 3 2" xfId="38248" xr:uid="{00000000-0005-0000-0000-0000A58A0000}"/>
    <cellStyle name="Normal 66 7 3 3" xfId="23015" xr:uid="{00000000-0005-0000-0000-0000A68A0000}"/>
    <cellStyle name="Normal 66 7 4" xfId="33235" xr:uid="{00000000-0005-0000-0000-0000A78A0000}"/>
    <cellStyle name="Normal 66 7 5" xfId="18002" xr:uid="{00000000-0005-0000-0000-0000A88A0000}"/>
    <cellStyle name="Normal 66 8" xfId="4551" xr:uid="{00000000-0005-0000-0000-0000A98A0000}"/>
    <cellStyle name="Normal 66 8 2" xfId="14605" xr:uid="{00000000-0005-0000-0000-0000AA8A0000}"/>
    <cellStyle name="Normal 66 8 2 2" xfId="44936" xr:uid="{00000000-0005-0000-0000-0000AB8A0000}"/>
    <cellStyle name="Normal 66 8 2 3" xfId="29703" xr:uid="{00000000-0005-0000-0000-0000AC8A0000}"/>
    <cellStyle name="Normal 66 8 3" xfId="9585" xr:uid="{00000000-0005-0000-0000-0000AD8A0000}"/>
    <cellStyle name="Normal 66 8 3 2" xfId="39919" xr:uid="{00000000-0005-0000-0000-0000AE8A0000}"/>
    <cellStyle name="Normal 66 8 3 3" xfId="24686" xr:uid="{00000000-0005-0000-0000-0000AF8A0000}"/>
    <cellStyle name="Normal 66 8 4" xfId="34906" xr:uid="{00000000-0005-0000-0000-0000B08A0000}"/>
    <cellStyle name="Normal 66 8 5" xfId="19673" xr:uid="{00000000-0005-0000-0000-0000B18A0000}"/>
    <cellStyle name="Normal 66 9" xfId="11261" xr:uid="{00000000-0005-0000-0000-0000B28A0000}"/>
    <cellStyle name="Normal 66 9 2" xfId="41594" xr:uid="{00000000-0005-0000-0000-0000B38A0000}"/>
    <cellStyle name="Normal 66 9 3" xfId="26361" xr:uid="{00000000-0005-0000-0000-0000B48A0000}"/>
    <cellStyle name="Normal 67" xfId="896" xr:uid="{00000000-0005-0000-0000-0000B58A0000}"/>
    <cellStyle name="Normal 67 10" xfId="6241" xr:uid="{00000000-0005-0000-0000-0000B68A0000}"/>
    <cellStyle name="Normal 67 10 2" xfId="36578" xr:uid="{00000000-0005-0000-0000-0000B78A0000}"/>
    <cellStyle name="Normal 67 10 3" xfId="21345" xr:uid="{00000000-0005-0000-0000-0000B88A0000}"/>
    <cellStyle name="Normal 67 11" xfId="31569" xr:uid="{00000000-0005-0000-0000-0000B98A0000}"/>
    <cellStyle name="Normal 67 12" xfId="16330" xr:uid="{00000000-0005-0000-0000-0000BA8A0000}"/>
    <cellStyle name="Normal 67 2" xfId="1205" xr:uid="{00000000-0005-0000-0000-0000BB8A0000}"/>
    <cellStyle name="Normal 67 2 10" xfId="31620" xr:uid="{00000000-0005-0000-0000-0000BC8A0000}"/>
    <cellStyle name="Normal 67 2 11" xfId="16384" xr:uid="{00000000-0005-0000-0000-0000BD8A0000}"/>
    <cellStyle name="Normal 67 2 2" xfId="1313" xr:uid="{00000000-0005-0000-0000-0000BE8A0000}"/>
    <cellStyle name="Normal 67 2 2 10" xfId="16488" xr:uid="{00000000-0005-0000-0000-0000BF8A0000}"/>
    <cellStyle name="Normal 67 2 2 2" xfId="1530" xr:uid="{00000000-0005-0000-0000-0000C08A0000}"/>
    <cellStyle name="Normal 67 2 2 2 2" xfId="1951" xr:uid="{00000000-0005-0000-0000-0000C18A0000}"/>
    <cellStyle name="Normal 67 2 2 2 2 2" xfId="2790" xr:uid="{00000000-0005-0000-0000-0000C28A0000}"/>
    <cellStyle name="Normal 67 2 2 2 2 2 2" xfId="4480" xr:uid="{00000000-0005-0000-0000-0000C38A0000}"/>
    <cellStyle name="Normal 67 2 2 2 2 2 2 2" xfId="14553" xr:uid="{00000000-0005-0000-0000-0000C48A0000}"/>
    <cellStyle name="Normal 67 2 2 2 2 2 2 2 2" xfId="44884" xr:uid="{00000000-0005-0000-0000-0000C58A0000}"/>
    <cellStyle name="Normal 67 2 2 2 2 2 2 2 3" xfId="29651" xr:uid="{00000000-0005-0000-0000-0000C68A0000}"/>
    <cellStyle name="Normal 67 2 2 2 2 2 2 3" xfId="9533" xr:uid="{00000000-0005-0000-0000-0000C78A0000}"/>
    <cellStyle name="Normal 67 2 2 2 2 2 2 3 2" xfId="39867" xr:uid="{00000000-0005-0000-0000-0000C88A0000}"/>
    <cellStyle name="Normal 67 2 2 2 2 2 2 3 3" xfId="24634" xr:uid="{00000000-0005-0000-0000-0000C98A0000}"/>
    <cellStyle name="Normal 67 2 2 2 2 2 2 4" xfId="34854" xr:uid="{00000000-0005-0000-0000-0000CA8A0000}"/>
    <cellStyle name="Normal 67 2 2 2 2 2 2 5" xfId="19621" xr:uid="{00000000-0005-0000-0000-0000CB8A0000}"/>
    <cellStyle name="Normal 67 2 2 2 2 2 3" xfId="6172" xr:uid="{00000000-0005-0000-0000-0000CC8A0000}"/>
    <cellStyle name="Normal 67 2 2 2 2 2 3 2" xfId="16224" xr:uid="{00000000-0005-0000-0000-0000CD8A0000}"/>
    <cellStyle name="Normal 67 2 2 2 2 2 3 2 2" xfId="46555" xr:uid="{00000000-0005-0000-0000-0000CE8A0000}"/>
    <cellStyle name="Normal 67 2 2 2 2 2 3 2 3" xfId="31322" xr:uid="{00000000-0005-0000-0000-0000CF8A0000}"/>
    <cellStyle name="Normal 67 2 2 2 2 2 3 3" xfId="11204" xr:uid="{00000000-0005-0000-0000-0000D08A0000}"/>
    <cellStyle name="Normal 67 2 2 2 2 2 3 3 2" xfId="41538" xr:uid="{00000000-0005-0000-0000-0000D18A0000}"/>
    <cellStyle name="Normal 67 2 2 2 2 2 3 3 3" xfId="26305" xr:uid="{00000000-0005-0000-0000-0000D28A0000}"/>
    <cellStyle name="Normal 67 2 2 2 2 2 3 4" xfId="36525" xr:uid="{00000000-0005-0000-0000-0000D38A0000}"/>
    <cellStyle name="Normal 67 2 2 2 2 2 3 5" xfId="21292" xr:uid="{00000000-0005-0000-0000-0000D48A0000}"/>
    <cellStyle name="Normal 67 2 2 2 2 2 4" xfId="12882" xr:uid="{00000000-0005-0000-0000-0000D58A0000}"/>
    <cellStyle name="Normal 67 2 2 2 2 2 4 2" xfId="43213" xr:uid="{00000000-0005-0000-0000-0000D68A0000}"/>
    <cellStyle name="Normal 67 2 2 2 2 2 4 3" xfId="27980" xr:uid="{00000000-0005-0000-0000-0000D78A0000}"/>
    <cellStyle name="Normal 67 2 2 2 2 2 5" xfId="7861" xr:uid="{00000000-0005-0000-0000-0000D88A0000}"/>
    <cellStyle name="Normal 67 2 2 2 2 2 5 2" xfId="38196" xr:uid="{00000000-0005-0000-0000-0000D98A0000}"/>
    <cellStyle name="Normal 67 2 2 2 2 2 5 3" xfId="22963" xr:uid="{00000000-0005-0000-0000-0000DA8A0000}"/>
    <cellStyle name="Normal 67 2 2 2 2 2 6" xfId="33184" xr:uid="{00000000-0005-0000-0000-0000DB8A0000}"/>
    <cellStyle name="Normal 67 2 2 2 2 2 7" xfId="17950" xr:uid="{00000000-0005-0000-0000-0000DC8A0000}"/>
    <cellStyle name="Normal 67 2 2 2 2 3" xfId="3643" xr:uid="{00000000-0005-0000-0000-0000DD8A0000}"/>
    <cellStyle name="Normal 67 2 2 2 2 3 2" xfId="13717" xr:uid="{00000000-0005-0000-0000-0000DE8A0000}"/>
    <cellStyle name="Normal 67 2 2 2 2 3 2 2" xfId="44048" xr:uid="{00000000-0005-0000-0000-0000DF8A0000}"/>
    <cellStyle name="Normal 67 2 2 2 2 3 2 3" xfId="28815" xr:uid="{00000000-0005-0000-0000-0000E08A0000}"/>
    <cellStyle name="Normal 67 2 2 2 2 3 3" xfId="8697" xr:uid="{00000000-0005-0000-0000-0000E18A0000}"/>
    <cellStyle name="Normal 67 2 2 2 2 3 3 2" xfId="39031" xr:uid="{00000000-0005-0000-0000-0000E28A0000}"/>
    <cellStyle name="Normal 67 2 2 2 2 3 3 3" xfId="23798" xr:uid="{00000000-0005-0000-0000-0000E38A0000}"/>
    <cellStyle name="Normal 67 2 2 2 2 3 4" xfId="34018" xr:uid="{00000000-0005-0000-0000-0000E48A0000}"/>
    <cellStyle name="Normal 67 2 2 2 2 3 5" xfId="18785" xr:uid="{00000000-0005-0000-0000-0000E58A0000}"/>
    <cellStyle name="Normal 67 2 2 2 2 4" xfId="5336" xr:uid="{00000000-0005-0000-0000-0000E68A0000}"/>
    <cellStyle name="Normal 67 2 2 2 2 4 2" xfId="15388" xr:uid="{00000000-0005-0000-0000-0000E78A0000}"/>
    <cellStyle name="Normal 67 2 2 2 2 4 2 2" xfId="45719" xr:uid="{00000000-0005-0000-0000-0000E88A0000}"/>
    <cellStyle name="Normal 67 2 2 2 2 4 2 3" xfId="30486" xr:uid="{00000000-0005-0000-0000-0000E98A0000}"/>
    <cellStyle name="Normal 67 2 2 2 2 4 3" xfId="10368" xr:uid="{00000000-0005-0000-0000-0000EA8A0000}"/>
    <cellStyle name="Normal 67 2 2 2 2 4 3 2" xfId="40702" xr:uid="{00000000-0005-0000-0000-0000EB8A0000}"/>
    <cellStyle name="Normal 67 2 2 2 2 4 3 3" xfId="25469" xr:uid="{00000000-0005-0000-0000-0000EC8A0000}"/>
    <cellStyle name="Normal 67 2 2 2 2 4 4" xfId="35689" xr:uid="{00000000-0005-0000-0000-0000ED8A0000}"/>
    <cellStyle name="Normal 67 2 2 2 2 4 5" xfId="20456" xr:uid="{00000000-0005-0000-0000-0000EE8A0000}"/>
    <cellStyle name="Normal 67 2 2 2 2 5" xfId="12046" xr:uid="{00000000-0005-0000-0000-0000EF8A0000}"/>
    <cellStyle name="Normal 67 2 2 2 2 5 2" xfId="42377" xr:uid="{00000000-0005-0000-0000-0000F08A0000}"/>
    <cellStyle name="Normal 67 2 2 2 2 5 3" xfId="27144" xr:uid="{00000000-0005-0000-0000-0000F18A0000}"/>
    <cellStyle name="Normal 67 2 2 2 2 6" xfId="7025" xr:uid="{00000000-0005-0000-0000-0000F28A0000}"/>
    <cellStyle name="Normal 67 2 2 2 2 6 2" xfId="37360" xr:uid="{00000000-0005-0000-0000-0000F38A0000}"/>
    <cellStyle name="Normal 67 2 2 2 2 6 3" xfId="22127" xr:uid="{00000000-0005-0000-0000-0000F48A0000}"/>
    <cellStyle name="Normal 67 2 2 2 2 7" xfId="32348" xr:uid="{00000000-0005-0000-0000-0000F58A0000}"/>
    <cellStyle name="Normal 67 2 2 2 2 8" xfId="17114" xr:uid="{00000000-0005-0000-0000-0000F68A0000}"/>
    <cellStyle name="Normal 67 2 2 2 3" xfId="2372" xr:uid="{00000000-0005-0000-0000-0000F78A0000}"/>
    <cellStyle name="Normal 67 2 2 2 3 2" xfId="4062" xr:uid="{00000000-0005-0000-0000-0000F88A0000}"/>
    <cellStyle name="Normal 67 2 2 2 3 2 2" xfId="14135" xr:uid="{00000000-0005-0000-0000-0000F98A0000}"/>
    <cellStyle name="Normal 67 2 2 2 3 2 2 2" xfId="44466" xr:uid="{00000000-0005-0000-0000-0000FA8A0000}"/>
    <cellStyle name="Normal 67 2 2 2 3 2 2 3" xfId="29233" xr:uid="{00000000-0005-0000-0000-0000FB8A0000}"/>
    <cellStyle name="Normal 67 2 2 2 3 2 3" xfId="9115" xr:uid="{00000000-0005-0000-0000-0000FC8A0000}"/>
    <cellStyle name="Normal 67 2 2 2 3 2 3 2" xfId="39449" xr:uid="{00000000-0005-0000-0000-0000FD8A0000}"/>
    <cellStyle name="Normal 67 2 2 2 3 2 3 3" xfId="24216" xr:uid="{00000000-0005-0000-0000-0000FE8A0000}"/>
    <cellStyle name="Normal 67 2 2 2 3 2 4" xfId="34436" xr:uid="{00000000-0005-0000-0000-0000FF8A0000}"/>
    <cellStyle name="Normal 67 2 2 2 3 2 5" xfId="19203" xr:uid="{00000000-0005-0000-0000-0000008B0000}"/>
    <cellStyle name="Normal 67 2 2 2 3 3" xfId="5754" xr:uid="{00000000-0005-0000-0000-0000018B0000}"/>
    <cellStyle name="Normal 67 2 2 2 3 3 2" xfId="15806" xr:uid="{00000000-0005-0000-0000-0000028B0000}"/>
    <cellStyle name="Normal 67 2 2 2 3 3 2 2" xfId="46137" xr:uid="{00000000-0005-0000-0000-0000038B0000}"/>
    <cellStyle name="Normal 67 2 2 2 3 3 2 3" xfId="30904" xr:uid="{00000000-0005-0000-0000-0000048B0000}"/>
    <cellStyle name="Normal 67 2 2 2 3 3 3" xfId="10786" xr:uid="{00000000-0005-0000-0000-0000058B0000}"/>
    <cellStyle name="Normal 67 2 2 2 3 3 3 2" xfId="41120" xr:uid="{00000000-0005-0000-0000-0000068B0000}"/>
    <cellStyle name="Normal 67 2 2 2 3 3 3 3" xfId="25887" xr:uid="{00000000-0005-0000-0000-0000078B0000}"/>
    <cellStyle name="Normal 67 2 2 2 3 3 4" xfId="36107" xr:uid="{00000000-0005-0000-0000-0000088B0000}"/>
    <cellStyle name="Normal 67 2 2 2 3 3 5" xfId="20874" xr:uid="{00000000-0005-0000-0000-0000098B0000}"/>
    <cellStyle name="Normal 67 2 2 2 3 4" xfId="12464" xr:uid="{00000000-0005-0000-0000-00000A8B0000}"/>
    <cellStyle name="Normal 67 2 2 2 3 4 2" xfId="42795" xr:uid="{00000000-0005-0000-0000-00000B8B0000}"/>
    <cellStyle name="Normal 67 2 2 2 3 4 3" xfId="27562" xr:uid="{00000000-0005-0000-0000-00000C8B0000}"/>
    <cellStyle name="Normal 67 2 2 2 3 5" xfId="7443" xr:uid="{00000000-0005-0000-0000-00000D8B0000}"/>
    <cellStyle name="Normal 67 2 2 2 3 5 2" xfId="37778" xr:uid="{00000000-0005-0000-0000-00000E8B0000}"/>
    <cellStyle name="Normal 67 2 2 2 3 5 3" xfId="22545" xr:uid="{00000000-0005-0000-0000-00000F8B0000}"/>
    <cellStyle name="Normal 67 2 2 2 3 6" xfId="32766" xr:uid="{00000000-0005-0000-0000-0000108B0000}"/>
    <cellStyle name="Normal 67 2 2 2 3 7" xfId="17532" xr:uid="{00000000-0005-0000-0000-0000118B0000}"/>
    <cellStyle name="Normal 67 2 2 2 4" xfId="3225" xr:uid="{00000000-0005-0000-0000-0000128B0000}"/>
    <cellStyle name="Normal 67 2 2 2 4 2" xfId="13299" xr:uid="{00000000-0005-0000-0000-0000138B0000}"/>
    <cellStyle name="Normal 67 2 2 2 4 2 2" xfId="43630" xr:uid="{00000000-0005-0000-0000-0000148B0000}"/>
    <cellStyle name="Normal 67 2 2 2 4 2 3" xfId="28397" xr:uid="{00000000-0005-0000-0000-0000158B0000}"/>
    <cellStyle name="Normal 67 2 2 2 4 3" xfId="8279" xr:uid="{00000000-0005-0000-0000-0000168B0000}"/>
    <cellStyle name="Normal 67 2 2 2 4 3 2" xfId="38613" xr:uid="{00000000-0005-0000-0000-0000178B0000}"/>
    <cellStyle name="Normal 67 2 2 2 4 3 3" xfId="23380" xr:uid="{00000000-0005-0000-0000-0000188B0000}"/>
    <cellStyle name="Normal 67 2 2 2 4 4" xfId="33600" xr:uid="{00000000-0005-0000-0000-0000198B0000}"/>
    <cellStyle name="Normal 67 2 2 2 4 5" xfId="18367" xr:uid="{00000000-0005-0000-0000-00001A8B0000}"/>
    <cellStyle name="Normal 67 2 2 2 5" xfId="4918" xr:uid="{00000000-0005-0000-0000-00001B8B0000}"/>
    <cellStyle name="Normal 67 2 2 2 5 2" xfId="14970" xr:uid="{00000000-0005-0000-0000-00001C8B0000}"/>
    <cellStyle name="Normal 67 2 2 2 5 2 2" xfId="45301" xr:uid="{00000000-0005-0000-0000-00001D8B0000}"/>
    <cellStyle name="Normal 67 2 2 2 5 2 3" xfId="30068" xr:uid="{00000000-0005-0000-0000-00001E8B0000}"/>
    <cellStyle name="Normal 67 2 2 2 5 3" xfId="9950" xr:uid="{00000000-0005-0000-0000-00001F8B0000}"/>
    <cellStyle name="Normal 67 2 2 2 5 3 2" xfId="40284" xr:uid="{00000000-0005-0000-0000-0000208B0000}"/>
    <cellStyle name="Normal 67 2 2 2 5 3 3" xfId="25051" xr:uid="{00000000-0005-0000-0000-0000218B0000}"/>
    <cellStyle name="Normal 67 2 2 2 5 4" xfId="35271" xr:uid="{00000000-0005-0000-0000-0000228B0000}"/>
    <cellStyle name="Normal 67 2 2 2 5 5" xfId="20038" xr:uid="{00000000-0005-0000-0000-0000238B0000}"/>
    <cellStyle name="Normal 67 2 2 2 6" xfId="11628" xr:uid="{00000000-0005-0000-0000-0000248B0000}"/>
    <cellStyle name="Normal 67 2 2 2 6 2" xfId="41959" xr:uid="{00000000-0005-0000-0000-0000258B0000}"/>
    <cellStyle name="Normal 67 2 2 2 6 3" xfId="26726" xr:uid="{00000000-0005-0000-0000-0000268B0000}"/>
    <cellStyle name="Normal 67 2 2 2 7" xfId="6607" xr:uid="{00000000-0005-0000-0000-0000278B0000}"/>
    <cellStyle name="Normal 67 2 2 2 7 2" xfId="36942" xr:uid="{00000000-0005-0000-0000-0000288B0000}"/>
    <cellStyle name="Normal 67 2 2 2 7 3" xfId="21709" xr:uid="{00000000-0005-0000-0000-0000298B0000}"/>
    <cellStyle name="Normal 67 2 2 2 8" xfId="31930" xr:uid="{00000000-0005-0000-0000-00002A8B0000}"/>
    <cellStyle name="Normal 67 2 2 2 9" xfId="16696" xr:uid="{00000000-0005-0000-0000-00002B8B0000}"/>
    <cellStyle name="Normal 67 2 2 3" xfId="1743" xr:uid="{00000000-0005-0000-0000-00002C8B0000}"/>
    <cellStyle name="Normal 67 2 2 3 2" xfId="2582" xr:uid="{00000000-0005-0000-0000-00002D8B0000}"/>
    <cellStyle name="Normal 67 2 2 3 2 2" xfId="4272" xr:uid="{00000000-0005-0000-0000-00002E8B0000}"/>
    <cellStyle name="Normal 67 2 2 3 2 2 2" xfId="14345" xr:uid="{00000000-0005-0000-0000-00002F8B0000}"/>
    <cellStyle name="Normal 67 2 2 3 2 2 2 2" xfId="44676" xr:uid="{00000000-0005-0000-0000-0000308B0000}"/>
    <cellStyle name="Normal 67 2 2 3 2 2 2 3" xfId="29443" xr:uid="{00000000-0005-0000-0000-0000318B0000}"/>
    <cellStyle name="Normal 67 2 2 3 2 2 3" xfId="9325" xr:uid="{00000000-0005-0000-0000-0000328B0000}"/>
    <cellStyle name="Normal 67 2 2 3 2 2 3 2" xfId="39659" xr:uid="{00000000-0005-0000-0000-0000338B0000}"/>
    <cellStyle name="Normal 67 2 2 3 2 2 3 3" xfId="24426" xr:uid="{00000000-0005-0000-0000-0000348B0000}"/>
    <cellStyle name="Normal 67 2 2 3 2 2 4" xfId="34646" xr:uid="{00000000-0005-0000-0000-0000358B0000}"/>
    <cellStyle name="Normal 67 2 2 3 2 2 5" xfId="19413" xr:uid="{00000000-0005-0000-0000-0000368B0000}"/>
    <cellStyle name="Normal 67 2 2 3 2 3" xfId="5964" xr:uid="{00000000-0005-0000-0000-0000378B0000}"/>
    <cellStyle name="Normal 67 2 2 3 2 3 2" xfId="16016" xr:uid="{00000000-0005-0000-0000-0000388B0000}"/>
    <cellStyle name="Normal 67 2 2 3 2 3 2 2" xfId="46347" xr:uid="{00000000-0005-0000-0000-0000398B0000}"/>
    <cellStyle name="Normal 67 2 2 3 2 3 2 3" xfId="31114" xr:uid="{00000000-0005-0000-0000-00003A8B0000}"/>
    <cellStyle name="Normal 67 2 2 3 2 3 3" xfId="10996" xr:uid="{00000000-0005-0000-0000-00003B8B0000}"/>
    <cellStyle name="Normal 67 2 2 3 2 3 3 2" xfId="41330" xr:uid="{00000000-0005-0000-0000-00003C8B0000}"/>
    <cellStyle name="Normal 67 2 2 3 2 3 3 3" xfId="26097" xr:uid="{00000000-0005-0000-0000-00003D8B0000}"/>
    <cellStyle name="Normal 67 2 2 3 2 3 4" xfId="36317" xr:uid="{00000000-0005-0000-0000-00003E8B0000}"/>
    <cellStyle name="Normal 67 2 2 3 2 3 5" xfId="21084" xr:uid="{00000000-0005-0000-0000-00003F8B0000}"/>
    <cellStyle name="Normal 67 2 2 3 2 4" xfId="12674" xr:uid="{00000000-0005-0000-0000-0000408B0000}"/>
    <cellStyle name="Normal 67 2 2 3 2 4 2" xfId="43005" xr:uid="{00000000-0005-0000-0000-0000418B0000}"/>
    <cellStyle name="Normal 67 2 2 3 2 4 3" xfId="27772" xr:uid="{00000000-0005-0000-0000-0000428B0000}"/>
    <cellStyle name="Normal 67 2 2 3 2 5" xfId="7653" xr:uid="{00000000-0005-0000-0000-0000438B0000}"/>
    <cellStyle name="Normal 67 2 2 3 2 5 2" xfId="37988" xr:uid="{00000000-0005-0000-0000-0000448B0000}"/>
    <cellStyle name="Normal 67 2 2 3 2 5 3" xfId="22755" xr:uid="{00000000-0005-0000-0000-0000458B0000}"/>
    <cellStyle name="Normal 67 2 2 3 2 6" xfId="32976" xr:uid="{00000000-0005-0000-0000-0000468B0000}"/>
    <cellStyle name="Normal 67 2 2 3 2 7" xfId="17742" xr:uid="{00000000-0005-0000-0000-0000478B0000}"/>
    <cellStyle name="Normal 67 2 2 3 3" xfId="3435" xr:uid="{00000000-0005-0000-0000-0000488B0000}"/>
    <cellStyle name="Normal 67 2 2 3 3 2" xfId="13509" xr:uid="{00000000-0005-0000-0000-0000498B0000}"/>
    <cellStyle name="Normal 67 2 2 3 3 2 2" xfId="43840" xr:uid="{00000000-0005-0000-0000-00004A8B0000}"/>
    <cellStyle name="Normal 67 2 2 3 3 2 3" xfId="28607" xr:uid="{00000000-0005-0000-0000-00004B8B0000}"/>
    <cellStyle name="Normal 67 2 2 3 3 3" xfId="8489" xr:uid="{00000000-0005-0000-0000-00004C8B0000}"/>
    <cellStyle name="Normal 67 2 2 3 3 3 2" xfId="38823" xr:uid="{00000000-0005-0000-0000-00004D8B0000}"/>
    <cellStyle name="Normal 67 2 2 3 3 3 3" xfId="23590" xr:uid="{00000000-0005-0000-0000-00004E8B0000}"/>
    <cellStyle name="Normal 67 2 2 3 3 4" xfId="33810" xr:uid="{00000000-0005-0000-0000-00004F8B0000}"/>
    <cellStyle name="Normal 67 2 2 3 3 5" xfId="18577" xr:uid="{00000000-0005-0000-0000-0000508B0000}"/>
    <cellStyle name="Normal 67 2 2 3 4" xfId="5128" xr:uid="{00000000-0005-0000-0000-0000518B0000}"/>
    <cellStyle name="Normal 67 2 2 3 4 2" xfId="15180" xr:uid="{00000000-0005-0000-0000-0000528B0000}"/>
    <cellStyle name="Normal 67 2 2 3 4 2 2" xfId="45511" xr:uid="{00000000-0005-0000-0000-0000538B0000}"/>
    <cellStyle name="Normal 67 2 2 3 4 2 3" xfId="30278" xr:uid="{00000000-0005-0000-0000-0000548B0000}"/>
    <cellStyle name="Normal 67 2 2 3 4 3" xfId="10160" xr:uid="{00000000-0005-0000-0000-0000558B0000}"/>
    <cellStyle name="Normal 67 2 2 3 4 3 2" xfId="40494" xr:uid="{00000000-0005-0000-0000-0000568B0000}"/>
    <cellStyle name="Normal 67 2 2 3 4 3 3" xfId="25261" xr:uid="{00000000-0005-0000-0000-0000578B0000}"/>
    <cellStyle name="Normal 67 2 2 3 4 4" xfId="35481" xr:uid="{00000000-0005-0000-0000-0000588B0000}"/>
    <cellStyle name="Normal 67 2 2 3 4 5" xfId="20248" xr:uid="{00000000-0005-0000-0000-0000598B0000}"/>
    <cellStyle name="Normal 67 2 2 3 5" xfId="11838" xr:uid="{00000000-0005-0000-0000-00005A8B0000}"/>
    <cellStyle name="Normal 67 2 2 3 5 2" xfId="42169" xr:uid="{00000000-0005-0000-0000-00005B8B0000}"/>
    <cellStyle name="Normal 67 2 2 3 5 3" xfId="26936" xr:uid="{00000000-0005-0000-0000-00005C8B0000}"/>
    <cellStyle name="Normal 67 2 2 3 6" xfId="6817" xr:uid="{00000000-0005-0000-0000-00005D8B0000}"/>
    <cellStyle name="Normal 67 2 2 3 6 2" xfId="37152" xr:uid="{00000000-0005-0000-0000-00005E8B0000}"/>
    <cellStyle name="Normal 67 2 2 3 6 3" xfId="21919" xr:uid="{00000000-0005-0000-0000-00005F8B0000}"/>
    <cellStyle name="Normal 67 2 2 3 7" xfId="32140" xr:uid="{00000000-0005-0000-0000-0000608B0000}"/>
    <cellStyle name="Normal 67 2 2 3 8" xfId="16906" xr:uid="{00000000-0005-0000-0000-0000618B0000}"/>
    <cellStyle name="Normal 67 2 2 4" xfId="2164" xr:uid="{00000000-0005-0000-0000-0000628B0000}"/>
    <cellStyle name="Normal 67 2 2 4 2" xfId="3854" xr:uid="{00000000-0005-0000-0000-0000638B0000}"/>
    <cellStyle name="Normal 67 2 2 4 2 2" xfId="13927" xr:uid="{00000000-0005-0000-0000-0000648B0000}"/>
    <cellStyle name="Normal 67 2 2 4 2 2 2" xfId="44258" xr:uid="{00000000-0005-0000-0000-0000658B0000}"/>
    <cellStyle name="Normal 67 2 2 4 2 2 3" xfId="29025" xr:uid="{00000000-0005-0000-0000-0000668B0000}"/>
    <cellStyle name="Normal 67 2 2 4 2 3" xfId="8907" xr:uid="{00000000-0005-0000-0000-0000678B0000}"/>
    <cellStyle name="Normal 67 2 2 4 2 3 2" xfId="39241" xr:uid="{00000000-0005-0000-0000-0000688B0000}"/>
    <cellStyle name="Normal 67 2 2 4 2 3 3" xfId="24008" xr:uid="{00000000-0005-0000-0000-0000698B0000}"/>
    <cellStyle name="Normal 67 2 2 4 2 4" xfId="34228" xr:uid="{00000000-0005-0000-0000-00006A8B0000}"/>
    <cellStyle name="Normal 67 2 2 4 2 5" xfId="18995" xr:uid="{00000000-0005-0000-0000-00006B8B0000}"/>
    <cellStyle name="Normal 67 2 2 4 3" xfId="5546" xr:uid="{00000000-0005-0000-0000-00006C8B0000}"/>
    <cellStyle name="Normal 67 2 2 4 3 2" xfId="15598" xr:uid="{00000000-0005-0000-0000-00006D8B0000}"/>
    <cellStyle name="Normal 67 2 2 4 3 2 2" xfId="45929" xr:uid="{00000000-0005-0000-0000-00006E8B0000}"/>
    <cellStyle name="Normal 67 2 2 4 3 2 3" xfId="30696" xr:uid="{00000000-0005-0000-0000-00006F8B0000}"/>
    <cellStyle name="Normal 67 2 2 4 3 3" xfId="10578" xr:uid="{00000000-0005-0000-0000-0000708B0000}"/>
    <cellStyle name="Normal 67 2 2 4 3 3 2" xfId="40912" xr:uid="{00000000-0005-0000-0000-0000718B0000}"/>
    <cellStyle name="Normal 67 2 2 4 3 3 3" xfId="25679" xr:uid="{00000000-0005-0000-0000-0000728B0000}"/>
    <cellStyle name="Normal 67 2 2 4 3 4" xfId="35899" xr:uid="{00000000-0005-0000-0000-0000738B0000}"/>
    <cellStyle name="Normal 67 2 2 4 3 5" xfId="20666" xr:uid="{00000000-0005-0000-0000-0000748B0000}"/>
    <cellStyle name="Normal 67 2 2 4 4" xfId="12256" xr:uid="{00000000-0005-0000-0000-0000758B0000}"/>
    <cellStyle name="Normal 67 2 2 4 4 2" xfId="42587" xr:uid="{00000000-0005-0000-0000-0000768B0000}"/>
    <cellStyle name="Normal 67 2 2 4 4 3" xfId="27354" xr:uid="{00000000-0005-0000-0000-0000778B0000}"/>
    <cellStyle name="Normal 67 2 2 4 5" xfId="7235" xr:uid="{00000000-0005-0000-0000-0000788B0000}"/>
    <cellStyle name="Normal 67 2 2 4 5 2" xfId="37570" xr:uid="{00000000-0005-0000-0000-0000798B0000}"/>
    <cellStyle name="Normal 67 2 2 4 5 3" xfId="22337" xr:uid="{00000000-0005-0000-0000-00007A8B0000}"/>
    <cellStyle name="Normal 67 2 2 4 6" xfId="32558" xr:uid="{00000000-0005-0000-0000-00007B8B0000}"/>
    <cellStyle name="Normal 67 2 2 4 7" xfId="17324" xr:uid="{00000000-0005-0000-0000-00007C8B0000}"/>
    <cellStyle name="Normal 67 2 2 5" xfId="3017" xr:uid="{00000000-0005-0000-0000-00007D8B0000}"/>
    <cellStyle name="Normal 67 2 2 5 2" xfId="13091" xr:uid="{00000000-0005-0000-0000-00007E8B0000}"/>
    <cellStyle name="Normal 67 2 2 5 2 2" xfId="43422" xr:uid="{00000000-0005-0000-0000-00007F8B0000}"/>
    <cellStyle name="Normal 67 2 2 5 2 3" xfId="28189" xr:uid="{00000000-0005-0000-0000-0000808B0000}"/>
    <cellStyle name="Normal 67 2 2 5 3" xfId="8071" xr:uid="{00000000-0005-0000-0000-0000818B0000}"/>
    <cellStyle name="Normal 67 2 2 5 3 2" xfId="38405" xr:uid="{00000000-0005-0000-0000-0000828B0000}"/>
    <cellStyle name="Normal 67 2 2 5 3 3" xfId="23172" xr:uid="{00000000-0005-0000-0000-0000838B0000}"/>
    <cellStyle name="Normal 67 2 2 5 4" xfId="33392" xr:uid="{00000000-0005-0000-0000-0000848B0000}"/>
    <cellStyle name="Normal 67 2 2 5 5" xfId="18159" xr:uid="{00000000-0005-0000-0000-0000858B0000}"/>
    <cellStyle name="Normal 67 2 2 6" xfId="4710" xr:uid="{00000000-0005-0000-0000-0000868B0000}"/>
    <cellStyle name="Normal 67 2 2 6 2" xfId="14762" xr:uid="{00000000-0005-0000-0000-0000878B0000}"/>
    <cellStyle name="Normal 67 2 2 6 2 2" xfId="45093" xr:uid="{00000000-0005-0000-0000-0000888B0000}"/>
    <cellStyle name="Normal 67 2 2 6 2 3" xfId="29860" xr:uid="{00000000-0005-0000-0000-0000898B0000}"/>
    <cellStyle name="Normal 67 2 2 6 3" xfId="9742" xr:uid="{00000000-0005-0000-0000-00008A8B0000}"/>
    <cellStyle name="Normal 67 2 2 6 3 2" xfId="40076" xr:uid="{00000000-0005-0000-0000-00008B8B0000}"/>
    <cellStyle name="Normal 67 2 2 6 3 3" xfId="24843" xr:uid="{00000000-0005-0000-0000-00008C8B0000}"/>
    <cellStyle name="Normal 67 2 2 6 4" xfId="35063" xr:uid="{00000000-0005-0000-0000-00008D8B0000}"/>
    <cellStyle name="Normal 67 2 2 6 5" xfId="19830" xr:uid="{00000000-0005-0000-0000-00008E8B0000}"/>
    <cellStyle name="Normal 67 2 2 7" xfId="11420" xr:uid="{00000000-0005-0000-0000-00008F8B0000}"/>
    <cellStyle name="Normal 67 2 2 7 2" xfId="41751" xr:uid="{00000000-0005-0000-0000-0000908B0000}"/>
    <cellStyle name="Normal 67 2 2 7 3" xfId="26518" xr:uid="{00000000-0005-0000-0000-0000918B0000}"/>
    <cellStyle name="Normal 67 2 2 8" xfId="6399" xr:uid="{00000000-0005-0000-0000-0000928B0000}"/>
    <cellStyle name="Normal 67 2 2 8 2" xfId="36734" xr:uid="{00000000-0005-0000-0000-0000938B0000}"/>
    <cellStyle name="Normal 67 2 2 8 3" xfId="21501" xr:uid="{00000000-0005-0000-0000-0000948B0000}"/>
    <cellStyle name="Normal 67 2 2 9" xfId="31722" xr:uid="{00000000-0005-0000-0000-0000958B0000}"/>
    <cellStyle name="Normal 67 2 3" xfId="1426" xr:uid="{00000000-0005-0000-0000-0000968B0000}"/>
    <cellStyle name="Normal 67 2 3 2" xfId="1847" xr:uid="{00000000-0005-0000-0000-0000978B0000}"/>
    <cellStyle name="Normal 67 2 3 2 2" xfId="2686" xr:uid="{00000000-0005-0000-0000-0000988B0000}"/>
    <cellStyle name="Normal 67 2 3 2 2 2" xfId="4376" xr:uid="{00000000-0005-0000-0000-0000998B0000}"/>
    <cellStyle name="Normal 67 2 3 2 2 2 2" xfId="14449" xr:uid="{00000000-0005-0000-0000-00009A8B0000}"/>
    <cellStyle name="Normal 67 2 3 2 2 2 2 2" xfId="44780" xr:uid="{00000000-0005-0000-0000-00009B8B0000}"/>
    <cellStyle name="Normal 67 2 3 2 2 2 2 3" xfId="29547" xr:uid="{00000000-0005-0000-0000-00009C8B0000}"/>
    <cellStyle name="Normal 67 2 3 2 2 2 3" xfId="9429" xr:uid="{00000000-0005-0000-0000-00009D8B0000}"/>
    <cellStyle name="Normal 67 2 3 2 2 2 3 2" xfId="39763" xr:uid="{00000000-0005-0000-0000-00009E8B0000}"/>
    <cellStyle name="Normal 67 2 3 2 2 2 3 3" xfId="24530" xr:uid="{00000000-0005-0000-0000-00009F8B0000}"/>
    <cellStyle name="Normal 67 2 3 2 2 2 4" xfId="34750" xr:uid="{00000000-0005-0000-0000-0000A08B0000}"/>
    <cellStyle name="Normal 67 2 3 2 2 2 5" xfId="19517" xr:uid="{00000000-0005-0000-0000-0000A18B0000}"/>
    <cellStyle name="Normal 67 2 3 2 2 3" xfId="6068" xr:uid="{00000000-0005-0000-0000-0000A28B0000}"/>
    <cellStyle name="Normal 67 2 3 2 2 3 2" xfId="16120" xr:uid="{00000000-0005-0000-0000-0000A38B0000}"/>
    <cellStyle name="Normal 67 2 3 2 2 3 2 2" xfId="46451" xr:uid="{00000000-0005-0000-0000-0000A48B0000}"/>
    <cellStyle name="Normal 67 2 3 2 2 3 2 3" xfId="31218" xr:uid="{00000000-0005-0000-0000-0000A58B0000}"/>
    <cellStyle name="Normal 67 2 3 2 2 3 3" xfId="11100" xr:uid="{00000000-0005-0000-0000-0000A68B0000}"/>
    <cellStyle name="Normal 67 2 3 2 2 3 3 2" xfId="41434" xr:uid="{00000000-0005-0000-0000-0000A78B0000}"/>
    <cellStyle name="Normal 67 2 3 2 2 3 3 3" xfId="26201" xr:uid="{00000000-0005-0000-0000-0000A88B0000}"/>
    <cellStyle name="Normal 67 2 3 2 2 3 4" xfId="36421" xr:uid="{00000000-0005-0000-0000-0000A98B0000}"/>
    <cellStyle name="Normal 67 2 3 2 2 3 5" xfId="21188" xr:uid="{00000000-0005-0000-0000-0000AA8B0000}"/>
    <cellStyle name="Normal 67 2 3 2 2 4" xfId="12778" xr:uid="{00000000-0005-0000-0000-0000AB8B0000}"/>
    <cellStyle name="Normal 67 2 3 2 2 4 2" xfId="43109" xr:uid="{00000000-0005-0000-0000-0000AC8B0000}"/>
    <cellStyle name="Normal 67 2 3 2 2 4 3" xfId="27876" xr:uid="{00000000-0005-0000-0000-0000AD8B0000}"/>
    <cellStyle name="Normal 67 2 3 2 2 5" xfId="7757" xr:uid="{00000000-0005-0000-0000-0000AE8B0000}"/>
    <cellStyle name="Normal 67 2 3 2 2 5 2" xfId="38092" xr:uid="{00000000-0005-0000-0000-0000AF8B0000}"/>
    <cellStyle name="Normal 67 2 3 2 2 5 3" xfId="22859" xr:uid="{00000000-0005-0000-0000-0000B08B0000}"/>
    <cellStyle name="Normal 67 2 3 2 2 6" xfId="33080" xr:uid="{00000000-0005-0000-0000-0000B18B0000}"/>
    <cellStyle name="Normal 67 2 3 2 2 7" xfId="17846" xr:uid="{00000000-0005-0000-0000-0000B28B0000}"/>
    <cellStyle name="Normal 67 2 3 2 3" xfId="3539" xr:uid="{00000000-0005-0000-0000-0000B38B0000}"/>
    <cellStyle name="Normal 67 2 3 2 3 2" xfId="13613" xr:uid="{00000000-0005-0000-0000-0000B48B0000}"/>
    <cellStyle name="Normal 67 2 3 2 3 2 2" xfId="43944" xr:uid="{00000000-0005-0000-0000-0000B58B0000}"/>
    <cellStyle name="Normal 67 2 3 2 3 2 3" xfId="28711" xr:uid="{00000000-0005-0000-0000-0000B68B0000}"/>
    <cellStyle name="Normal 67 2 3 2 3 3" xfId="8593" xr:uid="{00000000-0005-0000-0000-0000B78B0000}"/>
    <cellStyle name="Normal 67 2 3 2 3 3 2" xfId="38927" xr:uid="{00000000-0005-0000-0000-0000B88B0000}"/>
    <cellStyle name="Normal 67 2 3 2 3 3 3" xfId="23694" xr:uid="{00000000-0005-0000-0000-0000B98B0000}"/>
    <cellStyle name="Normal 67 2 3 2 3 4" xfId="33914" xr:uid="{00000000-0005-0000-0000-0000BA8B0000}"/>
    <cellStyle name="Normal 67 2 3 2 3 5" xfId="18681" xr:uid="{00000000-0005-0000-0000-0000BB8B0000}"/>
    <cellStyle name="Normal 67 2 3 2 4" xfId="5232" xr:uid="{00000000-0005-0000-0000-0000BC8B0000}"/>
    <cellStyle name="Normal 67 2 3 2 4 2" xfId="15284" xr:uid="{00000000-0005-0000-0000-0000BD8B0000}"/>
    <cellStyle name="Normal 67 2 3 2 4 2 2" xfId="45615" xr:uid="{00000000-0005-0000-0000-0000BE8B0000}"/>
    <cellStyle name="Normal 67 2 3 2 4 2 3" xfId="30382" xr:uid="{00000000-0005-0000-0000-0000BF8B0000}"/>
    <cellStyle name="Normal 67 2 3 2 4 3" xfId="10264" xr:uid="{00000000-0005-0000-0000-0000C08B0000}"/>
    <cellStyle name="Normal 67 2 3 2 4 3 2" xfId="40598" xr:uid="{00000000-0005-0000-0000-0000C18B0000}"/>
    <cellStyle name="Normal 67 2 3 2 4 3 3" xfId="25365" xr:uid="{00000000-0005-0000-0000-0000C28B0000}"/>
    <cellStyle name="Normal 67 2 3 2 4 4" xfId="35585" xr:uid="{00000000-0005-0000-0000-0000C38B0000}"/>
    <cellStyle name="Normal 67 2 3 2 4 5" xfId="20352" xr:uid="{00000000-0005-0000-0000-0000C48B0000}"/>
    <cellStyle name="Normal 67 2 3 2 5" xfId="11942" xr:uid="{00000000-0005-0000-0000-0000C58B0000}"/>
    <cellStyle name="Normal 67 2 3 2 5 2" xfId="42273" xr:uid="{00000000-0005-0000-0000-0000C68B0000}"/>
    <cellStyle name="Normal 67 2 3 2 5 3" xfId="27040" xr:uid="{00000000-0005-0000-0000-0000C78B0000}"/>
    <cellStyle name="Normal 67 2 3 2 6" xfId="6921" xr:uid="{00000000-0005-0000-0000-0000C88B0000}"/>
    <cellStyle name="Normal 67 2 3 2 6 2" xfId="37256" xr:uid="{00000000-0005-0000-0000-0000C98B0000}"/>
    <cellStyle name="Normal 67 2 3 2 6 3" xfId="22023" xr:uid="{00000000-0005-0000-0000-0000CA8B0000}"/>
    <cellStyle name="Normal 67 2 3 2 7" xfId="32244" xr:uid="{00000000-0005-0000-0000-0000CB8B0000}"/>
    <cellStyle name="Normal 67 2 3 2 8" xfId="17010" xr:uid="{00000000-0005-0000-0000-0000CC8B0000}"/>
    <cellStyle name="Normal 67 2 3 3" xfId="2268" xr:uid="{00000000-0005-0000-0000-0000CD8B0000}"/>
    <cellStyle name="Normal 67 2 3 3 2" xfId="3958" xr:uid="{00000000-0005-0000-0000-0000CE8B0000}"/>
    <cellStyle name="Normal 67 2 3 3 2 2" xfId="14031" xr:uid="{00000000-0005-0000-0000-0000CF8B0000}"/>
    <cellStyle name="Normal 67 2 3 3 2 2 2" xfId="44362" xr:uid="{00000000-0005-0000-0000-0000D08B0000}"/>
    <cellStyle name="Normal 67 2 3 3 2 2 3" xfId="29129" xr:uid="{00000000-0005-0000-0000-0000D18B0000}"/>
    <cellStyle name="Normal 67 2 3 3 2 3" xfId="9011" xr:uid="{00000000-0005-0000-0000-0000D28B0000}"/>
    <cellStyle name="Normal 67 2 3 3 2 3 2" xfId="39345" xr:uid="{00000000-0005-0000-0000-0000D38B0000}"/>
    <cellStyle name="Normal 67 2 3 3 2 3 3" xfId="24112" xr:uid="{00000000-0005-0000-0000-0000D48B0000}"/>
    <cellStyle name="Normal 67 2 3 3 2 4" xfId="34332" xr:uid="{00000000-0005-0000-0000-0000D58B0000}"/>
    <cellStyle name="Normal 67 2 3 3 2 5" xfId="19099" xr:uid="{00000000-0005-0000-0000-0000D68B0000}"/>
    <cellStyle name="Normal 67 2 3 3 3" xfId="5650" xr:uid="{00000000-0005-0000-0000-0000D78B0000}"/>
    <cellStyle name="Normal 67 2 3 3 3 2" xfId="15702" xr:uid="{00000000-0005-0000-0000-0000D88B0000}"/>
    <cellStyle name="Normal 67 2 3 3 3 2 2" xfId="46033" xr:uid="{00000000-0005-0000-0000-0000D98B0000}"/>
    <cellStyle name="Normal 67 2 3 3 3 2 3" xfId="30800" xr:uid="{00000000-0005-0000-0000-0000DA8B0000}"/>
    <cellStyle name="Normal 67 2 3 3 3 3" xfId="10682" xr:uid="{00000000-0005-0000-0000-0000DB8B0000}"/>
    <cellStyle name="Normal 67 2 3 3 3 3 2" xfId="41016" xr:uid="{00000000-0005-0000-0000-0000DC8B0000}"/>
    <cellStyle name="Normal 67 2 3 3 3 3 3" xfId="25783" xr:uid="{00000000-0005-0000-0000-0000DD8B0000}"/>
    <cellStyle name="Normal 67 2 3 3 3 4" xfId="36003" xr:uid="{00000000-0005-0000-0000-0000DE8B0000}"/>
    <cellStyle name="Normal 67 2 3 3 3 5" xfId="20770" xr:uid="{00000000-0005-0000-0000-0000DF8B0000}"/>
    <cellStyle name="Normal 67 2 3 3 4" xfId="12360" xr:uid="{00000000-0005-0000-0000-0000E08B0000}"/>
    <cellStyle name="Normal 67 2 3 3 4 2" xfId="42691" xr:uid="{00000000-0005-0000-0000-0000E18B0000}"/>
    <cellStyle name="Normal 67 2 3 3 4 3" xfId="27458" xr:uid="{00000000-0005-0000-0000-0000E28B0000}"/>
    <cellStyle name="Normal 67 2 3 3 5" xfId="7339" xr:uid="{00000000-0005-0000-0000-0000E38B0000}"/>
    <cellStyle name="Normal 67 2 3 3 5 2" xfId="37674" xr:uid="{00000000-0005-0000-0000-0000E48B0000}"/>
    <cellStyle name="Normal 67 2 3 3 5 3" xfId="22441" xr:uid="{00000000-0005-0000-0000-0000E58B0000}"/>
    <cellStyle name="Normal 67 2 3 3 6" xfId="32662" xr:uid="{00000000-0005-0000-0000-0000E68B0000}"/>
    <cellStyle name="Normal 67 2 3 3 7" xfId="17428" xr:uid="{00000000-0005-0000-0000-0000E78B0000}"/>
    <cellStyle name="Normal 67 2 3 4" xfId="3121" xr:uid="{00000000-0005-0000-0000-0000E88B0000}"/>
    <cellStyle name="Normal 67 2 3 4 2" xfId="13195" xr:uid="{00000000-0005-0000-0000-0000E98B0000}"/>
    <cellStyle name="Normal 67 2 3 4 2 2" xfId="43526" xr:uid="{00000000-0005-0000-0000-0000EA8B0000}"/>
    <cellStyle name="Normal 67 2 3 4 2 3" xfId="28293" xr:uid="{00000000-0005-0000-0000-0000EB8B0000}"/>
    <cellStyle name="Normal 67 2 3 4 3" xfId="8175" xr:uid="{00000000-0005-0000-0000-0000EC8B0000}"/>
    <cellStyle name="Normal 67 2 3 4 3 2" xfId="38509" xr:uid="{00000000-0005-0000-0000-0000ED8B0000}"/>
    <cellStyle name="Normal 67 2 3 4 3 3" xfId="23276" xr:uid="{00000000-0005-0000-0000-0000EE8B0000}"/>
    <cellStyle name="Normal 67 2 3 4 4" xfId="33496" xr:uid="{00000000-0005-0000-0000-0000EF8B0000}"/>
    <cellStyle name="Normal 67 2 3 4 5" xfId="18263" xr:uid="{00000000-0005-0000-0000-0000F08B0000}"/>
    <cellStyle name="Normal 67 2 3 5" xfId="4814" xr:uid="{00000000-0005-0000-0000-0000F18B0000}"/>
    <cellStyle name="Normal 67 2 3 5 2" xfId="14866" xr:uid="{00000000-0005-0000-0000-0000F28B0000}"/>
    <cellStyle name="Normal 67 2 3 5 2 2" xfId="45197" xr:uid="{00000000-0005-0000-0000-0000F38B0000}"/>
    <cellStyle name="Normal 67 2 3 5 2 3" xfId="29964" xr:uid="{00000000-0005-0000-0000-0000F48B0000}"/>
    <cellStyle name="Normal 67 2 3 5 3" xfId="9846" xr:uid="{00000000-0005-0000-0000-0000F58B0000}"/>
    <cellStyle name="Normal 67 2 3 5 3 2" xfId="40180" xr:uid="{00000000-0005-0000-0000-0000F68B0000}"/>
    <cellStyle name="Normal 67 2 3 5 3 3" xfId="24947" xr:uid="{00000000-0005-0000-0000-0000F78B0000}"/>
    <cellStyle name="Normal 67 2 3 5 4" xfId="35167" xr:uid="{00000000-0005-0000-0000-0000F88B0000}"/>
    <cellStyle name="Normal 67 2 3 5 5" xfId="19934" xr:uid="{00000000-0005-0000-0000-0000F98B0000}"/>
    <cellStyle name="Normal 67 2 3 6" xfId="11524" xr:uid="{00000000-0005-0000-0000-0000FA8B0000}"/>
    <cellStyle name="Normal 67 2 3 6 2" xfId="41855" xr:uid="{00000000-0005-0000-0000-0000FB8B0000}"/>
    <cellStyle name="Normal 67 2 3 6 3" xfId="26622" xr:uid="{00000000-0005-0000-0000-0000FC8B0000}"/>
    <cellStyle name="Normal 67 2 3 7" xfId="6503" xr:uid="{00000000-0005-0000-0000-0000FD8B0000}"/>
    <cellStyle name="Normal 67 2 3 7 2" xfId="36838" xr:uid="{00000000-0005-0000-0000-0000FE8B0000}"/>
    <cellStyle name="Normal 67 2 3 7 3" xfId="21605" xr:uid="{00000000-0005-0000-0000-0000FF8B0000}"/>
    <cellStyle name="Normal 67 2 3 8" xfId="31826" xr:uid="{00000000-0005-0000-0000-0000008C0000}"/>
    <cellStyle name="Normal 67 2 3 9" xfId="16592" xr:uid="{00000000-0005-0000-0000-0000018C0000}"/>
    <cellStyle name="Normal 67 2 4" xfId="1639" xr:uid="{00000000-0005-0000-0000-0000028C0000}"/>
    <cellStyle name="Normal 67 2 4 2" xfId="2478" xr:uid="{00000000-0005-0000-0000-0000038C0000}"/>
    <cellStyle name="Normal 67 2 4 2 2" xfId="4168" xr:uid="{00000000-0005-0000-0000-0000048C0000}"/>
    <cellStyle name="Normal 67 2 4 2 2 2" xfId="14241" xr:uid="{00000000-0005-0000-0000-0000058C0000}"/>
    <cellStyle name="Normal 67 2 4 2 2 2 2" xfId="44572" xr:uid="{00000000-0005-0000-0000-0000068C0000}"/>
    <cellStyle name="Normal 67 2 4 2 2 2 3" xfId="29339" xr:uid="{00000000-0005-0000-0000-0000078C0000}"/>
    <cellStyle name="Normal 67 2 4 2 2 3" xfId="9221" xr:uid="{00000000-0005-0000-0000-0000088C0000}"/>
    <cellStyle name="Normal 67 2 4 2 2 3 2" xfId="39555" xr:uid="{00000000-0005-0000-0000-0000098C0000}"/>
    <cellStyle name="Normal 67 2 4 2 2 3 3" xfId="24322" xr:uid="{00000000-0005-0000-0000-00000A8C0000}"/>
    <cellStyle name="Normal 67 2 4 2 2 4" xfId="34542" xr:uid="{00000000-0005-0000-0000-00000B8C0000}"/>
    <cellStyle name="Normal 67 2 4 2 2 5" xfId="19309" xr:uid="{00000000-0005-0000-0000-00000C8C0000}"/>
    <cellStyle name="Normal 67 2 4 2 3" xfId="5860" xr:uid="{00000000-0005-0000-0000-00000D8C0000}"/>
    <cellStyle name="Normal 67 2 4 2 3 2" xfId="15912" xr:uid="{00000000-0005-0000-0000-00000E8C0000}"/>
    <cellStyle name="Normal 67 2 4 2 3 2 2" xfId="46243" xr:uid="{00000000-0005-0000-0000-00000F8C0000}"/>
    <cellStyle name="Normal 67 2 4 2 3 2 3" xfId="31010" xr:uid="{00000000-0005-0000-0000-0000108C0000}"/>
    <cellStyle name="Normal 67 2 4 2 3 3" xfId="10892" xr:uid="{00000000-0005-0000-0000-0000118C0000}"/>
    <cellStyle name="Normal 67 2 4 2 3 3 2" xfId="41226" xr:uid="{00000000-0005-0000-0000-0000128C0000}"/>
    <cellStyle name="Normal 67 2 4 2 3 3 3" xfId="25993" xr:uid="{00000000-0005-0000-0000-0000138C0000}"/>
    <cellStyle name="Normal 67 2 4 2 3 4" xfId="36213" xr:uid="{00000000-0005-0000-0000-0000148C0000}"/>
    <cellStyle name="Normal 67 2 4 2 3 5" xfId="20980" xr:uid="{00000000-0005-0000-0000-0000158C0000}"/>
    <cellStyle name="Normal 67 2 4 2 4" xfId="12570" xr:uid="{00000000-0005-0000-0000-0000168C0000}"/>
    <cellStyle name="Normal 67 2 4 2 4 2" xfId="42901" xr:uid="{00000000-0005-0000-0000-0000178C0000}"/>
    <cellStyle name="Normal 67 2 4 2 4 3" xfId="27668" xr:uid="{00000000-0005-0000-0000-0000188C0000}"/>
    <cellStyle name="Normal 67 2 4 2 5" xfId="7549" xr:uid="{00000000-0005-0000-0000-0000198C0000}"/>
    <cellStyle name="Normal 67 2 4 2 5 2" xfId="37884" xr:uid="{00000000-0005-0000-0000-00001A8C0000}"/>
    <cellStyle name="Normal 67 2 4 2 5 3" xfId="22651" xr:uid="{00000000-0005-0000-0000-00001B8C0000}"/>
    <cellStyle name="Normal 67 2 4 2 6" xfId="32872" xr:uid="{00000000-0005-0000-0000-00001C8C0000}"/>
    <cellStyle name="Normal 67 2 4 2 7" xfId="17638" xr:uid="{00000000-0005-0000-0000-00001D8C0000}"/>
    <cellStyle name="Normal 67 2 4 3" xfId="3331" xr:uid="{00000000-0005-0000-0000-00001E8C0000}"/>
    <cellStyle name="Normal 67 2 4 3 2" xfId="13405" xr:uid="{00000000-0005-0000-0000-00001F8C0000}"/>
    <cellStyle name="Normal 67 2 4 3 2 2" xfId="43736" xr:uid="{00000000-0005-0000-0000-0000208C0000}"/>
    <cellStyle name="Normal 67 2 4 3 2 3" xfId="28503" xr:uid="{00000000-0005-0000-0000-0000218C0000}"/>
    <cellStyle name="Normal 67 2 4 3 3" xfId="8385" xr:uid="{00000000-0005-0000-0000-0000228C0000}"/>
    <cellStyle name="Normal 67 2 4 3 3 2" xfId="38719" xr:uid="{00000000-0005-0000-0000-0000238C0000}"/>
    <cellStyle name="Normal 67 2 4 3 3 3" xfId="23486" xr:uid="{00000000-0005-0000-0000-0000248C0000}"/>
    <cellStyle name="Normal 67 2 4 3 4" xfId="33706" xr:uid="{00000000-0005-0000-0000-0000258C0000}"/>
    <cellStyle name="Normal 67 2 4 3 5" xfId="18473" xr:uid="{00000000-0005-0000-0000-0000268C0000}"/>
    <cellStyle name="Normal 67 2 4 4" xfId="5024" xr:uid="{00000000-0005-0000-0000-0000278C0000}"/>
    <cellStyle name="Normal 67 2 4 4 2" xfId="15076" xr:uid="{00000000-0005-0000-0000-0000288C0000}"/>
    <cellStyle name="Normal 67 2 4 4 2 2" xfId="45407" xr:uid="{00000000-0005-0000-0000-0000298C0000}"/>
    <cellStyle name="Normal 67 2 4 4 2 3" xfId="30174" xr:uid="{00000000-0005-0000-0000-00002A8C0000}"/>
    <cellStyle name="Normal 67 2 4 4 3" xfId="10056" xr:uid="{00000000-0005-0000-0000-00002B8C0000}"/>
    <cellStyle name="Normal 67 2 4 4 3 2" xfId="40390" xr:uid="{00000000-0005-0000-0000-00002C8C0000}"/>
    <cellStyle name="Normal 67 2 4 4 3 3" xfId="25157" xr:uid="{00000000-0005-0000-0000-00002D8C0000}"/>
    <cellStyle name="Normal 67 2 4 4 4" xfId="35377" xr:uid="{00000000-0005-0000-0000-00002E8C0000}"/>
    <cellStyle name="Normal 67 2 4 4 5" xfId="20144" xr:uid="{00000000-0005-0000-0000-00002F8C0000}"/>
    <cellStyle name="Normal 67 2 4 5" xfId="11734" xr:uid="{00000000-0005-0000-0000-0000308C0000}"/>
    <cellStyle name="Normal 67 2 4 5 2" xfId="42065" xr:uid="{00000000-0005-0000-0000-0000318C0000}"/>
    <cellStyle name="Normal 67 2 4 5 3" xfId="26832" xr:uid="{00000000-0005-0000-0000-0000328C0000}"/>
    <cellStyle name="Normal 67 2 4 6" xfId="6713" xr:uid="{00000000-0005-0000-0000-0000338C0000}"/>
    <cellStyle name="Normal 67 2 4 6 2" xfId="37048" xr:uid="{00000000-0005-0000-0000-0000348C0000}"/>
    <cellStyle name="Normal 67 2 4 6 3" xfId="21815" xr:uid="{00000000-0005-0000-0000-0000358C0000}"/>
    <cellStyle name="Normal 67 2 4 7" xfId="32036" xr:uid="{00000000-0005-0000-0000-0000368C0000}"/>
    <cellStyle name="Normal 67 2 4 8" xfId="16802" xr:uid="{00000000-0005-0000-0000-0000378C0000}"/>
    <cellStyle name="Normal 67 2 5" xfId="2060" xr:uid="{00000000-0005-0000-0000-0000388C0000}"/>
    <cellStyle name="Normal 67 2 5 2" xfId="3750" xr:uid="{00000000-0005-0000-0000-0000398C0000}"/>
    <cellStyle name="Normal 67 2 5 2 2" xfId="13823" xr:uid="{00000000-0005-0000-0000-00003A8C0000}"/>
    <cellStyle name="Normal 67 2 5 2 2 2" xfId="44154" xr:uid="{00000000-0005-0000-0000-00003B8C0000}"/>
    <cellStyle name="Normal 67 2 5 2 2 3" xfId="28921" xr:uid="{00000000-0005-0000-0000-00003C8C0000}"/>
    <cellStyle name="Normal 67 2 5 2 3" xfId="8803" xr:uid="{00000000-0005-0000-0000-00003D8C0000}"/>
    <cellStyle name="Normal 67 2 5 2 3 2" xfId="39137" xr:uid="{00000000-0005-0000-0000-00003E8C0000}"/>
    <cellStyle name="Normal 67 2 5 2 3 3" xfId="23904" xr:uid="{00000000-0005-0000-0000-00003F8C0000}"/>
    <cellStyle name="Normal 67 2 5 2 4" xfId="34124" xr:uid="{00000000-0005-0000-0000-0000408C0000}"/>
    <cellStyle name="Normal 67 2 5 2 5" xfId="18891" xr:uid="{00000000-0005-0000-0000-0000418C0000}"/>
    <cellStyle name="Normal 67 2 5 3" xfId="5442" xr:uid="{00000000-0005-0000-0000-0000428C0000}"/>
    <cellStyle name="Normal 67 2 5 3 2" xfId="15494" xr:uid="{00000000-0005-0000-0000-0000438C0000}"/>
    <cellStyle name="Normal 67 2 5 3 2 2" xfId="45825" xr:uid="{00000000-0005-0000-0000-0000448C0000}"/>
    <cellStyle name="Normal 67 2 5 3 2 3" xfId="30592" xr:uid="{00000000-0005-0000-0000-0000458C0000}"/>
    <cellStyle name="Normal 67 2 5 3 3" xfId="10474" xr:uid="{00000000-0005-0000-0000-0000468C0000}"/>
    <cellStyle name="Normal 67 2 5 3 3 2" xfId="40808" xr:uid="{00000000-0005-0000-0000-0000478C0000}"/>
    <cellStyle name="Normal 67 2 5 3 3 3" xfId="25575" xr:uid="{00000000-0005-0000-0000-0000488C0000}"/>
    <cellStyle name="Normal 67 2 5 3 4" xfId="35795" xr:uid="{00000000-0005-0000-0000-0000498C0000}"/>
    <cellStyle name="Normal 67 2 5 3 5" xfId="20562" xr:uid="{00000000-0005-0000-0000-00004A8C0000}"/>
    <cellStyle name="Normal 67 2 5 4" xfId="12152" xr:uid="{00000000-0005-0000-0000-00004B8C0000}"/>
    <cellStyle name="Normal 67 2 5 4 2" xfId="42483" xr:uid="{00000000-0005-0000-0000-00004C8C0000}"/>
    <cellStyle name="Normal 67 2 5 4 3" xfId="27250" xr:uid="{00000000-0005-0000-0000-00004D8C0000}"/>
    <cellStyle name="Normal 67 2 5 5" xfId="7131" xr:uid="{00000000-0005-0000-0000-00004E8C0000}"/>
    <cellStyle name="Normal 67 2 5 5 2" xfId="37466" xr:uid="{00000000-0005-0000-0000-00004F8C0000}"/>
    <cellStyle name="Normal 67 2 5 5 3" xfId="22233" xr:uid="{00000000-0005-0000-0000-0000508C0000}"/>
    <cellStyle name="Normal 67 2 5 6" xfId="32454" xr:uid="{00000000-0005-0000-0000-0000518C0000}"/>
    <cellStyle name="Normal 67 2 5 7" xfId="17220" xr:uid="{00000000-0005-0000-0000-0000528C0000}"/>
    <cellStyle name="Normal 67 2 6" xfId="2913" xr:uid="{00000000-0005-0000-0000-0000538C0000}"/>
    <cellStyle name="Normal 67 2 6 2" xfId="12987" xr:uid="{00000000-0005-0000-0000-0000548C0000}"/>
    <cellStyle name="Normal 67 2 6 2 2" xfId="43318" xr:uid="{00000000-0005-0000-0000-0000558C0000}"/>
    <cellStyle name="Normal 67 2 6 2 3" xfId="28085" xr:uid="{00000000-0005-0000-0000-0000568C0000}"/>
    <cellStyle name="Normal 67 2 6 3" xfId="7967" xr:uid="{00000000-0005-0000-0000-0000578C0000}"/>
    <cellStyle name="Normal 67 2 6 3 2" xfId="38301" xr:uid="{00000000-0005-0000-0000-0000588C0000}"/>
    <cellStyle name="Normal 67 2 6 3 3" xfId="23068" xr:uid="{00000000-0005-0000-0000-0000598C0000}"/>
    <cellStyle name="Normal 67 2 6 4" xfId="33288" xr:uid="{00000000-0005-0000-0000-00005A8C0000}"/>
    <cellStyle name="Normal 67 2 6 5" xfId="18055" xr:uid="{00000000-0005-0000-0000-00005B8C0000}"/>
    <cellStyle name="Normal 67 2 7" xfId="4606" xr:uid="{00000000-0005-0000-0000-00005C8C0000}"/>
    <cellStyle name="Normal 67 2 7 2" xfId="14658" xr:uid="{00000000-0005-0000-0000-00005D8C0000}"/>
    <cellStyle name="Normal 67 2 7 2 2" xfId="44989" xr:uid="{00000000-0005-0000-0000-00005E8C0000}"/>
    <cellStyle name="Normal 67 2 7 2 3" xfId="29756" xr:uid="{00000000-0005-0000-0000-00005F8C0000}"/>
    <cellStyle name="Normal 67 2 7 3" xfId="9638" xr:uid="{00000000-0005-0000-0000-0000608C0000}"/>
    <cellStyle name="Normal 67 2 7 3 2" xfId="39972" xr:uid="{00000000-0005-0000-0000-0000618C0000}"/>
    <cellStyle name="Normal 67 2 7 3 3" xfId="24739" xr:uid="{00000000-0005-0000-0000-0000628C0000}"/>
    <cellStyle name="Normal 67 2 7 4" xfId="34959" xr:uid="{00000000-0005-0000-0000-0000638C0000}"/>
    <cellStyle name="Normal 67 2 7 5" xfId="19726" xr:uid="{00000000-0005-0000-0000-0000648C0000}"/>
    <cellStyle name="Normal 67 2 8" xfId="11316" xr:uid="{00000000-0005-0000-0000-0000658C0000}"/>
    <cellStyle name="Normal 67 2 8 2" xfId="41647" xr:uid="{00000000-0005-0000-0000-0000668C0000}"/>
    <cellStyle name="Normal 67 2 8 3" xfId="26414" xr:uid="{00000000-0005-0000-0000-0000678C0000}"/>
    <cellStyle name="Normal 67 2 9" xfId="6295" xr:uid="{00000000-0005-0000-0000-0000688C0000}"/>
    <cellStyle name="Normal 67 2 9 2" xfId="36630" xr:uid="{00000000-0005-0000-0000-0000698C0000}"/>
    <cellStyle name="Normal 67 2 9 3" xfId="21397" xr:uid="{00000000-0005-0000-0000-00006A8C0000}"/>
    <cellStyle name="Normal 67 3" xfId="1259" xr:uid="{00000000-0005-0000-0000-00006B8C0000}"/>
    <cellStyle name="Normal 67 3 10" xfId="16436" xr:uid="{00000000-0005-0000-0000-00006C8C0000}"/>
    <cellStyle name="Normal 67 3 2" xfId="1478" xr:uid="{00000000-0005-0000-0000-00006D8C0000}"/>
    <cellStyle name="Normal 67 3 2 2" xfId="1899" xr:uid="{00000000-0005-0000-0000-00006E8C0000}"/>
    <cellStyle name="Normal 67 3 2 2 2" xfId="2738" xr:uid="{00000000-0005-0000-0000-00006F8C0000}"/>
    <cellStyle name="Normal 67 3 2 2 2 2" xfId="4428" xr:uid="{00000000-0005-0000-0000-0000708C0000}"/>
    <cellStyle name="Normal 67 3 2 2 2 2 2" xfId="14501" xr:uid="{00000000-0005-0000-0000-0000718C0000}"/>
    <cellStyle name="Normal 67 3 2 2 2 2 2 2" xfId="44832" xr:uid="{00000000-0005-0000-0000-0000728C0000}"/>
    <cellStyle name="Normal 67 3 2 2 2 2 2 3" xfId="29599" xr:uid="{00000000-0005-0000-0000-0000738C0000}"/>
    <cellStyle name="Normal 67 3 2 2 2 2 3" xfId="9481" xr:uid="{00000000-0005-0000-0000-0000748C0000}"/>
    <cellStyle name="Normal 67 3 2 2 2 2 3 2" xfId="39815" xr:uid="{00000000-0005-0000-0000-0000758C0000}"/>
    <cellStyle name="Normal 67 3 2 2 2 2 3 3" xfId="24582" xr:uid="{00000000-0005-0000-0000-0000768C0000}"/>
    <cellStyle name="Normal 67 3 2 2 2 2 4" xfId="34802" xr:uid="{00000000-0005-0000-0000-0000778C0000}"/>
    <cellStyle name="Normal 67 3 2 2 2 2 5" xfId="19569" xr:uid="{00000000-0005-0000-0000-0000788C0000}"/>
    <cellStyle name="Normal 67 3 2 2 2 3" xfId="6120" xr:uid="{00000000-0005-0000-0000-0000798C0000}"/>
    <cellStyle name="Normal 67 3 2 2 2 3 2" xfId="16172" xr:uid="{00000000-0005-0000-0000-00007A8C0000}"/>
    <cellStyle name="Normal 67 3 2 2 2 3 2 2" xfId="46503" xr:uid="{00000000-0005-0000-0000-00007B8C0000}"/>
    <cellStyle name="Normal 67 3 2 2 2 3 2 3" xfId="31270" xr:uid="{00000000-0005-0000-0000-00007C8C0000}"/>
    <cellStyle name="Normal 67 3 2 2 2 3 3" xfId="11152" xr:uid="{00000000-0005-0000-0000-00007D8C0000}"/>
    <cellStyle name="Normal 67 3 2 2 2 3 3 2" xfId="41486" xr:uid="{00000000-0005-0000-0000-00007E8C0000}"/>
    <cellStyle name="Normal 67 3 2 2 2 3 3 3" xfId="26253" xr:uid="{00000000-0005-0000-0000-00007F8C0000}"/>
    <cellStyle name="Normal 67 3 2 2 2 3 4" xfId="36473" xr:uid="{00000000-0005-0000-0000-0000808C0000}"/>
    <cellStyle name="Normal 67 3 2 2 2 3 5" xfId="21240" xr:uid="{00000000-0005-0000-0000-0000818C0000}"/>
    <cellStyle name="Normal 67 3 2 2 2 4" xfId="12830" xr:uid="{00000000-0005-0000-0000-0000828C0000}"/>
    <cellStyle name="Normal 67 3 2 2 2 4 2" xfId="43161" xr:uid="{00000000-0005-0000-0000-0000838C0000}"/>
    <cellStyle name="Normal 67 3 2 2 2 4 3" xfId="27928" xr:uid="{00000000-0005-0000-0000-0000848C0000}"/>
    <cellStyle name="Normal 67 3 2 2 2 5" xfId="7809" xr:uid="{00000000-0005-0000-0000-0000858C0000}"/>
    <cellStyle name="Normal 67 3 2 2 2 5 2" xfId="38144" xr:uid="{00000000-0005-0000-0000-0000868C0000}"/>
    <cellStyle name="Normal 67 3 2 2 2 5 3" xfId="22911" xr:uid="{00000000-0005-0000-0000-0000878C0000}"/>
    <cellStyle name="Normal 67 3 2 2 2 6" xfId="33132" xr:uid="{00000000-0005-0000-0000-0000888C0000}"/>
    <cellStyle name="Normal 67 3 2 2 2 7" xfId="17898" xr:uid="{00000000-0005-0000-0000-0000898C0000}"/>
    <cellStyle name="Normal 67 3 2 2 3" xfId="3591" xr:uid="{00000000-0005-0000-0000-00008A8C0000}"/>
    <cellStyle name="Normal 67 3 2 2 3 2" xfId="13665" xr:uid="{00000000-0005-0000-0000-00008B8C0000}"/>
    <cellStyle name="Normal 67 3 2 2 3 2 2" xfId="43996" xr:uid="{00000000-0005-0000-0000-00008C8C0000}"/>
    <cellStyle name="Normal 67 3 2 2 3 2 3" xfId="28763" xr:uid="{00000000-0005-0000-0000-00008D8C0000}"/>
    <cellStyle name="Normal 67 3 2 2 3 3" xfId="8645" xr:uid="{00000000-0005-0000-0000-00008E8C0000}"/>
    <cellStyle name="Normal 67 3 2 2 3 3 2" xfId="38979" xr:uid="{00000000-0005-0000-0000-00008F8C0000}"/>
    <cellStyle name="Normal 67 3 2 2 3 3 3" xfId="23746" xr:uid="{00000000-0005-0000-0000-0000908C0000}"/>
    <cellStyle name="Normal 67 3 2 2 3 4" xfId="33966" xr:uid="{00000000-0005-0000-0000-0000918C0000}"/>
    <cellStyle name="Normal 67 3 2 2 3 5" xfId="18733" xr:uid="{00000000-0005-0000-0000-0000928C0000}"/>
    <cellStyle name="Normal 67 3 2 2 4" xfId="5284" xr:uid="{00000000-0005-0000-0000-0000938C0000}"/>
    <cellStyle name="Normal 67 3 2 2 4 2" xfId="15336" xr:uid="{00000000-0005-0000-0000-0000948C0000}"/>
    <cellStyle name="Normal 67 3 2 2 4 2 2" xfId="45667" xr:uid="{00000000-0005-0000-0000-0000958C0000}"/>
    <cellStyle name="Normal 67 3 2 2 4 2 3" xfId="30434" xr:uid="{00000000-0005-0000-0000-0000968C0000}"/>
    <cellStyle name="Normal 67 3 2 2 4 3" xfId="10316" xr:uid="{00000000-0005-0000-0000-0000978C0000}"/>
    <cellStyle name="Normal 67 3 2 2 4 3 2" xfId="40650" xr:uid="{00000000-0005-0000-0000-0000988C0000}"/>
    <cellStyle name="Normal 67 3 2 2 4 3 3" xfId="25417" xr:uid="{00000000-0005-0000-0000-0000998C0000}"/>
    <cellStyle name="Normal 67 3 2 2 4 4" xfId="35637" xr:uid="{00000000-0005-0000-0000-00009A8C0000}"/>
    <cellStyle name="Normal 67 3 2 2 4 5" xfId="20404" xr:uid="{00000000-0005-0000-0000-00009B8C0000}"/>
    <cellStyle name="Normal 67 3 2 2 5" xfId="11994" xr:uid="{00000000-0005-0000-0000-00009C8C0000}"/>
    <cellStyle name="Normal 67 3 2 2 5 2" xfId="42325" xr:uid="{00000000-0005-0000-0000-00009D8C0000}"/>
    <cellStyle name="Normal 67 3 2 2 5 3" xfId="27092" xr:uid="{00000000-0005-0000-0000-00009E8C0000}"/>
    <cellStyle name="Normal 67 3 2 2 6" xfId="6973" xr:uid="{00000000-0005-0000-0000-00009F8C0000}"/>
    <cellStyle name="Normal 67 3 2 2 6 2" xfId="37308" xr:uid="{00000000-0005-0000-0000-0000A08C0000}"/>
    <cellStyle name="Normal 67 3 2 2 6 3" xfId="22075" xr:uid="{00000000-0005-0000-0000-0000A18C0000}"/>
    <cellStyle name="Normal 67 3 2 2 7" xfId="32296" xr:uid="{00000000-0005-0000-0000-0000A28C0000}"/>
    <cellStyle name="Normal 67 3 2 2 8" xfId="17062" xr:uid="{00000000-0005-0000-0000-0000A38C0000}"/>
    <cellStyle name="Normal 67 3 2 3" xfId="2320" xr:uid="{00000000-0005-0000-0000-0000A48C0000}"/>
    <cellStyle name="Normal 67 3 2 3 2" xfId="4010" xr:uid="{00000000-0005-0000-0000-0000A58C0000}"/>
    <cellStyle name="Normal 67 3 2 3 2 2" xfId="14083" xr:uid="{00000000-0005-0000-0000-0000A68C0000}"/>
    <cellStyle name="Normal 67 3 2 3 2 2 2" xfId="44414" xr:uid="{00000000-0005-0000-0000-0000A78C0000}"/>
    <cellStyle name="Normal 67 3 2 3 2 2 3" xfId="29181" xr:uid="{00000000-0005-0000-0000-0000A88C0000}"/>
    <cellStyle name="Normal 67 3 2 3 2 3" xfId="9063" xr:uid="{00000000-0005-0000-0000-0000A98C0000}"/>
    <cellStyle name="Normal 67 3 2 3 2 3 2" xfId="39397" xr:uid="{00000000-0005-0000-0000-0000AA8C0000}"/>
    <cellStyle name="Normal 67 3 2 3 2 3 3" xfId="24164" xr:uid="{00000000-0005-0000-0000-0000AB8C0000}"/>
    <cellStyle name="Normal 67 3 2 3 2 4" xfId="34384" xr:uid="{00000000-0005-0000-0000-0000AC8C0000}"/>
    <cellStyle name="Normal 67 3 2 3 2 5" xfId="19151" xr:uid="{00000000-0005-0000-0000-0000AD8C0000}"/>
    <cellStyle name="Normal 67 3 2 3 3" xfId="5702" xr:uid="{00000000-0005-0000-0000-0000AE8C0000}"/>
    <cellStyle name="Normal 67 3 2 3 3 2" xfId="15754" xr:uid="{00000000-0005-0000-0000-0000AF8C0000}"/>
    <cellStyle name="Normal 67 3 2 3 3 2 2" xfId="46085" xr:uid="{00000000-0005-0000-0000-0000B08C0000}"/>
    <cellStyle name="Normal 67 3 2 3 3 2 3" xfId="30852" xr:uid="{00000000-0005-0000-0000-0000B18C0000}"/>
    <cellStyle name="Normal 67 3 2 3 3 3" xfId="10734" xr:uid="{00000000-0005-0000-0000-0000B28C0000}"/>
    <cellStyle name="Normal 67 3 2 3 3 3 2" xfId="41068" xr:uid="{00000000-0005-0000-0000-0000B38C0000}"/>
    <cellStyle name="Normal 67 3 2 3 3 3 3" xfId="25835" xr:uid="{00000000-0005-0000-0000-0000B48C0000}"/>
    <cellStyle name="Normal 67 3 2 3 3 4" xfId="36055" xr:uid="{00000000-0005-0000-0000-0000B58C0000}"/>
    <cellStyle name="Normal 67 3 2 3 3 5" xfId="20822" xr:uid="{00000000-0005-0000-0000-0000B68C0000}"/>
    <cellStyle name="Normal 67 3 2 3 4" xfId="12412" xr:uid="{00000000-0005-0000-0000-0000B78C0000}"/>
    <cellStyle name="Normal 67 3 2 3 4 2" xfId="42743" xr:uid="{00000000-0005-0000-0000-0000B88C0000}"/>
    <cellStyle name="Normal 67 3 2 3 4 3" xfId="27510" xr:uid="{00000000-0005-0000-0000-0000B98C0000}"/>
    <cellStyle name="Normal 67 3 2 3 5" xfId="7391" xr:uid="{00000000-0005-0000-0000-0000BA8C0000}"/>
    <cellStyle name="Normal 67 3 2 3 5 2" xfId="37726" xr:uid="{00000000-0005-0000-0000-0000BB8C0000}"/>
    <cellStyle name="Normal 67 3 2 3 5 3" xfId="22493" xr:uid="{00000000-0005-0000-0000-0000BC8C0000}"/>
    <cellStyle name="Normal 67 3 2 3 6" xfId="32714" xr:uid="{00000000-0005-0000-0000-0000BD8C0000}"/>
    <cellStyle name="Normal 67 3 2 3 7" xfId="17480" xr:uid="{00000000-0005-0000-0000-0000BE8C0000}"/>
    <cellStyle name="Normal 67 3 2 4" xfId="3173" xr:uid="{00000000-0005-0000-0000-0000BF8C0000}"/>
    <cellStyle name="Normal 67 3 2 4 2" xfId="13247" xr:uid="{00000000-0005-0000-0000-0000C08C0000}"/>
    <cellStyle name="Normal 67 3 2 4 2 2" xfId="43578" xr:uid="{00000000-0005-0000-0000-0000C18C0000}"/>
    <cellStyle name="Normal 67 3 2 4 2 3" xfId="28345" xr:uid="{00000000-0005-0000-0000-0000C28C0000}"/>
    <cellStyle name="Normal 67 3 2 4 3" xfId="8227" xr:uid="{00000000-0005-0000-0000-0000C38C0000}"/>
    <cellStyle name="Normal 67 3 2 4 3 2" xfId="38561" xr:uid="{00000000-0005-0000-0000-0000C48C0000}"/>
    <cellStyle name="Normal 67 3 2 4 3 3" xfId="23328" xr:uid="{00000000-0005-0000-0000-0000C58C0000}"/>
    <cellStyle name="Normal 67 3 2 4 4" xfId="33548" xr:uid="{00000000-0005-0000-0000-0000C68C0000}"/>
    <cellStyle name="Normal 67 3 2 4 5" xfId="18315" xr:uid="{00000000-0005-0000-0000-0000C78C0000}"/>
    <cellStyle name="Normal 67 3 2 5" xfId="4866" xr:uid="{00000000-0005-0000-0000-0000C88C0000}"/>
    <cellStyle name="Normal 67 3 2 5 2" xfId="14918" xr:uid="{00000000-0005-0000-0000-0000C98C0000}"/>
    <cellStyle name="Normal 67 3 2 5 2 2" xfId="45249" xr:uid="{00000000-0005-0000-0000-0000CA8C0000}"/>
    <cellStyle name="Normal 67 3 2 5 2 3" xfId="30016" xr:uid="{00000000-0005-0000-0000-0000CB8C0000}"/>
    <cellStyle name="Normal 67 3 2 5 3" xfId="9898" xr:uid="{00000000-0005-0000-0000-0000CC8C0000}"/>
    <cellStyle name="Normal 67 3 2 5 3 2" xfId="40232" xr:uid="{00000000-0005-0000-0000-0000CD8C0000}"/>
    <cellStyle name="Normal 67 3 2 5 3 3" xfId="24999" xr:uid="{00000000-0005-0000-0000-0000CE8C0000}"/>
    <cellStyle name="Normal 67 3 2 5 4" xfId="35219" xr:uid="{00000000-0005-0000-0000-0000CF8C0000}"/>
    <cellStyle name="Normal 67 3 2 5 5" xfId="19986" xr:uid="{00000000-0005-0000-0000-0000D08C0000}"/>
    <cellStyle name="Normal 67 3 2 6" xfId="11576" xr:uid="{00000000-0005-0000-0000-0000D18C0000}"/>
    <cellStyle name="Normal 67 3 2 6 2" xfId="41907" xr:uid="{00000000-0005-0000-0000-0000D28C0000}"/>
    <cellStyle name="Normal 67 3 2 6 3" xfId="26674" xr:uid="{00000000-0005-0000-0000-0000D38C0000}"/>
    <cellStyle name="Normal 67 3 2 7" xfId="6555" xr:uid="{00000000-0005-0000-0000-0000D48C0000}"/>
    <cellStyle name="Normal 67 3 2 7 2" xfId="36890" xr:uid="{00000000-0005-0000-0000-0000D58C0000}"/>
    <cellStyle name="Normal 67 3 2 7 3" xfId="21657" xr:uid="{00000000-0005-0000-0000-0000D68C0000}"/>
    <cellStyle name="Normal 67 3 2 8" xfId="31878" xr:uid="{00000000-0005-0000-0000-0000D78C0000}"/>
    <cellStyle name="Normal 67 3 2 9" xfId="16644" xr:uid="{00000000-0005-0000-0000-0000D88C0000}"/>
    <cellStyle name="Normal 67 3 3" xfId="1691" xr:uid="{00000000-0005-0000-0000-0000D98C0000}"/>
    <cellStyle name="Normal 67 3 3 2" xfId="2530" xr:uid="{00000000-0005-0000-0000-0000DA8C0000}"/>
    <cellStyle name="Normal 67 3 3 2 2" xfId="4220" xr:uid="{00000000-0005-0000-0000-0000DB8C0000}"/>
    <cellStyle name="Normal 67 3 3 2 2 2" xfId="14293" xr:uid="{00000000-0005-0000-0000-0000DC8C0000}"/>
    <cellStyle name="Normal 67 3 3 2 2 2 2" xfId="44624" xr:uid="{00000000-0005-0000-0000-0000DD8C0000}"/>
    <cellStyle name="Normal 67 3 3 2 2 2 3" xfId="29391" xr:uid="{00000000-0005-0000-0000-0000DE8C0000}"/>
    <cellStyle name="Normal 67 3 3 2 2 3" xfId="9273" xr:uid="{00000000-0005-0000-0000-0000DF8C0000}"/>
    <cellStyle name="Normal 67 3 3 2 2 3 2" xfId="39607" xr:uid="{00000000-0005-0000-0000-0000E08C0000}"/>
    <cellStyle name="Normal 67 3 3 2 2 3 3" xfId="24374" xr:uid="{00000000-0005-0000-0000-0000E18C0000}"/>
    <cellStyle name="Normal 67 3 3 2 2 4" xfId="34594" xr:uid="{00000000-0005-0000-0000-0000E28C0000}"/>
    <cellStyle name="Normal 67 3 3 2 2 5" xfId="19361" xr:uid="{00000000-0005-0000-0000-0000E38C0000}"/>
    <cellStyle name="Normal 67 3 3 2 3" xfId="5912" xr:uid="{00000000-0005-0000-0000-0000E48C0000}"/>
    <cellStyle name="Normal 67 3 3 2 3 2" xfId="15964" xr:uid="{00000000-0005-0000-0000-0000E58C0000}"/>
    <cellStyle name="Normal 67 3 3 2 3 2 2" xfId="46295" xr:uid="{00000000-0005-0000-0000-0000E68C0000}"/>
    <cellStyle name="Normal 67 3 3 2 3 2 3" xfId="31062" xr:uid="{00000000-0005-0000-0000-0000E78C0000}"/>
    <cellStyle name="Normal 67 3 3 2 3 3" xfId="10944" xr:uid="{00000000-0005-0000-0000-0000E88C0000}"/>
    <cellStyle name="Normal 67 3 3 2 3 3 2" xfId="41278" xr:uid="{00000000-0005-0000-0000-0000E98C0000}"/>
    <cellStyle name="Normal 67 3 3 2 3 3 3" xfId="26045" xr:uid="{00000000-0005-0000-0000-0000EA8C0000}"/>
    <cellStyle name="Normal 67 3 3 2 3 4" xfId="36265" xr:uid="{00000000-0005-0000-0000-0000EB8C0000}"/>
    <cellStyle name="Normal 67 3 3 2 3 5" xfId="21032" xr:uid="{00000000-0005-0000-0000-0000EC8C0000}"/>
    <cellStyle name="Normal 67 3 3 2 4" xfId="12622" xr:uid="{00000000-0005-0000-0000-0000ED8C0000}"/>
    <cellStyle name="Normal 67 3 3 2 4 2" xfId="42953" xr:uid="{00000000-0005-0000-0000-0000EE8C0000}"/>
    <cellStyle name="Normal 67 3 3 2 4 3" xfId="27720" xr:uid="{00000000-0005-0000-0000-0000EF8C0000}"/>
    <cellStyle name="Normal 67 3 3 2 5" xfId="7601" xr:uid="{00000000-0005-0000-0000-0000F08C0000}"/>
    <cellStyle name="Normal 67 3 3 2 5 2" xfId="37936" xr:uid="{00000000-0005-0000-0000-0000F18C0000}"/>
    <cellStyle name="Normal 67 3 3 2 5 3" xfId="22703" xr:uid="{00000000-0005-0000-0000-0000F28C0000}"/>
    <cellStyle name="Normal 67 3 3 2 6" xfId="32924" xr:uid="{00000000-0005-0000-0000-0000F38C0000}"/>
    <cellStyle name="Normal 67 3 3 2 7" xfId="17690" xr:uid="{00000000-0005-0000-0000-0000F48C0000}"/>
    <cellStyle name="Normal 67 3 3 3" xfId="3383" xr:uid="{00000000-0005-0000-0000-0000F58C0000}"/>
    <cellStyle name="Normal 67 3 3 3 2" xfId="13457" xr:uid="{00000000-0005-0000-0000-0000F68C0000}"/>
    <cellStyle name="Normal 67 3 3 3 2 2" xfId="43788" xr:uid="{00000000-0005-0000-0000-0000F78C0000}"/>
    <cellStyle name="Normal 67 3 3 3 2 3" xfId="28555" xr:uid="{00000000-0005-0000-0000-0000F88C0000}"/>
    <cellStyle name="Normal 67 3 3 3 3" xfId="8437" xr:uid="{00000000-0005-0000-0000-0000F98C0000}"/>
    <cellStyle name="Normal 67 3 3 3 3 2" xfId="38771" xr:uid="{00000000-0005-0000-0000-0000FA8C0000}"/>
    <cellStyle name="Normal 67 3 3 3 3 3" xfId="23538" xr:uid="{00000000-0005-0000-0000-0000FB8C0000}"/>
    <cellStyle name="Normal 67 3 3 3 4" xfId="33758" xr:uid="{00000000-0005-0000-0000-0000FC8C0000}"/>
    <cellStyle name="Normal 67 3 3 3 5" xfId="18525" xr:uid="{00000000-0005-0000-0000-0000FD8C0000}"/>
    <cellStyle name="Normal 67 3 3 4" xfId="5076" xr:uid="{00000000-0005-0000-0000-0000FE8C0000}"/>
    <cellStyle name="Normal 67 3 3 4 2" xfId="15128" xr:uid="{00000000-0005-0000-0000-0000FF8C0000}"/>
    <cellStyle name="Normal 67 3 3 4 2 2" xfId="45459" xr:uid="{00000000-0005-0000-0000-0000008D0000}"/>
    <cellStyle name="Normal 67 3 3 4 2 3" xfId="30226" xr:uid="{00000000-0005-0000-0000-0000018D0000}"/>
    <cellStyle name="Normal 67 3 3 4 3" xfId="10108" xr:uid="{00000000-0005-0000-0000-0000028D0000}"/>
    <cellStyle name="Normal 67 3 3 4 3 2" xfId="40442" xr:uid="{00000000-0005-0000-0000-0000038D0000}"/>
    <cellStyle name="Normal 67 3 3 4 3 3" xfId="25209" xr:uid="{00000000-0005-0000-0000-0000048D0000}"/>
    <cellStyle name="Normal 67 3 3 4 4" xfId="35429" xr:uid="{00000000-0005-0000-0000-0000058D0000}"/>
    <cellStyle name="Normal 67 3 3 4 5" xfId="20196" xr:uid="{00000000-0005-0000-0000-0000068D0000}"/>
    <cellStyle name="Normal 67 3 3 5" xfId="11786" xr:uid="{00000000-0005-0000-0000-0000078D0000}"/>
    <cellStyle name="Normal 67 3 3 5 2" xfId="42117" xr:uid="{00000000-0005-0000-0000-0000088D0000}"/>
    <cellStyle name="Normal 67 3 3 5 3" xfId="26884" xr:uid="{00000000-0005-0000-0000-0000098D0000}"/>
    <cellStyle name="Normal 67 3 3 6" xfId="6765" xr:uid="{00000000-0005-0000-0000-00000A8D0000}"/>
    <cellStyle name="Normal 67 3 3 6 2" xfId="37100" xr:uid="{00000000-0005-0000-0000-00000B8D0000}"/>
    <cellStyle name="Normal 67 3 3 6 3" xfId="21867" xr:uid="{00000000-0005-0000-0000-00000C8D0000}"/>
    <cellStyle name="Normal 67 3 3 7" xfId="32088" xr:uid="{00000000-0005-0000-0000-00000D8D0000}"/>
    <cellStyle name="Normal 67 3 3 8" xfId="16854" xr:uid="{00000000-0005-0000-0000-00000E8D0000}"/>
    <cellStyle name="Normal 67 3 4" xfId="2112" xr:uid="{00000000-0005-0000-0000-00000F8D0000}"/>
    <cellStyle name="Normal 67 3 4 2" xfId="3802" xr:uid="{00000000-0005-0000-0000-0000108D0000}"/>
    <cellStyle name="Normal 67 3 4 2 2" xfId="13875" xr:uid="{00000000-0005-0000-0000-0000118D0000}"/>
    <cellStyle name="Normal 67 3 4 2 2 2" xfId="44206" xr:uid="{00000000-0005-0000-0000-0000128D0000}"/>
    <cellStyle name="Normal 67 3 4 2 2 3" xfId="28973" xr:uid="{00000000-0005-0000-0000-0000138D0000}"/>
    <cellStyle name="Normal 67 3 4 2 3" xfId="8855" xr:uid="{00000000-0005-0000-0000-0000148D0000}"/>
    <cellStyle name="Normal 67 3 4 2 3 2" xfId="39189" xr:uid="{00000000-0005-0000-0000-0000158D0000}"/>
    <cellStyle name="Normal 67 3 4 2 3 3" xfId="23956" xr:uid="{00000000-0005-0000-0000-0000168D0000}"/>
    <cellStyle name="Normal 67 3 4 2 4" xfId="34176" xr:uid="{00000000-0005-0000-0000-0000178D0000}"/>
    <cellStyle name="Normal 67 3 4 2 5" xfId="18943" xr:uid="{00000000-0005-0000-0000-0000188D0000}"/>
    <cellStyle name="Normal 67 3 4 3" xfId="5494" xr:uid="{00000000-0005-0000-0000-0000198D0000}"/>
    <cellStyle name="Normal 67 3 4 3 2" xfId="15546" xr:uid="{00000000-0005-0000-0000-00001A8D0000}"/>
    <cellStyle name="Normal 67 3 4 3 2 2" xfId="45877" xr:uid="{00000000-0005-0000-0000-00001B8D0000}"/>
    <cellStyle name="Normal 67 3 4 3 2 3" xfId="30644" xr:uid="{00000000-0005-0000-0000-00001C8D0000}"/>
    <cellStyle name="Normal 67 3 4 3 3" xfId="10526" xr:uid="{00000000-0005-0000-0000-00001D8D0000}"/>
    <cellStyle name="Normal 67 3 4 3 3 2" xfId="40860" xr:uid="{00000000-0005-0000-0000-00001E8D0000}"/>
    <cellStyle name="Normal 67 3 4 3 3 3" xfId="25627" xr:uid="{00000000-0005-0000-0000-00001F8D0000}"/>
    <cellStyle name="Normal 67 3 4 3 4" xfId="35847" xr:uid="{00000000-0005-0000-0000-0000208D0000}"/>
    <cellStyle name="Normal 67 3 4 3 5" xfId="20614" xr:uid="{00000000-0005-0000-0000-0000218D0000}"/>
    <cellStyle name="Normal 67 3 4 4" xfId="12204" xr:uid="{00000000-0005-0000-0000-0000228D0000}"/>
    <cellStyle name="Normal 67 3 4 4 2" xfId="42535" xr:uid="{00000000-0005-0000-0000-0000238D0000}"/>
    <cellStyle name="Normal 67 3 4 4 3" xfId="27302" xr:uid="{00000000-0005-0000-0000-0000248D0000}"/>
    <cellStyle name="Normal 67 3 4 5" xfId="7183" xr:uid="{00000000-0005-0000-0000-0000258D0000}"/>
    <cellStyle name="Normal 67 3 4 5 2" xfId="37518" xr:uid="{00000000-0005-0000-0000-0000268D0000}"/>
    <cellStyle name="Normal 67 3 4 5 3" xfId="22285" xr:uid="{00000000-0005-0000-0000-0000278D0000}"/>
    <cellStyle name="Normal 67 3 4 6" xfId="32506" xr:uid="{00000000-0005-0000-0000-0000288D0000}"/>
    <cellStyle name="Normal 67 3 4 7" xfId="17272" xr:uid="{00000000-0005-0000-0000-0000298D0000}"/>
    <cellStyle name="Normal 67 3 5" xfId="2965" xr:uid="{00000000-0005-0000-0000-00002A8D0000}"/>
    <cellStyle name="Normal 67 3 5 2" xfId="13039" xr:uid="{00000000-0005-0000-0000-00002B8D0000}"/>
    <cellStyle name="Normal 67 3 5 2 2" xfId="43370" xr:uid="{00000000-0005-0000-0000-00002C8D0000}"/>
    <cellStyle name="Normal 67 3 5 2 3" xfId="28137" xr:uid="{00000000-0005-0000-0000-00002D8D0000}"/>
    <cellStyle name="Normal 67 3 5 3" xfId="8019" xr:uid="{00000000-0005-0000-0000-00002E8D0000}"/>
    <cellStyle name="Normal 67 3 5 3 2" xfId="38353" xr:uid="{00000000-0005-0000-0000-00002F8D0000}"/>
    <cellStyle name="Normal 67 3 5 3 3" xfId="23120" xr:uid="{00000000-0005-0000-0000-0000308D0000}"/>
    <cellStyle name="Normal 67 3 5 4" xfId="33340" xr:uid="{00000000-0005-0000-0000-0000318D0000}"/>
    <cellStyle name="Normal 67 3 5 5" xfId="18107" xr:uid="{00000000-0005-0000-0000-0000328D0000}"/>
    <cellStyle name="Normal 67 3 6" xfId="4658" xr:uid="{00000000-0005-0000-0000-0000338D0000}"/>
    <cellStyle name="Normal 67 3 6 2" xfId="14710" xr:uid="{00000000-0005-0000-0000-0000348D0000}"/>
    <cellStyle name="Normal 67 3 6 2 2" xfId="45041" xr:uid="{00000000-0005-0000-0000-0000358D0000}"/>
    <cellStyle name="Normal 67 3 6 2 3" xfId="29808" xr:uid="{00000000-0005-0000-0000-0000368D0000}"/>
    <cellStyle name="Normal 67 3 6 3" xfId="9690" xr:uid="{00000000-0005-0000-0000-0000378D0000}"/>
    <cellStyle name="Normal 67 3 6 3 2" xfId="40024" xr:uid="{00000000-0005-0000-0000-0000388D0000}"/>
    <cellStyle name="Normal 67 3 6 3 3" xfId="24791" xr:uid="{00000000-0005-0000-0000-0000398D0000}"/>
    <cellStyle name="Normal 67 3 6 4" xfId="35011" xr:uid="{00000000-0005-0000-0000-00003A8D0000}"/>
    <cellStyle name="Normal 67 3 6 5" xfId="19778" xr:uid="{00000000-0005-0000-0000-00003B8D0000}"/>
    <cellStyle name="Normal 67 3 7" xfId="11368" xr:uid="{00000000-0005-0000-0000-00003C8D0000}"/>
    <cellStyle name="Normal 67 3 7 2" xfId="41699" xr:uid="{00000000-0005-0000-0000-00003D8D0000}"/>
    <cellStyle name="Normal 67 3 7 3" xfId="26466" xr:uid="{00000000-0005-0000-0000-00003E8D0000}"/>
    <cellStyle name="Normal 67 3 8" xfId="6347" xr:uid="{00000000-0005-0000-0000-00003F8D0000}"/>
    <cellStyle name="Normal 67 3 8 2" xfId="36682" xr:uid="{00000000-0005-0000-0000-0000408D0000}"/>
    <cellStyle name="Normal 67 3 8 3" xfId="21449" xr:uid="{00000000-0005-0000-0000-0000418D0000}"/>
    <cellStyle name="Normal 67 3 9" xfId="31671" xr:uid="{00000000-0005-0000-0000-0000428D0000}"/>
    <cellStyle name="Normal 67 4" xfId="1372" xr:uid="{00000000-0005-0000-0000-0000438D0000}"/>
    <cellStyle name="Normal 67 4 2" xfId="1795" xr:uid="{00000000-0005-0000-0000-0000448D0000}"/>
    <cellStyle name="Normal 67 4 2 2" xfId="2634" xr:uid="{00000000-0005-0000-0000-0000458D0000}"/>
    <cellStyle name="Normal 67 4 2 2 2" xfId="4324" xr:uid="{00000000-0005-0000-0000-0000468D0000}"/>
    <cellStyle name="Normal 67 4 2 2 2 2" xfId="14397" xr:uid="{00000000-0005-0000-0000-0000478D0000}"/>
    <cellStyle name="Normal 67 4 2 2 2 2 2" xfId="44728" xr:uid="{00000000-0005-0000-0000-0000488D0000}"/>
    <cellStyle name="Normal 67 4 2 2 2 2 3" xfId="29495" xr:uid="{00000000-0005-0000-0000-0000498D0000}"/>
    <cellStyle name="Normal 67 4 2 2 2 3" xfId="9377" xr:uid="{00000000-0005-0000-0000-00004A8D0000}"/>
    <cellStyle name="Normal 67 4 2 2 2 3 2" xfId="39711" xr:uid="{00000000-0005-0000-0000-00004B8D0000}"/>
    <cellStyle name="Normal 67 4 2 2 2 3 3" xfId="24478" xr:uid="{00000000-0005-0000-0000-00004C8D0000}"/>
    <cellStyle name="Normal 67 4 2 2 2 4" xfId="34698" xr:uid="{00000000-0005-0000-0000-00004D8D0000}"/>
    <cellStyle name="Normal 67 4 2 2 2 5" xfId="19465" xr:uid="{00000000-0005-0000-0000-00004E8D0000}"/>
    <cellStyle name="Normal 67 4 2 2 3" xfId="6016" xr:uid="{00000000-0005-0000-0000-00004F8D0000}"/>
    <cellStyle name="Normal 67 4 2 2 3 2" xfId="16068" xr:uid="{00000000-0005-0000-0000-0000508D0000}"/>
    <cellStyle name="Normal 67 4 2 2 3 2 2" xfId="46399" xr:uid="{00000000-0005-0000-0000-0000518D0000}"/>
    <cellStyle name="Normal 67 4 2 2 3 2 3" xfId="31166" xr:uid="{00000000-0005-0000-0000-0000528D0000}"/>
    <cellStyle name="Normal 67 4 2 2 3 3" xfId="11048" xr:uid="{00000000-0005-0000-0000-0000538D0000}"/>
    <cellStyle name="Normal 67 4 2 2 3 3 2" xfId="41382" xr:uid="{00000000-0005-0000-0000-0000548D0000}"/>
    <cellStyle name="Normal 67 4 2 2 3 3 3" xfId="26149" xr:uid="{00000000-0005-0000-0000-0000558D0000}"/>
    <cellStyle name="Normal 67 4 2 2 3 4" xfId="36369" xr:uid="{00000000-0005-0000-0000-0000568D0000}"/>
    <cellStyle name="Normal 67 4 2 2 3 5" xfId="21136" xr:uid="{00000000-0005-0000-0000-0000578D0000}"/>
    <cellStyle name="Normal 67 4 2 2 4" xfId="12726" xr:uid="{00000000-0005-0000-0000-0000588D0000}"/>
    <cellStyle name="Normal 67 4 2 2 4 2" xfId="43057" xr:uid="{00000000-0005-0000-0000-0000598D0000}"/>
    <cellStyle name="Normal 67 4 2 2 4 3" xfId="27824" xr:uid="{00000000-0005-0000-0000-00005A8D0000}"/>
    <cellStyle name="Normal 67 4 2 2 5" xfId="7705" xr:uid="{00000000-0005-0000-0000-00005B8D0000}"/>
    <cellStyle name="Normal 67 4 2 2 5 2" xfId="38040" xr:uid="{00000000-0005-0000-0000-00005C8D0000}"/>
    <cellStyle name="Normal 67 4 2 2 5 3" xfId="22807" xr:uid="{00000000-0005-0000-0000-00005D8D0000}"/>
    <cellStyle name="Normal 67 4 2 2 6" xfId="33028" xr:uid="{00000000-0005-0000-0000-00005E8D0000}"/>
    <cellStyle name="Normal 67 4 2 2 7" xfId="17794" xr:uid="{00000000-0005-0000-0000-00005F8D0000}"/>
    <cellStyle name="Normal 67 4 2 3" xfId="3487" xr:uid="{00000000-0005-0000-0000-0000608D0000}"/>
    <cellStyle name="Normal 67 4 2 3 2" xfId="13561" xr:uid="{00000000-0005-0000-0000-0000618D0000}"/>
    <cellStyle name="Normal 67 4 2 3 2 2" xfId="43892" xr:uid="{00000000-0005-0000-0000-0000628D0000}"/>
    <cellStyle name="Normal 67 4 2 3 2 3" xfId="28659" xr:uid="{00000000-0005-0000-0000-0000638D0000}"/>
    <cellStyle name="Normal 67 4 2 3 3" xfId="8541" xr:uid="{00000000-0005-0000-0000-0000648D0000}"/>
    <cellStyle name="Normal 67 4 2 3 3 2" xfId="38875" xr:uid="{00000000-0005-0000-0000-0000658D0000}"/>
    <cellStyle name="Normal 67 4 2 3 3 3" xfId="23642" xr:uid="{00000000-0005-0000-0000-0000668D0000}"/>
    <cellStyle name="Normal 67 4 2 3 4" xfId="33862" xr:uid="{00000000-0005-0000-0000-0000678D0000}"/>
    <cellStyle name="Normal 67 4 2 3 5" xfId="18629" xr:uid="{00000000-0005-0000-0000-0000688D0000}"/>
    <cellStyle name="Normal 67 4 2 4" xfId="5180" xr:uid="{00000000-0005-0000-0000-0000698D0000}"/>
    <cellStyle name="Normal 67 4 2 4 2" xfId="15232" xr:uid="{00000000-0005-0000-0000-00006A8D0000}"/>
    <cellStyle name="Normal 67 4 2 4 2 2" xfId="45563" xr:uid="{00000000-0005-0000-0000-00006B8D0000}"/>
    <cellStyle name="Normal 67 4 2 4 2 3" xfId="30330" xr:uid="{00000000-0005-0000-0000-00006C8D0000}"/>
    <cellStyle name="Normal 67 4 2 4 3" xfId="10212" xr:uid="{00000000-0005-0000-0000-00006D8D0000}"/>
    <cellStyle name="Normal 67 4 2 4 3 2" xfId="40546" xr:uid="{00000000-0005-0000-0000-00006E8D0000}"/>
    <cellStyle name="Normal 67 4 2 4 3 3" xfId="25313" xr:uid="{00000000-0005-0000-0000-00006F8D0000}"/>
    <cellStyle name="Normal 67 4 2 4 4" xfId="35533" xr:uid="{00000000-0005-0000-0000-0000708D0000}"/>
    <cellStyle name="Normal 67 4 2 4 5" xfId="20300" xr:uid="{00000000-0005-0000-0000-0000718D0000}"/>
    <cellStyle name="Normal 67 4 2 5" xfId="11890" xr:uid="{00000000-0005-0000-0000-0000728D0000}"/>
    <cellStyle name="Normal 67 4 2 5 2" xfId="42221" xr:uid="{00000000-0005-0000-0000-0000738D0000}"/>
    <cellStyle name="Normal 67 4 2 5 3" xfId="26988" xr:uid="{00000000-0005-0000-0000-0000748D0000}"/>
    <cellStyle name="Normal 67 4 2 6" xfId="6869" xr:uid="{00000000-0005-0000-0000-0000758D0000}"/>
    <cellStyle name="Normal 67 4 2 6 2" xfId="37204" xr:uid="{00000000-0005-0000-0000-0000768D0000}"/>
    <cellStyle name="Normal 67 4 2 6 3" xfId="21971" xr:uid="{00000000-0005-0000-0000-0000778D0000}"/>
    <cellStyle name="Normal 67 4 2 7" xfId="32192" xr:uid="{00000000-0005-0000-0000-0000788D0000}"/>
    <cellStyle name="Normal 67 4 2 8" xfId="16958" xr:uid="{00000000-0005-0000-0000-0000798D0000}"/>
    <cellStyle name="Normal 67 4 3" xfId="2216" xr:uid="{00000000-0005-0000-0000-00007A8D0000}"/>
    <cellStyle name="Normal 67 4 3 2" xfId="3906" xr:uid="{00000000-0005-0000-0000-00007B8D0000}"/>
    <cellStyle name="Normal 67 4 3 2 2" xfId="13979" xr:uid="{00000000-0005-0000-0000-00007C8D0000}"/>
    <cellStyle name="Normal 67 4 3 2 2 2" xfId="44310" xr:uid="{00000000-0005-0000-0000-00007D8D0000}"/>
    <cellStyle name="Normal 67 4 3 2 2 3" xfId="29077" xr:uid="{00000000-0005-0000-0000-00007E8D0000}"/>
    <cellStyle name="Normal 67 4 3 2 3" xfId="8959" xr:uid="{00000000-0005-0000-0000-00007F8D0000}"/>
    <cellStyle name="Normal 67 4 3 2 3 2" xfId="39293" xr:uid="{00000000-0005-0000-0000-0000808D0000}"/>
    <cellStyle name="Normal 67 4 3 2 3 3" xfId="24060" xr:uid="{00000000-0005-0000-0000-0000818D0000}"/>
    <cellStyle name="Normal 67 4 3 2 4" xfId="34280" xr:uid="{00000000-0005-0000-0000-0000828D0000}"/>
    <cellStyle name="Normal 67 4 3 2 5" xfId="19047" xr:uid="{00000000-0005-0000-0000-0000838D0000}"/>
    <cellStyle name="Normal 67 4 3 3" xfId="5598" xr:uid="{00000000-0005-0000-0000-0000848D0000}"/>
    <cellStyle name="Normal 67 4 3 3 2" xfId="15650" xr:uid="{00000000-0005-0000-0000-0000858D0000}"/>
    <cellStyle name="Normal 67 4 3 3 2 2" xfId="45981" xr:uid="{00000000-0005-0000-0000-0000868D0000}"/>
    <cellStyle name="Normal 67 4 3 3 2 3" xfId="30748" xr:uid="{00000000-0005-0000-0000-0000878D0000}"/>
    <cellStyle name="Normal 67 4 3 3 3" xfId="10630" xr:uid="{00000000-0005-0000-0000-0000888D0000}"/>
    <cellStyle name="Normal 67 4 3 3 3 2" xfId="40964" xr:uid="{00000000-0005-0000-0000-0000898D0000}"/>
    <cellStyle name="Normal 67 4 3 3 3 3" xfId="25731" xr:uid="{00000000-0005-0000-0000-00008A8D0000}"/>
    <cellStyle name="Normal 67 4 3 3 4" xfId="35951" xr:uid="{00000000-0005-0000-0000-00008B8D0000}"/>
    <cellStyle name="Normal 67 4 3 3 5" xfId="20718" xr:uid="{00000000-0005-0000-0000-00008C8D0000}"/>
    <cellStyle name="Normal 67 4 3 4" xfId="12308" xr:uid="{00000000-0005-0000-0000-00008D8D0000}"/>
    <cellStyle name="Normal 67 4 3 4 2" xfId="42639" xr:uid="{00000000-0005-0000-0000-00008E8D0000}"/>
    <cellStyle name="Normal 67 4 3 4 3" xfId="27406" xr:uid="{00000000-0005-0000-0000-00008F8D0000}"/>
    <cellStyle name="Normal 67 4 3 5" xfId="7287" xr:uid="{00000000-0005-0000-0000-0000908D0000}"/>
    <cellStyle name="Normal 67 4 3 5 2" xfId="37622" xr:uid="{00000000-0005-0000-0000-0000918D0000}"/>
    <cellStyle name="Normal 67 4 3 5 3" xfId="22389" xr:uid="{00000000-0005-0000-0000-0000928D0000}"/>
    <cellStyle name="Normal 67 4 3 6" xfId="32610" xr:uid="{00000000-0005-0000-0000-0000938D0000}"/>
    <cellStyle name="Normal 67 4 3 7" xfId="17376" xr:uid="{00000000-0005-0000-0000-0000948D0000}"/>
    <cellStyle name="Normal 67 4 4" xfId="3069" xr:uid="{00000000-0005-0000-0000-0000958D0000}"/>
    <cellStyle name="Normal 67 4 4 2" xfId="13143" xr:uid="{00000000-0005-0000-0000-0000968D0000}"/>
    <cellStyle name="Normal 67 4 4 2 2" xfId="43474" xr:uid="{00000000-0005-0000-0000-0000978D0000}"/>
    <cellStyle name="Normal 67 4 4 2 3" xfId="28241" xr:uid="{00000000-0005-0000-0000-0000988D0000}"/>
    <cellStyle name="Normal 67 4 4 3" xfId="8123" xr:uid="{00000000-0005-0000-0000-0000998D0000}"/>
    <cellStyle name="Normal 67 4 4 3 2" xfId="38457" xr:uid="{00000000-0005-0000-0000-00009A8D0000}"/>
    <cellStyle name="Normal 67 4 4 3 3" xfId="23224" xr:uid="{00000000-0005-0000-0000-00009B8D0000}"/>
    <cellStyle name="Normal 67 4 4 4" xfId="33444" xr:uid="{00000000-0005-0000-0000-00009C8D0000}"/>
    <cellStyle name="Normal 67 4 4 5" xfId="18211" xr:uid="{00000000-0005-0000-0000-00009D8D0000}"/>
    <cellStyle name="Normal 67 4 5" xfId="4762" xr:uid="{00000000-0005-0000-0000-00009E8D0000}"/>
    <cellStyle name="Normal 67 4 5 2" xfId="14814" xr:uid="{00000000-0005-0000-0000-00009F8D0000}"/>
    <cellStyle name="Normal 67 4 5 2 2" xfId="45145" xr:uid="{00000000-0005-0000-0000-0000A08D0000}"/>
    <cellStyle name="Normal 67 4 5 2 3" xfId="29912" xr:uid="{00000000-0005-0000-0000-0000A18D0000}"/>
    <cellStyle name="Normal 67 4 5 3" xfId="9794" xr:uid="{00000000-0005-0000-0000-0000A28D0000}"/>
    <cellStyle name="Normal 67 4 5 3 2" xfId="40128" xr:uid="{00000000-0005-0000-0000-0000A38D0000}"/>
    <cellStyle name="Normal 67 4 5 3 3" xfId="24895" xr:uid="{00000000-0005-0000-0000-0000A48D0000}"/>
    <cellStyle name="Normal 67 4 5 4" xfId="35115" xr:uid="{00000000-0005-0000-0000-0000A58D0000}"/>
    <cellStyle name="Normal 67 4 5 5" xfId="19882" xr:uid="{00000000-0005-0000-0000-0000A68D0000}"/>
    <cellStyle name="Normal 67 4 6" xfId="11472" xr:uid="{00000000-0005-0000-0000-0000A78D0000}"/>
    <cellStyle name="Normal 67 4 6 2" xfId="41803" xr:uid="{00000000-0005-0000-0000-0000A88D0000}"/>
    <cellStyle name="Normal 67 4 6 3" xfId="26570" xr:uid="{00000000-0005-0000-0000-0000A98D0000}"/>
    <cellStyle name="Normal 67 4 7" xfId="6451" xr:uid="{00000000-0005-0000-0000-0000AA8D0000}"/>
    <cellStyle name="Normal 67 4 7 2" xfId="36786" xr:uid="{00000000-0005-0000-0000-0000AB8D0000}"/>
    <cellStyle name="Normal 67 4 7 3" xfId="21553" xr:uid="{00000000-0005-0000-0000-0000AC8D0000}"/>
    <cellStyle name="Normal 67 4 8" xfId="31774" xr:uid="{00000000-0005-0000-0000-0000AD8D0000}"/>
    <cellStyle name="Normal 67 4 9" xfId="16540" xr:uid="{00000000-0005-0000-0000-0000AE8D0000}"/>
    <cellStyle name="Normal 67 5" xfId="1585" xr:uid="{00000000-0005-0000-0000-0000AF8D0000}"/>
    <cellStyle name="Normal 67 5 2" xfId="2426" xr:uid="{00000000-0005-0000-0000-0000B08D0000}"/>
    <cellStyle name="Normal 67 5 2 2" xfId="4116" xr:uid="{00000000-0005-0000-0000-0000B18D0000}"/>
    <cellStyle name="Normal 67 5 2 2 2" xfId="14189" xr:uid="{00000000-0005-0000-0000-0000B28D0000}"/>
    <cellStyle name="Normal 67 5 2 2 2 2" xfId="44520" xr:uid="{00000000-0005-0000-0000-0000B38D0000}"/>
    <cellStyle name="Normal 67 5 2 2 2 3" xfId="29287" xr:uid="{00000000-0005-0000-0000-0000B48D0000}"/>
    <cellStyle name="Normal 67 5 2 2 3" xfId="9169" xr:uid="{00000000-0005-0000-0000-0000B58D0000}"/>
    <cellStyle name="Normal 67 5 2 2 3 2" xfId="39503" xr:uid="{00000000-0005-0000-0000-0000B68D0000}"/>
    <cellStyle name="Normal 67 5 2 2 3 3" xfId="24270" xr:uid="{00000000-0005-0000-0000-0000B78D0000}"/>
    <cellStyle name="Normal 67 5 2 2 4" xfId="34490" xr:uid="{00000000-0005-0000-0000-0000B88D0000}"/>
    <cellStyle name="Normal 67 5 2 2 5" xfId="19257" xr:uid="{00000000-0005-0000-0000-0000B98D0000}"/>
    <cellStyle name="Normal 67 5 2 3" xfId="5808" xr:uid="{00000000-0005-0000-0000-0000BA8D0000}"/>
    <cellStyle name="Normal 67 5 2 3 2" xfId="15860" xr:uid="{00000000-0005-0000-0000-0000BB8D0000}"/>
    <cellStyle name="Normal 67 5 2 3 2 2" xfId="46191" xr:uid="{00000000-0005-0000-0000-0000BC8D0000}"/>
    <cellStyle name="Normal 67 5 2 3 2 3" xfId="30958" xr:uid="{00000000-0005-0000-0000-0000BD8D0000}"/>
    <cellStyle name="Normal 67 5 2 3 3" xfId="10840" xr:uid="{00000000-0005-0000-0000-0000BE8D0000}"/>
    <cellStyle name="Normal 67 5 2 3 3 2" xfId="41174" xr:uid="{00000000-0005-0000-0000-0000BF8D0000}"/>
    <cellStyle name="Normal 67 5 2 3 3 3" xfId="25941" xr:uid="{00000000-0005-0000-0000-0000C08D0000}"/>
    <cellStyle name="Normal 67 5 2 3 4" xfId="36161" xr:uid="{00000000-0005-0000-0000-0000C18D0000}"/>
    <cellStyle name="Normal 67 5 2 3 5" xfId="20928" xr:uid="{00000000-0005-0000-0000-0000C28D0000}"/>
    <cellStyle name="Normal 67 5 2 4" xfId="12518" xr:uid="{00000000-0005-0000-0000-0000C38D0000}"/>
    <cellStyle name="Normal 67 5 2 4 2" xfId="42849" xr:uid="{00000000-0005-0000-0000-0000C48D0000}"/>
    <cellStyle name="Normal 67 5 2 4 3" xfId="27616" xr:uid="{00000000-0005-0000-0000-0000C58D0000}"/>
    <cellStyle name="Normal 67 5 2 5" xfId="7497" xr:uid="{00000000-0005-0000-0000-0000C68D0000}"/>
    <cellStyle name="Normal 67 5 2 5 2" xfId="37832" xr:uid="{00000000-0005-0000-0000-0000C78D0000}"/>
    <cellStyle name="Normal 67 5 2 5 3" xfId="22599" xr:uid="{00000000-0005-0000-0000-0000C88D0000}"/>
    <cellStyle name="Normal 67 5 2 6" xfId="32820" xr:uid="{00000000-0005-0000-0000-0000C98D0000}"/>
    <cellStyle name="Normal 67 5 2 7" xfId="17586" xr:uid="{00000000-0005-0000-0000-0000CA8D0000}"/>
    <cellStyle name="Normal 67 5 3" xfId="3279" xr:uid="{00000000-0005-0000-0000-0000CB8D0000}"/>
    <cellStyle name="Normal 67 5 3 2" xfId="13353" xr:uid="{00000000-0005-0000-0000-0000CC8D0000}"/>
    <cellStyle name="Normal 67 5 3 2 2" xfId="43684" xr:uid="{00000000-0005-0000-0000-0000CD8D0000}"/>
    <cellStyle name="Normal 67 5 3 2 3" xfId="28451" xr:uid="{00000000-0005-0000-0000-0000CE8D0000}"/>
    <cellStyle name="Normal 67 5 3 3" xfId="8333" xr:uid="{00000000-0005-0000-0000-0000CF8D0000}"/>
    <cellStyle name="Normal 67 5 3 3 2" xfId="38667" xr:uid="{00000000-0005-0000-0000-0000D08D0000}"/>
    <cellStyle name="Normal 67 5 3 3 3" xfId="23434" xr:uid="{00000000-0005-0000-0000-0000D18D0000}"/>
    <cellStyle name="Normal 67 5 3 4" xfId="33654" xr:uid="{00000000-0005-0000-0000-0000D28D0000}"/>
    <cellStyle name="Normal 67 5 3 5" xfId="18421" xr:uid="{00000000-0005-0000-0000-0000D38D0000}"/>
    <cellStyle name="Normal 67 5 4" xfId="4972" xr:uid="{00000000-0005-0000-0000-0000D48D0000}"/>
    <cellStyle name="Normal 67 5 4 2" xfId="15024" xr:uid="{00000000-0005-0000-0000-0000D58D0000}"/>
    <cellStyle name="Normal 67 5 4 2 2" xfId="45355" xr:uid="{00000000-0005-0000-0000-0000D68D0000}"/>
    <cellStyle name="Normal 67 5 4 2 3" xfId="30122" xr:uid="{00000000-0005-0000-0000-0000D78D0000}"/>
    <cellStyle name="Normal 67 5 4 3" xfId="10004" xr:uid="{00000000-0005-0000-0000-0000D88D0000}"/>
    <cellStyle name="Normal 67 5 4 3 2" xfId="40338" xr:uid="{00000000-0005-0000-0000-0000D98D0000}"/>
    <cellStyle name="Normal 67 5 4 3 3" xfId="25105" xr:uid="{00000000-0005-0000-0000-0000DA8D0000}"/>
    <cellStyle name="Normal 67 5 4 4" xfId="35325" xr:uid="{00000000-0005-0000-0000-0000DB8D0000}"/>
    <cellStyle name="Normal 67 5 4 5" xfId="20092" xr:uid="{00000000-0005-0000-0000-0000DC8D0000}"/>
    <cellStyle name="Normal 67 5 5" xfId="11682" xr:uid="{00000000-0005-0000-0000-0000DD8D0000}"/>
    <cellStyle name="Normal 67 5 5 2" xfId="42013" xr:uid="{00000000-0005-0000-0000-0000DE8D0000}"/>
    <cellStyle name="Normal 67 5 5 3" xfId="26780" xr:uid="{00000000-0005-0000-0000-0000DF8D0000}"/>
    <cellStyle name="Normal 67 5 6" xfId="6661" xr:uid="{00000000-0005-0000-0000-0000E08D0000}"/>
    <cellStyle name="Normal 67 5 6 2" xfId="36996" xr:uid="{00000000-0005-0000-0000-0000E18D0000}"/>
    <cellStyle name="Normal 67 5 6 3" xfId="21763" xr:uid="{00000000-0005-0000-0000-0000E28D0000}"/>
    <cellStyle name="Normal 67 5 7" xfId="31984" xr:uid="{00000000-0005-0000-0000-0000E38D0000}"/>
    <cellStyle name="Normal 67 5 8" xfId="16750" xr:uid="{00000000-0005-0000-0000-0000E48D0000}"/>
    <cellStyle name="Normal 67 6" xfId="2006" xr:uid="{00000000-0005-0000-0000-0000E58D0000}"/>
    <cellStyle name="Normal 67 6 2" xfId="3698" xr:uid="{00000000-0005-0000-0000-0000E68D0000}"/>
    <cellStyle name="Normal 67 6 2 2" xfId="13771" xr:uid="{00000000-0005-0000-0000-0000E78D0000}"/>
    <cellStyle name="Normal 67 6 2 2 2" xfId="44102" xr:uid="{00000000-0005-0000-0000-0000E88D0000}"/>
    <cellStyle name="Normal 67 6 2 2 3" xfId="28869" xr:uid="{00000000-0005-0000-0000-0000E98D0000}"/>
    <cellStyle name="Normal 67 6 2 3" xfId="8751" xr:uid="{00000000-0005-0000-0000-0000EA8D0000}"/>
    <cellStyle name="Normal 67 6 2 3 2" xfId="39085" xr:uid="{00000000-0005-0000-0000-0000EB8D0000}"/>
    <cellStyle name="Normal 67 6 2 3 3" xfId="23852" xr:uid="{00000000-0005-0000-0000-0000EC8D0000}"/>
    <cellStyle name="Normal 67 6 2 4" xfId="34072" xr:uid="{00000000-0005-0000-0000-0000ED8D0000}"/>
    <cellStyle name="Normal 67 6 2 5" xfId="18839" xr:uid="{00000000-0005-0000-0000-0000EE8D0000}"/>
    <cellStyle name="Normal 67 6 3" xfId="5390" xr:uid="{00000000-0005-0000-0000-0000EF8D0000}"/>
    <cellStyle name="Normal 67 6 3 2" xfId="15442" xr:uid="{00000000-0005-0000-0000-0000F08D0000}"/>
    <cellStyle name="Normal 67 6 3 2 2" xfId="45773" xr:uid="{00000000-0005-0000-0000-0000F18D0000}"/>
    <cellStyle name="Normal 67 6 3 2 3" xfId="30540" xr:uid="{00000000-0005-0000-0000-0000F28D0000}"/>
    <cellStyle name="Normal 67 6 3 3" xfId="10422" xr:uid="{00000000-0005-0000-0000-0000F38D0000}"/>
    <cellStyle name="Normal 67 6 3 3 2" xfId="40756" xr:uid="{00000000-0005-0000-0000-0000F48D0000}"/>
    <cellStyle name="Normal 67 6 3 3 3" xfId="25523" xr:uid="{00000000-0005-0000-0000-0000F58D0000}"/>
    <cellStyle name="Normal 67 6 3 4" xfId="35743" xr:uid="{00000000-0005-0000-0000-0000F68D0000}"/>
    <cellStyle name="Normal 67 6 3 5" xfId="20510" xr:uid="{00000000-0005-0000-0000-0000F78D0000}"/>
    <cellStyle name="Normal 67 6 4" xfId="12100" xr:uid="{00000000-0005-0000-0000-0000F88D0000}"/>
    <cellStyle name="Normal 67 6 4 2" xfId="42431" xr:uid="{00000000-0005-0000-0000-0000F98D0000}"/>
    <cellStyle name="Normal 67 6 4 3" xfId="27198" xr:uid="{00000000-0005-0000-0000-0000FA8D0000}"/>
    <cellStyle name="Normal 67 6 5" xfId="7079" xr:uid="{00000000-0005-0000-0000-0000FB8D0000}"/>
    <cellStyle name="Normal 67 6 5 2" xfId="37414" xr:uid="{00000000-0005-0000-0000-0000FC8D0000}"/>
    <cellStyle name="Normal 67 6 5 3" xfId="22181" xr:uid="{00000000-0005-0000-0000-0000FD8D0000}"/>
    <cellStyle name="Normal 67 6 6" xfId="32402" xr:uid="{00000000-0005-0000-0000-0000FE8D0000}"/>
    <cellStyle name="Normal 67 6 7" xfId="17168" xr:uid="{00000000-0005-0000-0000-0000FF8D0000}"/>
    <cellStyle name="Normal 67 7" xfId="2858" xr:uid="{00000000-0005-0000-0000-0000008E0000}"/>
    <cellStyle name="Normal 67 7 2" xfId="12935" xr:uid="{00000000-0005-0000-0000-0000018E0000}"/>
    <cellStyle name="Normal 67 7 2 2" xfId="43266" xr:uid="{00000000-0005-0000-0000-0000028E0000}"/>
    <cellStyle name="Normal 67 7 2 3" xfId="28033" xr:uid="{00000000-0005-0000-0000-0000038E0000}"/>
    <cellStyle name="Normal 67 7 3" xfId="7915" xr:uid="{00000000-0005-0000-0000-0000048E0000}"/>
    <cellStyle name="Normal 67 7 3 2" xfId="38249" xr:uid="{00000000-0005-0000-0000-0000058E0000}"/>
    <cellStyle name="Normal 67 7 3 3" xfId="23016" xr:uid="{00000000-0005-0000-0000-0000068E0000}"/>
    <cellStyle name="Normal 67 7 4" xfId="33236" xr:uid="{00000000-0005-0000-0000-0000078E0000}"/>
    <cellStyle name="Normal 67 7 5" xfId="18003" xr:uid="{00000000-0005-0000-0000-0000088E0000}"/>
    <cellStyle name="Normal 67 8" xfId="4552" xr:uid="{00000000-0005-0000-0000-0000098E0000}"/>
    <cellStyle name="Normal 67 8 2" xfId="14606" xr:uid="{00000000-0005-0000-0000-00000A8E0000}"/>
    <cellStyle name="Normal 67 8 2 2" xfId="44937" xr:uid="{00000000-0005-0000-0000-00000B8E0000}"/>
    <cellStyle name="Normal 67 8 2 3" xfId="29704" xr:uid="{00000000-0005-0000-0000-00000C8E0000}"/>
    <cellStyle name="Normal 67 8 3" xfId="9586" xr:uid="{00000000-0005-0000-0000-00000D8E0000}"/>
    <cellStyle name="Normal 67 8 3 2" xfId="39920" xr:uid="{00000000-0005-0000-0000-00000E8E0000}"/>
    <cellStyle name="Normal 67 8 3 3" xfId="24687" xr:uid="{00000000-0005-0000-0000-00000F8E0000}"/>
    <cellStyle name="Normal 67 8 4" xfId="34907" xr:uid="{00000000-0005-0000-0000-0000108E0000}"/>
    <cellStyle name="Normal 67 8 5" xfId="19674" xr:uid="{00000000-0005-0000-0000-0000118E0000}"/>
    <cellStyle name="Normal 67 9" xfId="11262" xr:uid="{00000000-0005-0000-0000-0000128E0000}"/>
    <cellStyle name="Normal 67 9 2" xfId="41595" xr:uid="{00000000-0005-0000-0000-0000138E0000}"/>
    <cellStyle name="Normal 67 9 3" xfId="26362" xr:uid="{00000000-0005-0000-0000-0000148E0000}"/>
    <cellStyle name="Normal 68" xfId="897" xr:uid="{00000000-0005-0000-0000-0000158E0000}"/>
    <cellStyle name="Normal 69" xfId="898" xr:uid="{00000000-0005-0000-0000-0000168E0000}"/>
    <cellStyle name="Normal 7" xfId="173" xr:uid="{00000000-0005-0000-0000-0000178E0000}"/>
    <cellStyle name="Normal 7 10" xfId="31484" xr:uid="{00000000-0005-0000-0000-0000188E0000}"/>
    <cellStyle name="Normal 7 11" xfId="46801" xr:uid="{00000000-0005-0000-0000-0000198E0000}"/>
    <cellStyle name="Normal 7 2" xfId="900" xr:uid="{00000000-0005-0000-0000-00001A8E0000}"/>
    <cellStyle name="Normal 7 3" xfId="901" xr:uid="{00000000-0005-0000-0000-00001B8E0000}"/>
    <cellStyle name="Normal 7 4" xfId="902" xr:uid="{00000000-0005-0000-0000-00001C8E0000}"/>
    <cellStyle name="Normal 7 5" xfId="903" xr:uid="{00000000-0005-0000-0000-00001D8E0000}"/>
    <cellStyle name="Normal 7 6" xfId="904" xr:uid="{00000000-0005-0000-0000-00001E8E0000}"/>
    <cellStyle name="Normal 7 6 10" xfId="6242" xr:uid="{00000000-0005-0000-0000-00001F8E0000}"/>
    <cellStyle name="Normal 7 6 10 2" xfId="36579" xr:uid="{00000000-0005-0000-0000-0000208E0000}"/>
    <cellStyle name="Normal 7 6 10 3" xfId="21346" xr:uid="{00000000-0005-0000-0000-0000218E0000}"/>
    <cellStyle name="Normal 7 6 11" xfId="31570" xr:uid="{00000000-0005-0000-0000-0000228E0000}"/>
    <cellStyle name="Normal 7 6 12" xfId="16331" xr:uid="{00000000-0005-0000-0000-0000238E0000}"/>
    <cellStyle name="Normal 7 6 2" xfId="1206" xr:uid="{00000000-0005-0000-0000-0000248E0000}"/>
    <cellStyle name="Normal 7 6 2 10" xfId="31621" xr:uid="{00000000-0005-0000-0000-0000258E0000}"/>
    <cellStyle name="Normal 7 6 2 11" xfId="16385" xr:uid="{00000000-0005-0000-0000-0000268E0000}"/>
    <cellStyle name="Normal 7 6 2 2" xfId="1314" xr:uid="{00000000-0005-0000-0000-0000278E0000}"/>
    <cellStyle name="Normal 7 6 2 2 10" xfId="16489" xr:uid="{00000000-0005-0000-0000-0000288E0000}"/>
    <cellStyle name="Normal 7 6 2 2 2" xfId="1531" xr:uid="{00000000-0005-0000-0000-0000298E0000}"/>
    <cellStyle name="Normal 7 6 2 2 2 2" xfId="1952" xr:uid="{00000000-0005-0000-0000-00002A8E0000}"/>
    <cellStyle name="Normal 7 6 2 2 2 2 2" xfId="2791" xr:uid="{00000000-0005-0000-0000-00002B8E0000}"/>
    <cellStyle name="Normal 7 6 2 2 2 2 2 2" xfId="4481" xr:uid="{00000000-0005-0000-0000-00002C8E0000}"/>
    <cellStyle name="Normal 7 6 2 2 2 2 2 2 2" xfId="14554" xr:uid="{00000000-0005-0000-0000-00002D8E0000}"/>
    <cellStyle name="Normal 7 6 2 2 2 2 2 2 2 2" xfId="44885" xr:uid="{00000000-0005-0000-0000-00002E8E0000}"/>
    <cellStyle name="Normal 7 6 2 2 2 2 2 2 2 3" xfId="29652" xr:uid="{00000000-0005-0000-0000-00002F8E0000}"/>
    <cellStyle name="Normal 7 6 2 2 2 2 2 2 3" xfId="9534" xr:uid="{00000000-0005-0000-0000-0000308E0000}"/>
    <cellStyle name="Normal 7 6 2 2 2 2 2 2 3 2" xfId="39868" xr:uid="{00000000-0005-0000-0000-0000318E0000}"/>
    <cellStyle name="Normal 7 6 2 2 2 2 2 2 3 3" xfId="24635" xr:uid="{00000000-0005-0000-0000-0000328E0000}"/>
    <cellStyle name="Normal 7 6 2 2 2 2 2 2 4" xfId="34855" xr:uid="{00000000-0005-0000-0000-0000338E0000}"/>
    <cellStyle name="Normal 7 6 2 2 2 2 2 2 5" xfId="19622" xr:uid="{00000000-0005-0000-0000-0000348E0000}"/>
    <cellStyle name="Normal 7 6 2 2 2 2 2 3" xfId="6173" xr:uid="{00000000-0005-0000-0000-0000358E0000}"/>
    <cellStyle name="Normal 7 6 2 2 2 2 2 3 2" xfId="16225" xr:uid="{00000000-0005-0000-0000-0000368E0000}"/>
    <cellStyle name="Normal 7 6 2 2 2 2 2 3 2 2" xfId="46556" xr:uid="{00000000-0005-0000-0000-0000378E0000}"/>
    <cellStyle name="Normal 7 6 2 2 2 2 2 3 2 3" xfId="31323" xr:uid="{00000000-0005-0000-0000-0000388E0000}"/>
    <cellStyle name="Normal 7 6 2 2 2 2 2 3 3" xfId="11205" xr:uid="{00000000-0005-0000-0000-0000398E0000}"/>
    <cellStyle name="Normal 7 6 2 2 2 2 2 3 3 2" xfId="41539" xr:uid="{00000000-0005-0000-0000-00003A8E0000}"/>
    <cellStyle name="Normal 7 6 2 2 2 2 2 3 3 3" xfId="26306" xr:uid="{00000000-0005-0000-0000-00003B8E0000}"/>
    <cellStyle name="Normal 7 6 2 2 2 2 2 3 4" xfId="36526" xr:uid="{00000000-0005-0000-0000-00003C8E0000}"/>
    <cellStyle name="Normal 7 6 2 2 2 2 2 3 5" xfId="21293" xr:uid="{00000000-0005-0000-0000-00003D8E0000}"/>
    <cellStyle name="Normal 7 6 2 2 2 2 2 4" xfId="12883" xr:uid="{00000000-0005-0000-0000-00003E8E0000}"/>
    <cellStyle name="Normal 7 6 2 2 2 2 2 4 2" xfId="43214" xr:uid="{00000000-0005-0000-0000-00003F8E0000}"/>
    <cellStyle name="Normal 7 6 2 2 2 2 2 4 3" xfId="27981" xr:uid="{00000000-0005-0000-0000-0000408E0000}"/>
    <cellStyle name="Normal 7 6 2 2 2 2 2 5" xfId="7862" xr:uid="{00000000-0005-0000-0000-0000418E0000}"/>
    <cellStyle name="Normal 7 6 2 2 2 2 2 5 2" xfId="38197" xr:uid="{00000000-0005-0000-0000-0000428E0000}"/>
    <cellStyle name="Normal 7 6 2 2 2 2 2 5 3" xfId="22964" xr:uid="{00000000-0005-0000-0000-0000438E0000}"/>
    <cellStyle name="Normal 7 6 2 2 2 2 2 6" xfId="33185" xr:uid="{00000000-0005-0000-0000-0000448E0000}"/>
    <cellStyle name="Normal 7 6 2 2 2 2 2 7" xfId="17951" xr:uid="{00000000-0005-0000-0000-0000458E0000}"/>
    <cellStyle name="Normal 7 6 2 2 2 2 3" xfId="3644" xr:uid="{00000000-0005-0000-0000-0000468E0000}"/>
    <cellStyle name="Normal 7 6 2 2 2 2 3 2" xfId="13718" xr:uid="{00000000-0005-0000-0000-0000478E0000}"/>
    <cellStyle name="Normal 7 6 2 2 2 2 3 2 2" xfId="44049" xr:uid="{00000000-0005-0000-0000-0000488E0000}"/>
    <cellStyle name="Normal 7 6 2 2 2 2 3 2 3" xfId="28816" xr:uid="{00000000-0005-0000-0000-0000498E0000}"/>
    <cellStyle name="Normal 7 6 2 2 2 2 3 3" xfId="8698" xr:uid="{00000000-0005-0000-0000-00004A8E0000}"/>
    <cellStyle name="Normal 7 6 2 2 2 2 3 3 2" xfId="39032" xr:uid="{00000000-0005-0000-0000-00004B8E0000}"/>
    <cellStyle name="Normal 7 6 2 2 2 2 3 3 3" xfId="23799" xr:uid="{00000000-0005-0000-0000-00004C8E0000}"/>
    <cellStyle name="Normal 7 6 2 2 2 2 3 4" xfId="34019" xr:uid="{00000000-0005-0000-0000-00004D8E0000}"/>
    <cellStyle name="Normal 7 6 2 2 2 2 3 5" xfId="18786" xr:uid="{00000000-0005-0000-0000-00004E8E0000}"/>
    <cellStyle name="Normal 7 6 2 2 2 2 4" xfId="5337" xr:uid="{00000000-0005-0000-0000-00004F8E0000}"/>
    <cellStyle name="Normal 7 6 2 2 2 2 4 2" xfId="15389" xr:uid="{00000000-0005-0000-0000-0000508E0000}"/>
    <cellStyle name="Normal 7 6 2 2 2 2 4 2 2" xfId="45720" xr:uid="{00000000-0005-0000-0000-0000518E0000}"/>
    <cellStyle name="Normal 7 6 2 2 2 2 4 2 3" xfId="30487" xr:uid="{00000000-0005-0000-0000-0000528E0000}"/>
    <cellStyle name="Normal 7 6 2 2 2 2 4 3" xfId="10369" xr:uid="{00000000-0005-0000-0000-0000538E0000}"/>
    <cellStyle name="Normal 7 6 2 2 2 2 4 3 2" xfId="40703" xr:uid="{00000000-0005-0000-0000-0000548E0000}"/>
    <cellStyle name="Normal 7 6 2 2 2 2 4 3 3" xfId="25470" xr:uid="{00000000-0005-0000-0000-0000558E0000}"/>
    <cellStyle name="Normal 7 6 2 2 2 2 4 4" xfId="35690" xr:uid="{00000000-0005-0000-0000-0000568E0000}"/>
    <cellStyle name="Normal 7 6 2 2 2 2 4 5" xfId="20457" xr:uid="{00000000-0005-0000-0000-0000578E0000}"/>
    <cellStyle name="Normal 7 6 2 2 2 2 5" xfId="12047" xr:uid="{00000000-0005-0000-0000-0000588E0000}"/>
    <cellStyle name="Normal 7 6 2 2 2 2 5 2" xfId="42378" xr:uid="{00000000-0005-0000-0000-0000598E0000}"/>
    <cellStyle name="Normal 7 6 2 2 2 2 5 3" xfId="27145" xr:uid="{00000000-0005-0000-0000-00005A8E0000}"/>
    <cellStyle name="Normal 7 6 2 2 2 2 6" xfId="7026" xr:uid="{00000000-0005-0000-0000-00005B8E0000}"/>
    <cellStyle name="Normal 7 6 2 2 2 2 6 2" xfId="37361" xr:uid="{00000000-0005-0000-0000-00005C8E0000}"/>
    <cellStyle name="Normal 7 6 2 2 2 2 6 3" xfId="22128" xr:uid="{00000000-0005-0000-0000-00005D8E0000}"/>
    <cellStyle name="Normal 7 6 2 2 2 2 7" xfId="32349" xr:uid="{00000000-0005-0000-0000-00005E8E0000}"/>
    <cellStyle name="Normal 7 6 2 2 2 2 8" xfId="17115" xr:uid="{00000000-0005-0000-0000-00005F8E0000}"/>
    <cellStyle name="Normal 7 6 2 2 2 3" xfId="2373" xr:uid="{00000000-0005-0000-0000-0000608E0000}"/>
    <cellStyle name="Normal 7 6 2 2 2 3 2" xfId="4063" xr:uid="{00000000-0005-0000-0000-0000618E0000}"/>
    <cellStyle name="Normal 7 6 2 2 2 3 2 2" xfId="14136" xr:uid="{00000000-0005-0000-0000-0000628E0000}"/>
    <cellStyle name="Normal 7 6 2 2 2 3 2 2 2" xfId="44467" xr:uid="{00000000-0005-0000-0000-0000638E0000}"/>
    <cellStyle name="Normal 7 6 2 2 2 3 2 2 3" xfId="29234" xr:uid="{00000000-0005-0000-0000-0000648E0000}"/>
    <cellStyle name="Normal 7 6 2 2 2 3 2 3" xfId="9116" xr:uid="{00000000-0005-0000-0000-0000658E0000}"/>
    <cellStyle name="Normal 7 6 2 2 2 3 2 3 2" xfId="39450" xr:uid="{00000000-0005-0000-0000-0000668E0000}"/>
    <cellStyle name="Normal 7 6 2 2 2 3 2 3 3" xfId="24217" xr:uid="{00000000-0005-0000-0000-0000678E0000}"/>
    <cellStyle name="Normal 7 6 2 2 2 3 2 4" xfId="34437" xr:uid="{00000000-0005-0000-0000-0000688E0000}"/>
    <cellStyle name="Normal 7 6 2 2 2 3 2 5" xfId="19204" xr:uid="{00000000-0005-0000-0000-0000698E0000}"/>
    <cellStyle name="Normal 7 6 2 2 2 3 3" xfId="5755" xr:uid="{00000000-0005-0000-0000-00006A8E0000}"/>
    <cellStyle name="Normal 7 6 2 2 2 3 3 2" xfId="15807" xr:uid="{00000000-0005-0000-0000-00006B8E0000}"/>
    <cellStyle name="Normal 7 6 2 2 2 3 3 2 2" xfId="46138" xr:uid="{00000000-0005-0000-0000-00006C8E0000}"/>
    <cellStyle name="Normal 7 6 2 2 2 3 3 2 3" xfId="30905" xr:uid="{00000000-0005-0000-0000-00006D8E0000}"/>
    <cellStyle name="Normal 7 6 2 2 2 3 3 3" xfId="10787" xr:uid="{00000000-0005-0000-0000-00006E8E0000}"/>
    <cellStyle name="Normal 7 6 2 2 2 3 3 3 2" xfId="41121" xr:uid="{00000000-0005-0000-0000-00006F8E0000}"/>
    <cellStyle name="Normal 7 6 2 2 2 3 3 3 3" xfId="25888" xr:uid="{00000000-0005-0000-0000-0000708E0000}"/>
    <cellStyle name="Normal 7 6 2 2 2 3 3 4" xfId="36108" xr:uid="{00000000-0005-0000-0000-0000718E0000}"/>
    <cellStyle name="Normal 7 6 2 2 2 3 3 5" xfId="20875" xr:uid="{00000000-0005-0000-0000-0000728E0000}"/>
    <cellStyle name="Normal 7 6 2 2 2 3 4" xfId="12465" xr:uid="{00000000-0005-0000-0000-0000738E0000}"/>
    <cellStyle name="Normal 7 6 2 2 2 3 4 2" xfId="42796" xr:uid="{00000000-0005-0000-0000-0000748E0000}"/>
    <cellStyle name="Normal 7 6 2 2 2 3 4 3" xfId="27563" xr:uid="{00000000-0005-0000-0000-0000758E0000}"/>
    <cellStyle name="Normal 7 6 2 2 2 3 5" xfId="7444" xr:uid="{00000000-0005-0000-0000-0000768E0000}"/>
    <cellStyle name="Normal 7 6 2 2 2 3 5 2" xfId="37779" xr:uid="{00000000-0005-0000-0000-0000778E0000}"/>
    <cellStyle name="Normal 7 6 2 2 2 3 5 3" xfId="22546" xr:uid="{00000000-0005-0000-0000-0000788E0000}"/>
    <cellStyle name="Normal 7 6 2 2 2 3 6" xfId="32767" xr:uid="{00000000-0005-0000-0000-0000798E0000}"/>
    <cellStyle name="Normal 7 6 2 2 2 3 7" xfId="17533" xr:uid="{00000000-0005-0000-0000-00007A8E0000}"/>
    <cellStyle name="Normal 7 6 2 2 2 4" xfId="3226" xr:uid="{00000000-0005-0000-0000-00007B8E0000}"/>
    <cellStyle name="Normal 7 6 2 2 2 4 2" xfId="13300" xr:uid="{00000000-0005-0000-0000-00007C8E0000}"/>
    <cellStyle name="Normal 7 6 2 2 2 4 2 2" xfId="43631" xr:uid="{00000000-0005-0000-0000-00007D8E0000}"/>
    <cellStyle name="Normal 7 6 2 2 2 4 2 3" xfId="28398" xr:uid="{00000000-0005-0000-0000-00007E8E0000}"/>
    <cellStyle name="Normal 7 6 2 2 2 4 3" xfId="8280" xr:uid="{00000000-0005-0000-0000-00007F8E0000}"/>
    <cellStyle name="Normal 7 6 2 2 2 4 3 2" xfId="38614" xr:uid="{00000000-0005-0000-0000-0000808E0000}"/>
    <cellStyle name="Normal 7 6 2 2 2 4 3 3" xfId="23381" xr:uid="{00000000-0005-0000-0000-0000818E0000}"/>
    <cellStyle name="Normal 7 6 2 2 2 4 4" xfId="33601" xr:uid="{00000000-0005-0000-0000-0000828E0000}"/>
    <cellStyle name="Normal 7 6 2 2 2 4 5" xfId="18368" xr:uid="{00000000-0005-0000-0000-0000838E0000}"/>
    <cellStyle name="Normal 7 6 2 2 2 5" xfId="4919" xr:uid="{00000000-0005-0000-0000-0000848E0000}"/>
    <cellStyle name="Normal 7 6 2 2 2 5 2" xfId="14971" xr:uid="{00000000-0005-0000-0000-0000858E0000}"/>
    <cellStyle name="Normal 7 6 2 2 2 5 2 2" xfId="45302" xr:uid="{00000000-0005-0000-0000-0000868E0000}"/>
    <cellStyle name="Normal 7 6 2 2 2 5 2 3" xfId="30069" xr:uid="{00000000-0005-0000-0000-0000878E0000}"/>
    <cellStyle name="Normal 7 6 2 2 2 5 3" xfId="9951" xr:uid="{00000000-0005-0000-0000-0000888E0000}"/>
    <cellStyle name="Normal 7 6 2 2 2 5 3 2" xfId="40285" xr:uid="{00000000-0005-0000-0000-0000898E0000}"/>
    <cellStyle name="Normal 7 6 2 2 2 5 3 3" xfId="25052" xr:uid="{00000000-0005-0000-0000-00008A8E0000}"/>
    <cellStyle name="Normal 7 6 2 2 2 5 4" xfId="35272" xr:uid="{00000000-0005-0000-0000-00008B8E0000}"/>
    <cellStyle name="Normal 7 6 2 2 2 5 5" xfId="20039" xr:uid="{00000000-0005-0000-0000-00008C8E0000}"/>
    <cellStyle name="Normal 7 6 2 2 2 6" xfId="11629" xr:uid="{00000000-0005-0000-0000-00008D8E0000}"/>
    <cellStyle name="Normal 7 6 2 2 2 6 2" xfId="41960" xr:uid="{00000000-0005-0000-0000-00008E8E0000}"/>
    <cellStyle name="Normal 7 6 2 2 2 6 3" xfId="26727" xr:uid="{00000000-0005-0000-0000-00008F8E0000}"/>
    <cellStyle name="Normal 7 6 2 2 2 7" xfId="6608" xr:uid="{00000000-0005-0000-0000-0000908E0000}"/>
    <cellStyle name="Normal 7 6 2 2 2 7 2" xfId="36943" xr:uid="{00000000-0005-0000-0000-0000918E0000}"/>
    <cellStyle name="Normal 7 6 2 2 2 7 3" xfId="21710" xr:uid="{00000000-0005-0000-0000-0000928E0000}"/>
    <cellStyle name="Normal 7 6 2 2 2 8" xfId="31931" xr:uid="{00000000-0005-0000-0000-0000938E0000}"/>
    <cellStyle name="Normal 7 6 2 2 2 9" xfId="16697" xr:uid="{00000000-0005-0000-0000-0000948E0000}"/>
    <cellStyle name="Normal 7 6 2 2 3" xfId="1744" xr:uid="{00000000-0005-0000-0000-0000958E0000}"/>
    <cellStyle name="Normal 7 6 2 2 3 2" xfId="2583" xr:uid="{00000000-0005-0000-0000-0000968E0000}"/>
    <cellStyle name="Normal 7 6 2 2 3 2 2" xfId="4273" xr:uid="{00000000-0005-0000-0000-0000978E0000}"/>
    <cellStyle name="Normal 7 6 2 2 3 2 2 2" xfId="14346" xr:uid="{00000000-0005-0000-0000-0000988E0000}"/>
    <cellStyle name="Normal 7 6 2 2 3 2 2 2 2" xfId="44677" xr:uid="{00000000-0005-0000-0000-0000998E0000}"/>
    <cellStyle name="Normal 7 6 2 2 3 2 2 2 3" xfId="29444" xr:uid="{00000000-0005-0000-0000-00009A8E0000}"/>
    <cellStyle name="Normal 7 6 2 2 3 2 2 3" xfId="9326" xr:uid="{00000000-0005-0000-0000-00009B8E0000}"/>
    <cellStyle name="Normal 7 6 2 2 3 2 2 3 2" xfId="39660" xr:uid="{00000000-0005-0000-0000-00009C8E0000}"/>
    <cellStyle name="Normal 7 6 2 2 3 2 2 3 3" xfId="24427" xr:uid="{00000000-0005-0000-0000-00009D8E0000}"/>
    <cellStyle name="Normal 7 6 2 2 3 2 2 4" xfId="34647" xr:uid="{00000000-0005-0000-0000-00009E8E0000}"/>
    <cellStyle name="Normal 7 6 2 2 3 2 2 5" xfId="19414" xr:uid="{00000000-0005-0000-0000-00009F8E0000}"/>
    <cellStyle name="Normal 7 6 2 2 3 2 3" xfId="5965" xr:uid="{00000000-0005-0000-0000-0000A08E0000}"/>
    <cellStyle name="Normal 7 6 2 2 3 2 3 2" xfId="16017" xr:uid="{00000000-0005-0000-0000-0000A18E0000}"/>
    <cellStyle name="Normal 7 6 2 2 3 2 3 2 2" xfId="46348" xr:uid="{00000000-0005-0000-0000-0000A28E0000}"/>
    <cellStyle name="Normal 7 6 2 2 3 2 3 2 3" xfId="31115" xr:uid="{00000000-0005-0000-0000-0000A38E0000}"/>
    <cellStyle name="Normal 7 6 2 2 3 2 3 3" xfId="10997" xr:uid="{00000000-0005-0000-0000-0000A48E0000}"/>
    <cellStyle name="Normal 7 6 2 2 3 2 3 3 2" xfId="41331" xr:uid="{00000000-0005-0000-0000-0000A58E0000}"/>
    <cellStyle name="Normal 7 6 2 2 3 2 3 3 3" xfId="26098" xr:uid="{00000000-0005-0000-0000-0000A68E0000}"/>
    <cellStyle name="Normal 7 6 2 2 3 2 3 4" xfId="36318" xr:uid="{00000000-0005-0000-0000-0000A78E0000}"/>
    <cellStyle name="Normal 7 6 2 2 3 2 3 5" xfId="21085" xr:uid="{00000000-0005-0000-0000-0000A88E0000}"/>
    <cellStyle name="Normal 7 6 2 2 3 2 4" xfId="12675" xr:uid="{00000000-0005-0000-0000-0000A98E0000}"/>
    <cellStyle name="Normal 7 6 2 2 3 2 4 2" xfId="43006" xr:uid="{00000000-0005-0000-0000-0000AA8E0000}"/>
    <cellStyle name="Normal 7 6 2 2 3 2 4 3" xfId="27773" xr:uid="{00000000-0005-0000-0000-0000AB8E0000}"/>
    <cellStyle name="Normal 7 6 2 2 3 2 5" xfId="7654" xr:uid="{00000000-0005-0000-0000-0000AC8E0000}"/>
    <cellStyle name="Normal 7 6 2 2 3 2 5 2" xfId="37989" xr:uid="{00000000-0005-0000-0000-0000AD8E0000}"/>
    <cellStyle name="Normal 7 6 2 2 3 2 5 3" xfId="22756" xr:uid="{00000000-0005-0000-0000-0000AE8E0000}"/>
    <cellStyle name="Normal 7 6 2 2 3 2 6" xfId="32977" xr:uid="{00000000-0005-0000-0000-0000AF8E0000}"/>
    <cellStyle name="Normal 7 6 2 2 3 2 7" xfId="17743" xr:uid="{00000000-0005-0000-0000-0000B08E0000}"/>
    <cellStyle name="Normal 7 6 2 2 3 3" xfId="3436" xr:uid="{00000000-0005-0000-0000-0000B18E0000}"/>
    <cellStyle name="Normal 7 6 2 2 3 3 2" xfId="13510" xr:uid="{00000000-0005-0000-0000-0000B28E0000}"/>
    <cellStyle name="Normal 7 6 2 2 3 3 2 2" xfId="43841" xr:uid="{00000000-0005-0000-0000-0000B38E0000}"/>
    <cellStyle name="Normal 7 6 2 2 3 3 2 3" xfId="28608" xr:uid="{00000000-0005-0000-0000-0000B48E0000}"/>
    <cellStyle name="Normal 7 6 2 2 3 3 3" xfId="8490" xr:uid="{00000000-0005-0000-0000-0000B58E0000}"/>
    <cellStyle name="Normal 7 6 2 2 3 3 3 2" xfId="38824" xr:uid="{00000000-0005-0000-0000-0000B68E0000}"/>
    <cellStyle name="Normal 7 6 2 2 3 3 3 3" xfId="23591" xr:uid="{00000000-0005-0000-0000-0000B78E0000}"/>
    <cellStyle name="Normal 7 6 2 2 3 3 4" xfId="33811" xr:uid="{00000000-0005-0000-0000-0000B88E0000}"/>
    <cellStyle name="Normal 7 6 2 2 3 3 5" xfId="18578" xr:uid="{00000000-0005-0000-0000-0000B98E0000}"/>
    <cellStyle name="Normal 7 6 2 2 3 4" xfId="5129" xr:uid="{00000000-0005-0000-0000-0000BA8E0000}"/>
    <cellStyle name="Normal 7 6 2 2 3 4 2" xfId="15181" xr:uid="{00000000-0005-0000-0000-0000BB8E0000}"/>
    <cellStyle name="Normal 7 6 2 2 3 4 2 2" xfId="45512" xr:uid="{00000000-0005-0000-0000-0000BC8E0000}"/>
    <cellStyle name="Normal 7 6 2 2 3 4 2 3" xfId="30279" xr:uid="{00000000-0005-0000-0000-0000BD8E0000}"/>
    <cellStyle name="Normal 7 6 2 2 3 4 3" xfId="10161" xr:uid="{00000000-0005-0000-0000-0000BE8E0000}"/>
    <cellStyle name="Normal 7 6 2 2 3 4 3 2" xfId="40495" xr:uid="{00000000-0005-0000-0000-0000BF8E0000}"/>
    <cellStyle name="Normal 7 6 2 2 3 4 3 3" xfId="25262" xr:uid="{00000000-0005-0000-0000-0000C08E0000}"/>
    <cellStyle name="Normal 7 6 2 2 3 4 4" xfId="35482" xr:uid="{00000000-0005-0000-0000-0000C18E0000}"/>
    <cellStyle name="Normal 7 6 2 2 3 4 5" xfId="20249" xr:uid="{00000000-0005-0000-0000-0000C28E0000}"/>
    <cellStyle name="Normal 7 6 2 2 3 5" xfId="11839" xr:uid="{00000000-0005-0000-0000-0000C38E0000}"/>
    <cellStyle name="Normal 7 6 2 2 3 5 2" xfId="42170" xr:uid="{00000000-0005-0000-0000-0000C48E0000}"/>
    <cellStyle name="Normal 7 6 2 2 3 5 3" xfId="26937" xr:uid="{00000000-0005-0000-0000-0000C58E0000}"/>
    <cellStyle name="Normal 7 6 2 2 3 6" xfId="6818" xr:uid="{00000000-0005-0000-0000-0000C68E0000}"/>
    <cellStyle name="Normal 7 6 2 2 3 6 2" xfId="37153" xr:uid="{00000000-0005-0000-0000-0000C78E0000}"/>
    <cellStyle name="Normal 7 6 2 2 3 6 3" xfId="21920" xr:uid="{00000000-0005-0000-0000-0000C88E0000}"/>
    <cellStyle name="Normal 7 6 2 2 3 7" xfId="32141" xr:uid="{00000000-0005-0000-0000-0000C98E0000}"/>
    <cellStyle name="Normal 7 6 2 2 3 8" xfId="16907" xr:uid="{00000000-0005-0000-0000-0000CA8E0000}"/>
    <cellStyle name="Normal 7 6 2 2 4" xfId="2165" xr:uid="{00000000-0005-0000-0000-0000CB8E0000}"/>
    <cellStyle name="Normal 7 6 2 2 4 2" xfId="3855" xr:uid="{00000000-0005-0000-0000-0000CC8E0000}"/>
    <cellStyle name="Normal 7 6 2 2 4 2 2" xfId="13928" xr:uid="{00000000-0005-0000-0000-0000CD8E0000}"/>
    <cellStyle name="Normal 7 6 2 2 4 2 2 2" xfId="44259" xr:uid="{00000000-0005-0000-0000-0000CE8E0000}"/>
    <cellStyle name="Normal 7 6 2 2 4 2 2 3" xfId="29026" xr:uid="{00000000-0005-0000-0000-0000CF8E0000}"/>
    <cellStyle name="Normal 7 6 2 2 4 2 3" xfId="8908" xr:uid="{00000000-0005-0000-0000-0000D08E0000}"/>
    <cellStyle name="Normal 7 6 2 2 4 2 3 2" xfId="39242" xr:uid="{00000000-0005-0000-0000-0000D18E0000}"/>
    <cellStyle name="Normal 7 6 2 2 4 2 3 3" xfId="24009" xr:uid="{00000000-0005-0000-0000-0000D28E0000}"/>
    <cellStyle name="Normal 7 6 2 2 4 2 4" xfId="34229" xr:uid="{00000000-0005-0000-0000-0000D38E0000}"/>
    <cellStyle name="Normal 7 6 2 2 4 2 5" xfId="18996" xr:uid="{00000000-0005-0000-0000-0000D48E0000}"/>
    <cellStyle name="Normal 7 6 2 2 4 3" xfId="5547" xr:uid="{00000000-0005-0000-0000-0000D58E0000}"/>
    <cellStyle name="Normal 7 6 2 2 4 3 2" xfId="15599" xr:uid="{00000000-0005-0000-0000-0000D68E0000}"/>
    <cellStyle name="Normal 7 6 2 2 4 3 2 2" xfId="45930" xr:uid="{00000000-0005-0000-0000-0000D78E0000}"/>
    <cellStyle name="Normal 7 6 2 2 4 3 2 3" xfId="30697" xr:uid="{00000000-0005-0000-0000-0000D88E0000}"/>
    <cellStyle name="Normal 7 6 2 2 4 3 3" xfId="10579" xr:uid="{00000000-0005-0000-0000-0000D98E0000}"/>
    <cellStyle name="Normal 7 6 2 2 4 3 3 2" xfId="40913" xr:uid="{00000000-0005-0000-0000-0000DA8E0000}"/>
    <cellStyle name="Normal 7 6 2 2 4 3 3 3" xfId="25680" xr:uid="{00000000-0005-0000-0000-0000DB8E0000}"/>
    <cellStyle name="Normal 7 6 2 2 4 3 4" xfId="35900" xr:uid="{00000000-0005-0000-0000-0000DC8E0000}"/>
    <cellStyle name="Normal 7 6 2 2 4 3 5" xfId="20667" xr:uid="{00000000-0005-0000-0000-0000DD8E0000}"/>
    <cellStyle name="Normal 7 6 2 2 4 4" xfId="12257" xr:uid="{00000000-0005-0000-0000-0000DE8E0000}"/>
    <cellStyle name="Normal 7 6 2 2 4 4 2" xfId="42588" xr:uid="{00000000-0005-0000-0000-0000DF8E0000}"/>
    <cellStyle name="Normal 7 6 2 2 4 4 3" xfId="27355" xr:uid="{00000000-0005-0000-0000-0000E08E0000}"/>
    <cellStyle name="Normal 7 6 2 2 4 5" xfId="7236" xr:uid="{00000000-0005-0000-0000-0000E18E0000}"/>
    <cellStyle name="Normal 7 6 2 2 4 5 2" xfId="37571" xr:uid="{00000000-0005-0000-0000-0000E28E0000}"/>
    <cellStyle name="Normal 7 6 2 2 4 5 3" xfId="22338" xr:uid="{00000000-0005-0000-0000-0000E38E0000}"/>
    <cellStyle name="Normal 7 6 2 2 4 6" xfId="32559" xr:uid="{00000000-0005-0000-0000-0000E48E0000}"/>
    <cellStyle name="Normal 7 6 2 2 4 7" xfId="17325" xr:uid="{00000000-0005-0000-0000-0000E58E0000}"/>
    <cellStyle name="Normal 7 6 2 2 5" xfId="3018" xr:uid="{00000000-0005-0000-0000-0000E68E0000}"/>
    <cellStyle name="Normal 7 6 2 2 5 2" xfId="13092" xr:uid="{00000000-0005-0000-0000-0000E78E0000}"/>
    <cellStyle name="Normal 7 6 2 2 5 2 2" xfId="43423" xr:uid="{00000000-0005-0000-0000-0000E88E0000}"/>
    <cellStyle name="Normal 7 6 2 2 5 2 3" xfId="28190" xr:uid="{00000000-0005-0000-0000-0000E98E0000}"/>
    <cellStyle name="Normal 7 6 2 2 5 3" xfId="8072" xr:uid="{00000000-0005-0000-0000-0000EA8E0000}"/>
    <cellStyle name="Normal 7 6 2 2 5 3 2" xfId="38406" xr:uid="{00000000-0005-0000-0000-0000EB8E0000}"/>
    <cellStyle name="Normal 7 6 2 2 5 3 3" xfId="23173" xr:uid="{00000000-0005-0000-0000-0000EC8E0000}"/>
    <cellStyle name="Normal 7 6 2 2 5 4" xfId="33393" xr:uid="{00000000-0005-0000-0000-0000ED8E0000}"/>
    <cellStyle name="Normal 7 6 2 2 5 5" xfId="18160" xr:uid="{00000000-0005-0000-0000-0000EE8E0000}"/>
    <cellStyle name="Normal 7 6 2 2 6" xfId="4711" xr:uid="{00000000-0005-0000-0000-0000EF8E0000}"/>
    <cellStyle name="Normal 7 6 2 2 6 2" xfId="14763" xr:uid="{00000000-0005-0000-0000-0000F08E0000}"/>
    <cellStyle name="Normal 7 6 2 2 6 2 2" xfId="45094" xr:uid="{00000000-0005-0000-0000-0000F18E0000}"/>
    <cellStyle name="Normal 7 6 2 2 6 2 3" xfId="29861" xr:uid="{00000000-0005-0000-0000-0000F28E0000}"/>
    <cellStyle name="Normal 7 6 2 2 6 3" xfId="9743" xr:uid="{00000000-0005-0000-0000-0000F38E0000}"/>
    <cellStyle name="Normal 7 6 2 2 6 3 2" xfId="40077" xr:uid="{00000000-0005-0000-0000-0000F48E0000}"/>
    <cellStyle name="Normal 7 6 2 2 6 3 3" xfId="24844" xr:uid="{00000000-0005-0000-0000-0000F58E0000}"/>
    <cellStyle name="Normal 7 6 2 2 6 4" xfId="35064" xr:uid="{00000000-0005-0000-0000-0000F68E0000}"/>
    <cellStyle name="Normal 7 6 2 2 6 5" xfId="19831" xr:uid="{00000000-0005-0000-0000-0000F78E0000}"/>
    <cellStyle name="Normal 7 6 2 2 7" xfId="11421" xr:uid="{00000000-0005-0000-0000-0000F88E0000}"/>
    <cellStyle name="Normal 7 6 2 2 7 2" xfId="41752" xr:uid="{00000000-0005-0000-0000-0000F98E0000}"/>
    <cellStyle name="Normal 7 6 2 2 7 3" xfId="26519" xr:uid="{00000000-0005-0000-0000-0000FA8E0000}"/>
    <cellStyle name="Normal 7 6 2 2 8" xfId="6400" xr:uid="{00000000-0005-0000-0000-0000FB8E0000}"/>
    <cellStyle name="Normal 7 6 2 2 8 2" xfId="36735" xr:uid="{00000000-0005-0000-0000-0000FC8E0000}"/>
    <cellStyle name="Normal 7 6 2 2 8 3" xfId="21502" xr:uid="{00000000-0005-0000-0000-0000FD8E0000}"/>
    <cellStyle name="Normal 7 6 2 2 9" xfId="31723" xr:uid="{00000000-0005-0000-0000-0000FE8E0000}"/>
    <cellStyle name="Normal 7 6 2 3" xfId="1427" xr:uid="{00000000-0005-0000-0000-0000FF8E0000}"/>
    <cellStyle name="Normal 7 6 2 3 2" xfId="1848" xr:uid="{00000000-0005-0000-0000-0000008F0000}"/>
    <cellStyle name="Normal 7 6 2 3 2 2" xfId="2687" xr:uid="{00000000-0005-0000-0000-0000018F0000}"/>
    <cellStyle name="Normal 7 6 2 3 2 2 2" xfId="4377" xr:uid="{00000000-0005-0000-0000-0000028F0000}"/>
    <cellStyle name="Normal 7 6 2 3 2 2 2 2" xfId="14450" xr:uid="{00000000-0005-0000-0000-0000038F0000}"/>
    <cellStyle name="Normal 7 6 2 3 2 2 2 2 2" xfId="44781" xr:uid="{00000000-0005-0000-0000-0000048F0000}"/>
    <cellStyle name="Normal 7 6 2 3 2 2 2 2 3" xfId="29548" xr:uid="{00000000-0005-0000-0000-0000058F0000}"/>
    <cellStyle name="Normal 7 6 2 3 2 2 2 3" xfId="9430" xr:uid="{00000000-0005-0000-0000-0000068F0000}"/>
    <cellStyle name="Normal 7 6 2 3 2 2 2 3 2" xfId="39764" xr:uid="{00000000-0005-0000-0000-0000078F0000}"/>
    <cellStyle name="Normal 7 6 2 3 2 2 2 3 3" xfId="24531" xr:uid="{00000000-0005-0000-0000-0000088F0000}"/>
    <cellStyle name="Normal 7 6 2 3 2 2 2 4" xfId="34751" xr:uid="{00000000-0005-0000-0000-0000098F0000}"/>
    <cellStyle name="Normal 7 6 2 3 2 2 2 5" xfId="19518" xr:uid="{00000000-0005-0000-0000-00000A8F0000}"/>
    <cellStyle name="Normal 7 6 2 3 2 2 3" xfId="6069" xr:uid="{00000000-0005-0000-0000-00000B8F0000}"/>
    <cellStyle name="Normal 7 6 2 3 2 2 3 2" xfId="16121" xr:uid="{00000000-0005-0000-0000-00000C8F0000}"/>
    <cellStyle name="Normal 7 6 2 3 2 2 3 2 2" xfId="46452" xr:uid="{00000000-0005-0000-0000-00000D8F0000}"/>
    <cellStyle name="Normal 7 6 2 3 2 2 3 2 3" xfId="31219" xr:uid="{00000000-0005-0000-0000-00000E8F0000}"/>
    <cellStyle name="Normal 7 6 2 3 2 2 3 3" xfId="11101" xr:uid="{00000000-0005-0000-0000-00000F8F0000}"/>
    <cellStyle name="Normal 7 6 2 3 2 2 3 3 2" xfId="41435" xr:uid="{00000000-0005-0000-0000-0000108F0000}"/>
    <cellStyle name="Normal 7 6 2 3 2 2 3 3 3" xfId="26202" xr:uid="{00000000-0005-0000-0000-0000118F0000}"/>
    <cellStyle name="Normal 7 6 2 3 2 2 3 4" xfId="36422" xr:uid="{00000000-0005-0000-0000-0000128F0000}"/>
    <cellStyle name="Normal 7 6 2 3 2 2 3 5" xfId="21189" xr:uid="{00000000-0005-0000-0000-0000138F0000}"/>
    <cellStyle name="Normal 7 6 2 3 2 2 4" xfId="12779" xr:uid="{00000000-0005-0000-0000-0000148F0000}"/>
    <cellStyle name="Normal 7 6 2 3 2 2 4 2" xfId="43110" xr:uid="{00000000-0005-0000-0000-0000158F0000}"/>
    <cellStyle name="Normal 7 6 2 3 2 2 4 3" xfId="27877" xr:uid="{00000000-0005-0000-0000-0000168F0000}"/>
    <cellStyle name="Normal 7 6 2 3 2 2 5" xfId="7758" xr:uid="{00000000-0005-0000-0000-0000178F0000}"/>
    <cellStyle name="Normal 7 6 2 3 2 2 5 2" xfId="38093" xr:uid="{00000000-0005-0000-0000-0000188F0000}"/>
    <cellStyle name="Normal 7 6 2 3 2 2 5 3" xfId="22860" xr:uid="{00000000-0005-0000-0000-0000198F0000}"/>
    <cellStyle name="Normal 7 6 2 3 2 2 6" xfId="33081" xr:uid="{00000000-0005-0000-0000-00001A8F0000}"/>
    <cellStyle name="Normal 7 6 2 3 2 2 7" xfId="17847" xr:uid="{00000000-0005-0000-0000-00001B8F0000}"/>
    <cellStyle name="Normal 7 6 2 3 2 3" xfId="3540" xr:uid="{00000000-0005-0000-0000-00001C8F0000}"/>
    <cellStyle name="Normal 7 6 2 3 2 3 2" xfId="13614" xr:uid="{00000000-0005-0000-0000-00001D8F0000}"/>
    <cellStyle name="Normal 7 6 2 3 2 3 2 2" xfId="43945" xr:uid="{00000000-0005-0000-0000-00001E8F0000}"/>
    <cellStyle name="Normal 7 6 2 3 2 3 2 3" xfId="28712" xr:uid="{00000000-0005-0000-0000-00001F8F0000}"/>
    <cellStyle name="Normal 7 6 2 3 2 3 3" xfId="8594" xr:uid="{00000000-0005-0000-0000-0000208F0000}"/>
    <cellStyle name="Normal 7 6 2 3 2 3 3 2" xfId="38928" xr:uid="{00000000-0005-0000-0000-0000218F0000}"/>
    <cellStyle name="Normal 7 6 2 3 2 3 3 3" xfId="23695" xr:uid="{00000000-0005-0000-0000-0000228F0000}"/>
    <cellStyle name="Normal 7 6 2 3 2 3 4" xfId="33915" xr:uid="{00000000-0005-0000-0000-0000238F0000}"/>
    <cellStyle name="Normal 7 6 2 3 2 3 5" xfId="18682" xr:uid="{00000000-0005-0000-0000-0000248F0000}"/>
    <cellStyle name="Normal 7 6 2 3 2 4" xfId="5233" xr:uid="{00000000-0005-0000-0000-0000258F0000}"/>
    <cellStyle name="Normal 7 6 2 3 2 4 2" xfId="15285" xr:uid="{00000000-0005-0000-0000-0000268F0000}"/>
    <cellStyle name="Normal 7 6 2 3 2 4 2 2" xfId="45616" xr:uid="{00000000-0005-0000-0000-0000278F0000}"/>
    <cellStyle name="Normal 7 6 2 3 2 4 2 3" xfId="30383" xr:uid="{00000000-0005-0000-0000-0000288F0000}"/>
    <cellStyle name="Normal 7 6 2 3 2 4 3" xfId="10265" xr:uid="{00000000-0005-0000-0000-0000298F0000}"/>
    <cellStyle name="Normal 7 6 2 3 2 4 3 2" xfId="40599" xr:uid="{00000000-0005-0000-0000-00002A8F0000}"/>
    <cellStyle name="Normal 7 6 2 3 2 4 3 3" xfId="25366" xr:uid="{00000000-0005-0000-0000-00002B8F0000}"/>
    <cellStyle name="Normal 7 6 2 3 2 4 4" xfId="35586" xr:uid="{00000000-0005-0000-0000-00002C8F0000}"/>
    <cellStyle name="Normal 7 6 2 3 2 4 5" xfId="20353" xr:uid="{00000000-0005-0000-0000-00002D8F0000}"/>
    <cellStyle name="Normal 7 6 2 3 2 5" xfId="11943" xr:uid="{00000000-0005-0000-0000-00002E8F0000}"/>
    <cellStyle name="Normal 7 6 2 3 2 5 2" xfId="42274" xr:uid="{00000000-0005-0000-0000-00002F8F0000}"/>
    <cellStyle name="Normal 7 6 2 3 2 5 3" xfId="27041" xr:uid="{00000000-0005-0000-0000-0000308F0000}"/>
    <cellStyle name="Normal 7 6 2 3 2 6" xfId="6922" xr:uid="{00000000-0005-0000-0000-0000318F0000}"/>
    <cellStyle name="Normal 7 6 2 3 2 6 2" xfId="37257" xr:uid="{00000000-0005-0000-0000-0000328F0000}"/>
    <cellStyle name="Normal 7 6 2 3 2 6 3" xfId="22024" xr:uid="{00000000-0005-0000-0000-0000338F0000}"/>
    <cellStyle name="Normal 7 6 2 3 2 7" xfId="32245" xr:uid="{00000000-0005-0000-0000-0000348F0000}"/>
    <cellStyle name="Normal 7 6 2 3 2 8" xfId="17011" xr:uid="{00000000-0005-0000-0000-0000358F0000}"/>
    <cellStyle name="Normal 7 6 2 3 3" xfId="2269" xr:uid="{00000000-0005-0000-0000-0000368F0000}"/>
    <cellStyle name="Normal 7 6 2 3 3 2" xfId="3959" xr:uid="{00000000-0005-0000-0000-0000378F0000}"/>
    <cellStyle name="Normal 7 6 2 3 3 2 2" xfId="14032" xr:uid="{00000000-0005-0000-0000-0000388F0000}"/>
    <cellStyle name="Normal 7 6 2 3 3 2 2 2" xfId="44363" xr:uid="{00000000-0005-0000-0000-0000398F0000}"/>
    <cellStyle name="Normal 7 6 2 3 3 2 2 3" xfId="29130" xr:uid="{00000000-0005-0000-0000-00003A8F0000}"/>
    <cellStyle name="Normal 7 6 2 3 3 2 3" xfId="9012" xr:uid="{00000000-0005-0000-0000-00003B8F0000}"/>
    <cellStyle name="Normal 7 6 2 3 3 2 3 2" xfId="39346" xr:uid="{00000000-0005-0000-0000-00003C8F0000}"/>
    <cellStyle name="Normal 7 6 2 3 3 2 3 3" xfId="24113" xr:uid="{00000000-0005-0000-0000-00003D8F0000}"/>
    <cellStyle name="Normal 7 6 2 3 3 2 4" xfId="34333" xr:uid="{00000000-0005-0000-0000-00003E8F0000}"/>
    <cellStyle name="Normal 7 6 2 3 3 2 5" xfId="19100" xr:uid="{00000000-0005-0000-0000-00003F8F0000}"/>
    <cellStyle name="Normal 7 6 2 3 3 3" xfId="5651" xr:uid="{00000000-0005-0000-0000-0000408F0000}"/>
    <cellStyle name="Normal 7 6 2 3 3 3 2" xfId="15703" xr:uid="{00000000-0005-0000-0000-0000418F0000}"/>
    <cellStyle name="Normal 7 6 2 3 3 3 2 2" xfId="46034" xr:uid="{00000000-0005-0000-0000-0000428F0000}"/>
    <cellStyle name="Normal 7 6 2 3 3 3 2 3" xfId="30801" xr:uid="{00000000-0005-0000-0000-0000438F0000}"/>
    <cellStyle name="Normal 7 6 2 3 3 3 3" xfId="10683" xr:uid="{00000000-0005-0000-0000-0000448F0000}"/>
    <cellStyle name="Normal 7 6 2 3 3 3 3 2" xfId="41017" xr:uid="{00000000-0005-0000-0000-0000458F0000}"/>
    <cellStyle name="Normal 7 6 2 3 3 3 3 3" xfId="25784" xr:uid="{00000000-0005-0000-0000-0000468F0000}"/>
    <cellStyle name="Normal 7 6 2 3 3 3 4" xfId="36004" xr:uid="{00000000-0005-0000-0000-0000478F0000}"/>
    <cellStyle name="Normal 7 6 2 3 3 3 5" xfId="20771" xr:uid="{00000000-0005-0000-0000-0000488F0000}"/>
    <cellStyle name="Normal 7 6 2 3 3 4" xfId="12361" xr:uid="{00000000-0005-0000-0000-0000498F0000}"/>
    <cellStyle name="Normal 7 6 2 3 3 4 2" xfId="42692" xr:uid="{00000000-0005-0000-0000-00004A8F0000}"/>
    <cellStyle name="Normal 7 6 2 3 3 4 3" xfId="27459" xr:uid="{00000000-0005-0000-0000-00004B8F0000}"/>
    <cellStyle name="Normal 7 6 2 3 3 5" xfId="7340" xr:uid="{00000000-0005-0000-0000-00004C8F0000}"/>
    <cellStyle name="Normal 7 6 2 3 3 5 2" xfId="37675" xr:uid="{00000000-0005-0000-0000-00004D8F0000}"/>
    <cellStyle name="Normal 7 6 2 3 3 5 3" xfId="22442" xr:uid="{00000000-0005-0000-0000-00004E8F0000}"/>
    <cellStyle name="Normal 7 6 2 3 3 6" xfId="32663" xr:uid="{00000000-0005-0000-0000-00004F8F0000}"/>
    <cellStyle name="Normal 7 6 2 3 3 7" xfId="17429" xr:uid="{00000000-0005-0000-0000-0000508F0000}"/>
    <cellStyle name="Normal 7 6 2 3 4" xfId="3122" xr:uid="{00000000-0005-0000-0000-0000518F0000}"/>
    <cellStyle name="Normal 7 6 2 3 4 2" xfId="13196" xr:uid="{00000000-0005-0000-0000-0000528F0000}"/>
    <cellStyle name="Normal 7 6 2 3 4 2 2" xfId="43527" xr:uid="{00000000-0005-0000-0000-0000538F0000}"/>
    <cellStyle name="Normal 7 6 2 3 4 2 3" xfId="28294" xr:uid="{00000000-0005-0000-0000-0000548F0000}"/>
    <cellStyle name="Normal 7 6 2 3 4 3" xfId="8176" xr:uid="{00000000-0005-0000-0000-0000558F0000}"/>
    <cellStyle name="Normal 7 6 2 3 4 3 2" xfId="38510" xr:uid="{00000000-0005-0000-0000-0000568F0000}"/>
    <cellStyle name="Normal 7 6 2 3 4 3 3" xfId="23277" xr:uid="{00000000-0005-0000-0000-0000578F0000}"/>
    <cellStyle name="Normal 7 6 2 3 4 4" xfId="33497" xr:uid="{00000000-0005-0000-0000-0000588F0000}"/>
    <cellStyle name="Normal 7 6 2 3 4 5" xfId="18264" xr:uid="{00000000-0005-0000-0000-0000598F0000}"/>
    <cellStyle name="Normal 7 6 2 3 5" xfId="4815" xr:uid="{00000000-0005-0000-0000-00005A8F0000}"/>
    <cellStyle name="Normal 7 6 2 3 5 2" xfId="14867" xr:uid="{00000000-0005-0000-0000-00005B8F0000}"/>
    <cellStyle name="Normal 7 6 2 3 5 2 2" xfId="45198" xr:uid="{00000000-0005-0000-0000-00005C8F0000}"/>
    <cellStyle name="Normal 7 6 2 3 5 2 3" xfId="29965" xr:uid="{00000000-0005-0000-0000-00005D8F0000}"/>
    <cellStyle name="Normal 7 6 2 3 5 3" xfId="9847" xr:uid="{00000000-0005-0000-0000-00005E8F0000}"/>
    <cellStyle name="Normal 7 6 2 3 5 3 2" xfId="40181" xr:uid="{00000000-0005-0000-0000-00005F8F0000}"/>
    <cellStyle name="Normal 7 6 2 3 5 3 3" xfId="24948" xr:uid="{00000000-0005-0000-0000-0000608F0000}"/>
    <cellStyle name="Normal 7 6 2 3 5 4" xfId="35168" xr:uid="{00000000-0005-0000-0000-0000618F0000}"/>
    <cellStyle name="Normal 7 6 2 3 5 5" xfId="19935" xr:uid="{00000000-0005-0000-0000-0000628F0000}"/>
    <cellStyle name="Normal 7 6 2 3 6" xfId="11525" xr:uid="{00000000-0005-0000-0000-0000638F0000}"/>
    <cellStyle name="Normal 7 6 2 3 6 2" xfId="41856" xr:uid="{00000000-0005-0000-0000-0000648F0000}"/>
    <cellStyle name="Normal 7 6 2 3 6 3" xfId="26623" xr:uid="{00000000-0005-0000-0000-0000658F0000}"/>
    <cellStyle name="Normal 7 6 2 3 7" xfId="6504" xr:uid="{00000000-0005-0000-0000-0000668F0000}"/>
    <cellStyle name="Normal 7 6 2 3 7 2" xfId="36839" xr:uid="{00000000-0005-0000-0000-0000678F0000}"/>
    <cellStyle name="Normal 7 6 2 3 7 3" xfId="21606" xr:uid="{00000000-0005-0000-0000-0000688F0000}"/>
    <cellStyle name="Normal 7 6 2 3 8" xfId="31827" xr:uid="{00000000-0005-0000-0000-0000698F0000}"/>
    <cellStyle name="Normal 7 6 2 3 9" xfId="16593" xr:uid="{00000000-0005-0000-0000-00006A8F0000}"/>
    <cellStyle name="Normal 7 6 2 4" xfId="1640" xr:uid="{00000000-0005-0000-0000-00006B8F0000}"/>
    <cellStyle name="Normal 7 6 2 4 2" xfId="2479" xr:uid="{00000000-0005-0000-0000-00006C8F0000}"/>
    <cellStyle name="Normal 7 6 2 4 2 2" xfId="4169" xr:uid="{00000000-0005-0000-0000-00006D8F0000}"/>
    <cellStyle name="Normal 7 6 2 4 2 2 2" xfId="14242" xr:uid="{00000000-0005-0000-0000-00006E8F0000}"/>
    <cellStyle name="Normal 7 6 2 4 2 2 2 2" xfId="44573" xr:uid="{00000000-0005-0000-0000-00006F8F0000}"/>
    <cellStyle name="Normal 7 6 2 4 2 2 2 3" xfId="29340" xr:uid="{00000000-0005-0000-0000-0000708F0000}"/>
    <cellStyle name="Normal 7 6 2 4 2 2 3" xfId="9222" xr:uid="{00000000-0005-0000-0000-0000718F0000}"/>
    <cellStyle name="Normal 7 6 2 4 2 2 3 2" xfId="39556" xr:uid="{00000000-0005-0000-0000-0000728F0000}"/>
    <cellStyle name="Normal 7 6 2 4 2 2 3 3" xfId="24323" xr:uid="{00000000-0005-0000-0000-0000738F0000}"/>
    <cellStyle name="Normal 7 6 2 4 2 2 4" xfId="34543" xr:uid="{00000000-0005-0000-0000-0000748F0000}"/>
    <cellStyle name="Normal 7 6 2 4 2 2 5" xfId="19310" xr:uid="{00000000-0005-0000-0000-0000758F0000}"/>
    <cellStyle name="Normal 7 6 2 4 2 3" xfId="5861" xr:uid="{00000000-0005-0000-0000-0000768F0000}"/>
    <cellStyle name="Normal 7 6 2 4 2 3 2" xfId="15913" xr:uid="{00000000-0005-0000-0000-0000778F0000}"/>
    <cellStyle name="Normal 7 6 2 4 2 3 2 2" xfId="46244" xr:uid="{00000000-0005-0000-0000-0000788F0000}"/>
    <cellStyle name="Normal 7 6 2 4 2 3 2 3" xfId="31011" xr:uid="{00000000-0005-0000-0000-0000798F0000}"/>
    <cellStyle name="Normal 7 6 2 4 2 3 3" xfId="10893" xr:uid="{00000000-0005-0000-0000-00007A8F0000}"/>
    <cellStyle name="Normal 7 6 2 4 2 3 3 2" xfId="41227" xr:uid="{00000000-0005-0000-0000-00007B8F0000}"/>
    <cellStyle name="Normal 7 6 2 4 2 3 3 3" xfId="25994" xr:uid="{00000000-0005-0000-0000-00007C8F0000}"/>
    <cellStyle name="Normal 7 6 2 4 2 3 4" xfId="36214" xr:uid="{00000000-0005-0000-0000-00007D8F0000}"/>
    <cellStyle name="Normal 7 6 2 4 2 3 5" xfId="20981" xr:uid="{00000000-0005-0000-0000-00007E8F0000}"/>
    <cellStyle name="Normal 7 6 2 4 2 4" xfId="12571" xr:uid="{00000000-0005-0000-0000-00007F8F0000}"/>
    <cellStyle name="Normal 7 6 2 4 2 4 2" xfId="42902" xr:uid="{00000000-0005-0000-0000-0000808F0000}"/>
    <cellStyle name="Normal 7 6 2 4 2 4 3" xfId="27669" xr:uid="{00000000-0005-0000-0000-0000818F0000}"/>
    <cellStyle name="Normal 7 6 2 4 2 5" xfId="7550" xr:uid="{00000000-0005-0000-0000-0000828F0000}"/>
    <cellStyle name="Normal 7 6 2 4 2 5 2" xfId="37885" xr:uid="{00000000-0005-0000-0000-0000838F0000}"/>
    <cellStyle name="Normal 7 6 2 4 2 5 3" xfId="22652" xr:uid="{00000000-0005-0000-0000-0000848F0000}"/>
    <cellStyle name="Normal 7 6 2 4 2 6" xfId="32873" xr:uid="{00000000-0005-0000-0000-0000858F0000}"/>
    <cellStyle name="Normal 7 6 2 4 2 7" xfId="17639" xr:uid="{00000000-0005-0000-0000-0000868F0000}"/>
    <cellStyle name="Normal 7 6 2 4 3" xfId="3332" xr:uid="{00000000-0005-0000-0000-0000878F0000}"/>
    <cellStyle name="Normal 7 6 2 4 3 2" xfId="13406" xr:uid="{00000000-0005-0000-0000-0000888F0000}"/>
    <cellStyle name="Normal 7 6 2 4 3 2 2" xfId="43737" xr:uid="{00000000-0005-0000-0000-0000898F0000}"/>
    <cellStyle name="Normal 7 6 2 4 3 2 3" xfId="28504" xr:uid="{00000000-0005-0000-0000-00008A8F0000}"/>
    <cellStyle name="Normal 7 6 2 4 3 3" xfId="8386" xr:uid="{00000000-0005-0000-0000-00008B8F0000}"/>
    <cellStyle name="Normal 7 6 2 4 3 3 2" xfId="38720" xr:uid="{00000000-0005-0000-0000-00008C8F0000}"/>
    <cellStyle name="Normal 7 6 2 4 3 3 3" xfId="23487" xr:uid="{00000000-0005-0000-0000-00008D8F0000}"/>
    <cellStyle name="Normal 7 6 2 4 3 4" xfId="33707" xr:uid="{00000000-0005-0000-0000-00008E8F0000}"/>
    <cellStyle name="Normal 7 6 2 4 3 5" xfId="18474" xr:uid="{00000000-0005-0000-0000-00008F8F0000}"/>
    <cellStyle name="Normal 7 6 2 4 4" xfId="5025" xr:uid="{00000000-0005-0000-0000-0000908F0000}"/>
    <cellStyle name="Normal 7 6 2 4 4 2" xfId="15077" xr:uid="{00000000-0005-0000-0000-0000918F0000}"/>
    <cellStyle name="Normal 7 6 2 4 4 2 2" xfId="45408" xr:uid="{00000000-0005-0000-0000-0000928F0000}"/>
    <cellStyle name="Normal 7 6 2 4 4 2 3" xfId="30175" xr:uid="{00000000-0005-0000-0000-0000938F0000}"/>
    <cellStyle name="Normal 7 6 2 4 4 3" xfId="10057" xr:uid="{00000000-0005-0000-0000-0000948F0000}"/>
    <cellStyle name="Normal 7 6 2 4 4 3 2" xfId="40391" xr:uid="{00000000-0005-0000-0000-0000958F0000}"/>
    <cellStyle name="Normal 7 6 2 4 4 3 3" xfId="25158" xr:uid="{00000000-0005-0000-0000-0000968F0000}"/>
    <cellStyle name="Normal 7 6 2 4 4 4" xfId="35378" xr:uid="{00000000-0005-0000-0000-0000978F0000}"/>
    <cellStyle name="Normal 7 6 2 4 4 5" xfId="20145" xr:uid="{00000000-0005-0000-0000-0000988F0000}"/>
    <cellStyle name="Normal 7 6 2 4 5" xfId="11735" xr:uid="{00000000-0005-0000-0000-0000998F0000}"/>
    <cellStyle name="Normal 7 6 2 4 5 2" xfId="42066" xr:uid="{00000000-0005-0000-0000-00009A8F0000}"/>
    <cellStyle name="Normal 7 6 2 4 5 3" xfId="26833" xr:uid="{00000000-0005-0000-0000-00009B8F0000}"/>
    <cellStyle name="Normal 7 6 2 4 6" xfId="6714" xr:uid="{00000000-0005-0000-0000-00009C8F0000}"/>
    <cellStyle name="Normal 7 6 2 4 6 2" xfId="37049" xr:uid="{00000000-0005-0000-0000-00009D8F0000}"/>
    <cellStyle name="Normal 7 6 2 4 6 3" xfId="21816" xr:uid="{00000000-0005-0000-0000-00009E8F0000}"/>
    <cellStyle name="Normal 7 6 2 4 7" xfId="32037" xr:uid="{00000000-0005-0000-0000-00009F8F0000}"/>
    <cellStyle name="Normal 7 6 2 4 8" xfId="16803" xr:uid="{00000000-0005-0000-0000-0000A08F0000}"/>
    <cellStyle name="Normal 7 6 2 5" xfId="2061" xr:uid="{00000000-0005-0000-0000-0000A18F0000}"/>
    <cellStyle name="Normal 7 6 2 5 2" xfId="3751" xr:uid="{00000000-0005-0000-0000-0000A28F0000}"/>
    <cellStyle name="Normal 7 6 2 5 2 2" xfId="13824" xr:uid="{00000000-0005-0000-0000-0000A38F0000}"/>
    <cellStyle name="Normal 7 6 2 5 2 2 2" xfId="44155" xr:uid="{00000000-0005-0000-0000-0000A48F0000}"/>
    <cellStyle name="Normal 7 6 2 5 2 2 3" xfId="28922" xr:uid="{00000000-0005-0000-0000-0000A58F0000}"/>
    <cellStyle name="Normal 7 6 2 5 2 3" xfId="8804" xr:uid="{00000000-0005-0000-0000-0000A68F0000}"/>
    <cellStyle name="Normal 7 6 2 5 2 3 2" xfId="39138" xr:uid="{00000000-0005-0000-0000-0000A78F0000}"/>
    <cellStyle name="Normal 7 6 2 5 2 3 3" xfId="23905" xr:uid="{00000000-0005-0000-0000-0000A88F0000}"/>
    <cellStyle name="Normal 7 6 2 5 2 4" xfId="34125" xr:uid="{00000000-0005-0000-0000-0000A98F0000}"/>
    <cellStyle name="Normal 7 6 2 5 2 5" xfId="18892" xr:uid="{00000000-0005-0000-0000-0000AA8F0000}"/>
    <cellStyle name="Normal 7 6 2 5 3" xfId="5443" xr:uid="{00000000-0005-0000-0000-0000AB8F0000}"/>
    <cellStyle name="Normal 7 6 2 5 3 2" xfId="15495" xr:uid="{00000000-0005-0000-0000-0000AC8F0000}"/>
    <cellStyle name="Normal 7 6 2 5 3 2 2" xfId="45826" xr:uid="{00000000-0005-0000-0000-0000AD8F0000}"/>
    <cellStyle name="Normal 7 6 2 5 3 2 3" xfId="30593" xr:uid="{00000000-0005-0000-0000-0000AE8F0000}"/>
    <cellStyle name="Normal 7 6 2 5 3 3" xfId="10475" xr:uid="{00000000-0005-0000-0000-0000AF8F0000}"/>
    <cellStyle name="Normal 7 6 2 5 3 3 2" xfId="40809" xr:uid="{00000000-0005-0000-0000-0000B08F0000}"/>
    <cellStyle name="Normal 7 6 2 5 3 3 3" xfId="25576" xr:uid="{00000000-0005-0000-0000-0000B18F0000}"/>
    <cellStyle name="Normal 7 6 2 5 3 4" xfId="35796" xr:uid="{00000000-0005-0000-0000-0000B28F0000}"/>
    <cellStyle name="Normal 7 6 2 5 3 5" xfId="20563" xr:uid="{00000000-0005-0000-0000-0000B38F0000}"/>
    <cellStyle name="Normal 7 6 2 5 4" xfId="12153" xr:uid="{00000000-0005-0000-0000-0000B48F0000}"/>
    <cellStyle name="Normal 7 6 2 5 4 2" xfId="42484" xr:uid="{00000000-0005-0000-0000-0000B58F0000}"/>
    <cellStyle name="Normal 7 6 2 5 4 3" xfId="27251" xr:uid="{00000000-0005-0000-0000-0000B68F0000}"/>
    <cellStyle name="Normal 7 6 2 5 5" xfId="7132" xr:uid="{00000000-0005-0000-0000-0000B78F0000}"/>
    <cellStyle name="Normal 7 6 2 5 5 2" xfId="37467" xr:uid="{00000000-0005-0000-0000-0000B88F0000}"/>
    <cellStyle name="Normal 7 6 2 5 5 3" xfId="22234" xr:uid="{00000000-0005-0000-0000-0000B98F0000}"/>
    <cellStyle name="Normal 7 6 2 5 6" xfId="32455" xr:uid="{00000000-0005-0000-0000-0000BA8F0000}"/>
    <cellStyle name="Normal 7 6 2 5 7" xfId="17221" xr:uid="{00000000-0005-0000-0000-0000BB8F0000}"/>
    <cellStyle name="Normal 7 6 2 6" xfId="2914" xr:uid="{00000000-0005-0000-0000-0000BC8F0000}"/>
    <cellStyle name="Normal 7 6 2 6 2" xfId="12988" xr:uid="{00000000-0005-0000-0000-0000BD8F0000}"/>
    <cellStyle name="Normal 7 6 2 6 2 2" xfId="43319" xr:uid="{00000000-0005-0000-0000-0000BE8F0000}"/>
    <cellStyle name="Normal 7 6 2 6 2 3" xfId="28086" xr:uid="{00000000-0005-0000-0000-0000BF8F0000}"/>
    <cellStyle name="Normal 7 6 2 6 3" xfId="7968" xr:uid="{00000000-0005-0000-0000-0000C08F0000}"/>
    <cellStyle name="Normal 7 6 2 6 3 2" xfId="38302" xr:uid="{00000000-0005-0000-0000-0000C18F0000}"/>
    <cellStyle name="Normal 7 6 2 6 3 3" xfId="23069" xr:uid="{00000000-0005-0000-0000-0000C28F0000}"/>
    <cellStyle name="Normal 7 6 2 6 4" xfId="33289" xr:uid="{00000000-0005-0000-0000-0000C38F0000}"/>
    <cellStyle name="Normal 7 6 2 6 5" xfId="18056" xr:uid="{00000000-0005-0000-0000-0000C48F0000}"/>
    <cellStyle name="Normal 7 6 2 7" xfId="4607" xr:uid="{00000000-0005-0000-0000-0000C58F0000}"/>
    <cellStyle name="Normal 7 6 2 7 2" xfId="14659" xr:uid="{00000000-0005-0000-0000-0000C68F0000}"/>
    <cellStyle name="Normal 7 6 2 7 2 2" xfId="44990" xr:uid="{00000000-0005-0000-0000-0000C78F0000}"/>
    <cellStyle name="Normal 7 6 2 7 2 3" xfId="29757" xr:uid="{00000000-0005-0000-0000-0000C88F0000}"/>
    <cellStyle name="Normal 7 6 2 7 3" xfId="9639" xr:uid="{00000000-0005-0000-0000-0000C98F0000}"/>
    <cellStyle name="Normal 7 6 2 7 3 2" xfId="39973" xr:uid="{00000000-0005-0000-0000-0000CA8F0000}"/>
    <cellStyle name="Normal 7 6 2 7 3 3" xfId="24740" xr:uid="{00000000-0005-0000-0000-0000CB8F0000}"/>
    <cellStyle name="Normal 7 6 2 7 4" xfId="34960" xr:uid="{00000000-0005-0000-0000-0000CC8F0000}"/>
    <cellStyle name="Normal 7 6 2 7 5" xfId="19727" xr:uid="{00000000-0005-0000-0000-0000CD8F0000}"/>
    <cellStyle name="Normal 7 6 2 8" xfId="11317" xr:uid="{00000000-0005-0000-0000-0000CE8F0000}"/>
    <cellStyle name="Normal 7 6 2 8 2" xfId="41648" xr:uid="{00000000-0005-0000-0000-0000CF8F0000}"/>
    <cellStyle name="Normal 7 6 2 8 3" xfId="26415" xr:uid="{00000000-0005-0000-0000-0000D08F0000}"/>
    <cellStyle name="Normal 7 6 2 9" xfId="6296" xr:uid="{00000000-0005-0000-0000-0000D18F0000}"/>
    <cellStyle name="Normal 7 6 2 9 2" xfId="36631" xr:uid="{00000000-0005-0000-0000-0000D28F0000}"/>
    <cellStyle name="Normal 7 6 2 9 3" xfId="21398" xr:uid="{00000000-0005-0000-0000-0000D38F0000}"/>
    <cellStyle name="Normal 7 6 3" xfId="1260" xr:uid="{00000000-0005-0000-0000-0000D48F0000}"/>
    <cellStyle name="Normal 7 6 3 10" xfId="16437" xr:uid="{00000000-0005-0000-0000-0000D58F0000}"/>
    <cellStyle name="Normal 7 6 3 2" xfId="1479" xr:uid="{00000000-0005-0000-0000-0000D68F0000}"/>
    <cellStyle name="Normal 7 6 3 2 2" xfId="1900" xr:uid="{00000000-0005-0000-0000-0000D78F0000}"/>
    <cellStyle name="Normal 7 6 3 2 2 2" xfId="2739" xr:uid="{00000000-0005-0000-0000-0000D88F0000}"/>
    <cellStyle name="Normal 7 6 3 2 2 2 2" xfId="4429" xr:uid="{00000000-0005-0000-0000-0000D98F0000}"/>
    <cellStyle name="Normal 7 6 3 2 2 2 2 2" xfId="14502" xr:uid="{00000000-0005-0000-0000-0000DA8F0000}"/>
    <cellStyle name="Normal 7 6 3 2 2 2 2 2 2" xfId="44833" xr:uid="{00000000-0005-0000-0000-0000DB8F0000}"/>
    <cellStyle name="Normal 7 6 3 2 2 2 2 2 3" xfId="29600" xr:uid="{00000000-0005-0000-0000-0000DC8F0000}"/>
    <cellStyle name="Normal 7 6 3 2 2 2 2 3" xfId="9482" xr:uid="{00000000-0005-0000-0000-0000DD8F0000}"/>
    <cellStyle name="Normal 7 6 3 2 2 2 2 3 2" xfId="39816" xr:uid="{00000000-0005-0000-0000-0000DE8F0000}"/>
    <cellStyle name="Normal 7 6 3 2 2 2 2 3 3" xfId="24583" xr:uid="{00000000-0005-0000-0000-0000DF8F0000}"/>
    <cellStyle name="Normal 7 6 3 2 2 2 2 4" xfId="34803" xr:uid="{00000000-0005-0000-0000-0000E08F0000}"/>
    <cellStyle name="Normal 7 6 3 2 2 2 2 5" xfId="19570" xr:uid="{00000000-0005-0000-0000-0000E18F0000}"/>
    <cellStyle name="Normal 7 6 3 2 2 2 3" xfId="6121" xr:uid="{00000000-0005-0000-0000-0000E28F0000}"/>
    <cellStyle name="Normal 7 6 3 2 2 2 3 2" xfId="16173" xr:uid="{00000000-0005-0000-0000-0000E38F0000}"/>
    <cellStyle name="Normal 7 6 3 2 2 2 3 2 2" xfId="46504" xr:uid="{00000000-0005-0000-0000-0000E48F0000}"/>
    <cellStyle name="Normal 7 6 3 2 2 2 3 2 3" xfId="31271" xr:uid="{00000000-0005-0000-0000-0000E58F0000}"/>
    <cellStyle name="Normal 7 6 3 2 2 2 3 3" xfId="11153" xr:uid="{00000000-0005-0000-0000-0000E68F0000}"/>
    <cellStyle name="Normal 7 6 3 2 2 2 3 3 2" xfId="41487" xr:uid="{00000000-0005-0000-0000-0000E78F0000}"/>
    <cellStyle name="Normal 7 6 3 2 2 2 3 3 3" xfId="26254" xr:uid="{00000000-0005-0000-0000-0000E88F0000}"/>
    <cellStyle name="Normal 7 6 3 2 2 2 3 4" xfId="36474" xr:uid="{00000000-0005-0000-0000-0000E98F0000}"/>
    <cellStyle name="Normal 7 6 3 2 2 2 3 5" xfId="21241" xr:uid="{00000000-0005-0000-0000-0000EA8F0000}"/>
    <cellStyle name="Normal 7 6 3 2 2 2 4" xfId="12831" xr:uid="{00000000-0005-0000-0000-0000EB8F0000}"/>
    <cellStyle name="Normal 7 6 3 2 2 2 4 2" xfId="43162" xr:uid="{00000000-0005-0000-0000-0000EC8F0000}"/>
    <cellStyle name="Normal 7 6 3 2 2 2 4 3" xfId="27929" xr:uid="{00000000-0005-0000-0000-0000ED8F0000}"/>
    <cellStyle name="Normal 7 6 3 2 2 2 5" xfId="7810" xr:uid="{00000000-0005-0000-0000-0000EE8F0000}"/>
    <cellStyle name="Normal 7 6 3 2 2 2 5 2" xfId="38145" xr:uid="{00000000-0005-0000-0000-0000EF8F0000}"/>
    <cellStyle name="Normal 7 6 3 2 2 2 5 3" xfId="22912" xr:uid="{00000000-0005-0000-0000-0000F08F0000}"/>
    <cellStyle name="Normal 7 6 3 2 2 2 6" xfId="33133" xr:uid="{00000000-0005-0000-0000-0000F18F0000}"/>
    <cellStyle name="Normal 7 6 3 2 2 2 7" xfId="17899" xr:uid="{00000000-0005-0000-0000-0000F28F0000}"/>
    <cellStyle name="Normal 7 6 3 2 2 3" xfId="3592" xr:uid="{00000000-0005-0000-0000-0000F38F0000}"/>
    <cellStyle name="Normal 7 6 3 2 2 3 2" xfId="13666" xr:uid="{00000000-0005-0000-0000-0000F48F0000}"/>
    <cellStyle name="Normal 7 6 3 2 2 3 2 2" xfId="43997" xr:uid="{00000000-0005-0000-0000-0000F58F0000}"/>
    <cellStyle name="Normal 7 6 3 2 2 3 2 3" xfId="28764" xr:uid="{00000000-0005-0000-0000-0000F68F0000}"/>
    <cellStyle name="Normal 7 6 3 2 2 3 3" xfId="8646" xr:uid="{00000000-0005-0000-0000-0000F78F0000}"/>
    <cellStyle name="Normal 7 6 3 2 2 3 3 2" xfId="38980" xr:uid="{00000000-0005-0000-0000-0000F88F0000}"/>
    <cellStyle name="Normal 7 6 3 2 2 3 3 3" xfId="23747" xr:uid="{00000000-0005-0000-0000-0000F98F0000}"/>
    <cellStyle name="Normal 7 6 3 2 2 3 4" xfId="33967" xr:uid="{00000000-0005-0000-0000-0000FA8F0000}"/>
    <cellStyle name="Normal 7 6 3 2 2 3 5" xfId="18734" xr:uid="{00000000-0005-0000-0000-0000FB8F0000}"/>
    <cellStyle name="Normal 7 6 3 2 2 4" xfId="5285" xr:uid="{00000000-0005-0000-0000-0000FC8F0000}"/>
    <cellStyle name="Normal 7 6 3 2 2 4 2" xfId="15337" xr:uid="{00000000-0005-0000-0000-0000FD8F0000}"/>
    <cellStyle name="Normal 7 6 3 2 2 4 2 2" xfId="45668" xr:uid="{00000000-0005-0000-0000-0000FE8F0000}"/>
    <cellStyle name="Normal 7 6 3 2 2 4 2 3" xfId="30435" xr:uid="{00000000-0005-0000-0000-0000FF8F0000}"/>
    <cellStyle name="Normal 7 6 3 2 2 4 3" xfId="10317" xr:uid="{00000000-0005-0000-0000-000000900000}"/>
    <cellStyle name="Normal 7 6 3 2 2 4 3 2" xfId="40651" xr:uid="{00000000-0005-0000-0000-000001900000}"/>
    <cellStyle name="Normal 7 6 3 2 2 4 3 3" xfId="25418" xr:uid="{00000000-0005-0000-0000-000002900000}"/>
    <cellStyle name="Normal 7 6 3 2 2 4 4" xfId="35638" xr:uid="{00000000-0005-0000-0000-000003900000}"/>
    <cellStyle name="Normal 7 6 3 2 2 4 5" xfId="20405" xr:uid="{00000000-0005-0000-0000-000004900000}"/>
    <cellStyle name="Normal 7 6 3 2 2 5" xfId="11995" xr:uid="{00000000-0005-0000-0000-000005900000}"/>
    <cellStyle name="Normal 7 6 3 2 2 5 2" xfId="42326" xr:uid="{00000000-0005-0000-0000-000006900000}"/>
    <cellStyle name="Normal 7 6 3 2 2 5 3" xfId="27093" xr:uid="{00000000-0005-0000-0000-000007900000}"/>
    <cellStyle name="Normal 7 6 3 2 2 6" xfId="6974" xr:uid="{00000000-0005-0000-0000-000008900000}"/>
    <cellStyle name="Normal 7 6 3 2 2 6 2" xfId="37309" xr:uid="{00000000-0005-0000-0000-000009900000}"/>
    <cellStyle name="Normal 7 6 3 2 2 6 3" xfId="22076" xr:uid="{00000000-0005-0000-0000-00000A900000}"/>
    <cellStyle name="Normal 7 6 3 2 2 7" xfId="32297" xr:uid="{00000000-0005-0000-0000-00000B900000}"/>
    <cellStyle name="Normal 7 6 3 2 2 8" xfId="17063" xr:uid="{00000000-0005-0000-0000-00000C900000}"/>
    <cellStyle name="Normal 7 6 3 2 3" xfId="2321" xr:uid="{00000000-0005-0000-0000-00000D900000}"/>
    <cellStyle name="Normal 7 6 3 2 3 2" xfId="4011" xr:uid="{00000000-0005-0000-0000-00000E900000}"/>
    <cellStyle name="Normal 7 6 3 2 3 2 2" xfId="14084" xr:uid="{00000000-0005-0000-0000-00000F900000}"/>
    <cellStyle name="Normal 7 6 3 2 3 2 2 2" xfId="44415" xr:uid="{00000000-0005-0000-0000-000010900000}"/>
    <cellStyle name="Normal 7 6 3 2 3 2 2 3" xfId="29182" xr:uid="{00000000-0005-0000-0000-000011900000}"/>
    <cellStyle name="Normal 7 6 3 2 3 2 3" xfId="9064" xr:uid="{00000000-0005-0000-0000-000012900000}"/>
    <cellStyle name="Normal 7 6 3 2 3 2 3 2" xfId="39398" xr:uid="{00000000-0005-0000-0000-000013900000}"/>
    <cellStyle name="Normal 7 6 3 2 3 2 3 3" xfId="24165" xr:uid="{00000000-0005-0000-0000-000014900000}"/>
    <cellStyle name="Normal 7 6 3 2 3 2 4" xfId="34385" xr:uid="{00000000-0005-0000-0000-000015900000}"/>
    <cellStyle name="Normal 7 6 3 2 3 2 5" xfId="19152" xr:uid="{00000000-0005-0000-0000-000016900000}"/>
    <cellStyle name="Normal 7 6 3 2 3 3" xfId="5703" xr:uid="{00000000-0005-0000-0000-000017900000}"/>
    <cellStyle name="Normal 7 6 3 2 3 3 2" xfId="15755" xr:uid="{00000000-0005-0000-0000-000018900000}"/>
    <cellStyle name="Normal 7 6 3 2 3 3 2 2" xfId="46086" xr:uid="{00000000-0005-0000-0000-000019900000}"/>
    <cellStyle name="Normal 7 6 3 2 3 3 2 3" xfId="30853" xr:uid="{00000000-0005-0000-0000-00001A900000}"/>
    <cellStyle name="Normal 7 6 3 2 3 3 3" xfId="10735" xr:uid="{00000000-0005-0000-0000-00001B900000}"/>
    <cellStyle name="Normal 7 6 3 2 3 3 3 2" xfId="41069" xr:uid="{00000000-0005-0000-0000-00001C900000}"/>
    <cellStyle name="Normal 7 6 3 2 3 3 3 3" xfId="25836" xr:uid="{00000000-0005-0000-0000-00001D900000}"/>
    <cellStyle name="Normal 7 6 3 2 3 3 4" xfId="36056" xr:uid="{00000000-0005-0000-0000-00001E900000}"/>
    <cellStyle name="Normal 7 6 3 2 3 3 5" xfId="20823" xr:uid="{00000000-0005-0000-0000-00001F900000}"/>
    <cellStyle name="Normal 7 6 3 2 3 4" xfId="12413" xr:uid="{00000000-0005-0000-0000-000020900000}"/>
    <cellStyle name="Normal 7 6 3 2 3 4 2" xfId="42744" xr:uid="{00000000-0005-0000-0000-000021900000}"/>
    <cellStyle name="Normal 7 6 3 2 3 4 3" xfId="27511" xr:uid="{00000000-0005-0000-0000-000022900000}"/>
    <cellStyle name="Normal 7 6 3 2 3 5" xfId="7392" xr:uid="{00000000-0005-0000-0000-000023900000}"/>
    <cellStyle name="Normal 7 6 3 2 3 5 2" xfId="37727" xr:uid="{00000000-0005-0000-0000-000024900000}"/>
    <cellStyle name="Normal 7 6 3 2 3 5 3" xfId="22494" xr:uid="{00000000-0005-0000-0000-000025900000}"/>
    <cellStyle name="Normal 7 6 3 2 3 6" xfId="32715" xr:uid="{00000000-0005-0000-0000-000026900000}"/>
    <cellStyle name="Normal 7 6 3 2 3 7" xfId="17481" xr:uid="{00000000-0005-0000-0000-000027900000}"/>
    <cellStyle name="Normal 7 6 3 2 4" xfId="3174" xr:uid="{00000000-0005-0000-0000-000028900000}"/>
    <cellStyle name="Normal 7 6 3 2 4 2" xfId="13248" xr:uid="{00000000-0005-0000-0000-000029900000}"/>
    <cellStyle name="Normal 7 6 3 2 4 2 2" xfId="43579" xr:uid="{00000000-0005-0000-0000-00002A900000}"/>
    <cellStyle name="Normal 7 6 3 2 4 2 3" xfId="28346" xr:uid="{00000000-0005-0000-0000-00002B900000}"/>
    <cellStyle name="Normal 7 6 3 2 4 3" xfId="8228" xr:uid="{00000000-0005-0000-0000-00002C900000}"/>
    <cellStyle name="Normal 7 6 3 2 4 3 2" xfId="38562" xr:uid="{00000000-0005-0000-0000-00002D900000}"/>
    <cellStyle name="Normal 7 6 3 2 4 3 3" xfId="23329" xr:uid="{00000000-0005-0000-0000-00002E900000}"/>
    <cellStyle name="Normal 7 6 3 2 4 4" xfId="33549" xr:uid="{00000000-0005-0000-0000-00002F900000}"/>
    <cellStyle name="Normal 7 6 3 2 4 5" xfId="18316" xr:uid="{00000000-0005-0000-0000-000030900000}"/>
    <cellStyle name="Normal 7 6 3 2 5" xfId="4867" xr:uid="{00000000-0005-0000-0000-000031900000}"/>
    <cellStyle name="Normal 7 6 3 2 5 2" xfId="14919" xr:uid="{00000000-0005-0000-0000-000032900000}"/>
    <cellStyle name="Normal 7 6 3 2 5 2 2" xfId="45250" xr:uid="{00000000-0005-0000-0000-000033900000}"/>
    <cellStyle name="Normal 7 6 3 2 5 2 3" xfId="30017" xr:uid="{00000000-0005-0000-0000-000034900000}"/>
    <cellStyle name="Normal 7 6 3 2 5 3" xfId="9899" xr:uid="{00000000-0005-0000-0000-000035900000}"/>
    <cellStyle name="Normal 7 6 3 2 5 3 2" xfId="40233" xr:uid="{00000000-0005-0000-0000-000036900000}"/>
    <cellStyle name="Normal 7 6 3 2 5 3 3" xfId="25000" xr:uid="{00000000-0005-0000-0000-000037900000}"/>
    <cellStyle name="Normal 7 6 3 2 5 4" xfId="35220" xr:uid="{00000000-0005-0000-0000-000038900000}"/>
    <cellStyle name="Normal 7 6 3 2 5 5" xfId="19987" xr:uid="{00000000-0005-0000-0000-000039900000}"/>
    <cellStyle name="Normal 7 6 3 2 6" xfId="11577" xr:uid="{00000000-0005-0000-0000-00003A900000}"/>
    <cellStyle name="Normal 7 6 3 2 6 2" xfId="41908" xr:uid="{00000000-0005-0000-0000-00003B900000}"/>
    <cellStyle name="Normal 7 6 3 2 6 3" xfId="26675" xr:uid="{00000000-0005-0000-0000-00003C900000}"/>
    <cellStyle name="Normal 7 6 3 2 7" xfId="6556" xr:uid="{00000000-0005-0000-0000-00003D900000}"/>
    <cellStyle name="Normal 7 6 3 2 7 2" xfId="36891" xr:uid="{00000000-0005-0000-0000-00003E900000}"/>
    <cellStyle name="Normal 7 6 3 2 7 3" xfId="21658" xr:uid="{00000000-0005-0000-0000-00003F900000}"/>
    <cellStyle name="Normal 7 6 3 2 8" xfId="31879" xr:uid="{00000000-0005-0000-0000-000040900000}"/>
    <cellStyle name="Normal 7 6 3 2 9" xfId="16645" xr:uid="{00000000-0005-0000-0000-000041900000}"/>
    <cellStyle name="Normal 7 6 3 3" xfId="1692" xr:uid="{00000000-0005-0000-0000-000042900000}"/>
    <cellStyle name="Normal 7 6 3 3 2" xfId="2531" xr:uid="{00000000-0005-0000-0000-000043900000}"/>
    <cellStyle name="Normal 7 6 3 3 2 2" xfId="4221" xr:uid="{00000000-0005-0000-0000-000044900000}"/>
    <cellStyle name="Normal 7 6 3 3 2 2 2" xfId="14294" xr:uid="{00000000-0005-0000-0000-000045900000}"/>
    <cellStyle name="Normal 7 6 3 3 2 2 2 2" xfId="44625" xr:uid="{00000000-0005-0000-0000-000046900000}"/>
    <cellStyle name="Normal 7 6 3 3 2 2 2 3" xfId="29392" xr:uid="{00000000-0005-0000-0000-000047900000}"/>
    <cellStyle name="Normal 7 6 3 3 2 2 3" xfId="9274" xr:uid="{00000000-0005-0000-0000-000048900000}"/>
    <cellStyle name="Normal 7 6 3 3 2 2 3 2" xfId="39608" xr:uid="{00000000-0005-0000-0000-000049900000}"/>
    <cellStyle name="Normal 7 6 3 3 2 2 3 3" xfId="24375" xr:uid="{00000000-0005-0000-0000-00004A900000}"/>
    <cellStyle name="Normal 7 6 3 3 2 2 4" xfId="34595" xr:uid="{00000000-0005-0000-0000-00004B900000}"/>
    <cellStyle name="Normal 7 6 3 3 2 2 5" xfId="19362" xr:uid="{00000000-0005-0000-0000-00004C900000}"/>
    <cellStyle name="Normal 7 6 3 3 2 3" xfId="5913" xr:uid="{00000000-0005-0000-0000-00004D900000}"/>
    <cellStyle name="Normal 7 6 3 3 2 3 2" xfId="15965" xr:uid="{00000000-0005-0000-0000-00004E900000}"/>
    <cellStyle name="Normal 7 6 3 3 2 3 2 2" xfId="46296" xr:uid="{00000000-0005-0000-0000-00004F900000}"/>
    <cellStyle name="Normal 7 6 3 3 2 3 2 3" xfId="31063" xr:uid="{00000000-0005-0000-0000-000050900000}"/>
    <cellStyle name="Normal 7 6 3 3 2 3 3" xfId="10945" xr:uid="{00000000-0005-0000-0000-000051900000}"/>
    <cellStyle name="Normal 7 6 3 3 2 3 3 2" xfId="41279" xr:uid="{00000000-0005-0000-0000-000052900000}"/>
    <cellStyle name="Normal 7 6 3 3 2 3 3 3" xfId="26046" xr:uid="{00000000-0005-0000-0000-000053900000}"/>
    <cellStyle name="Normal 7 6 3 3 2 3 4" xfId="36266" xr:uid="{00000000-0005-0000-0000-000054900000}"/>
    <cellStyle name="Normal 7 6 3 3 2 3 5" xfId="21033" xr:uid="{00000000-0005-0000-0000-000055900000}"/>
    <cellStyle name="Normal 7 6 3 3 2 4" xfId="12623" xr:uid="{00000000-0005-0000-0000-000056900000}"/>
    <cellStyle name="Normal 7 6 3 3 2 4 2" xfId="42954" xr:uid="{00000000-0005-0000-0000-000057900000}"/>
    <cellStyle name="Normal 7 6 3 3 2 4 3" xfId="27721" xr:uid="{00000000-0005-0000-0000-000058900000}"/>
    <cellStyle name="Normal 7 6 3 3 2 5" xfId="7602" xr:uid="{00000000-0005-0000-0000-000059900000}"/>
    <cellStyle name="Normal 7 6 3 3 2 5 2" xfId="37937" xr:uid="{00000000-0005-0000-0000-00005A900000}"/>
    <cellStyle name="Normal 7 6 3 3 2 5 3" xfId="22704" xr:uid="{00000000-0005-0000-0000-00005B900000}"/>
    <cellStyle name="Normal 7 6 3 3 2 6" xfId="32925" xr:uid="{00000000-0005-0000-0000-00005C900000}"/>
    <cellStyle name="Normal 7 6 3 3 2 7" xfId="17691" xr:uid="{00000000-0005-0000-0000-00005D900000}"/>
    <cellStyle name="Normal 7 6 3 3 3" xfId="3384" xr:uid="{00000000-0005-0000-0000-00005E900000}"/>
    <cellStyle name="Normal 7 6 3 3 3 2" xfId="13458" xr:uid="{00000000-0005-0000-0000-00005F900000}"/>
    <cellStyle name="Normal 7 6 3 3 3 2 2" xfId="43789" xr:uid="{00000000-0005-0000-0000-000060900000}"/>
    <cellStyle name="Normal 7 6 3 3 3 2 3" xfId="28556" xr:uid="{00000000-0005-0000-0000-000061900000}"/>
    <cellStyle name="Normal 7 6 3 3 3 3" xfId="8438" xr:uid="{00000000-0005-0000-0000-000062900000}"/>
    <cellStyle name="Normal 7 6 3 3 3 3 2" xfId="38772" xr:uid="{00000000-0005-0000-0000-000063900000}"/>
    <cellStyle name="Normal 7 6 3 3 3 3 3" xfId="23539" xr:uid="{00000000-0005-0000-0000-000064900000}"/>
    <cellStyle name="Normal 7 6 3 3 3 4" xfId="33759" xr:uid="{00000000-0005-0000-0000-000065900000}"/>
    <cellStyle name="Normal 7 6 3 3 3 5" xfId="18526" xr:uid="{00000000-0005-0000-0000-000066900000}"/>
    <cellStyle name="Normal 7 6 3 3 4" xfId="5077" xr:uid="{00000000-0005-0000-0000-000067900000}"/>
    <cellStyle name="Normal 7 6 3 3 4 2" xfId="15129" xr:uid="{00000000-0005-0000-0000-000068900000}"/>
    <cellStyle name="Normal 7 6 3 3 4 2 2" xfId="45460" xr:uid="{00000000-0005-0000-0000-000069900000}"/>
    <cellStyle name="Normal 7 6 3 3 4 2 3" xfId="30227" xr:uid="{00000000-0005-0000-0000-00006A900000}"/>
    <cellStyle name="Normal 7 6 3 3 4 3" xfId="10109" xr:uid="{00000000-0005-0000-0000-00006B900000}"/>
    <cellStyle name="Normal 7 6 3 3 4 3 2" xfId="40443" xr:uid="{00000000-0005-0000-0000-00006C900000}"/>
    <cellStyle name="Normal 7 6 3 3 4 3 3" xfId="25210" xr:uid="{00000000-0005-0000-0000-00006D900000}"/>
    <cellStyle name="Normal 7 6 3 3 4 4" xfId="35430" xr:uid="{00000000-0005-0000-0000-00006E900000}"/>
    <cellStyle name="Normal 7 6 3 3 4 5" xfId="20197" xr:uid="{00000000-0005-0000-0000-00006F900000}"/>
    <cellStyle name="Normal 7 6 3 3 5" xfId="11787" xr:uid="{00000000-0005-0000-0000-000070900000}"/>
    <cellStyle name="Normal 7 6 3 3 5 2" xfId="42118" xr:uid="{00000000-0005-0000-0000-000071900000}"/>
    <cellStyle name="Normal 7 6 3 3 5 3" xfId="26885" xr:uid="{00000000-0005-0000-0000-000072900000}"/>
    <cellStyle name="Normal 7 6 3 3 6" xfId="6766" xr:uid="{00000000-0005-0000-0000-000073900000}"/>
    <cellStyle name="Normal 7 6 3 3 6 2" xfId="37101" xr:uid="{00000000-0005-0000-0000-000074900000}"/>
    <cellStyle name="Normal 7 6 3 3 6 3" xfId="21868" xr:uid="{00000000-0005-0000-0000-000075900000}"/>
    <cellStyle name="Normal 7 6 3 3 7" xfId="32089" xr:uid="{00000000-0005-0000-0000-000076900000}"/>
    <cellStyle name="Normal 7 6 3 3 8" xfId="16855" xr:uid="{00000000-0005-0000-0000-000077900000}"/>
    <cellStyle name="Normal 7 6 3 4" xfId="2113" xr:uid="{00000000-0005-0000-0000-000078900000}"/>
    <cellStyle name="Normal 7 6 3 4 2" xfId="3803" xr:uid="{00000000-0005-0000-0000-000079900000}"/>
    <cellStyle name="Normal 7 6 3 4 2 2" xfId="13876" xr:uid="{00000000-0005-0000-0000-00007A900000}"/>
    <cellStyle name="Normal 7 6 3 4 2 2 2" xfId="44207" xr:uid="{00000000-0005-0000-0000-00007B900000}"/>
    <cellStyle name="Normal 7 6 3 4 2 2 3" xfId="28974" xr:uid="{00000000-0005-0000-0000-00007C900000}"/>
    <cellStyle name="Normal 7 6 3 4 2 3" xfId="8856" xr:uid="{00000000-0005-0000-0000-00007D900000}"/>
    <cellStyle name="Normal 7 6 3 4 2 3 2" xfId="39190" xr:uid="{00000000-0005-0000-0000-00007E900000}"/>
    <cellStyle name="Normal 7 6 3 4 2 3 3" xfId="23957" xr:uid="{00000000-0005-0000-0000-00007F900000}"/>
    <cellStyle name="Normal 7 6 3 4 2 4" xfId="34177" xr:uid="{00000000-0005-0000-0000-000080900000}"/>
    <cellStyle name="Normal 7 6 3 4 2 5" xfId="18944" xr:uid="{00000000-0005-0000-0000-000081900000}"/>
    <cellStyle name="Normal 7 6 3 4 3" xfId="5495" xr:uid="{00000000-0005-0000-0000-000082900000}"/>
    <cellStyle name="Normal 7 6 3 4 3 2" xfId="15547" xr:uid="{00000000-0005-0000-0000-000083900000}"/>
    <cellStyle name="Normal 7 6 3 4 3 2 2" xfId="45878" xr:uid="{00000000-0005-0000-0000-000084900000}"/>
    <cellStyle name="Normal 7 6 3 4 3 2 3" xfId="30645" xr:uid="{00000000-0005-0000-0000-000085900000}"/>
    <cellStyle name="Normal 7 6 3 4 3 3" xfId="10527" xr:uid="{00000000-0005-0000-0000-000086900000}"/>
    <cellStyle name="Normal 7 6 3 4 3 3 2" xfId="40861" xr:uid="{00000000-0005-0000-0000-000087900000}"/>
    <cellStyle name="Normal 7 6 3 4 3 3 3" xfId="25628" xr:uid="{00000000-0005-0000-0000-000088900000}"/>
    <cellStyle name="Normal 7 6 3 4 3 4" xfId="35848" xr:uid="{00000000-0005-0000-0000-000089900000}"/>
    <cellStyle name="Normal 7 6 3 4 3 5" xfId="20615" xr:uid="{00000000-0005-0000-0000-00008A900000}"/>
    <cellStyle name="Normal 7 6 3 4 4" xfId="12205" xr:uid="{00000000-0005-0000-0000-00008B900000}"/>
    <cellStyle name="Normal 7 6 3 4 4 2" xfId="42536" xr:uid="{00000000-0005-0000-0000-00008C900000}"/>
    <cellStyle name="Normal 7 6 3 4 4 3" xfId="27303" xr:uid="{00000000-0005-0000-0000-00008D900000}"/>
    <cellStyle name="Normal 7 6 3 4 5" xfId="7184" xr:uid="{00000000-0005-0000-0000-00008E900000}"/>
    <cellStyle name="Normal 7 6 3 4 5 2" xfId="37519" xr:uid="{00000000-0005-0000-0000-00008F900000}"/>
    <cellStyle name="Normal 7 6 3 4 5 3" xfId="22286" xr:uid="{00000000-0005-0000-0000-000090900000}"/>
    <cellStyle name="Normal 7 6 3 4 6" xfId="32507" xr:uid="{00000000-0005-0000-0000-000091900000}"/>
    <cellStyle name="Normal 7 6 3 4 7" xfId="17273" xr:uid="{00000000-0005-0000-0000-000092900000}"/>
    <cellStyle name="Normal 7 6 3 5" xfId="2966" xr:uid="{00000000-0005-0000-0000-000093900000}"/>
    <cellStyle name="Normal 7 6 3 5 2" xfId="13040" xr:uid="{00000000-0005-0000-0000-000094900000}"/>
    <cellStyle name="Normal 7 6 3 5 2 2" xfId="43371" xr:uid="{00000000-0005-0000-0000-000095900000}"/>
    <cellStyle name="Normal 7 6 3 5 2 3" xfId="28138" xr:uid="{00000000-0005-0000-0000-000096900000}"/>
    <cellStyle name="Normal 7 6 3 5 3" xfId="8020" xr:uid="{00000000-0005-0000-0000-000097900000}"/>
    <cellStyle name="Normal 7 6 3 5 3 2" xfId="38354" xr:uid="{00000000-0005-0000-0000-000098900000}"/>
    <cellStyle name="Normal 7 6 3 5 3 3" xfId="23121" xr:uid="{00000000-0005-0000-0000-000099900000}"/>
    <cellStyle name="Normal 7 6 3 5 4" xfId="33341" xr:uid="{00000000-0005-0000-0000-00009A900000}"/>
    <cellStyle name="Normal 7 6 3 5 5" xfId="18108" xr:uid="{00000000-0005-0000-0000-00009B900000}"/>
    <cellStyle name="Normal 7 6 3 6" xfId="4659" xr:uid="{00000000-0005-0000-0000-00009C900000}"/>
    <cellStyle name="Normal 7 6 3 6 2" xfId="14711" xr:uid="{00000000-0005-0000-0000-00009D900000}"/>
    <cellStyle name="Normal 7 6 3 6 2 2" xfId="45042" xr:uid="{00000000-0005-0000-0000-00009E900000}"/>
    <cellStyle name="Normal 7 6 3 6 2 3" xfId="29809" xr:uid="{00000000-0005-0000-0000-00009F900000}"/>
    <cellStyle name="Normal 7 6 3 6 3" xfId="9691" xr:uid="{00000000-0005-0000-0000-0000A0900000}"/>
    <cellStyle name="Normal 7 6 3 6 3 2" xfId="40025" xr:uid="{00000000-0005-0000-0000-0000A1900000}"/>
    <cellStyle name="Normal 7 6 3 6 3 3" xfId="24792" xr:uid="{00000000-0005-0000-0000-0000A2900000}"/>
    <cellStyle name="Normal 7 6 3 6 4" xfId="35012" xr:uid="{00000000-0005-0000-0000-0000A3900000}"/>
    <cellStyle name="Normal 7 6 3 6 5" xfId="19779" xr:uid="{00000000-0005-0000-0000-0000A4900000}"/>
    <cellStyle name="Normal 7 6 3 7" xfId="11369" xr:uid="{00000000-0005-0000-0000-0000A5900000}"/>
    <cellStyle name="Normal 7 6 3 7 2" xfId="41700" xr:uid="{00000000-0005-0000-0000-0000A6900000}"/>
    <cellStyle name="Normal 7 6 3 7 3" xfId="26467" xr:uid="{00000000-0005-0000-0000-0000A7900000}"/>
    <cellStyle name="Normal 7 6 3 8" xfId="6348" xr:uid="{00000000-0005-0000-0000-0000A8900000}"/>
    <cellStyle name="Normal 7 6 3 8 2" xfId="36683" xr:uid="{00000000-0005-0000-0000-0000A9900000}"/>
    <cellStyle name="Normal 7 6 3 8 3" xfId="21450" xr:uid="{00000000-0005-0000-0000-0000AA900000}"/>
    <cellStyle name="Normal 7 6 3 9" xfId="31672" xr:uid="{00000000-0005-0000-0000-0000AB900000}"/>
    <cellStyle name="Normal 7 6 4" xfId="1373" xr:uid="{00000000-0005-0000-0000-0000AC900000}"/>
    <cellStyle name="Normal 7 6 4 2" xfId="1796" xr:uid="{00000000-0005-0000-0000-0000AD900000}"/>
    <cellStyle name="Normal 7 6 4 2 2" xfId="2635" xr:uid="{00000000-0005-0000-0000-0000AE900000}"/>
    <cellStyle name="Normal 7 6 4 2 2 2" xfId="4325" xr:uid="{00000000-0005-0000-0000-0000AF900000}"/>
    <cellStyle name="Normal 7 6 4 2 2 2 2" xfId="14398" xr:uid="{00000000-0005-0000-0000-0000B0900000}"/>
    <cellStyle name="Normal 7 6 4 2 2 2 2 2" xfId="44729" xr:uid="{00000000-0005-0000-0000-0000B1900000}"/>
    <cellStyle name="Normal 7 6 4 2 2 2 2 3" xfId="29496" xr:uid="{00000000-0005-0000-0000-0000B2900000}"/>
    <cellStyle name="Normal 7 6 4 2 2 2 3" xfId="9378" xr:uid="{00000000-0005-0000-0000-0000B3900000}"/>
    <cellStyle name="Normal 7 6 4 2 2 2 3 2" xfId="39712" xr:uid="{00000000-0005-0000-0000-0000B4900000}"/>
    <cellStyle name="Normal 7 6 4 2 2 2 3 3" xfId="24479" xr:uid="{00000000-0005-0000-0000-0000B5900000}"/>
    <cellStyle name="Normal 7 6 4 2 2 2 4" xfId="34699" xr:uid="{00000000-0005-0000-0000-0000B6900000}"/>
    <cellStyle name="Normal 7 6 4 2 2 2 5" xfId="19466" xr:uid="{00000000-0005-0000-0000-0000B7900000}"/>
    <cellStyle name="Normal 7 6 4 2 2 3" xfId="6017" xr:uid="{00000000-0005-0000-0000-0000B8900000}"/>
    <cellStyle name="Normal 7 6 4 2 2 3 2" xfId="16069" xr:uid="{00000000-0005-0000-0000-0000B9900000}"/>
    <cellStyle name="Normal 7 6 4 2 2 3 2 2" xfId="46400" xr:uid="{00000000-0005-0000-0000-0000BA900000}"/>
    <cellStyle name="Normal 7 6 4 2 2 3 2 3" xfId="31167" xr:uid="{00000000-0005-0000-0000-0000BB900000}"/>
    <cellStyle name="Normal 7 6 4 2 2 3 3" xfId="11049" xr:uid="{00000000-0005-0000-0000-0000BC900000}"/>
    <cellStyle name="Normal 7 6 4 2 2 3 3 2" xfId="41383" xr:uid="{00000000-0005-0000-0000-0000BD900000}"/>
    <cellStyle name="Normal 7 6 4 2 2 3 3 3" xfId="26150" xr:uid="{00000000-0005-0000-0000-0000BE900000}"/>
    <cellStyle name="Normal 7 6 4 2 2 3 4" xfId="36370" xr:uid="{00000000-0005-0000-0000-0000BF900000}"/>
    <cellStyle name="Normal 7 6 4 2 2 3 5" xfId="21137" xr:uid="{00000000-0005-0000-0000-0000C0900000}"/>
    <cellStyle name="Normal 7 6 4 2 2 4" xfId="12727" xr:uid="{00000000-0005-0000-0000-0000C1900000}"/>
    <cellStyle name="Normal 7 6 4 2 2 4 2" xfId="43058" xr:uid="{00000000-0005-0000-0000-0000C2900000}"/>
    <cellStyle name="Normal 7 6 4 2 2 4 3" xfId="27825" xr:uid="{00000000-0005-0000-0000-0000C3900000}"/>
    <cellStyle name="Normal 7 6 4 2 2 5" xfId="7706" xr:uid="{00000000-0005-0000-0000-0000C4900000}"/>
    <cellStyle name="Normal 7 6 4 2 2 5 2" xfId="38041" xr:uid="{00000000-0005-0000-0000-0000C5900000}"/>
    <cellStyle name="Normal 7 6 4 2 2 5 3" xfId="22808" xr:uid="{00000000-0005-0000-0000-0000C6900000}"/>
    <cellStyle name="Normal 7 6 4 2 2 6" xfId="33029" xr:uid="{00000000-0005-0000-0000-0000C7900000}"/>
    <cellStyle name="Normal 7 6 4 2 2 7" xfId="17795" xr:uid="{00000000-0005-0000-0000-0000C8900000}"/>
    <cellStyle name="Normal 7 6 4 2 3" xfId="3488" xr:uid="{00000000-0005-0000-0000-0000C9900000}"/>
    <cellStyle name="Normal 7 6 4 2 3 2" xfId="13562" xr:uid="{00000000-0005-0000-0000-0000CA900000}"/>
    <cellStyle name="Normal 7 6 4 2 3 2 2" xfId="43893" xr:uid="{00000000-0005-0000-0000-0000CB900000}"/>
    <cellStyle name="Normal 7 6 4 2 3 2 3" xfId="28660" xr:uid="{00000000-0005-0000-0000-0000CC900000}"/>
    <cellStyle name="Normal 7 6 4 2 3 3" xfId="8542" xr:uid="{00000000-0005-0000-0000-0000CD900000}"/>
    <cellStyle name="Normal 7 6 4 2 3 3 2" xfId="38876" xr:uid="{00000000-0005-0000-0000-0000CE900000}"/>
    <cellStyle name="Normal 7 6 4 2 3 3 3" xfId="23643" xr:uid="{00000000-0005-0000-0000-0000CF900000}"/>
    <cellStyle name="Normal 7 6 4 2 3 4" xfId="33863" xr:uid="{00000000-0005-0000-0000-0000D0900000}"/>
    <cellStyle name="Normal 7 6 4 2 3 5" xfId="18630" xr:uid="{00000000-0005-0000-0000-0000D1900000}"/>
    <cellStyle name="Normal 7 6 4 2 4" xfId="5181" xr:uid="{00000000-0005-0000-0000-0000D2900000}"/>
    <cellStyle name="Normal 7 6 4 2 4 2" xfId="15233" xr:uid="{00000000-0005-0000-0000-0000D3900000}"/>
    <cellStyle name="Normal 7 6 4 2 4 2 2" xfId="45564" xr:uid="{00000000-0005-0000-0000-0000D4900000}"/>
    <cellStyle name="Normal 7 6 4 2 4 2 3" xfId="30331" xr:uid="{00000000-0005-0000-0000-0000D5900000}"/>
    <cellStyle name="Normal 7 6 4 2 4 3" xfId="10213" xr:uid="{00000000-0005-0000-0000-0000D6900000}"/>
    <cellStyle name="Normal 7 6 4 2 4 3 2" xfId="40547" xr:uid="{00000000-0005-0000-0000-0000D7900000}"/>
    <cellStyle name="Normal 7 6 4 2 4 3 3" xfId="25314" xr:uid="{00000000-0005-0000-0000-0000D8900000}"/>
    <cellStyle name="Normal 7 6 4 2 4 4" xfId="35534" xr:uid="{00000000-0005-0000-0000-0000D9900000}"/>
    <cellStyle name="Normal 7 6 4 2 4 5" xfId="20301" xr:uid="{00000000-0005-0000-0000-0000DA900000}"/>
    <cellStyle name="Normal 7 6 4 2 5" xfId="11891" xr:uid="{00000000-0005-0000-0000-0000DB900000}"/>
    <cellStyle name="Normal 7 6 4 2 5 2" xfId="42222" xr:uid="{00000000-0005-0000-0000-0000DC900000}"/>
    <cellStyle name="Normal 7 6 4 2 5 3" xfId="26989" xr:uid="{00000000-0005-0000-0000-0000DD900000}"/>
    <cellStyle name="Normal 7 6 4 2 6" xfId="6870" xr:uid="{00000000-0005-0000-0000-0000DE900000}"/>
    <cellStyle name="Normal 7 6 4 2 6 2" xfId="37205" xr:uid="{00000000-0005-0000-0000-0000DF900000}"/>
    <cellStyle name="Normal 7 6 4 2 6 3" xfId="21972" xr:uid="{00000000-0005-0000-0000-0000E0900000}"/>
    <cellStyle name="Normal 7 6 4 2 7" xfId="32193" xr:uid="{00000000-0005-0000-0000-0000E1900000}"/>
    <cellStyle name="Normal 7 6 4 2 8" xfId="16959" xr:uid="{00000000-0005-0000-0000-0000E2900000}"/>
    <cellStyle name="Normal 7 6 4 3" xfId="2217" xr:uid="{00000000-0005-0000-0000-0000E3900000}"/>
    <cellStyle name="Normal 7 6 4 3 2" xfId="3907" xr:uid="{00000000-0005-0000-0000-0000E4900000}"/>
    <cellStyle name="Normal 7 6 4 3 2 2" xfId="13980" xr:uid="{00000000-0005-0000-0000-0000E5900000}"/>
    <cellStyle name="Normal 7 6 4 3 2 2 2" xfId="44311" xr:uid="{00000000-0005-0000-0000-0000E6900000}"/>
    <cellStyle name="Normal 7 6 4 3 2 2 3" xfId="29078" xr:uid="{00000000-0005-0000-0000-0000E7900000}"/>
    <cellStyle name="Normal 7 6 4 3 2 3" xfId="8960" xr:uid="{00000000-0005-0000-0000-0000E8900000}"/>
    <cellStyle name="Normal 7 6 4 3 2 3 2" xfId="39294" xr:uid="{00000000-0005-0000-0000-0000E9900000}"/>
    <cellStyle name="Normal 7 6 4 3 2 3 3" xfId="24061" xr:uid="{00000000-0005-0000-0000-0000EA900000}"/>
    <cellStyle name="Normal 7 6 4 3 2 4" xfId="34281" xr:uid="{00000000-0005-0000-0000-0000EB900000}"/>
    <cellStyle name="Normal 7 6 4 3 2 5" xfId="19048" xr:uid="{00000000-0005-0000-0000-0000EC900000}"/>
    <cellStyle name="Normal 7 6 4 3 3" xfId="5599" xr:uid="{00000000-0005-0000-0000-0000ED900000}"/>
    <cellStyle name="Normal 7 6 4 3 3 2" xfId="15651" xr:uid="{00000000-0005-0000-0000-0000EE900000}"/>
    <cellStyle name="Normal 7 6 4 3 3 2 2" xfId="45982" xr:uid="{00000000-0005-0000-0000-0000EF900000}"/>
    <cellStyle name="Normal 7 6 4 3 3 2 3" xfId="30749" xr:uid="{00000000-0005-0000-0000-0000F0900000}"/>
    <cellStyle name="Normal 7 6 4 3 3 3" xfId="10631" xr:uid="{00000000-0005-0000-0000-0000F1900000}"/>
    <cellStyle name="Normal 7 6 4 3 3 3 2" xfId="40965" xr:uid="{00000000-0005-0000-0000-0000F2900000}"/>
    <cellStyle name="Normal 7 6 4 3 3 3 3" xfId="25732" xr:uid="{00000000-0005-0000-0000-0000F3900000}"/>
    <cellStyle name="Normal 7 6 4 3 3 4" xfId="35952" xr:uid="{00000000-0005-0000-0000-0000F4900000}"/>
    <cellStyle name="Normal 7 6 4 3 3 5" xfId="20719" xr:uid="{00000000-0005-0000-0000-0000F5900000}"/>
    <cellStyle name="Normal 7 6 4 3 4" xfId="12309" xr:uid="{00000000-0005-0000-0000-0000F6900000}"/>
    <cellStyle name="Normal 7 6 4 3 4 2" xfId="42640" xr:uid="{00000000-0005-0000-0000-0000F7900000}"/>
    <cellStyle name="Normal 7 6 4 3 4 3" xfId="27407" xr:uid="{00000000-0005-0000-0000-0000F8900000}"/>
    <cellStyle name="Normal 7 6 4 3 5" xfId="7288" xr:uid="{00000000-0005-0000-0000-0000F9900000}"/>
    <cellStyle name="Normal 7 6 4 3 5 2" xfId="37623" xr:uid="{00000000-0005-0000-0000-0000FA900000}"/>
    <cellStyle name="Normal 7 6 4 3 5 3" xfId="22390" xr:uid="{00000000-0005-0000-0000-0000FB900000}"/>
    <cellStyle name="Normal 7 6 4 3 6" xfId="32611" xr:uid="{00000000-0005-0000-0000-0000FC900000}"/>
    <cellStyle name="Normal 7 6 4 3 7" xfId="17377" xr:uid="{00000000-0005-0000-0000-0000FD900000}"/>
    <cellStyle name="Normal 7 6 4 4" xfId="3070" xr:uid="{00000000-0005-0000-0000-0000FE900000}"/>
    <cellStyle name="Normal 7 6 4 4 2" xfId="13144" xr:uid="{00000000-0005-0000-0000-0000FF900000}"/>
    <cellStyle name="Normal 7 6 4 4 2 2" xfId="43475" xr:uid="{00000000-0005-0000-0000-000000910000}"/>
    <cellStyle name="Normal 7 6 4 4 2 3" xfId="28242" xr:uid="{00000000-0005-0000-0000-000001910000}"/>
    <cellStyle name="Normal 7 6 4 4 3" xfId="8124" xr:uid="{00000000-0005-0000-0000-000002910000}"/>
    <cellStyle name="Normal 7 6 4 4 3 2" xfId="38458" xr:uid="{00000000-0005-0000-0000-000003910000}"/>
    <cellStyle name="Normal 7 6 4 4 3 3" xfId="23225" xr:uid="{00000000-0005-0000-0000-000004910000}"/>
    <cellStyle name="Normal 7 6 4 4 4" xfId="33445" xr:uid="{00000000-0005-0000-0000-000005910000}"/>
    <cellStyle name="Normal 7 6 4 4 5" xfId="18212" xr:uid="{00000000-0005-0000-0000-000006910000}"/>
    <cellStyle name="Normal 7 6 4 5" xfId="4763" xr:uid="{00000000-0005-0000-0000-000007910000}"/>
    <cellStyle name="Normal 7 6 4 5 2" xfId="14815" xr:uid="{00000000-0005-0000-0000-000008910000}"/>
    <cellStyle name="Normal 7 6 4 5 2 2" xfId="45146" xr:uid="{00000000-0005-0000-0000-000009910000}"/>
    <cellStyle name="Normal 7 6 4 5 2 3" xfId="29913" xr:uid="{00000000-0005-0000-0000-00000A910000}"/>
    <cellStyle name="Normal 7 6 4 5 3" xfId="9795" xr:uid="{00000000-0005-0000-0000-00000B910000}"/>
    <cellStyle name="Normal 7 6 4 5 3 2" xfId="40129" xr:uid="{00000000-0005-0000-0000-00000C910000}"/>
    <cellStyle name="Normal 7 6 4 5 3 3" xfId="24896" xr:uid="{00000000-0005-0000-0000-00000D910000}"/>
    <cellStyle name="Normal 7 6 4 5 4" xfId="35116" xr:uid="{00000000-0005-0000-0000-00000E910000}"/>
    <cellStyle name="Normal 7 6 4 5 5" xfId="19883" xr:uid="{00000000-0005-0000-0000-00000F910000}"/>
    <cellStyle name="Normal 7 6 4 6" xfId="11473" xr:uid="{00000000-0005-0000-0000-000010910000}"/>
    <cellStyle name="Normal 7 6 4 6 2" xfId="41804" xr:uid="{00000000-0005-0000-0000-000011910000}"/>
    <cellStyle name="Normal 7 6 4 6 3" xfId="26571" xr:uid="{00000000-0005-0000-0000-000012910000}"/>
    <cellStyle name="Normal 7 6 4 7" xfId="6452" xr:uid="{00000000-0005-0000-0000-000013910000}"/>
    <cellStyle name="Normal 7 6 4 7 2" xfId="36787" xr:uid="{00000000-0005-0000-0000-000014910000}"/>
    <cellStyle name="Normal 7 6 4 7 3" xfId="21554" xr:uid="{00000000-0005-0000-0000-000015910000}"/>
    <cellStyle name="Normal 7 6 4 8" xfId="31775" xr:uid="{00000000-0005-0000-0000-000016910000}"/>
    <cellStyle name="Normal 7 6 4 9" xfId="16541" xr:uid="{00000000-0005-0000-0000-000017910000}"/>
    <cellStyle name="Normal 7 6 5" xfId="1586" xr:uid="{00000000-0005-0000-0000-000018910000}"/>
    <cellStyle name="Normal 7 6 5 2" xfId="2427" xr:uid="{00000000-0005-0000-0000-000019910000}"/>
    <cellStyle name="Normal 7 6 5 2 2" xfId="4117" xr:uid="{00000000-0005-0000-0000-00001A910000}"/>
    <cellStyle name="Normal 7 6 5 2 2 2" xfId="14190" xr:uid="{00000000-0005-0000-0000-00001B910000}"/>
    <cellStyle name="Normal 7 6 5 2 2 2 2" xfId="44521" xr:uid="{00000000-0005-0000-0000-00001C910000}"/>
    <cellStyle name="Normal 7 6 5 2 2 2 3" xfId="29288" xr:uid="{00000000-0005-0000-0000-00001D910000}"/>
    <cellStyle name="Normal 7 6 5 2 2 3" xfId="9170" xr:uid="{00000000-0005-0000-0000-00001E910000}"/>
    <cellStyle name="Normal 7 6 5 2 2 3 2" xfId="39504" xr:uid="{00000000-0005-0000-0000-00001F910000}"/>
    <cellStyle name="Normal 7 6 5 2 2 3 3" xfId="24271" xr:uid="{00000000-0005-0000-0000-000020910000}"/>
    <cellStyle name="Normal 7 6 5 2 2 4" xfId="34491" xr:uid="{00000000-0005-0000-0000-000021910000}"/>
    <cellStyle name="Normal 7 6 5 2 2 5" xfId="19258" xr:uid="{00000000-0005-0000-0000-000022910000}"/>
    <cellStyle name="Normal 7 6 5 2 3" xfId="5809" xr:uid="{00000000-0005-0000-0000-000023910000}"/>
    <cellStyle name="Normal 7 6 5 2 3 2" xfId="15861" xr:uid="{00000000-0005-0000-0000-000024910000}"/>
    <cellStyle name="Normal 7 6 5 2 3 2 2" xfId="46192" xr:uid="{00000000-0005-0000-0000-000025910000}"/>
    <cellStyle name="Normal 7 6 5 2 3 2 3" xfId="30959" xr:uid="{00000000-0005-0000-0000-000026910000}"/>
    <cellStyle name="Normal 7 6 5 2 3 3" xfId="10841" xr:uid="{00000000-0005-0000-0000-000027910000}"/>
    <cellStyle name="Normal 7 6 5 2 3 3 2" xfId="41175" xr:uid="{00000000-0005-0000-0000-000028910000}"/>
    <cellStyle name="Normal 7 6 5 2 3 3 3" xfId="25942" xr:uid="{00000000-0005-0000-0000-000029910000}"/>
    <cellStyle name="Normal 7 6 5 2 3 4" xfId="36162" xr:uid="{00000000-0005-0000-0000-00002A910000}"/>
    <cellStyle name="Normal 7 6 5 2 3 5" xfId="20929" xr:uid="{00000000-0005-0000-0000-00002B910000}"/>
    <cellStyle name="Normal 7 6 5 2 4" xfId="12519" xr:uid="{00000000-0005-0000-0000-00002C910000}"/>
    <cellStyle name="Normal 7 6 5 2 4 2" xfId="42850" xr:uid="{00000000-0005-0000-0000-00002D910000}"/>
    <cellStyle name="Normal 7 6 5 2 4 3" xfId="27617" xr:uid="{00000000-0005-0000-0000-00002E910000}"/>
    <cellStyle name="Normal 7 6 5 2 5" xfId="7498" xr:uid="{00000000-0005-0000-0000-00002F910000}"/>
    <cellStyle name="Normal 7 6 5 2 5 2" xfId="37833" xr:uid="{00000000-0005-0000-0000-000030910000}"/>
    <cellStyle name="Normal 7 6 5 2 5 3" xfId="22600" xr:uid="{00000000-0005-0000-0000-000031910000}"/>
    <cellStyle name="Normal 7 6 5 2 6" xfId="32821" xr:uid="{00000000-0005-0000-0000-000032910000}"/>
    <cellStyle name="Normal 7 6 5 2 7" xfId="17587" xr:uid="{00000000-0005-0000-0000-000033910000}"/>
    <cellStyle name="Normal 7 6 5 3" xfId="3280" xr:uid="{00000000-0005-0000-0000-000034910000}"/>
    <cellStyle name="Normal 7 6 5 3 2" xfId="13354" xr:uid="{00000000-0005-0000-0000-000035910000}"/>
    <cellStyle name="Normal 7 6 5 3 2 2" xfId="43685" xr:uid="{00000000-0005-0000-0000-000036910000}"/>
    <cellStyle name="Normal 7 6 5 3 2 3" xfId="28452" xr:uid="{00000000-0005-0000-0000-000037910000}"/>
    <cellStyle name="Normal 7 6 5 3 3" xfId="8334" xr:uid="{00000000-0005-0000-0000-000038910000}"/>
    <cellStyle name="Normal 7 6 5 3 3 2" xfId="38668" xr:uid="{00000000-0005-0000-0000-000039910000}"/>
    <cellStyle name="Normal 7 6 5 3 3 3" xfId="23435" xr:uid="{00000000-0005-0000-0000-00003A910000}"/>
    <cellStyle name="Normal 7 6 5 3 4" xfId="33655" xr:uid="{00000000-0005-0000-0000-00003B910000}"/>
    <cellStyle name="Normal 7 6 5 3 5" xfId="18422" xr:uid="{00000000-0005-0000-0000-00003C910000}"/>
    <cellStyle name="Normal 7 6 5 4" xfId="4973" xr:uid="{00000000-0005-0000-0000-00003D910000}"/>
    <cellStyle name="Normal 7 6 5 4 2" xfId="15025" xr:uid="{00000000-0005-0000-0000-00003E910000}"/>
    <cellStyle name="Normal 7 6 5 4 2 2" xfId="45356" xr:uid="{00000000-0005-0000-0000-00003F910000}"/>
    <cellStyle name="Normal 7 6 5 4 2 3" xfId="30123" xr:uid="{00000000-0005-0000-0000-000040910000}"/>
    <cellStyle name="Normal 7 6 5 4 3" xfId="10005" xr:uid="{00000000-0005-0000-0000-000041910000}"/>
    <cellStyle name="Normal 7 6 5 4 3 2" xfId="40339" xr:uid="{00000000-0005-0000-0000-000042910000}"/>
    <cellStyle name="Normal 7 6 5 4 3 3" xfId="25106" xr:uid="{00000000-0005-0000-0000-000043910000}"/>
    <cellStyle name="Normal 7 6 5 4 4" xfId="35326" xr:uid="{00000000-0005-0000-0000-000044910000}"/>
    <cellStyle name="Normal 7 6 5 4 5" xfId="20093" xr:uid="{00000000-0005-0000-0000-000045910000}"/>
    <cellStyle name="Normal 7 6 5 5" xfId="11683" xr:uid="{00000000-0005-0000-0000-000046910000}"/>
    <cellStyle name="Normal 7 6 5 5 2" xfId="42014" xr:uid="{00000000-0005-0000-0000-000047910000}"/>
    <cellStyle name="Normal 7 6 5 5 3" xfId="26781" xr:uid="{00000000-0005-0000-0000-000048910000}"/>
    <cellStyle name="Normal 7 6 5 6" xfId="6662" xr:uid="{00000000-0005-0000-0000-000049910000}"/>
    <cellStyle name="Normal 7 6 5 6 2" xfId="36997" xr:uid="{00000000-0005-0000-0000-00004A910000}"/>
    <cellStyle name="Normal 7 6 5 6 3" xfId="21764" xr:uid="{00000000-0005-0000-0000-00004B910000}"/>
    <cellStyle name="Normal 7 6 5 7" xfId="31985" xr:uid="{00000000-0005-0000-0000-00004C910000}"/>
    <cellStyle name="Normal 7 6 5 8" xfId="16751" xr:uid="{00000000-0005-0000-0000-00004D910000}"/>
    <cellStyle name="Normal 7 6 6" xfId="2007" xr:uid="{00000000-0005-0000-0000-00004E910000}"/>
    <cellStyle name="Normal 7 6 6 2" xfId="3699" xr:uid="{00000000-0005-0000-0000-00004F910000}"/>
    <cellStyle name="Normal 7 6 6 2 2" xfId="13772" xr:uid="{00000000-0005-0000-0000-000050910000}"/>
    <cellStyle name="Normal 7 6 6 2 2 2" xfId="44103" xr:uid="{00000000-0005-0000-0000-000051910000}"/>
    <cellStyle name="Normal 7 6 6 2 2 3" xfId="28870" xr:uid="{00000000-0005-0000-0000-000052910000}"/>
    <cellStyle name="Normal 7 6 6 2 3" xfId="8752" xr:uid="{00000000-0005-0000-0000-000053910000}"/>
    <cellStyle name="Normal 7 6 6 2 3 2" xfId="39086" xr:uid="{00000000-0005-0000-0000-000054910000}"/>
    <cellStyle name="Normal 7 6 6 2 3 3" xfId="23853" xr:uid="{00000000-0005-0000-0000-000055910000}"/>
    <cellStyle name="Normal 7 6 6 2 4" xfId="34073" xr:uid="{00000000-0005-0000-0000-000056910000}"/>
    <cellStyle name="Normal 7 6 6 2 5" xfId="18840" xr:uid="{00000000-0005-0000-0000-000057910000}"/>
    <cellStyle name="Normal 7 6 6 3" xfId="5391" xr:uid="{00000000-0005-0000-0000-000058910000}"/>
    <cellStyle name="Normal 7 6 6 3 2" xfId="15443" xr:uid="{00000000-0005-0000-0000-000059910000}"/>
    <cellStyle name="Normal 7 6 6 3 2 2" xfId="45774" xr:uid="{00000000-0005-0000-0000-00005A910000}"/>
    <cellStyle name="Normal 7 6 6 3 2 3" xfId="30541" xr:uid="{00000000-0005-0000-0000-00005B910000}"/>
    <cellStyle name="Normal 7 6 6 3 3" xfId="10423" xr:uid="{00000000-0005-0000-0000-00005C910000}"/>
    <cellStyle name="Normal 7 6 6 3 3 2" xfId="40757" xr:uid="{00000000-0005-0000-0000-00005D910000}"/>
    <cellStyle name="Normal 7 6 6 3 3 3" xfId="25524" xr:uid="{00000000-0005-0000-0000-00005E910000}"/>
    <cellStyle name="Normal 7 6 6 3 4" xfId="35744" xr:uid="{00000000-0005-0000-0000-00005F910000}"/>
    <cellStyle name="Normal 7 6 6 3 5" xfId="20511" xr:uid="{00000000-0005-0000-0000-000060910000}"/>
    <cellStyle name="Normal 7 6 6 4" xfId="12101" xr:uid="{00000000-0005-0000-0000-000061910000}"/>
    <cellStyle name="Normal 7 6 6 4 2" xfId="42432" xr:uid="{00000000-0005-0000-0000-000062910000}"/>
    <cellStyle name="Normal 7 6 6 4 3" xfId="27199" xr:uid="{00000000-0005-0000-0000-000063910000}"/>
    <cellStyle name="Normal 7 6 6 5" xfId="7080" xr:uid="{00000000-0005-0000-0000-000064910000}"/>
    <cellStyle name="Normal 7 6 6 5 2" xfId="37415" xr:uid="{00000000-0005-0000-0000-000065910000}"/>
    <cellStyle name="Normal 7 6 6 5 3" xfId="22182" xr:uid="{00000000-0005-0000-0000-000066910000}"/>
    <cellStyle name="Normal 7 6 6 6" xfId="32403" xr:uid="{00000000-0005-0000-0000-000067910000}"/>
    <cellStyle name="Normal 7 6 6 7" xfId="17169" xr:uid="{00000000-0005-0000-0000-000068910000}"/>
    <cellStyle name="Normal 7 6 7" xfId="2859" xr:uid="{00000000-0005-0000-0000-000069910000}"/>
    <cellStyle name="Normal 7 6 7 2" xfId="12936" xr:uid="{00000000-0005-0000-0000-00006A910000}"/>
    <cellStyle name="Normal 7 6 7 2 2" xfId="43267" xr:uid="{00000000-0005-0000-0000-00006B910000}"/>
    <cellStyle name="Normal 7 6 7 2 3" xfId="28034" xr:uid="{00000000-0005-0000-0000-00006C910000}"/>
    <cellStyle name="Normal 7 6 7 3" xfId="7916" xr:uid="{00000000-0005-0000-0000-00006D910000}"/>
    <cellStyle name="Normal 7 6 7 3 2" xfId="38250" xr:uid="{00000000-0005-0000-0000-00006E910000}"/>
    <cellStyle name="Normal 7 6 7 3 3" xfId="23017" xr:uid="{00000000-0005-0000-0000-00006F910000}"/>
    <cellStyle name="Normal 7 6 7 4" xfId="33237" xr:uid="{00000000-0005-0000-0000-000070910000}"/>
    <cellStyle name="Normal 7 6 7 5" xfId="18004" xr:uid="{00000000-0005-0000-0000-000071910000}"/>
    <cellStyle name="Normal 7 6 8" xfId="4553" xr:uid="{00000000-0005-0000-0000-000072910000}"/>
    <cellStyle name="Normal 7 6 8 2" xfId="14607" xr:uid="{00000000-0005-0000-0000-000073910000}"/>
    <cellStyle name="Normal 7 6 8 2 2" xfId="44938" xr:uid="{00000000-0005-0000-0000-000074910000}"/>
    <cellStyle name="Normal 7 6 8 2 3" xfId="29705" xr:uid="{00000000-0005-0000-0000-000075910000}"/>
    <cellStyle name="Normal 7 6 8 3" xfId="9587" xr:uid="{00000000-0005-0000-0000-000076910000}"/>
    <cellStyle name="Normal 7 6 8 3 2" xfId="39921" xr:uid="{00000000-0005-0000-0000-000077910000}"/>
    <cellStyle name="Normal 7 6 8 3 3" xfId="24688" xr:uid="{00000000-0005-0000-0000-000078910000}"/>
    <cellStyle name="Normal 7 6 8 4" xfId="34908" xr:uid="{00000000-0005-0000-0000-000079910000}"/>
    <cellStyle name="Normal 7 6 8 5" xfId="19675" xr:uid="{00000000-0005-0000-0000-00007A910000}"/>
    <cellStyle name="Normal 7 6 9" xfId="11263" xr:uid="{00000000-0005-0000-0000-00007B910000}"/>
    <cellStyle name="Normal 7 6 9 2" xfId="41596" xr:uid="{00000000-0005-0000-0000-00007C910000}"/>
    <cellStyle name="Normal 7 6 9 3" xfId="26363" xr:uid="{00000000-0005-0000-0000-00007D910000}"/>
    <cellStyle name="Normal 7 7" xfId="905" xr:uid="{00000000-0005-0000-0000-00007E910000}"/>
    <cellStyle name="Normal 7 8" xfId="899" xr:uid="{00000000-0005-0000-0000-00007F910000}"/>
    <cellStyle name="Normal 7 9" xfId="367" xr:uid="{00000000-0005-0000-0000-000080910000}"/>
    <cellStyle name="Normal 70" xfId="906" xr:uid="{00000000-0005-0000-0000-000081910000}"/>
    <cellStyle name="Normal 71" xfId="907" xr:uid="{00000000-0005-0000-0000-000082910000}"/>
    <cellStyle name="Normal 71 10" xfId="6243" xr:uid="{00000000-0005-0000-0000-000083910000}"/>
    <cellStyle name="Normal 71 10 2" xfId="36580" xr:uid="{00000000-0005-0000-0000-000084910000}"/>
    <cellStyle name="Normal 71 10 3" xfId="21347" xr:uid="{00000000-0005-0000-0000-000085910000}"/>
    <cellStyle name="Normal 71 11" xfId="31571" xr:uid="{00000000-0005-0000-0000-000086910000}"/>
    <cellStyle name="Normal 71 12" xfId="16332" xr:uid="{00000000-0005-0000-0000-000087910000}"/>
    <cellStyle name="Normal 71 2" xfId="1207" xr:uid="{00000000-0005-0000-0000-000088910000}"/>
    <cellStyle name="Normal 71 2 10" xfId="31622" xr:uid="{00000000-0005-0000-0000-000089910000}"/>
    <cellStyle name="Normal 71 2 11" xfId="16386" xr:uid="{00000000-0005-0000-0000-00008A910000}"/>
    <cellStyle name="Normal 71 2 2" xfId="1315" xr:uid="{00000000-0005-0000-0000-00008B910000}"/>
    <cellStyle name="Normal 71 2 2 10" xfId="16490" xr:uid="{00000000-0005-0000-0000-00008C910000}"/>
    <cellStyle name="Normal 71 2 2 2" xfId="1532" xr:uid="{00000000-0005-0000-0000-00008D910000}"/>
    <cellStyle name="Normal 71 2 2 2 2" xfId="1953" xr:uid="{00000000-0005-0000-0000-00008E910000}"/>
    <cellStyle name="Normal 71 2 2 2 2 2" xfId="2792" xr:uid="{00000000-0005-0000-0000-00008F910000}"/>
    <cellStyle name="Normal 71 2 2 2 2 2 2" xfId="4482" xr:uid="{00000000-0005-0000-0000-000090910000}"/>
    <cellStyle name="Normal 71 2 2 2 2 2 2 2" xfId="14555" xr:uid="{00000000-0005-0000-0000-000091910000}"/>
    <cellStyle name="Normal 71 2 2 2 2 2 2 2 2" xfId="44886" xr:uid="{00000000-0005-0000-0000-000092910000}"/>
    <cellStyle name="Normal 71 2 2 2 2 2 2 2 3" xfId="29653" xr:uid="{00000000-0005-0000-0000-000093910000}"/>
    <cellStyle name="Normal 71 2 2 2 2 2 2 3" xfId="9535" xr:uid="{00000000-0005-0000-0000-000094910000}"/>
    <cellStyle name="Normal 71 2 2 2 2 2 2 3 2" xfId="39869" xr:uid="{00000000-0005-0000-0000-000095910000}"/>
    <cellStyle name="Normal 71 2 2 2 2 2 2 3 3" xfId="24636" xr:uid="{00000000-0005-0000-0000-000096910000}"/>
    <cellStyle name="Normal 71 2 2 2 2 2 2 4" xfId="34856" xr:uid="{00000000-0005-0000-0000-000097910000}"/>
    <cellStyle name="Normal 71 2 2 2 2 2 2 5" xfId="19623" xr:uid="{00000000-0005-0000-0000-000098910000}"/>
    <cellStyle name="Normal 71 2 2 2 2 2 3" xfId="6174" xr:uid="{00000000-0005-0000-0000-000099910000}"/>
    <cellStyle name="Normal 71 2 2 2 2 2 3 2" xfId="16226" xr:uid="{00000000-0005-0000-0000-00009A910000}"/>
    <cellStyle name="Normal 71 2 2 2 2 2 3 2 2" xfId="46557" xr:uid="{00000000-0005-0000-0000-00009B910000}"/>
    <cellStyle name="Normal 71 2 2 2 2 2 3 2 3" xfId="31324" xr:uid="{00000000-0005-0000-0000-00009C910000}"/>
    <cellStyle name="Normal 71 2 2 2 2 2 3 3" xfId="11206" xr:uid="{00000000-0005-0000-0000-00009D910000}"/>
    <cellStyle name="Normal 71 2 2 2 2 2 3 3 2" xfId="41540" xr:uid="{00000000-0005-0000-0000-00009E910000}"/>
    <cellStyle name="Normal 71 2 2 2 2 2 3 3 3" xfId="26307" xr:uid="{00000000-0005-0000-0000-00009F910000}"/>
    <cellStyle name="Normal 71 2 2 2 2 2 3 4" xfId="36527" xr:uid="{00000000-0005-0000-0000-0000A0910000}"/>
    <cellStyle name="Normal 71 2 2 2 2 2 3 5" xfId="21294" xr:uid="{00000000-0005-0000-0000-0000A1910000}"/>
    <cellStyle name="Normal 71 2 2 2 2 2 4" xfId="12884" xr:uid="{00000000-0005-0000-0000-0000A2910000}"/>
    <cellStyle name="Normal 71 2 2 2 2 2 4 2" xfId="43215" xr:uid="{00000000-0005-0000-0000-0000A3910000}"/>
    <cellStyle name="Normal 71 2 2 2 2 2 4 3" xfId="27982" xr:uid="{00000000-0005-0000-0000-0000A4910000}"/>
    <cellStyle name="Normal 71 2 2 2 2 2 5" xfId="7863" xr:uid="{00000000-0005-0000-0000-0000A5910000}"/>
    <cellStyle name="Normal 71 2 2 2 2 2 5 2" xfId="38198" xr:uid="{00000000-0005-0000-0000-0000A6910000}"/>
    <cellStyle name="Normal 71 2 2 2 2 2 5 3" xfId="22965" xr:uid="{00000000-0005-0000-0000-0000A7910000}"/>
    <cellStyle name="Normal 71 2 2 2 2 2 6" xfId="33186" xr:uid="{00000000-0005-0000-0000-0000A8910000}"/>
    <cellStyle name="Normal 71 2 2 2 2 2 7" xfId="17952" xr:uid="{00000000-0005-0000-0000-0000A9910000}"/>
    <cellStyle name="Normal 71 2 2 2 2 3" xfId="3645" xr:uid="{00000000-0005-0000-0000-0000AA910000}"/>
    <cellStyle name="Normal 71 2 2 2 2 3 2" xfId="13719" xr:uid="{00000000-0005-0000-0000-0000AB910000}"/>
    <cellStyle name="Normal 71 2 2 2 2 3 2 2" xfId="44050" xr:uid="{00000000-0005-0000-0000-0000AC910000}"/>
    <cellStyle name="Normal 71 2 2 2 2 3 2 3" xfId="28817" xr:uid="{00000000-0005-0000-0000-0000AD910000}"/>
    <cellStyle name="Normal 71 2 2 2 2 3 3" xfId="8699" xr:uid="{00000000-0005-0000-0000-0000AE910000}"/>
    <cellStyle name="Normal 71 2 2 2 2 3 3 2" xfId="39033" xr:uid="{00000000-0005-0000-0000-0000AF910000}"/>
    <cellStyle name="Normal 71 2 2 2 2 3 3 3" xfId="23800" xr:uid="{00000000-0005-0000-0000-0000B0910000}"/>
    <cellStyle name="Normal 71 2 2 2 2 3 4" xfId="34020" xr:uid="{00000000-0005-0000-0000-0000B1910000}"/>
    <cellStyle name="Normal 71 2 2 2 2 3 5" xfId="18787" xr:uid="{00000000-0005-0000-0000-0000B2910000}"/>
    <cellStyle name="Normal 71 2 2 2 2 4" xfId="5338" xr:uid="{00000000-0005-0000-0000-0000B3910000}"/>
    <cellStyle name="Normal 71 2 2 2 2 4 2" xfId="15390" xr:uid="{00000000-0005-0000-0000-0000B4910000}"/>
    <cellStyle name="Normal 71 2 2 2 2 4 2 2" xfId="45721" xr:uid="{00000000-0005-0000-0000-0000B5910000}"/>
    <cellStyle name="Normal 71 2 2 2 2 4 2 3" xfId="30488" xr:uid="{00000000-0005-0000-0000-0000B6910000}"/>
    <cellStyle name="Normal 71 2 2 2 2 4 3" xfId="10370" xr:uid="{00000000-0005-0000-0000-0000B7910000}"/>
    <cellStyle name="Normal 71 2 2 2 2 4 3 2" xfId="40704" xr:uid="{00000000-0005-0000-0000-0000B8910000}"/>
    <cellStyle name="Normal 71 2 2 2 2 4 3 3" xfId="25471" xr:uid="{00000000-0005-0000-0000-0000B9910000}"/>
    <cellStyle name="Normal 71 2 2 2 2 4 4" xfId="35691" xr:uid="{00000000-0005-0000-0000-0000BA910000}"/>
    <cellStyle name="Normal 71 2 2 2 2 4 5" xfId="20458" xr:uid="{00000000-0005-0000-0000-0000BB910000}"/>
    <cellStyle name="Normal 71 2 2 2 2 5" xfId="12048" xr:uid="{00000000-0005-0000-0000-0000BC910000}"/>
    <cellStyle name="Normal 71 2 2 2 2 5 2" xfId="42379" xr:uid="{00000000-0005-0000-0000-0000BD910000}"/>
    <cellStyle name="Normal 71 2 2 2 2 5 3" xfId="27146" xr:uid="{00000000-0005-0000-0000-0000BE910000}"/>
    <cellStyle name="Normal 71 2 2 2 2 6" xfId="7027" xr:uid="{00000000-0005-0000-0000-0000BF910000}"/>
    <cellStyle name="Normal 71 2 2 2 2 6 2" xfId="37362" xr:uid="{00000000-0005-0000-0000-0000C0910000}"/>
    <cellStyle name="Normal 71 2 2 2 2 6 3" xfId="22129" xr:uid="{00000000-0005-0000-0000-0000C1910000}"/>
    <cellStyle name="Normal 71 2 2 2 2 7" xfId="32350" xr:uid="{00000000-0005-0000-0000-0000C2910000}"/>
    <cellStyle name="Normal 71 2 2 2 2 8" xfId="17116" xr:uid="{00000000-0005-0000-0000-0000C3910000}"/>
    <cellStyle name="Normal 71 2 2 2 3" xfId="2374" xr:uid="{00000000-0005-0000-0000-0000C4910000}"/>
    <cellStyle name="Normal 71 2 2 2 3 2" xfId="4064" xr:uid="{00000000-0005-0000-0000-0000C5910000}"/>
    <cellStyle name="Normal 71 2 2 2 3 2 2" xfId="14137" xr:uid="{00000000-0005-0000-0000-0000C6910000}"/>
    <cellStyle name="Normal 71 2 2 2 3 2 2 2" xfId="44468" xr:uid="{00000000-0005-0000-0000-0000C7910000}"/>
    <cellStyle name="Normal 71 2 2 2 3 2 2 3" xfId="29235" xr:uid="{00000000-0005-0000-0000-0000C8910000}"/>
    <cellStyle name="Normal 71 2 2 2 3 2 3" xfId="9117" xr:uid="{00000000-0005-0000-0000-0000C9910000}"/>
    <cellStyle name="Normal 71 2 2 2 3 2 3 2" xfId="39451" xr:uid="{00000000-0005-0000-0000-0000CA910000}"/>
    <cellStyle name="Normal 71 2 2 2 3 2 3 3" xfId="24218" xr:uid="{00000000-0005-0000-0000-0000CB910000}"/>
    <cellStyle name="Normal 71 2 2 2 3 2 4" xfId="34438" xr:uid="{00000000-0005-0000-0000-0000CC910000}"/>
    <cellStyle name="Normal 71 2 2 2 3 2 5" xfId="19205" xr:uid="{00000000-0005-0000-0000-0000CD910000}"/>
    <cellStyle name="Normal 71 2 2 2 3 3" xfId="5756" xr:uid="{00000000-0005-0000-0000-0000CE910000}"/>
    <cellStyle name="Normal 71 2 2 2 3 3 2" xfId="15808" xr:uid="{00000000-0005-0000-0000-0000CF910000}"/>
    <cellStyle name="Normal 71 2 2 2 3 3 2 2" xfId="46139" xr:uid="{00000000-0005-0000-0000-0000D0910000}"/>
    <cellStyle name="Normal 71 2 2 2 3 3 2 3" xfId="30906" xr:uid="{00000000-0005-0000-0000-0000D1910000}"/>
    <cellStyle name="Normal 71 2 2 2 3 3 3" xfId="10788" xr:uid="{00000000-0005-0000-0000-0000D2910000}"/>
    <cellStyle name="Normal 71 2 2 2 3 3 3 2" xfId="41122" xr:uid="{00000000-0005-0000-0000-0000D3910000}"/>
    <cellStyle name="Normal 71 2 2 2 3 3 3 3" xfId="25889" xr:uid="{00000000-0005-0000-0000-0000D4910000}"/>
    <cellStyle name="Normal 71 2 2 2 3 3 4" xfId="36109" xr:uid="{00000000-0005-0000-0000-0000D5910000}"/>
    <cellStyle name="Normal 71 2 2 2 3 3 5" xfId="20876" xr:uid="{00000000-0005-0000-0000-0000D6910000}"/>
    <cellStyle name="Normal 71 2 2 2 3 4" xfId="12466" xr:uid="{00000000-0005-0000-0000-0000D7910000}"/>
    <cellStyle name="Normal 71 2 2 2 3 4 2" xfId="42797" xr:uid="{00000000-0005-0000-0000-0000D8910000}"/>
    <cellStyle name="Normal 71 2 2 2 3 4 3" xfId="27564" xr:uid="{00000000-0005-0000-0000-0000D9910000}"/>
    <cellStyle name="Normal 71 2 2 2 3 5" xfId="7445" xr:uid="{00000000-0005-0000-0000-0000DA910000}"/>
    <cellStyle name="Normal 71 2 2 2 3 5 2" xfId="37780" xr:uid="{00000000-0005-0000-0000-0000DB910000}"/>
    <cellStyle name="Normal 71 2 2 2 3 5 3" xfId="22547" xr:uid="{00000000-0005-0000-0000-0000DC910000}"/>
    <cellStyle name="Normal 71 2 2 2 3 6" xfId="32768" xr:uid="{00000000-0005-0000-0000-0000DD910000}"/>
    <cellStyle name="Normal 71 2 2 2 3 7" xfId="17534" xr:uid="{00000000-0005-0000-0000-0000DE910000}"/>
    <cellStyle name="Normal 71 2 2 2 4" xfId="3227" xr:uid="{00000000-0005-0000-0000-0000DF910000}"/>
    <cellStyle name="Normal 71 2 2 2 4 2" xfId="13301" xr:uid="{00000000-0005-0000-0000-0000E0910000}"/>
    <cellStyle name="Normal 71 2 2 2 4 2 2" xfId="43632" xr:uid="{00000000-0005-0000-0000-0000E1910000}"/>
    <cellStyle name="Normal 71 2 2 2 4 2 3" xfId="28399" xr:uid="{00000000-0005-0000-0000-0000E2910000}"/>
    <cellStyle name="Normal 71 2 2 2 4 3" xfId="8281" xr:uid="{00000000-0005-0000-0000-0000E3910000}"/>
    <cellStyle name="Normal 71 2 2 2 4 3 2" xfId="38615" xr:uid="{00000000-0005-0000-0000-0000E4910000}"/>
    <cellStyle name="Normal 71 2 2 2 4 3 3" xfId="23382" xr:uid="{00000000-0005-0000-0000-0000E5910000}"/>
    <cellStyle name="Normal 71 2 2 2 4 4" xfId="33602" xr:uid="{00000000-0005-0000-0000-0000E6910000}"/>
    <cellStyle name="Normal 71 2 2 2 4 5" xfId="18369" xr:uid="{00000000-0005-0000-0000-0000E7910000}"/>
    <cellStyle name="Normal 71 2 2 2 5" xfId="4920" xr:uid="{00000000-0005-0000-0000-0000E8910000}"/>
    <cellStyle name="Normal 71 2 2 2 5 2" xfId="14972" xr:uid="{00000000-0005-0000-0000-0000E9910000}"/>
    <cellStyle name="Normal 71 2 2 2 5 2 2" xfId="45303" xr:uid="{00000000-0005-0000-0000-0000EA910000}"/>
    <cellStyle name="Normal 71 2 2 2 5 2 3" xfId="30070" xr:uid="{00000000-0005-0000-0000-0000EB910000}"/>
    <cellStyle name="Normal 71 2 2 2 5 3" xfId="9952" xr:uid="{00000000-0005-0000-0000-0000EC910000}"/>
    <cellStyle name="Normal 71 2 2 2 5 3 2" xfId="40286" xr:uid="{00000000-0005-0000-0000-0000ED910000}"/>
    <cellStyle name="Normal 71 2 2 2 5 3 3" xfId="25053" xr:uid="{00000000-0005-0000-0000-0000EE910000}"/>
    <cellStyle name="Normal 71 2 2 2 5 4" xfId="35273" xr:uid="{00000000-0005-0000-0000-0000EF910000}"/>
    <cellStyle name="Normal 71 2 2 2 5 5" xfId="20040" xr:uid="{00000000-0005-0000-0000-0000F0910000}"/>
    <cellStyle name="Normal 71 2 2 2 6" xfId="11630" xr:uid="{00000000-0005-0000-0000-0000F1910000}"/>
    <cellStyle name="Normal 71 2 2 2 6 2" xfId="41961" xr:uid="{00000000-0005-0000-0000-0000F2910000}"/>
    <cellStyle name="Normal 71 2 2 2 6 3" xfId="26728" xr:uid="{00000000-0005-0000-0000-0000F3910000}"/>
    <cellStyle name="Normal 71 2 2 2 7" xfId="6609" xr:uid="{00000000-0005-0000-0000-0000F4910000}"/>
    <cellStyle name="Normal 71 2 2 2 7 2" xfId="36944" xr:uid="{00000000-0005-0000-0000-0000F5910000}"/>
    <cellStyle name="Normal 71 2 2 2 7 3" xfId="21711" xr:uid="{00000000-0005-0000-0000-0000F6910000}"/>
    <cellStyle name="Normal 71 2 2 2 8" xfId="31932" xr:uid="{00000000-0005-0000-0000-0000F7910000}"/>
    <cellStyle name="Normal 71 2 2 2 9" xfId="16698" xr:uid="{00000000-0005-0000-0000-0000F8910000}"/>
    <cellStyle name="Normal 71 2 2 3" xfId="1745" xr:uid="{00000000-0005-0000-0000-0000F9910000}"/>
    <cellStyle name="Normal 71 2 2 3 2" xfId="2584" xr:uid="{00000000-0005-0000-0000-0000FA910000}"/>
    <cellStyle name="Normal 71 2 2 3 2 2" xfId="4274" xr:uid="{00000000-0005-0000-0000-0000FB910000}"/>
    <cellStyle name="Normal 71 2 2 3 2 2 2" xfId="14347" xr:uid="{00000000-0005-0000-0000-0000FC910000}"/>
    <cellStyle name="Normal 71 2 2 3 2 2 2 2" xfId="44678" xr:uid="{00000000-0005-0000-0000-0000FD910000}"/>
    <cellStyle name="Normal 71 2 2 3 2 2 2 3" xfId="29445" xr:uid="{00000000-0005-0000-0000-0000FE910000}"/>
    <cellStyle name="Normal 71 2 2 3 2 2 3" xfId="9327" xr:uid="{00000000-0005-0000-0000-0000FF910000}"/>
    <cellStyle name="Normal 71 2 2 3 2 2 3 2" xfId="39661" xr:uid="{00000000-0005-0000-0000-000000920000}"/>
    <cellStyle name="Normal 71 2 2 3 2 2 3 3" xfId="24428" xr:uid="{00000000-0005-0000-0000-000001920000}"/>
    <cellStyle name="Normal 71 2 2 3 2 2 4" xfId="34648" xr:uid="{00000000-0005-0000-0000-000002920000}"/>
    <cellStyle name="Normal 71 2 2 3 2 2 5" xfId="19415" xr:uid="{00000000-0005-0000-0000-000003920000}"/>
    <cellStyle name="Normal 71 2 2 3 2 3" xfId="5966" xr:uid="{00000000-0005-0000-0000-000004920000}"/>
    <cellStyle name="Normal 71 2 2 3 2 3 2" xfId="16018" xr:uid="{00000000-0005-0000-0000-000005920000}"/>
    <cellStyle name="Normal 71 2 2 3 2 3 2 2" xfId="46349" xr:uid="{00000000-0005-0000-0000-000006920000}"/>
    <cellStyle name="Normal 71 2 2 3 2 3 2 3" xfId="31116" xr:uid="{00000000-0005-0000-0000-000007920000}"/>
    <cellStyle name="Normal 71 2 2 3 2 3 3" xfId="10998" xr:uid="{00000000-0005-0000-0000-000008920000}"/>
    <cellStyle name="Normal 71 2 2 3 2 3 3 2" xfId="41332" xr:uid="{00000000-0005-0000-0000-000009920000}"/>
    <cellStyle name="Normal 71 2 2 3 2 3 3 3" xfId="26099" xr:uid="{00000000-0005-0000-0000-00000A920000}"/>
    <cellStyle name="Normal 71 2 2 3 2 3 4" xfId="36319" xr:uid="{00000000-0005-0000-0000-00000B920000}"/>
    <cellStyle name="Normal 71 2 2 3 2 3 5" xfId="21086" xr:uid="{00000000-0005-0000-0000-00000C920000}"/>
    <cellStyle name="Normal 71 2 2 3 2 4" xfId="12676" xr:uid="{00000000-0005-0000-0000-00000D920000}"/>
    <cellStyle name="Normal 71 2 2 3 2 4 2" xfId="43007" xr:uid="{00000000-0005-0000-0000-00000E920000}"/>
    <cellStyle name="Normal 71 2 2 3 2 4 3" xfId="27774" xr:uid="{00000000-0005-0000-0000-00000F920000}"/>
    <cellStyle name="Normal 71 2 2 3 2 5" xfId="7655" xr:uid="{00000000-0005-0000-0000-000010920000}"/>
    <cellStyle name="Normal 71 2 2 3 2 5 2" xfId="37990" xr:uid="{00000000-0005-0000-0000-000011920000}"/>
    <cellStyle name="Normal 71 2 2 3 2 5 3" xfId="22757" xr:uid="{00000000-0005-0000-0000-000012920000}"/>
    <cellStyle name="Normal 71 2 2 3 2 6" xfId="32978" xr:uid="{00000000-0005-0000-0000-000013920000}"/>
    <cellStyle name="Normal 71 2 2 3 2 7" xfId="17744" xr:uid="{00000000-0005-0000-0000-000014920000}"/>
    <cellStyle name="Normal 71 2 2 3 3" xfId="3437" xr:uid="{00000000-0005-0000-0000-000015920000}"/>
    <cellStyle name="Normal 71 2 2 3 3 2" xfId="13511" xr:uid="{00000000-0005-0000-0000-000016920000}"/>
    <cellStyle name="Normal 71 2 2 3 3 2 2" xfId="43842" xr:uid="{00000000-0005-0000-0000-000017920000}"/>
    <cellStyle name="Normal 71 2 2 3 3 2 3" xfId="28609" xr:uid="{00000000-0005-0000-0000-000018920000}"/>
    <cellStyle name="Normal 71 2 2 3 3 3" xfId="8491" xr:uid="{00000000-0005-0000-0000-000019920000}"/>
    <cellStyle name="Normal 71 2 2 3 3 3 2" xfId="38825" xr:uid="{00000000-0005-0000-0000-00001A920000}"/>
    <cellStyle name="Normal 71 2 2 3 3 3 3" xfId="23592" xr:uid="{00000000-0005-0000-0000-00001B920000}"/>
    <cellStyle name="Normal 71 2 2 3 3 4" xfId="33812" xr:uid="{00000000-0005-0000-0000-00001C920000}"/>
    <cellStyle name="Normal 71 2 2 3 3 5" xfId="18579" xr:uid="{00000000-0005-0000-0000-00001D920000}"/>
    <cellStyle name="Normal 71 2 2 3 4" xfId="5130" xr:uid="{00000000-0005-0000-0000-00001E920000}"/>
    <cellStyle name="Normal 71 2 2 3 4 2" xfId="15182" xr:uid="{00000000-0005-0000-0000-00001F920000}"/>
    <cellStyle name="Normal 71 2 2 3 4 2 2" xfId="45513" xr:uid="{00000000-0005-0000-0000-000020920000}"/>
    <cellStyle name="Normal 71 2 2 3 4 2 3" xfId="30280" xr:uid="{00000000-0005-0000-0000-000021920000}"/>
    <cellStyle name="Normal 71 2 2 3 4 3" xfId="10162" xr:uid="{00000000-0005-0000-0000-000022920000}"/>
    <cellStyle name="Normal 71 2 2 3 4 3 2" xfId="40496" xr:uid="{00000000-0005-0000-0000-000023920000}"/>
    <cellStyle name="Normal 71 2 2 3 4 3 3" xfId="25263" xr:uid="{00000000-0005-0000-0000-000024920000}"/>
    <cellStyle name="Normal 71 2 2 3 4 4" xfId="35483" xr:uid="{00000000-0005-0000-0000-000025920000}"/>
    <cellStyle name="Normal 71 2 2 3 4 5" xfId="20250" xr:uid="{00000000-0005-0000-0000-000026920000}"/>
    <cellStyle name="Normal 71 2 2 3 5" xfId="11840" xr:uid="{00000000-0005-0000-0000-000027920000}"/>
    <cellStyle name="Normal 71 2 2 3 5 2" xfId="42171" xr:uid="{00000000-0005-0000-0000-000028920000}"/>
    <cellStyle name="Normal 71 2 2 3 5 3" xfId="26938" xr:uid="{00000000-0005-0000-0000-000029920000}"/>
    <cellStyle name="Normal 71 2 2 3 6" xfId="6819" xr:uid="{00000000-0005-0000-0000-00002A920000}"/>
    <cellStyle name="Normal 71 2 2 3 6 2" xfId="37154" xr:uid="{00000000-0005-0000-0000-00002B920000}"/>
    <cellStyle name="Normal 71 2 2 3 6 3" xfId="21921" xr:uid="{00000000-0005-0000-0000-00002C920000}"/>
    <cellStyle name="Normal 71 2 2 3 7" xfId="32142" xr:uid="{00000000-0005-0000-0000-00002D920000}"/>
    <cellStyle name="Normal 71 2 2 3 8" xfId="16908" xr:uid="{00000000-0005-0000-0000-00002E920000}"/>
    <cellStyle name="Normal 71 2 2 4" xfId="2166" xr:uid="{00000000-0005-0000-0000-00002F920000}"/>
    <cellStyle name="Normal 71 2 2 4 2" xfId="3856" xr:uid="{00000000-0005-0000-0000-000030920000}"/>
    <cellStyle name="Normal 71 2 2 4 2 2" xfId="13929" xr:uid="{00000000-0005-0000-0000-000031920000}"/>
    <cellStyle name="Normal 71 2 2 4 2 2 2" xfId="44260" xr:uid="{00000000-0005-0000-0000-000032920000}"/>
    <cellStyle name="Normal 71 2 2 4 2 2 3" xfId="29027" xr:uid="{00000000-0005-0000-0000-000033920000}"/>
    <cellStyle name="Normal 71 2 2 4 2 3" xfId="8909" xr:uid="{00000000-0005-0000-0000-000034920000}"/>
    <cellStyle name="Normal 71 2 2 4 2 3 2" xfId="39243" xr:uid="{00000000-0005-0000-0000-000035920000}"/>
    <cellStyle name="Normal 71 2 2 4 2 3 3" xfId="24010" xr:uid="{00000000-0005-0000-0000-000036920000}"/>
    <cellStyle name="Normal 71 2 2 4 2 4" xfId="34230" xr:uid="{00000000-0005-0000-0000-000037920000}"/>
    <cellStyle name="Normal 71 2 2 4 2 5" xfId="18997" xr:uid="{00000000-0005-0000-0000-000038920000}"/>
    <cellStyle name="Normal 71 2 2 4 3" xfId="5548" xr:uid="{00000000-0005-0000-0000-000039920000}"/>
    <cellStyle name="Normal 71 2 2 4 3 2" xfId="15600" xr:uid="{00000000-0005-0000-0000-00003A920000}"/>
    <cellStyle name="Normal 71 2 2 4 3 2 2" xfId="45931" xr:uid="{00000000-0005-0000-0000-00003B920000}"/>
    <cellStyle name="Normal 71 2 2 4 3 2 3" xfId="30698" xr:uid="{00000000-0005-0000-0000-00003C920000}"/>
    <cellStyle name="Normal 71 2 2 4 3 3" xfId="10580" xr:uid="{00000000-0005-0000-0000-00003D920000}"/>
    <cellStyle name="Normal 71 2 2 4 3 3 2" xfId="40914" xr:uid="{00000000-0005-0000-0000-00003E920000}"/>
    <cellStyle name="Normal 71 2 2 4 3 3 3" xfId="25681" xr:uid="{00000000-0005-0000-0000-00003F920000}"/>
    <cellStyle name="Normal 71 2 2 4 3 4" xfId="35901" xr:uid="{00000000-0005-0000-0000-000040920000}"/>
    <cellStyle name="Normal 71 2 2 4 3 5" xfId="20668" xr:uid="{00000000-0005-0000-0000-000041920000}"/>
    <cellStyle name="Normal 71 2 2 4 4" xfId="12258" xr:uid="{00000000-0005-0000-0000-000042920000}"/>
    <cellStyle name="Normal 71 2 2 4 4 2" xfId="42589" xr:uid="{00000000-0005-0000-0000-000043920000}"/>
    <cellStyle name="Normal 71 2 2 4 4 3" xfId="27356" xr:uid="{00000000-0005-0000-0000-000044920000}"/>
    <cellStyle name="Normal 71 2 2 4 5" xfId="7237" xr:uid="{00000000-0005-0000-0000-000045920000}"/>
    <cellStyle name="Normal 71 2 2 4 5 2" xfId="37572" xr:uid="{00000000-0005-0000-0000-000046920000}"/>
    <cellStyle name="Normal 71 2 2 4 5 3" xfId="22339" xr:uid="{00000000-0005-0000-0000-000047920000}"/>
    <cellStyle name="Normal 71 2 2 4 6" xfId="32560" xr:uid="{00000000-0005-0000-0000-000048920000}"/>
    <cellStyle name="Normal 71 2 2 4 7" xfId="17326" xr:uid="{00000000-0005-0000-0000-000049920000}"/>
    <cellStyle name="Normal 71 2 2 5" xfId="3019" xr:uid="{00000000-0005-0000-0000-00004A920000}"/>
    <cellStyle name="Normal 71 2 2 5 2" xfId="13093" xr:uid="{00000000-0005-0000-0000-00004B920000}"/>
    <cellStyle name="Normal 71 2 2 5 2 2" xfId="43424" xr:uid="{00000000-0005-0000-0000-00004C920000}"/>
    <cellStyle name="Normal 71 2 2 5 2 3" xfId="28191" xr:uid="{00000000-0005-0000-0000-00004D920000}"/>
    <cellStyle name="Normal 71 2 2 5 3" xfId="8073" xr:uid="{00000000-0005-0000-0000-00004E920000}"/>
    <cellStyle name="Normal 71 2 2 5 3 2" xfId="38407" xr:uid="{00000000-0005-0000-0000-00004F920000}"/>
    <cellStyle name="Normal 71 2 2 5 3 3" xfId="23174" xr:uid="{00000000-0005-0000-0000-000050920000}"/>
    <cellStyle name="Normal 71 2 2 5 4" xfId="33394" xr:uid="{00000000-0005-0000-0000-000051920000}"/>
    <cellStyle name="Normal 71 2 2 5 5" xfId="18161" xr:uid="{00000000-0005-0000-0000-000052920000}"/>
    <cellStyle name="Normal 71 2 2 6" xfId="4712" xr:uid="{00000000-0005-0000-0000-000053920000}"/>
    <cellStyle name="Normal 71 2 2 6 2" xfId="14764" xr:uid="{00000000-0005-0000-0000-000054920000}"/>
    <cellStyle name="Normal 71 2 2 6 2 2" xfId="45095" xr:uid="{00000000-0005-0000-0000-000055920000}"/>
    <cellStyle name="Normal 71 2 2 6 2 3" xfId="29862" xr:uid="{00000000-0005-0000-0000-000056920000}"/>
    <cellStyle name="Normal 71 2 2 6 3" xfId="9744" xr:uid="{00000000-0005-0000-0000-000057920000}"/>
    <cellStyle name="Normal 71 2 2 6 3 2" xfId="40078" xr:uid="{00000000-0005-0000-0000-000058920000}"/>
    <cellStyle name="Normal 71 2 2 6 3 3" xfId="24845" xr:uid="{00000000-0005-0000-0000-000059920000}"/>
    <cellStyle name="Normal 71 2 2 6 4" xfId="35065" xr:uid="{00000000-0005-0000-0000-00005A920000}"/>
    <cellStyle name="Normal 71 2 2 6 5" xfId="19832" xr:uid="{00000000-0005-0000-0000-00005B920000}"/>
    <cellStyle name="Normal 71 2 2 7" xfId="11422" xr:uid="{00000000-0005-0000-0000-00005C920000}"/>
    <cellStyle name="Normal 71 2 2 7 2" xfId="41753" xr:uid="{00000000-0005-0000-0000-00005D920000}"/>
    <cellStyle name="Normal 71 2 2 7 3" xfId="26520" xr:uid="{00000000-0005-0000-0000-00005E920000}"/>
    <cellStyle name="Normal 71 2 2 8" xfId="6401" xr:uid="{00000000-0005-0000-0000-00005F920000}"/>
    <cellStyle name="Normal 71 2 2 8 2" xfId="36736" xr:uid="{00000000-0005-0000-0000-000060920000}"/>
    <cellStyle name="Normal 71 2 2 8 3" xfId="21503" xr:uid="{00000000-0005-0000-0000-000061920000}"/>
    <cellStyle name="Normal 71 2 2 9" xfId="31724" xr:uid="{00000000-0005-0000-0000-000062920000}"/>
    <cellStyle name="Normal 71 2 3" xfId="1428" xr:uid="{00000000-0005-0000-0000-000063920000}"/>
    <cellStyle name="Normal 71 2 3 2" xfId="1849" xr:uid="{00000000-0005-0000-0000-000064920000}"/>
    <cellStyle name="Normal 71 2 3 2 2" xfId="2688" xr:uid="{00000000-0005-0000-0000-000065920000}"/>
    <cellStyle name="Normal 71 2 3 2 2 2" xfId="4378" xr:uid="{00000000-0005-0000-0000-000066920000}"/>
    <cellStyle name="Normal 71 2 3 2 2 2 2" xfId="14451" xr:uid="{00000000-0005-0000-0000-000067920000}"/>
    <cellStyle name="Normal 71 2 3 2 2 2 2 2" xfId="44782" xr:uid="{00000000-0005-0000-0000-000068920000}"/>
    <cellStyle name="Normal 71 2 3 2 2 2 2 3" xfId="29549" xr:uid="{00000000-0005-0000-0000-000069920000}"/>
    <cellStyle name="Normal 71 2 3 2 2 2 3" xfId="9431" xr:uid="{00000000-0005-0000-0000-00006A920000}"/>
    <cellStyle name="Normal 71 2 3 2 2 2 3 2" xfId="39765" xr:uid="{00000000-0005-0000-0000-00006B920000}"/>
    <cellStyle name="Normal 71 2 3 2 2 2 3 3" xfId="24532" xr:uid="{00000000-0005-0000-0000-00006C920000}"/>
    <cellStyle name="Normal 71 2 3 2 2 2 4" xfId="34752" xr:uid="{00000000-0005-0000-0000-00006D920000}"/>
    <cellStyle name="Normal 71 2 3 2 2 2 5" xfId="19519" xr:uid="{00000000-0005-0000-0000-00006E920000}"/>
    <cellStyle name="Normal 71 2 3 2 2 3" xfId="6070" xr:uid="{00000000-0005-0000-0000-00006F920000}"/>
    <cellStyle name="Normal 71 2 3 2 2 3 2" xfId="16122" xr:uid="{00000000-0005-0000-0000-000070920000}"/>
    <cellStyle name="Normal 71 2 3 2 2 3 2 2" xfId="46453" xr:uid="{00000000-0005-0000-0000-000071920000}"/>
    <cellStyle name="Normal 71 2 3 2 2 3 2 3" xfId="31220" xr:uid="{00000000-0005-0000-0000-000072920000}"/>
    <cellStyle name="Normal 71 2 3 2 2 3 3" xfId="11102" xr:uid="{00000000-0005-0000-0000-000073920000}"/>
    <cellStyle name="Normal 71 2 3 2 2 3 3 2" xfId="41436" xr:uid="{00000000-0005-0000-0000-000074920000}"/>
    <cellStyle name="Normal 71 2 3 2 2 3 3 3" xfId="26203" xr:uid="{00000000-0005-0000-0000-000075920000}"/>
    <cellStyle name="Normal 71 2 3 2 2 3 4" xfId="36423" xr:uid="{00000000-0005-0000-0000-000076920000}"/>
    <cellStyle name="Normal 71 2 3 2 2 3 5" xfId="21190" xr:uid="{00000000-0005-0000-0000-000077920000}"/>
    <cellStyle name="Normal 71 2 3 2 2 4" xfId="12780" xr:uid="{00000000-0005-0000-0000-000078920000}"/>
    <cellStyle name="Normal 71 2 3 2 2 4 2" xfId="43111" xr:uid="{00000000-0005-0000-0000-000079920000}"/>
    <cellStyle name="Normal 71 2 3 2 2 4 3" xfId="27878" xr:uid="{00000000-0005-0000-0000-00007A920000}"/>
    <cellStyle name="Normal 71 2 3 2 2 5" xfId="7759" xr:uid="{00000000-0005-0000-0000-00007B920000}"/>
    <cellStyle name="Normal 71 2 3 2 2 5 2" xfId="38094" xr:uid="{00000000-0005-0000-0000-00007C920000}"/>
    <cellStyle name="Normal 71 2 3 2 2 5 3" xfId="22861" xr:uid="{00000000-0005-0000-0000-00007D920000}"/>
    <cellStyle name="Normal 71 2 3 2 2 6" xfId="33082" xr:uid="{00000000-0005-0000-0000-00007E920000}"/>
    <cellStyle name="Normal 71 2 3 2 2 7" xfId="17848" xr:uid="{00000000-0005-0000-0000-00007F920000}"/>
    <cellStyle name="Normal 71 2 3 2 3" xfId="3541" xr:uid="{00000000-0005-0000-0000-000080920000}"/>
    <cellStyle name="Normal 71 2 3 2 3 2" xfId="13615" xr:uid="{00000000-0005-0000-0000-000081920000}"/>
    <cellStyle name="Normal 71 2 3 2 3 2 2" xfId="43946" xr:uid="{00000000-0005-0000-0000-000082920000}"/>
    <cellStyle name="Normal 71 2 3 2 3 2 3" xfId="28713" xr:uid="{00000000-0005-0000-0000-000083920000}"/>
    <cellStyle name="Normal 71 2 3 2 3 3" xfId="8595" xr:uid="{00000000-0005-0000-0000-000084920000}"/>
    <cellStyle name="Normal 71 2 3 2 3 3 2" xfId="38929" xr:uid="{00000000-0005-0000-0000-000085920000}"/>
    <cellStyle name="Normal 71 2 3 2 3 3 3" xfId="23696" xr:uid="{00000000-0005-0000-0000-000086920000}"/>
    <cellStyle name="Normal 71 2 3 2 3 4" xfId="33916" xr:uid="{00000000-0005-0000-0000-000087920000}"/>
    <cellStyle name="Normal 71 2 3 2 3 5" xfId="18683" xr:uid="{00000000-0005-0000-0000-000088920000}"/>
    <cellStyle name="Normal 71 2 3 2 4" xfId="5234" xr:uid="{00000000-0005-0000-0000-000089920000}"/>
    <cellStyle name="Normal 71 2 3 2 4 2" xfId="15286" xr:uid="{00000000-0005-0000-0000-00008A920000}"/>
    <cellStyle name="Normal 71 2 3 2 4 2 2" xfId="45617" xr:uid="{00000000-0005-0000-0000-00008B920000}"/>
    <cellStyle name="Normal 71 2 3 2 4 2 3" xfId="30384" xr:uid="{00000000-0005-0000-0000-00008C920000}"/>
    <cellStyle name="Normal 71 2 3 2 4 3" xfId="10266" xr:uid="{00000000-0005-0000-0000-00008D920000}"/>
    <cellStyle name="Normal 71 2 3 2 4 3 2" xfId="40600" xr:uid="{00000000-0005-0000-0000-00008E920000}"/>
    <cellStyle name="Normal 71 2 3 2 4 3 3" xfId="25367" xr:uid="{00000000-0005-0000-0000-00008F920000}"/>
    <cellStyle name="Normal 71 2 3 2 4 4" xfId="35587" xr:uid="{00000000-0005-0000-0000-000090920000}"/>
    <cellStyle name="Normal 71 2 3 2 4 5" xfId="20354" xr:uid="{00000000-0005-0000-0000-000091920000}"/>
    <cellStyle name="Normal 71 2 3 2 5" xfId="11944" xr:uid="{00000000-0005-0000-0000-000092920000}"/>
    <cellStyle name="Normal 71 2 3 2 5 2" xfId="42275" xr:uid="{00000000-0005-0000-0000-000093920000}"/>
    <cellStyle name="Normal 71 2 3 2 5 3" xfId="27042" xr:uid="{00000000-0005-0000-0000-000094920000}"/>
    <cellStyle name="Normal 71 2 3 2 6" xfId="6923" xr:uid="{00000000-0005-0000-0000-000095920000}"/>
    <cellStyle name="Normal 71 2 3 2 6 2" xfId="37258" xr:uid="{00000000-0005-0000-0000-000096920000}"/>
    <cellStyle name="Normal 71 2 3 2 6 3" xfId="22025" xr:uid="{00000000-0005-0000-0000-000097920000}"/>
    <cellStyle name="Normal 71 2 3 2 7" xfId="32246" xr:uid="{00000000-0005-0000-0000-000098920000}"/>
    <cellStyle name="Normal 71 2 3 2 8" xfId="17012" xr:uid="{00000000-0005-0000-0000-000099920000}"/>
    <cellStyle name="Normal 71 2 3 3" xfId="2270" xr:uid="{00000000-0005-0000-0000-00009A920000}"/>
    <cellStyle name="Normal 71 2 3 3 2" xfId="3960" xr:uid="{00000000-0005-0000-0000-00009B920000}"/>
    <cellStyle name="Normal 71 2 3 3 2 2" xfId="14033" xr:uid="{00000000-0005-0000-0000-00009C920000}"/>
    <cellStyle name="Normal 71 2 3 3 2 2 2" xfId="44364" xr:uid="{00000000-0005-0000-0000-00009D920000}"/>
    <cellStyle name="Normal 71 2 3 3 2 2 3" xfId="29131" xr:uid="{00000000-0005-0000-0000-00009E920000}"/>
    <cellStyle name="Normal 71 2 3 3 2 3" xfId="9013" xr:uid="{00000000-0005-0000-0000-00009F920000}"/>
    <cellStyle name="Normal 71 2 3 3 2 3 2" xfId="39347" xr:uid="{00000000-0005-0000-0000-0000A0920000}"/>
    <cellStyle name="Normal 71 2 3 3 2 3 3" xfId="24114" xr:uid="{00000000-0005-0000-0000-0000A1920000}"/>
    <cellStyle name="Normal 71 2 3 3 2 4" xfId="34334" xr:uid="{00000000-0005-0000-0000-0000A2920000}"/>
    <cellStyle name="Normal 71 2 3 3 2 5" xfId="19101" xr:uid="{00000000-0005-0000-0000-0000A3920000}"/>
    <cellStyle name="Normal 71 2 3 3 3" xfId="5652" xr:uid="{00000000-0005-0000-0000-0000A4920000}"/>
    <cellStyle name="Normal 71 2 3 3 3 2" xfId="15704" xr:uid="{00000000-0005-0000-0000-0000A5920000}"/>
    <cellStyle name="Normal 71 2 3 3 3 2 2" xfId="46035" xr:uid="{00000000-0005-0000-0000-0000A6920000}"/>
    <cellStyle name="Normal 71 2 3 3 3 2 3" xfId="30802" xr:uid="{00000000-0005-0000-0000-0000A7920000}"/>
    <cellStyle name="Normal 71 2 3 3 3 3" xfId="10684" xr:uid="{00000000-0005-0000-0000-0000A8920000}"/>
    <cellStyle name="Normal 71 2 3 3 3 3 2" xfId="41018" xr:uid="{00000000-0005-0000-0000-0000A9920000}"/>
    <cellStyle name="Normal 71 2 3 3 3 3 3" xfId="25785" xr:uid="{00000000-0005-0000-0000-0000AA920000}"/>
    <cellStyle name="Normal 71 2 3 3 3 4" xfId="36005" xr:uid="{00000000-0005-0000-0000-0000AB920000}"/>
    <cellStyle name="Normal 71 2 3 3 3 5" xfId="20772" xr:uid="{00000000-0005-0000-0000-0000AC920000}"/>
    <cellStyle name="Normal 71 2 3 3 4" xfId="12362" xr:uid="{00000000-0005-0000-0000-0000AD920000}"/>
    <cellStyle name="Normal 71 2 3 3 4 2" xfId="42693" xr:uid="{00000000-0005-0000-0000-0000AE920000}"/>
    <cellStyle name="Normal 71 2 3 3 4 3" xfId="27460" xr:uid="{00000000-0005-0000-0000-0000AF920000}"/>
    <cellStyle name="Normal 71 2 3 3 5" xfId="7341" xr:uid="{00000000-0005-0000-0000-0000B0920000}"/>
    <cellStyle name="Normal 71 2 3 3 5 2" xfId="37676" xr:uid="{00000000-0005-0000-0000-0000B1920000}"/>
    <cellStyle name="Normal 71 2 3 3 5 3" xfId="22443" xr:uid="{00000000-0005-0000-0000-0000B2920000}"/>
    <cellStyle name="Normal 71 2 3 3 6" xfId="32664" xr:uid="{00000000-0005-0000-0000-0000B3920000}"/>
    <cellStyle name="Normal 71 2 3 3 7" xfId="17430" xr:uid="{00000000-0005-0000-0000-0000B4920000}"/>
    <cellStyle name="Normal 71 2 3 4" xfId="3123" xr:uid="{00000000-0005-0000-0000-0000B5920000}"/>
    <cellStyle name="Normal 71 2 3 4 2" xfId="13197" xr:uid="{00000000-0005-0000-0000-0000B6920000}"/>
    <cellStyle name="Normal 71 2 3 4 2 2" xfId="43528" xr:uid="{00000000-0005-0000-0000-0000B7920000}"/>
    <cellStyle name="Normal 71 2 3 4 2 3" xfId="28295" xr:uid="{00000000-0005-0000-0000-0000B8920000}"/>
    <cellStyle name="Normal 71 2 3 4 3" xfId="8177" xr:uid="{00000000-0005-0000-0000-0000B9920000}"/>
    <cellStyle name="Normal 71 2 3 4 3 2" xfId="38511" xr:uid="{00000000-0005-0000-0000-0000BA920000}"/>
    <cellStyle name="Normal 71 2 3 4 3 3" xfId="23278" xr:uid="{00000000-0005-0000-0000-0000BB920000}"/>
    <cellStyle name="Normal 71 2 3 4 4" xfId="33498" xr:uid="{00000000-0005-0000-0000-0000BC920000}"/>
    <cellStyle name="Normal 71 2 3 4 5" xfId="18265" xr:uid="{00000000-0005-0000-0000-0000BD920000}"/>
    <cellStyle name="Normal 71 2 3 5" xfId="4816" xr:uid="{00000000-0005-0000-0000-0000BE920000}"/>
    <cellStyle name="Normal 71 2 3 5 2" xfId="14868" xr:uid="{00000000-0005-0000-0000-0000BF920000}"/>
    <cellStyle name="Normal 71 2 3 5 2 2" xfId="45199" xr:uid="{00000000-0005-0000-0000-0000C0920000}"/>
    <cellStyle name="Normal 71 2 3 5 2 3" xfId="29966" xr:uid="{00000000-0005-0000-0000-0000C1920000}"/>
    <cellStyle name="Normal 71 2 3 5 3" xfId="9848" xr:uid="{00000000-0005-0000-0000-0000C2920000}"/>
    <cellStyle name="Normal 71 2 3 5 3 2" xfId="40182" xr:uid="{00000000-0005-0000-0000-0000C3920000}"/>
    <cellStyle name="Normal 71 2 3 5 3 3" xfId="24949" xr:uid="{00000000-0005-0000-0000-0000C4920000}"/>
    <cellStyle name="Normal 71 2 3 5 4" xfId="35169" xr:uid="{00000000-0005-0000-0000-0000C5920000}"/>
    <cellStyle name="Normal 71 2 3 5 5" xfId="19936" xr:uid="{00000000-0005-0000-0000-0000C6920000}"/>
    <cellStyle name="Normal 71 2 3 6" xfId="11526" xr:uid="{00000000-0005-0000-0000-0000C7920000}"/>
    <cellStyle name="Normal 71 2 3 6 2" xfId="41857" xr:uid="{00000000-0005-0000-0000-0000C8920000}"/>
    <cellStyle name="Normal 71 2 3 6 3" xfId="26624" xr:uid="{00000000-0005-0000-0000-0000C9920000}"/>
    <cellStyle name="Normal 71 2 3 7" xfId="6505" xr:uid="{00000000-0005-0000-0000-0000CA920000}"/>
    <cellStyle name="Normal 71 2 3 7 2" xfId="36840" xr:uid="{00000000-0005-0000-0000-0000CB920000}"/>
    <cellStyle name="Normal 71 2 3 7 3" xfId="21607" xr:uid="{00000000-0005-0000-0000-0000CC920000}"/>
    <cellStyle name="Normal 71 2 3 8" xfId="31828" xr:uid="{00000000-0005-0000-0000-0000CD920000}"/>
    <cellStyle name="Normal 71 2 3 9" xfId="16594" xr:uid="{00000000-0005-0000-0000-0000CE920000}"/>
    <cellStyle name="Normal 71 2 4" xfId="1641" xr:uid="{00000000-0005-0000-0000-0000CF920000}"/>
    <cellStyle name="Normal 71 2 4 2" xfId="2480" xr:uid="{00000000-0005-0000-0000-0000D0920000}"/>
    <cellStyle name="Normal 71 2 4 2 2" xfId="4170" xr:uid="{00000000-0005-0000-0000-0000D1920000}"/>
    <cellStyle name="Normal 71 2 4 2 2 2" xfId="14243" xr:uid="{00000000-0005-0000-0000-0000D2920000}"/>
    <cellStyle name="Normal 71 2 4 2 2 2 2" xfId="44574" xr:uid="{00000000-0005-0000-0000-0000D3920000}"/>
    <cellStyle name="Normal 71 2 4 2 2 2 3" xfId="29341" xr:uid="{00000000-0005-0000-0000-0000D4920000}"/>
    <cellStyle name="Normal 71 2 4 2 2 3" xfId="9223" xr:uid="{00000000-0005-0000-0000-0000D5920000}"/>
    <cellStyle name="Normal 71 2 4 2 2 3 2" xfId="39557" xr:uid="{00000000-0005-0000-0000-0000D6920000}"/>
    <cellStyle name="Normal 71 2 4 2 2 3 3" xfId="24324" xr:uid="{00000000-0005-0000-0000-0000D7920000}"/>
    <cellStyle name="Normal 71 2 4 2 2 4" xfId="34544" xr:uid="{00000000-0005-0000-0000-0000D8920000}"/>
    <cellStyle name="Normal 71 2 4 2 2 5" xfId="19311" xr:uid="{00000000-0005-0000-0000-0000D9920000}"/>
    <cellStyle name="Normal 71 2 4 2 3" xfId="5862" xr:uid="{00000000-0005-0000-0000-0000DA920000}"/>
    <cellStyle name="Normal 71 2 4 2 3 2" xfId="15914" xr:uid="{00000000-0005-0000-0000-0000DB920000}"/>
    <cellStyle name="Normal 71 2 4 2 3 2 2" xfId="46245" xr:uid="{00000000-0005-0000-0000-0000DC920000}"/>
    <cellStyle name="Normal 71 2 4 2 3 2 3" xfId="31012" xr:uid="{00000000-0005-0000-0000-0000DD920000}"/>
    <cellStyle name="Normal 71 2 4 2 3 3" xfId="10894" xr:uid="{00000000-0005-0000-0000-0000DE920000}"/>
    <cellStyle name="Normal 71 2 4 2 3 3 2" xfId="41228" xr:uid="{00000000-0005-0000-0000-0000DF920000}"/>
    <cellStyle name="Normal 71 2 4 2 3 3 3" xfId="25995" xr:uid="{00000000-0005-0000-0000-0000E0920000}"/>
    <cellStyle name="Normal 71 2 4 2 3 4" xfId="36215" xr:uid="{00000000-0005-0000-0000-0000E1920000}"/>
    <cellStyle name="Normal 71 2 4 2 3 5" xfId="20982" xr:uid="{00000000-0005-0000-0000-0000E2920000}"/>
    <cellStyle name="Normal 71 2 4 2 4" xfId="12572" xr:uid="{00000000-0005-0000-0000-0000E3920000}"/>
    <cellStyle name="Normal 71 2 4 2 4 2" xfId="42903" xr:uid="{00000000-0005-0000-0000-0000E4920000}"/>
    <cellStyle name="Normal 71 2 4 2 4 3" xfId="27670" xr:uid="{00000000-0005-0000-0000-0000E5920000}"/>
    <cellStyle name="Normal 71 2 4 2 5" xfId="7551" xr:uid="{00000000-0005-0000-0000-0000E6920000}"/>
    <cellStyle name="Normal 71 2 4 2 5 2" xfId="37886" xr:uid="{00000000-0005-0000-0000-0000E7920000}"/>
    <cellStyle name="Normal 71 2 4 2 5 3" xfId="22653" xr:uid="{00000000-0005-0000-0000-0000E8920000}"/>
    <cellStyle name="Normal 71 2 4 2 6" xfId="32874" xr:uid="{00000000-0005-0000-0000-0000E9920000}"/>
    <cellStyle name="Normal 71 2 4 2 7" xfId="17640" xr:uid="{00000000-0005-0000-0000-0000EA920000}"/>
    <cellStyle name="Normal 71 2 4 3" xfId="3333" xr:uid="{00000000-0005-0000-0000-0000EB920000}"/>
    <cellStyle name="Normal 71 2 4 3 2" xfId="13407" xr:uid="{00000000-0005-0000-0000-0000EC920000}"/>
    <cellStyle name="Normal 71 2 4 3 2 2" xfId="43738" xr:uid="{00000000-0005-0000-0000-0000ED920000}"/>
    <cellStyle name="Normal 71 2 4 3 2 3" xfId="28505" xr:uid="{00000000-0005-0000-0000-0000EE920000}"/>
    <cellStyle name="Normal 71 2 4 3 3" xfId="8387" xr:uid="{00000000-0005-0000-0000-0000EF920000}"/>
    <cellStyle name="Normal 71 2 4 3 3 2" xfId="38721" xr:uid="{00000000-0005-0000-0000-0000F0920000}"/>
    <cellStyle name="Normal 71 2 4 3 3 3" xfId="23488" xr:uid="{00000000-0005-0000-0000-0000F1920000}"/>
    <cellStyle name="Normal 71 2 4 3 4" xfId="33708" xr:uid="{00000000-0005-0000-0000-0000F2920000}"/>
    <cellStyle name="Normal 71 2 4 3 5" xfId="18475" xr:uid="{00000000-0005-0000-0000-0000F3920000}"/>
    <cellStyle name="Normal 71 2 4 4" xfId="5026" xr:uid="{00000000-0005-0000-0000-0000F4920000}"/>
    <cellStyle name="Normal 71 2 4 4 2" xfId="15078" xr:uid="{00000000-0005-0000-0000-0000F5920000}"/>
    <cellStyle name="Normal 71 2 4 4 2 2" xfId="45409" xr:uid="{00000000-0005-0000-0000-0000F6920000}"/>
    <cellStyle name="Normal 71 2 4 4 2 3" xfId="30176" xr:uid="{00000000-0005-0000-0000-0000F7920000}"/>
    <cellStyle name="Normal 71 2 4 4 3" xfId="10058" xr:uid="{00000000-0005-0000-0000-0000F8920000}"/>
    <cellStyle name="Normal 71 2 4 4 3 2" xfId="40392" xr:uid="{00000000-0005-0000-0000-0000F9920000}"/>
    <cellStyle name="Normal 71 2 4 4 3 3" xfId="25159" xr:uid="{00000000-0005-0000-0000-0000FA920000}"/>
    <cellStyle name="Normal 71 2 4 4 4" xfId="35379" xr:uid="{00000000-0005-0000-0000-0000FB920000}"/>
    <cellStyle name="Normal 71 2 4 4 5" xfId="20146" xr:uid="{00000000-0005-0000-0000-0000FC920000}"/>
    <cellStyle name="Normal 71 2 4 5" xfId="11736" xr:uid="{00000000-0005-0000-0000-0000FD920000}"/>
    <cellStyle name="Normal 71 2 4 5 2" xfId="42067" xr:uid="{00000000-0005-0000-0000-0000FE920000}"/>
    <cellStyle name="Normal 71 2 4 5 3" xfId="26834" xr:uid="{00000000-0005-0000-0000-0000FF920000}"/>
    <cellStyle name="Normal 71 2 4 6" xfId="6715" xr:uid="{00000000-0005-0000-0000-000000930000}"/>
    <cellStyle name="Normal 71 2 4 6 2" xfId="37050" xr:uid="{00000000-0005-0000-0000-000001930000}"/>
    <cellStyle name="Normal 71 2 4 6 3" xfId="21817" xr:uid="{00000000-0005-0000-0000-000002930000}"/>
    <cellStyle name="Normal 71 2 4 7" xfId="32038" xr:uid="{00000000-0005-0000-0000-000003930000}"/>
    <cellStyle name="Normal 71 2 4 8" xfId="16804" xr:uid="{00000000-0005-0000-0000-000004930000}"/>
    <cellStyle name="Normal 71 2 5" xfId="2062" xr:uid="{00000000-0005-0000-0000-000005930000}"/>
    <cellStyle name="Normal 71 2 5 2" xfId="3752" xr:uid="{00000000-0005-0000-0000-000006930000}"/>
    <cellStyle name="Normal 71 2 5 2 2" xfId="13825" xr:uid="{00000000-0005-0000-0000-000007930000}"/>
    <cellStyle name="Normal 71 2 5 2 2 2" xfId="44156" xr:uid="{00000000-0005-0000-0000-000008930000}"/>
    <cellStyle name="Normal 71 2 5 2 2 3" xfId="28923" xr:uid="{00000000-0005-0000-0000-000009930000}"/>
    <cellStyle name="Normal 71 2 5 2 3" xfId="8805" xr:uid="{00000000-0005-0000-0000-00000A930000}"/>
    <cellStyle name="Normal 71 2 5 2 3 2" xfId="39139" xr:uid="{00000000-0005-0000-0000-00000B930000}"/>
    <cellStyle name="Normal 71 2 5 2 3 3" xfId="23906" xr:uid="{00000000-0005-0000-0000-00000C930000}"/>
    <cellStyle name="Normal 71 2 5 2 4" xfId="34126" xr:uid="{00000000-0005-0000-0000-00000D930000}"/>
    <cellStyle name="Normal 71 2 5 2 5" xfId="18893" xr:uid="{00000000-0005-0000-0000-00000E930000}"/>
    <cellStyle name="Normal 71 2 5 3" xfId="5444" xr:uid="{00000000-0005-0000-0000-00000F930000}"/>
    <cellStyle name="Normal 71 2 5 3 2" xfId="15496" xr:uid="{00000000-0005-0000-0000-000010930000}"/>
    <cellStyle name="Normal 71 2 5 3 2 2" xfId="45827" xr:uid="{00000000-0005-0000-0000-000011930000}"/>
    <cellStyle name="Normal 71 2 5 3 2 3" xfId="30594" xr:uid="{00000000-0005-0000-0000-000012930000}"/>
    <cellStyle name="Normal 71 2 5 3 3" xfId="10476" xr:uid="{00000000-0005-0000-0000-000013930000}"/>
    <cellStyle name="Normal 71 2 5 3 3 2" xfId="40810" xr:uid="{00000000-0005-0000-0000-000014930000}"/>
    <cellStyle name="Normal 71 2 5 3 3 3" xfId="25577" xr:uid="{00000000-0005-0000-0000-000015930000}"/>
    <cellStyle name="Normal 71 2 5 3 4" xfId="35797" xr:uid="{00000000-0005-0000-0000-000016930000}"/>
    <cellStyle name="Normal 71 2 5 3 5" xfId="20564" xr:uid="{00000000-0005-0000-0000-000017930000}"/>
    <cellStyle name="Normal 71 2 5 4" xfId="12154" xr:uid="{00000000-0005-0000-0000-000018930000}"/>
    <cellStyle name="Normal 71 2 5 4 2" xfId="42485" xr:uid="{00000000-0005-0000-0000-000019930000}"/>
    <cellStyle name="Normal 71 2 5 4 3" xfId="27252" xr:uid="{00000000-0005-0000-0000-00001A930000}"/>
    <cellStyle name="Normal 71 2 5 5" xfId="7133" xr:uid="{00000000-0005-0000-0000-00001B930000}"/>
    <cellStyle name="Normal 71 2 5 5 2" xfId="37468" xr:uid="{00000000-0005-0000-0000-00001C930000}"/>
    <cellStyle name="Normal 71 2 5 5 3" xfId="22235" xr:uid="{00000000-0005-0000-0000-00001D930000}"/>
    <cellStyle name="Normal 71 2 5 6" xfId="32456" xr:uid="{00000000-0005-0000-0000-00001E930000}"/>
    <cellStyle name="Normal 71 2 5 7" xfId="17222" xr:uid="{00000000-0005-0000-0000-00001F930000}"/>
    <cellStyle name="Normal 71 2 6" xfId="2915" xr:uid="{00000000-0005-0000-0000-000020930000}"/>
    <cellStyle name="Normal 71 2 6 2" xfId="12989" xr:uid="{00000000-0005-0000-0000-000021930000}"/>
    <cellStyle name="Normal 71 2 6 2 2" xfId="43320" xr:uid="{00000000-0005-0000-0000-000022930000}"/>
    <cellStyle name="Normal 71 2 6 2 3" xfId="28087" xr:uid="{00000000-0005-0000-0000-000023930000}"/>
    <cellStyle name="Normal 71 2 6 3" xfId="7969" xr:uid="{00000000-0005-0000-0000-000024930000}"/>
    <cellStyle name="Normal 71 2 6 3 2" xfId="38303" xr:uid="{00000000-0005-0000-0000-000025930000}"/>
    <cellStyle name="Normal 71 2 6 3 3" xfId="23070" xr:uid="{00000000-0005-0000-0000-000026930000}"/>
    <cellStyle name="Normal 71 2 6 4" xfId="33290" xr:uid="{00000000-0005-0000-0000-000027930000}"/>
    <cellStyle name="Normal 71 2 6 5" xfId="18057" xr:uid="{00000000-0005-0000-0000-000028930000}"/>
    <cellStyle name="Normal 71 2 7" xfId="4608" xr:uid="{00000000-0005-0000-0000-000029930000}"/>
    <cellStyle name="Normal 71 2 7 2" xfId="14660" xr:uid="{00000000-0005-0000-0000-00002A930000}"/>
    <cellStyle name="Normal 71 2 7 2 2" xfId="44991" xr:uid="{00000000-0005-0000-0000-00002B930000}"/>
    <cellStyle name="Normal 71 2 7 2 3" xfId="29758" xr:uid="{00000000-0005-0000-0000-00002C930000}"/>
    <cellStyle name="Normal 71 2 7 3" xfId="9640" xr:uid="{00000000-0005-0000-0000-00002D930000}"/>
    <cellStyle name="Normal 71 2 7 3 2" xfId="39974" xr:uid="{00000000-0005-0000-0000-00002E930000}"/>
    <cellStyle name="Normal 71 2 7 3 3" xfId="24741" xr:uid="{00000000-0005-0000-0000-00002F930000}"/>
    <cellStyle name="Normal 71 2 7 4" xfId="34961" xr:uid="{00000000-0005-0000-0000-000030930000}"/>
    <cellStyle name="Normal 71 2 7 5" xfId="19728" xr:uid="{00000000-0005-0000-0000-000031930000}"/>
    <cellStyle name="Normal 71 2 8" xfId="11318" xr:uid="{00000000-0005-0000-0000-000032930000}"/>
    <cellStyle name="Normal 71 2 8 2" xfId="41649" xr:uid="{00000000-0005-0000-0000-000033930000}"/>
    <cellStyle name="Normal 71 2 8 3" xfId="26416" xr:uid="{00000000-0005-0000-0000-000034930000}"/>
    <cellStyle name="Normal 71 2 9" xfId="6297" xr:uid="{00000000-0005-0000-0000-000035930000}"/>
    <cellStyle name="Normal 71 2 9 2" xfId="36632" xr:uid="{00000000-0005-0000-0000-000036930000}"/>
    <cellStyle name="Normal 71 2 9 3" xfId="21399" xr:uid="{00000000-0005-0000-0000-000037930000}"/>
    <cellStyle name="Normal 71 3" xfId="1261" xr:uid="{00000000-0005-0000-0000-000038930000}"/>
    <cellStyle name="Normal 71 3 10" xfId="16438" xr:uid="{00000000-0005-0000-0000-000039930000}"/>
    <cellStyle name="Normal 71 3 2" xfId="1480" xr:uid="{00000000-0005-0000-0000-00003A930000}"/>
    <cellStyle name="Normal 71 3 2 2" xfId="1901" xr:uid="{00000000-0005-0000-0000-00003B930000}"/>
    <cellStyle name="Normal 71 3 2 2 2" xfId="2740" xr:uid="{00000000-0005-0000-0000-00003C930000}"/>
    <cellStyle name="Normal 71 3 2 2 2 2" xfId="4430" xr:uid="{00000000-0005-0000-0000-00003D930000}"/>
    <cellStyle name="Normal 71 3 2 2 2 2 2" xfId="14503" xr:uid="{00000000-0005-0000-0000-00003E930000}"/>
    <cellStyle name="Normal 71 3 2 2 2 2 2 2" xfId="44834" xr:uid="{00000000-0005-0000-0000-00003F930000}"/>
    <cellStyle name="Normal 71 3 2 2 2 2 2 3" xfId="29601" xr:uid="{00000000-0005-0000-0000-000040930000}"/>
    <cellStyle name="Normal 71 3 2 2 2 2 3" xfId="9483" xr:uid="{00000000-0005-0000-0000-000041930000}"/>
    <cellStyle name="Normal 71 3 2 2 2 2 3 2" xfId="39817" xr:uid="{00000000-0005-0000-0000-000042930000}"/>
    <cellStyle name="Normal 71 3 2 2 2 2 3 3" xfId="24584" xr:uid="{00000000-0005-0000-0000-000043930000}"/>
    <cellStyle name="Normal 71 3 2 2 2 2 4" xfId="34804" xr:uid="{00000000-0005-0000-0000-000044930000}"/>
    <cellStyle name="Normal 71 3 2 2 2 2 5" xfId="19571" xr:uid="{00000000-0005-0000-0000-000045930000}"/>
    <cellStyle name="Normal 71 3 2 2 2 3" xfId="6122" xr:uid="{00000000-0005-0000-0000-000046930000}"/>
    <cellStyle name="Normal 71 3 2 2 2 3 2" xfId="16174" xr:uid="{00000000-0005-0000-0000-000047930000}"/>
    <cellStyle name="Normal 71 3 2 2 2 3 2 2" xfId="46505" xr:uid="{00000000-0005-0000-0000-000048930000}"/>
    <cellStyle name="Normal 71 3 2 2 2 3 2 3" xfId="31272" xr:uid="{00000000-0005-0000-0000-000049930000}"/>
    <cellStyle name="Normal 71 3 2 2 2 3 3" xfId="11154" xr:uid="{00000000-0005-0000-0000-00004A930000}"/>
    <cellStyle name="Normal 71 3 2 2 2 3 3 2" xfId="41488" xr:uid="{00000000-0005-0000-0000-00004B930000}"/>
    <cellStyle name="Normal 71 3 2 2 2 3 3 3" xfId="26255" xr:uid="{00000000-0005-0000-0000-00004C930000}"/>
    <cellStyle name="Normal 71 3 2 2 2 3 4" xfId="36475" xr:uid="{00000000-0005-0000-0000-00004D930000}"/>
    <cellStyle name="Normal 71 3 2 2 2 3 5" xfId="21242" xr:uid="{00000000-0005-0000-0000-00004E930000}"/>
    <cellStyle name="Normal 71 3 2 2 2 4" xfId="12832" xr:uid="{00000000-0005-0000-0000-00004F930000}"/>
    <cellStyle name="Normal 71 3 2 2 2 4 2" xfId="43163" xr:uid="{00000000-0005-0000-0000-000050930000}"/>
    <cellStyle name="Normal 71 3 2 2 2 4 3" xfId="27930" xr:uid="{00000000-0005-0000-0000-000051930000}"/>
    <cellStyle name="Normal 71 3 2 2 2 5" xfId="7811" xr:uid="{00000000-0005-0000-0000-000052930000}"/>
    <cellStyle name="Normal 71 3 2 2 2 5 2" xfId="38146" xr:uid="{00000000-0005-0000-0000-000053930000}"/>
    <cellStyle name="Normal 71 3 2 2 2 5 3" xfId="22913" xr:uid="{00000000-0005-0000-0000-000054930000}"/>
    <cellStyle name="Normal 71 3 2 2 2 6" xfId="33134" xr:uid="{00000000-0005-0000-0000-000055930000}"/>
    <cellStyle name="Normal 71 3 2 2 2 7" xfId="17900" xr:uid="{00000000-0005-0000-0000-000056930000}"/>
    <cellStyle name="Normal 71 3 2 2 3" xfId="3593" xr:uid="{00000000-0005-0000-0000-000057930000}"/>
    <cellStyle name="Normal 71 3 2 2 3 2" xfId="13667" xr:uid="{00000000-0005-0000-0000-000058930000}"/>
    <cellStyle name="Normal 71 3 2 2 3 2 2" xfId="43998" xr:uid="{00000000-0005-0000-0000-000059930000}"/>
    <cellStyle name="Normal 71 3 2 2 3 2 3" xfId="28765" xr:uid="{00000000-0005-0000-0000-00005A930000}"/>
    <cellStyle name="Normal 71 3 2 2 3 3" xfId="8647" xr:uid="{00000000-0005-0000-0000-00005B930000}"/>
    <cellStyle name="Normal 71 3 2 2 3 3 2" xfId="38981" xr:uid="{00000000-0005-0000-0000-00005C930000}"/>
    <cellStyle name="Normal 71 3 2 2 3 3 3" xfId="23748" xr:uid="{00000000-0005-0000-0000-00005D930000}"/>
    <cellStyle name="Normal 71 3 2 2 3 4" xfId="33968" xr:uid="{00000000-0005-0000-0000-00005E930000}"/>
    <cellStyle name="Normal 71 3 2 2 3 5" xfId="18735" xr:uid="{00000000-0005-0000-0000-00005F930000}"/>
    <cellStyle name="Normal 71 3 2 2 4" xfId="5286" xr:uid="{00000000-0005-0000-0000-000060930000}"/>
    <cellStyle name="Normal 71 3 2 2 4 2" xfId="15338" xr:uid="{00000000-0005-0000-0000-000061930000}"/>
    <cellStyle name="Normal 71 3 2 2 4 2 2" xfId="45669" xr:uid="{00000000-0005-0000-0000-000062930000}"/>
    <cellStyle name="Normal 71 3 2 2 4 2 3" xfId="30436" xr:uid="{00000000-0005-0000-0000-000063930000}"/>
    <cellStyle name="Normal 71 3 2 2 4 3" xfId="10318" xr:uid="{00000000-0005-0000-0000-000064930000}"/>
    <cellStyle name="Normal 71 3 2 2 4 3 2" xfId="40652" xr:uid="{00000000-0005-0000-0000-000065930000}"/>
    <cellStyle name="Normal 71 3 2 2 4 3 3" xfId="25419" xr:uid="{00000000-0005-0000-0000-000066930000}"/>
    <cellStyle name="Normal 71 3 2 2 4 4" xfId="35639" xr:uid="{00000000-0005-0000-0000-000067930000}"/>
    <cellStyle name="Normal 71 3 2 2 4 5" xfId="20406" xr:uid="{00000000-0005-0000-0000-000068930000}"/>
    <cellStyle name="Normal 71 3 2 2 5" xfId="11996" xr:uid="{00000000-0005-0000-0000-000069930000}"/>
    <cellStyle name="Normal 71 3 2 2 5 2" xfId="42327" xr:uid="{00000000-0005-0000-0000-00006A930000}"/>
    <cellStyle name="Normal 71 3 2 2 5 3" xfId="27094" xr:uid="{00000000-0005-0000-0000-00006B930000}"/>
    <cellStyle name="Normal 71 3 2 2 6" xfId="6975" xr:uid="{00000000-0005-0000-0000-00006C930000}"/>
    <cellStyle name="Normal 71 3 2 2 6 2" xfId="37310" xr:uid="{00000000-0005-0000-0000-00006D930000}"/>
    <cellStyle name="Normal 71 3 2 2 6 3" xfId="22077" xr:uid="{00000000-0005-0000-0000-00006E930000}"/>
    <cellStyle name="Normal 71 3 2 2 7" xfId="32298" xr:uid="{00000000-0005-0000-0000-00006F930000}"/>
    <cellStyle name="Normal 71 3 2 2 8" xfId="17064" xr:uid="{00000000-0005-0000-0000-000070930000}"/>
    <cellStyle name="Normal 71 3 2 3" xfId="2322" xr:uid="{00000000-0005-0000-0000-000071930000}"/>
    <cellStyle name="Normal 71 3 2 3 2" xfId="4012" xr:uid="{00000000-0005-0000-0000-000072930000}"/>
    <cellStyle name="Normal 71 3 2 3 2 2" xfId="14085" xr:uid="{00000000-0005-0000-0000-000073930000}"/>
    <cellStyle name="Normal 71 3 2 3 2 2 2" xfId="44416" xr:uid="{00000000-0005-0000-0000-000074930000}"/>
    <cellStyle name="Normal 71 3 2 3 2 2 3" xfId="29183" xr:uid="{00000000-0005-0000-0000-000075930000}"/>
    <cellStyle name="Normal 71 3 2 3 2 3" xfId="9065" xr:uid="{00000000-0005-0000-0000-000076930000}"/>
    <cellStyle name="Normal 71 3 2 3 2 3 2" xfId="39399" xr:uid="{00000000-0005-0000-0000-000077930000}"/>
    <cellStyle name="Normal 71 3 2 3 2 3 3" xfId="24166" xr:uid="{00000000-0005-0000-0000-000078930000}"/>
    <cellStyle name="Normal 71 3 2 3 2 4" xfId="34386" xr:uid="{00000000-0005-0000-0000-000079930000}"/>
    <cellStyle name="Normal 71 3 2 3 2 5" xfId="19153" xr:uid="{00000000-0005-0000-0000-00007A930000}"/>
    <cellStyle name="Normal 71 3 2 3 3" xfId="5704" xr:uid="{00000000-0005-0000-0000-00007B930000}"/>
    <cellStyle name="Normal 71 3 2 3 3 2" xfId="15756" xr:uid="{00000000-0005-0000-0000-00007C930000}"/>
    <cellStyle name="Normal 71 3 2 3 3 2 2" xfId="46087" xr:uid="{00000000-0005-0000-0000-00007D930000}"/>
    <cellStyle name="Normal 71 3 2 3 3 2 3" xfId="30854" xr:uid="{00000000-0005-0000-0000-00007E930000}"/>
    <cellStyle name="Normal 71 3 2 3 3 3" xfId="10736" xr:uid="{00000000-0005-0000-0000-00007F930000}"/>
    <cellStyle name="Normal 71 3 2 3 3 3 2" xfId="41070" xr:uid="{00000000-0005-0000-0000-000080930000}"/>
    <cellStyle name="Normal 71 3 2 3 3 3 3" xfId="25837" xr:uid="{00000000-0005-0000-0000-000081930000}"/>
    <cellStyle name="Normal 71 3 2 3 3 4" xfId="36057" xr:uid="{00000000-0005-0000-0000-000082930000}"/>
    <cellStyle name="Normal 71 3 2 3 3 5" xfId="20824" xr:uid="{00000000-0005-0000-0000-000083930000}"/>
    <cellStyle name="Normal 71 3 2 3 4" xfId="12414" xr:uid="{00000000-0005-0000-0000-000084930000}"/>
    <cellStyle name="Normal 71 3 2 3 4 2" xfId="42745" xr:uid="{00000000-0005-0000-0000-000085930000}"/>
    <cellStyle name="Normal 71 3 2 3 4 3" xfId="27512" xr:uid="{00000000-0005-0000-0000-000086930000}"/>
    <cellStyle name="Normal 71 3 2 3 5" xfId="7393" xr:uid="{00000000-0005-0000-0000-000087930000}"/>
    <cellStyle name="Normal 71 3 2 3 5 2" xfId="37728" xr:uid="{00000000-0005-0000-0000-000088930000}"/>
    <cellStyle name="Normal 71 3 2 3 5 3" xfId="22495" xr:uid="{00000000-0005-0000-0000-000089930000}"/>
    <cellStyle name="Normal 71 3 2 3 6" xfId="32716" xr:uid="{00000000-0005-0000-0000-00008A930000}"/>
    <cellStyle name="Normal 71 3 2 3 7" xfId="17482" xr:uid="{00000000-0005-0000-0000-00008B930000}"/>
    <cellStyle name="Normal 71 3 2 4" xfId="3175" xr:uid="{00000000-0005-0000-0000-00008C930000}"/>
    <cellStyle name="Normal 71 3 2 4 2" xfId="13249" xr:uid="{00000000-0005-0000-0000-00008D930000}"/>
    <cellStyle name="Normal 71 3 2 4 2 2" xfId="43580" xr:uid="{00000000-0005-0000-0000-00008E930000}"/>
    <cellStyle name="Normal 71 3 2 4 2 3" xfId="28347" xr:uid="{00000000-0005-0000-0000-00008F930000}"/>
    <cellStyle name="Normal 71 3 2 4 3" xfId="8229" xr:uid="{00000000-0005-0000-0000-000090930000}"/>
    <cellStyle name="Normal 71 3 2 4 3 2" xfId="38563" xr:uid="{00000000-0005-0000-0000-000091930000}"/>
    <cellStyle name="Normal 71 3 2 4 3 3" xfId="23330" xr:uid="{00000000-0005-0000-0000-000092930000}"/>
    <cellStyle name="Normal 71 3 2 4 4" xfId="33550" xr:uid="{00000000-0005-0000-0000-000093930000}"/>
    <cellStyle name="Normal 71 3 2 4 5" xfId="18317" xr:uid="{00000000-0005-0000-0000-000094930000}"/>
    <cellStyle name="Normal 71 3 2 5" xfId="4868" xr:uid="{00000000-0005-0000-0000-000095930000}"/>
    <cellStyle name="Normal 71 3 2 5 2" xfId="14920" xr:uid="{00000000-0005-0000-0000-000096930000}"/>
    <cellStyle name="Normal 71 3 2 5 2 2" xfId="45251" xr:uid="{00000000-0005-0000-0000-000097930000}"/>
    <cellStyle name="Normal 71 3 2 5 2 3" xfId="30018" xr:uid="{00000000-0005-0000-0000-000098930000}"/>
    <cellStyle name="Normal 71 3 2 5 3" xfId="9900" xr:uid="{00000000-0005-0000-0000-000099930000}"/>
    <cellStyle name="Normal 71 3 2 5 3 2" xfId="40234" xr:uid="{00000000-0005-0000-0000-00009A930000}"/>
    <cellStyle name="Normal 71 3 2 5 3 3" xfId="25001" xr:uid="{00000000-0005-0000-0000-00009B930000}"/>
    <cellStyle name="Normal 71 3 2 5 4" xfId="35221" xr:uid="{00000000-0005-0000-0000-00009C930000}"/>
    <cellStyle name="Normal 71 3 2 5 5" xfId="19988" xr:uid="{00000000-0005-0000-0000-00009D930000}"/>
    <cellStyle name="Normal 71 3 2 6" xfId="11578" xr:uid="{00000000-0005-0000-0000-00009E930000}"/>
    <cellStyle name="Normal 71 3 2 6 2" xfId="41909" xr:uid="{00000000-0005-0000-0000-00009F930000}"/>
    <cellStyle name="Normal 71 3 2 6 3" xfId="26676" xr:uid="{00000000-0005-0000-0000-0000A0930000}"/>
    <cellStyle name="Normal 71 3 2 7" xfId="6557" xr:uid="{00000000-0005-0000-0000-0000A1930000}"/>
    <cellStyle name="Normal 71 3 2 7 2" xfId="36892" xr:uid="{00000000-0005-0000-0000-0000A2930000}"/>
    <cellStyle name="Normal 71 3 2 7 3" xfId="21659" xr:uid="{00000000-0005-0000-0000-0000A3930000}"/>
    <cellStyle name="Normal 71 3 2 8" xfId="31880" xr:uid="{00000000-0005-0000-0000-0000A4930000}"/>
    <cellStyle name="Normal 71 3 2 9" xfId="16646" xr:uid="{00000000-0005-0000-0000-0000A5930000}"/>
    <cellStyle name="Normal 71 3 3" xfId="1693" xr:uid="{00000000-0005-0000-0000-0000A6930000}"/>
    <cellStyle name="Normal 71 3 3 2" xfId="2532" xr:uid="{00000000-0005-0000-0000-0000A7930000}"/>
    <cellStyle name="Normal 71 3 3 2 2" xfId="4222" xr:uid="{00000000-0005-0000-0000-0000A8930000}"/>
    <cellStyle name="Normal 71 3 3 2 2 2" xfId="14295" xr:uid="{00000000-0005-0000-0000-0000A9930000}"/>
    <cellStyle name="Normal 71 3 3 2 2 2 2" xfId="44626" xr:uid="{00000000-0005-0000-0000-0000AA930000}"/>
    <cellStyle name="Normal 71 3 3 2 2 2 3" xfId="29393" xr:uid="{00000000-0005-0000-0000-0000AB930000}"/>
    <cellStyle name="Normal 71 3 3 2 2 3" xfId="9275" xr:uid="{00000000-0005-0000-0000-0000AC930000}"/>
    <cellStyle name="Normal 71 3 3 2 2 3 2" xfId="39609" xr:uid="{00000000-0005-0000-0000-0000AD930000}"/>
    <cellStyle name="Normal 71 3 3 2 2 3 3" xfId="24376" xr:uid="{00000000-0005-0000-0000-0000AE930000}"/>
    <cellStyle name="Normal 71 3 3 2 2 4" xfId="34596" xr:uid="{00000000-0005-0000-0000-0000AF930000}"/>
    <cellStyle name="Normal 71 3 3 2 2 5" xfId="19363" xr:uid="{00000000-0005-0000-0000-0000B0930000}"/>
    <cellStyle name="Normal 71 3 3 2 3" xfId="5914" xr:uid="{00000000-0005-0000-0000-0000B1930000}"/>
    <cellStyle name="Normal 71 3 3 2 3 2" xfId="15966" xr:uid="{00000000-0005-0000-0000-0000B2930000}"/>
    <cellStyle name="Normal 71 3 3 2 3 2 2" xfId="46297" xr:uid="{00000000-0005-0000-0000-0000B3930000}"/>
    <cellStyle name="Normal 71 3 3 2 3 2 3" xfId="31064" xr:uid="{00000000-0005-0000-0000-0000B4930000}"/>
    <cellStyle name="Normal 71 3 3 2 3 3" xfId="10946" xr:uid="{00000000-0005-0000-0000-0000B5930000}"/>
    <cellStyle name="Normal 71 3 3 2 3 3 2" xfId="41280" xr:uid="{00000000-0005-0000-0000-0000B6930000}"/>
    <cellStyle name="Normal 71 3 3 2 3 3 3" xfId="26047" xr:uid="{00000000-0005-0000-0000-0000B7930000}"/>
    <cellStyle name="Normal 71 3 3 2 3 4" xfId="36267" xr:uid="{00000000-0005-0000-0000-0000B8930000}"/>
    <cellStyle name="Normal 71 3 3 2 3 5" xfId="21034" xr:uid="{00000000-0005-0000-0000-0000B9930000}"/>
    <cellStyle name="Normal 71 3 3 2 4" xfId="12624" xr:uid="{00000000-0005-0000-0000-0000BA930000}"/>
    <cellStyle name="Normal 71 3 3 2 4 2" xfId="42955" xr:uid="{00000000-0005-0000-0000-0000BB930000}"/>
    <cellStyle name="Normal 71 3 3 2 4 3" xfId="27722" xr:uid="{00000000-0005-0000-0000-0000BC930000}"/>
    <cellStyle name="Normal 71 3 3 2 5" xfId="7603" xr:uid="{00000000-0005-0000-0000-0000BD930000}"/>
    <cellStyle name="Normal 71 3 3 2 5 2" xfId="37938" xr:uid="{00000000-0005-0000-0000-0000BE930000}"/>
    <cellStyle name="Normal 71 3 3 2 5 3" xfId="22705" xr:uid="{00000000-0005-0000-0000-0000BF930000}"/>
    <cellStyle name="Normal 71 3 3 2 6" xfId="32926" xr:uid="{00000000-0005-0000-0000-0000C0930000}"/>
    <cellStyle name="Normal 71 3 3 2 7" xfId="17692" xr:uid="{00000000-0005-0000-0000-0000C1930000}"/>
    <cellStyle name="Normal 71 3 3 3" xfId="3385" xr:uid="{00000000-0005-0000-0000-0000C2930000}"/>
    <cellStyle name="Normal 71 3 3 3 2" xfId="13459" xr:uid="{00000000-0005-0000-0000-0000C3930000}"/>
    <cellStyle name="Normal 71 3 3 3 2 2" xfId="43790" xr:uid="{00000000-0005-0000-0000-0000C4930000}"/>
    <cellStyle name="Normal 71 3 3 3 2 3" xfId="28557" xr:uid="{00000000-0005-0000-0000-0000C5930000}"/>
    <cellStyle name="Normal 71 3 3 3 3" xfId="8439" xr:uid="{00000000-0005-0000-0000-0000C6930000}"/>
    <cellStyle name="Normal 71 3 3 3 3 2" xfId="38773" xr:uid="{00000000-0005-0000-0000-0000C7930000}"/>
    <cellStyle name="Normal 71 3 3 3 3 3" xfId="23540" xr:uid="{00000000-0005-0000-0000-0000C8930000}"/>
    <cellStyle name="Normal 71 3 3 3 4" xfId="33760" xr:uid="{00000000-0005-0000-0000-0000C9930000}"/>
    <cellStyle name="Normal 71 3 3 3 5" xfId="18527" xr:uid="{00000000-0005-0000-0000-0000CA930000}"/>
    <cellStyle name="Normal 71 3 3 4" xfId="5078" xr:uid="{00000000-0005-0000-0000-0000CB930000}"/>
    <cellStyle name="Normal 71 3 3 4 2" xfId="15130" xr:uid="{00000000-0005-0000-0000-0000CC930000}"/>
    <cellStyle name="Normal 71 3 3 4 2 2" xfId="45461" xr:uid="{00000000-0005-0000-0000-0000CD930000}"/>
    <cellStyle name="Normal 71 3 3 4 2 3" xfId="30228" xr:uid="{00000000-0005-0000-0000-0000CE930000}"/>
    <cellStyle name="Normal 71 3 3 4 3" xfId="10110" xr:uid="{00000000-0005-0000-0000-0000CF930000}"/>
    <cellStyle name="Normal 71 3 3 4 3 2" xfId="40444" xr:uid="{00000000-0005-0000-0000-0000D0930000}"/>
    <cellStyle name="Normal 71 3 3 4 3 3" xfId="25211" xr:uid="{00000000-0005-0000-0000-0000D1930000}"/>
    <cellStyle name="Normal 71 3 3 4 4" xfId="35431" xr:uid="{00000000-0005-0000-0000-0000D2930000}"/>
    <cellStyle name="Normal 71 3 3 4 5" xfId="20198" xr:uid="{00000000-0005-0000-0000-0000D3930000}"/>
    <cellStyle name="Normal 71 3 3 5" xfId="11788" xr:uid="{00000000-0005-0000-0000-0000D4930000}"/>
    <cellStyle name="Normal 71 3 3 5 2" xfId="42119" xr:uid="{00000000-0005-0000-0000-0000D5930000}"/>
    <cellStyle name="Normal 71 3 3 5 3" xfId="26886" xr:uid="{00000000-0005-0000-0000-0000D6930000}"/>
    <cellStyle name="Normal 71 3 3 6" xfId="6767" xr:uid="{00000000-0005-0000-0000-0000D7930000}"/>
    <cellStyle name="Normal 71 3 3 6 2" xfId="37102" xr:uid="{00000000-0005-0000-0000-0000D8930000}"/>
    <cellStyle name="Normal 71 3 3 6 3" xfId="21869" xr:uid="{00000000-0005-0000-0000-0000D9930000}"/>
    <cellStyle name="Normal 71 3 3 7" xfId="32090" xr:uid="{00000000-0005-0000-0000-0000DA930000}"/>
    <cellStyle name="Normal 71 3 3 8" xfId="16856" xr:uid="{00000000-0005-0000-0000-0000DB930000}"/>
    <cellStyle name="Normal 71 3 4" xfId="2114" xr:uid="{00000000-0005-0000-0000-0000DC930000}"/>
    <cellStyle name="Normal 71 3 4 2" xfId="3804" xr:uid="{00000000-0005-0000-0000-0000DD930000}"/>
    <cellStyle name="Normal 71 3 4 2 2" xfId="13877" xr:uid="{00000000-0005-0000-0000-0000DE930000}"/>
    <cellStyle name="Normal 71 3 4 2 2 2" xfId="44208" xr:uid="{00000000-0005-0000-0000-0000DF930000}"/>
    <cellStyle name="Normal 71 3 4 2 2 3" xfId="28975" xr:uid="{00000000-0005-0000-0000-0000E0930000}"/>
    <cellStyle name="Normal 71 3 4 2 3" xfId="8857" xr:uid="{00000000-0005-0000-0000-0000E1930000}"/>
    <cellStyle name="Normal 71 3 4 2 3 2" xfId="39191" xr:uid="{00000000-0005-0000-0000-0000E2930000}"/>
    <cellStyle name="Normal 71 3 4 2 3 3" xfId="23958" xr:uid="{00000000-0005-0000-0000-0000E3930000}"/>
    <cellStyle name="Normal 71 3 4 2 4" xfId="34178" xr:uid="{00000000-0005-0000-0000-0000E4930000}"/>
    <cellStyle name="Normal 71 3 4 2 5" xfId="18945" xr:uid="{00000000-0005-0000-0000-0000E5930000}"/>
    <cellStyle name="Normal 71 3 4 3" xfId="5496" xr:uid="{00000000-0005-0000-0000-0000E6930000}"/>
    <cellStyle name="Normal 71 3 4 3 2" xfId="15548" xr:uid="{00000000-0005-0000-0000-0000E7930000}"/>
    <cellStyle name="Normal 71 3 4 3 2 2" xfId="45879" xr:uid="{00000000-0005-0000-0000-0000E8930000}"/>
    <cellStyle name="Normal 71 3 4 3 2 3" xfId="30646" xr:uid="{00000000-0005-0000-0000-0000E9930000}"/>
    <cellStyle name="Normal 71 3 4 3 3" xfId="10528" xr:uid="{00000000-0005-0000-0000-0000EA930000}"/>
    <cellStyle name="Normal 71 3 4 3 3 2" xfId="40862" xr:uid="{00000000-0005-0000-0000-0000EB930000}"/>
    <cellStyle name="Normal 71 3 4 3 3 3" xfId="25629" xr:uid="{00000000-0005-0000-0000-0000EC930000}"/>
    <cellStyle name="Normal 71 3 4 3 4" xfId="35849" xr:uid="{00000000-0005-0000-0000-0000ED930000}"/>
    <cellStyle name="Normal 71 3 4 3 5" xfId="20616" xr:uid="{00000000-0005-0000-0000-0000EE930000}"/>
    <cellStyle name="Normal 71 3 4 4" xfId="12206" xr:uid="{00000000-0005-0000-0000-0000EF930000}"/>
    <cellStyle name="Normal 71 3 4 4 2" xfId="42537" xr:uid="{00000000-0005-0000-0000-0000F0930000}"/>
    <cellStyle name="Normal 71 3 4 4 3" xfId="27304" xr:uid="{00000000-0005-0000-0000-0000F1930000}"/>
    <cellStyle name="Normal 71 3 4 5" xfId="7185" xr:uid="{00000000-0005-0000-0000-0000F2930000}"/>
    <cellStyle name="Normal 71 3 4 5 2" xfId="37520" xr:uid="{00000000-0005-0000-0000-0000F3930000}"/>
    <cellStyle name="Normal 71 3 4 5 3" xfId="22287" xr:uid="{00000000-0005-0000-0000-0000F4930000}"/>
    <cellStyle name="Normal 71 3 4 6" xfId="32508" xr:uid="{00000000-0005-0000-0000-0000F5930000}"/>
    <cellStyle name="Normal 71 3 4 7" xfId="17274" xr:uid="{00000000-0005-0000-0000-0000F6930000}"/>
    <cellStyle name="Normal 71 3 5" xfId="2967" xr:uid="{00000000-0005-0000-0000-0000F7930000}"/>
    <cellStyle name="Normal 71 3 5 2" xfId="13041" xr:uid="{00000000-0005-0000-0000-0000F8930000}"/>
    <cellStyle name="Normal 71 3 5 2 2" xfId="43372" xr:uid="{00000000-0005-0000-0000-0000F9930000}"/>
    <cellStyle name="Normal 71 3 5 2 3" xfId="28139" xr:uid="{00000000-0005-0000-0000-0000FA930000}"/>
    <cellStyle name="Normal 71 3 5 3" xfId="8021" xr:uid="{00000000-0005-0000-0000-0000FB930000}"/>
    <cellStyle name="Normal 71 3 5 3 2" xfId="38355" xr:uid="{00000000-0005-0000-0000-0000FC930000}"/>
    <cellStyle name="Normal 71 3 5 3 3" xfId="23122" xr:uid="{00000000-0005-0000-0000-0000FD930000}"/>
    <cellStyle name="Normal 71 3 5 4" xfId="33342" xr:uid="{00000000-0005-0000-0000-0000FE930000}"/>
    <cellStyle name="Normal 71 3 5 5" xfId="18109" xr:uid="{00000000-0005-0000-0000-0000FF930000}"/>
    <cellStyle name="Normal 71 3 6" xfId="4660" xr:uid="{00000000-0005-0000-0000-000000940000}"/>
    <cellStyle name="Normal 71 3 6 2" xfId="14712" xr:uid="{00000000-0005-0000-0000-000001940000}"/>
    <cellStyle name="Normal 71 3 6 2 2" xfId="45043" xr:uid="{00000000-0005-0000-0000-000002940000}"/>
    <cellStyle name="Normal 71 3 6 2 3" xfId="29810" xr:uid="{00000000-0005-0000-0000-000003940000}"/>
    <cellStyle name="Normal 71 3 6 3" xfId="9692" xr:uid="{00000000-0005-0000-0000-000004940000}"/>
    <cellStyle name="Normal 71 3 6 3 2" xfId="40026" xr:uid="{00000000-0005-0000-0000-000005940000}"/>
    <cellStyle name="Normal 71 3 6 3 3" xfId="24793" xr:uid="{00000000-0005-0000-0000-000006940000}"/>
    <cellStyle name="Normal 71 3 6 4" xfId="35013" xr:uid="{00000000-0005-0000-0000-000007940000}"/>
    <cellStyle name="Normal 71 3 6 5" xfId="19780" xr:uid="{00000000-0005-0000-0000-000008940000}"/>
    <cellStyle name="Normal 71 3 7" xfId="11370" xr:uid="{00000000-0005-0000-0000-000009940000}"/>
    <cellStyle name="Normal 71 3 7 2" xfId="41701" xr:uid="{00000000-0005-0000-0000-00000A940000}"/>
    <cellStyle name="Normal 71 3 7 3" xfId="26468" xr:uid="{00000000-0005-0000-0000-00000B940000}"/>
    <cellStyle name="Normal 71 3 8" xfId="6349" xr:uid="{00000000-0005-0000-0000-00000C940000}"/>
    <cellStyle name="Normal 71 3 8 2" xfId="36684" xr:uid="{00000000-0005-0000-0000-00000D940000}"/>
    <cellStyle name="Normal 71 3 8 3" xfId="21451" xr:uid="{00000000-0005-0000-0000-00000E940000}"/>
    <cellStyle name="Normal 71 3 9" xfId="31673" xr:uid="{00000000-0005-0000-0000-00000F940000}"/>
    <cellStyle name="Normal 71 4" xfId="1374" xr:uid="{00000000-0005-0000-0000-000010940000}"/>
    <cellStyle name="Normal 71 4 2" xfId="1797" xr:uid="{00000000-0005-0000-0000-000011940000}"/>
    <cellStyle name="Normal 71 4 2 2" xfId="2636" xr:uid="{00000000-0005-0000-0000-000012940000}"/>
    <cellStyle name="Normal 71 4 2 2 2" xfId="4326" xr:uid="{00000000-0005-0000-0000-000013940000}"/>
    <cellStyle name="Normal 71 4 2 2 2 2" xfId="14399" xr:uid="{00000000-0005-0000-0000-000014940000}"/>
    <cellStyle name="Normal 71 4 2 2 2 2 2" xfId="44730" xr:uid="{00000000-0005-0000-0000-000015940000}"/>
    <cellStyle name="Normal 71 4 2 2 2 2 3" xfId="29497" xr:uid="{00000000-0005-0000-0000-000016940000}"/>
    <cellStyle name="Normal 71 4 2 2 2 3" xfId="9379" xr:uid="{00000000-0005-0000-0000-000017940000}"/>
    <cellStyle name="Normal 71 4 2 2 2 3 2" xfId="39713" xr:uid="{00000000-0005-0000-0000-000018940000}"/>
    <cellStyle name="Normal 71 4 2 2 2 3 3" xfId="24480" xr:uid="{00000000-0005-0000-0000-000019940000}"/>
    <cellStyle name="Normal 71 4 2 2 2 4" xfId="34700" xr:uid="{00000000-0005-0000-0000-00001A940000}"/>
    <cellStyle name="Normal 71 4 2 2 2 5" xfId="19467" xr:uid="{00000000-0005-0000-0000-00001B940000}"/>
    <cellStyle name="Normal 71 4 2 2 3" xfId="6018" xr:uid="{00000000-0005-0000-0000-00001C940000}"/>
    <cellStyle name="Normal 71 4 2 2 3 2" xfId="16070" xr:uid="{00000000-0005-0000-0000-00001D940000}"/>
    <cellStyle name="Normal 71 4 2 2 3 2 2" xfId="46401" xr:uid="{00000000-0005-0000-0000-00001E940000}"/>
    <cellStyle name="Normal 71 4 2 2 3 2 3" xfId="31168" xr:uid="{00000000-0005-0000-0000-00001F940000}"/>
    <cellStyle name="Normal 71 4 2 2 3 3" xfId="11050" xr:uid="{00000000-0005-0000-0000-000020940000}"/>
    <cellStyle name="Normal 71 4 2 2 3 3 2" xfId="41384" xr:uid="{00000000-0005-0000-0000-000021940000}"/>
    <cellStyle name="Normal 71 4 2 2 3 3 3" xfId="26151" xr:uid="{00000000-0005-0000-0000-000022940000}"/>
    <cellStyle name="Normal 71 4 2 2 3 4" xfId="36371" xr:uid="{00000000-0005-0000-0000-000023940000}"/>
    <cellStyle name="Normal 71 4 2 2 3 5" xfId="21138" xr:uid="{00000000-0005-0000-0000-000024940000}"/>
    <cellStyle name="Normal 71 4 2 2 4" xfId="12728" xr:uid="{00000000-0005-0000-0000-000025940000}"/>
    <cellStyle name="Normal 71 4 2 2 4 2" xfId="43059" xr:uid="{00000000-0005-0000-0000-000026940000}"/>
    <cellStyle name="Normal 71 4 2 2 4 3" xfId="27826" xr:uid="{00000000-0005-0000-0000-000027940000}"/>
    <cellStyle name="Normal 71 4 2 2 5" xfId="7707" xr:uid="{00000000-0005-0000-0000-000028940000}"/>
    <cellStyle name="Normal 71 4 2 2 5 2" xfId="38042" xr:uid="{00000000-0005-0000-0000-000029940000}"/>
    <cellStyle name="Normal 71 4 2 2 5 3" xfId="22809" xr:uid="{00000000-0005-0000-0000-00002A940000}"/>
    <cellStyle name="Normal 71 4 2 2 6" xfId="33030" xr:uid="{00000000-0005-0000-0000-00002B940000}"/>
    <cellStyle name="Normal 71 4 2 2 7" xfId="17796" xr:uid="{00000000-0005-0000-0000-00002C940000}"/>
    <cellStyle name="Normal 71 4 2 3" xfId="3489" xr:uid="{00000000-0005-0000-0000-00002D940000}"/>
    <cellStyle name="Normal 71 4 2 3 2" xfId="13563" xr:uid="{00000000-0005-0000-0000-00002E940000}"/>
    <cellStyle name="Normal 71 4 2 3 2 2" xfId="43894" xr:uid="{00000000-0005-0000-0000-00002F940000}"/>
    <cellStyle name="Normal 71 4 2 3 2 3" xfId="28661" xr:uid="{00000000-0005-0000-0000-000030940000}"/>
    <cellStyle name="Normal 71 4 2 3 3" xfId="8543" xr:uid="{00000000-0005-0000-0000-000031940000}"/>
    <cellStyle name="Normal 71 4 2 3 3 2" xfId="38877" xr:uid="{00000000-0005-0000-0000-000032940000}"/>
    <cellStyle name="Normal 71 4 2 3 3 3" xfId="23644" xr:uid="{00000000-0005-0000-0000-000033940000}"/>
    <cellStyle name="Normal 71 4 2 3 4" xfId="33864" xr:uid="{00000000-0005-0000-0000-000034940000}"/>
    <cellStyle name="Normal 71 4 2 3 5" xfId="18631" xr:uid="{00000000-0005-0000-0000-000035940000}"/>
    <cellStyle name="Normal 71 4 2 4" xfId="5182" xr:uid="{00000000-0005-0000-0000-000036940000}"/>
    <cellStyle name="Normal 71 4 2 4 2" xfId="15234" xr:uid="{00000000-0005-0000-0000-000037940000}"/>
    <cellStyle name="Normal 71 4 2 4 2 2" xfId="45565" xr:uid="{00000000-0005-0000-0000-000038940000}"/>
    <cellStyle name="Normal 71 4 2 4 2 3" xfId="30332" xr:uid="{00000000-0005-0000-0000-000039940000}"/>
    <cellStyle name="Normal 71 4 2 4 3" xfId="10214" xr:uid="{00000000-0005-0000-0000-00003A940000}"/>
    <cellStyle name="Normal 71 4 2 4 3 2" xfId="40548" xr:uid="{00000000-0005-0000-0000-00003B940000}"/>
    <cellStyle name="Normal 71 4 2 4 3 3" xfId="25315" xr:uid="{00000000-0005-0000-0000-00003C940000}"/>
    <cellStyle name="Normal 71 4 2 4 4" xfId="35535" xr:uid="{00000000-0005-0000-0000-00003D940000}"/>
    <cellStyle name="Normal 71 4 2 4 5" xfId="20302" xr:uid="{00000000-0005-0000-0000-00003E940000}"/>
    <cellStyle name="Normal 71 4 2 5" xfId="11892" xr:uid="{00000000-0005-0000-0000-00003F940000}"/>
    <cellStyle name="Normal 71 4 2 5 2" xfId="42223" xr:uid="{00000000-0005-0000-0000-000040940000}"/>
    <cellStyle name="Normal 71 4 2 5 3" xfId="26990" xr:uid="{00000000-0005-0000-0000-000041940000}"/>
    <cellStyle name="Normal 71 4 2 6" xfId="6871" xr:uid="{00000000-0005-0000-0000-000042940000}"/>
    <cellStyle name="Normal 71 4 2 6 2" xfId="37206" xr:uid="{00000000-0005-0000-0000-000043940000}"/>
    <cellStyle name="Normal 71 4 2 6 3" xfId="21973" xr:uid="{00000000-0005-0000-0000-000044940000}"/>
    <cellStyle name="Normal 71 4 2 7" xfId="32194" xr:uid="{00000000-0005-0000-0000-000045940000}"/>
    <cellStyle name="Normal 71 4 2 8" xfId="16960" xr:uid="{00000000-0005-0000-0000-000046940000}"/>
    <cellStyle name="Normal 71 4 3" xfId="2218" xr:uid="{00000000-0005-0000-0000-000047940000}"/>
    <cellStyle name="Normal 71 4 3 2" xfId="3908" xr:uid="{00000000-0005-0000-0000-000048940000}"/>
    <cellStyle name="Normal 71 4 3 2 2" xfId="13981" xr:uid="{00000000-0005-0000-0000-000049940000}"/>
    <cellStyle name="Normal 71 4 3 2 2 2" xfId="44312" xr:uid="{00000000-0005-0000-0000-00004A940000}"/>
    <cellStyle name="Normal 71 4 3 2 2 3" xfId="29079" xr:uid="{00000000-0005-0000-0000-00004B940000}"/>
    <cellStyle name="Normal 71 4 3 2 3" xfId="8961" xr:uid="{00000000-0005-0000-0000-00004C940000}"/>
    <cellStyle name="Normal 71 4 3 2 3 2" xfId="39295" xr:uid="{00000000-0005-0000-0000-00004D940000}"/>
    <cellStyle name="Normal 71 4 3 2 3 3" xfId="24062" xr:uid="{00000000-0005-0000-0000-00004E940000}"/>
    <cellStyle name="Normal 71 4 3 2 4" xfId="34282" xr:uid="{00000000-0005-0000-0000-00004F940000}"/>
    <cellStyle name="Normal 71 4 3 2 5" xfId="19049" xr:uid="{00000000-0005-0000-0000-000050940000}"/>
    <cellStyle name="Normal 71 4 3 3" xfId="5600" xr:uid="{00000000-0005-0000-0000-000051940000}"/>
    <cellStyle name="Normal 71 4 3 3 2" xfId="15652" xr:uid="{00000000-0005-0000-0000-000052940000}"/>
    <cellStyle name="Normal 71 4 3 3 2 2" xfId="45983" xr:uid="{00000000-0005-0000-0000-000053940000}"/>
    <cellStyle name="Normal 71 4 3 3 2 3" xfId="30750" xr:uid="{00000000-0005-0000-0000-000054940000}"/>
    <cellStyle name="Normal 71 4 3 3 3" xfId="10632" xr:uid="{00000000-0005-0000-0000-000055940000}"/>
    <cellStyle name="Normal 71 4 3 3 3 2" xfId="40966" xr:uid="{00000000-0005-0000-0000-000056940000}"/>
    <cellStyle name="Normal 71 4 3 3 3 3" xfId="25733" xr:uid="{00000000-0005-0000-0000-000057940000}"/>
    <cellStyle name="Normal 71 4 3 3 4" xfId="35953" xr:uid="{00000000-0005-0000-0000-000058940000}"/>
    <cellStyle name="Normal 71 4 3 3 5" xfId="20720" xr:uid="{00000000-0005-0000-0000-000059940000}"/>
    <cellStyle name="Normal 71 4 3 4" xfId="12310" xr:uid="{00000000-0005-0000-0000-00005A940000}"/>
    <cellStyle name="Normal 71 4 3 4 2" xfId="42641" xr:uid="{00000000-0005-0000-0000-00005B940000}"/>
    <cellStyle name="Normal 71 4 3 4 3" xfId="27408" xr:uid="{00000000-0005-0000-0000-00005C940000}"/>
    <cellStyle name="Normal 71 4 3 5" xfId="7289" xr:uid="{00000000-0005-0000-0000-00005D940000}"/>
    <cellStyle name="Normal 71 4 3 5 2" xfId="37624" xr:uid="{00000000-0005-0000-0000-00005E940000}"/>
    <cellStyle name="Normal 71 4 3 5 3" xfId="22391" xr:uid="{00000000-0005-0000-0000-00005F940000}"/>
    <cellStyle name="Normal 71 4 3 6" xfId="32612" xr:uid="{00000000-0005-0000-0000-000060940000}"/>
    <cellStyle name="Normal 71 4 3 7" xfId="17378" xr:uid="{00000000-0005-0000-0000-000061940000}"/>
    <cellStyle name="Normal 71 4 4" xfId="3071" xr:uid="{00000000-0005-0000-0000-000062940000}"/>
    <cellStyle name="Normal 71 4 4 2" xfId="13145" xr:uid="{00000000-0005-0000-0000-000063940000}"/>
    <cellStyle name="Normal 71 4 4 2 2" xfId="43476" xr:uid="{00000000-0005-0000-0000-000064940000}"/>
    <cellStyle name="Normal 71 4 4 2 3" xfId="28243" xr:uid="{00000000-0005-0000-0000-000065940000}"/>
    <cellStyle name="Normal 71 4 4 3" xfId="8125" xr:uid="{00000000-0005-0000-0000-000066940000}"/>
    <cellStyle name="Normal 71 4 4 3 2" xfId="38459" xr:uid="{00000000-0005-0000-0000-000067940000}"/>
    <cellStyle name="Normal 71 4 4 3 3" xfId="23226" xr:uid="{00000000-0005-0000-0000-000068940000}"/>
    <cellStyle name="Normal 71 4 4 4" xfId="33446" xr:uid="{00000000-0005-0000-0000-000069940000}"/>
    <cellStyle name="Normal 71 4 4 5" xfId="18213" xr:uid="{00000000-0005-0000-0000-00006A940000}"/>
    <cellStyle name="Normal 71 4 5" xfId="4764" xr:uid="{00000000-0005-0000-0000-00006B940000}"/>
    <cellStyle name="Normal 71 4 5 2" xfId="14816" xr:uid="{00000000-0005-0000-0000-00006C940000}"/>
    <cellStyle name="Normal 71 4 5 2 2" xfId="45147" xr:uid="{00000000-0005-0000-0000-00006D940000}"/>
    <cellStyle name="Normal 71 4 5 2 3" xfId="29914" xr:uid="{00000000-0005-0000-0000-00006E940000}"/>
    <cellStyle name="Normal 71 4 5 3" xfId="9796" xr:uid="{00000000-0005-0000-0000-00006F940000}"/>
    <cellStyle name="Normal 71 4 5 3 2" xfId="40130" xr:uid="{00000000-0005-0000-0000-000070940000}"/>
    <cellStyle name="Normal 71 4 5 3 3" xfId="24897" xr:uid="{00000000-0005-0000-0000-000071940000}"/>
    <cellStyle name="Normal 71 4 5 4" xfId="35117" xr:uid="{00000000-0005-0000-0000-000072940000}"/>
    <cellStyle name="Normal 71 4 5 5" xfId="19884" xr:uid="{00000000-0005-0000-0000-000073940000}"/>
    <cellStyle name="Normal 71 4 6" xfId="11474" xr:uid="{00000000-0005-0000-0000-000074940000}"/>
    <cellStyle name="Normal 71 4 6 2" xfId="41805" xr:uid="{00000000-0005-0000-0000-000075940000}"/>
    <cellStyle name="Normal 71 4 6 3" xfId="26572" xr:uid="{00000000-0005-0000-0000-000076940000}"/>
    <cellStyle name="Normal 71 4 7" xfId="6453" xr:uid="{00000000-0005-0000-0000-000077940000}"/>
    <cellStyle name="Normal 71 4 7 2" xfId="36788" xr:uid="{00000000-0005-0000-0000-000078940000}"/>
    <cellStyle name="Normal 71 4 7 3" xfId="21555" xr:uid="{00000000-0005-0000-0000-000079940000}"/>
    <cellStyle name="Normal 71 4 8" xfId="31776" xr:uid="{00000000-0005-0000-0000-00007A940000}"/>
    <cellStyle name="Normal 71 4 9" xfId="16542" xr:uid="{00000000-0005-0000-0000-00007B940000}"/>
    <cellStyle name="Normal 71 5" xfId="1587" xr:uid="{00000000-0005-0000-0000-00007C940000}"/>
    <cellStyle name="Normal 71 5 2" xfId="2428" xr:uid="{00000000-0005-0000-0000-00007D940000}"/>
    <cellStyle name="Normal 71 5 2 2" xfId="4118" xr:uid="{00000000-0005-0000-0000-00007E940000}"/>
    <cellStyle name="Normal 71 5 2 2 2" xfId="14191" xr:uid="{00000000-0005-0000-0000-00007F940000}"/>
    <cellStyle name="Normal 71 5 2 2 2 2" xfId="44522" xr:uid="{00000000-0005-0000-0000-000080940000}"/>
    <cellStyle name="Normal 71 5 2 2 2 3" xfId="29289" xr:uid="{00000000-0005-0000-0000-000081940000}"/>
    <cellStyle name="Normal 71 5 2 2 3" xfId="9171" xr:uid="{00000000-0005-0000-0000-000082940000}"/>
    <cellStyle name="Normal 71 5 2 2 3 2" xfId="39505" xr:uid="{00000000-0005-0000-0000-000083940000}"/>
    <cellStyle name="Normal 71 5 2 2 3 3" xfId="24272" xr:uid="{00000000-0005-0000-0000-000084940000}"/>
    <cellStyle name="Normal 71 5 2 2 4" xfId="34492" xr:uid="{00000000-0005-0000-0000-000085940000}"/>
    <cellStyle name="Normal 71 5 2 2 5" xfId="19259" xr:uid="{00000000-0005-0000-0000-000086940000}"/>
    <cellStyle name="Normal 71 5 2 3" xfId="5810" xr:uid="{00000000-0005-0000-0000-000087940000}"/>
    <cellStyle name="Normal 71 5 2 3 2" xfId="15862" xr:uid="{00000000-0005-0000-0000-000088940000}"/>
    <cellStyle name="Normal 71 5 2 3 2 2" xfId="46193" xr:uid="{00000000-0005-0000-0000-000089940000}"/>
    <cellStyle name="Normal 71 5 2 3 2 3" xfId="30960" xr:uid="{00000000-0005-0000-0000-00008A940000}"/>
    <cellStyle name="Normal 71 5 2 3 3" xfId="10842" xr:uid="{00000000-0005-0000-0000-00008B940000}"/>
    <cellStyle name="Normal 71 5 2 3 3 2" xfId="41176" xr:uid="{00000000-0005-0000-0000-00008C940000}"/>
    <cellStyle name="Normal 71 5 2 3 3 3" xfId="25943" xr:uid="{00000000-0005-0000-0000-00008D940000}"/>
    <cellStyle name="Normal 71 5 2 3 4" xfId="36163" xr:uid="{00000000-0005-0000-0000-00008E940000}"/>
    <cellStyle name="Normal 71 5 2 3 5" xfId="20930" xr:uid="{00000000-0005-0000-0000-00008F940000}"/>
    <cellStyle name="Normal 71 5 2 4" xfId="12520" xr:uid="{00000000-0005-0000-0000-000090940000}"/>
    <cellStyle name="Normal 71 5 2 4 2" xfId="42851" xr:uid="{00000000-0005-0000-0000-000091940000}"/>
    <cellStyle name="Normal 71 5 2 4 3" xfId="27618" xr:uid="{00000000-0005-0000-0000-000092940000}"/>
    <cellStyle name="Normal 71 5 2 5" xfId="7499" xr:uid="{00000000-0005-0000-0000-000093940000}"/>
    <cellStyle name="Normal 71 5 2 5 2" xfId="37834" xr:uid="{00000000-0005-0000-0000-000094940000}"/>
    <cellStyle name="Normal 71 5 2 5 3" xfId="22601" xr:uid="{00000000-0005-0000-0000-000095940000}"/>
    <cellStyle name="Normal 71 5 2 6" xfId="32822" xr:uid="{00000000-0005-0000-0000-000096940000}"/>
    <cellStyle name="Normal 71 5 2 7" xfId="17588" xr:uid="{00000000-0005-0000-0000-000097940000}"/>
    <cellStyle name="Normal 71 5 3" xfId="3281" xr:uid="{00000000-0005-0000-0000-000098940000}"/>
    <cellStyle name="Normal 71 5 3 2" xfId="13355" xr:uid="{00000000-0005-0000-0000-000099940000}"/>
    <cellStyle name="Normal 71 5 3 2 2" xfId="43686" xr:uid="{00000000-0005-0000-0000-00009A940000}"/>
    <cellStyle name="Normal 71 5 3 2 3" xfId="28453" xr:uid="{00000000-0005-0000-0000-00009B940000}"/>
    <cellStyle name="Normal 71 5 3 3" xfId="8335" xr:uid="{00000000-0005-0000-0000-00009C940000}"/>
    <cellStyle name="Normal 71 5 3 3 2" xfId="38669" xr:uid="{00000000-0005-0000-0000-00009D940000}"/>
    <cellStyle name="Normal 71 5 3 3 3" xfId="23436" xr:uid="{00000000-0005-0000-0000-00009E940000}"/>
    <cellStyle name="Normal 71 5 3 4" xfId="33656" xr:uid="{00000000-0005-0000-0000-00009F940000}"/>
    <cellStyle name="Normal 71 5 3 5" xfId="18423" xr:uid="{00000000-0005-0000-0000-0000A0940000}"/>
    <cellStyle name="Normal 71 5 4" xfId="4974" xr:uid="{00000000-0005-0000-0000-0000A1940000}"/>
    <cellStyle name="Normal 71 5 4 2" xfId="15026" xr:uid="{00000000-0005-0000-0000-0000A2940000}"/>
    <cellStyle name="Normal 71 5 4 2 2" xfId="45357" xr:uid="{00000000-0005-0000-0000-0000A3940000}"/>
    <cellStyle name="Normal 71 5 4 2 3" xfId="30124" xr:uid="{00000000-0005-0000-0000-0000A4940000}"/>
    <cellStyle name="Normal 71 5 4 3" xfId="10006" xr:uid="{00000000-0005-0000-0000-0000A5940000}"/>
    <cellStyle name="Normal 71 5 4 3 2" xfId="40340" xr:uid="{00000000-0005-0000-0000-0000A6940000}"/>
    <cellStyle name="Normal 71 5 4 3 3" xfId="25107" xr:uid="{00000000-0005-0000-0000-0000A7940000}"/>
    <cellStyle name="Normal 71 5 4 4" xfId="35327" xr:uid="{00000000-0005-0000-0000-0000A8940000}"/>
    <cellStyle name="Normal 71 5 4 5" xfId="20094" xr:uid="{00000000-0005-0000-0000-0000A9940000}"/>
    <cellStyle name="Normal 71 5 5" xfId="11684" xr:uid="{00000000-0005-0000-0000-0000AA940000}"/>
    <cellStyle name="Normal 71 5 5 2" xfId="42015" xr:uid="{00000000-0005-0000-0000-0000AB940000}"/>
    <cellStyle name="Normal 71 5 5 3" xfId="26782" xr:uid="{00000000-0005-0000-0000-0000AC940000}"/>
    <cellStyle name="Normal 71 5 6" xfId="6663" xr:uid="{00000000-0005-0000-0000-0000AD940000}"/>
    <cellStyle name="Normal 71 5 6 2" xfId="36998" xr:uid="{00000000-0005-0000-0000-0000AE940000}"/>
    <cellStyle name="Normal 71 5 6 3" xfId="21765" xr:uid="{00000000-0005-0000-0000-0000AF940000}"/>
    <cellStyle name="Normal 71 5 7" xfId="31986" xr:uid="{00000000-0005-0000-0000-0000B0940000}"/>
    <cellStyle name="Normal 71 5 8" xfId="16752" xr:uid="{00000000-0005-0000-0000-0000B1940000}"/>
    <cellStyle name="Normal 71 6" xfId="2008" xr:uid="{00000000-0005-0000-0000-0000B2940000}"/>
    <cellStyle name="Normal 71 6 2" xfId="3700" xr:uid="{00000000-0005-0000-0000-0000B3940000}"/>
    <cellStyle name="Normal 71 6 2 2" xfId="13773" xr:uid="{00000000-0005-0000-0000-0000B4940000}"/>
    <cellStyle name="Normal 71 6 2 2 2" xfId="44104" xr:uid="{00000000-0005-0000-0000-0000B5940000}"/>
    <cellStyle name="Normal 71 6 2 2 3" xfId="28871" xr:uid="{00000000-0005-0000-0000-0000B6940000}"/>
    <cellStyle name="Normal 71 6 2 3" xfId="8753" xr:uid="{00000000-0005-0000-0000-0000B7940000}"/>
    <cellStyle name="Normal 71 6 2 3 2" xfId="39087" xr:uid="{00000000-0005-0000-0000-0000B8940000}"/>
    <cellStyle name="Normal 71 6 2 3 3" xfId="23854" xr:uid="{00000000-0005-0000-0000-0000B9940000}"/>
    <cellStyle name="Normal 71 6 2 4" xfId="34074" xr:uid="{00000000-0005-0000-0000-0000BA940000}"/>
    <cellStyle name="Normal 71 6 2 5" xfId="18841" xr:uid="{00000000-0005-0000-0000-0000BB940000}"/>
    <cellStyle name="Normal 71 6 3" xfId="5392" xr:uid="{00000000-0005-0000-0000-0000BC940000}"/>
    <cellStyle name="Normal 71 6 3 2" xfId="15444" xr:uid="{00000000-0005-0000-0000-0000BD940000}"/>
    <cellStyle name="Normal 71 6 3 2 2" xfId="45775" xr:uid="{00000000-0005-0000-0000-0000BE940000}"/>
    <cellStyle name="Normal 71 6 3 2 3" xfId="30542" xr:uid="{00000000-0005-0000-0000-0000BF940000}"/>
    <cellStyle name="Normal 71 6 3 3" xfId="10424" xr:uid="{00000000-0005-0000-0000-0000C0940000}"/>
    <cellStyle name="Normal 71 6 3 3 2" xfId="40758" xr:uid="{00000000-0005-0000-0000-0000C1940000}"/>
    <cellStyle name="Normal 71 6 3 3 3" xfId="25525" xr:uid="{00000000-0005-0000-0000-0000C2940000}"/>
    <cellStyle name="Normal 71 6 3 4" xfId="35745" xr:uid="{00000000-0005-0000-0000-0000C3940000}"/>
    <cellStyle name="Normal 71 6 3 5" xfId="20512" xr:uid="{00000000-0005-0000-0000-0000C4940000}"/>
    <cellStyle name="Normal 71 6 4" xfId="12102" xr:uid="{00000000-0005-0000-0000-0000C5940000}"/>
    <cellStyle name="Normal 71 6 4 2" xfId="42433" xr:uid="{00000000-0005-0000-0000-0000C6940000}"/>
    <cellStyle name="Normal 71 6 4 3" xfId="27200" xr:uid="{00000000-0005-0000-0000-0000C7940000}"/>
    <cellStyle name="Normal 71 6 5" xfId="7081" xr:uid="{00000000-0005-0000-0000-0000C8940000}"/>
    <cellStyle name="Normal 71 6 5 2" xfId="37416" xr:uid="{00000000-0005-0000-0000-0000C9940000}"/>
    <cellStyle name="Normal 71 6 5 3" xfId="22183" xr:uid="{00000000-0005-0000-0000-0000CA940000}"/>
    <cellStyle name="Normal 71 6 6" xfId="32404" xr:uid="{00000000-0005-0000-0000-0000CB940000}"/>
    <cellStyle name="Normal 71 6 7" xfId="17170" xr:uid="{00000000-0005-0000-0000-0000CC940000}"/>
    <cellStyle name="Normal 71 7" xfId="2860" xr:uid="{00000000-0005-0000-0000-0000CD940000}"/>
    <cellStyle name="Normal 71 7 2" xfId="12937" xr:uid="{00000000-0005-0000-0000-0000CE940000}"/>
    <cellStyle name="Normal 71 7 2 2" xfId="43268" xr:uid="{00000000-0005-0000-0000-0000CF940000}"/>
    <cellStyle name="Normal 71 7 2 3" xfId="28035" xr:uid="{00000000-0005-0000-0000-0000D0940000}"/>
    <cellStyle name="Normal 71 7 3" xfId="7917" xr:uid="{00000000-0005-0000-0000-0000D1940000}"/>
    <cellStyle name="Normal 71 7 3 2" xfId="38251" xr:uid="{00000000-0005-0000-0000-0000D2940000}"/>
    <cellStyle name="Normal 71 7 3 3" xfId="23018" xr:uid="{00000000-0005-0000-0000-0000D3940000}"/>
    <cellStyle name="Normal 71 7 4" xfId="33238" xr:uid="{00000000-0005-0000-0000-0000D4940000}"/>
    <cellStyle name="Normal 71 7 5" xfId="18005" xr:uid="{00000000-0005-0000-0000-0000D5940000}"/>
    <cellStyle name="Normal 71 8" xfId="4554" xr:uid="{00000000-0005-0000-0000-0000D6940000}"/>
    <cellStyle name="Normal 71 8 2" xfId="14608" xr:uid="{00000000-0005-0000-0000-0000D7940000}"/>
    <cellStyle name="Normal 71 8 2 2" xfId="44939" xr:uid="{00000000-0005-0000-0000-0000D8940000}"/>
    <cellStyle name="Normal 71 8 2 3" xfId="29706" xr:uid="{00000000-0005-0000-0000-0000D9940000}"/>
    <cellStyle name="Normal 71 8 3" xfId="9588" xr:uid="{00000000-0005-0000-0000-0000DA940000}"/>
    <cellStyle name="Normal 71 8 3 2" xfId="39922" xr:uid="{00000000-0005-0000-0000-0000DB940000}"/>
    <cellStyle name="Normal 71 8 3 3" xfId="24689" xr:uid="{00000000-0005-0000-0000-0000DC940000}"/>
    <cellStyle name="Normal 71 8 4" xfId="34909" xr:uid="{00000000-0005-0000-0000-0000DD940000}"/>
    <cellStyle name="Normal 71 8 5" xfId="19676" xr:uid="{00000000-0005-0000-0000-0000DE940000}"/>
    <cellStyle name="Normal 71 9" xfId="11264" xr:uid="{00000000-0005-0000-0000-0000DF940000}"/>
    <cellStyle name="Normal 71 9 2" xfId="41597" xr:uid="{00000000-0005-0000-0000-0000E0940000}"/>
    <cellStyle name="Normal 71 9 3" xfId="26364" xr:uid="{00000000-0005-0000-0000-0000E1940000}"/>
    <cellStyle name="Normal 72" xfId="908" xr:uid="{00000000-0005-0000-0000-0000E2940000}"/>
    <cellStyle name="Normal 72 10" xfId="6244" xr:uid="{00000000-0005-0000-0000-0000E3940000}"/>
    <cellStyle name="Normal 72 10 2" xfId="36581" xr:uid="{00000000-0005-0000-0000-0000E4940000}"/>
    <cellStyle name="Normal 72 10 3" xfId="21348" xr:uid="{00000000-0005-0000-0000-0000E5940000}"/>
    <cellStyle name="Normal 72 11" xfId="31572" xr:uid="{00000000-0005-0000-0000-0000E6940000}"/>
    <cellStyle name="Normal 72 12" xfId="16333" xr:uid="{00000000-0005-0000-0000-0000E7940000}"/>
    <cellStyle name="Normal 72 2" xfId="1208" xr:uid="{00000000-0005-0000-0000-0000E8940000}"/>
    <cellStyle name="Normal 72 2 10" xfId="31623" xr:uid="{00000000-0005-0000-0000-0000E9940000}"/>
    <cellStyle name="Normal 72 2 11" xfId="16387" xr:uid="{00000000-0005-0000-0000-0000EA940000}"/>
    <cellStyle name="Normal 72 2 2" xfId="1316" xr:uid="{00000000-0005-0000-0000-0000EB940000}"/>
    <cellStyle name="Normal 72 2 2 10" xfId="16491" xr:uid="{00000000-0005-0000-0000-0000EC940000}"/>
    <cellStyle name="Normal 72 2 2 2" xfId="1533" xr:uid="{00000000-0005-0000-0000-0000ED940000}"/>
    <cellStyle name="Normal 72 2 2 2 2" xfId="1954" xr:uid="{00000000-0005-0000-0000-0000EE940000}"/>
    <cellStyle name="Normal 72 2 2 2 2 2" xfId="2793" xr:uid="{00000000-0005-0000-0000-0000EF940000}"/>
    <cellStyle name="Normal 72 2 2 2 2 2 2" xfId="4483" xr:uid="{00000000-0005-0000-0000-0000F0940000}"/>
    <cellStyle name="Normal 72 2 2 2 2 2 2 2" xfId="14556" xr:uid="{00000000-0005-0000-0000-0000F1940000}"/>
    <cellStyle name="Normal 72 2 2 2 2 2 2 2 2" xfId="44887" xr:uid="{00000000-0005-0000-0000-0000F2940000}"/>
    <cellStyle name="Normal 72 2 2 2 2 2 2 2 3" xfId="29654" xr:uid="{00000000-0005-0000-0000-0000F3940000}"/>
    <cellStyle name="Normal 72 2 2 2 2 2 2 3" xfId="9536" xr:uid="{00000000-0005-0000-0000-0000F4940000}"/>
    <cellStyle name="Normal 72 2 2 2 2 2 2 3 2" xfId="39870" xr:uid="{00000000-0005-0000-0000-0000F5940000}"/>
    <cellStyle name="Normal 72 2 2 2 2 2 2 3 3" xfId="24637" xr:uid="{00000000-0005-0000-0000-0000F6940000}"/>
    <cellStyle name="Normal 72 2 2 2 2 2 2 4" xfId="34857" xr:uid="{00000000-0005-0000-0000-0000F7940000}"/>
    <cellStyle name="Normal 72 2 2 2 2 2 2 5" xfId="19624" xr:uid="{00000000-0005-0000-0000-0000F8940000}"/>
    <cellStyle name="Normal 72 2 2 2 2 2 3" xfId="6175" xr:uid="{00000000-0005-0000-0000-0000F9940000}"/>
    <cellStyle name="Normal 72 2 2 2 2 2 3 2" xfId="16227" xr:uid="{00000000-0005-0000-0000-0000FA940000}"/>
    <cellStyle name="Normal 72 2 2 2 2 2 3 2 2" xfId="46558" xr:uid="{00000000-0005-0000-0000-0000FB940000}"/>
    <cellStyle name="Normal 72 2 2 2 2 2 3 2 3" xfId="31325" xr:uid="{00000000-0005-0000-0000-0000FC940000}"/>
    <cellStyle name="Normal 72 2 2 2 2 2 3 3" xfId="11207" xr:uid="{00000000-0005-0000-0000-0000FD940000}"/>
    <cellStyle name="Normal 72 2 2 2 2 2 3 3 2" xfId="41541" xr:uid="{00000000-0005-0000-0000-0000FE940000}"/>
    <cellStyle name="Normal 72 2 2 2 2 2 3 3 3" xfId="26308" xr:uid="{00000000-0005-0000-0000-0000FF940000}"/>
    <cellStyle name="Normal 72 2 2 2 2 2 3 4" xfId="36528" xr:uid="{00000000-0005-0000-0000-000000950000}"/>
    <cellStyle name="Normal 72 2 2 2 2 2 3 5" xfId="21295" xr:uid="{00000000-0005-0000-0000-000001950000}"/>
    <cellStyle name="Normal 72 2 2 2 2 2 4" xfId="12885" xr:uid="{00000000-0005-0000-0000-000002950000}"/>
    <cellStyle name="Normal 72 2 2 2 2 2 4 2" xfId="43216" xr:uid="{00000000-0005-0000-0000-000003950000}"/>
    <cellStyle name="Normal 72 2 2 2 2 2 4 3" xfId="27983" xr:uid="{00000000-0005-0000-0000-000004950000}"/>
    <cellStyle name="Normal 72 2 2 2 2 2 5" xfId="7864" xr:uid="{00000000-0005-0000-0000-000005950000}"/>
    <cellStyle name="Normal 72 2 2 2 2 2 5 2" xfId="38199" xr:uid="{00000000-0005-0000-0000-000006950000}"/>
    <cellStyle name="Normal 72 2 2 2 2 2 5 3" xfId="22966" xr:uid="{00000000-0005-0000-0000-000007950000}"/>
    <cellStyle name="Normal 72 2 2 2 2 2 6" xfId="33187" xr:uid="{00000000-0005-0000-0000-000008950000}"/>
    <cellStyle name="Normal 72 2 2 2 2 2 7" xfId="17953" xr:uid="{00000000-0005-0000-0000-000009950000}"/>
    <cellStyle name="Normal 72 2 2 2 2 3" xfId="3646" xr:uid="{00000000-0005-0000-0000-00000A950000}"/>
    <cellStyle name="Normal 72 2 2 2 2 3 2" xfId="13720" xr:uid="{00000000-0005-0000-0000-00000B950000}"/>
    <cellStyle name="Normal 72 2 2 2 2 3 2 2" xfId="44051" xr:uid="{00000000-0005-0000-0000-00000C950000}"/>
    <cellStyle name="Normal 72 2 2 2 2 3 2 3" xfId="28818" xr:uid="{00000000-0005-0000-0000-00000D950000}"/>
    <cellStyle name="Normal 72 2 2 2 2 3 3" xfId="8700" xr:uid="{00000000-0005-0000-0000-00000E950000}"/>
    <cellStyle name="Normal 72 2 2 2 2 3 3 2" xfId="39034" xr:uid="{00000000-0005-0000-0000-00000F950000}"/>
    <cellStyle name="Normal 72 2 2 2 2 3 3 3" xfId="23801" xr:uid="{00000000-0005-0000-0000-000010950000}"/>
    <cellStyle name="Normal 72 2 2 2 2 3 4" xfId="34021" xr:uid="{00000000-0005-0000-0000-000011950000}"/>
    <cellStyle name="Normal 72 2 2 2 2 3 5" xfId="18788" xr:uid="{00000000-0005-0000-0000-000012950000}"/>
    <cellStyle name="Normal 72 2 2 2 2 4" xfId="5339" xr:uid="{00000000-0005-0000-0000-000013950000}"/>
    <cellStyle name="Normal 72 2 2 2 2 4 2" xfId="15391" xr:uid="{00000000-0005-0000-0000-000014950000}"/>
    <cellStyle name="Normal 72 2 2 2 2 4 2 2" xfId="45722" xr:uid="{00000000-0005-0000-0000-000015950000}"/>
    <cellStyle name="Normal 72 2 2 2 2 4 2 3" xfId="30489" xr:uid="{00000000-0005-0000-0000-000016950000}"/>
    <cellStyle name="Normal 72 2 2 2 2 4 3" xfId="10371" xr:uid="{00000000-0005-0000-0000-000017950000}"/>
    <cellStyle name="Normal 72 2 2 2 2 4 3 2" xfId="40705" xr:uid="{00000000-0005-0000-0000-000018950000}"/>
    <cellStyle name="Normal 72 2 2 2 2 4 3 3" xfId="25472" xr:uid="{00000000-0005-0000-0000-000019950000}"/>
    <cellStyle name="Normal 72 2 2 2 2 4 4" xfId="35692" xr:uid="{00000000-0005-0000-0000-00001A950000}"/>
    <cellStyle name="Normal 72 2 2 2 2 4 5" xfId="20459" xr:uid="{00000000-0005-0000-0000-00001B950000}"/>
    <cellStyle name="Normal 72 2 2 2 2 5" xfId="12049" xr:uid="{00000000-0005-0000-0000-00001C950000}"/>
    <cellStyle name="Normal 72 2 2 2 2 5 2" xfId="42380" xr:uid="{00000000-0005-0000-0000-00001D950000}"/>
    <cellStyle name="Normal 72 2 2 2 2 5 3" xfId="27147" xr:uid="{00000000-0005-0000-0000-00001E950000}"/>
    <cellStyle name="Normal 72 2 2 2 2 6" xfId="7028" xr:uid="{00000000-0005-0000-0000-00001F950000}"/>
    <cellStyle name="Normal 72 2 2 2 2 6 2" xfId="37363" xr:uid="{00000000-0005-0000-0000-000020950000}"/>
    <cellStyle name="Normal 72 2 2 2 2 6 3" xfId="22130" xr:uid="{00000000-0005-0000-0000-000021950000}"/>
    <cellStyle name="Normal 72 2 2 2 2 7" xfId="32351" xr:uid="{00000000-0005-0000-0000-000022950000}"/>
    <cellStyle name="Normal 72 2 2 2 2 8" xfId="17117" xr:uid="{00000000-0005-0000-0000-000023950000}"/>
    <cellStyle name="Normal 72 2 2 2 3" xfId="2375" xr:uid="{00000000-0005-0000-0000-000024950000}"/>
    <cellStyle name="Normal 72 2 2 2 3 2" xfId="4065" xr:uid="{00000000-0005-0000-0000-000025950000}"/>
    <cellStyle name="Normal 72 2 2 2 3 2 2" xfId="14138" xr:uid="{00000000-0005-0000-0000-000026950000}"/>
    <cellStyle name="Normal 72 2 2 2 3 2 2 2" xfId="44469" xr:uid="{00000000-0005-0000-0000-000027950000}"/>
    <cellStyle name="Normal 72 2 2 2 3 2 2 3" xfId="29236" xr:uid="{00000000-0005-0000-0000-000028950000}"/>
    <cellStyle name="Normal 72 2 2 2 3 2 3" xfId="9118" xr:uid="{00000000-0005-0000-0000-000029950000}"/>
    <cellStyle name="Normal 72 2 2 2 3 2 3 2" xfId="39452" xr:uid="{00000000-0005-0000-0000-00002A950000}"/>
    <cellStyle name="Normal 72 2 2 2 3 2 3 3" xfId="24219" xr:uid="{00000000-0005-0000-0000-00002B950000}"/>
    <cellStyle name="Normal 72 2 2 2 3 2 4" xfId="34439" xr:uid="{00000000-0005-0000-0000-00002C950000}"/>
    <cellStyle name="Normal 72 2 2 2 3 2 5" xfId="19206" xr:uid="{00000000-0005-0000-0000-00002D950000}"/>
    <cellStyle name="Normal 72 2 2 2 3 3" xfId="5757" xr:uid="{00000000-0005-0000-0000-00002E950000}"/>
    <cellStyle name="Normal 72 2 2 2 3 3 2" xfId="15809" xr:uid="{00000000-0005-0000-0000-00002F950000}"/>
    <cellStyle name="Normal 72 2 2 2 3 3 2 2" xfId="46140" xr:uid="{00000000-0005-0000-0000-000030950000}"/>
    <cellStyle name="Normal 72 2 2 2 3 3 2 3" xfId="30907" xr:uid="{00000000-0005-0000-0000-000031950000}"/>
    <cellStyle name="Normal 72 2 2 2 3 3 3" xfId="10789" xr:uid="{00000000-0005-0000-0000-000032950000}"/>
    <cellStyle name="Normal 72 2 2 2 3 3 3 2" xfId="41123" xr:uid="{00000000-0005-0000-0000-000033950000}"/>
    <cellStyle name="Normal 72 2 2 2 3 3 3 3" xfId="25890" xr:uid="{00000000-0005-0000-0000-000034950000}"/>
    <cellStyle name="Normal 72 2 2 2 3 3 4" xfId="36110" xr:uid="{00000000-0005-0000-0000-000035950000}"/>
    <cellStyle name="Normal 72 2 2 2 3 3 5" xfId="20877" xr:uid="{00000000-0005-0000-0000-000036950000}"/>
    <cellStyle name="Normal 72 2 2 2 3 4" xfId="12467" xr:uid="{00000000-0005-0000-0000-000037950000}"/>
    <cellStyle name="Normal 72 2 2 2 3 4 2" xfId="42798" xr:uid="{00000000-0005-0000-0000-000038950000}"/>
    <cellStyle name="Normal 72 2 2 2 3 4 3" xfId="27565" xr:uid="{00000000-0005-0000-0000-000039950000}"/>
    <cellStyle name="Normal 72 2 2 2 3 5" xfId="7446" xr:uid="{00000000-0005-0000-0000-00003A950000}"/>
    <cellStyle name="Normal 72 2 2 2 3 5 2" xfId="37781" xr:uid="{00000000-0005-0000-0000-00003B950000}"/>
    <cellStyle name="Normal 72 2 2 2 3 5 3" xfId="22548" xr:uid="{00000000-0005-0000-0000-00003C950000}"/>
    <cellStyle name="Normal 72 2 2 2 3 6" xfId="32769" xr:uid="{00000000-0005-0000-0000-00003D950000}"/>
    <cellStyle name="Normal 72 2 2 2 3 7" xfId="17535" xr:uid="{00000000-0005-0000-0000-00003E950000}"/>
    <cellStyle name="Normal 72 2 2 2 4" xfId="3228" xr:uid="{00000000-0005-0000-0000-00003F950000}"/>
    <cellStyle name="Normal 72 2 2 2 4 2" xfId="13302" xr:uid="{00000000-0005-0000-0000-000040950000}"/>
    <cellStyle name="Normal 72 2 2 2 4 2 2" xfId="43633" xr:uid="{00000000-0005-0000-0000-000041950000}"/>
    <cellStyle name="Normal 72 2 2 2 4 2 3" xfId="28400" xr:uid="{00000000-0005-0000-0000-000042950000}"/>
    <cellStyle name="Normal 72 2 2 2 4 3" xfId="8282" xr:uid="{00000000-0005-0000-0000-000043950000}"/>
    <cellStyle name="Normal 72 2 2 2 4 3 2" xfId="38616" xr:uid="{00000000-0005-0000-0000-000044950000}"/>
    <cellStyle name="Normal 72 2 2 2 4 3 3" xfId="23383" xr:uid="{00000000-0005-0000-0000-000045950000}"/>
    <cellStyle name="Normal 72 2 2 2 4 4" xfId="33603" xr:uid="{00000000-0005-0000-0000-000046950000}"/>
    <cellStyle name="Normal 72 2 2 2 4 5" xfId="18370" xr:uid="{00000000-0005-0000-0000-000047950000}"/>
    <cellStyle name="Normal 72 2 2 2 5" xfId="4921" xr:uid="{00000000-0005-0000-0000-000048950000}"/>
    <cellStyle name="Normal 72 2 2 2 5 2" xfId="14973" xr:uid="{00000000-0005-0000-0000-000049950000}"/>
    <cellStyle name="Normal 72 2 2 2 5 2 2" xfId="45304" xr:uid="{00000000-0005-0000-0000-00004A950000}"/>
    <cellStyle name="Normal 72 2 2 2 5 2 3" xfId="30071" xr:uid="{00000000-0005-0000-0000-00004B950000}"/>
    <cellStyle name="Normal 72 2 2 2 5 3" xfId="9953" xr:uid="{00000000-0005-0000-0000-00004C950000}"/>
    <cellStyle name="Normal 72 2 2 2 5 3 2" xfId="40287" xr:uid="{00000000-0005-0000-0000-00004D950000}"/>
    <cellStyle name="Normal 72 2 2 2 5 3 3" xfId="25054" xr:uid="{00000000-0005-0000-0000-00004E950000}"/>
    <cellStyle name="Normal 72 2 2 2 5 4" xfId="35274" xr:uid="{00000000-0005-0000-0000-00004F950000}"/>
    <cellStyle name="Normal 72 2 2 2 5 5" xfId="20041" xr:uid="{00000000-0005-0000-0000-000050950000}"/>
    <cellStyle name="Normal 72 2 2 2 6" xfId="11631" xr:uid="{00000000-0005-0000-0000-000051950000}"/>
    <cellStyle name="Normal 72 2 2 2 6 2" xfId="41962" xr:uid="{00000000-0005-0000-0000-000052950000}"/>
    <cellStyle name="Normal 72 2 2 2 6 3" xfId="26729" xr:uid="{00000000-0005-0000-0000-000053950000}"/>
    <cellStyle name="Normal 72 2 2 2 7" xfId="6610" xr:uid="{00000000-0005-0000-0000-000054950000}"/>
    <cellStyle name="Normal 72 2 2 2 7 2" xfId="36945" xr:uid="{00000000-0005-0000-0000-000055950000}"/>
    <cellStyle name="Normal 72 2 2 2 7 3" xfId="21712" xr:uid="{00000000-0005-0000-0000-000056950000}"/>
    <cellStyle name="Normal 72 2 2 2 8" xfId="31933" xr:uid="{00000000-0005-0000-0000-000057950000}"/>
    <cellStyle name="Normal 72 2 2 2 9" xfId="16699" xr:uid="{00000000-0005-0000-0000-000058950000}"/>
    <cellStyle name="Normal 72 2 2 3" xfId="1746" xr:uid="{00000000-0005-0000-0000-000059950000}"/>
    <cellStyle name="Normal 72 2 2 3 2" xfId="2585" xr:uid="{00000000-0005-0000-0000-00005A950000}"/>
    <cellStyle name="Normal 72 2 2 3 2 2" xfId="4275" xr:uid="{00000000-0005-0000-0000-00005B950000}"/>
    <cellStyle name="Normal 72 2 2 3 2 2 2" xfId="14348" xr:uid="{00000000-0005-0000-0000-00005C950000}"/>
    <cellStyle name="Normal 72 2 2 3 2 2 2 2" xfId="44679" xr:uid="{00000000-0005-0000-0000-00005D950000}"/>
    <cellStyle name="Normal 72 2 2 3 2 2 2 3" xfId="29446" xr:uid="{00000000-0005-0000-0000-00005E950000}"/>
    <cellStyle name="Normal 72 2 2 3 2 2 3" xfId="9328" xr:uid="{00000000-0005-0000-0000-00005F950000}"/>
    <cellStyle name="Normal 72 2 2 3 2 2 3 2" xfId="39662" xr:uid="{00000000-0005-0000-0000-000060950000}"/>
    <cellStyle name="Normal 72 2 2 3 2 2 3 3" xfId="24429" xr:uid="{00000000-0005-0000-0000-000061950000}"/>
    <cellStyle name="Normal 72 2 2 3 2 2 4" xfId="34649" xr:uid="{00000000-0005-0000-0000-000062950000}"/>
    <cellStyle name="Normal 72 2 2 3 2 2 5" xfId="19416" xr:uid="{00000000-0005-0000-0000-000063950000}"/>
    <cellStyle name="Normal 72 2 2 3 2 3" xfId="5967" xr:uid="{00000000-0005-0000-0000-000064950000}"/>
    <cellStyle name="Normal 72 2 2 3 2 3 2" xfId="16019" xr:uid="{00000000-0005-0000-0000-000065950000}"/>
    <cellStyle name="Normal 72 2 2 3 2 3 2 2" xfId="46350" xr:uid="{00000000-0005-0000-0000-000066950000}"/>
    <cellStyle name="Normal 72 2 2 3 2 3 2 3" xfId="31117" xr:uid="{00000000-0005-0000-0000-000067950000}"/>
    <cellStyle name="Normal 72 2 2 3 2 3 3" xfId="10999" xr:uid="{00000000-0005-0000-0000-000068950000}"/>
    <cellStyle name="Normal 72 2 2 3 2 3 3 2" xfId="41333" xr:uid="{00000000-0005-0000-0000-000069950000}"/>
    <cellStyle name="Normal 72 2 2 3 2 3 3 3" xfId="26100" xr:uid="{00000000-0005-0000-0000-00006A950000}"/>
    <cellStyle name="Normal 72 2 2 3 2 3 4" xfId="36320" xr:uid="{00000000-0005-0000-0000-00006B950000}"/>
    <cellStyle name="Normal 72 2 2 3 2 3 5" xfId="21087" xr:uid="{00000000-0005-0000-0000-00006C950000}"/>
    <cellStyle name="Normal 72 2 2 3 2 4" xfId="12677" xr:uid="{00000000-0005-0000-0000-00006D950000}"/>
    <cellStyle name="Normal 72 2 2 3 2 4 2" xfId="43008" xr:uid="{00000000-0005-0000-0000-00006E950000}"/>
    <cellStyle name="Normal 72 2 2 3 2 4 3" xfId="27775" xr:uid="{00000000-0005-0000-0000-00006F950000}"/>
    <cellStyle name="Normal 72 2 2 3 2 5" xfId="7656" xr:uid="{00000000-0005-0000-0000-000070950000}"/>
    <cellStyle name="Normal 72 2 2 3 2 5 2" xfId="37991" xr:uid="{00000000-0005-0000-0000-000071950000}"/>
    <cellStyle name="Normal 72 2 2 3 2 5 3" xfId="22758" xr:uid="{00000000-0005-0000-0000-000072950000}"/>
    <cellStyle name="Normal 72 2 2 3 2 6" xfId="32979" xr:uid="{00000000-0005-0000-0000-000073950000}"/>
    <cellStyle name="Normal 72 2 2 3 2 7" xfId="17745" xr:uid="{00000000-0005-0000-0000-000074950000}"/>
    <cellStyle name="Normal 72 2 2 3 3" xfId="3438" xr:uid="{00000000-0005-0000-0000-000075950000}"/>
    <cellStyle name="Normal 72 2 2 3 3 2" xfId="13512" xr:uid="{00000000-0005-0000-0000-000076950000}"/>
    <cellStyle name="Normal 72 2 2 3 3 2 2" xfId="43843" xr:uid="{00000000-0005-0000-0000-000077950000}"/>
    <cellStyle name="Normal 72 2 2 3 3 2 3" xfId="28610" xr:uid="{00000000-0005-0000-0000-000078950000}"/>
    <cellStyle name="Normal 72 2 2 3 3 3" xfId="8492" xr:uid="{00000000-0005-0000-0000-000079950000}"/>
    <cellStyle name="Normal 72 2 2 3 3 3 2" xfId="38826" xr:uid="{00000000-0005-0000-0000-00007A950000}"/>
    <cellStyle name="Normal 72 2 2 3 3 3 3" xfId="23593" xr:uid="{00000000-0005-0000-0000-00007B950000}"/>
    <cellStyle name="Normal 72 2 2 3 3 4" xfId="33813" xr:uid="{00000000-0005-0000-0000-00007C950000}"/>
    <cellStyle name="Normal 72 2 2 3 3 5" xfId="18580" xr:uid="{00000000-0005-0000-0000-00007D950000}"/>
    <cellStyle name="Normal 72 2 2 3 4" xfId="5131" xr:uid="{00000000-0005-0000-0000-00007E950000}"/>
    <cellStyle name="Normal 72 2 2 3 4 2" xfId="15183" xr:uid="{00000000-0005-0000-0000-00007F950000}"/>
    <cellStyle name="Normal 72 2 2 3 4 2 2" xfId="45514" xr:uid="{00000000-0005-0000-0000-000080950000}"/>
    <cellStyle name="Normal 72 2 2 3 4 2 3" xfId="30281" xr:uid="{00000000-0005-0000-0000-000081950000}"/>
    <cellStyle name="Normal 72 2 2 3 4 3" xfId="10163" xr:uid="{00000000-0005-0000-0000-000082950000}"/>
    <cellStyle name="Normal 72 2 2 3 4 3 2" xfId="40497" xr:uid="{00000000-0005-0000-0000-000083950000}"/>
    <cellStyle name="Normal 72 2 2 3 4 3 3" xfId="25264" xr:uid="{00000000-0005-0000-0000-000084950000}"/>
    <cellStyle name="Normal 72 2 2 3 4 4" xfId="35484" xr:uid="{00000000-0005-0000-0000-000085950000}"/>
    <cellStyle name="Normal 72 2 2 3 4 5" xfId="20251" xr:uid="{00000000-0005-0000-0000-000086950000}"/>
    <cellStyle name="Normal 72 2 2 3 5" xfId="11841" xr:uid="{00000000-0005-0000-0000-000087950000}"/>
    <cellStyle name="Normal 72 2 2 3 5 2" xfId="42172" xr:uid="{00000000-0005-0000-0000-000088950000}"/>
    <cellStyle name="Normal 72 2 2 3 5 3" xfId="26939" xr:uid="{00000000-0005-0000-0000-000089950000}"/>
    <cellStyle name="Normal 72 2 2 3 6" xfId="6820" xr:uid="{00000000-0005-0000-0000-00008A950000}"/>
    <cellStyle name="Normal 72 2 2 3 6 2" xfId="37155" xr:uid="{00000000-0005-0000-0000-00008B950000}"/>
    <cellStyle name="Normal 72 2 2 3 6 3" xfId="21922" xr:uid="{00000000-0005-0000-0000-00008C950000}"/>
    <cellStyle name="Normal 72 2 2 3 7" xfId="32143" xr:uid="{00000000-0005-0000-0000-00008D950000}"/>
    <cellStyle name="Normal 72 2 2 3 8" xfId="16909" xr:uid="{00000000-0005-0000-0000-00008E950000}"/>
    <cellStyle name="Normal 72 2 2 4" xfId="2167" xr:uid="{00000000-0005-0000-0000-00008F950000}"/>
    <cellStyle name="Normal 72 2 2 4 2" xfId="3857" xr:uid="{00000000-0005-0000-0000-000090950000}"/>
    <cellStyle name="Normal 72 2 2 4 2 2" xfId="13930" xr:uid="{00000000-0005-0000-0000-000091950000}"/>
    <cellStyle name="Normal 72 2 2 4 2 2 2" xfId="44261" xr:uid="{00000000-0005-0000-0000-000092950000}"/>
    <cellStyle name="Normal 72 2 2 4 2 2 3" xfId="29028" xr:uid="{00000000-0005-0000-0000-000093950000}"/>
    <cellStyle name="Normal 72 2 2 4 2 3" xfId="8910" xr:uid="{00000000-0005-0000-0000-000094950000}"/>
    <cellStyle name="Normal 72 2 2 4 2 3 2" xfId="39244" xr:uid="{00000000-0005-0000-0000-000095950000}"/>
    <cellStyle name="Normal 72 2 2 4 2 3 3" xfId="24011" xr:uid="{00000000-0005-0000-0000-000096950000}"/>
    <cellStyle name="Normal 72 2 2 4 2 4" xfId="34231" xr:uid="{00000000-0005-0000-0000-000097950000}"/>
    <cellStyle name="Normal 72 2 2 4 2 5" xfId="18998" xr:uid="{00000000-0005-0000-0000-000098950000}"/>
    <cellStyle name="Normal 72 2 2 4 3" xfId="5549" xr:uid="{00000000-0005-0000-0000-000099950000}"/>
    <cellStyle name="Normal 72 2 2 4 3 2" xfId="15601" xr:uid="{00000000-0005-0000-0000-00009A950000}"/>
    <cellStyle name="Normal 72 2 2 4 3 2 2" xfId="45932" xr:uid="{00000000-0005-0000-0000-00009B950000}"/>
    <cellStyle name="Normal 72 2 2 4 3 2 3" xfId="30699" xr:uid="{00000000-0005-0000-0000-00009C950000}"/>
    <cellStyle name="Normal 72 2 2 4 3 3" xfId="10581" xr:uid="{00000000-0005-0000-0000-00009D950000}"/>
    <cellStyle name="Normal 72 2 2 4 3 3 2" xfId="40915" xr:uid="{00000000-0005-0000-0000-00009E950000}"/>
    <cellStyle name="Normal 72 2 2 4 3 3 3" xfId="25682" xr:uid="{00000000-0005-0000-0000-00009F950000}"/>
    <cellStyle name="Normal 72 2 2 4 3 4" xfId="35902" xr:uid="{00000000-0005-0000-0000-0000A0950000}"/>
    <cellStyle name="Normal 72 2 2 4 3 5" xfId="20669" xr:uid="{00000000-0005-0000-0000-0000A1950000}"/>
    <cellStyle name="Normal 72 2 2 4 4" xfId="12259" xr:uid="{00000000-0005-0000-0000-0000A2950000}"/>
    <cellStyle name="Normal 72 2 2 4 4 2" xfId="42590" xr:uid="{00000000-0005-0000-0000-0000A3950000}"/>
    <cellStyle name="Normal 72 2 2 4 4 3" xfId="27357" xr:uid="{00000000-0005-0000-0000-0000A4950000}"/>
    <cellStyle name="Normal 72 2 2 4 5" xfId="7238" xr:uid="{00000000-0005-0000-0000-0000A5950000}"/>
    <cellStyle name="Normal 72 2 2 4 5 2" xfId="37573" xr:uid="{00000000-0005-0000-0000-0000A6950000}"/>
    <cellStyle name="Normal 72 2 2 4 5 3" xfId="22340" xr:uid="{00000000-0005-0000-0000-0000A7950000}"/>
    <cellStyle name="Normal 72 2 2 4 6" xfId="32561" xr:uid="{00000000-0005-0000-0000-0000A8950000}"/>
    <cellStyle name="Normal 72 2 2 4 7" xfId="17327" xr:uid="{00000000-0005-0000-0000-0000A9950000}"/>
    <cellStyle name="Normal 72 2 2 5" xfId="3020" xr:uid="{00000000-0005-0000-0000-0000AA950000}"/>
    <cellStyle name="Normal 72 2 2 5 2" xfId="13094" xr:uid="{00000000-0005-0000-0000-0000AB950000}"/>
    <cellStyle name="Normal 72 2 2 5 2 2" xfId="43425" xr:uid="{00000000-0005-0000-0000-0000AC950000}"/>
    <cellStyle name="Normal 72 2 2 5 2 3" xfId="28192" xr:uid="{00000000-0005-0000-0000-0000AD950000}"/>
    <cellStyle name="Normal 72 2 2 5 3" xfId="8074" xr:uid="{00000000-0005-0000-0000-0000AE950000}"/>
    <cellStyle name="Normal 72 2 2 5 3 2" xfId="38408" xr:uid="{00000000-0005-0000-0000-0000AF950000}"/>
    <cellStyle name="Normal 72 2 2 5 3 3" xfId="23175" xr:uid="{00000000-0005-0000-0000-0000B0950000}"/>
    <cellStyle name="Normal 72 2 2 5 4" xfId="33395" xr:uid="{00000000-0005-0000-0000-0000B1950000}"/>
    <cellStyle name="Normal 72 2 2 5 5" xfId="18162" xr:uid="{00000000-0005-0000-0000-0000B2950000}"/>
    <cellStyle name="Normal 72 2 2 6" xfId="4713" xr:uid="{00000000-0005-0000-0000-0000B3950000}"/>
    <cellStyle name="Normal 72 2 2 6 2" xfId="14765" xr:uid="{00000000-0005-0000-0000-0000B4950000}"/>
    <cellStyle name="Normal 72 2 2 6 2 2" xfId="45096" xr:uid="{00000000-0005-0000-0000-0000B5950000}"/>
    <cellStyle name="Normal 72 2 2 6 2 3" xfId="29863" xr:uid="{00000000-0005-0000-0000-0000B6950000}"/>
    <cellStyle name="Normal 72 2 2 6 3" xfId="9745" xr:uid="{00000000-0005-0000-0000-0000B7950000}"/>
    <cellStyle name="Normal 72 2 2 6 3 2" xfId="40079" xr:uid="{00000000-0005-0000-0000-0000B8950000}"/>
    <cellStyle name="Normal 72 2 2 6 3 3" xfId="24846" xr:uid="{00000000-0005-0000-0000-0000B9950000}"/>
    <cellStyle name="Normal 72 2 2 6 4" xfId="35066" xr:uid="{00000000-0005-0000-0000-0000BA950000}"/>
    <cellStyle name="Normal 72 2 2 6 5" xfId="19833" xr:uid="{00000000-0005-0000-0000-0000BB950000}"/>
    <cellStyle name="Normal 72 2 2 7" xfId="11423" xr:uid="{00000000-0005-0000-0000-0000BC950000}"/>
    <cellStyle name="Normal 72 2 2 7 2" xfId="41754" xr:uid="{00000000-0005-0000-0000-0000BD950000}"/>
    <cellStyle name="Normal 72 2 2 7 3" xfId="26521" xr:uid="{00000000-0005-0000-0000-0000BE950000}"/>
    <cellStyle name="Normal 72 2 2 8" xfId="6402" xr:uid="{00000000-0005-0000-0000-0000BF950000}"/>
    <cellStyle name="Normal 72 2 2 8 2" xfId="36737" xr:uid="{00000000-0005-0000-0000-0000C0950000}"/>
    <cellStyle name="Normal 72 2 2 8 3" xfId="21504" xr:uid="{00000000-0005-0000-0000-0000C1950000}"/>
    <cellStyle name="Normal 72 2 2 9" xfId="31725" xr:uid="{00000000-0005-0000-0000-0000C2950000}"/>
    <cellStyle name="Normal 72 2 3" xfId="1429" xr:uid="{00000000-0005-0000-0000-0000C3950000}"/>
    <cellStyle name="Normal 72 2 3 2" xfId="1850" xr:uid="{00000000-0005-0000-0000-0000C4950000}"/>
    <cellStyle name="Normal 72 2 3 2 2" xfId="2689" xr:uid="{00000000-0005-0000-0000-0000C5950000}"/>
    <cellStyle name="Normal 72 2 3 2 2 2" xfId="4379" xr:uid="{00000000-0005-0000-0000-0000C6950000}"/>
    <cellStyle name="Normal 72 2 3 2 2 2 2" xfId="14452" xr:uid="{00000000-0005-0000-0000-0000C7950000}"/>
    <cellStyle name="Normal 72 2 3 2 2 2 2 2" xfId="44783" xr:uid="{00000000-0005-0000-0000-0000C8950000}"/>
    <cellStyle name="Normal 72 2 3 2 2 2 2 3" xfId="29550" xr:uid="{00000000-0005-0000-0000-0000C9950000}"/>
    <cellStyle name="Normal 72 2 3 2 2 2 3" xfId="9432" xr:uid="{00000000-0005-0000-0000-0000CA950000}"/>
    <cellStyle name="Normal 72 2 3 2 2 2 3 2" xfId="39766" xr:uid="{00000000-0005-0000-0000-0000CB950000}"/>
    <cellStyle name="Normal 72 2 3 2 2 2 3 3" xfId="24533" xr:uid="{00000000-0005-0000-0000-0000CC950000}"/>
    <cellStyle name="Normal 72 2 3 2 2 2 4" xfId="34753" xr:uid="{00000000-0005-0000-0000-0000CD950000}"/>
    <cellStyle name="Normal 72 2 3 2 2 2 5" xfId="19520" xr:uid="{00000000-0005-0000-0000-0000CE950000}"/>
    <cellStyle name="Normal 72 2 3 2 2 3" xfId="6071" xr:uid="{00000000-0005-0000-0000-0000CF950000}"/>
    <cellStyle name="Normal 72 2 3 2 2 3 2" xfId="16123" xr:uid="{00000000-0005-0000-0000-0000D0950000}"/>
    <cellStyle name="Normal 72 2 3 2 2 3 2 2" xfId="46454" xr:uid="{00000000-0005-0000-0000-0000D1950000}"/>
    <cellStyle name="Normal 72 2 3 2 2 3 2 3" xfId="31221" xr:uid="{00000000-0005-0000-0000-0000D2950000}"/>
    <cellStyle name="Normal 72 2 3 2 2 3 3" xfId="11103" xr:uid="{00000000-0005-0000-0000-0000D3950000}"/>
    <cellStyle name="Normal 72 2 3 2 2 3 3 2" xfId="41437" xr:uid="{00000000-0005-0000-0000-0000D4950000}"/>
    <cellStyle name="Normal 72 2 3 2 2 3 3 3" xfId="26204" xr:uid="{00000000-0005-0000-0000-0000D5950000}"/>
    <cellStyle name="Normal 72 2 3 2 2 3 4" xfId="36424" xr:uid="{00000000-0005-0000-0000-0000D6950000}"/>
    <cellStyle name="Normal 72 2 3 2 2 3 5" xfId="21191" xr:uid="{00000000-0005-0000-0000-0000D7950000}"/>
    <cellStyle name="Normal 72 2 3 2 2 4" xfId="12781" xr:uid="{00000000-0005-0000-0000-0000D8950000}"/>
    <cellStyle name="Normal 72 2 3 2 2 4 2" xfId="43112" xr:uid="{00000000-0005-0000-0000-0000D9950000}"/>
    <cellStyle name="Normal 72 2 3 2 2 4 3" xfId="27879" xr:uid="{00000000-0005-0000-0000-0000DA950000}"/>
    <cellStyle name="Normal 72 2 3 2 2 5" xfId="7760" xr:uid="{00000000-0005-0000-0000-0000DB950000}"/>
    <cellStyle name="Normal 72 2 3 2 2 5 2" xfId="38095" xr:uid="{00000000-0005-0000-0000-0000DC950000}"/>
    <cellStyle name="Normal 72 2 3 2 2 5 3" xfId="22862" xr:uid="{00000000-0005-0000-0000-0000DD950000}"/>
    <cellStyle name="Normal 72 2 3 2 2 6" xfId="33083" xr:uid="{00000000-0005-0000-0000-0000DE950000}"/>
    <cellStyle name="Normal 72 2 3 2 2 7" xfId="17849" xr:uid="{00000000-0005-0000-0000-0000DF950000}"/>
    <cellStyle name="Normal 72 2 3 2 3" xfId="3542" xr:uid="{00000000-0005-0000-0000-0000E0950000}"/>
    <cellStyle name="Normal 72 2 3 2 3 2" xfId="13616" xr:uid="{00000000-0005-0000-0000-0000E1950000}"/>
    <cellStyle name="Normal 72 2 3 2 3 2 2" xfId="43947" xr:uid="{00000000-0005-0000-0000-0000E2950000}"/>
    <cellStyle name="Normal 72 2 3 2 3 2 3" xfId="28714" xr:uid="{00000000-0005-0000-0000-0000E3950000}"/>
    <cellStyle name="Normal 72 2 3 2 3 3" xfId="8596" xr:uid="{00000000-0005-0000-0000-0000E4950000}"/>
    <cellStyle name="Normal 72 2 3 2 3 3 2" xfId="38930" xr:uid="{00000000-0005-0000-0000-0000E5950000}"/>
    <cellStyle name="Normal 72 2 3 2 3 3 3" xfId="23697" xr:uid="{00000000-0005-0000-0000-0000E6950000}"/>
    <cellStyle name="Normal 72 2 3 2 3 4" xfId="33917" xr:uid="{00000000-0005-0000-0000-0000E7950000}"/>
    <cellStyle name="Normal 72 2 3 2 3 5" xfId="18684" xr:uid="{00000000-0005-0000-0000-0000E8950000}"/>
    <cellStyle name="Normal 72 2 3 2 4" xfId="5235" xr:uid="{00000000-0005-0000-0000-0000E9950000}"/>
    <cellStyle name="Normal 72 2 3 2 4 2" xfId="15287" xr:uid="{00000000-0005-0000-0000-0000EA950000}"/>
    <cellStyle name="Normal 72 2 3 2 4 2 2" xfId="45618" xr:uid="{00000000-0005-0000-0000-0000EB950000}"/>
    <cellStyle name="Normal 72 2 3 2 4 2 3" xfId="30385" xr:uid="{00000000-0005-0000-0000-0000EC950000}"/>
    <cellStyle name="Normal 72 2 3 2 4 3" xfId="10267" xr:uid="{00000000-0005-0000-0000-0000ED950000}"/>
    <cellStyle name="Normal 72 2 3 2 4 3 2" xfId="40601" xr:uid="{00000000-0005-0000-0000-0000EE950000}"/>
    <cellStyle name="Normal 72 2 3 2 4 3 3" xfId="25368" xr:uid="{00000000-0005-0000-0000-0000EF950000}"/>
    <cellStyle name="Normal 72 2 3 2 4 4" xfId="35588" xr:uid="{00000000-0005-0000-0000-0000F0950000}"/>
    <cellStyle name="Normal 72 2 3 2 4 5" xfId="20355" xr:uid="{00000000-0005-0000-0000-0000F1950000}"/>
    <cellStyle name="Normal 72 2 3 2 5" xfId="11945" xr:uid="{00000000-0005-0000-0000-0000F2950000}"/>
    <cellStyle name="Normal 72 2 3 2 5 2" xfId="42276" xr:uid="{00000000-0005-0000-0000-0000F3950000}"/>
    <cellStyle name="Normal 72 2 3 2 5 3" xfId="27043" xr:uid="{00000000-0005-0000-0000-0000F4950000}"/>
    <cellStyle name="Normal 72 2 3 2 6" xfId="6924" xr:uid="{00000000-0005-0000-0000-0000F5950000}"/>
    <cellStyle name="Normal 72 2 3 2 6 2" xfId="37259" xr:uid="{00000000-0005-0000-0000-0000F6950000}"/>
    <cellStyle name="Normal 72 2 3 2 6 3" xfId="22026" xr:uid="{00000000-0005-0000-0000-0000F7950000}"/>
    <cellStyle name="Normal 72 2 3 2 7" xfId="32247" xr:uid="{00000000-0005-0000-0000-0000F8950000}"/>
    <cellStyle name="Normal 72 2 3 2 8" xfId="17013" xr:uid="{00000000-0005-0000-0000-0000F9950000}"/>
    <cellStyle name="Normal 72 2 3 3" xfId="2271" xr:uid="{00000000-0005-0000-0000-0000FA950000}"/>
    <cellStyle name="Normal 72 2 3 3 2" xfId="3961" xr:uid="{00000000-0005-0000-0000-0000FB950000}"/>
    <cellStyle name="Normal 72 2 3 3 2 2" xfId="14034" xr:uid="{00000000-0005-0000-0000-0000FC950000}"/>
    <cellStyle name="Normal 72 2 3 3 2 2 2" xfId="44365" xr:uid="{00000000-0005-0000-0000-0000FD950000}"/>
    <cellStyle name="Normal 72 2 3 3 2 2 3" xfId="29132" xr:uid="{00000000-0005-0000-0000-0000FE950000}"/>
    <cellStyle name="Normal 72 2 3 3 2 3" xfId="9014" xr:uid="{00000000-0005-0000-0000-0000FF950000}"/>
    <cellStyle name="Normal 72 2 3 3 2 3 2" xfId="39348" xr:uid="{00000000-0005-0000-0000-000000960000}"/>
    <cellStyle name="Normal 72 2 3 3 2 3 3" xfId="24115" xr:uid="{00000000-0005-0000-0000-000001960000}"/>
    <cellStyle name="Normal 72 2 3 3 2 4" xfId="34335" xr:uid="{00000000-0005-0000-0000-000002960000}"/>
    <cellStyle name="Normal 72 2 3 3 2 5" xfId="19102" xr:uid="{00000000-0005-0000-0000-000003960000}"/>
    <cellStyle name="Normal 72 2 3 3 3" xfId="5653" xr:uid="{00000000-0005-0000-0000-000004960000}"/>
    <cellStyle name="Normal 72 2 3 3 3 2" xfId="15705" xr:uid="{00000000-0005-0000-0000-000005960000}"/>
    <cellStyle name="Normal 72 2 3 3 3 2 2" xfId="46036" xr:uid="{00000000-0005-0000-0000-000006960000}"/>
    <cellStyle name="Normal 72 2 3 3 3 2 3" xfId="30803" xr:uid="{00000000-0005-0000-0000-000007960000}"/>
    <cellStyle name="Normal 72 2 3 3 3 3" xfId="10685" xr:uid="{00000000-0005-0000-0000-000008960000}"/>
    <cellStyle name="Normal 72 2 3 3 3 3 2" xfId="41019" xr:uid="{00000000-0005-0000-0000-000009960000}"/>
    <cellStyle name="Normal 72 2 3 3 3 3 3" xfId="25786" xr:uid="{00000000-0005-0000-0000-00000A960000}"/>
    <cellStyle name="Normal 72 2 3 3 3 4" xfId="36006" xr:uid="{00000000-0005-0000-0000-00000B960000}"/>
    <cellStyle name="Normal 72 2 3 3 3 5" xfId="20773" xr:uid="{00000000-0005-0000-0000-00000C960000}"/>
    <cellStyle name="Normal 72 2 3 3 4" xfId="12363" xr:uid="{00000000-0005-0000-0000-00000D960000}"/>
    <cellStyle name="Normal 72 2 3 3 4 2" xfId="42694" xr:uid="{00000000-0005-0000-0000-00000E960000}"/>
    <cellStyle name="Normal 72 2 3 3 4 3" xfId="27461" xr:uid="{00000000-0005-0000-0000-00000F960000}"/>
    <cellStyle name="Normal 72 2 3 3 5" xfId="7342" xr:uid="{00000000-0005-0000-0000-000010960000}"/>
    <cellStyle name="Normal 72 2 3 3 5 2" xfId="37677" xr:uid="{00000000-0005-0000-0000-000011960000}"/>
    <cellStyle name="Normal 72 2 3 3 5 3" xfId="22444" xr:uid="{00000000-0005-0000-0000-000012960000}"/>
    <cellStyle name="Normal 72 2 3 3 6" xfId="32665" xr:uid="{00000000-0005-0000-0000-000013960000}"/>
    <cellStyle name="Normal 72 2 3 3 7" xfId="17431" xr:uid="{00000000-0005-0000-0000-000014960000}"/>
    <cellStyle name="Normal 72 2 3 4" xfId="3124" xr:uid="{00000000-0005-0000-0000-000015960000}"/>
    <cellStyle name="Normal 72 2 3 4 2" xfId="13198" xr:uid="{00000000-0005-0000-0000-000016960000}"/>
    <cellStyle name="Normal 72 2 3 4 2 2" xfId="43529" xr:uid="{00000000-0005-0000-0000-000017960000}"/>
    <cellStyle name="Normal 72 2 3 4 2 3" xfId="28296" xr:uid="{00000000-0005-0000-0000-000018960000}"/>
    <cellStyle name="Normal 72 2 3 4 3" xfId="8178" xr:uid="{00000000-0005-0000-0000-000019960000}"/>
    <cellStyle name="Normal 72 2 3 4 3 2" xfId="38512" xr:uid="{00000000-0005-0000-0000-00001A960000}"/>
    <cellStyle name="Normal 72 2 3 4 3 3" xfId="23279" xr:uid="{00000000-0005-0000-0000-00001B960000}"/>
    <cellStyle name="Normal 72 2 3 4 4" xfId="33499" xr:uid="{00000000-0005-0000-0000-00001C960000}"/>
    <cellStyle name="Normal 72 2 3 4 5" xfId="18266" xr:uid="{00000000-0005-0000-0000-00001D960000}"/>
    <cellStyle name="Normal 72 2 3 5" xfId="4817" xr:uid="{00000000-0005-0000-0000-00001E960000}"/>
    <cellStyle name="Normal 72 2 3 5 2" xfId="14869" xr:uid="{00000000-0005-0000-0000-00001F960000}"/>
    <cellStyle name="Normal 72 2 3 5 2 2" xfId="45200" xr:uid="{00000000-0005-0000-0000-000020960000}"/>
    <cellStyle name="Normal 72 2 3 5 2 3" xfId="29967" xr:uid="{00000000-0005-0000-0000-000021960000}"/>
    <cellStyle name="Normal 72 2 3 5 3" xfId="9849" xr:uid="{00000000-0005-0000-0000-000022960000}"/>
    <cellStyle name="Normal 72 2 3 5 3 2" xfId="40183" xr:uid="{00000000-0005-0000-0000-000023960000}"/>
    <cellStyle name="Normal 72 2 3 5 3 3" xfId="24950" xr:uid="{00000000-0005-0000-0000-000024960000}"/>
    <cellStyle name="Normal 72 2 3 5 4" xfId="35170" xr:uid="{00000000-0005-0000-0000-000025960000}"/>
    <cellStyle name="Normal 72 2 3 5 5" xfId="19937" xr:uid="{00000000-0005-0000-0000-000026960000}"/>
    <cellStyle name="Normal 72 2 3 6" xfId="11527" xr:uid="{00000000-0005-0000-0000-000027960000}"/>
    <cellStyle name="Normal 72 2 3 6 2" xfId="41858" xr:uid="{00000000-0005-0000-0000-000028960000}"/>
    <cellStyle name="Normal 72 2 3 6 3" xfId="26625" xr:uid="{00000000-0005-0000-0000-000029960000}"/>
    <cellStyle name="Normal 72 2 3 7" xfId="6506" xr:uid="{00000000-0005-0000-0000-00002A960000}"/>
    <cellStyle name="Normal 72 2 3 7 2" xfId="36841" xr:uid="{00000000-0005-0000-0000-00002B960000}"/>
    <cellStyle name="Normal 72 2 3 7 3" xfId="21608" xr:uid="{00000000-0005-0000-0000-00002C960000}"/>
    <cellStyle name="Normal 72 2 3 8" xfId="31829" xr:uid="{00000000-0005-0000-0000-00002D960000}"/>
    <cellStyle name="Normal 72 2 3 9" xfId="16595" xr:uid="{00000000-0005-0000-0000-00002E960000}"/>
    <cellStyle name="Normal 72 2 4" xfId="1642" xr:uid="{00000000-0005-0000-0000-00002F960000}"/>
    <cellStyle name="Normal 72 2 4 2" xfId="2481" xr:uid="{00000000-0005-0000-0000-000030960000}"/>
    <cellStyle name="Normal 72 2 4 2 2" xfId="4171" xr:uid="{00000000-0005-0000-0000-000031960000}"/>
    <cellStyle name="Normal 72 2 4 2 2 2" xfId="14244" xr:uid="{00000000-0005-0000-0000-000032960000}"/>
    <cellStyle name="Normal 72 2 4 2 2 2 2" xfId="44575" xr:uid="{00000000-0005-0000-0000-000033960000}"/>
    <cellStyle name="Normal 72 2 4 2 2 2 3" xfId="29342" xr:uid="{00000000-0005-0000-0000-000034960000}"/>
    <cellStyle name="Normal 72 2 4 2 2 3" xfId="9224" xr:uid="{00000000-0005-0000-0000-000035960000}"/>
    <cellStyle name="Normal 72 2 4 2 2 3 2" xfId="39558" xr:uid="{00000000-0005-0000-0000-000036960000}"/>
    <cellStyle name="Normal 72 2 4 2 2 3 3" xfId="24325" xr:uid="{00000000-0005-0000-0000-000037960000}"/>
    <cellStyle name="Normal 72 2 4 2 2 4" xfId="34545" xr:uid="{00000000-0005-0000-0000-000038960000}"/>
    <cellStyle name="Normal 72 2 4 2 2 5" xfId="19312" xr:uid="{00000000-0005-0000-0000-000039960000}"/>
    <cellStyle name="Normal 72 2 4 2 3" xfId="5863" xr:uid="{00000000-0005-0000-0000-00003A960000}"/>
    <cellStyle name="Normal 72 2 4 2 3 2" xfId="15915" xr:uid="{00000000-0005-0000-0000-00003B960000}"/>
    <cellStyle name="Normal 72 2 4 2 3 2 2" xfId="46246" xr:uid="{00000000-0005-0000-0000-00003C960000}"/>
    <cellStyle name="Normal 72 2 4 2 3 2 3" xfId="31013" xr:uid="{00000000-0005-0000-0000-00003D960000}"/>
    <cellStyle name="Normal 72 2 4 2 3 3" xfId="10895" xr:uid="{00000000-0005-0000-0000-00003E960000}"/>
    <cellStyle name="Normal 72 2 4 2 3 3 2" xfId="41229" xr:uid="{00000000-0005-0000-0000-00003F960000}"/>
    <cellStyle name="Normal 72 2 4 2 3 3 3" xfId="25996" xr:uid="{00000000-0005-0000-0000-000040960000}"/>
    <cellStyle name="Normal 72 2 4 2 3 4" xfId="36216" xr:uid="{00000000-0005-0000-0000-000041960000}"/>
    <cellStyle name="Normal 72 2 4 2 3 5" xfId="20983" xr:uid="{00000000-0005-0000-0000-000042960000}"/>
    <cellStyle name="Normal 72 2 4 2 4" xfId="12573" xr:uid="{00000000-0005-0000-0000-000043960000}"/>
    <cellStyle name="Normal 72 2 4 2 4 2" xfId="42904" xr:uid="{00000000-0005-0000-0000-000044960000}"/>
    <cellStyle name="Normal 72 2 4 2 4 3" xfId="27671" xr:uid="{00000000-0005-0000-0000-000045960000}"/>
    <cellStyle name="Normal 72 2 4 2 5" xfId="7552" xr:uid="{00000000-0005-0000-0000-000046960000}"/>
    <cellStyle name="Normal 72 2 4 2 5 2" xfId="37887" xr:uid="{00000000-0005-0000-0000-000047960000}"/>
    <cellStyle name="Normal 72 2 4 2 5 3" xfId="22654" xr:uid="{00000000-0005-0000-0000-000048960000}"/>
    <cellStyle name="Normal 72 2 4 2 6" xfId="32875" xr:uid="{00000000-0005-0000-0000-000049960000}"/>
    <cellStyle name="Normal 72 2 4 2 7" xfId="17641" xr:uid="{00000000-0005-0000-0000-00004A960000}"/>
    <cellStyle name="Normal 72 2 4 3" xfId="3334" xr:uid="{00000000-0005-0000-0000-00004B960000}"/>
    <cellStyle name="Normal 72 2 4 3 2" xfId="13408" xr:uid="{00000000-0005-0000-0000-00004C960000}"/>
    <cellStyle name="Normal 72 2 4 3 2 2" xfId="43739" xr:uid="{00000000-0005-0000-0000-00004D960000}"/>
    <cellStyle name="Normal 72 2 4 3 2 3" xfId="28506" xr:uid="{00000000-0005-0000-0000-00004E960000}"/>
    <cellStyle name="Normal 72 2 4 3 3" xfId="8388" xr:uid="{00000000-0005-0000-0000-00004F960000}"/>
    <cellStyle name="Normal 72 2 4 3 3 2" xfId="38722" xr:uid="{00000000-0005-0000-0000-000050960000}"/>
    <cellStyle name="Normal 72 2 4 3 3 3" xfId="23489" xr:uid="{00000000-0005-0000-0000-000051960000}"/>
    <cellStyle name="Normal 72 2 4 3 4" xfId="33709" xr:uid="{00000000-0005-0000-0000-000052960000}"/>
    <cellStyle name="Normal 72 2 4 3 5" xfId="18476" xr:uid="{00000000-0005-0000-0000-000053960000}"/>
    <cellStyle name="Normal 72 2 4 4" xfId="5027" xr:uid="{00000000-0005-0000-0000-000054960000}"/>
    <cellStyle name="Normal 72 2 4 4 2" xfId="15079" xr:uid="{00000000-0005-0000-0000-000055960000}"/>
    <cellStyle name="Normal 72 2 4 4 2 2" xfId="45410" xr:uid="{00000000-0005-0000-0000-000056960000}"/>
    <cellStyle name="Normal 72 2 4 4 2 3" xfId="30177" xr:uid="{00000000-0005-0000-0000-000057960000}"/>
    <cellStyle name="Normal 72 2 4 4 3" xfId="10059" xr:uid="{00000000-0005-0000-0000-000058960000}"/>
    <cellStyle name="Normal 72 2 4 4 3 2" xfId="40393" xr:uid="{00000000-0005-0000-0000-000059960000}"/>
    <cellStyle name="Normal 72 2 4 4 3 3" xfId="25160" xr:uid="{00000000-0005-0000-0000-00005A960000}"/>
    <cellStyle name="Normal 72 2 4 4 4" xfId="35380" xr:uid="{00000000-0005-0000-0000-00005B960000}"/>
    <cellStyle name="Normal 72 2 4 4 5" xfId="20147" xr:uid="{00000000-0005-0000-0000-00005C960000}"/>
    <cellStyle name="Normal 72 2 4 5" xfId="11737" xr:uid="{00000000-0005-0000-0000-00005D960000}"/>
    <cellStyle name="Normal 72 2 4 5 2" xfId="42068" xr:uid="{00000000-0005-0000-0000-00005E960000}"/>
    <cellStyle name="Normal 72 2 4 5 3" xfId="26835" xr:uid="{00000000-0005-0000-0000-00005F960000}"/>
    <cellStyle name="Normal 72 2 4 6" xfId="6716" xr:uid="{00000000-0005-0000-0000-000060960000}"/>
    <cellStyle name="Normal 72 2 4 6 2" xfId="37051" xr:uid="{00000000-0005-0000-0000-000061960000}"/>
    <cellStyle name="Normal 72 2 4 6 3" xfId="21818" xr:uid="{00000000-0005-0000-0000-000062960000}"/>
    <cellStyle name="Normal 72 2 4 7" xfId="32039" xr:uid="{00000000-0005-0000-0000-000063960000}"/>
    <cellStyle name="Normal 72 2 4 8" xfId="16805" xr:uid="{00000000-0005-0000-0000-000064960000}"/>
    <cellStyle name="Normal 72 2 5" xfId="2063" xr:uid="{00000000-0005-0000-0000-000065960000}"/>
    <cellStyle name="Normal 72 2 5 2" xfId="3753" xr:uid="{00000000-0005-0000-0000-000066960000}"/>
    <cellStyle name="Normal 72 2 5 2 2" xfId="13826" xr:uid="{00000000-0005-0000-0000-000067960000}"/>
    <cellStyle name="Normal 72 2 5 2 2 2" xfId="44157" xr:uid="{00000000-0005-0000-0000-000068960000}"/>
    <cellStyle name="Normal 72 2 5 2 2 3" xfId="28924" xr:uid="{00000000-0005-0000-0000-000069960000}"/>
    <cellStyle name="Normal 72 2 5 2 3" xfId="8806" xr:uid="{00000000-0005-0000-0000-00006A960000}"/>
    <cellStyle name="Normal 72 2 5 2 3 2" xfId="39140" xr:uid="{00000000-0005-0000-0000-00006B960000}"/>
    <cellStyle name="Normal 72 2 5 2 3 3" xfId="23907" xr:uid="{00000000-0005-0000-0000-00006C960000}"/>
    <cellStyle name="Normal 72 2 5 2 4" xfId="34127" xr:uid="{00000000-0005-0000-0000-00006D960000}"/>
    <cellStyle name="Normal 72 2 5 2 5" xfId="18894" xr:uid="{00000000-0005-0000-0000-00006E960000}"/>
    <cellStyle name="Normal 72 2 5 3" xfId="5445" xr:uid="{00000000-0005-0000-0000-00006F960000}"/>
    <cellStyle name="Normal 72 2 5 3 2" xfId="15497" xr:uid="{00000000-0005-0000-0000-000070960000}"/>
    <cellStyle name="Normal 72 2 5 3 2 2" xfId="45828" xr:uid="{00000000-0005-0000-0000-000071960000}"/>
    <cellStyle name="Normal 72 2 5 3 2 3" xfId="30595" xr:uid="{00000000-0005-0000-0000-000072960000}"/>
    <cellStyle name="Normal 72 2 5 3 3" xfId="10477" xr:uid="{00000000-0005-0000-0000-000073960000}"/>
    <cellStyle name="Normal 72 2 5 3 3 2" xfId="40811" xr:uid="{00000000-0005-0000-0000-000074960000}"/>
    <cellStyle name="Normal 72 2 5 3 3 3" xfId="25578" xr:uid="{00000000-0005-0000-0000-000075960000}"/>
    <cellStyle name="Normal 72 2 5 3 4" xfId="35798" xr:uid="{00000000-0005-0000-0000-000076960000}"/>
    <cellStyle name="Normal 72 2 5 3 5" xfId="20565" xr:uid="{00000000-0005-0000-0000-000077960000}"/>
    <cellStyle name="Normal 72 2 5 4" xfId="12155" xr:uid="{00000000-0005-0000-0000-000078960000}"/>
    <cellStyle name="Normal 72 2 5 4 2" xfId="42486" xr:uid="{00000000-0005-0000-0000-000079960000}"/>
    <cellStyle name="Normal 72 2 5 4 3" xfId="27253" xr:uid="{00000000-0005-0000-0000-00007A960000}"/>
    <cellStyle name="Normal 72 2 5 5" xfId="7134" xr:uid="{00000000-0005-0000-0000-00007B960000}"/>
    <cellStyle name="Normal 72 2 5 5 2" xfId="37469" xr:uid="{00000000-0005-0000-0000-00007C960000}"/>
    <cellStyle name="Normal 72 2 5 5 3" xfId="22236" xr:uid="{00000000-0005-0000-0000-00007D960000}"/>
    <cellStyle name="Normal 72 2 5 6" xfId="32457" xr:uid="{00000000-0005-0000-0000-00007E960000}"/>
    <cellStyle name="Normal 72 2 5 7" xfId="17223" xr:uid="{00000000-0005-0000-0000-00007F960000}"/>
    <cellStyle name="Normal 72 2 6" xfId="2916" xr:uid="{00000000-0005-0000-0000-000080960000}"/>
    <cellStyle name="Normal 72 2 6 2" xfId="12990" xr:uid="{00000000-0005-0000-0000-000081960000}"/>
    <cellStyle name="Normal 72 2 6 2 2" xfId="43321" xr:uid="{00000000-0005-0000-0000-000082960000}"/>
    <cellStyle name="Normal 72 2 6 2 3" xfId="28088" xr:uid="{00000000-0005-0000-0000-000083960000}"/>
    <cellStyle name="Normal 72 2 6 3" xfId="7970" xr:uid="{00000000-0005-0000-0000-000084960000}"/>
    <cellStyle name="Normal 72 2 6 3 2" xfId="38304" xr:uid="{00000000-0005-0000-0000-000085960000}"/>
    <cellStyle name="Normal 72 2 6 3 3" xfId="23071" xr:uid="{00000000-0005-0000-0000-000086960000}"/>
    <cellStyle name="Normal 72 2 6 4" xfId="33291" xr:uid="{00000000-0005-0000-0000-000087960000}"/>
    <cellStyle name="Normal 72 2 6 5" xfId="18058" xr:uid="{00000000-0005-0000-0000-000088960000}"/>
    <cellStyle name="Normal 72 2 7" xfId="4609" xr:uid="{00000000-0005-0000-0000-000089960000}"/>
    <cellStyle name="Normal 72 2 7 2" xfId="14661" xr:uid="{00000000-0005-0000-0000-00008A960000}"/>
    <cellStyle name="Normal 72 2 7 2 2" xfId="44992" xr:uid="{00000000-0005-0000-0000-00008B960000}"/>
    <cellStyle name="Normal 72 2 7 2 3" xfId="29759" xr:uid="{00000000-0005-0000-0000-00008C960000}"/>
    <cellStyle name="Normal 72 2 7 3" xfId="9641" xr:uid="{00000000-0005-0000-0000-00008D960000}"/>
    <cellStyle name="Normal 72 2 7 3 2" xfId="39975" xr:uid="{00000000-0005-0000-0000-00008E960000}"/>
    <cellStyle name="Normal 72 2 7 3 3" xfId="24742" xr:uid="{00000000-0005-0000-0000-00008F960000}"/>
    <cellStyle name="Normal 72 2 7 4" xfId="34962" xr:uid="{00000000-0005-0000-0000-000090960000}"/>
    <cellStyle name="Normal 72 2 7 5" xfId="19729" xr:uid="{00000000-0005-0000-0000-000091960000}"/>
    <cellStyle name="Normal 72 2 8" xfId="11319" xr:uid="{00000000-0005-0000-0000-000092960000}"/>
    <cellStyle name="Normal 72 2 8 2" xfId="41650" xr:uid="{00000000-0005-0000-0000-000093960000}"/>
    <cellStyle name="Normal 72 2 8 3" xfId="26417" xr:uid="{00000000-0005-0000-0000-000094960000}"/>
    <cellStyle name="Normal 72 2 9" xfId="6298" xr:uid="{00000000-0005-0000-0000-000095960000}"/>
    <cellStyle name="Normal 72 2 9 2" xfId="36633" xr:uid="{00000000-0005-0000-0000-000096960000}"/>
    <cellStyle name="Normal 72 2 9 3" xfId="21400" xr:uid="{00000000-0005-0000-0000-000097960000}"/>
    <cellStyle name="Normal 72 3" xfId="1262" xr:uid="{00000000-0005-0000-0000-000098960000}"/>
    <cellStyle name="Normal 72 3 10" xfId="16439" xr:uid="{00000000-0005-0000-0000-000099960000}"/>
    <cellStyle name="Normal 72 3 2" xfId="1481" xr:uid="{00000000-0005-0000-0000-00009A960000}"/>
    <cellStyle name="Normal 72 3 2 2" xfId="1902" xr:uid="{00000000-0005-0000-0000-00009B960000}"/>
    <cellStyle name="Normal 72 3 2 2 2" xfId="2741" xr:uid="{00000000-0005-0000-0000-00009C960000}"/>
    <cellStyle name="Normal 72 3 2 2 2 2" xfId="4431" xr:uid="{00000000-0005-0000-0000-00009D960000}"/>
    <cellStyle name="Normal 72 3 2 2 2 2 2" xfId="14504" xr:uid="{00000000-0005-0000-0000-00009E960000}"/>
    <cellStyle name="Normal 72 3 2 2 2 2 2 2" xfId="44835" xr:uid="{00000000-0005-0000-0000-00009F960000}"/>
    <cellStyle name="Normal 72 3 2 2 2 2 2 3" xfId="29602" xr:uid="{00000000-0005-0000-0000-0000A0960000}"/>
    <cellStyle name="Normal 72 3 2 2 2 2 3" xfId="9484" xr:uid="{00000000-0005-0000-0000-0000A1960000}"/>
    <cellStyle name="Normal 72 3 2 2 2 2 3 2" xfId="39818" xr:uid="{00000000-0005-0000-0000-0000A2960000}"/>
    <cellStyle name="Normal 72 3 2 2 2 2 3 3" xfId="24585" xr:uid="{00000000-0005-0000-0000-0000A3960000}"/>
    <cellStyle name="Normal 72 3 2 2 2 2 4" xfId="34805" xr:uid="{00000000-0005-0000-0000-0000A4960000}"/>
    <cellStyle name="Normal 72 3 2 2 2 2 5" xfId="19572" xr:uid="{00000000-0005-0000-0000-0000A5960000}"/>
    <cellStyle name="Normal 72 3 2 2 2 3" xfId="6123" xr:uid="{00000000-0005-0000-0000-0000A6960000}"/>
    <cellStyle name="Normal 72 3 2 2 2 3 2" xfId="16175" xr:uid="{00000000-0005-0000-0000-0000A7960000}"/>
    <cellStyle name="Normal 72 3 2 2 2 3 2 2" xfId="46506" xr:uid="{00000000-0005-0000-0000-0000A8960000}"/>
    <cellStyle name="Normal 72 3 2 2 2 3 2 3" xfId="31273" xr:uid="{00000000-0005-0000-0000-0000A9960000}"/>
    <cellStyle name="Normal 72 3 2 2 2 3 3" xfId="11155" xr:uid="{00000000-0005-0000-0000-0000AA960000}"/>
    <cellStyle name="Normal 72 3 2 2 2 3 3 2" xfId="41489" xr:uid="{00000000-0005-0000-0000-0000AB960000}"/>
    <cellStyle name="Normal 72 3 2 2 2 3 3 3" xfId="26256" xr:uid="{00000000-0005-0000-0000-0000AC960000}"/>
    <cellStyle name="Normal 72 3 2 2 2 3 4" xfId="36476" xr:uid="{00000000-0005-0000-0000-0000AD960000}"/>
    <cellStyle name="Normal 72 3 2 2 2 3 5" xfId="21243" xr:uid="{00000000-0005-0000-0000-0000AE960000}"/>
    <cellStyle name="Normal 72 3 2 2 2 4" xfId="12833" xr:uid="{00000000-0005-0000-0000-0000AF960000}"/>
    <cellStyle name="Normal 72 3 2 2 2 4 2" xfId="43164" xr:uid="{00000000-0005-0000-0000-0000B0960000}"/>
    <cellStyle name="Normal 72 3 2 2 2 4 3" xfId="27931" xr:uid="{00000000-0005-0000-0000-0000B1960000}"/>
    <cellStyle name="Normal 72 3 2 2 2 5" xfId="7812" xr:uid="{00000000-0005-0000-0000-0000B2960000}"/>
    <cellStyle name="Normal 72 3 2 2 2 5 2" xfId="38147" xr:uid="{00000000-0005-0000-0000-0000B3960000}"/>
    <cellStyle name="Normal 72 3 2 2 2 5 3" xfId="22914" xr:uid="{00000000-0005-0000-0000-0000B4960000}"/>
    <cellStyle name="Normal 72 3 2 2 2 6" xfId="33135" xr:uid="{00000000-0005-0000-0000-0000B5960000}"/>
    <cellStyle name="Normal 72 3 2 2 2 7" xfId="17901" xr:uid="{00000000-0005-0000-0000-0000B6960000}"/>
    <cellStyle name="Normal 72 3 2 2 3" xfId="3594" xr:uid="{00000000-0005-0000-0000-0000B7960000}"/>
    <cellStyle name="Normal 72 3 2 2 3 2" xfId="13668" xr:uid="{00000000-0005-0000-0000-0000B8960000}"/>
    <cellStyle name="Normal 72 3 2 2 3 2 2" xfId="43999" xr:uid="{00000000-0005-0000-0000-0000B9960000}"/>
    <cellStyle name="Normal 72 3 2 2 3 2 3" xfId="28766" xr:uid="{00000000-0005-0000-0000-0000BA960000}"/>
    <cellStyle name="Normal 72 3 2 2 3 3" xfId="8648" xr:uid="{00000000-0005-0000-0000-0000BB960000}"/>
    <cellStyle name="Normal 72 3 2 2 3 3 2" xfId="38982" xr:uid="{00000000-0005-0000-0000-0000BC960000}"/>
    <cellStyle name="Normal 72 3 2 2 3 3 3" xfId="23749" xr:uid="{00000000-0005-0000-0000-0000BD960000}"/>
    <cellStyle name="Normal 72 3 2 2 3 4" xfId="33969" xr:uid="{00000000-0005-0000-0000-0000BE960000}"/>
    <cellStyle name="Normal 72 3 2 2 3 5" xfId="18736" xr:uid="{00000000-0005-0000-0000-0000BF960000}"/>
    <cellStyle name="Normal 72 3 2 2 4" xfId="5287" xr:uid="{00000000-0005-0000-0000-0000C0960000}"/>
    <cellStyle name="Normal 72 3 2 2 4 2" xfId="15339" xr:uid="{00000000-0005-0000-0000-0000C1960000}"/>
    <cellStyle name="Normal 72 3 2 2 4 2 2" xfId="45670" xr:uid="{00000000-0005-0000-0000-0000C2960000}"/>
    <cellStyle name="Normal 72 3 2 2 4 2 3" xfId="30437" xr:uid="{00000000-0005-0000-0000-0000C3960000}"/>
    <cellStyle name="Normal 72 3 2 2 4 3" xfId="10319" xr:uid="{00000000-0005-0000-0000-0000C4960000}"/>
    <cellStyle name="Normal 72 3 2 2 4 3 2" xfId="40653" xr:uid="{00000000-0005-0000-0000-0000C5960000}"/>
    <cellStyle name="Normal 72 3 2 2 4 3 3" xfId="25420" xr:uid="{00000000-0005-0000-0000-0000C6960000}"/>
    <cellStyle name="Normal 72 3 2 2 4 4" xfId="35640" xr:uid="{00000000-0005-0000-0000-0000C7960000}"/>
    <cellStyle name="Normal 72 3 2 2 4 5" xfId="20407" xr:uid="{00000000-0005-0000-0000-0000C8960000}"/>
    <cellStyle name="Normal 72 3 2 2 5" xfId="11997" xr:uid="{00000000-0005-0000-0000-0000C9960000}"/>
    <cellStyle name="Normal 72 3 2 2 5 2" xfId="42328" xr:uid="{00000000-0005-0000-0000-0000CA960000}"/>
    <cellStyle name="Normal 72 3 2 2 5 3" xfId="27095" xr:uid="{00000000-0005-0000-0000-0000CB960000}"/>
    <cellStyle name="Normal 72 3 2 2 6" xfId="6976" xr:uid="{00000000-0005-0000-0000-0000CC960000}"/>
    <cellStyle name="Normal 72 3 2 2 6 2" xfId="37311" xr:uid="{00000000-0005-0000-0000-0000CD960000}"/>
    <cellStyle name="Normal 72 3 2 2 6 3" xfId="22078" xr:uid="{00000000-0005-0000-0000-0000CE960000}"/>
    <cellStyle name="Normal 72 3 2 2 7" xfId="32299" xr:uid="{00000000-0005-0000-0000-0000CF960000}"/>
    <cellStyle name="Normal 72 3 2 2 8" xfId="17065" xr:uid="{00000000-0005-0000-0000-0000D0960000}"/>
    <cellStyle name="Normal 72 3 2 3" xfId="2323" xr:uid="{00000000-0005-0000-0000-0000D1960000}"/>
    <cellStyle name="Normal 72 3 2 3 2" xfId="4013" xr:uid="{00000000-0005-0000-0000-0000D2960000}"/>
    <cellStyle name="Normal 72 3 2 3 2 2" xfId="14086" xr:uid="{00000000-0005-0000-0000-0000D3960000}"/>
    <cellStyle name="Normal 72 3 2 3 2 2 2" xfId="44417" xr:uid="{00000000-0005-0000-0000-0000D4960000}"/>
    <cellStyle name="Normal 72 3 2 3 2 2 3" xfId="29184" xr:uid="{00000000-0005-0000-0000-0000D5960000}"/>
    <cellStyle name="Normal 72 3 2 3 2 3" xfId="9066" xr:uid="{00000000-0005-0000-0000-0000D6960000}"/>
    <cellStyle name="Normal 72 3 2 3 2 3 2" xfId="39400" xr:uid="{00000000-0005-0000-0000-0000D7960000}"/>
    <cellStyle name="Normal 72 3 2 3 2 3 3" xfId="24167" xr:uid="{00000000-0005-0000-0000-0000D8960000}"/>
    <cellStyle name="Normal 72 3 2 3 2 4" xfId="34387" xr:uid="{00000000-0005-0000-0000-0000D9960000}"/>
    <cellStyle name="Normal 72 3 2 3 2 5" xfId="19154" xr:uid="{00000000-0005-0000-0000-0000DA960000}"/>
    <cellStyle name="Normal 72 3 2 3 3" xfId="5705" xr:uid="{00000000-0005-0000-0000-0000DB960000}"/>
    <cellStyle name="Normal 72 3 2 3 3 2" xfId="15757" xr:uid="{00000000-0005-0000-0000-0000DC960000}"/>
    <cellStyle name="Normal 72 3 2 3 3 2 2" xfId="46088" xr:uid="{00000000-0005-0000-0000-0000DD960000}"/>
    <cellStyle name="Normal 72 3 2 3 3 2 3" xfId="30855" xr:uid="{00000000-0005-0000-0000-0000DE960000}"/>
    <cellStyle name="Normal 72 3 2 3 3 3" xfId="10737" xr:uid="{00000000-0005-0000-0000-0000DF960000}"/>
    <cellStyle name="Normal 72 3 2 3 3 3 2" xfId="41071" xr:uid="{00000000-0005-0000-0000-0000E0960000}"/>
    <cellStyle name="Normal 72 3 2 3 3 3 3" xfId="25838" xr:uid="{00000000-0005-0000-0000-0000E1960000}"/>
    <cellStyle name="Normal 72 3 2 3 3 4" xfId="36058" xr:uid="{00000000-0005-0000-0000-0000E2960000}"/>
    <cellStyle name="Normal 72 3 2 3 3 5" xfId="20825" xr:uid="{00000000-0005-0000-0000-0000E3960000}"/>
    <cellStyle name="Normal 72 3 2 3 4" xfId="12415" xr:uid="{00000000-0005-0000-0000-0000E4960000}"/>
    <cellStyle name="Normal 72 3 2 3 4 2" xfId="42746" xr:uid="{00000000-0005-0000-0000-0000E5960000}"/>
    <cellStyle name="Normal 72 3 2 3 4 3" xfId="27513" xr:uid="{00000000-0005-0000-0000-0000E6960000}"/>
    <cellStyle name="Normal 72 3 2 3 5" xfId="7394" xr:uid="{00000000-0005-0000-0000-0000E7960000}"/>
    <cellStyle name="Normal 72 3 2 3 5 2" xfId="37729" xr:uid="{00000000-0005-0000-0000-0000E8960000}"/>
    <cellStyle name="Normal 72 3 2 3 5 3" xfId="22496" xr:uid="{00000000-0005-0000-0000-0000E9960000}"/>
    <cellStyle name="Normal 72 3 2 3 6" xfId="32717" xr:uid="{00000000-0005-0000-0000-0000EA960000}"/>
    <cellStyle name="Normal 72 3 2 3 7" xfId="17483" xr:uid="{00000000-0005-0000-0000-0000EB960000}"/>
    <cellStyle name="Normal 72 3 2 4" xfId="3176" xr:uid="{00000000-0005-0000-0000-0000EC960000}"/>
    <cellStyle name="Normal 72 3 2 4 2" xfId="13250" xr:uid="{00000000-0005-0000-0000-0000ED960000}"/>
    <cellStyle name="Normal 72 3 2 4 2 2" xfId="43581" xr:uid="{00000000-0005-0000-0000-0000EE960000}"/>
    <cellStyle name="Normal 72 3 2 4 2 3" xfId="28348" xr:uid="{00000000-0005-0000-0000-0000EF960000}"/>
    <cellStyle name="Normal 72 3 2 4 3" xfId="8230" xr:uid="{00000000-0005-0000-0000-0000F0960000}"/>
    <cellStyle name="Normal 72 3 2 4 3 2" xfId="38564" xr:uid="{00000000-0005-0000-0000-0000F1960000}"/>
    <cellStyle name="Normal 72 3 2 4 3 3" xfId="23331" xr:uid="{00000000-0005-0000-0000-0000F2960000}"/>
    <cellStyle name="Normal 72 3 2 4 4" xfId="33551" xr:uid="{00000000-0005-0000-0000-0000F3960000}"/>
    <cellStyle name="Normal 72 3 2 4 5" xfId="18318" xr:uid="{00000000-0005-0000-0000-0000F4960000}"/>
    <cellStyle name="Normal 72 3 2 5" xfId="4869" xr:uid="{00000000-0005-0000-0000-0000F5960000}"/>
    <cellStyle name="Normal 72 3 2 5 2" xfId="14921" xr:uid="{00000000-0005-0000-0000-0000F6960000}"/>
    <cellStyle name="Normal 72 3 2 5 2 2" xfId="45252" xr:uid="{00000000-0005-0000-0000-0000F7960000}"/>
    <cellStyle name="Normal 72 3 2 5 2 3" xfId="30019" xr:uid="{00000000-0005-0000-0000-0000F8960000}"/>
    <cellStyle name="Normal 72 3 2 5 3" xfId="9901" xr:uid="{00000000-0005-0000-0000-0000F9960000}"/>
    <cellStyle name="Normal 72 3 2 5 3 2" xfId="40235" xr:uid="{00000000-0005-0000-0000-0000FA960000}"/>
    <cellStyle name="Normal 72 3 2 5 3 3" xfId="25002" xr:uid="{00000000-0005-0000-0000-0000FB960000}"/>
    <cellStyle name="Normal 72 3 2 5 4" xfId="35222" xr:uid="{00000000-0005-0000-0000-0000FC960000}"/>
    <cellStyle name="Normal 72 3 2 5 5" xfId="19989" xr:uid="{00000000-0005-0000-0000-0000FD960000}"/>
    <cellStyle name="Normal 72 3 2 6" xfId="11579" xr:uid="{00000000-0005-0000-0000-0000FE960000}"/>
    <cellStyle name="Normal 72 3 2 6 2" xfId="41910" xr:uid="{00000000-0005-0000-0000-0000FF960000}"/>
    <cellStyle name="Normal 72 3 2 6 3" xfId="26677" xr:uid="{00000000-0005-0000-0000-000000970000}"/>
    <cellStyle name="Normal 72 3 2 7" xfId="6558" xr:uid="{00000000-0005-0000-0000-000001970000}"/>
    <cellStyle name="Normal 72 3 2 7 2" xfId="36893" xr:uid="{00000000-0005-0000-0000-000002970000}"/>
    <cellStyle name="Normal 72 3 2 7 3" xfId="21660" xr:uid="{00000000-0005-0000-0000-000003970000}"/>
    <cellStyle name="Normal 72 3 2 8" xfId="31881" xr:uid="{00000000-0005-0000-0000-000004970000}"/>
    <cellStyle name="Normal 72 3 2 9" xfId="16647" xr:uid="{00000000-0005-0000-0000-000005970000}"/>
    <cellStyle name="Normal 72 3 3" xfId="1694" xr:uid="{00000000-0005-0000-0000-000006970000}"/>
    <cellStyle name="Normal 72 3 3 2" xfId="2533" xr:uid="{00000000-0005-0000-0000-000007970000}"/>
    <cellStyle name="Normal 72 3 3 2 2" xfId="4223" xr:uid="{00000000-0005-0000-0000-000008970000}"/>
    <cellStyle name="Normal 72 3 3 2 2 2" xfId="14296" xr:uid="{00000000-0005-0000-0000-000009970000}"/>
    <cellStyle name="Normal 72 3 3 2 2 2 2" xfId="44627" xr:uid="{00000000-0005-0000-0000-00000A970000}"/>
    <cellStyle name="Normal 72 3 3 2 2 2 3" xfId="29394" xr:uid="{00000000-0005-0000-0000-00000B970000}"/>
    <cellStyle name="Normal 72 3 3 2 2 3" xfId="9276" xr:uid="{00000000-0005-0000-0000-00000C970000}"/>
    <cellStyle name="Normal 72 3 3 2 2 3 2" xfId="39610" xr:uid="{00000000-0005-0000-0000-00000D970000}"/>
    <cellStyle name="Normal 72 3 3 2 2 3 3" xfId="24377" xr:uid="{00000000-0005-0000-0000-00000E970000}"/>
    <cellStyle name="Normal 72 3 3 2 2 4" xfId="34597" xr:uid="{00000000-0005-0000-0000-00000F970000}"/>
    <cellStyle name="Normal 72 3 3 2 2 5" xfId="19364" xr:uid="{00000000-0005-0000-0000-000010970000}"/>
    <cellStyle name="Normal 72 3 3 2 3" xfId="5915" xr:uid="{00000000-0005-0000-0000-000011970000}"/>
    <cellStyle name="Normal 72 3 3 2 3 2" xfId="15967" xr:uid="{00000000-0005-0000-0000-000012970000}"/>
    <cellStyle name="Normal 72 3 3 2 3 2 2" xfId="46298" xr:uid="{00000000-0005-0000-0000-000013970000}"/>
    <cellStyle name="Normal 72 3 3 2 3 2 3" xfId="31065" xr:uid="{00000000-0005-0000-0000-000014970000}"/>
    <cellStyle name="Normal 72 3 3 2 3 3" xfId="10947" xr:uid="{00000000-0005-0000-0000-000015970000}"/>
    <cellStyle name="Normal 72 3 3 2 3 3 2" xfId="41281" xr:uid="{00000000-0005-0000-0000-000016970000}"/>
    <cellStyle name="Normal 72 3 3 2 3 3 3" xfId="26048" xr:uid="{00000000-0005-0000-0000-000017970000}"/>
    <cellStyle name="Normal 72 3 3 2 3 4" xfId="36268" xr:uid="{00000000-0005-0000-0000-000018970000}"/>
    <cellStyle name="Normal 72 3 3 2 3 5" xfId="21035" xr:uid="{00000000-0005-0000-0000-000019970000}"/>
    <cellStyle name="Normal 72 3 3 2 4" xfId="12625" xr:uid="{00000000-0005-0000-0000-00001A970000}"/>
    <cellStyle name="Normal 72 3 3 2 4 2" xfId="42956" xr:uid="{00000000-0005-0000-0000-00001B970000}"/>
    <cellStyle name="Normal 72 3 3 2 4 3" xfId="27723" xr:uid="{00000000-0005-0000-0000-00001C970000}"/>
    <cellStyle name="Normal 72 3 3 2 5" xfId="7604" xr:uid="{00000000-0005-0000-0000-00001D970000}"/>
    <cellStyle name="Normal 72 3 3 2 5 2" xfId="37939" xr:uid="{00000000-0005-0000-0000-00001E970000}"/>
    <cellStyle name="Normal 72 3 3 2 5 3" xfId="22706" xr:uid="{00000000-0005-0000-0000-00001F970000}"/>
    <cellStyle name="Normal 72 3 3 2 6" xfId="32927" xr:uid="{00000000-0005-0000-0000-000020970000}"/>
    <cellStyle name="Normal 72 3 3 2 7" xfId="17693" xr:uid="{00000000-0005-0000-0000-000021970000}"/>
    <cellStyle name="Normal 72 3 3 3" xfId="3386" xr:uid="{00000000-0005-0000-0000-000022970000}"/>
    <cellStyle name="Normal 72 3 3 3 2" xfId="13460" xr:uid="{00000000-0005-0000-0000-000023970000}"/>
    <cellStyle name="Normal 72 3 3 3 2 2" xfId="43791" xr:uid="{00000000-0005-0000-0000-000024970000}"/>
    <cellStyle name="Normal 72 3 3 3 2 3" xfId="28558" xr:uid="{00000000-0005-0000-0000-000025970000}"/>
    <cellStyle name="Normal 72 3 3 3 3" xfId="8440" xr:uid="{00000000-0005-0000-0000-000026970000}"/>
    <cellStyle name="Normal 72 3 3 3 3 2" xfId="38774" xr:uid="{00000000-0005-0000-0000-000027970000}"/>
    <cellStyle name="Normal 72 3 3 3 3 3" xfId="23541" xr:uid="{00000000-0005-0000-0000-000028970000}"/>
    <cellStyle name="Normal 72 3 3 3 4" xfId="33761" xr:uid="{00000000-0005-0000-0000-000029970000}"/>
    <cellStyle name="Normal 72 3 3 3 5" xfId="18528" xr:uid="{00000000-0005-0000-0000-00002A970000}"/>
    <cellStyle name="Normal 72 3 3 4" xfId="5079" xr:uid="{00000000-0005-0000-0000-00002B970000}"/>
    <cellStyle name="Normal 72 3 3 4 2" xfId="15131" xr:uid="{00000000-0005-0000-0000-00002C970000}"/>
    <cellStyle name="Normal 72 3 3 4 2 2" xfId="45462" xr:uid="{00000000-0005-0000-0000-00002D970000}"/>
    <cellStyle name="Normal 72 3 3 4 2 3" xfId="30229" xr:uid="{00000000-0005-0000-0000-00002E970000}"/>
    <cellStyle name="Normal 72 3 3 4 3" xfId="10111" xr:uid="{00000000-0005-0000-0000-00002F970000}"/>
    <cellStyle name="Normal 72 3 3 4 3 2" xfId="40445" xr:uid="{00000000-0005-0000-0000-000030970000}"/>
    <cellStyle name="Normal 72 3 3 4 3 3" xfId="25212" xr:uid="{00000000-0005-0000-0000-000031970000}"/>
    <cellStyle name="Normal 72 3 3 4 4" xfId="35432" xr:uid="{00000000-0005-0000-0000-000032970000}"/>
    <cellStyle name="Normal 72 3 3 4 5" xfId="20199" xr:uid="{00000000-0005-0000-0000-000033970000}"/>
    <cellStyle name="Normal 72 3 3 5" xfId="11789" xr:uid="{00000000-0005-0000-0000-000034970000}"/>
    <cellStyle name="Normal 72 3 3 5 2" xfId="42120" xr:uid="{00000000-0005-0000-0000-000035970000}"/>
    <cellStyle name="Normal 72 3 3 5 3" xfId="26887" xr:uid="{00000000-0005-0000-0000-000036970000}"/>
    <cellStyle name="Normal 72 3 3 6" xfId="6768" xr:uid="{00000000-0005-0000-0000-000037970000}"/>
    <cellStyle name="Normal 72 3 3 6 2" xfId="37103" xr:uid="{00000000-0005-0000-0000-000038970000}"/>
    <cellStyle name="Normal 72 3 3 6 3" xfId="21870" xr:uid="{00000000-0005-0000-0000-000039970000}"/>
    <cellStyle name="Normal 72 3 3 7" xfId="32091" xr:uid="{00000000-0005-0000-0000-00003A970000}"/>
    <cellStyle name="Normal 72 3 3 8" xfId="16857" xr:uid="{00000000-0005-0000-0000-00003B970000}"/>
    <cellStyle name="Normal 72 3 4" xfId="2115" xr:uid="{00000000-0005-0000-0000-00003C970000}"/>
    <cellStyle name="Normal 72 3 4 2" xfId="3805" xr:uid="{00000000-0005-0000-0000-00003D970000}"/>
    <cellStyle name="Normal 72 3 4 2 2" xfId="13878" xr:uid="{00000000-0005-0000-0000-00003E970000}"/>
    <cellStyle name="Normal 72 3 4 2 2 2" xfId="44209" xr:uid="{00000000-0005-0000-0000-00003F970000}"/>
    <cellStyle name="Normal 72 3 4 2 2 3" xfId="28976" xr:uid="{00000000-0005-0000-0000-000040970000}"/>
    <cellStyle name="Normal 72 3 4 2 3" xfId="8858" xr:uid="{00000000-0005-0000-0000-000041970000}"/>
    <cellStyle name="Normal 72 3 4 2 3 2" xfId="39192" xr:uid="{00000000-0005-0000-0000-000042970000}"/>
    <cellStyle name="Normal 72 3 4 2 3 3" xfId="23959" xr:uid="{00000000-0005-0000-0000-000043970000}"/>
    <cellStyle name="Normal 72 3 4 2 4" xfId="34179" xr:uid="{00000000-0005-0000-0000-000044970000}"/>
    <cellStyle name="Normal 72 3 4 2 5" xfId="18946" xr:uid="{00000000-0005-0000-0000-000045970000}"/>
    <cellStyle name="Normal 72 3 4 3" xfId="5497" xr:uid="{00000000-0005-0000-0000-000046970000}"/>
    <cellStyle name="Normal 72 3 4 3 2" xfId="15549" xr:uid="{00000000-0005-0000-0000-000047970000}"/>
    <cellStyle name="Normal 72 3 4 3 2 2" xfId="45880" xr:uid="{00000000-0005-0000-0000-000048970000}"/>
    <cellStyle name="Normal 72 3 4 3 2 3" xfId="30647" xr:uid="{00000000-0005-0000-0000-000049970000}"/>
    <cellStyle name="Normal 72 3 4 3 3" xfId="10529" xr:uid="{00000000-0005-0000-0000-00004A970000}"/>
    <cellStyle name="Normal 72 3 4 3 3 2" xfId="40863" xr:uid="{00000000-0005-0000-0000-00004B970000}"/>
    <cellStyle name="Normal 72 3 4 3 3 3" xfId="25630" xr:uid="{00000000-0005-0000-0000-00004C970000}"/>
    <cellStyle name="Normal 72 3 4 3 4" xfId="35850" xr:uid="{00000000-0005-0000-0000-00004D970000}"/>
    <cellStyle name="Normal 72 3 4 3 5" xfId="20617" xr:uid="{00000000-0005-0000-0000-00004E970000}"/>
    <cellStyle name="Normal 72 3 4 4" xfId="12207" xr:uid="{00000000-0005-0000-0000-00004F970000}"/>
    <cellStyle name="Normal 72 3 4 4 2" xfId="42538" xr:uid="{00000000-0005-0000-0000-000050970000}"/>
    <cellStyle name="Normal 72 3 4 4 3" xfId="27305" xr:uid="{00000000-0005-0000-0000-000051970000}"/>
    <cellStyle name="Normal 72 3 4 5" xfId="7186" xr:uid="{00000000-0005-0000-0000-000052970000}"/>
    <cellStyle name="Normal 72 3 4 5 2" xfId="37521" xr:uid="{00000000-0005-0000-0000-000053970000}"/>
    <cellStyle name="Normal 72 3 4 5 3" xfId="22288" xr:uid="{00000000-0005-0000-0000-000054970000}"/>
    <cellStyle name="Normal 72 3 4 6" xfId="32509" xr:uid="{00000000-0005-0000-0000-000055970000}"/>
    <cellStyle name="Normal 72 3 4 7" xfId="17275" xr:uid="{00000000-0005-0000-0000-000056970000}"/>
    <cellStyle name="Normal 72 3 5" xfId="2968" xr:uid="{00000000-0005-0000-0000-000057970000}"/>
    <cellStyle name="Normal 72 3 5 2" xfId="13042" xr:uid="{00000000-0005-0000-0000-000058970000}"/>
    <cellStyle name="Normal 72 3 5 2 2" xfId="43373" xr:uid="{00000000-0005-0000-0000-000059970000}"/>
    <cellStyle name="Normal 72 3 5 2 3" xfId="28140" xr:uid="{00000000-0005-0000-0000-00005A970000}"/>
    <cellStyle name="Normal 72 3 5 3" xfId="8022" xr:uid="{00000000-0005-0000-0000-00005B970000}"/>
    <cellStyle name="Normal 72 3 5 3 2" xfId="38356" xr:uid="{00000000-0005-0000-0000-00005C970000}"/>
    <cellStyle name="Normal 72 3 5 3 3" xfId="23123" xr:uid="{00000000-0005-0000-0000-00005D970000}"/>
    <cellStyle name="Normal 72 3 5 4" xfId="33343" xr:uid="{00000000-0005-0000-0000-00005E970000}"/>
    <cellStyle name="Normal 72 3 5 5" xfId="18110" xr:uid="{00000000-0005-0000-0000-00005F970000}"/>
    <cellStyle name="Normal 72 3 6" xfId="4661" xr:uid="{00000000-0005-0000-0000-000060970000}"/>
    <cellStyle name="Normal 72 3 6 2" xfId="14713" xr:uid="{00000000-0005-0000-0000-000061970000}"/>
    <cellStyle name="Normal 72 3 6 2 2" xfId="45044" xr:uid="{00000000-0005-0000-0000-000062970000}"/>
    <cellStyle name="Normal 72 3 6 2 3" xfId="29811" xr:uid="{00000000-0005-0000-0000-000063970000}"/>
    <cellStyle name="Normal 72 3 6 3" xfId="9693" xr:uid="{00000000-0005-0000-0000-000064970000}"/>
    <cellStyle name="Normal 72 3 6 3 2" xfId="40027" xr:uid="{00000000-0005-0000-0000-000065970000}"/>
    <cellStyle name="Normal 72 3 6 3 3" xfId="24794" xr:uid="{00000000-0005-0000-0000-000066970000}"/>
    <cellStyle name="Normal 72 3 6 4" xfId="35014" xr:uid="{00000000-0005-0000-0000-000067970000}"/>
    <cellStyle name="Normal 72 3 6 5" xfId="19781" xr:uid="{00000000-0005-0000-0000-000068970000}"/>
    <cellStyle name="Normal 72 3 7" xfId="11371" xr:uid="{00000000-0005-0000-0000-000069970000}"/>
    <cellStyle name="Normal 72 3 7 2" xfId="41702" xr:uid="{00000000-0005-0000-0000-00006A970000}"/>
    <cellStyle name="Normal 72 3 7 3" xfId="26469" xr:uid="{00000000-0005-0000-0000-00006B970000}"/>
    <cellStyle name="Normal 72 3 8" xfId="6350" xr:uid="{00000000-0005-0000-0000-00006C970000}"/>
    <cellStyle name="Normal 72 3 8 2" xfId="36685" xr:uid="{00000000-0005-0000-0000-00006D970000}"/>
    <cellStyle name="Normal 72 3 8 3" xfId="21452" xr:uid="{00000000-0005-0000-0000-00006E970000}"/>
    <cellStyle name="Normal 72 3 9" xfId="31674" xr:uid="{00000000-0005-0000-0000-00006F970000}"/>
    <cellStyle name="Normal 72 4" xfId="1375" xr:uid="{00000000-0005-0000-0000-000070970000}"/>
    <cellStyle name="Normal 72 4 2" xfId="1798" xr:uid="{00000000-0005-0000-0000-000071970000}"/>
    <cellStyle name="Normal 72 4 2 2" xfId="2637" xr:uid="{00000000-0005-0000-0000-000072970000}"/>
    <cellStyle name="Normal 72 4 2 2 2" xfId="4327" xr:uid="{00000000-0005-0000-0000-000073970000}"/>
    <cellStyle name="Normal 72 4 2 2 2 2" xfId="14400" xr:uid="{00000000-0005-0000-0000-000074970000}"/>
    <cellStyle name="Normal 72 4 2 2 2 2 2" xfId="44731" xr:uid="{00000000-0005-0000-0000-000075970000}"/>
    <cellStyle name="Normal 72 4 2 2 2 2 3" xfId="29498" xr:uid="{00000000-0005-0000-0000-000076970000}"/>
    <cellStyle name="Normal 72 4 2 2 2 3" xfId="9380" xr:uid="{00000000-0005-0000-0000-000077970000}"/>
    <cellStyle name="Normal 72 4 2 2 2 3 2" xfId="39714" xr:uid="{00000000-0005-0000-0000-000078970000}"/>
    <cellStyle name="Normal 72 4 2 2 2 3 3" xfId="24481" xr:uid="{00000000-0005-0000-0000-000079970000}"/>
    <cellStyle name="Normal 72 4 2 2 2 4" xfId="34701" xr:uid="{00000000-0005-0000-0000-00007A970000}"/>
    <cellStyle name="Normal 72 4 2 2 2 5" xfId="19468" xr:uid="{00000000-0005-0000-0000-00007B970000}"/>
    <cellStyle name="Normal 72 4 2 2 3" xfId="6019" xr:uid="{00000000-0005-0000-0000-00007C970000}"/>
    <cellStyle name="Normal 72 4 2 2 3 2" xfId="16071" xr:uid="{00000000-0005-0000-0000-00007D970000}"/>
    <cellStyle name="Normal 72 4 2 2 3 2 2" xfId="46402" xr:uid="{00000000-0005-0000-0000-00007E970000}"/>
    <cellStyle name="Normal 72 4 2 2 3 2 3" xfId="31169" xr:uid="{00000000-0005-0000-0000-00007F970000}"/>
    <cellStyle name="Normal 72 4 2 2 3 3" xfId="11051" xr:uid="{00000000-0005-0000-0000-000080970000}"/>
    <cellStyle name="Normal 72 4 2 2 3 3 2" xfId="41385" xr:uid="{00000000-0005-0000-0000-000081970000}"/>
    <cellStyle name="Normal 72 4 2 2 3 3 3" xfId="26152" xr:uid="{00000000-0005-0000-0000-000082970000}"/>
    <cellStyle name="Normal 72 4 2 2 3 4" xfId="36372" xr:uid="{00000000-0005-0000-0000-000083970000}"/>
    <cellStyle name="Normal 72 4 2 2 3 5" xfId="21139" xr:uid="{00000000-0005-0000-0000-000084970000}"/>
    <cellStyle name="Normal 72 4 2 2 4" xfId="12729" xr:uid="{00000000-0005-0000-0000-000085970000}"/>
    <cellStyle name="Normal 72 4 2 2 4 2" xfId="43060" xr:uid="{00000000-0005-0000-0000-000086970000}"/>
    <cellStyle name="Normal 72 4 2 2 4 3" xfId="27827" xr:uid="{00000000-0005-0000-0000-000087970000}"/>
    <cellStyle name="Normal 72 4 2 2 5" xfId="7708" xr:uid="{00000000-0005-0000-0000-000088970000}"/>
    <cellStyle name="Normal 72 4 2 2 5 2" xfId="38043" xr:uid="{00000000-0005-0000-0000-000089970000}"/>
    <cellStyle name="Normal 72 4 2 2 5 3" xfId="22810" xr:uid="{00000000-0005-0000-0000-00008A970000}"/>
    <cellStyle name="Normal 72 4 2 2 6" xfId="33031" xr:uid="{00000000-0005-0000-0000-00008B970000}"/>
    <cellStyle name="Normal 72 4 2 2 7" xfId="17797" xr:uid="{00000000-0005-0000-0000-00008C970000}"/>
    <cellStyle name="Normal 72 4 2 3" xfId="3490" xr:uid="{00000000-0005-0000-0000-00008D970000}"/>
    <cellStyle name="Normal 72 4 2 3 2" xfId="13564" xr:uid="{00000000-0005-0000-0000-00008E970000}"/>
    <cellStyle name="Normal 72 4 2 3 2 2" xfId="43895" xr:uid="{00000000-0005-0000-0000-00008F970000}"/>
    <cellStyle name="Normal 72 4 2 3 2 3" xfId="28662" xr:uid="{00000000-0005-0000-0000-000090970000}"/>
    <cellStyle name="Normal 72 4 2 3 3" xfId="8544" xr:uid="{00000000-0005-0000-0000-000091970000}"/>
    <cellStyle name="Normal 72 4 2 3 3 2" xfId="38878" xr:uid="{00000000-0005-0000-0000-000092970000}"/>
    <cellStyle name="Normal 72 4 2 3 3 3" xfId="23645" xr:uid="{00000000-0005-0000-0000-000093970000}"/>
    <cellStyle name="Normal 72 4 2 3 4" xfId="33865" xr:uid="{00000000-0005-0000-0000-000094970000}"/>
    <cellStyle name="Normal 72 4 2 3 5" xfId="18632" xr:uid="{00000000-0005-0000-0000-000095970000}"/>
    <cellStyle name="Normal 72 4 2 4" xfId="5183" xr:uid="{00000000-0005-0000-0000-000096970000}"/>
    <cellStyle name="Normal 72 4 2 4 2" xfId="15235" xr:uid="{00000000-0005-0000-0000-000097970000}"/>
    <cellStyle name="Normal 72 4 2 4 2 2" xfId="45566" xr:uid="{00000000-0005-0000-0000-000098970000}"/>
    <cellStyle name="Normal 72 4 2 4 2 3" xfId="30333" xr:uid="{00000000-0005-0000-0000-000099970000}"/>
    <cellStyle name="Normal 72 4 2 4 3" xfId="10215" xr:uid="{00000000-0005-0000-0000-00009A970000}"/>
    <cellStyle name="Normal 72 4 2 4 3 2" xfId="40549" xr:uid="{00000000-0005-0000-0000-00009B970000}"/>
    <cellStyle name="Normal 72 4 2 4 3 3" xfId="25316" xr:uid="{00000000-0005-0000-0000-00009C970000}"/>
    <cellStyle name="Normal 72 4 2 4 4" xfId="35536" xr:uid="{00000000-0005-0000-0000-00009D970000}"/>
    <cellStyle name="Normal 72 4 2 4 5" xfId="20303" xr:uid="{00000000-0005-0000-0000-00009E970000}"/>
    <cellStyle name="Normal 72 4 2 5" xfId="11893" xr:uid="{00000000-0005-0000-0000-00009F970000}"/>
    <cellStyle name="Normal 72 4 2 5 2" xfId="42224" xr:uid="{00000000-0005-0000-0000-0000A0970000}"/>
    <cellStyle name="Normal 72 4 2 5 3" xfId="26991" xr:uid="{00000000-0005-0000-0000-0000A1970000}"/>
    <cellStyle name="Normal 72 4 2 6" xfId="6872" xr:uid="{00000000-0005-0000-0000-0000A2970000}"/>
    <cellStyle name="Normal 72 4 2 6 2" xfId="37207" xr:uid="{00000000-0005-0000-0000-0000A3970000}"/>
    <cellStyle name="Normal 72 4 2 6 3" xfId="21974" xr:uid="{00000000-0005-0000-0000-0000A4970000}"/>
    <cellStyle name="Normal 72 4 2 7" xfId="32195" xr:uid="{00000000-0005-0000-0000-0000A5970000}"/>
    <cellStyle name="Normal 72 4 2 8" xfId="16961" xr:uid="{00000000-0005-0000-0000-0000A6970000}"/>
    <cellStyle name="Normal 72 4 3" xfId="2219" xr:uid="{00000000-0005-0000-0000-0000A7970000}"/>
    <cellStyle name="Normal 72 4 3 2" xfId="3909" xr:uid="{00000000-0005-0000-0000-0000A8970000}"/>
    <cellStyle name="Normal 72 4 3 2 2" xfId="13982" xr:uid="{00000000-0005-0000-0000-0000A9970000}"/>
    <cellStyle name="Normal 72 4 3 2 2 2" xfId="44313" xr:uid="{00000000-0005-0000-0000-0000AA970000}"/>
    <cellStyle name="Normal 72 4 3 2 2 3" xfId="29080" xr:uid="{00000000-0005-0000-0000-0000AB970000}"/>
    <cellStyle name="Normal 72 4 3 2 3" xfId="8962" xr:uid="{00000000-0005-0000-0000-0000AC970000}"/>
    <cellStyle name="Normal 72 4 3 2 3 2" xfId="39296" xr:uid="{00000000-0005-0000-0000-0000AD970000}"/>
    <cellStyle name="Normal 72 4 3 2 3 3" xfId="24063" xr:uid="{00000000-0005-0000-0000-0000AE970000}"/>
    <cellStyle name="Normal 72 4 3 2 4" xfId="34283" xr:uid="{00000000-0005-0000-0000-0000AF970000}"/>
    <cellStyle name="Normal 72 4 3 2 5" xfId="19050" xr:uid="{00000000-0005-0000-0000-0000B0970000}"/>
    <cellStyle name="Normal 72 4 3 3" xfId="5601" xr:uid="{00000000-0005-0000-0000-0000B1970000}"/>
    <cellStyle name="Normal 72 4 3 3 2" xfId="15653" xr:uid="{00000000-0005-0000-0000-0000B2970000}"/>
    <cellStyle name="Normal 72 4 3 3 2 2" xfId="45984" xr:uid="{00000000-0005-0000-0000-0000B3970000}"/>
    <cellStyle name="Normal 72 4 3 3 2 3" xfId="30751" xr:uid="{00000000-0005-0000-0000-0000B4970000}"/>
    <cellStyle name="Normal 72 4 3 3 3" xfId="10633" xr:uid="{00000000-0005-0000-0000-0000B5970000}"/>
    <cellStyle name="Normal 72 4 3 3 3 2" xfId="40967" xr:uid="{00000000-0005-0000-0000-0000B6970000}"/>
    <cellStyle name="Normal 72 4 3 3 3 3" xfId="25734" xr:uid="{00000000-0005-0000-0000-0000B7970000}"/>
    <cellStyle name="Normal 72 4 3 3 4" xfId="35954" xr:uid="{00000000-0005-0000-0000-0000B8970000}"/>
    <cellStyle name="Normal 72 4 3 3 5" xfId="20721" xr:uid="{00000000-0005-0000-0000-0000B9970000}"/>
    <cellStyle name="Normal 72 4 3 4" xfId="12311" xr:uid="{00000000-0005-0000-0000-0000BA970000}"/>
    <cellStyle name="Normal 72 4 3 4 2" xfId="42642" xr:uid="{00000000-0005-0000-0000-0000BB970000}"/>
    <cellStyle name="Normal 72 4 3 4 3" xfId="27409" xr:uid="{00000000-0005-0000-0000-0000BC970000}"/>
    <cellStyle name="Normal 72 4 3 5" xfId="7290" xr:uid="{00000000-0005-0000-0000-0000BD970000}"/>
    <cellStyle name="Normal 72 4 3 5 2" xfId="37625" xr:uid="{00000000-0005-0000-0000-0000BE970000}"/>
    <cellStyle name="Normal 72 4 3 5 3" xfId="22392" xr:uid="{00000000-0005-0000-0000-0000BF970000}"/>
    <cellStyle name="Normal 72 4 3 6" xfId="32613" xr:uid="{00000000-0005-0000-0000-0000C0970000}"/>
    <cellStyle name="Normal 72 4 3 7" xfId="17379" xr:uid="{00000000-0005-0000-0000-0000C1970000}"/>
    <cellStyle name="Normal 72 4 4" xfId="3072" xr:uid="{00000000-0005-0000-0000-0000C2970000}"/>
    <cellStyle name="Normal 72 4 4 2" xfId="13146" xr:uid="{00000000-0005-0000-0000-0000C3970000}"/>
    <cellStyle name="Normal 72 4 4 2 2" xfId="43477" xr:uid="{00000000-0005-0000-0000-0000C4970000}"/>
    <cellStyle name="Normal 72 4 4 2 3" xfId="28244" xr:uid="{00000000-0005-0000-0000-0000C5970000}"/>
    <cellStyle name="Normal 72 4 4 3" xfId="8126" xr:uid="{00000000-0005-0000-0000-0000C6970000}"/>
    <cellStyle name="Normal 72 4 4 3 2" xfId="38460" xr:uid="{00000000-0005-0000-0000-0000C7970000}"/>
    <cellStyle name="Normal 72 4 4 3 3" xfId="23227" xr:uid="{00000000-0005-0000-0000-0000C8970000}"/>
    <cellStyle name="Normal 72 4 4 4" xfId="33447" xr:uid="{00000000-0005-0000-0000-0000C9970000}"/>
    <cellStyle name="Normal 72 4 4 5" xfId="18214" xr:uid="{00000000-0005-0000-0000-0000CA970000}"/>
    <cellStyle name="Normal 72 4 5" xfId="4765" xr:uid="{00000000-0005-0000-0000-0000CB970000}"/>
    <cellStyle name="Normal 72 4 5 2" xfId="14817" xr:uid="{00000000-0005-0000-0000-0000CC970000}"/>
    <cellStyle name="Normal 72 4 5 2 2" xfId="45148" xr:uid="{00000000-0005-0000-0000-0000CD970000}"/>
    <cellStyle name="Normal 72 4 5 2 3" xfId="29915" xr:uid="{00000000-0005-0000-0000-0000CE970000}"/>
    <cellStyle name="Normal 72 4 5 3" xfId="9797" xr:uid="{00000000-0005-0000-0000-0000CF970000}"/>
    <cellStyle name="Normal 72 4 5 3 2" xfId="40131" xr:uid="{00000000-0005-0000-0000-0000D0970000}"/>
    <cellStyle name="Normal 72 4 5 3 3" xfId="24898" xr:uid="{00000000-0005-0000-0000-0000D1970000}"/>
    <cellStyle name="Normal 72 4 5 4" xfId="35118" xr:uid="{00000000-0005-0000-0000-0000D2970000}"/>
    <cellStyle name="Normal 72 4 5 5" xfId="19885" xr:uid="{00000000-0005-0000-0000-0000D3970000}"/>
    <cellStyle name="Normal 72 4 6" xfId="11475" xr:uid="{00000000-0005-0000-0000-0000D4970000}"/>
    <cellStyle name="Normal 72 4 6 2" xfId="41806" xr:uid="{00000000-0005-0000-0000-0000D5970000}"/>
    <cellStyle name="Normal 72 4 6 3" xfId="26573" xr:uid="{00000000-0005-0000-0000-0000D6970000}"/>
    <cellStyle name="Normal 72 4 7" xfId="6454" xr:uid="{00000000-0005-0000-0000-0000D7970000}"/>
    <cellStyle name="Normal 72 4 7 2" xfId="36789" xr:uid="{00000000-0005-0000-0000-0000D8970000}"/>
    <cellStyle name="Normal 72 4 7 3" xfId="21556" xr:uid="{00000000-0005-0000-0000-0000D9970000}"/>
    <cellStyle name="Normal 72 4 8" xfId="31777" xr:uid="{00000000-0005-0000-0000-0000DA970000}"/>
    <cellStyle name="Normal 72 4 9" xfId="16543" xr:uid="{00000000-0005-0000-0000-0000DB970000}"/>
    <cellStyle name="Normal 72 5" xfId="1588" xr:uid="{00000000-0005-0000-0000-0000DC970000}"/>
    <cellStyle name="Normal 72 5 2" xfId="2429" xr:uid="{00000000-0005-0000-0000-0000DD970000}"/>
    <cellStyle name="Normal 72 5 2 2" xfId="4119" xr:uid="{00000000-0005-0000-0000-0000DE970000}"/>
    <cellStyle name="Normal 72 5 2 2 2" xfId="14192" xr:uid="{00000000-0005-0000-0000-0000DF970000}"/>
    <cellStyle name="Normal 72 5 2 2 2 2" xfId="44523" xr:uid="{00000000-0005-0000-0000-0000E0970000}"/>
    <cellStyle name="Normal 72 5 2 2 2 3" xfId="29290" xr:uid="{00000000-0005-0000-0000-0000E1970000}"/>
    <cellStyle name="Normal 72 5 2 2 3" xfId="9172" xr:uid="{00000000-0005-0000-0000-0000E2970000}"/>
    <cellStyle name="Normal 72 5 2 2 3 2" xfId="39506" xr:uid="{00000000-0005-0000-0000-0000E3970000}"/>
    <cellStyle name="Normal 72 5 2 2 3 3" xfId="24273" xr:uid="{00000000-0005-0000-0000-0000E4970000}"/>
    <cellStyle name="Normal 72 5 2 2 4" xfId="34493" xr:uid="{00000000-0005-0000-0000-0000E5970000}"/>
    <cellStyle name="Normal 72 5 2 2 5" xfId="19260" xr:uid="{00000000-0005-0000-0000-0000E6970000}"/>
    <cellStyle name="Normal 72 5 2 3" xfId="5811" xr:uid="{00000000-0005-0000-0000-0000E7970000}"/>
    <cellStyle name="Normal 72 5 2 3 2" xfId="15863" xr:uid="{00000000-0005-0000-0000-0000E8970000}"/>
    <cellStyle name="Normal 72 5 2 3 2 2" xfId="46194" xr:uid="{00000000-0005-0000-0000-0000E9970000}"/>
    <cellStyle name="Normal 72 5 2 3 2 3" xfId="30961" xr:uid="{00000000-0005-0000-0000-0000EA970000}"/>
    <cellStyle name="Normal 72 5 2 3 3" xfId="10843" xr:uid="{00000000-0005-0000-0000-0000EB970000}"/>
    <cellStyle name="Normal 72 5 2 3 3 2" xfId="41177" xr:uid="{00000000-0005-0000-0000-0000EC970000}"/>
    <cellStyle name="Normal 72 5 2 3 3 3" xfId="25944" xr:uid="{00000000-0005-0000-0000-0000ED970000}"/>
    <cellStyle name="Normal 72 5 2 3 4" xfId="36164" xr:uid="{00000000-0005-0000-0000-0000EE970000}"/>
    <cellStyle name="Normal 72 5 2 3 5" xfId="20931" xr:uid="{00000000-0005-0000-0000-0000EF970000}"/>
    <cellStyle name="Normal 72 5 2 4" xfId="12521" xr:uid="{00000000-0005-0000-0000-0000F0970000}"/>
    <cellStyle name="Normal 72 5 2 4 2" xfId="42852" xr:uid="{00000000-0005-0000-0000-0000F1970000}"/>
    <cellStyle name="Normal 72 5 2 4 3" xfId="27619" xr:uid="{00000000-0005-0000-0000-0000F2970000}"/>
    <cellStyle name="Normal 72 5 2 5" xfId="7500" xr:uid="{00000000-0005-0000-0000-0000F3970000}"/>
    <cellStyle name="Normal 72 5 2 5 2" xfId="37835" xr:uid="{00000000-0005-0000-0000-0000F4970000}"/>
    <cellStyle name="Normal 72 5 2 5 3" xfId="22602" xr:uid="{00000000-0005-0000-0000-0000F5970000}"/>
    <cellStyle name="Normal 72 5 2 6" xfId="32823" xr:uid="{00000000-0005-0000-0000-0000F6970000}"/>
    <cellStyle name="Normal 72 5 2 7" xfId="17589" xr:uid="{00000000-0005-0000-0000-0000F7970000}"/>
    <cellStyle name="Normal 72 5 3" xfId="3282" xr:uid="{00000000-0005-0000-0000-0000F8970000}"/>
    <cellStyle name="Normal 72 5 3 2" xfId="13356" xr:uid="{00000000-0005-0000-0000-0000F9970000}"/>
    <cellStyle name="Normal 72 5 3 2 2" xfId="43687" xr:uid="{00000000-0005-0000-0000-0000FA970000}"/>
    <cellStyle name="Normal 72 5 3 2 3" xfId="28454" xr:uid="{00000000-0005-0000-0000-0000FB970000}"/>
    <cellStyle name="Normal 72 5 3 3" xfId="8336" xr:uid="{00000000-0005-0000-0000-0000FC970000}"/>
    <cellStyle name="Normal 72 5 3 3 2" xfId="38670" xr:uid="{00000000-0005-0000-0000-0000FD970000}"/>
    <cellStyle name="Normal 72 5 3 3 3" xfId="23437" xr:uid="{00000000-0005-0000-0000-0000FE970000}"/>
    <cellStyle name="Normal 72 5 3 4" xfId="33657" xr:uid="{00000000-0005-0000-0000-0000FF970000}"/>
    <cellStyle name="Normal 72 5 3 5" xfId="18424" xr:uid="{00000000-0005-0000-0000-000000980000}"/>
    <cellStyle name="Normal 72 5 4" xfId="4975" xr:uid="{00000000-0005-0000-0000-000001980000}"/>
    <cellStyle name="Normal 72 5 4 2" xfId="15027" xr:uid="{00000000-0005-0000-0000-000002980000}"/>
    <cellStyle name="Normal 72 5 4 2 2" xfId="45358" xr:uid="{00000000-0005-0000-0000-000003980000}"/>
    <cellStyle name="Normal 72 5 4 2 3" xfId="30125" xr:uid="{00000000-0005-0000-0000-000004980000}"/>
    <cellStyle name="Normal 72 5 4 3" xfId="10007" xr:uid="{00000000-0005-0000-0000-000005980000}"/>
    <cellStyle name="Normal 72 5 4 3 2" xfId="40341" xr:uid="{00000000-0005-0000-0000-000006980000}"/>
    <cellStyle name="Normal 72 5 4 3 3" xfId="25108" xr:uid="{00000000-0005-0000-0000-000007980000}"/>
    <cellStyle name="Normal 72 5 4 4" xfId="35328" xr:uid="{00000000-0005-0000-0000-000008980000}"/>
    <cellStyle name="Normal 72 5 4 5" xfId="20095" xr:uid="{00000000-0005-0000-0000-000009980000}"/>
    <cellStyle name="Normal 72 5 5" xfId="11685" xr:uid="{00000000-0005-0000-0000-00000A980000}"/>
    <cellStyle name="Normal 72 5 5 2" xfId="42016" xr:uid="{00000000-0005-0000-0000-00000B980000}"/>
    <cellStyle name="Normal 72 5 5 3" xfId="26783" xr:uid="{00000000-0005-0000-0000-00000C980000}"/>
    <cellStyle name="Normal 72 5 6" xfId="6664" xr:uid="{00000000-0005-0000-0000-00000D980000}"/>
    <cellStyle name="Normal 72 5 6 2" xfId="36999" xr:uid="{00000000-0005-0000-0000-00000E980000}"/>
    <cellStyle name="Normal 72 5 6 3" xfId="21766" xr:uid="{00000000-0005-0000-0000-00000F980000}"/>
    <cellStyle name="Normal 72 5 7" xfId="31987" xr:uid="{00000000-0005-0000-0000-000010980000}"/>
    <cellStyle name="Normal 72 5 8" xfId="16753" xr:uid="{00000000-0005-0000-0000-000011980000}"/>
    <cellStyle name="Normal 72 6" xfId="2009" xr:uid="{00000000-0005-0000-0000-000012980000}"/>
    <cellStyle name="Normal 72 6 2" xfId="3701" xr:uid="{00000000-0005-0000-0000-000013980000}"/>
    <cellStyle name="Normal 72 6 2 2" xfId="13774" xr:uid="{00000000-0005-0000-0000-000014980000}"/>
    <cellStyle name="Normal 72 6 2 2 2" xfId="44105" xr:uid="{00000000-0005-0000-0000-000015980000}"/>
    <cellStyle name="Normal 72 6 2 2 3" xfId="28872" xr:uid="{00000000-0005-0000-0000-000016980000}"/>
    <cellStyle name="Normal 72 6 2 3" xfId="8754" xr:uid="{00000000-0005-0000-0000-000017980000}"/>
    <cellStyle name="Normal 72 6 2 3 2" xfId="39088" xr:uid="{00000000-0005-0000-0000-000018980000}"/>
    <cellStyle name="Normal 72 6 2 3 3" xfId="23855" xr:uid="{00000000-0005-0000-0000-000019980000}"/>
    <cellStyle name="Normal 72 6 2 4" xfId="34075" xr:uid="{00000000-0005-0000-0000-00001A980000}"/>
    <cellStyle name="Normal 72 6 2 5" xfId="18842" xr:uid="{00000000-0005-0000-0000-00001B980000}"/>
    <cellStyle name="Normal 72 6 3" xfId="5393" xr:uid="{00000000-0005-0000-0000-00001C980000}"/>
    <cellStyle name="Normal 72 6 3 2" xfId="15445" xr:uid="{00000000-0005-0000-0000-00001D980000}"/>
    <cellStyle name="Normal 72 6 3 2 2" xfId="45776" xr:uid="{00000000-0005-0000-0000-00001E980000}"/>
    <cellStyle name="Normal 72 6 3 2 3" xfId="30543" xr:uid="{00000000-0005-0000-0000-00001F980000}"/>
    <cellStyle name="Normal 72 6 3 3" xfId="10425" xr:uid="{00000000-0005-0000-0000-000020980000}"/>
    <cellStyle name="Normal 72 6 3 3 2" xfId="40759" xr:uid="{00000000-0005-0000-0000-000021980000}"/>
    <cellStyle name="Normal 72 6 3 3 3" xfId="25526" xr:uid="{00000000-0005-0000-0000-000022980000}"/>
    <cellStyle name="Normal 72 6 3 4" xfId="35746" xr:uid="{00000000-0005-0000-0000-000023980000}"/>
    <cellStyle name="Normal 72 6 3 5" xfId="20513" xr:uid="{00000000-0005-0000-0000-000024980000}"/>
    <cellStyle name="Normal 72 6 4" xfId="12103" xr:uid="{00000000-0005-0000-0000-000025980000}"/>
    <cellStyle name="Normal 72 6 4 2" xfId="42434" xr:uid="{00000000-0005-0000-0000-000026980000}"/>
    <cellStyle name="Normal 72 6 4 3" xfId="27201" xr:uid="{00000000-0005-0000-0000-000027980000}"/>
    <cellStyle name="Normal 72 6 5" xfId="7082" xr:uid="{00000000-0005-0000-0000-000028980000}"/>
    <cellStyle name="Normal 72 6 5 2" xfId="37417" xr:uid="{00000000-0005-0000-0000-000029980000}"/>
    <cellStyle name="Normal 72 6 5 3" xfId="22184" xr:uid="{00000000-0005-0000-0000-00002A980000}"/>
    <cellStyle name="Normal 72 6 6" xfId="32405" xr:uid="{00000000-0005-0000-0000-00002B980000}"/>
    <cellStyle name="Normal 72 6 7" xfId="17171" xr:uid="{00000000-0005-0000-0000-00002C980000}"/>
    <cellStyle name="Normal 72 7" xfId="2861" xr:uid="{00000000-0005-0000-0000-00002D980000}"/>
    <cellStyle name="Normal 72 7 2" xfId="12938" xr:uid="{00000000-0005-0000-0000-00002E980000}"/>
    <cellStyle name="Normal 72 7 2 2" xfId="43269" xr:uid="{00000000-0005-0000-0000-00002F980000}"/>
    <cellStyle name="Normal 72 7 2 3" xfId="28036" xr:uid="{00000000-0005-0000-0000-000030980000}"/>
    <cellStyle name="Normal 72 7 3" xfId="7918" xr:uid="{00000000-0005-0000-0000-000031980000}"/>
    <cellStyle name="Normal 72 7 3 2" xfId="38252" xr:uid="{00000000-0005-0000-0000-000032980000}"/>
    <cellStyle name="Normal 72 7 3 3" xfId="23019" xr:uid="{00000000-0005-0000-0000-000033980000}"/>
    <cellStyle name="Normal 72 7 4" xfId="33239" xr:uid="{00000000-0005-0000-0000-000034980000}"/>
    <cellStyle name="Normal 72 7 5" xfId="18006" xr:uid="{00000000-0005-0000-0000-000035980000}"/>
    <cellStyle name="Normal 72 8" xfId="4555" xr:uid="{00000000-0005-0000-0000-000036980000}"/>
    <cellStyle name="Normal 72 8 2" xfId="14609" xr:uid="{00000000-0005-0000-0000-000037980000}"/>
    <cellStyle name="Normal 72 8 2 2" xfId="44940" xr:uid="{00000000-0005-0000-0000-000038980000}"/>
    <cellStyle name="Normal 72 8 2 3" xfId="29707" xr:uid="{00000000-0005-0000-0000-000039980000}"/>
    <cellStyle name="Normal 72 8 3" xfId="9589" xr:uid="{00000000-0005-0000-0000-00003A980000}"/>
    <cellStyle name="Normal 72 8 3 2" xfId="39923" xr:uid="{00000000-0005-0000-0000-00003B980000}"/>
    <cellStyle name="Normal 72 8 3 3" xfId="24690" xr:uid="{00000000-0005-0000-0000-00003C980000}"/>
    <cellStyle name="Normal 72 8 4" xfId="34910" xr:uid="{00000000-0005-0000-0000-00003D980000}"/>
    <cellStyle name="Normal 72 8 5" xfId="19677" xr:uid="{00000000-0005-0000-0000-00003E980000}"/>
    <cellStyle name="Normal 72 9" xfId="11265" xr:uid="{00000000-0005-0000-0000-00003F980000}"/>
    <cellStyle name="Normal 72 9 2" xfId="41598" xr:uid="{00000000-0005-0000-0000-000040980000}"/>
    <cellStyle name="Normal 72 9 3" xfId="26365" xr:uid="{00000000-0005-0000-0000-000041980000}"/>
    <cellStyle name="Normal 73" xfId="909" xr:uid="{00000000-0005-0000-0000-000042980000}"/>
    <cellStyle name="Normal 73 10" xfId="6245" xr:uid="{00000000-0005-0000-0000-000043980000}"/>
    <cellStyle name="Normal 73 10 2" xfId="36582" xr:uid="{00000000-0005-0000-0000-000044980000}"/>
    <cellStyle name="Normal 73 10 3" xfId="21349" xr:uid="{00000000-0005-0000-0000-000045980000}"/>
    <cellStyle name="Normal 73 11" xfId="31573" xr:uid="{00000000-0005-0000-0000-000046980000}"/>
    <cellStyle name="Normal 73 12" xfId="16334" xr:uid="{00000000-0005-0000-0000-000047980000}"/>
    <cellStyle name="Normal 73 2" xfId="1209" xr:uid="{00000000-0005-0000-0000-000048980000}"/>
    <cellStyle name="Normal 73 2 10" xfId="31624" xr:uid="{00000000-0005-0000-0000-000049980000}"/>
    <cellStyle name="Normal 73 2 11" xfId="16388" xr:uid="{00000000-0005-0000-0000-00004A980000}"/>
    <cellStyle name="Normal 73 2 2" xfId="1317" xr:uid="{00000000-0005-0000-0000-00004B980000}"/>
    <cellStyle name="Normal 73 2 2 10" xfId="16492" xr:uid="{00000000-0005-0000-0000-00004C980000}"/>
    <cellStyle name="Normal 73 2 2 2" xfId="1534" xr:uid="{00000000-0005-0000-0000-00004D980000}"/>
    <cellStyle name="Normal 73 2 2 2 2" xfId="1955" xr:uid="{00000000-0005-0000-0000-00004E980000}"/>
    <cellStyle name="Normal 73 2 2 2 2 2" xfId="2794" xr:uid="{00000000-0005-0000-0000-00004F980000}"/>
    <cellStyle name="Normal 73 2 2 2 2 2 2" xfId="4484" xr:uid="{00000000-0005-0000-0000-000050980000}"/>
    <cellStyle name="Normal 73 2 2 2 2 2 2 2" xfId="14557" xr:uid="{00000000-0005-0000-0000-000051980000}"/>
    <cellStyle name="Normal 73 2 2 2 2 2 2 2 2" xfId="44888" xr:uid="{00000000-0005-0000-0000-000052980000}"/>
    <cellStyle name="Normal 73 2 2 2 2 2 2 2 3" xfId="29655" xr:uid="{00000000-0005-0000-0000-000053980000}"/>
    <cellStyle name="Normal 73 2 2 2 2 2 2 3" xfId="9537" xr:uid="{00000000-0005-0000-0000-000054980000}"/>
    <cellStyle name="Normal 73 2 2 2 2 2 2 3 2" xfId="39871" xr:uid="{00000000-0005-0000-0000-000055980000}"/>
    <cellStyle name="Normal 73 2 2 2 2 2 2 3 3" xfId="24638" xr:uid="{00000000-0005-0000-0000-000056980000}"/>
    <cellStyle name="Normal 73 2 2 2 2 2 2 4" xfId="34858" xr:uid="{00000000-0005-0000-0000-000057980000}"/>
    <cellStyle name="Normal 73 2 2 2 2 2 2 5" xfId="19625" xr:uid="{00000000-0005-0000-0000-000058980000}"/>
    <cellStyle name="Normal 73 2 2 2 2 2 3" xfId="6176" xr:uid="{00000000-0005-0000-0000-000059980000}"/>
    <cellStyle name="Normal 73 2 2 2 2 2 3 2" xfId="16228" xr:uid="{00000000-0005-0000-0000-00005A980000}"/>
    <cellStyle name="Normal 73 2 2 2 2 2 3 2 2" xfId="46559" xr:uid="{00000000-0005-0000-0000-00005B980000}"/>
    <cellStyle name="Normal 73 2 2 2 2 2 3 2 3" xfId="31326" xr:uid="{00000000-0005-0000-0000-00005C980000}"/>
    <cellStyle name="Normal 73 2 2 2 2 2 3 3" xfId="11208" xr:uid="{00000000-0005-0000-0000-00005D980000}"/>
    <cellStyle name="Normal 73 2 2 2 2 2 3 3 2" xfId="41542" xr:uid="{00000000-0005-0000-0000-00005E980000}"/>
    <cellStyle name="Normal 73 2 2 2 2 2 3 3 3" xfId="26309" xr:uid="{00000000-0005-0000-0000-00005F980000}"/>
    <cellStyle name="Normal 73 2 2 2 2 2 3 4" xfId="36529" xr:uid="{00000000-0005-0000-0000-000060980000}"/>
    <cellStyle name="Normal 73 2 2 2 2 2 3 5" xfId="21296" xr:uid="{00000000-0005-0000-0000-000061980000}"/>
    <cellStyle name="Normal 73 2 2 2 2 2 4" xfId="12886" xr:uid="{00000000-0005-0000-0000-000062980000}"/>
    <cellStyle name="Normal 73 2 2 2 2 2 4 2" xfId="43217" xr:uid="{00000000-0005-0000-0000-000063980000}"/>
    <cellStyle name="Normal 73 2 2 2 2 2 4 3" xfId="27984" xr:uid="{00000000-0005-0000-0000-000064980000}"/>
    <cellStyle name="Normal 73 2 2 2 2 2 5" xfId="7865" xr:uid="{00000000-0005-0000-0000-000065980000}"/>
    <cellStyle name="Normal 73 2 2 2 2 2 5 2" xfId="38200" xr:uid="{00000000-0005-0000-0000-000066980000}"/>
    <cellStyle name="Normal 73 2 2 2 2 2 5 3" xfId="22967" xr:uid="{00000000-0005-0000-0000-000067980000}"/>
    <cellStyle name="Normal 73 2 2 2 2 2 6" xfId="33188" xr:uid="{00000000-0005-0000-0000-000068980000}"/>
    <cellStyle name="Normal 73 2 2 2 2 2 7" xfId="17954" xr:uid="{00000000-0005-0000-0000-000069980000}"/>
    <cellStyle name="Normal 73 2 2 2 2 3" xfId="3647" xr:uid="{00000000-0005-0000-0000-00006A980000}"/>
    <cellStyle name="Normal 73 2 2 2 2 3 2" xfId="13721" xr:uid="{00000000-0005-0000-0000-00006B980000}"/>
    <cellStyle name="Normal 73 2 2 2 2 3 2 2" xfId="44052" xr:uid="{00000000-0005-0000-0000-00006C980000}"/>
    <cellStyle name="Normal 73 2 2 2 2 3 2 3" xfId="28819" xr:uid="{00000000-0005-0000-0000-00006D980000}"/>
    <cellStyle name="Normal 73 2 2 2 2 3 3" xfId="8701" xr:uid="{00000000-0005-0000-0000-00006E980000}"/>
    <cellStyle name="Normal 73 2 2 2 2 3 3 2" xfId="39035" xr:uid="{00000000-0005-0000-0000-00006F980000}"/>
    <cellStyle name="Normal 73 2 2 2 2 3 3 3" xfId="23802" xr:uid="{00000000-0005-0000-0000-000070980000}"/>
    <cellStyle name="Normal 73 2 2 2 2 3 4" xfId="34022" xr:uid="{00000000-0005-0000-0000-000071980000}"/>
    <cellStyle name="Normal 73 2 2 2 2 3 5" xfId="18789" xr:uid="{00000000-0005-0000-0000-000072980000}"/>
    <cellStyle name="Normal 73 2 2 2 2 4" xfId="5340" xr:uid="{00000000-0005-0000-0000-000073980000}"/>
    <cellStyle name="Normal 73 2 2 2 2 4 2" xfId="15392" xr:uid="{00000000-0005-0000-0000-000074980000}"/>
    <cellStyle name="Normal 73 2 2 2 2 4 2 2" xfId="45723" xr:uid="{00000000-0005-0000-0000-000075980000}"/>
    <cellStyle name="Normal 73 2 2 2 2 4 2 3" xfId="30490" xr:uid="{00000000-0005-0000-0000-000076980000}"/>
    <cellStyle name="Normal 73 2 2 2 2 4 3" xfId="10372" xr:uid="{00000000-0005-0000-0000-000077980000}"/>
    <cellStyle name="Normal 73 2 2 2 2 4 3 2" xfId="40706" xr:uid="{00000000-0005-0000-0000-000078980000}"/>
    <cellStyle name="Normal 73 2 2 2 2 4 3 3" xfId="25473" xr:uid="{00000000-0005-0000-0000-000079980000}"/>
    <cellStyle name="Normal 73 2 2 2 2 4 4" xfId="35693" xr:uid="{00000000-0005-0000-0000-00007A980000}"/>
    <cellStyle name="Normal 73 2 2 2 2 4 5" xfId="20460" xr:uid="{00000000-0005-0000-0000-00007B980000}"/>
    <cellStyle name="Normal 73 2 2 2 2 5" xfId="12050" xr:uid="{00000000-0005-0000-0000-00007C980000}"/>
    <cellStyle name="Normal 73 2 2 2 2 5 2" xfId="42381" xr:uid="{00000000-0005-0000-0000-00007D980000}"/>
    <cellStyle name="Normal 73 2 2 2 2 5 3" xfId="27148" xr:uid="{00000000-0005-0000-0000-00007E980000}"/>
    <cellStyle name="Normal 73 2 2 2 2 6" xfId="7029" xr:uid="{00000000-0005-0000-0000-00007F980000}"/>
    <cellStyle name="Normal 73 2 2 2 2 6 2" xfId="37364" xr:uid="{00000000-0005-0000-0000-000080980000}"/>
    <cellStyle name="Normal 73 2 2 2 2 6 3" xfId="22131" xr:uid="{00000000-0005-0000-0000-000081980000}"/>
    <cellStyle name="Normal 73 2 2 2 2 7" xfId="32352" xr:uid="{00000000-0005-0000-0000-000082980000}"/>
    <cellStyle name="Normal 73 2 2 2 2 8" xfId="17118" xr:uid="{00000000-0005-0000-0000-000083980000}"/>
    <cellStyle name="Normal 73 2 2 2 3" xfId="2376" xr:uid="{00000000-0005-0000-0000-000084980000}"/>
    <cellStyle name="Normal 73 2 2 2 3 2" xfId="4066" xr:uid="{00000000-0005-0000-0000-000085980000}"/>
    <cellStyle name="Normal 73 2 2 2 3 2 2" xfId="14139" xr:uid="{00000000-0005-0000-0000-000086980000}"/>
    <cellStyle name="Normal 73 2 2 2 3 2 2 2" xfId="44470" xr:uid="{00000000-0005-0000-0000-000087980000}"/>
    <cellStyle name="Normal 73 2 2 2 3 2 2 3" xfId="29237" xr:uid="{00000000-0005-0000-0000-000088980000}"/>
    <cellStyle name="Normal 73 2 2 2 3 2 3" xfId="9119" xr:uid="{00000000-0005-0000-0000-000089980000}"/>
    <cellStyle name="Normal 73 2 2 2 3 2 3 2" xfId="39453" xr:uid="{00000000-0005-0000-0000-00008A980000}"/>
    <cellStyle name="Normal 73 2 2 2 3 2 3 3" xfId="24220" xr:uid="{00000000-0005-0000-0000-00008B980000}"/>
    <cellStyle name="Normal 73 2 2 2 3 2 4" xfId="34440" xr:uid="{00000000-0005-0000-0000-00008C980000}"/>
    <cellStyle name="Normal 73 2 2 2 3 2 5" xfId="19207" xr:uid="{00000000-0005-0000-0000-00008D980000}"/>
    <cellStyle name="Normal 73 2 2 2 3 3" xfId="5758" xr:uid="{00000000-0005-0000-0000-00008E980000}"/>
    <cellStyle name="Normal 73 2 2 2 3 3 2" xfId="15810" xr:uid="{00000000-0005-0000-0000-00008F980000}"/>
    <cellStyle name="Normal 73 2 2 2 3 3 2 2" xfId="46141" xr:uid="{00000000-0005-0000-0000-000090980000}"/>
    <cellStyle name="Normal 73 2 2 2 3 3 2 3" xfId="30908" xr:uid="{00000000-0005-0000-0000-000091980000}"/>
    <cellStyle name="Normal 73 2 2 2 3 3 3" xfId="10790" xr:uid="{00000000-0005-0000-0000-000092980000}"/>
    <cellStyle name="Normal 73 2 2 2 3 3 3 2" xfId="41124" xr:uid="{00000000-0005-0000-0000-000093980000}"/>
    <cellStyle name="Normal 73 2 2 2 3 3 3 3" xfId="25891" xr:uid="{00000000-0005-0000-0000-000094980000}"/>
    <cellStyle name="Normal 73 2 2 2 3 3 4" xfId="36111" xr:uid="{00000000-0005-0000-0000-000095980000}"/>
    <cellStyle name="Normal 73 2 2 2 3 3 5" xfId="20878" xr:uid="{00000000-0005-0000-0000-000096980000}"/>
    <cellStyle name="Normal 73 2 2 2 3 4" xfId="12468" xr:uid="{00000000-0005-0000-0000-000097980000}"/>
    <cellStyle name="Normal 73 2 2 2 3 4 2" xfId="42799" xr:uid="{00000000-0005-0000-0000-000098980000}"/>
    <cellStyle name="Normal 73 2 2 2 3 4 3" xfId="27566" xr:uid="{00000000-0005-0000-0000-000099980000}"/>
    <cellStyle name="Normal 73 2 2 2 3 5" xfId="7447" xr:uid="{00000000-0005-0000-0000-00009A980000}"/>
    <cellStyle name="Normal 73 2 2 2 3 5 2" xfId="37782" xr:uid="{00000000-0005-0000-0000-00009B980000}"/>
    <cellStyle name="Normal 73 2 2 2 3 5 3" xfId="22549" xr:uid="{00000000-0005-0000-0000-00009C980000}"/>
    <cellStyle name="Normal 73 2 2 2 3 6" xfId="32770" xr:uid="{00000000-0005-0000-0000-00009D980000}"/>
    <cellStyle name="Normal 73 2 2 2 3 7" xfId="17536" xr:uid="{00000000-0005-0000-0000-00009E980000}"/>
    <cellStyle name="Normal 73 2 2 2 4" xfId="3229" xr:uid="{00000000-0005-0000-0000-00009F980000}"/>
    <cellStyle name="Normal 73 2 2 2 4 2" xfId="13303" xr:uid="{00000000-0005-0000-0000-0000A0980000}"/>
    <cellStyle name="Normal 73 2 2 2 4 2 2" xfId="43634" xr:uid="{00000000-0005-0000-0000-0000A1980000}"/>
    <cellStyle name="Normal 73 2 2 2 4 2 3" xfId="28401" xr:uid="{00000000-0005-0000-0000-0000A2980000}"/>
    <cellStyle name="Normal 73 2 2 2 4 3" xfId="8283" xr:uid="{00000000-0005-0000-0000-0000A3980000}"/>
    <cellStyle name="Normal 73 2 2 2 4 3 2" xfId="38617" xr:uid="{00000000-0005-0000-0000-0000A4980000}"/>
    <cellStyle name="Normal 73 2 2 2 4 3 3" xfId="23384" xr:uid="{00000000-0005-0000-0000-0000A5980000}"/>
    <cellStyle name="Normal 73 2 2 2 4 4" xfId="33604" xr:uid="{00000000-0005-0000-0000-0000A6980000}"/>
    <cellStyle name="Normal 73 2 2 2 4 5" xfId="18371" xr:uid="{00000000-0005-0000-0000-0000A7980000}"/>
    <cellStyle name="Normal 73 2 2 2 5" xfId="4922" xr:uid="{00000000-0005-0000-0000-0000A8980000}"/>
    <cellStyle name="Normal 73 2 2 2 5 2" xfId="14974" xr:uid="{00000000-0005-0000-0000-0000A9980000}"/>
    <cellStyle name="Normal 73 2 2 2 5 2 2" xfId="45305" xr:uid="{00000000-0005-0000-0000-0000AA980000}"/>
    <cellStyle name="Normal 73 2 2 2 5 2 3" xfId="30072" xr:uid="{00000000-0005-0000-0000-0000AB980000}"/>
    <cellStyle name="Normal 73 2 2 2 5 3" xfId="9954" xr:uid="{00000000-0005-0000-0000-0000AC980000}"/>
    <cellStyle name="Normal 73 2 2 2 5 3 2" xfId="40288" xr:uid="{00000000-0005-0000-0000-0000AD980000}"/>
    <cellStyle name="Normal 73 2 2 2 5 3 3" xfId="25055" xr:uid="{00000000-0005-0000-0000-0000AE980000}"/>
    <cellStyle name="Normal 73 2 2 2 5 4" xfId="35275" xr:uid="{00000000-0005-0000-0000-0000AF980000}"/>
    <cellStyle name="Normal 73 2 2 2 5 5" xfId="20042" xr:uid="{00000000-0005-0000-0000-0000B0980000}"/>
    <cellStyle name="Normal 73 2 2 2 6" xfId="11632" xr:uid="{00000000-0005-0000-0000-0000B1980000}"/>
    <cellStyle name="Normal 73 2 2 2 6 2" xfId="41963" xr:uid="{00000000-0005-0000-0000-0000B2980000}"/>
    <cellStyle name="Normal 73 2 2 2 6 3" xfId="26730" xr:uid="{00000000-0005-0000-0000-0000B3980000}"/>
    <cellStyle name="Normal 73 2 2 2 7" xfId="6611" xr:uid="{00000000-0005-0000-0000-0000B4980000}"/>
    <cellStyle name="Normal 73 2 2 2 7 2" xfId="36946" xr:uid="{00000000-0005-0000-0000-0000B5980000}"/>
    <cellStyle name="Normal 73 2 2 2 7 3" xfId="21713" xr:uid="{00000000-0005-0000-0000-0000B6980000}"/>
    <cellStyle name="Normal 73 2 2 2 8" xfId="31934" xr:uid="{00000000-0005-0000-0000-0000B7980000}"/>
    <cellStyle name="Normal 73 2 2 2 9" xfId="16700" xr:uid="{00000000-0005-0000-0000-0000B8980000}"/>
    <cellStyle name="Normal 73 2 2 3" xfId="1747" xr:uid="{00000000-0005-0000-0000-0000B9980000}"/>
    <cellStyle name="Normal 73 2 2 3 2" xfId="2586" xr:uid="{00000000-0005-0000-0000-0000BA980000}"/>
    <cellStyle name="Normal 73 2 2 3 2 2" xfId="4276" xr:uid="{00000000-0005-0000-0000-0000BB980000}"/>
    <cellStyle name="Normal 73 2 2 3 2 2 2" xfId="14349" xr:uid="{00000000-0005-0000-0000-0000BC980000}"/>
    <cellStyle name="Normal 73 2 2 3 2 2 2 2" xfId="44680" xr:uid="{00000000-0005-0000-0000-0000BD980000}"/>
    <cellStyle name="Normal 73 2 2 3 2 2 2 3" xfId="29447" xr:uid="{00000000-0005-0000-0000-0000BE980000}"/>
    <cellStyle name="Normal 73 2 2 3 2 2 3" xfId="9329" xr:uid="{00000000-0005-0000-0000-0000BF980000}"/>
    <cellStyle name="Normal 73 2 2 3 2 2 3 2" xfId="39663" xr:uid="{00000000-0005-0000-0000-0000C0980000}"/>
    <cellStyle name="Normal 73 2 2 3 2 2 3 3" xfId="24430" xr:uid="{00000000-0005-0000-0000-0000C1980000}"/>
    <cellStyle name="Normal 73 2 2 3 2 2 4" xfId="34650" xr:uid="{00000000-0005-0000-0000-0000C2980000}"/>
    <cellStyle name="Normal 73 2 2 3 2 2 5" xfId="19417" xr:uid="{00000000-0005-0000-0000-0000C3980000}"/>
    <cellStyle name="Normal 73 2 2 3 2 3" xfId="5968" xr:uid="{00000000-0005-0000-0000-0000C4980000}"/>
    <cellStyle name="Normal 73 2 2 3 2 3 2" xfId="16020" xr:uid="{00000000-0005-0000-0000-0000C5980000}"/>
    <cellStyle name="Normal 73 2 2 3 2 3 2 2" xfId="46351" xr:uid="{00000000-0005-0000-0000-0000C6980000}"/>
    <cellStyle name="Normal 73 2 2 3 2 3 2 3" xfId="31118" xr:uid="{00000000-0005-0000-0000-0000C7980000}"/>
    <cellStyle name="Normal 73 2 2 3 2 3 3" xfId="11000" xr:uid="{00000000-0005-0000-0000-0000C8980000}"/>
    <cellStyle name="Normal 73 2 2 3 2 3 3 2" xfId="41334" xr:uid="{00000000-0005-0000-0000-0000C9980000}"/>
    <cellStyle name="Normal 73 2 2 3 2 3 3 3" xfId="26101" xr:uid="{00000000-0005-0000-0000-0000CA980000}"/>
    <cellStyle name="Normal 73 2 2 3 2 3 4" xfId="36321" xr:uid="{00000000-0005-0000-0000-0000CB980000}"/>
    <cellStyle name="Normal 73 2 2 3 2 3 5" xfId="21088" xr:uid="{00000000-0005-0000-0000-0000CC980000}"/>
    <cellStyle name="Normal 73 2 2 3 2 4" xfId="12678" xr:uid="{00000000-0005-0000-0000-0000CD980000}"/>
    <cellStyle name="Normal 73 2 2 3 2 4 2" xfId="43009" xr:uid="{00000000-0005-0000-0000-0000CE980000}"/>
    <cellStyle name="Normal 73 2 2 3 2 4 3" xfId="27776" xr:uid="{00000000-0005-0000-0000-0000CF980000}"/>
    <cellStyle name="Normal 73 2 2 3 2 5" xfId="7657" xr:uid="{00000000-0005-0000-0000-0000D0980000}"/>
    <cellStyle name="Normal 73 2 2 3 2 5 2" xfId="37992" xr:uid="{00000000-0005-0000-0000-0000D1980000}"/>
    <cellStyle name="Normal 73 2 2 3 2 5 3" xfId="22759" xr:uid="{00000000-0005-0000-0000-0000D2980000}"/>
    <cellStyle name="Normal 73 2 2 3 2 6" xfId="32980" xr:uid="{00000000-0005-0000-0000-0000D3980000}"/>
    <cellStyle name="Normal 73 2 2 3 2 7" xfId="17746" xr:uid="{00000000-0005-0000-0000-0000D4980000}"/>
    <cellStyle name="Normal 73 2 2 3 3" xfId="3439" xr:uid="{00000000-0005-0000-0000-0000D5980000}"/>
    <cellStyle name="Normal 73 2 2 3 3 2" xfId="13513" xr:uid="{00000000-0005-0000-0000-0000D6980000}"/>
    <cellStyle name="Normal 73 2 2 3 3 2 2" xfId="43844" xr:uid="{00000000-0005-0000-0000-0000D7980000}"/>
    <cellStyle name="Normal 73 2 2 3 3 2 3" xfId="28611" xr:uid="{00000000-0005-0000-0000-0000D8980000}"/>
    <cellStyle name="Normal 73 2 2 3 3 3" xfId="8493" xr:uid="{00000000-0005-0000-0000-0000D9980000}"/>
    <cellStyle name="Normal 73 2 2 3 3 3 2" xfId="38827" xr:uid="{00000000-0005-0000-0000-0000DA980000}"/>
    <cellStyle name="Normal 73 2 2 3 3 3 3" xfId="23594" xr:uid="{00000000-0005-0000-0000-0000DB980000}"/>
    <cellStyle name="Normal 73 2 2 3 3 4" xfId="33814" xr:uid="{00000000-0005-0000-0000-0000DC980000}"/>
    <cellStyle name="Normal 73 2 2 3 3 5" xfId="18581" xr:uid="{00000000-0005-0000-0000-0000DD980000}"/>
    <cellStyle name="Normal 73 2 2 3 4" xfId="5132" xr:uid="{00000000-0005-0000-0000-0000DE980000}"/>
    <cellStyle name="Normal 73 2 2 3 4 2" xfId="15184" xr:uid="{00000000-0005-0000-0000-0000DF980000}"/>
    <cellStyle name="Normal 73 2 2 3 4 2 2" xfId="45515" xr:uid="{00000000-0005-0000-0000-0000E0980000}"/>
    <cellStyle name="Normal 73 2 2 3 4 2 3" xfId="30282" xr:uid="{00000000-0005-0000-0000-0000E1980000}"/>
    <cellStyle name="Normal 73 2 2 3 4 3" xfId="10164" xr:uid="{00000000-0005-0000-0000-0000E2980000}"/>
    <cellStyle name="Normal 73 2 2 3 4 3 2" xfId="40498" xr:uid="{00000000-0005-0000-0000-0000E3980000}"/>
    <cellStyle name="Normal 73 2 2 3 4 3 3" xfId="25265" xr:uid="{00000000-0005-0000-0000-0000E4980000}"/>
    <cellStyle name="Normal 73 2 2 3 4 4" xfId="35485" xr:uid="{00000000-0005-0000-0000-0000E5980000}"/>
    <cellStyle name="Normal 73 2 2 3 4 5" xfId="20252" xr:uid="{00000000-0005-0000-0000-0000E6980000}"/>
    <cellStyle name="Normal 73 2 2 3 5" xfId="11842" xr:uid="{00000000-0005-0000-0000-0000E7980000}"/>
    <cellStyle name="Normal 73 2 2 3 5 2" xfId="42173" xr:uid="{00000000-0005-0000-0000-0000E8980000}"/>
    <cellStyle name="Normal 73 2 2 3 5 3" xfId="26940" xr:uid="{00000000-0005-0000-0000-0000E9980000}"/>
    <cellStyle name="Normal 73 2 2 3 6" xfId="6821" xr:uid="{00000000-0005-0000-0000-0000EA980000}"/>
    <cellStyle name="Normal 73 2 2 3 6 2" xfId="37156" xr:uid="{00000000-0005-0000-0000-0000EB980000}"/>
    <cellStyle name="Normal 73 2 2 3 6 3" xfId="21923" xr:uid="{00000000-0005-0000-0000-0000EC980000}"/>
    <cellStyle name="Normal 73 2 2 3 7" xfId="32144" xr:uid="{00000000-0005-0000-0000-0000ED980000}"/>
    <cellStyle name="Normal 73 2 2 3 8" xfId="16910" xr:uid="{00000000-0005-0000-0000-0000EE980000}"/>
    <cellStyle name="Normal 73 2 2 4" xfId="2168" xr:uid="{00000000-0005-0000-0000-0000EF980000}"/>
    <cellStyle name="Normal 73 2 2 4 2" xfId="3858" xr:uid="{00000000-0005-0000-0000-0000F0980000}"/>
    <cellStyle name="Normal 73 2 2 4 2 2" xfId="13931" xr:uid="{00000000-0005-0000-0000-0000F1980000}"/>
    <cellStyle name="Normal 73 2 2 4 2 2 2" xfId="44262" xr:uid="{00000000-0005-0000-0000-0000F2980000}"/>
    <cellStyle name="Normal 73 2 2 4 2 2 3" xfId="29029" xr:uid="{00000000-0005-0000-0000-0000F3980000}"/>
    <cellStyle name="Normal 73 2 2 4 2 3" xfId="8911" xr:uid="{00000000-0005-0000-0000-0000F4980000}"/>
    <cellStyle name="Normal 73 2 2 4 2 3 2" xfId="39245" xr:uid="{00000000-0005-0000-0000-0000F5980000}"/>
    <cellStyle name="Normal 73 2 2 4 2 3 3" xfId="24012" xr:uid="{00000000-0005-0000-0000-0000F6980000}"/>
    <cellStyle name="Normal 73 2 2 4 2 4" xfId="34232" xr:uid="{00000000-0005-0000-0000-0000F7980000}"/>
    <cellStyle name="Normal 73 2 2 4 2 5" xfId="18999" xr:uid="{00000000-0005-0000-0000-0000F8980000}"/>
    <cellStyle name="Normal 73 2 2 4 3" xfId="5550" xr:uid="{00000000-0005-0000-0000-0000F9980000}"/>
    <cellStyle name="Normal 73 2 2 4 3 2" xfId="15602" xr:uid="{00000000-0005-0000-0000-0000FA980000}"/>
    <cellStyle name="Normal 73 2 2 4 3 2 2" xfId="45933" xr:uid="{00000000-0005-0000-0000-0000FB980000}"/>
    <cellStyle name="Normal 73 2 2 4 3 2 3" xfId="30700" xr:uid="{00000000-0005-0000-0000-0000FC980000}"/>
    <cellStyle name="Normal 73 2 2 4 3 3" xfId="10582" xr:uid="{00000000-0005-0000-0000-0000FD980000}"/>
    <cellStyle name="Normal 73 2 2 4 3 3 2" xfId="40916" xr:uid="{00000000-0005-0000-0000-0000FE980000}"/>
    <cellStyle name="Normal 73 2 2 4 3 3 3" xfId="25683" xr:uid="{00000000-0005-0000-0000-0000FF980000}"/>
    <cellStyle name="Normal 73 2 2 4 3 4" xfId="35903" xr:uid="{00000000-0005-0000-0000-000000990000}"/>
    <cellStyle name="Normal 73 2 2 4 3 5" xfId="20670" xr:uid="{00000000-0005-0000-0000-000001990000}"/>
    <cellStyle name="Normal 73 2 2 4 4" xfId="12260" xr:uid="{00000000-0005-0000-0000-000002990000}"/>
    <cellStyle name="Normal 73 2 2 4 4 2" xfId="42591" xr:uid="{00000000-0005-0000-0000-000003990000}"/>
    <cellStyle name="Normal 73 2 2 4 4 3" xfId="27358" xr:uid="{00000000-0005-0000-0000-000004990000}"/>
    <cellStyle name="Normal 73 2 2 4 5" xfId="7239" xr:uid="{00000000-0005-0000-0000-000005990000}"/>
    <cellStyle name="Normal 73 2 2 4 5 2" xfId="37574" xr:uid="{00000000-0005-0000-0000-000006990000}"/>
    <cellStyle name="Normal 73 2 2 4 5 3" xfId="22341" xr:uid="{00000000-0005-0000-0000-000007990000}"/>
    <cellStyle name="Normal 73 2 2 4 6" xfId="32562" xr:uid="{00000000-0005-0000-0000-000008990000}"/>
    <cellStyle name="Normal 73 2 2 4 7" xfId="17328" xr:uid="{00000000-0005-0000-0000-000009990000}"/>
    <cellStyle name="Normal 73 2 2 5" xfId="3021" xr:uid="{00000000-0005-0000-0000-00000A990000}"/>
    <cellStyle name="Normal 73 2 2 5 2" xfId="13095" xr:uid="{00000000-0005-0000-0000-00000B990000}"/>
    <cellStyle name="Normal 73 2 2 5 2 2" xfId="43426" xr:uid="{00000000-0005-0000-0000-00000C990000}"/>
    <cellStyle name="Normal 73 2 2 5 2 3" xfId="28193" xr:uid="{00000000-0005-0000-0000-00000D990000}"/>
    <cellStyle name="Normal 73 2 2 5 3" xfId="8075" xr:uid="{00000000-0005-0000-0000-00000E990000}"/>
    <cellStyle name="Normal 73 2 2 5 3 2" xfId="38409" xr:uid="{00000000-0005-0000-0000-00000F990000}"/>
    <cellStyle name="Normal 73 2 2 5 3 3" xfId="23176" xr:uid="{00000000-0005-0000-0000-000010990000}"/>
    <cellStyle name="Normal 73 2 2 5 4" xfId="33396" xr:uid="{00000000-0005-0000-0000-000011990000}"/>
    <cellStyle name="Normal 73 2 2 5 5" xfId="18163" xr:uid="{00000000-0005-0000-0000-000012990000}"/>
    <cellStyle name="Normal 73 2 2 6" xfId="4714" xr:uid="{00000000-0005-0000-0000-000013990000}"/>
    <cellStyle name="Normal 73 2 2 6 2" xfId="14766" xr:uid="{00000000-0005-0000-0000-000014990000}"/>
    <cellStyle name="Normal 73 2 2 6 2 2" xfId="45097" xr:uid="{00000000-0005-0000-0000-000015990000}"/>
    <cellStyle name="Normal 73 2 2 6 2 3" xfId="29864" xr:uid="{00000000-0005-0000-0000-000016990000}"/>
    <cellStyle name="Normal 73 2 2 6 3" xfId="9746" xr:uid="{00000000-0005-0000-0000-000017990000}"/>
    <cellStyle name="Normal 73 2 2 6 3 2" xfId="40080" xr:uid="{00000000-0005-0000-0000-000018990000}"/>
    <cellStyle name="Normal 73 2 2 6 3 3" xfId="24847" xr:uid="{00000000-0005-0000-0000-000019990000}"/>
    <cellStyle name="Normal 73 2 2 6 4" xfId="35067" xr:uid="{00000000-0005-0000-0000-00001A990000}"/>
    <cellStyle name="Normal 73 2 2 6 5" xfId="19834" xr:uid="{00000000-0005-0000-0000-00001B990000}"/>
    <cellStyle name="Normal 73 2 2 7" xfId="11424" xr:uid="{00000000-0005-0000-0000-00001C990000}"/>
    <cellStyle name="Normal 73 2 2 7 2" xfId="41755" xr:uid="{00000000-0005-0000-0000-00001D990000}"/>
    <cellStyle name="Normal 73 2 2 7 3" xfId="26522" xr:uid="{00000000-0005-0000-0000-00001E990000}"/>
    <cellStyle name="Normal 73 2 2 8" xfId="6403" xr:uid="{00000000-0005-0000-0000-00001F990000}"/>
    <cellStyle name="Normal 73 2 2 8 2" xfId="36738" xr:uid="{00000000-0005-0000-0000-000020990000}"/>
    <cellStyle name="Normal 73 2 2 8 3" xfId="21505" xr:uid="{00000000-0005-0000-0000-000021990000}"/>
    <cellStyle name="Normal 73 2 2 9" xfId="31726" xr:uid="{00000000-0005-0000-0000-000022990000}"/>
    <cellStyle name="Normal 73 2 3" xfId="1430" xr:uid="{00000000-0005-0000-0000-000023990000}"/>
    <cellStyle name="Normal 73 2 3 2" xfId="1851" xr:uid="{00000000-0005-0000-0000-000024990000}"/>
    <cellStyle name="Normal 73 2 3 2 2" xfId="2690" xr:uid="{00000000-0005-0000-0000-000025990000}"/>
    <cellStyle name="Normal 73 2 3 2 2 2" xfId="4380" xr:uid="{00000000-0005-0000-0000-000026990000}"/>
    <cellStyle name="Normal 73 2 3 2 2 2 2" xfId="14453" xr:uid="{00000000-0005-0000-0000-000027990000}"/>
    <cellStyle name="Normal 73 2 3 2 2 2 2 2" xfId="44784" xr:uid="{00000000-0005-0000-0000-000028990000}"/>
    <cellStyle name="Normal 73 2 3 2 2 2 2 3" xfId="29551" xr:uid="{00000000-0005-0000-0000-000029990000}"/>
    <cellStyle name="Normal 73 2 3 2 2 2 3" xfId="9433" xr:uid="{00000000-0005-0000-0000-00002A990000}"/>
    <cellStyle name="Normal 73 2 3 2 2 2 3 2" xfId="39767" xr:uid="{00000000-0005-0000-0000-00002B990000}"/>
    <cellStyle name="Normal 73 2 3 2 2 2 3 3" xfId="24534" xr:uid="{00000000-0005-0000-0000-00002C990000}"/>
    <cellStyle name="Normal 73 2 3 2 2 2 4" xfId="34754" xr:uid="{00000000-0005-0000-0000-00002D990000}"/>
    <cellStyle name="Normal 73 2 3 2 2 2 5" xfId="19521" xr:uid="{00000000-0005-0000-0000-00002E990000}"/>
    <cellStyle name="Normal 73 2 3 2 2 3" xfId="6072" xr:uid="{00000000-0005-0000-0000-00002F990000}"/>
    <cellStyle name="Normal 73 2 3 2 2 3 2" xfId="16124" xr:uid="{00000000-0005-0000-0000-000030990000}"/>
    <cellStyle name="Normal 73 2 3 2 2 3 2 2" xfId="46455" xr:uid="{00000000-0005-0000-0000-000031990000}"/>
    <cellStyle name="Normal 73 2 3 2 2 3 2 3" xfId="31222" xr:uid="{00000000-0005-0000-0000-000032990000}"/>
    <cellStyle name="Normal 73 2 3 2 2 3 3" xfId="11104" xr:uid="{00000000-0005-0000-0000-000033990000}"/>
    <cellStyle name="Normal 73 2 3 2 2 3 3 2" xfId="41438" xr:uid="{00000000-0005-0000-0000-000034990000}"/>
    <cellStyle name="Normal 73 2 3 2 2 3 3 3" xfId="26205" xr:uid="{00000000-0005-0000-0000-000035990000}"/>
    <cellStyle name="Normal 73 2 3 2 2 3 4" xfId="36425" xr:uid="{00000000-0005-0000-0000-000036990000}"/>
    <cellStyle name="Normal 73 2 3 2 2 3 5" xfId="21192" xr:uid="{00000000-0005-0000-0000-000037990000}"/>
    <cellStyle name="Normal 73 2 3 2 2 4" xfId="12782" xr:uid="{00000000-0005-0000-0000-000038990000}"/>
    <cellStyle name="Normal 73 2 3 2 2 4 2" xfId="43113" xr:uid="{00000000-0005-0000-0000-000039990000}"/>
    <cellStyle name="Normal 73 2 3 2 2 4 3" xfId="27880" xr:uid="{00000000-0005-0000-0000-00003A990000}"/>
    <cellStyle name="Normal 73 2 3 2 2 5" xfId="7761" xr:uid="{00000000-0005-0000-0000-00003B990000}"/>
    <cellStyle name="Normal 73 2 3 2 2 5 2" xfId="38096" xr:uid="{00000000-0005-0000-0000-00003C990000}"/>
    <cellStyle name="Normal 73 2 3 2 2 5 3" xfId="22863" xr:uid="{00000000-0005-0000-0000-00003D990000}"/>
    <cellStyle name="Normal 73 2 3 2 2 6" xfId="33084" xr:uid="{00000000-0005-0000-0000-00003E990000}"/>
    <cellStyle name="Normal 73 2 3 2 2 7" xfId="17850" xr:uid="{00000000-0005-0000-0000-00003F990000}"/>
    <cellStyle name="Normal 73 2 3 2 3" xfId="3543" xr:uid="{00000000-0005-0000-0000-000040990000}"/>
    <cellStyle name="Normal 73 2 3 2 3 2" xfId="13617" xr:uid="{00000000-0005-0000-0000-000041990000}"/>
    <cellStyle name="Normal 73 2 3 2 3 2 2" xfId="43948" xr:uid="{00000000-0005-0000-0000-000042990000}"/>
    <cellStyle name="Normal 73 2 3 2 3 2 3" xfId="28715" xr:uid="{00000000-0005-0000-0000-000043990000}"/>
    <cellStyle name="Normal 73 2 3 2 3 3" xfId="8597" xr:uid="{00000000-0005-0000-0000-000044990000}"/>
    <cellStyle name="Normal 73 2 3 2 3 3 2" xfId="38931" xr:uid="{00000000-0005-0000-0000-000045990000}"/>
    <cellStyle name="Normal 73 2 3 2 3 3 3" xfId="23698" xr:uid="{00000000-0005-0000-0000-000046990000}"/>
    <cellStyle name="Normal 73 2 3 2 3 4" xfId="33918" xr:uid="{00000000-0005-0000-0000-000047990000}"/>
    <cellStyle name="Normal 73 2 3 2 3 5" xfId="18685" xr:uid="{00000000-0005-0000-0000-000048990000}"/>
    <cellStyle name="Normal 73 2 3 2 4" xfId="5236" xr:uid="{00000000-0005-0000-0000-000049990000}"/>
    <cellStyle name="Normal 73 2 3 2 4 2" xfId="15288" xr:uid="{00000000-0005-0000-0000-00004A990000}"/>
    <cellStyle name="Normal 73 2 3 2 4 2 2" xfId="45619" xr:uid="{00000000-0005-0000-0000-00004B990000}"/>
    <cellStyle name="Normal 73 2 3 2 4 2 3" xfId="30386" xr:uid="{00000000-0005-0000-0000-00004C990000}"/>
    <cellStyle name="Normal 73 2 3 2 4 3" xfId="10268" xr:uid="{00000000-0005-0000-0000-00004D990000}"/>
    <cellStyle name="Normal 73 2 3 2 4 3 2" xfId="40602" xr:uid="{00000000-0005-0000-0000-00004E990000}"/>
    <cellStyle name="Normal 73 2 3 2 4 3 3" xfId="25369" xr:uid="{00000000-0005-0000-0000-00004F990000}"/>
    <cellStyle name="Normal 73 2 3 2 4 4" xfId="35589" xr:uid="{00000000-0005-0000-0000-000050990000}"/>
    <cellStyle name="Normal 73 2 3 2 4 5" xfId="20356" xr:uid="{00000000-0005-0000-0000-000051990000}"/>
    <cellStyle name="Normal 73 2 3 2 5" xfId="11946" xr:uid="{00000000-0005-0000-0000-000052990000}"/>
    <cellStyle name="Normal 73 2 3 2 5 2" xfId="42277" xr:uid="{00000000-0005-0000-0000-000053990000}"/>
    <cellStyle name="Normal 73 2 3 2 5 3" xfId="27044" xr:uid="{00000000-0005-0000-0000-000054990000}"/>
    <cellStyle name="Normal 73 2 3 2 6" xfId="6925" xr:uid="{00000000-0005-0000-0000-000055990000}"/>
    <cellStyle name="Normal 73 2 3 2 6 2" xfId="37260" xr:uid="{00000000-0005-0000-0000-000056990000}"/>
    <cellStyle name="Normal 73 2 3 2 6 3" xfId="22027" xr:uid="{00000000-0005-0000-0000-000057990000}"/>
    <cellStyle name="Normal 73 2 3 2 7" xfId="32248" xr:uid="{00000000-0005-0000-0000-000058990000}"/>
    <cellStyle name="Normal 73 2 3 2 8" xfId="17014" xr:uid="{00000000-0005-0000-0000-000059990000}"/>
    <cellStyle name="Normal 73 2 3 3" xfId="2272" xr:uid="{00000000-0005-0000-0000-00005A990000}"/>
    <cellStyle name="Normal 73 2 3 3 2" xfId="3962" xr:uid="{00000000-0005-0000-0000-00005B990000}"/>
    <cellStyle name="Normal 73 2 3 3 2 2" xfId="14035" xr:uid="{00000000-0005-0000-0000-00005C990000}"/>
    <cellStyle name="Normal 73 2 3 3 2 2 2" xfId="44366" xr:uid="{00000000-0005-0000-0000-00005D990000}"/>
    <cellStyle name="Normal 73 2 3 3 2 2 3" xfId="29133" xr:uid="{00000000-0005-0000-0000-00005E990000}"/>
    <cellStyle name="Normal 73 2 3 3 2 3" xfId="9015" xr:uid="{00000000-0005-0000-0000-00005F990000}"/>
    <cellStyle name="Normal 73 2 3 3 2 3 2" xfId="39349" xr:uid="{00000000-0005-0000-0000-000060990000}"/>
    <cellStyle name="Normal 73 2 3 3 2 3 3" xfId="24116" xr:uid="{00000000-0005-0000-0000-000061990000}"/>
    <cellStyle name="Normal 73 2 3 3 2 4" xfId="34336" xr:uid="{00000000-0005-0000-0000-000062990000}"/>
    <cellStyle name="Normal 73 2 3 3 2 5" xfId="19103" xr:uid="{00000000-0005-0000-0000-000063990000}"/>
    <cellStyle name="Normal 73 2 3 3 3" xfId="5654" xr:uid="{00000000-0005-0000-0000-000064990000}"/>
    <cellStyle name="Normal 73 2 3 3 3 2" xfId="15706" xr:uid="{00000000-0005-0000-0000-000065990000}"/>
    <cellStyle name="Normal 73 2 3 3 3 2 2" xfId="46037" xr:uid="{00000000-0005-0000-0000-000066990000}"/>
    <cellStyle name="Normal 73 2 3 3 3 2 3" xfId="30804" xr:uid="{00000000-0005-0000-0000-000067990000}"/>
    <cellStyle name="Normal 73 2 3 3 3 3" xfId="10686" xr:uid="{00000000-0005-0000-0000-000068990000}"/>
    <cellStyle name="Normal 73 2 3 3 3 3 2" xfId="41020" xr:uid="{00000000-0005-0000-0000-000069990000}"/>
    <cellStyle name="Normal 73 2 3 3 3 3 3" xfId="25787" xr:uid="{00000000-0005-0000-0000-00006A990000}"/>
    <cellStyle name="Normal 73 2 3 3 3 4" xfId="36007" xr:uid="{00000000-0005-0000-0000-00006B990000}"/>
    <cellStyle name="Normal 73 2 3 3 3 5" xfId="20774" xr:uid="{00000000-0005-0000-0000-00006C990000}"/>
    <cellStyle name="Normal 73 2 3 3 4" xfId="12364" xr:uid="{00000000-0005-0000-0000-00006D990000}"/>
    <cellStyle name="Normal 73 2 3 3 4 2" xfId="42695" xr:uid="{00000000-0005-0000-0000-00006E990000}"/>
    <cellStyle name="Normal 73 2 3 3 4 3" xfId="27462" xr:uid="{00000000-0005-0000-0000-00006F990000}"/>
    <cellStyle name="Normal 73 2 3 3 5" xfId="7343" xr:uid="{00000000-0005-0000-0000-000070990000}"/>
    <cellStyle name="Normal 73 2 3 3 5 2" xfId="37678" xr:uid="{00000000-0005-0000-0000-000071990000}"/>
    <cellStyle name="Normal 73 2 3 3 5 3" xfId="22445" xr:uid="{00000000-0005-0000-0000-000072990000}"/>
    <cellStyle name="Normal 73 2 3 3 6" xfId="32666" xr:uid="{00000000-0005-0000-0000-000073990000}"/>
    <cellStyle name="Normal 73 2 3 3 7" xfId="17432" xr:uid="{00000000-0005-0000-0000-000074990000}"/>
    <cellStyle name="Normal 73 2 3 4" xfId="3125" xr:uid="{00000000-0005-0000-0000-000075990000}"/>
    <cellStyle name="Normal 73 2 3 4 2" xfId="13199" xr:uid="{00000000-0005-0000-0000-000076990000}"/>
    <cellStyle name="Normal 73 2 3 4 2 2" xfId="43530" xr:uid="{00000000-0005-0000-0000-000077990000}"/>
    <cellStyle name="Normal 73 2 3 4 2 3" xfId="28297" xr:uid="{00000000-0005-0000-0000-000078990000}"/>
    <cellStyle name="Normal 73 2 3 4 3" xfId="8179" xr:uid="{00000000-0005-0000-0000-000079990000}"/>
    <cellStyle name="Normal 73 2 3 4 3 2" xfId="38513" xr:uid="{00000000-0005-0000-0000-00007A990000}"/>
    <cellStyle name="Normal 73 2 3 4 3 3" xfId="23280" xr:uid="{00000000-0005-0000-0000-00007B990000}"/>
    <cellStyle name="Normal 73 2 3 4 4" xfId="33500" xr:uid="{00000000-0005-0000-0000-00007C990000}"/>
    <cellStyle name="Normal 73 2 3 4 5" xfId="18267" xr:uid="{00000000-0005-0000-0000-00007D990000}"/>
    <cellStyle name="Normal 73 2 3 5" xfId="4818" xr:uid="{00000000-0005-0000-0000-00007E990000}"/>
    <cellStyle name="Normal 73 2 3 5 2" xfId="14870" xr:uid="{00000000-0005-0000-0000-00007F990000}"/>
    <cellStyle name="Normal 73 2 3 5 2 2" xfId="45201" xr:uid="{00000000-0005-0000-0000-000080990000}"/>
    <cellStyle name="Normal 73 2 3 5 2 3" xfId="29968" xr:uid="{00000000-0005-0000-0000-000081990000}"/>
    <cellStyle name="Normal 73 2 3 5 3" xfId="9850" xr:uid="{00000000-0005-0000-0000-000082990000}"/>
    <cellStyle name="Normal 73 2 3 5 3 2" xfId="40184" xr:uid="{00000000-0005-0000-0000-000083990000}"/>
    <cellStyle name="Normal 73 2 3 5 3 3" xfId="24951" xr:uid="{00000000-0005-0000-0000-000084990000}"/>
    <cellStyle name="Normal 73 2 3 5 4" xfId="35171" xr:uid="{00000000-0005-0000-0000-000085990000}"/>
    <cellStyle name="Normal 73 2 3 5 5" xfId="19938" xr:uid="{00000000-0005-0000-0000-000086990000}"/>
    <cellStyle name="Normal 73 2 3 6" xfId="11528" xr:uid="{00000000-0005-0000-0000-000087990000}"/>
    <cellStyle name="Normal 73 2 3 6 2" xfId="41859" xr:uid="{00000000-0005-0000-0000-000088990000}"/>
    <cellStyle name="Normal 73 2 3 6 3" xfId="26626" xr:uid="{00000000-0005-0000-0000-000089990000}"/>
    <cellStyle name="Normal 73 2 3 7" xfId="6507" xr:uid="{00000000-0005-0000-0000-00008A990000}"/>
    <cellStyle name="Normal 73 2 3 7 2" xfId="36842" xr:uid="{00000000-0005-0000-0000-00008B990000}"/>
    <cellStyle name="Normal 73 2 3 7 3" xfId="21609" xr:uid="{00000000-0005-0000-0000-00008C990000}"/>
    <cellStyle name="Normal 73 2 3 8" xfId="31830" xr:uid="{00000000-0005-0000-0000-00008D990000}"/>
    <cellStyle name="Normal 73 2 3 9" xfId="16596" xr:uid="{00000000-0005-0000-0000-00008E990000}"/>
    <cellStyle name="Normal 73 2 4" xfId="1643" xr:uid="{00000000-0005-0000-0000-00008F990000}"/>
    <cellStyle name="Normal 73 2 4 2" xfId="2482" xr:uid="{00000000-0005-0000-0000-000090990000}"/>
    <cellStyle name="Normal 73 2 4 2 2" xfId="4172" xr:uid="{00000000-0005-0000-0000-000091990000}"/>
    <cellStyle name="Normal 73 2 4 2 2 2" xfId="14245" xr:uid="{00000000-0005-0000-0000-000092990000}"/>
    <cellStyle name="Normal 73 2 4 2 2 2 2" xfId="44576" xr:uid="{00000000-0005-0000-0000-000093990000}"/>
    <cellStyle name="Normal 73 2 4 2 2 2 3" xfId="29343" xr:uid="{00000000-0005-0000-0000-000094990000}"/>
    <cellStyle name="Normal 73 2 4 2 2 3" xfId="9225" xr:uid="{00000000-0005-0000-0000-000095990000}"/>
    <cellStyle name="Normal 73 2 4 2 2 3 2" xfId="39559" xr:uid="{00000000-0005-0000-0000-000096990000}"/>
    <cellStyle name="Normal 73 2 4 2 2 3 3" xfId="24326" xr:uid="{00000000-0005-0000-0000-000097990000}"/>
    <cellStyle name="Normal 73 2 4 2 2 4" xfId="34546" xr:uid="{00000000-0005-0000-0000-000098990000}"/>
    <cellStyle name="Normal 73 2 4 2 2 5" xfId="19313" xr:uid="{00000000-0005-0000-0000-000099990000}"/>
    <cellStyle name="Normal 73 2 4 2 3" xfId="5864" xr:uid="{00000000-0005-0000-0000-00009A990000}"/>
    <cellStyle name="Normal 73 2 4 2 3 2" xfId="15916" xr:uid="{00000000-0005-0000-0000-00009B990000}"/>
    <cellStyle name="Normal 73 2 4 2 3 2 2" xfId="46247" xr:uid="{00000000-0005-0000-0000-00009C990000}"/>
    <cellStyle name="Normal 73 2 4 2 3 2 3" xfId="31014" xr:uid="{00000000-0005-0000-0000-00009D990000}"/>
    <cellStyle name="Normal 73 2 4 2 3 3" xfId="10896" xr:uid="{00000000-0005-0000-0000-00009E990000}"/>
    <cellStyle name="Normal 73 2 4 2 3 3 2" xfId="41230" xr:uid="{00000000-0005-0000-0000-00009F990000}"/>
    <cellStyle name="Normal 73 2 4 2 3 3 3" xfId="25997" xr:uid="{00000000-0005-0000-0000-0000A0990000}"/>
    <cellStyle name="Normal 73 2 4 2 3 4" xfId="36217" xr:uid="{00000000-0005-0000-0000-0000A1990000}"/>
    <cellStyle name="Normal 73 2 4 2 3 5" xfId="20984" xr:uid="{00000000-0005-0000-0000-0000A2990000}"/>
    <cellStyle name="Normal 73 2 4 2 4" xfId="12574" xr:uid="{00000000-0005-0000-0000-0000A3990000}"/>
    <cellStyle name="Normal 73 2 4 2 4 2" xfId="42905" xr:uid="{00000000-0005-0000-0000-0000A4990000}"/>
    <cellStyle name="Normal 73 2 4 2 4 3" xfId="27672" xr:uid="{00000000-0005-0000-0000-0000A5990000}"/>
    <cellStyle name="Normal 73 2 4 2 5" xfId="7553" xr:uid="{00000000-0005-0000-0000-0000A6990000}"/>
    <cellStyle name="Normal 73 2 4 2 5 2" xfId="37888" xr:uid="{00000000-0005-0000-0000-0000A7990000}"/>
    <cellStyle name="Normal 73 2 4 2 5 3" xfId="22655" xr:uid="{00000000-0005-0000-0000-0000A8990000}"/>
    <cellStyle name="Normal 73 2 4 2 6" xfId="32876" xr:uid="{00000000-0005-0000-0000-0000A9990000}"/>
    <cellStyle name="Normal 73 2 4 2 7" xfId="17642" xr:uid="{00000000-0005-0000-0000-0000AA990000}"/>
    <cellStyle name="Normal 73 2 4 3" xfId="3335" xr:uid="{00000000-0005-0000-0000-0000AB990000}"/>
    <cellStyle name="Normal 73 2 4 3 2" xfId="13409" xr:uid="{00000000-0005-0000-0000-0000AC990000}"/>
    <cellStyle name="Normal 73 2 4 3 2 2" xfId="43740" xr:uid="{00000000-0005-0000-0000-0000AD990000}"/>
    <cellStyle name="Normal 73 2 4 3 2 3" xfId="28507" xr:uid="{00000000-0005-0000-0000-0000AE990000}"/>
    <cellStyle name="Normal 73 2 4 3 3" xfId="8389" xr:uid="{00000000-0005-0000-0000-0000AF990000}"/>
    <cellStyle name="Normal 73 2 4 3 3 2" xfId="38723" xr:uid="{00000000-0005-0000-0000-0000B0990000}"/>
    <cellStyle name="Normal 73 2 4 3 3 3" xfId="23490" xr:uid="{00000000-0005-0000-0000-0000B1990000}"/>
    <cellStyle name="Normal 73 2 4 3 4" xfId="33710" xr:uid="{00000000-0005-0000-0000-0000B2990000}"/>
    <cellStyle name="Normal 73 2 4 3 5" xfId="18477" xr:uid="{00000000-0005-0000-0000-0000B3990000}"/>
    <cellStyle name="Normal 73 2 4 4" xfId="5028" xr:uid="{00000000-0005-0000-0000-0000B4990000}"/>
    <cellStyle name="Normal 73 2 4 4 2" xfId="15080" xr:uid="{00000000-0005-0000-0000-0000B5990000}"/>
    <cellStyle name="Normal 73 2 4 4 2 2" xfId="45411" xr:uid="{00000000-0005-0000-0000-0000B6990000}"/>
    <cellStyle name="Normal 73 2 4 4 2 3" xfId="30178" xr:uid="{00000000-0005-0000-0000-0000B7990000}"/>
    <cellStyle name="Normal 73 2 4 4 3" xfId="10060" xr:uid="{00000000-0005-0000-0000-0000B8990000}"/>
    <cellStyle name="Normal 73 2 4 4 3 2" xfId="40394" xr:uid="{00000000-0005-0000-0000-0000B9990000}"/>
    <cellStyle name="Normal 73 2 4 4 3 3" xfId="25161" xr:uid="{00000000-0005-0000-0000-0000BA990000}"/>
    <cellStyle name="Normal 73 2 4 4 4" xfId="35381" xr:uid="{00000000-0005-0000-0000-0000BB990000}"/>
    <cellStyle name="Normal 73 2 4 4 5" xfId="20148" xr:uid="{00000000-0005-0000-0000-0000BC990000}"/>
    <cellStyle name="Normal 73 2 4 5" xfId="11738" xr:uid="{00000000-0005-0000-0000-0000BD990000}"/>
    <cellStyle name="Normal 73 2 4 5 2" xfId="42069" xr:uid="{00000000-0005-0000-0000-0000BE990000}"/>
    <cellStyle name="Normal 73 2 4 5 3" xfId="26836" xr:uid="{00000000-0005-0000-0000-0000BF990000}"/>
    <cellStyle name="Normal 73 2 4 6" xfId="6717" xr:uid="{00000000-0005-0000-0000-0000C0990000}"/>
    <cellStyle name="Normal 73 2 4 6 2" xfId="37052" xr:uid="{00000000-0005-0000-0000-0000C1990000}"/>
    <cellStyle name="Normal 73 2 4 6 3" xfId="21819" xr:uid="{00000000-0005-0000-0000-0000C2990000}"/>
    <cellStyle name="Normal 73 2 4 7" xfId="32040" xr:uid="{00000000-0005-0000-0000-0000C3990000}"/>
    <cellStyle name="Normal 73 2 4 8" xfId="16806" xr:uid="{00000000-0005-0000-0000-0000C4990000}"/>
    <cellStyle name="Normal 73 2 5" xfId="2064" xr:uid="{00000000-0005-0000-0000-0000C5990000}"/>
    <cellStyle name="Normal 73 2 5 2" xfId="3754" xr:uid="{00000000-0005-0000-0000-0000C6990000}"/>
    <cellStyle name="Normal 73 2 5 2 2" xfId="13827" xr:uid="{00000000-0005-0000-0000-0000C7990000}"/>
    <cellStyle name="Normal 73 2 5 2 2 2" xfId="44158" xr:uid="{00000000-0005-0000-0000-0000C8990000}"/>
    <cellStyle name="Normal 73 2 5 2 2 3" xfId="28925" xr:uid="{00000000-0005-0000-0000-0000C9990000}"/>
    <cellStyle name="Normal 73 2 5 2 3" xfId="8807" xr:uid="{00000000-0005-0000-0000-0000CA990000}"/>
    <cellStyle name="Normal 73 2 5 2 3 2" xfId="39141" xr:uid="{00000000-0005-0000-0000-0000CB990000}"/>
    <cellStyle name="Normal 73 2 5 2 3 3" xfId="23908" xr:uid="{00000000-0005-0000-0000-0000CC990000}"/>
    <cellStyle name="Normal 73 2 5 2 4" xfId="34128" xr:uid="{00000000-0005-0000-0000-0000CD990000}"/>
    <cellStyle name="Normal 73 2 5 2 5" xfId="18895" xr:uid="{00000000-0005-0000-0000-0000CE990000}"/>
    <cellStyle name="Normal 73 2 5 3" xfId="5446" xr:uid="{00000000-0005-0000-0000-0000CF990000}"/>
    <cellStyle name="Normal 73 2 5 3 2" xfId="15498" xr:uid="{00000000-0005-0000-0000-0000D0990000}"/>
    <cellStyle name="Normal 73 2 5 3 2 2" xfId="45829" xr:uid="{00000000-0005-0000-0000-0000D1990000}"/>
    <cellStyle name="Normal 73 2 5 3 2 3" xfId="30596" xr:uid="{00000000-0005-0000-0000-0000D2990000}"/>
    <cellStyle name="Normal 73 2 5 3 3" xfId="10478" xr:uid="{00000000-0005-0000-0000-0000D3990000}"/>
    <cellStyle name="Normal 73 2 5 3 3 2" xfId="40812" xr:uid="{00000000-0005-0000-0000-0000D4990000}"/>
    <cellStyle name="Normal 73 2 5 3 3 3" xfId="25579" xr:uid="{00000000-0005-0000-0000-0000D5990000}"/>
    <cellStyle name="Normal 73 2 5 3 4" xfId="35799" xr:uid="{00000000-0005-0000-0000-0000D6990000}"/>
    <cellStyle name="Normal 73 2 5 3 5" xfId="20566" xr:uid="{00000000-0005-0000-0000-0000D7990000}"/>
    <cellStyle name="Normal 73 2 5 4" xfId="12156" xr:uid="{00000000-0005-0000-0000-0000D8990000}"/>
    <cellStyle name="Normal 73 2 5 4 2" xfId="42487" xr:uid="{00000000-0005-0000-0000-0000D9990000}"/>
    <cellStyle name="Normal 73 2 5 4 3" xfId="27254" xr:uid="{00000000-0005-0000-0000-0000DA990000}"/>
    <cellStyle name="Normal 73 2 5 5" xfId="7135" xr:uid="{00000000-0005-0000-0000-0000DB990000}"/>
    <cellStyle name="Normal 73 2 5 5 2" xfId="37470" xr:uid="{00000000-0005-0000-0000-0000DC990000}"/>
    <cellStyle name="Normal 73 2 5 5 3" xfId="22237" xr:uid="{00000000-0005-0000-0000-0000DD990000}"/>
    <cellStyle name="Normal 73 2 5 6" xfId="32458" xr:uid="{00000000-0005-0000-0000-0000DE990000}"/>
    <cellStyle name="Normal 73 2 5 7" xfId="17224" xr:uid="{00000000-0005-0000-0000-0000DF990000}"/>
    <cellStyle name="Normal 73 2 6" xfId="2917" xr:uid="{00000000-0005-0000-0000-0000E0990000}"/>
    <cellStyle name="Normal 73 2 6 2" xfId="12991" xr:uid="{00000000-0005-0000-0000-0000E1990000}"/>
    <cellStyle name="Normal 73 2 6 2 2" xfId="43322" xr:uid="{00000000-0005-0000-0000-0000E2990000}"/>
    <cellStyle name="Normal 73 2 6 2 3" xfId="28089" xr:uid="{00000000-0005-0000-0000-0000E3990000}"/>
    <cellStyle name="Normal 73 2 6 3" xfId="7971" xr:uid="{00000000-0005-0000-0000-0000E4990000}"/>
    <cellStyle name="Normal 73 2 6 3 2" xfId="38305" xr:uid="{00000000-0005-0000-0000-0000E5990000}"/>
    <cellStyle name="Normal 73 2 6 3 3" xfId="23072" xr:uid="{00000000-0005-0000-0000-0000E6990000}"/>
    <cellStyle name="Normal 73 2 6 4" xfId="33292" xr:uid="{00000000-0005-0000-0000-0000E7990000}"/>
    <cellStyle name="Normal 73 2 6 5" xfId="18059" xr:uid="{00000000-0005-0000-0000-0000E8990000}"/>
    <cellStyle name="Normal 73 2 7" xfId="4610" xr:uid="{00000000-0005-0000-0000-0000E9990000}"/>
    <cellStyle name="Normal 73 2 7 2" xfId="14662" xr:uid="{00000000-0005-0000-0000-0000EA990000}"/>
    <cellStyle name="Normal 73 2 7 2 2" xfId="44993" xr:uid="{00000000-0005-0000-0000-0000EB990000}"/>
    <cellStyle name="Normal 73 2 7 2 3" xfId="29760" xr:uid="{00000000-0005-0000-0000-0000EC990000}"/>
    <cellStyle name="Normal 73 2 7 3" xfId="9642" xr:uid="{00000000-0005-0000-0000-0000ED990000}"/>
    <cellStyle name="Normal 73 2 7 3 2" xfId="39976" xr:uid="{00000000-0005-0000-0000-0000EE990000}"/>
    <cellStyle name="Normal 73 2 7 3 3" xfId="24743" xr:uid="{00000000-0005-0000-0000-0000EF990000}"/>
    <cellStyle name="Normal 73 2 7 4" xfId="34963" xr:uid="{00000000-0005-0000-0000-0000F0990000}"/>
    <cellStyle name="Normal 73 2 7 5" xfId="19730" xr:uid="{00000000-0005-0000-0000-0000F1990000}"/>
    <cellStyle name="Normal 73 2 8" xfId="11320" xr:uid="{00000000-0005-0000-0000-0000F2990000}"/>
    <cellStyle name="Normal 73 2 8 2" xfId="41651" xr:uid="{00000000-0005-0000-0000-0000F3990000}"/>
    <cellStyle name="Normal 73 2 8 3" xfId="26418" xr:uid="{00000000-0005-0000-0000-0000F4990000}"/>
    <cellStyle name="Normal 73 2 9" xfId="6299" xr:uid="{00000000-0005-0000-0000-0000F5990000}"/>
    <cellStyle name="Normal 73 2 9 2" xfId="36634" xr:uid="{00000000-0005-0000-0000-0000F6990000}"/>
    <cellStyle name="Normal 73 2 9 3" xfId="21401" xr:uid="{00000000-0005-0000-0000-0000F7990000}"/>
    <cellStyle name="Normal 73 3" xfId="1263" xr:uid="{00000000-0005-0000-0000-0000F8990000}"/>
    <cellStyle name="Normal 73 3 10" xfId="16440" xr:uid="{00000000-0005-0000-0000-0000F9990000}"/>
    <cellStyle name="Normal 73 3 2" xfId="1482" xr:uid="{00000000-0005-0000-0000-0000FA990000}"/>
    <cellStyle name="Normal 73 3 2 2" xfId="1903" xr:uid="{00000000-0005-0000-0000-0000FB990000}"/>
    <cellStyle name="Normal 73 3 2 2 2" xfId="2742" xr:uid="{00000000-0005-0000-0000-0000FC990000}"/>
    <cellStyle name="Normal 73 3 2 2 2 2" xfId="4432" xr:uid="{00000000-0005-0000-0000-0000FD990000}"/>
    <cellStyle name="Normal 73 3 2 2 2 2 2" xfId="14505" xr:uid="{00000000-0005-0000-0000-0000FE990000}"/>
    <cellStyle name="Normal 73 3 2 2 2 2 2 2" xfId="44836" xr:uid="{00000000-0005-0000-0000-0000FF990000}"/>
    <cellStyle name="Normal 73 3 2 2 2 2 2 3" xfId="29603" xr:uid="{00000000-0005-0000-0000-0000009A0000}"/>
    <cellStyle name="Normal 73 3 2 2 2 2 3" xfId="9485" xr:uid="{00000000-0005-0000-0000-0000019A0000}"/>
    <cellStyle name="Normal 73 3 2 2 2 2 3 2" xfId="39819" xr:uid="{00000000-0005-0000-0000-0000029A0000}"/>
    <cellStyle name="Normal 73 3 2 2 2 2 3 3" xfId="24586" xr:uid="{00000000-0005-0000-0000-0000039A0000}"/>
    <cellStyle name="Normal 73 3 2 2 2 2 4" xfId="34806" xr:uid="{00000000-0005-0000-0000-0000049A0000}"/>
    <cellStyle name="Normal 73 3 2 2 2 2 5" xfId="19573" xr:uid="{00000000-0005-0000-0000-0000059A0000}"/>
    <cellStyle name="Normal 73 3 2 2 2 3" xfId="6124" xr:uid="{00000000-0005-0000-0000-0000069A0000}"/>
    <cellStyle name="Normal 73 3 2 2 2 3 2" xfId="16176" xr:uid="{00000000-0005-0000-0000-0000079A0000}"/>
    <cellStyle name="Normal 73 3 2 2 2 3 2 2" xfId="46507" xr:uid="{00000000-0005-0000-0000-0000089A0000}"/>
    <cellStyle name="Normal 73 3 2 2 2 3 2 3" xfId="31274" xr:uid="{00000000-0005-0000-0000-0000099A0000}"/>
    <cellStyle name="Normal 73 3 2 2 2 3 3" xfId="11156" xr:uid="{00000000-0005-0000-0000-00000A9A0000}"/>
    <cellStyle name="Normal 73 3 2 2 2 3 3 2" xfId="41490" xr:uid="{00000000-0005-0000-0000-00000B9A0000}"/>
    <cellStyle name="Normal 73 3 2 2 2 3 3 3" xfId="26257" xr:uid="{00000000-0005-0000-0000-00000C9A0000}"/>
    <cellStyle name="Normal 73 3 2 2 2 3 4" xfId="36477" xr:uid="{00000000-0005-0000-0000-00000D9A0000}"/>
    <cellStyle name="Normal 73 3 2 2 2 3 5" xfId="21244" xr:uid="{00000000-0005-0000-0000-00000E9A0000}"/>
    <cellStyle name="Normal 73 3 2 2 2 4" xfId="12834" xr:uid="{00000000-0005-0000-0000-00000F9A0000}"/>
    <cellStyle name="Normal 73 3 2 2 2 4 2" xfId="43165" xr:uid="{00000000-0005-0000-0000-0000109A0000}"/>
    <cellStyle name="Normal 73 3 2 2 2 4 3" xfId="27932" xr:uid="{00000000-0005-0000-0000-0000119A0000}"/>
    <cellStyle name="Normal 73 3 2 2 2 5" xfId="7813" xr:uid="{00000000-0005-0000-0000-0000129A0000}"/>
    <cellStyle name="Normal 73 3 2 2 2 5 2" xfId="38148" xr:uid="{00000000-0005-0000-0000-0000139A0000}"/>
    <cellStyle name="Normal 73 3 2 2 2 5 3" xfId="22915" xr:uid="{00000000-0005-0000-0000-0000149A0000}"/>
    <cellStyle name="Normal 73 3 2 2 2 6" xfId="33136" xr:uid="{00000000-0005-0000-0000-0000159A0000}"/>
    <cellStyle name="Normal 73 3 2 2 2 7" xfId="17902" xr:uid="{00000000-0005-0000-0000-0000169A0000}"/>
    <cellStyle name="Normal 73 3 2 2 3" xfId="3595" xr:uid="{00000000-0005-0000-0000-0000179A0000}"/>
    <cellStyle name="Normal 73 3 2 2 3 2" xfId="13669" xr:uid="{00000000-0005-0000-0000-0000189A0000}"/>
    <cellStyle name="Normal 73 3 2 2 3 2 2" xfId="44000" xr:uid="{00000000-0005-0000-0000-0000199A0000}"/>
    <cellStyle name="Normal 73 3 2 2 3 2 3" xfId="28767" xr:uid="{00000000-0005-0000-0000-00001A9A0000}"/>
    <cellStyle name="Normal 73 3 2 2 3 3" xfId="8649" xr:uid="{00000000-0005-0000-0000-00001B9A0000}"/>
    <cellStyle name="Normal 73 3 2 2 3 3 2" xfId="38983" xr:uid="{00000000-0005-0000-0000-00001C9A0000}"/>
    <cellStyle name="Normal 73 3 2 2 3 3 3" xfId="23750" xr:uid="{00000000-0005-0000-0000-00001D9A0000}"/>
    <cellStyle name="Normal 73 3 2 2 3 4" xfId="33970" xr:uid="{00000000-0005-0000-0000-00001E9A0000}"/>
    <cellStyle name="Normal 73 3 2 2 3 5" xfId="18737" xr:uid="{00000000-0005-0000-0000-00001F9A0000}"/>
    <cellStyle name="Normal 73 3 2 2 4" xfId="5288" xr:uid="{00000000-0005-0000-0000-0000209A0000}"/>
    <cellStyle name="Normal 73 3 2 2 4 2" xfId="15340" xr:uid="{00000000-0005-0000-0000-0000219A0000}"/>
    <cellStyle name="Normal 73 3 2 2 4 2 2" xfId="45671" xr:uid="{00000000-0005-0000-0000-0000229A0000}"/>
    <cellStyle name="Normal 73 3 2 2 4 2 3" xfId="30438" xr:uid="{00000000-0005-0000-0000-0000239A0000}"/>
    <cellStyle name="Normal 73 3 2 2 4 3" xfId="10320" xr:uid="{00000000-0005-0000-0000-0000249A0000}"/>
    <cellStyle name="Normal 73 3 2 2 4 3 2" xfId="40654" xr:uid="{00000000-0005-0000-0000-0000259A0000}"/>
    <cellStyle name="Normal 73 3 2 2 4 3 3" xfId="25421" xr:uid="{00000000-0005-0000-0000-0000269A0000}"/>
    <cellStyle name="Normal 73 3 2 2 4 4" xfId="35641" xr:uid="{00000000-0005-0000-0000-0000279A0000}"/>
    <cellStyle name="Normal 73 3 2 2 4 5" xfId="20408" xr:uid="{00000000-0005-0000-0000-0000289A0000}"/>
    <cellStyle name="Normal 73 3 2 2 5" xfId="11998" xr:uid="{00000000-0005-0000-0000-0000299A0000}"/>
    <cellStyle name="Normal 73 3 2 2 5 2" xfId="42329" xr:uid="{00000000-0005-0000-0000-00002A9A0000}"/>
    <cellStyle name="Normal 73 3 2 2 5 3" xfId="27096" xr:uid="{00000000-0005-0000-0000-00002B9A0000}"/>
    <cellStyle name="Normal 73 3 2 2 6" xfId="6977" xr:uid="{00000000-0005-0000-0000-00002C9A0000}"/>
    <cellStyle name="Normal 73 3 2 2 6 2" xfId="37312" xr:uid="{00000000-0005-0000-0000-00002D9A0000}"/>
    <cellStyle name="Normal 73 3 2 2 6 3" xfId="22079" xr:uid="{00000000-0005-0000-0000-00002E9A0000}"/>
    <cellStyle name="Normal 73 3 2 2 7" xfId="32300" xr:uid="{00000000-0005-0000-0000-00002F9A0000}"/>
    <cellStyle name="Normal 73 3 2 2 8" xfId="17066" xr:uid="{00000000-0005-0000-0000-0000309A0000}"/>
    <cellStyle name="Normal 73 3 2 3" xfId="2324" xr:uid="{00000000-0005-0000-0000-0000319A0000}"/>
    <cellStyle name="Normal 73 3 2 3 2" xfId="4014" xr:uid="{00000000-0005-0000-0000-0000329A0000}"/>
    <cellStyle name="Normal 73 3 2 3 2 2" xfId="14087" xr:uid="{00000000-0005-0000-0000-0000339A0000}"/>
    <cellStyle name="Normal 73 3 2 3 2 2 2" xfId="44418" xr:uid="{00000000-0005-0000-0000-0000349A0000}"/>
    <cellStyle name="Normal 73 3 2 3 2 2 3" xfId="29185" xr:uid="{00000000-0005-0000-0000-0000359A0000}"/>
    <cellStyle name="Normal 73 3 2 3 2 3" xfId="9067" xr:uid="{00000000-0005-0000-0000-0000369A0000}"/>
    <cellStyle name="Normal 73 3 2 3 2 3 2" xfId="39401" xr:uid="{00000000-0005-0000-0000-0000379A0000}"/>
    <cellStyle name="Normal 73 3 2 3 2 3 3" xfId="24168" xr:uid="{00000000-0005-0000-0000-0000389A0000}"/>
    <cellStyle name="Normal 73 3 2 3 2 4" xfId="34388" xr:uid="{00000000-0005-0000-0000-0000399A0000}"/>
    <cellStyle name="Normal 73 3 2 3 2 5" xfId="19155" xr:uid="{00000000-0005-0000-0000-00003A9A0000}"/>
    <cellStyle name="Normal 73 3 2 3 3" xfId="5706" xr:uid="{00000000-0005-0000-0000-00003B9A0000}"/>
    <cellStyle name="Normal 73 3 2 3 3 2" xfId="15758" xr:uid="{00000000-0005-0000-0000-00003C9A0000}"/>
    <cellStyle name="Normal 73 3 2 3 3 2 2" xfId="46089" xr:uid="{00000000-0005-0000-0000-00003D9A0000}"/>
    <cellStyle name="Normal 73 3 2 3 3 2 3" xfId="30856" xr:uid="{00000000-0005-0000-0000-00003E9A0000}"/>
    <cellStyle name="Normal 73 3 2 3 3 3" xfId="10738" xr:uid="{00000000-0005-0000-0000-00003F9A0000}"/>
    <cellStyle name="Normal 73 3 2 3 3 3 2" xfId="41072" xr:uid="{00000000-0005-0000-0000-0000409A0000}"/>
    <cellStyle name="Normal 73 3 2 3 3 3 3" xfId="25839" xr:uid="{00000000-0005-0000-0000-0000419A0000}"/>
    <cellStyle name="Normal 73 3 2 3 3 4" xfId="36059" xr:uid="{00000000-0005-0000-0000-0000429A0000}"/>
    <cellStyle name="Normal 73 3 2 3 3 5" xfId="20826" xr:uid="{00000000-0005-0000-0000-0000439A0000}"/>
    <cellStyle name="Normal 73 3 2 3 4" xfId="12416" xr:uid="{00000000-0005-0000-0000-0000449A0000}"/>
    <cellStyle name="Normal 73 3 2 3 4 2" xfId="42747" xr:uid="{00000000-0005-0000-0000-0000459A0000}"/>
    <cellStyle name="Normal 73 3 2 3 4 3" xfId="27514" xr:uid="{00000000-0005-0000-0000-0000469A0000}"/>
    <cellStyle name="Normal 73 3 2 3 5" xfId="7395" xr:uid="{00000000-0005-0000-0000-0000479A0000}"/>
    <cellStyle name="Normal 73 3 2 3 5 2" xfId="37730" xr:uid="{00000000-0005-0000-0000-0000489A0000}"/>
    <cellStyle name="Normal 73 3 2 3 5 3" xfId="22497" xr:uid="{00000000-0005-0000-0000-0000499A0000}"/>
    <cellStyle name="Normal 73 3 2 3 6" xfId="32718" xr:uid="{00000000-0005-0000-0000-00004A9A0000}"/>
    <cellStyle name="Normal 73 3 2 3 7" xfId="17484" xr:uid="{00000000-0005-0000-0000-00004B9A0000}"/>
    <cellStyle name="Normal 73 3 2 4" xfId="3177" xr:uid="{00000000-0005-0000-0000-00004C9A0000}"/>
    <cellStyle name="Normal 73 3 2 4 2" xfId="13251" xr:uid="{00000000-0005-0000-0000-00004D9A0000}"/>
    <cellStyle name="Normal 73 3 2 4 2 2" xfId="43582" xr:uid="{00000000-0005-0000-0000-00004E9A0000}"/>
    <cellStyle name="Normal 73 3 2 4 2 3" xfId="28349" xr:uid="{00000000-0005-0000-0000-00004F9A0000}"/>
    <cellStyle name="Normal 73 3 2 4 3" xfId="8231" xr:uid="{00000000-0005-0000-0000-0000509A0000}"/>
    <cellStyle name="Normal 73 3 2 4 3 2" xfId="38565" xr:uid="{00000000-0005-0000-0000-0000519A0000}"/>
    <cellStyle name="Normal 73 3 2 4 3 3" xfId="23332" xr:uid="{00000000-0005-0000-0000-0000529A0000}"/>
    <cellStyle name="Normal 73 3 2 4 4" xfId="33552" xr:uid="{00000000-0005-0000-0000-0000539A0000}"/>
    <cellStyle name="Normal 73 3 2 4 5" xfId="18319" xr:uid="{00000000-0005-0000-0000-0000549A0000}"/>
    <cellStyle name="Normal 73 3 2 5" xfId="4870" xr:uid="{00000000-0005-0000-0000-0000559A0000}"/>
    <cellStyle name="Normal 73 3 2 5 2" xfId="14922" xr:uid="{00000000-0005-0000-0000-0000569A0000}"/>
    <cellStyle name="Normal 73 3 2 5 2 2" xfId="45253" xr:uid="{00000000-0005-0000-0000-0000579A0000}"/>
    <cellStyle name="Normal 73 3 2 5 2 3" xfId="30020" xr:uid="{00000000-0005-0000-0000-0000589A0000}"/>
    <cellStyle name="Normal 73 3 2 5 3" xfId="9902" xr:uid="{00000000-0005-0000-0000-0000599A0000}"/>
    <cellStyle name="Normal 73 3 2 5 3 2" xfId="40236" xr:uid="{00000000-0005-0000-0000-00005A9A0000}"/>
    <cellStyle name="Normal 73 3 2 5 3 3" xfId="25003" xr:uid="{00000000-0005-0000-0000-00005B9A0000}"/>
    <cellStyle name="Normal 73 3 2 5 4" xfId="35223" xr:uid="{00000000-0005-0000-0000-00005C9A0000}"/>
    <cellStyle name="Normal 73 3 2 5 5" xfId="19990" xr:uid="{00000000-0005-0000-0000-00005D9A0000}"/>
    <cellStyle name="Normal 73 3 2 6" xfId="11580" xr:uid="{00000000-0005-0000-0000-00005E9A0000}"/>
    <cellStyle name="Normal 73 3 2 6 2" xfId="41911" xr:uid="{00000000-0005-0000-0000-00005F9A0000}"/>
    <cellStyle name="Normal 73 3 2 6 3" xfId="26678" xr:uid="{00000000-0005-0000-0000-0000609A0000}"/>
    <cellStyle name="Normal 73 3 2 7" xfId="6559" xr:uid="{00000000-0005-0000-0000-0000619A0000}"/>
    <cellStyle name="Normal 73 3 2 7 2" xfId="36894" xr:uid="{00000000-0005-0000-0000-0000629A0000}"/>
    <cellStyle name="Normal 73 3 2 7 3" xfId="21661" xr:uid="{00000000-0005-0000-0000-0000639A0000}"/>
    <cellStyle name="Normal 73 3 2 8" xfId="31882" xr:uid="{00000000-0005-0000-0000-0000649A0000}"/>
    <cellStyle name="Normal 73 3 2 9" xfId="16648" xr:uid="{00000000-0005-0000-0000-0000659A0000}"/>
    <cellStyle name="Normal 73 3 3" xfId="1695" xr:uid="{00000000-0005-0000-0000-0000669A0000}"/>
    <cellStyle name="Normal 73 3 3 2" xfId="2534" xr:uid="{00000000-0005-0000-0000-0000679A0000}"/>
    <cellStyle name="Normal 73 3 3 2 2" xfId="4224" xr:uid="{00000000-0005-0000-0000-0000689A0000}"/>
    <cellStyle name="Normal 73 3 3 2 2 2" xfId="14297" xr:uid="{00000000-0005-0000-0000-0000699A0000}"/>
    <cellStyle name="Normal 73 3 3 2 2 2 2" xfId="44628" xr:uid="{00000000-0005-0000-0000-00006A9A0000}"/>
    <cellStyle name="Normal 73 3 3 2 2 2 3" xfId="29395" xr:uid="{00000000-0005-0000-0000-00006B9A0000}"/>
    <cellStyle name="Normal 73 3 3 2 2 3" xfId="9277" xr:uid="{00000000-0005-0000-0000-00006C9A0000}"/>
    <cellStyle name="Normal 73 3 3 2 2 3 2" xfId="39611" xr:uid="{00000000-0005-0000-0000-00006D9A0000}"/>
    <cellStyle name="Normal 73 3 3 2 2 3 3" xfId="24378" xr:uid="{00000000-0005-0000-0000-00006E9A0000}"/>
    <cellStyle name="Normal 73 3 3 2 2 4" xfId="34598" xr:uid="{00000000-0005-0000-0000-00006F9A0000}"/>
    <cellStyle name="Normal 73 3 3 2 2 5" xfId="19365" xr:uid="{00000000-0005-0000-0000-0000709A0000}"/>
    <cellStyle name="Normal 73 3 3 2 3" xfId="5916" xr:uid="{00000000-0005-0000-0000-0000719A0000}"/>
    <cellStyle name="Normal 73 3 3 2 3 2" xfId="15968" xr:uid="{00000000-0005-0000-0000-0000729A0000}"/>
    <cellStyle name="Normal 73 3 3 2 3 2 2" xfId="46299" xr:uid="{00000000-0005-0000-0000-0000739A0000}"/>
    <cellStyle name="Normal 73 3 3 2 3 2 3" xfId="31066" xr:uid="{00000000-0005-0000-0000-0000749A0000}"/>
    <cellStyle name="Normal 73 3 3 2 3 3" xfId="10948" xr:uid="{00000000-0005-0000-0000-0000759A0000}"/>
    <cellStyle name="Normal 73 3 3 2 3 3 2" xfId="41282" xr:uid="{00000000-0005-0000-0000-0000769A0000}"/>
    <cellStyle name="Normal 73 3 3 2 3 3 3" xfId="26049" xr:uid="{00000000-0005-0000-0000-0000779A0000}"/>
    <cellStyle name="Normal 73 3 3 2 3 4" xfId="36269" xr:uid="{00000000-0005-0000-0000-0000789A0000}"/>
    <cellStyle name="Normal 73 3 3 2 3 5" xfId="21036" xr:uid="{00000000-0005-0000-0000-0000799A0000}"/>
    <cellStyle name="Normal 73 3 3 2 4" xfId="12626" xr:uid="{00000000-0005-0000-0000-00007A9A0000}"/>
    <cellStyle name="Normal 73 3 3 2 4 2" xfId="42957" xr:uid="{00000000-0005-0000-0000-00007B9A0000}"/>
    <cellStyle name="Normal 73 3 3 2 4 3" xfId="27724" xr:uid="{00000000-0005-0000-0000-00007C9A0000}"/>
    <cellStyle name="Normal 73 3 3 2 5" xfId="7605" xr:uid="{00000000-0005-0000-0000-00007D9A0000}"/>
    <cellStyle name="Normal 73 3 3 2 5 2" xfId="37940" xr:uid="{00000000-0005-0000-0000-00007E9A0000}"/>
    <cellStyle name="Normal 73 3 3 2 5 3" xfId="22707" xr:uid="{00000000-0005-0000-0000-00007F9A0000}"/>
    <cellStyle name="Normal 73 3 3 2 6" xfId="32928" xr:uid="{00000000-0005-0000-0000-0000809A0000}"/>
    <cellStyle name="Normal 73 3 3 2 7" xfId="17694" xr:uid="{00000000-0005-0000-0000-0000819A0000}"/>
    <cellStyle name="Normal 73 3 3 3" xfId="3387" xr:uid="{00000000-0005-0000-0000-0000829A0000}"/>
    <cellStyle name="Normal 73 3 3 3 2" xfId="13461" xr:uid="{00000000-0005-0000-0000-0000839A0000}"/>
    <cellStyle name="Normal 73 3 3 3 2 2" xfId="43792" xr:uid="{00000000-0005-0000-0000-0000849A0000}"/>
    <cellStyle name="Normal 73 3 3 3 2 3" xfId="28559" xr:uid="{00000000-0005-0000-0000-0000859A0000}"/>
    <cellStyle name="Normal 73 3 3 3 3" xfId="8441" xr:uid="{00000000-0005-0000-0000-0000869A0000}"/>
    <cellStyle name="Normal 73 3 3 3 3 2" xfId="38775" xr:uid="{00000000-0005-0000-0000-0000879A0000}"/>
    <cellStyle name="Normal 73 3 3 3 3 3" xfId="23542" xr:uid="{00000000-0005-0000-0000-0000889A0000}"/>
    <cellStyle name="Normal 73 3 3 3 4" xfId="33762" xr:uid="{00000000-0005-0000-0000-0000899A0000}"/>
    <cellStyle name="Normal 73 3 3 3 5" xfId="18529" xr:uid="{00000000-0005-0000-0000-00008A9A0000}"/>
    <cellStyle name="Normal 73 3 3 4" xfId="5080" xr:uid="{00000000-0005-0000-0000-00008B9A0000}"/>
    <cellStyle name="Normal 73 3 3 4 2" xfId="15132" xr:uid="{00000000-0005-0000-0000-00008C9A0000}"/>
    <cellStyle name="Normal 73 3 3 4 2 2" xfId="45463" xr:uid="{00000000-0005-0000-0000-00008D9A0000}"/>
    <cellStyle name="Normal 73 3 3 4 2 3" xfId="30230" xr:uid="{00000000-0005-0000-0000-00008E9A0000}"/>
    <cellStyle name="Normal 73 3 3 4 3" xfId="10112" xr:uid="{00000000-0005-0000-0000-00008F9A0000}"/>
    <cellStyle name="Normal 73 3 3 4 3 2" xfId="40446" xr:uid="{00000000-0005-0000-0000-0000909A0000}"/>
    <cellStyle name="Normal 73 3 3 4 3 3" xfId="25213" xr:uid="{00000000-0005-0000-0000-0000919A0000}"/>
    <cellStyle name="Normal 73 3 3 4 4" xfId="35433" xr:uid="{00000000-0005-0000-0000-0000929A0000}"/>
    <cellStyle name="Normal 73 3 3 4 5" xfId="20200" xr:uid="{00000000-0005-0000-0000-0000939A0000}"/>
    <cellStyle name="Normal 73 3 3 5" xfId="11790" xr:uid="{00000000-0005-0000-0000-0000949A0000}"/>
    <cellStyle name="Normal 73 3 3 5 2" xfId="42121" xr:uid="{00000000-0005-0000-0000-0000959A0000}"/>
    <cellStyle name="Normal 73 3 3 5 3" xfId="26888" xr:uid="{00000000-0005-0000-0000-0000969A0000}"/>
    <cellStyle name="Normal 73 3 3 6" xfId="6769" xr:uid="{00000000-0005-0000-0000-0000979A0000}"/>
    <cellStyle name="Normal 73 3 3 6 2" xfId="37104" xr:uid="{00000000-0005-0000-0000-0000989A0000}"/>
    <cellStyle name="Normal 73 3 3 6 3" xfId="21871" xr:uid="{00000000-0005-0000-0000-0000999A0000}"/>
    <cellStyle name="Normal 73 3 3 7" xfId="32092" xr:uid="{00000000-0005-0000-0000-00009A9A0000}"/>
    <cellStyle name="Normal 73 3 3 8" xfId="16858" xr:uid="{00000000-0005-0000-0000-00009B9A0000}"/>
    <cellStyle name="Normal 73 3 4" xfId="2116" xr:uid="{00000000-0005-0000-0000-00009C9A0000}"/>
    <cellStyle name="Normal 73 3 4 2" xfId="3806" xr:uid="{00000000-0005-0000-0000-00009D9A0000}"/>
    <cellStyle name="Normal 73 3 4 2 2" xfId="13879" xr:uid="{00000000-0005-0000-0000-00009E9A0000}"/>
    <cellStyle name="Normal 73 3 4 2 2 2" xfId="44210" xr:uid="{00000000-0005-0000-0000-00009F9A0000}"/>
    <cellStyle name="Normal 73 3 4 2 2 3" xfId="28977" xr:uid="{00000000-0005-0000-0000-0000A09A0000}"/>
    <cellStyle name="Normal 73 3 4 2 3" xfId="8859" xr:uid="{00000000-0005-0000-0000-0000A19A0000}"/>
    <cellStyle name="Normal 73 3 4 2 3 2" xfId="39193" xr:uid="{00000000-0005-0000-0000-0000A29A0000}"/>
    <cellStyle name="Normal 73 3 4 2 3 3" xfId="23960" xr:uid="{00000000-0005-0000-0000-0000A39A0000}"/>
    <cellStyle name="Normal 73 3 4 2 4" xfId="34180" xr:uid="{00000000-0005-0000-0000-0000A49A0000}"/>
    <cellStyle name="Normal 73 3 4 2 5" xfId="18947" xr:uid="{00000000-0005-0000-0000-0000A59A0000}"/>
    <cellStyle name="Normal 73 3 4 3" xfId="5498" xr:uid="{00000000-0005-0000-0000-0000A69A0000}"/>
    <cellStyle name="Normal 73 3 4 3 2" xfId="15550" xr:uid="{00000000-0005-0000-0000-0000A79A0000}"/>
    <cellStyle name="Normal 73 3 4 3 2 2" xfId="45881" xr:uid="{00000000-0005-0000-0000-0000A89A0000}"/>
    <cellStyle name="Normal 73 3 4 3 2 3" xfId="30648" xr:uid="{00000000-0005-0000-0000-0000A99A0000}"/>
    <cellStyle name="Normal 73 3 4 3 3" xfId="10530" xr:uid="{00000000-0005-0000-0000-0000AA9A0000}"/>
    <cellStyle name="Normal 73 3 4 3 3 2" xfId="40864" xr:uid="{00000000-0005-0000-0000-0000AB9A0000}"/>
    <cellStyle name="Normal 73 3 4 3 3 3" xfId="25631" xr:uid="{00000000-0005-0000-0000-0000AC9A0000}"/>
    <cellStyle name="Normal 73 3 4 3 4" xfId="35851" xr:uid="{00000000-0005-0000-0000-0000AD9A0000}"/>
    <cellStyle name="Normal 73 3 4 3 5" xfId="20618" xr:uid="{00000000-0005-0000-0000-0000AE9A0000}"/>
    <cellStyle name="Normal 73 3 4 4" xfId="12208" xr:uid="{00000000-0005-0000-0000-0000AF9A0000}"/>
    <cellStyle name="Normal 73 3 4 4 2" xfId="42539" xr:uid="{00000000-0005-0000-0000-0000B09A0000}"/>
    <cellStyle name="Normal 73 3 4 4 3" xfId="27306" xr:uid="{00000000-0005-0000-0000-0000B19A0000}"/>
    <cellStyle name="Normal 73 3 4 5" xfId="7187" xr:uid="{00000000-0005-0000-0000-0000B29A0000}"/>
    <cellStyle name="Normal 73 3 4 5 2" xfId="37522" xr:uid="{00000000-0005-0000-0000-0000B39A0000}"/>
    <cellStyle name="Normal 73 3 4 5 3" xfId="22289" xr:uid="{00000000-0005-0000-0000-0000B49A0000}"/>
    <cellStyle name="Normal 73 3 4 6" xfId="32510" xr:uid="{00000000-0005-0000-0000-0000B59A0000}"/>
    <cellStyle name="Normal 73 3 4 7" xfId="17276" xr:uid="{00000000-0005-0000-0000-0000B69A0000}"/>
    <cellStyle name="Normal 73 3 5" xfId="2969" xr:uid="{00000000-0005-0000-0000-0000B79A0000}"/>
    <cellStyle name="Normal 73 3 5 2" xfId="13043" xr:uid="{00000000-0005-0000-0000-0000B89A0000}"/>
    <cellStyle name="Normal 73 3 5 2 2" xfId="43374" xr:uid="{00000000-0005-0000-0000-0000B99A0000}"/>
    <cellStyle name="Normal 73 3 5 2 3" xfId="28141" xr:uid="{00000000-0005-0000-0000-0000BA9A0000}"/>
    <cellStyle name="Normal 73 3 5 3" xfId="8023" xr:uid="{00000000-0005-0000-0000-0000BB9A0000}"/>
    <cellStyle name="Normal 73 3 5 3 2" xfId="38357" xr:uid="{00000000-0005-0000-0000-0000BC9A0000}"/>
    <cellStyle name="Normal 73 3 5 3 3" xfId="23124" xr:uid="{00000000-0005-0000-0000-0000BD9A0000}"/>
    <cellStyle name="Normal 73 3 5 4" xfId="33344" xr:uid="{00000000-0005-0000-0000-0000BE9A0000}"/>
    <cellStyle name="Normal 73 3 5 5" xfId="18111" xr:uid="{00000000-0005-0000-0000-0000BF9A0000}"/>
    <cellStyle name="Normal 73 3 6" xfId="4662" xr:uid="{00000000-0005-0000-0000-0000C09A0000}"/>
    <cellStyle name="Normal 73 3 6 2" xfId="14714" xr:uid="{00000000-0005-0000-0000-0000C19A0000}"/>
    <cellStyle name="Normal 73 3 6 2 2" xfId="45045" xr:uid="{00000000-0005-0000-0000-0000C29A0000}"/>
    <cellStyle name="Normal 73 3 6 2 3" xfId="29812" xr:uid="{00000000-0005-0000-0000-0000C39A0000}"/>
    <cellStyle name="Normal 73 3 6 3" xfId="9694" xr:uid="{00000000-0005-0000-0000-0000C49A0000}"/>
    <cellStyle name="Normal 73 3 6 3 2" xfId="40028" xr:uid="{00000000-0005-0000-0000-0000C59A0000}"/>
    <cellStyle name="Normal 73 3 6 3 3" xfId="24795" xr:uid="{00000000-0005-0000-0000-0000C69A0000}"/>
    <cellStyle name="Normal 73 3 6 4" xfId="35015" xr:uid="{00000000-0005-0000-0000-0000C79A0000}"/>
    <cellStyle name="Normal 73 3 6 5" xfId="19782" xr:uid="{00000000-0005-0000-0000-0000C89A0000}"/>
    <cellStyle name="Normal 73 3 7" xfId="11372" xr:uid="{00000000-0005-0000-0000-0000C99A0000}"/>
    <cellStyle name="Normal 73 3 7 2" xfId="41703" xr:uid="{00000000-0005-0000-0000-0000CA9A0000}"/>
    <cellStyle name="Normal 73 3 7 3" xfId="26470" xr:uid="{00000000-0005-0000-0000-0000CB9A0000}"/>
    <cellStyle name="Normal 73 3 8" xfId="6351" xr:uid="{00000000-0005-0000-0000-0000CC9A0000}"/>
    <cellStyle name="Normal 73 3 8 2" xfId="36686" xr:uid="{00000000-0005-0000-0000-0000CD9A0000}"/>
    <cellStyle name="Normal 73 3 8 3" xfId="21453" xr:uid="{00000000-0005-0000-0000-0000CE9A0000}"/>
    <cellStyle name="Normal 73 3 9" xfId="31675" xr:uid="{00000000-0005-0000-0000-0000CF9A0000}"/>
    <cellStyle name="Normal 73 4" xfId="1376" xr:uid="{00000000-0005-0000-0000-0000D09A0000}"/>
    <cellStyle name="Normal 73 4 2" xfId="1799" xr:uid="{00000000-0005-0000-0000-0000D19A0000}"/>
    <cellStyle name="Normal 73 4 2 2" xfId="2638" xr:uid="{00000000-0005-0000-0000-0000D29A0000}"/>
    <cellStyle name="Normal 73 4 2 2 2" xfId="4328" xr:uid="{00000000-0005-0000-0000-0000D39A0000}"/>
    <cellStyle name="Normal 73 4 2 2 2 2" xfId="14401" xr:uid="{00000000-0005-0000-0000-0000D49A0000}"/>
    <cellStyle name="Normal 73 4 2 2 2 2 2" xfId="44732" xr:uid="{00000000-0005-0000-0000-0000D59A0000}"/>
    <cellStyle name="Normal 73 4 2 2 2 2 3" xfId="29499" xr:uid="{00000000-0005-0000-0000-0000D69A0000}"/>
    <cellStyle name="Normal 73 4 2 2 2 3" xfId="9381" xr:uid="{00000000-0005-0000-0000-0000D79A0000}"/>
    <cellStyle name="Normal 73 4 2 2 2 3 2" xfId="39715" xr:uid="{00000000-0005-0000-0000-0000D89A0000}"/>
    <cellStyle name="Normal 73 4 2 2 2 3 3" xfId="24482" xr:uid="{00000000-0005-0000-0000-0000D99A0000}"/>
    <cellStyle name="Normal 73 4 2 2 2 4" xfId="34702" xr:uid="{00000000-0005-0000-0000-0000DA9A0000}"/>
    <cellStyle name="Normal 73 4 2 2 2 5" xfId="19469" xr:uid="{00000000-0005-0000-0000-0000DB9A0000}"/>
    <cellStyle name="Normal 73 4 2 2 3" xfId="6020" xr:uid="{00000000-0005-0000-0000-0000DC9A0000}"/>
    <cellStyle name="Normal 73 4 2 2 3 2" xfId="16072" xr:uid="{00000000-0005-0000-0000-0000DD9A0000}"/>
    <cellStyle name="Normal 73 4 2 2 3 2 2" xfId="46403" xr:uid="{00000000-0005-0000-0000-0000DE9A0000}"/>
    <cellStyle name="Normal 73 4 2 2 3 2 3" xfId="31170" xr:uid="{00000000-0005-0000-0000-0000DF9A0000}"/>
    <cellStyle name="Normal 73 4 2 2 3 3" xfId="11052" xr:uid="{00000000-0005-0000-0000-0000E09A0000}"/>
    <cellStyle name="Normal 73 4 2 2 3 3 2" xfId="41386" xr:uid="{00000000-0005-0000-0000-0000E19A0000}"/>
    <cellStyle name="Normal 73 4 2 2 3 3 3" xfId="26153" xr:uid="{00000000-0005-0000-0000-0000E29A0000}"/>
    <cellStyle name="Normal 73 4 2 2 3 4" xfId="36373" xr:uid="{00000000-0005-0000-0000-0000E39A0000}"/>
    <cellStyle name="Normal 73 4 2 2 3 5" xfId="21140" xr:uid="{00000000-0005-0000-0000-0000E49A0000}"/>
    <cellStyle name="Normal 73 4 2 2 4" xfId="12730" xr:uid="{00000000-0005-0000-0000-0000E59A0000}"/>
    <cellStyle name="Normal 73 4 2 2 4 2" xfId="43061" xr:uid="{00000000-0005-0000-0000-0000E69A0000}"/>
    <cellStyle name="Normal 73 4 2 2 4 3" xfId="27828" xr:uid="{00000000-0005-0000-0000-0000E79A0000}"/>
    <cellStyle name="Normal 73 4 2 2 5" xfId="7709" xr:uid="{00000000-0005-0000-0000-0000E89A0000}"/>
    <cellStyle name="Normal 73 4 2 2 5 2" xfId="38044" xr:uid="{00000000-0005-0000-0000-0000E99A0000}"/>
    <cellStyle name="Normal 73 4 2 2 5 3" xfId="22811" xr:uid="{00000000-0005-0000-0000-0000EA9A0000}"/>
    <cellStyle name="Normal 73 4 2 2 6" xfId="33032" xr:uid="{00000000-0005-0000-0000-0000EB9A0000}"/>
    <cellStyle name="Normal 73 4 2 2 7" xfId="17798" xr:uid="{00000000-0005-0000-0000-0000EC9A0000}"/>
    <cellStyle name="Normal 73 4 2 3" xfId="3491" xr:uid="{00000000-0005-0000-0000-0000ED9A0000}"/>
    <cellStyle name="Normal 73 4 2 3 2" xfId="13565" xr:uid="{00000000-0005-0000-0000-0000EE9A0000}"/>
    <cellStyle name="Normal 73 4 2 3 2 2" xfId="43896" xr:uid="{00000000-0005-0000-0000-0000EF9A0000}"/>
    <cellStyle name="Normal 73 4 2 3 2 3" xfId="28663" xr:uid="{00000000-0005-0000-0000-0000F09A0000}"/>
    <cellStyle name="Normal 73 4 2 3 3" xfId="8545" xr:uid="{00000000-0005-0000-0000-0000F19A0000}"/>
    <cellStyle name="Normal 73 4 2 3 3 2" xfId="38879" xr:uid="{00000000-0005-0000-0000-0000F29A0000}"/>
    <cellStyle name="Normal 73 4 2 3 3 3" xfId="23646" xr:uid="{00000000-0005-0000-0000-0000F39A0000}"/>
    <cellStyle name="Normal 73 4 2 3 4" xfId="33866" xr:uid="{00000000-0005-0000-0000-0000F49A0000}"/>
    <cellStyle name="Normal 73 4 2 3 5" xfId="18633" xr:uid="{00000000-0005-0000-0000-0000F59A0000}"/>
    <cellStyle name="Normal 73 4 2 4" xfId="5184" xr:uid="{00000000-0005-0000-0000-0000F69A0000}"/>
    <cellStyle name="Normal 73 4 2 4 2" xfId="15236" xr:uid="{00000000-0005-0000-0000-0000F79A0000}"/>
    <cellStyle name="Normal 73 4 2 4 2 2" xfId="45567" xr:uid="{00000000-0005-0000-0000-0000F89A0000}"/>
    <cellStyle name="Normal 73 4 2 4 2 3" xfId="30334" xr:uid="{00000000-0005-0000-0000-0000F99A0000}"/>
    <cellStyle name="Normal 73 4 2 4 3" xfId="10216" xr:uid="{00000000-0005-0000-0000-0000FA9A0000}"/>
    <cellStyle name="Normal 73 4 2 4 3 2" xfId="40550" xr:uid="{00000000-0005-0000-0000-0000FB9A0000}"/>
    <cellStyle name="Normal 73 4 2 4 3 3" xfId="25317" xr:uid="{00000000-0005-0000-0000-0000FC9A0000}"/>
    <cellStyle name="Normal 73 4 2 4 4" xfId="35537" xr:uid="{00000000-0005-0000-0000-0000FD9A0000}"/>
    <cellStyle name="Normal 73 4 2 4 5" xfId="20304" xr:uid="{00000000-0005-0000-0000-0000FE9A0000}"/>
    <cellStyle name="Normal 73 4 2 5" xfId="11894" xr:uid="{00000000-0005-0000-0000-0000FF9A0000}"/>
    <cellStyle name="Normal 73 4 2 5 2" xfId="42225" xr:uid="{00000000-0005-0000-0000-0000009B0000}"/>
    <cellStyle name="Normal 73 4 2 5 3" xfId="26992" xr:uid="{00000000-0005-0000-0000-0000019B0000}"/>
    <cellStyle name="Normal 73 4 2 6" xfId="6873" xr:uid="{00000000-0005-0000-0000-0000029B0000}"/>
    <cellStyle name="Normal 73 4 2 6 2" xfId="37208" xr:uid="{00000000-0005-0000-0000-0000039B0000}"/>
    <cellStyle name="Normal 73 4 2 6 3" xfId="21975" xr:uid="{00000000-0005-0000-0000-0000049B0000}"/>
    <cellStyle name="Normal 73 4 2 7" xfId="32196" xr:uid="{00000000-0005-0000-0000-0000059B0000}"/>
    <cellStyle name="Normal 73 4 2 8" xfId="16962" xr:uid="{00000000-0005-0000-0000-0000069B0000}"/>
    <cellStyle name="Normal 73 4 3" xfId="2220" xr:uid="{00000000-0005-0000-0000-0000079B0000}"/>
    <cellStyle name="Normal 73 4 3 2" xfId="3910" xr:uid="{00000000-0005-0000-0000-0000089B0000}"/>
    <cellStyle name="Normal 73 4 3 2 2" xfId="13983" xr:uid="{00000000-0005-0000-0000-0000099B0000}"/>
    <cellStyle name="Normal 73 4 3 2 2 2" xfId="44314" xr:uid="{00000000-0005-0000-0000-00000A9B0000}"/>
    <cellStyle name="Normal 73 4 3 2 2 3" xfId="29081" xr:uid="{00000000-0005-0000-0000-00000B9B0000}"/>
    <cellStyle name="Normal 73 4 3 2 3" xfId="8963" xr:uid="{00000000-0005-0000-0000-00000C9B0000}"/>
    <cellStyle name="Normal 73 4 3 2 3 2" xfId="39297" xr:uid="{00000000-0005-0000-0000-00000D9B0000}"/>
    <cellStyle name="Normal 73 4 3 2 3 3" xfId="24064" xr:uid="{00000000-0005-0000-0000-00000E9B0000}"/>
    <cellStyle name="Normal 73 4 3 2 4" xfId="34284" xr:uid="{00000000-0005-0000-0000-00000F9B0000}"/>
    <cellStyle name="Normal 73 4 3 2 5" xfId="19051" xr:uid="{00000000-0005-0000-0000-0000109B0000}"/>
    <cellStyle name="Normal 73 4 3 3" xfId="5602" xr:uid="{00000000-0005-0000-0000-0000119B0000}"/>
    <cellStyle name="Normal 73 4 3 3 2" xfId="15654" xr:uid="{00000000-0005-0000-0000-0000129B0000}"/>
    <cellStyle name="Normal 73 4 3 3 2 2" xfId="45985" xr:uid="{00000000-0005-0000-0000-0000139B0000}"/>
    <cellStyle name="Normal 73 4 3 3 2 3" xfId="30752" xr:uid="{00000000-0005-0000-0000-0000149B0000}"/>
    <cellStyle name="Normal 73 4 3 3 3" xfId="10634" xr:uid="{00000000-0005-0000-0000-0000159B0000}"/>
    <cellStyle name="Normal 73 4 3 3 3 2" xfId="40968" xr:uid="{00000000-0005-0000-0000-0000169B0000}"/>
    <cellStyle name="Normal 73 4 3 3 3 3" xfId="25735" xr:uid="{00000000-0005-0000-0000-0000179B0000}"/>
    <cellStyle name="Normal 73 4 3 3 4" xfId="35955" xr:uid="{00000000-0005-0000-0000-0000189B0000}"/>
    <cellStyle name="Normal 73 4 3 3 5" xfId="20722" xr:uid="{00000000-0005-0000-0000-0000199B0000}"/>
    <cellStyle name="Normal 73 4 3 4" xfId="12312" xr:uid="{00000000-0005-0000-0000-00001A9B0000}"/>
    <cellStyle name="Normal 73 4 3 4 2" xfId="42643" xr:uid="{00000000-0005-0000-0000-00001B9B0000}"/>
    <cellStyle name="Normal 73 4 3 4 3" xfId="27410" xr:uid="{00000000-0005-0000-0000-00001C9B0000}"/>
    <cellStyle name="Normal 73 4 3 5" xfId="7291" xr:uid="{00000000-0005-0000-0000-00001D9B0000}"/>
    <cellStyle name="Normal 73 4 3 5 2" xfId="37626" xr:uid="{00000000-0005-0000-0000-00001E9B0000}"/>
    <cellStyle name="Normal 73 4 3 5 3" xfId="22393" xr:uid="{00000000-0005-0000-0000-00001F9B0000}"/>
    <cellStyle name="Normal 73 4 3 6" xfId="32614" xr:uid="{00000000-0005-0000-0000-0000209B0000}"/>
    <cellStyle name="Normal 73 4 3 7" xfId="17380" xr:uid="{00000000-0005-0000-0000-0000219B0000}"/>
    <cellStyle name="Normal 73 4 4" xfId="3073" xr:uid="{00000000-0005-0000-0000-0000229B0000}"/>
    <cellStyle name="Normal 73 4 4 2" xfId="13147" xr:uid="{00000000-0005-0000-0000-0000239B0000}"/>
    <cellStyle name="Normal 73 4 4 2 2" xfId="43478" xr:uid="{00000000-0005-0000-0000-0000249B0000}"/>
    <cellStyle name="Normal 73 4 4 2 3" xfId="28245" xr:uid="{00000000-0005-0000-0000-0000259B0000}"/>
    <cellStyle name="Normal 73 4 4 3" xfId="8127" xr:uid="{00000000-0005-0000-0000-0000269B0000}"/>
    <cellStyle name="Normal 73 4 4 3 2" xfId="38461" xr:uid="{00000000-0005-0000-0000-0000279B0000}"/>
    <cellStyle name="Normal 73 4 4 3 3" xfId="23228" xr:uid="{00000000-0005-0000-0000-0000289B0000}"/>
    <cellStyle name="Normal 73 4 4 4" xfId="33448" xr:uid="{00000000-0005-0000-0000-0000299B0000}"/>
    <cellStyle name="Normal 73 4 4 5" xfId="18215" xr:uid="{00000000-0005-0000-0000-00002A9B0000}"/>
    <cellStyle name="Normal 73 4 5" xfId="4766" xr:uid="{00000000-0005-0000-0000-00002B9B0000}"/>
    <cellStyle name="Normal 73 4 5 2" xfId="14818" xr:uid="{00000000-0005-0000-0000-00002C9B0000}"/>
    <cellStyle name="Normal 73 4 5 2 2" xfId="45149" xr:uid="{00000000-0005-0000-0000-00002D9B0000}"/>
    <cellStyle name="Normal 73 4 5 2 3" xfId="29916" xr:uid="{00000000-0005-0000-0000-00002E9B0000}"/>
    <cellStyle name="Normal 73 4 5 3" xfId="9798" xr:uid="{00000000-0005-0000-0000-00002F9B0000}"/>
    <cellStyle name="Normal 73 4 5 3 2" xfId="40132" xr:uid="{00000000-0005-0000-0000-0000309B0000}"/>
    <cellStyle name="Normal 73 4 5 3 3" xfId="24899" xr:uid="{00000000-0005-0000-0000-0000319B0000}"/>
    <cellStyle name="Normal 73 4 5 4" xfId="35119" xr:uid="{00000000-0005-0000-0000-0000329B0000}"/>
    <cellStyle name="Normal 73 4 5 5" xfId="19886" xr:uid="{00000000-0005-0000-0000-0000339B0000}"/>
    <cellStyle name="Normal 73 4 6" xfId="11476" xr:uid="{00000000-0005-0000-0000-0000349B0000}"/>
    <cellStyle name="Normal 73 4 6 2" xfId="41807" xr:uid="{00000000-0005-0000-0000-0000359B0000}"/>
    <cellStyle name="Normal 73 4 6 3" xfId="26574" xr:uid="{00000000-0005-0000-0000-0000369B0000}"/>
    <cellStyle name="Normal 73 4 7" xfId="6455" xr:uid="{00000000-0005-0000-0000-0000379B0000}"/>
    <cellStyle name="Normal 73 4 7 2" xfId="36790" xr:uid="{00000000-0005-0000-0000-0000389B0000}"/>
    <cellStyle name="Normal 73 4 7 3" xfId="21557" xr:uid="{00000000-0005-0000-0000-0000399B0000}"/>
    <cellStyle name="Normal 73 4 8" xfId="31778" xr:uid="{00000000-0005-0000-0000-00003A9B0000}"/>
    <cellStyle name="Normal 73 4 9" xfId="16544" xr:uid="{00000000-0005-0000-0000-00003B9B0000}"/>
    <cellStyle name="Normal 73 5" xfId="1589" xr:uid="{00000000-0005-0000-0000-00003C9B0000}"/>
    <cellStyle name="Normal 73 5 2" xfId="2430" xr:uid="{00000000-0005-0000-0000-00003D9B0000}"/>
    <cellStyle name="Normal 73 5 2 2" xfId="4120" xr:uid="{00000000-0005-0000-0000-00003E9B0000}"/>
    <cellStyle name="Normal 73 5 2 2 2" xfId="14193" xr:uid="{00000000-0005-0000-0000-00003F9B0000}"/>
    <cellStyle name="Normal 73 5 2 2 2 2" xfId="44524" xr:uid="{00000000-0005-0000-0000-0000409B0000}"/>
    <cellStyle name="Normal 73 5 2 2 2 3" xfId="29291" xr:uid="{00000000-0005-0000-0000-0000419B0000}"/>
    <cellStyle name="Normal 73 5 2 2 3" xfId="9173" xr:uid="{00000000-0005-0000-0000-0000429B0000}"/>
    <cellStyle name="Normal 73 5 2 2 3 2" xfId="39507" xr:uid="{00000000-0005-0000-0000-0000439B0000}"/>
    <cellStyle name="Normal 73 5 2 2 3 3" xfId="24274" xr:uid="{00000000-0005-0000-0000-0000449B0000}"/>
    <cellStyle name="Normal 73 5 2 2 4" xfId="34494" xr:uid="{00000000-0005-0000-0000-0000459B0000}"/>
    <cellStyle name="Normal 73 5 2 2 5" xfId="19261" xr:uid="{00000000-0005-0000-0000-0000469B0000}"/>
    <cellStyle name="Normal 73 5 2 3" xfId="5812" xr:uid="{00000000-0005-0000-0000-0000479B0000}"/>
    <cellStyle name="Normal 73 5 2 3 2" xfId="15864" xr:uid="{00000000-0005-0000-0000-0000489B0000}"/>
    <cellStyle name="Normal 73 5 2 3 2 2" xfId="46195" xr:uid="{00000000-0005-0000-0000-0000499B0000}"/>
    <cellStyle name="Normal 73 5 2 3 2 3" xfId="30962" xr:uid="{00000000-0005-0000-0000-00004A9B0000}"/>
    <cellStyle name="Normal 73 5 2 3 3" xfId="10844" xr:uid="{00000000-0005-0000-0000-00004B9B0000}"/>
    <cellStyle name="Normal 73 5 2 3 3 2" xfId="41178" xr:uid="{00000000-0005-0000-0000-00004C9B0000}"/>
    <cellStyle name="Normal 73 5 2 3 3 3" xfId="25945" xr:uid="{00000000-0005-0000-0000-00004D9B0000}"/>
    <cellStyle name="Normal 73 5 2 3 4" xfId="36165" xr:uid="{00000000-0005-0000-0000-00004E9B0000}"/>
    <cellStyle name="Normal 73 5 2 3 5" xfId="20932" xr:uid="{00000000-0005-0000-0000-00004F9B0000}"/>
    <cellStyle name="Normal 73 5 2 4" xfId="12522" xr:uid="{00000000-0005-0000-0000-0000509B0000}"/>
    <cellStyle name="Normal 73 5 2 4 2" xfId="42853" xr:uid="{00000000-0005-0000-0000-0000519B0000}"/>
    <cellStyle name="Normal 73 5 2 4 3" xfId="27620" xr:uid="{00000000-0005-0000-0000-0000529B0000}"/>
    <cellStyle name="Normal 73 5 2 5" xfId="7501" xr:uid="{00000000-0005-0000-0000-0000539B0000}"/>
    <cellStyle name="Normal 73 5 2 5 2" xfId="37836" xr:uid="{00000000-0005-0000-0000-0000549B0000}"/>
    <cellStyle name="Normal 73 5 2 5 3" xfId="22603" xr:uid="{00000000-0005-0000-0000-0000559B0000}"/>
    <cellStyle name="Normal 73 5 2 6" xfId="32824" xr:uid="{00000000-0005-0000-0000-0000569B0000}"/>
    <cellStyle name="Normal 73 5 2 7" xfId="17590" xr:uid="{00000000-0005-0000-0000-0000579B0000}"/>
    <cellStyle name="Normal 73 5 3" xfId="3283" xr:uid="{00000000-0005-0000-0000-0000589B0000}"/>
    <cellStyle name="Normal 73 5 3 2" xfId="13357" xr:uid="{00000000-0005-0000-0000-0000599B0000}"/>
    <cellStyle name="Normal 73 5 3 2 2" xfId="43688" xr:uid="{00000000-0005-0000-0000-00005A9B0000}"/>
    <cellStyle name="Normal 73 5 3 2 3" xfId="28455" xr:uid="{00000000-0005-0000-0000-00005B9B0000}"/>
    <cellStyle name="Normal 73 5 3 3" xfId="8337" xr:uid="{00000000-0005-0000-0000-00005C9B0000}"/>
    <cellStyle name="Normal 73 5 3 3 2" xfId="38671" xr:uid="{00000000-0005-0000-0000-00005D9B0000}"/>
    <cellStyle name="Normal 73 5 3 3 3" xfId="23438" xr:uid="{00000000-0005-0000-0000-00005E9B0000}"/>
    <cellStyle name="Normal 73 5 3 4" xfId="33658" xr:uid="{00000000-0005-0000-0000-00005F9B0000}"/>
    <cellStyle name="Normal 73 5 3 5" xfId="18425" xr:uid="{00000000-0005-0000-0000-0000609B0000}"/>
    <cellStyle name="Normal 73 5 4" xfId="4976" xr:uid="{00000000-0005-0000-0000-0000619B0000}"/>
    <cellStyle name="Normal 73 5 4 2" xfId="15028" xr:uid="{00000000-0005-0000-0000-0000629B0000}"/>
    <cellStyle name="Normal 73 5 4 2 2" xfId="45359" xr:uid="{00000000-0005-0000-0000-0000639B0000}"/>
    <cellStyle name="Normal 73 5 4 2 3" xfId="30126" xr:uid="{00000000-0005-0000-0000-0000649B0000}"/>
    <cellStyle name="Normal 73 5 4 3" xfId="10008" xr:uid="{00000000-0005-0000-0000-0000659B0000}"/>
    <cellStyle name="Normal 73 5 4 3 2" xfId="40342" xr:uid="{00000000-0005-0000-0000-0000669B0000}"/>
    <cellStyle name="Normal 73 5 4 3 3" xfId="25109" xr:uid="{00000000-0005-0000-0000-0000679B0000}"/>
    <cellStyle name="Normal 73 5 4 4" xfId="35329" xr:uid="{00000000-0005-0000-0000-0000689B0000}"/>
    <cellStyle name="Normal 73 5 4 5" xfId="20096" xr:uid="{00000000-0005-0000-0000-0000699B0000}"/>
    <cellStyle name="Normal 73 5 5" xfId="11686" xr:uid="{00000000-0005-0000-0000-00006A9B0000}"/>
    <cellStyle name="Normal 73 5 5 2" xfId="42017" xr:uid="{00000000-0005-0000-0000-00006B9B0000}"/>
    <cellStyle name="Normal 73 5 5 3" xfId="26784" xr:uid="{00000000-0005-0000-0000-00006C9B0000}"/>
    <cellStyle name="Normal 73 5 6" xfId="6665" xr:uid="{00000000-0005-0000-0000-00006D9B0000}"/>
    <cellStyle name="Normal 73 5 6 2" xfId="37000" xr:uid="{00000000-0005-0000-0000-00006E9B0000}"/>
    <cellStyle name="Normal 73 5 6 3" xfId="21767" xr:uid="{00000000-0005-0000-0000-00006F9B0000}"/>
    <cellStyle name="Normal 73 5 7" xfId="31988" xr:uid="{00000000-0005-0000-0000-0000709B0000}"/>
    <cellStyle name="Normal 73 5 8" xfId="16754" xr:uid="{00000000-0005-0000-0000-0000719B0000}"/>
    <cellStyle name="Normal 73 6" xfId="2010" xr:uid="{00000000-0005-0000-0000-0000729B0000}"/>
    <cellStyle name="Normal 73 6 2" xfId="3702" xr:uid="{00000000-0005-0000-0000-0000739B0000}"/>
    <cellStyle name="Normal 73 6 2 2" xfId="13775" xr:uid="{00000000-0005-0000-0000-0000749B0000}"/>
    <cellStyle name="Normal 73 6 2 2 2" xfId="44106" xr:uid="{00000000-0005-0000-0000-0000759B0000}"/>
    <cellStyle name="Normal 73 6 2 2 3" xfId="28873" xr:uid="{00000000-0005-0000-0000-0000769B0000}"/>
    <cellStyle name="Normal 73 6 2 3" xfId="8755" xr:uid="{00000000-0005-0000-0000-0000779B0000}"/>
    <cellStyle name="Normal 73 6 2 3 2" xfId="39089" xr:uid="{00000000-0005-0000-0000-0000789B0000}"/>
    <cellStyle name="Normal 73 6 2 3 3" xfId="23856" xr:uid="{00000000-0005-0000-0000-0000799B0000}"/>
    <cellStyle name="Normal 73 6 2 4" xfId="34076" xr:uid="{00000000-0005-0000-0000-00007A9B0000}"/>
    <cellStyle name="Normal 73 6 2 5" xfId="18843" xr:uid="{00000000-0005-0000-0000-00007B9B0000}"/>
    <cellStyle name="Normal 73 6 3" xfId="5394" xr:uid="{00000000-0005-0000-0000-00007C9B0000}"/>
    <cellStyle name="Normal 73 6 3 2" xfId="15446" xr:uid="{00000000-0005-0000-0000-00007D9B0000}"/>
    <cellStyle name="Normal 73 6 3 2 2" xfId="45777" xr:uid="{00000000-0005-0000-0000-00007E9B0000}"/>
    <cellStyle name="Normal 73 6 3 2 3" xfId="30544" xr:uid="{00000000-0005-0000-0000-00007F9B0000}"/>
    <cellStyle name="Normal 73 6 3 3" xfId="10426" xr:uid="{00000000-0005-0000-0000-0000809B0000}"/>
    <cellStyle name="Normal 73 6 3 3 2" xfId="40760" xr:uid="{00000000-0005-0000-0000-0000819B0000}"/>
    <cellStyle name="Normal 73 6 3 3 3" xfId="25527" xr:uid="{00000000-0005-0000-0000-0000829B0000}"/>
    <cellStyle name="Normal 73 6 3 4" xfId="35747" xr:uid="{00000000-0005-0000-0000-0000839B0000}"/>
    <cellStyle name="Normal 73 6 3 5" xfId="20514" xr:uid="{00000000-0005-0000-0000-0000849B0000}"/>
    <cellStyle name="Normal 73 6 4" xfId="12104" xr:uid="{00000000-0005-0000-0000-0000859B0000}"/>
    <cellStyle name="Normal 73 6 4 2" xfId="42435" xr:uid="{00000000-0005-0000-0000-0000869B0000}"/>
    <cellStyle name="Normal 73 6 4 3" xfId="27202" xr:uid="{00000000-0005-0000-0000-0000879B0000}"/>
    <cellStyle name="Normal 73 6 5" xfId="7083" xr:uid="{00000000-0005-0000-0000-0000889B0000}"/>
    <cellStyle name="Normal 73 6 5 2" xfId="37418" xr:uid="{00000000-0005-0000-0000-0000899B0000}"/>
    <cellStyle name="Normal 73 6 5 3" xfId="22185" xr:uid="{00000000-0005-0000-0000-00008A9B0000}"/>
    <cellStyle name="Normal 73 6 6" xfId="32406" xr:uid="{00000000-0005-0000-0000-00008B9B0000}"/>
    <cellStyle name="Normal 73 6 7" xfId="17172" xr:uid="{00000000-0005-0000-0000-00008C9B0000}"/>
    <cellStyle name="Normal 73 7" xfId="2862" xr:uid="{00000000-0005-0000-0000-00008D9B0000}"/>
    <cellStyle name="Normal 73 7 2" xfId="12939" xr:uid="{00000000-0005-0000-0000-00008E9B0000}"/>
    <cellStyle name="Normal 73 7 2 2" xfId="43270" xr:uid="{00000000-0005-0000-0000-00008F9B0000}"/>
    <cellStyle name="Normal 73 7 2 3" xfId="28037" xr:uid="{00000000-0005-0000-0000-0000909B0000}"/>
    <cellStyle name="Normal 73 7 3" xfId="7919" xr:uid="{00000000-0005-0000-0000-0000919B0000}"/>
    <cellStyle name="Normal 73 7 3 2" xfId="38253" xr:uid="{00000000-0005-0000-0000-0000929B0000}"/>
    <cellStyle name="Normal 73 7 3 3" xfId="23020" xr:uid="{00000000-0005-0000-0000-0000939B0000}"/>
    <cellStyle name="Normal 73 7 4" xfId="33240" xr:uid="{00000000-0005-0000-0000-0000949B0000}"/>
    <cellStyle name="Normal 73 7 5" xfId="18007" xr:uid="{00000000-0005-0000-0000-0000959B0000}"/>
    <cellStyle name="Normal 73 8" xfId="4556" xr:uid="{00000000-0005-0000-0000-0000969B0000}"/>
    <cellStyle name="Normal 73 8 2" xfId="14610" xr:uid="{00000000-0005-0000-0000-0000979B0000}"/>
    <cellStyle name="Normal 73 8 2 2" xfId="44941" xr:uid="{00000000-0005-0000-0000-0000989B0000}"/>
    <cellStyle name="Normal 73 8 2 3" xfId="29708" xr:uid="{00000000-0005-0000-0000-0000999B0000}"/>
    <cellStyle name="Normal 73 8 3" xfId="9590" xr:uid="{00000000-0005-0000-0000-00009A9B0000}"/>
    <cellStyle name="Normal 73 8 3 2" xfId="39924" xr:uid="{00000000-0005-0000-0000-00009B9B0000}"/>
    <cellStyle name="Normal 73 8 3 3" xfId="24691" xr:uid="{00000000-0005-0000-0000-00009C9B0000}"/>
    <cellStyle name="Normal 73 8 4" xfId="34911" xr:uid="{00000000-0005-0000-0000-00009D9B0000}"/>
    <cellStyle name="Normal 73 8 5" xfId="19678" xr:uid="{00000000-0005-0000-0000-00009E9B0000}"/>
    <cellStyle name="Normal 73 9" xfId="11266" xr:uid="{00000000-0005-0000-0000-00009F9B0000}"/>
    <cellStyle name="Normal 73 9 2" xfId="41599" xr:uid="{00000000-0005-0000-0000-0000A09B0000}"/>
    <cellStyle name="Normal 73 9 3" xfId="26366" xr:uid="{00000000-0005-0000-0000-0000A19B0000}"/>
    <cellStyle name="Normal 74" xfId="910" xr:uid="{00000000-0005-0000-0000-0000A29B0000}"/>
    <cellStyle name="Normal 74 10" xfId="6246" xr:uid="{00000000-0005-0000-0000-0000A39B0000}"/>
    <cellStyle name="Normal 74 10 2" xfId="36583" xr:uid="{00000000-0005-0000-0000-0000A49B0000}"/>
    <cellStyle name="Normal 74 10 3" xfId="21350" xr:uid="{00000000-0005-0000-0000-0000A59B0000}"/>
    <cellStyle name="Normal 74 11" xfId="31574" xr:uid="{00000000-0005-0000-0000-0000A69B0000}"/>
    <cellStyle name="Normal 74 12" xfId="16335" xr:uid="{00000000-0005-0000-0000-0000A79B0000}"/>
    <cellStyle name="Normal 74 2" xfId="1210" xr:uid="{00000000-0005-0000-0000-0000A89B0000}"/>
    <cellStyle name="Normal 74 2 10" xfId="31625" xr:uid="{00000000-0005-0000-0000-0000A99B0000}"/>
    <cellStyle name="Normal 74 2 11" xfId="16389" xr:uid="{00000000-0005-0000-0000-0000AA9B0000}"/>
    <cellStyle name="Normal 74 2 2" xfId="1318" xr:uid="{00000000-0005-0000-0000-0000AB9B0000}"/>
    <cellStyle name="Normal 74 2 2 10" xfId="16493" xr:uid="{00000000-0005-0000-0000-0000AC9B0000}"/>
    <cellStyle name="Normal 74 2 2 2" xfId="1535" xr:uid="{00000000-0005-0000-0000-0000AD9B0000}"/>
    <cellStyle name="Normal 74 2 2 2 2" xfId="1956" xr:uid="{00000000-0005-0000-0000-0000AE9B0000}"/>
    <cellStyle name="Normal 74 2 2 2 2 2" xfId="2795" xr:uid="{00000000-0005-0000-0000-0000AF9B0000}"/>
    <cellStyle name="Normal 74 2 2 2 2 2 2" xfId="4485" xr:uid="{00000000-0005-0000-0000-0000B09B0000}"/>
    <cellStyle name="Normal 74 2 2 2 2 2 2 2" xfId="14558" xr:uid="{00000000-0005-0000-0000-0000B19B0000}"/>
    <cellStyle name="Normal 74 2 2 2 2 2 2 2 2" xfId="44889" xr:uid="{00000000-0005-0000-0000-0000B29B0000}"/>
    <cellStyle name="Normal 74 2 2 2 2 2 2 2 3" xfId="29656" xr:uid="{00000000-0005-0000-0000-0000B39B0000}"/>
    <cellStyle name="Normal 74 2 2 2 2 2 2 3" xfId="9538" xr:uid="{00000000-0005-0000-0000-0000B49B0000}"/>
    <cellStyle name="Normal 74 2 2 2 2 2 2 3 2" xfId="39872" xr:uid="{00000000-0005-0000-0000-0000B59B0000}"/>
    <cellStyle name="Normal 74 2 2 2 2 2 2 3 3" xfId="24639" xr:uid="{00000000-0005-0000-0000-0000B69B0000}"/>
    <cellStyle name="Normal 74 2 2 2 2 2 2 4" xfId="34859" xr:uid="{00000000-0005-0000-0000-0000B79B0000}"/>
    <cellStyle name="Normal 74 2 2 2 2 2 2 5" xfId="19626" xr:uid="{00000000-0005-0000-0000-0000B89B0000}"/>
    <cellStyle name="Normal 74 2 2 2 2 2 3" xfId="6177" xr:uid="{00000000-0005-0000-0000-0000B99B0000}"/>
    <cellStyle name="Normal 74 2 2 2 2 2 3 2" xfId="16229" xr:uid="{00000000-0005-0000-0000-0000BA9B0000}"/>
    <cellStyle name="Normal 74 2 2 2 2 2 3 2 2" xfId="46560" xr:uid="{00000000-0005-0000-0000-0000BB9B0000}"/>
    <cellStyle name="Normal 74 2 2 2 2 2 3 2 3" xfId="31327" xr:uid="{00000000-0005-0000-0000-0000BC9B0000}"/>
    <cellStyle name="Normal 74 2 2 2 2 2 3 3" xfId="11209" xr:uid="{00000000-0005-0000-0000-0000BD9B0000}"/>
    <cellStyle name="Normal 74 2 2 2 2 2 3 3 2" xfId="41543" xr:uid="{00000000-0005-0000-0000-0000BE9B0000}"/>
    <cellStyle name="Normal 74 2 2 2 2 2 3 3 3" xfId="26310" xr:uid="{00000000-0005-0000-0000-0000BF9B0000}"/>
    <cellStyle name="Normal 74 2 2 2 2 2 3 4" xfId="36530" xr:uid="{00000000-0005-0000-0000-0000C09B0000}"/>
    <cellStyle name="Normal 74 2 2 2 2 2 3 5" xfId="21297" xr:uid="{00000000-0005-0000-0000-0000C19B0000}"/>
    <cellStyle name="Normal 74 2 2 2 2 2 4" xfId="12887" xr:uid="{00000000-0005-0000-0000-0000C29B0000}"/>
    <cellStyle name="Normal 74 2 2 2 2 2 4 2" xfId="43218" xr:uid="{00000000-0005-0000-0000-0000C39B0000}"/>
    <cellStyle name="Normal 74 2 2 2 2 2 4 3" xfId="27985" xr:uid="{00000000-0005-0000-0000-0000C49B0000}"/>
    <cellStyle name="Normal 74 2 2 2 2 2 5" xfId="7866" xr:uid="{00000000-0005-0000-0000-0000C59B0000}"/>
    <cellStyle name="Normal 74 2 2 2 2 2 5 2" xfId="38201" xr:uid="{00000000-0005-0000-0000-0000C69B0000}"/>
    <cellStyle name="Normal 74 2 2 2 2 2 5 3" xfId="22968" xr:uid="{00000000-0005-0000-0000-0000C79B0000}"/>
    <cellStyle name="Normal 74 2 2 2 2 2 6" xfId="33189" xr:uid="{00000000-0005-0000-0000-0000C89B0000}"/>
    <cellStyle name="Normal 74 2 2 2 2 2 7" xfId="17955" xr:uid="{00000000-0005-0000-0000-0000C99B0000}"/>
    <cellStyle name="Normal 74 2 2 2 2 3" xfId="3648" xr:uid="{00000000-0005-0000-0000-0000CA9B0000}"/>
    <cellStyle name="Normal 74 2 2 2 2 3 2" xfId="13722" xr:uid="{00000000-0005-0000-0000-0000CB9B0000}"/>
    <cellStyle name="Normal 74 2 2 2 2 3 2 2" xfId="44053" xr:uid="{00000000-0005-0000-0000-0000CC9B0000}"/>
    <cellStyle name="Normal 74 2 2 2 2 3 2 3" xfId="28820" xr:uid="{00000000-0005-0000-0000-0000CD9B0000}"/>
    <cellStyle name="Normal 74 2 2 2 2 3 3" xfId="8702" xr:uid="{00000000-0005-0000-0000-0000CE9B0000}"/>
    <cellStyle name="Normal 74 2 2 2 2 3 3 2" xfId="39036" xr:uid="{00000000-0005-0000-0000-0000CF9B0000}"/>
    <cellStyle name="Normal 74 2 2 2 2 3 3 3" xfId="23803" xr:uid="{00000000-0005-0000-0000-0000D09B0000}"/>
    <cellStyle name="Normal 74 2 2 2 2 3 4" xfId="34023" xr:uid="{00000000-0005-0000-0000-0000D19B0000}"/>
    <cellStyle name="Normal 74 2 2 2 2 3 5" xfId="18790" xr:uid="{00000000-0005-0000-0000-0000D29B0000}"/>
    <cellStyle name="Normal 74 2 2 2 2 4" xfId="5341" xr:uid="{00000000-0005-0000-0000-0000D39B0000}"/>
    <cellStyle name="Normal 74 2 2 2 2 4 2" xfId="15393" xr:uid="{00000000-0005-0000-0000-0000D49B0000}"/>
    <cellStyle name="Normal 74 2 2 2 2 4 2 2" xfId="45724" xr:uid="{00000000-0005-0000-0000-0000D59B0000}"/>
    <cellStyle name="Normal 74 2 2 2 2 4 2 3" xfId="30491" xr:uid="{00000000-0005-0000-0000-0000D69B0000}"/>
    <cellStyle name="Normal 74 2 2 2 2 4 3" xfId="10373" xr:uid="{00000000-0005-0000-0000-0000D79B0000}"/>
    <cellStyle name="Normal 74 2 2 2 2 4 3 2" xfId="40707" xr:uid="{00000000-0005-0000-0000-0000D89B0000}"/>
    <cellStyle name="Normal 74 2 2 2 2 4 3 3" xfId="25474" xr:uid="{00000000-0005-0000-0000-0000D99B0000}"/>
    <cellStyle name="Normal 74 2 2 2 2 4 4" xfId="35694" xr:uid="{00000000-0005-0000-0000-0000DA9B0000}"/>
    <cellStyle name="Normal 74 2 2 2 2 4 5" xfId="20461" xr:uid="{00000000-0005-0000-0000-0000DB9B0000}"/>
    <cellStyle name="Normal 74 2 2 2 2 5" xfId="12051" xr:uid="{00000000-0005-0000-0000-0000DC9B0000}"/>
    <cellStyle name="Normal 74 2 2 2 2 5 2" xfId="42382" xr:uid="{00000000-0005-0000-0000-0000DD9B0000}"/>
    <cellStyle name="Normal 74 2 2 2 2 5 3" xfId="27149" xr:uid="{00000000-0005-0000-0000-0000DE9B0000}"/>
    <cellStyle name="Normal 74 2 2 2 2 6" xfId="7030" xr:uid="{00000000-0005-0000-0000-0000DF9B0000}"/>
    <cellStyle name="Normal 74 2 2 2 2 6 2" xfId="37365" xr:uid="{00000000-0005-0000-0000-0000E09B0000}"/>
    <cellStyle name="Normal 74 2 2 2 2 6 3" xfId="22132" xr:uid="{00000000-0005-0000-0000-0000E19B0000}"/>
    <cellStyle name="Normal 74 2 2 2 2 7" xfId="32353" xr:uid="{00000000-0005-0000-0000-0000E29B0000}"/>
    <cellStyle name="Normal 74 2 2 2 2 8" xfId="17119" xr:uid="{00000000-0005-0000-0000-0000E39B0000}"/>
    <cellStyle name="Normal 74 2 2 2 3" xfId="2377" xr:uid="{00000000-0005-0000-0000-0000E49B0000}"/>
    <cellStyle name="Normal 74 2 2 2 3 2" xfId="4067" xr:uid="{00000000-0005-0000-0000-0000E59B0000}"/>
    <cellStyle name="Normal 74 2 2 2 3 2 2" xfId="14140" xr:uid="{00000000-0005-0000-0000-0000E69B0000}"/>
    <cellStyle name="Normal 74 2 2 2 3 2 2 2" xfId="44471" xr:uid="{00000000-0005-0000-0000-0000E79B0000}"/>
    <cellStyle name="Normal 74 2 2 2 3 2 2 3" xfId="29238" xr:uid="{00000000-0005-0000-0000-0000E89B0000}"/>
    <cellStyle name="Normal 74 2 2 2 3 2 3" xfId="9120" xr:uid="{00000000-0005-0000-0000-0000E99B0000}"/>
    <cellStyle name="Normal 74 2 2 2 3 2 3 2" xfId="39454" xr:uid="{00000000-0005-0000-0000-0000EA9B0000}"/>
    <cellStyle name="Normal 74 2 2 2 3 2 3 3" xfId="24221" xr:uid="{00000000-0005-0000-0000-0000EB9B0000}"/>
    <cellStyle name="Normal 74 2 2 2 3 2 4" xfId="34441" xr:uid="{00000000-0005-0000-0000-0000EC9B0000}"/>
    <cellStyle name="Normal 74 2 2 2 3 2 5" xfId="19208" xr:uid="{00000000-0005-0000-0000-0000ED9B0000}"/>
    <cellStyle name="Normal 74 2 2 2 3 3" xfId="5759" xr:uid="{00000000-0005-0000-0000-0000EE9B0000}"/>
    <cellStyle name="Normal 74 2 2 2 3 3 2" xfId="15811" xr:uid="{00000000-0005-0000-0000-0000EF9B0000}"/>
    <cellStyle name="Normal 74 2 2 2 3 3 2 2" xfId="46142" xr:uid="{00000000-0005-0000-0000-0000F09B0000}"/>
    <cellStyle name="Normal 74 2 2 2 3 3 2 3" xfId="30909" xr:uid="{00000000-0005-0000-0000-0000F19B0000}"/>
    <cellStyle name="Normal 74 2 2 2 3 3 3" xfId="10791" xr:uid="{00000000-0005-0000-0000-0000F29B0000}"/>
    <cellStyle name="Normal 74 2 2 2 3 3 3 2" xfId="41125" xr:uid="{00000000-0005-0000-0000-0000F39B0000}"/>
    <cellStyle name="Normal 74 2 2 2 3 3 3 3" xfId="25892" xr:uid="{00000000-0005-0000-0000-0000F49B0000}"/>
    <cellStyle name="Normal 74 2 2 2 3 3 4" xfId="36112" xr:uid="{00000000-0005-0000-0000-0000F59B0000}"/>
    <cellStyle name="Normal 74 2 2 2 3 3 5" xfId="20879" xr:uid="{00000000-0005-0000-0000-0000F69B0000}"/>
    <cellStyle name="Normal 74 2 2 2 3 4" xfId="12469" xr:uid="{00000000-0005-0000-0000-0000F79B0000}"/>
    <cellStyle name="Normal 74 2 2 2 3 4 2" xfId="42800" xr:uid="{00000000-0005-0000-0000-0000F89B0000}"/>
    <cellStyle name="Normal 74 2 2 2 3 4 3" xfId="27567" xr:uid="{00000000-0005-0000-0000-0000F99B0000}"/>
    <cellStyle name="Normal 74 2 2 2 3 5" xfId="7448" xr:uid="{00000000-0005-0000-0000-0000FA9B0000}"/>
    <cellStyle name="Normal 74 2 2 2 3 5 2" xfId="37783" xr:uid="{00000000-0005-0000-0000-0000FB9B0000}"/>
    <cellStyle name="Normal 74 2 2 2 3 5 3" xfId="22550" xr:uid="{00000000-0005-0000-0000-0000FC9B0000}"/>
    <cellStyle name="Normal 74 2 2 2 3 6" xfId="32771" xr:uid="{00000000-0005-0000-0000-0000FD9B0000}"/>
    <cellStyle name="Normal 74 2 2 2 3 7" xfId="17537" xr:uid="{00000000-0005-0000-0000-0000FE9B0000}"/>
    <cellStyle name="Normal 74 2 2 2 4" xfId="3230" xr:uid="{00000000-0005-0000-0000-0000FF9B0000}"/>
    <cellStyle name="Normal 74 2 2 2 4 2" xfId="13304" xr:uid="{00000000-0005-0000-0000-0000009C0000}"/>
    <cellStyle name="Normal 74 2 2 2 4 2 2" xfId="43635" xr:uid="{00000000-0005-0000-0000-0000019C0000}"/>
    <cellStyle name="Normal 74 2 2 2 4 2 3" xfId="28402" xr:uid="{00000000-0005-0000-0000-0000029C0000}"/>
    <cellStyle name="Normal 74 2 2 2 4 3" xfId="8284" xr:uid="{00000000-0005-0000-0000-0000039C0000}"/>
    <cellStyle name="Normal 74 2 2 2 4 3 2" xfId="38618" xr:uid="{00000000-0005-0000-0000-0000049C0000}"/>
    <cellStyle name="Normal 74 2 2 2 4 3 3" xfId="23385" xr:uid="{00000000-0005-0000-0000-0000059C0000}"/>
    <cellStyle name="Normal 74 2 2 2 4 4" xfId="33605" xr:uid="{00000000-0005-0000-0000-0000069C0000}"/>
    <cellStyle name="Normal 74 2 2 2 4 5" xfId="18372" xr:uid="{00000000-0005-0000-0000-0000079C0000}"/>
    <cellStyle name="Normal 74 2 2 2 5" xfId="4923" xr:uid="{00000000-0005-0000-0000-0000089C0000}"/>
    <cellStyle name="Normal 74 2 2 2 5 2" xfId="14975" xr:uid="{00000000-0005-0000-0000-0000099C0000}"/>
    <cellStyle name="Normal 74 2 2 2 5 2 2" xfId="45306" xr:uid="{00000000-0005-0000-0000-00000A9C0000}"/>
    <cellStyle name="Normal 74 2 2 2 5 2 3" xfId="30073" xr:uid="{00000000-0005-0000-0000-00000B9C0000}"/>
    <cellStyle name="Normal 74 2 2 2 5 3" xfId="9955" xr:uid="{00000000-0005-0000-0000-00000C9C0000}"/>
    <cellStyle name="Normal 74 2 2 2 5 3 2" xfId="40289" xr:uid="{00000000-0005-0000-0000-00000D9C0000}"/>
    <cellStyle name="Normal 74 2 2 2 5 3 3" xfId="25056" xr:uid="{00000000-0005-0000-0000-00000E9C0000}"/>
    <cellStyle name="Normal 74 2 2 2 5 4" xfId="35276" xr:uid="{00000000-0005-0000-0000-00000F9C0000}"/>
    <cellStyle name="Normal 74 2 2 2 5 5" xfId="20043" xr:uid="{00000000-0005-0000-0000-0000109C0000}"/>
    <cellStyle name="Normal 74 2 2 2 6" xfId="11633" xr:uid="{00000000-0005-0000-0000-0000119C0000}"/>
    <cellStyle name="Normal 74 2 2 2 6 2" xfId="41964" xr:uid="{00000000-0005-0000-0000-0000129C0000}"/>
    <cellStyle name="Normal 74 2 2 2 6 3" xfId="26731" xr:uid="{00000000-0005-0000-0000-0000139C0000}"/>
    <cellStyle name="Normal 74 2 2 2 7" xfId="6612" xr:uid="{00000000-0005-0000-0000-0000149C0000}"/>
    <cellStyle name="Normal 74 2 2 2 7 2" xfId="36947" xr:uid="{00000000-0005-0000-0000-0000159C0000}"/>
    <cellStyle name="Normal 74 2 2 2 7 3" xfId="21714" xr:uid="{00000000-0005-0000-0000-0000169C0000}"/>
    <cellStyle name="Normal 74 2 2 2 8" xfId="31935" xr:uid="{00000000-0005-0000-0000-0000179C0000}"/>
    <cellStyle name="Normal 74 2 2 2 9" xfId="16701" xr:uid="{00000000-0005-0000-0000-0000189C0000}"/>
    <cellStyle name="Normal 74 2 2 3" xfId="1748" xr:uid="{00000000-0005-0000-0000-0000199C0000}"/>
    <cellStyle name="Normal 74 2 2 3 2" xfId="2587" xr:uid="{00000000-0005-0000-0000-00001A9C0000}"/>
    <cellStyle name="Normal 74 2 2 3 2 2" xfId="4277" xr:uid="{00000000-0005-0000-0000-00001B9C0000}"/>
    <cellStyle name="Normal 74 2 2 3 2 2 2" xfId="14350" xr:uid="{00000000-0005-0000-0000-00001C9C0000}"/>
    <cellStyle name="Normal 74 2 2 3 2 2 2 2" xfId="44681" xr:uid="{00000000-0005-0000-0000-00001D9C0000}"/>
    <cellStyle name="Normal 74 2 2 3 2 2 2 3" xfId="29448" xr:uid="{00000000-0005-0000-0000-00001E9C0000}"/>
    <cellStyle name="Normal 74 2 2 3 2 2 3" xfId="9330" xr:uid="{00000000-0005-0000-0000-00001F9C0000}"/>
    <cellStyle name="Normal 74 2 2 3 2 2 3 2" xfId="39664" xr:uid="{00000000-0005-0000-0000-0000209C0000}"/>
    <cellStyle name="Normal 74 2 2 3 2 2 3 3" xfId="24431" xr:uid="{00000000-0005-0000-0000-0000219C0000}"/>
    <cellStyle name="Normal 74 2 2 3 2 2 4" xfId="34651" xr:uid="{00000000-0005-0000-0000-0000229C0000}"/>
    <cellStyle name="Normal 74 2 2 3 2 2 5" xfId="19418" xr:uid="{00000000-0005-0000-0000-0000239C0000}"/>
    <cellStyle name="Normal 74 2 2 3 2 3" xfId="5969" xr:uid="{00000000-0005-0000-0000-0000249C0000}"/>
    <cellStyle name="Normal 74 2 2 3 2 3 2" xfId="16021" xr:uid="{00000000-0005-0000-0000-0000259C0000}"/>
    <cellStyle name="Normal 74 2 2 3 2 3 2 2" xfId="46352" xr:uid="{00000000-0005-0000-0000-0000269C0000}"/>
    <cellStyle name="Normal 74 2 2 3 2 3 2 3" xfId="31119" xr:uid="{00000000-0005-0000-0000-0000279C0000}"/>
    <cellStyle name="Normal 74 2 2 3 2 3 3" xfId="11001" xr:uid="{00000000-0005-0000-0000-0000289C0000}"/>
    <cellStyle name="Normal 74 2 2 3 2 3 3 2" xfId="41335" xr:uid="{00000000-0005-0000-0000-0000299C0000}"/>
    <cellStyle name="Normal 74 2 2 3 2 3 3 3" xfId="26102" xr:uid="{00000000-0005-0000-0000-00002A9C0000}"/>
    <cellStyle name="Normal 74 2 2 3 2 3 4" xfId="36322" xr:uid="{00000000-0005-0000-0000-00002B9C0000}"/>
    <cellStyle name="Normal 74 2 2 3 2 3 5" xfId="21089" xr:uid="{00000000-0005-0000-0000-00002C9C0000}"/>
    <cellStyle name="Normal 74 2 2 3 2 4" xfId="12679" xr:uid="{00000000-0005-0000-0000-00002D9C0000}"/>
    <cellStyle name="Normal 74 2 2 3 2 4 2" xfId="43010" xr:uid="{00000000-0005-0000-0000-00002E9C0000}"/>
    <cellStyle name="Normal 74 2 2 3 2 4 3" xfId="27777" xr:uid="{00000000-0005-0000-0000-00002F9C0000}"/>
    <cellStyle name="Normal 74 2 2 3 2 5" xfId="7658" xr:uid="{00000000-0005-0000-0000-0000309C0000}"/>
    <cellStyle name="Normal 74 2 2 3 2 5 2" xfId="37993" xr:uid="{00000000-0005-0000-0000-0000319C0000}"/>
    <cellStyle name="Normal 74 2 2 3 2 5 3" xfId="22760" xr:uid="{00000000-0005-0000-0000-0000329C0000}"/>
    <cellStyle name="Normal 74 2 2 3 2 6" xfId="32981" xr:uid="{00000000-0005-0000-0000-0000339C0000}"/>
    <cellStyle name="Normal 74 2 2 3 2 7" xfId="17747" xr:uid="{00000000-0005-0000-0000-0000349C0000}"/>
    <cellStyle name="Normal 74 2 2 3 3" xfId="3440" xr:uid="{00000000-0005-0000-0000-0000359C0000}"/>
    <cellStyle name="Normal 74 2 2 3 3 2" xfId="13514" xr:uid="{00000000-0005-0000-0000-0000369C0000}"/>
    <cellStyle name="Normal 74 2 2 3 3 2 2" xfId="43845" xr:uid="{00000000-0005-0000-0000-0000379C0000}"/>
    <cellStyle name="Normal 74 2 2 3 3 2 3" xfId="28612" xr:uid="{00000000-0005-0000-0000-0000389C0000}"/>
    <cellStyle name="Normal 74 2 2 3 3 3" xfId="8494" xr:uid="{00000000-0005-0000-0000-0000399C0000}"/>
    <cellStyle name="Normal 74 2 2 3 3 3 2" xfId="38828" xr:uid="{00000000-0005-0000-0000-00003A9C0000}"/>
    <cellStyle name="Normal 74 2 2 3 3 3 3" xfId="23595" xr:uid="{00000000-0005-0000-0000-00003B9C0000}"/>
    <cellStyle name="Normal 74 2 2 3 3 4" xfId="33815" xr:uid="{00000000-0005-0000-0000-00003C9C0000}"/>
    <cellStyle name="Normal 74 2 2 3 3 5" xfId="18582" xr:uid="{00000000-0005-0000-0000-00003D9C0000}"/>
    <cellStyle name="Normal 74 2 2 3 4" xfId="5133" xr:uid="{00000000-0005-0000-0000-00003E9C0000}"/>
    <cellStyle name="Normal 74 2 2 3 4 2" xfId="15185" xr:uid="{00000000-0005-0000-0000-00003F9C0000}"/>
    <cellStyle name="Normal 74 2 2 3 4 2 2" xfId="45516" xr:uid="{00000000-0005-0000-0000-0000409C0000}"/>
    <cellStyle name="Normal 74 2 2 3 4 2 3" xfId="30283" xr:uid="{00000000-0005-0000-0000-0000419C0000}"/>
    <cellStyle name="Normal 74 2 2 3 4 3" xfId="10165" xr:uid="{00000000-0005-0000-0000-0000429C0000}"/>
    <cellStyle name="Normal 74 2 2 3 4 3 2" xfId="40499" xr:uid="{00000000-0005-0000-0000-0000439C0000}"/>
    <cellStyle name="Normal 74 2 2 3 4 3 3" xfId="25266" xr:uid="{00000000-0005-0000-0000-0000449C0000}"/>
    <cellStyle name="Normal 74 2 2 3 4 4" xfId="35486" xr:uid="{00000000-0005-0000-0000-0000459C0000}"/>
    <cellStyle name="Normal 74 2 2 3 4 5" xfId="20253" xr:uid="{00000000-0005-0000-0000-0000469C0000}"/>
    <cellStyle name="Normal 74 2 2 3 5" xfId="11843" xr:uid="{00000000-0005-0000-0000-0000479C0000}"/>
    <cellStyle name="Normal 74 2 2 3 5 2" xfId="42174" xr:uid="{00000000-0005-0000-0000-0000489C0000}"/>
    <cellStyle name="Normal 74 2 2 3 5 3" xfId="26941" xr:uid="{00000000-0005-0000-0000-0000499C0000}"/>
    <cellStyle name="Normal 74 2 2 3 6" xfId="6822" xr:uid="{00000000-0005-0000-0000-00004A9C0000}"/>
    <cellStyle name="Normal 74 2 2 3 6 2" xfId="37157" xr:uid="{00000000-0005-0000-0000-00004B9C0000}"/>
    <cellStyle name="Normal 74 2 2 3 6 3" xfId="21924" xr:uid="{00000000-0005-0000-0000-00004C9C0000}"/>
    <cellStyle name="Normal 74 2 2 3 7" xfId="32145" xr:uid="{00000000-0005-0000-0000-00004D9C0000}"/>
    <cellStyle name="Normal 74 2 2 3 8" xfId="16911" xr:uid="{00000000-0005-0000-0000-00004E9C0000}"/>
    <cellStyle name="Normal 74 2 2 4" xfId="2169" xr:uid="{00000000-0005-0000-0000-00004F9C0000}"/>
    <cellStyle name="Normal 74 2 2 4 2" xfId="3859" xr:uid="{00000000-0005-0000-0000-0000509C0000}"/>
    <cellStyle name="Normal 74 2 2 4 2 2" xfId="13932" xr:uid="{00000000-0005-0000-0000-0000519C0000}"/>
    <cellStyle name="Normal 74 2 2 4 2 2 2" xfId="44263" xr:uid="{00000000-0005-0000-0000-0000529C0000}"/>
    <cellStyle name="Normal 74 2 2 4 2 2 3" xfId="29030" xr:uid="{00000000-0005-0000-0000-0000539C0000}"/>
    <cellStyle name="Normal 74 2 2 4 2 3" xfId="8912" xr:uid="{00000000-0005-0000-0000-0000549C0000}"/>
    <cellStyle name="Normal 74 2 2 4 2 3 2" xfId="39246" xr:uid="{00000000-0005-0000-0000-0000559C0000}"/>
    <cellStyle name="Normal 74 2 2 4 2 3 3" xfId="24013" xr:uid="{00000000-0005-0000-0000-0000569C0000}"/>
    <cellStyle name="Normal 74 2 2 4 2 4" xfId="34233" xr:uid="{00000000-0005-0000-0000-0000579C0000}"/>
    <cellStyle name="Normal 74 2 2 4 2 5" xfId="19000" xr:uid="{00000000-0005-0000-0000-0000589C0000}"/>
    <cellStyle name="Normal 74 2 2 4 3" xfId="5551" xr:uid="{00000000-0005-0000-0000-0000599C0000}"/>
    <cellStyle name="Normal 74 2 2 4 3 2" xfId="15603" xr:uid="{00000000-0005-0000-0000-00005A9C0000}"/>
    <cellStyle name="Normal 74 2 2 4 3 2 2" xfId="45934" xr:uid="{00000000-0005-0000-0000-00005B9C0000}"/>
    <cellStyle name="Normal 74 2 2 4 3 2 3" xfId="30701" xr:uid="{00000000-0005-0000-0000-00005C9C0000}"/>
    <cellStyle name="Normal 74 2 2 4 3 3" xfId="10583" xr:uid="{00000000-0005-0000-0000-00005D9C0000}"/>
    <cellStyle name="Normal 74 2 2 4 3 3 2" xfId="40917" xr:uid="{00000000-0005-0000-0000-00005E9C0000}"/>
    <cellStyle name="Normal 74 2 2 4 3 3 3" xfId="25684" xr:uid="{00000000-0005-0000-0000-00005F9C0000}"/>
    <cellStyle name="Normal 74 2 2 4 3 4" xfId="35904" xr:uid="{00000000-0005-0000-0000-0000609C0000}"/>
    <cellStyle name="Normal 74 2 2 4 3 5" xfId="20671" xr:uid="{00000000-0005-0000-0000-0000619C0000}"/>
    <cellStyle name="Normal 74 2 2 4 4" xfId="12261" xr:uid="{00000000-0005-0000-0000-0000629C0000}"/>
    <cellStyle name="Normal 74 2 2 4 4 2" xfId="42592" xr:uid="{00000000-0005-0000-0000-0000639C0000}"/>
    <cellStyle name="Normal 74 2 2 4 4 3" xfId="27359" xr:uid="{00000000-0005-0000-0000-0000649C0000}"/>
    <cellStyle name="Normal 74 2 2 4 5" xfId="7240" xr:uid="{00000000-0005-0000-0000-0000659C0000}"/>
    <cellStyle name="Normal 74 2 2 4 5 2" xfId="37575" xr:uid="{00000000-0005-0000-0000-0000669C0000}"/>
    <cellStyle name="Normal 74 2 2 4 5 3" xfId="22342" xr:uid="{00000000-0005-0000-0000-0000679C0000}"/>
    <cellStyle name="Normal 74 2 2 4 6" xfId="32563" xr:uid="{00000000-0005-0000-0000-0000689C0000}"/>
    <cellStyle name="Normal 74 2 2 4 7" xfId="17329" xr:uid="{00000000-0005-0000-0000-0000699C0000}"/>
    <cellStyle name="Normal 74 2 2 5" xfId="3022" xr:uid="{00000000-0005-0000-0000-00006A9C0000}"/>
    <cellStyle name="Normal 74 2 2 5 2" xfId="13096" xr:uid="{00000000-0005-0000-0000-00006B9C0000}"/>
    <cellStyle name="Normal 74 2 2 5 2 2" xfId="43427" xr:uid="{00000000-0005-0000-0000-00006C9C0000}"/>
    <cellStyle name="Normal 74 2 2 5 2 3" xfId="28194" xr:uid="{00000000-0005-0000-0000-00006D9C0000}"/>
    <cellStyle name="Normal 74 2 2 5 3" xfId="8076" xr:uid="{00000000-0005-0000-0000-00006E9C0000}"/>
    <cellStyle name="Normal 74 2 2 5 3 2" xfId="38410" xr:uid="{00000000-0005-0000-0000-00006F9C0000}"/>
    <cellStyle name="Normal 74 2 2 5 3 3" xfId="23177" xr:uid="{00000000-0005-0000-0000-0000709C0000}"/>
    <cellStyle name="Normal 74 2 2 5 4" xfId="33397" xr:uid="{00000000-0005-0000-0000-0000719C0000}"/>
    <cellStyle name="Normal 74 2 2 5 5" xfId="18164" xr:uid="{00000000-0005-0000-0000-0000729C0000}"/>
    <cellStyle name="Normal 74 2 2 6" xfId="4715" xr:uid="{00000000-0005-0000-0000-0000739C0000}"/>
    <cellStyle name="Normal 74 2 2 6 2" xfId="14767" xr:uid="{00000000-0005-0000-0000-0000749C0000}"/>
    <cellStyle name="Normal 74 2 2 6 2 2" xfId="45098" xr:uid="{00000000-0005-0000-0000-0000759C0000}"/>
    <cellStyle name="Normal 74 2 2 6 2 3" xfId="29865" xr:uid="{00000000-0005-0000-0000-0000769C0000}"/>
    <cellStyle name="Normal 74 2 2 6 3" xfId="9747" xr:uid="{00000000-0005-0000-0000-0000779C0000}"/>
    <cellStyle name="Normal 74 2 2 6 3 2" xfId="40081" xr:uid="{00000000-0005-0000-0000-0000789C0000}"/>
    <cellStyle name="Normal 74 2 2 6 3 3" xfId="24848" xr:uid="{00000000-0005-0000-0000-0000799C0000}"/>
    <cellStyle name="Normal 74 2 2 6 4" xfId="35068" xr:uid="{00000000-0005-0000-0000-00007A9C0000}"/>
    <cellStyle name="Normal 74 2 2 6 5" xfId="19835" xr:uid="{00000000-0005-0000-0000-00007B9C0000}"/>
    <cellStyle name="Normal 74 2 2 7" xfId="11425" xr:uid="{00000000-0005-0000-0000-00007C9C0000}"/>
    <cellStyle name="Normal 74 2 2 7 2" xfId="41756" xr:uid="{00000000-0005-0000-0000-00007D9C0000}"/>
    <cellStyle name="Normal 74 2 2 7 3" xfId="26523" xr:uid="{00000000-0005-0000-0000-00007E9C0000}"/>
    <cellStyle name="Normal 74 2 2 8" xfId="6404" xr:uid="{00000000-0005-0000-0000-00007F9C0000}"/>
    <cellStyle name="Normal 74 2 2 8 2" xfId="36739" xr:uid="{00000000-0005-0000-0000-0000809C0000}"/>
    <cellStyle name="Normal 74 2 2 8 3" xfId="21506" xr:uid="{00000000-0005-0000-0000-0000819C0000}"/>
    <cellStyle name="Normal 74 2 2 9" xfId="31727" xr:uid="{00000000-0005-0000-0000-0000829C0000}"/>
    <cellStyle name="Normal 74 2 3" xfId="1431" xr:uid="{00000000-0005-0000-0000-0000839C0000}"/>
    <cellStyle name="Normal 74 2 3 2" xfId="1852" xr:uid="{00000000-0005-0000-0000-0000849C0000}"/>
    <cellStyle name="Normal 74 2 3 2 2" xfId="2691" xr:uid="{00000000-0005-0000-0000-0000859C0000}"/>
    <cellStyle name="Normal 74 2 3 2 2 2" xfId="4381" xr:uid="{00000000-0005-0000-0000-0000869C0000}"/>
    <cellStyle name="Normal 74 2 3 2 2 2 2" xfId="14454" xr:uid="{00000000-0005-0000-0000-0000879C0000}"/>
    <cellStyle name="Normal 74 2 3 2 2 2 2 2" xfId="44785" xr:uid="{00000000-0005-0000-0000-0000889C0000}"/>
    <cellStyle name="Normal 74 2 3 2 2 2 2 3" xfId="29552" xr:uid="{00000000-0005-0000-0000-0000899C0000}"/>
    <cellStyle name="Normal 74 2 3 2 2 2 3" xfId="9434" xr:uid="{00000000-0005-0000-0000-00008A9C0000}"/>
    <cellStyle name="Normal 74 2 3 2 2 2 3 2" xfId="39768" xr:uid="{00000000-0005-0000-0000-00008B9C0000}"/>
    <cellStyle name="Normal 74 2 3 2 2 2 3 3" xfId="24535" xr:uid="{00000000-0005-0000-0000-00008C9C0000}"/>
    <cellStyle name="Normal 74 2 3 2 2 2 4" xfId="34755" xr:uid="{00000000-0005-0000-0000-00008D9C0000}"/>
    <cellStyle name="Normal 74 2 3 2 2 2 5" xfId="19522" xr:uid="{00000000-0005-0000-0000-00008E9C0000}"/>
    <cellStyle name="Normal 74 2 3 2 2 3" xfId="6073" xr:uid="{00000000-0005-0000-0000-00008F9C0000}"/>
    <cellStyle name="Normal 74 2 3 2 2 3 2" xfId="16125" xr:uid="{00000000-0005-0000-0000-0000909C0000}"/>
    <cellStyle name="Normal 74 2 3 2 2 3 2 2" xfId="46456" xr:uid="{00000000-0005-0000-0000-0000919C0000}"/>
    <cellStyle name="Normal 74 2 3 2 2 3 2 3" xfId="31223" xr:uid="{00000000-0005-0000-0000-0000929C0000}"/>
    <cellStyle name="Normal 74 2 3 2 2 3 3" xfId="11105" xr:uid="{00000000-0005-0000-0000-0000939C0000}"/>
    <cellStyle name="Normal 74 2 3 2 2 3 3 2" xfId="41439" xr:uid="{00000000-0005-0000-0000-0000949C0000}"/>
    <cellStyle name="Normal 74 2 3 2 2 3 3 3" xfId="26206" xr:uid="{00000000-0005-0000-0000-0000959C0000}"/>
    <cellStyle name="Normal 74 2 3 2 2 3 4" xfId="36426" xr:uid="{00000000-0005-0000-0000-0000969C0000}"/>
    <cellStyle name="Normal 74 2 3 2 2 3 5" xfId="21193" xr:uid="{00000000-0005-0000-0000-0000979C0000}"/>
    <cellStyle name="Normal 74 2 3 2 2 4" xfId="12783" xr:uid="{00000000-0005-0000-0000-0000989C0000}"/>
    <cellStyle name="Normal 74 2 3 2 2 4 2" xfId="43114" xr:uid="{00000000-0005-0000-0000-0000999C0000}"/>
    <cellStyle name="Normal 74 2 3 2 2 4 3" xfId="27881" xr:uid="{00000000-0005-0000-0000-00009A9C0000}"/>
    <cellStyle name="Normal 74 2 3 2 2 5" xfId="7762" xr:uid="{00000000-0005-0000-0000-00009B9C0000}"/>
    <cellStyle name="Normal 74 2 3 2 2 5 2" xfId="38097" xr:uid="{00000000-0005-0000-0000-00009C9C0000}"/>
    <cellStyle name="Normal 74 2 3 2 2 5 3" xfId="22864" xr:uid="{00000000-0005-0000-0000-00009D9C0000}"/>
    <cellStyle name="Normal 74 2 3 2 2 6" xfId="33085" xr:uid="{00000000-0005-0000-0000-00009E9C0000}"/>
    <cellStyle name="Normal 74 2 3 2 2 7" xfId="17851" xr:uid="{00000000-0005-0000-0000-00009F9C0000}"/>
    <cellStyle name="Normal 74 2 3 2 3" xfId="3544" xr:uid="{00000000-0005-0000-0000-0000A09C0000}"/>
    <cellStyle name="Normal 74 2 3 2 3 2" xfId="13618" xr:uid="{00000000-0005-0000-0000-0000A19C0000}"/>
    <cellStyle name="Normal 74 2 3 2 3 2 2" xfId="43949" xr:uid="{00000000-0005-0000-0000-0000A29C0000}"/>
    <cellStyle name="Normal 74 2 3 2 3 2 3" xfId="28716" xr:uid="{00000000-0005-0000-0000-0000A39C0000}"/>
    <cellStyle name="Normal 74 2 3 2 3 3" xfId="8598" xr:uid="{00000000-0005-0000-0000-0000A49C0000}"/>
    <cellStyle name="Normal 74 2 3 2 3 3 2" xfId="38932" xr:uid="{00000000-0005-0000-0000-0000A59C0000}"/>
    <cellStyle name="Normal 74 2 3 2 3 3 3" xfId="23699" xr:uid="{00000000-0005-0000-0000-0000A69C0000}"/>
    <cellStyle name="Normal 74 2 3 2 3 4" xfId="33919" xr:uid="{00000000-0005-0000-0000-0000A79C0000}"/>
    <cellStyle name="Normal 74 2 3 2 3 5" xfId="18686" xr:uid="{00000000-0005-0000-0000-0000A89C0000}"/>
    <cellStyle name="Normal 74 2 3 2 4" xfId="5237" xr:uid="{00000000-0005-0000-0000-0000A99C0000}"/>
    <cellStyle name="Normal 74 2 3 2 4 2" xfId="15289" xr:uid="{00000000-0005-0000-0000-0000AA9C0000}"/>
    <cellStyle name="Normal 74 2 3 2 4 2 2" xfId="45620" xr:uid="{00000000-0005-0000-0000-0000AB9C0000}"/>
    <cellStyle name="Normal 74 2 3 2 4 2 3" xfId="30387" xr:uid="{00000000-0005-0000-0000-0000AC9C0000}"/>
    <cellStyle name="Normal 74 2 3 2 4 3" xfId="10269" xr:uid="{00000000-0005-0000-0000-0000AD9C0000}"/>
    <cellStyle name="Normal 74 2 3 2 4 3 2" xfId="40603" xr:uid="{00000000-0005-0000-0000-0000AE9C0000}"/>
    <cellStyle name="Normal 74 2 3 2 4 3 3" xfId="25370" xr:uid="{00000000-0005-0000-0000-0000AF9C0000}"/>
    <cellStyle name="Normal 74 2 3 2 4 4" xfId="35590" xr:uid="{00000000-0005-0000-0000-0000B09C0000}"/>
    <cellStyle name="Normal 74 2 3 2 4 5" xfId="20357" xr:uid="{00000000-0005-0000-0000-0000B19C0000}"/>
    <cellStyle name="Normal 74 2 3 2 5" xfId="11947" xr:uid="{00000000-0005-0000-0000-0000B29C0000}"/>
    <cellStyle name="Normal 74 2 3 2 5 2" xfId="42278" xr:uid="{00000000-0005-0000-0000-0000B39C0000}"/>
    <cellStyle name="Normal 74 2 3 2 5 3" xfId="27045" xr:uid="{00000000-0005-0000-0000-0000B49C0000}"/>
    <cellStyle name="Normal 74 2 3 2 6" xfId="6926" xr:uid="{00000000-0005-0000-0000-0000B59C0000}"/>
    <cellStyle name="Normal 74 2 3 2 6 2" xfId="37261" xr:uid="{00000000-0005-0000-0000-0000B69C0000}"/>
    <cellStyle name="Normal 74 2 3 2 6 3" xfId="22028" xr:uid="{00000000-0005-0000-0000-0000B79C0000}"/>
    <cellStyle name="Normal 74 2 3 2 7" xfId="32249" xr:uid="{00000000-0005-0000-0000-0000B89C0000}"/>
    <cellStyle name="Normal 74 2 3 2 8" xfId="17015" xr:uid="{00000000-0005-0000-0000-0000B99C0000}"/>
    <cellStyle name="Normal 74 2 3 3" xfId="2273" xr:uid="{00000000-0005-0000-0000-0000BA9C0000}"/>
    <cellStyle name="Normal 74 2 3 3 2" xfId="3963" xr:uid="{00000000-0005-0000-0000-0000BB9C0000}"/>
    <cellStyle name="Normal 74 2 3 3 2 2" xfId="14036" xr:uid="{00000000-0005-0000-0000-0000BC9C0000}"/>
    <cellStyle name="Normal 74 2 3 3 2 2 2" xfId="44367" xr:uid="{00000000-0005-0000-0000-0000BD9C0000}"/>
    <cellStyle name="Normal 74 2 3 3 2 2 3" xfId="29134" xr:uid="{00000000-0005-0000-0000-0000BE9C0000}"/>
    <cellStyle name="Normal 74 2 3 3 2 3" xfId="9016" xr:uid="{00000000-0005-0000-0000-0000BF9C0000}"/>
    <cellStyle name="Normal 74 2 3 3 2 3 2" xfId="39350" xr:uid="{00000000-0005-0000-0000-0000C09C0000}"/>
    <cellStyle name="Normal 74 2 3 3 2 3 3" xfId="24117" xr:uid="{00000000-0005-0000-0000-0000C19C0000}"/>
    <cellStyle name="Normal 74 2 3 3 2 4" xfId="34337" xr:uid="{00000000-0005-0000-0000-0000C29C0000}"/>
    <cellStyle name="Normal 74 2 3 3 2 5" xfId="19104" xr:uid="{00000000-0005-0000-0000-0000C39C0000}"/>
    <cellStyle name="Normal 74 2 3 3 3" xfId="5655" xr:uid="{00000000-0005-0000-0000-0000C49C0000}"/>
    <cellStyle name="Normal 74 2 3 3 3 2" xfId="15707" xr:uid="{00000000-0005-0000-0000-0000C59C0000}"/>
    <cellStyle name="Normal 74 2 3 3 3 2 2" xfId="46038" xr:uid="{00000000-0005-0000-0000-0000C69C0000}"/>
    <cellStyle name="Normal 74 2 3 3 3 2 3" xfId="30805" xr:uid="{00000000-0005-0000-0000-0000C79C0000}"/>
    <cellStyle name="Normal 74 2 3 3 3 3" xfId="10687" xr:uid="{00000000-0005-0000-0000-0000C89C0000}"/>
    <cellStyle name="Normal 74 2 3 3 3 3 2" xfId="41021" xr:uid="{00000000-0005-0000-0000-0000C99C0000}"/>
    <cellStyle name="Normal 74 2 3 3 3 3 3" xfId="25788" xr:uid="{00000000-0005-0000-0000-0000CA9C0000}"/>
    <cellStyle name="Normal 74 2 3 3 3 4" xfId="36008" xr:uid="{00000000-0005-0000-0000-0000CB9C0000}"/>
    <cellStyle name="Normal 74 2 3 3 3 5" xfId="20775" xr:uid="{00000000-0005-0000-0000-0000CC9C0000}"/>
    <cellStyle name="Normal 74 2 3 3 4" xfId="12365" xr:uid="{00000000-0005-0000-0000-0000CD9C0000}"/>
    <cellStyle name="Normal 74 2 3 3 4 2" xfId="42696" xr:uid="{00000000-0005-0000-0000-0000CE9C0000}"/>
    <cellStyle name="Normal 74 2 3 3 4 3" xfId="27463" xr:uid="{00000000-0005-0000-0000-0000CF9C0000}"/>
    <cellStyle name="Normal 74 2 3 3 5" xfId="7344" xr:uid="{00000000-0005-0000-0000-0000D09C0000}"/>
    <cellStyle name="Normal 74 2 3 3 5 2" xfId="37679" xr:uid="{00000000-0005-0000-0000-0000D19C0000}"/>
    <cellStyle name="Normal 74 2 3 3 5 3" xfId="22446" xr:uid="{00000000-0005-0000-0000-0000D29C0000}"/>
    <cellStyle name="Normal 74 2 3 3 6" xfId="32667" xr:uid="{00000000-0005-0000-0000-0000D39C0000}"/>
    <cellStyle name="Normal 74 2 3 3 7" xfId="17433" xr:uid="{00000000-0005-0000-0000-0000D49C0000}"/>
    <cellStyle name="Normal 74 2 3 4" xfId="3126" xr:uid="{00000000-0005-0000-0000-0000D59C0000}"/>
    <cellStyle name="Normal 74 2 3 4 2" xfId="13200" xr:uid="{00000000-0005-0000-0000-0000D69C0000}"/>
    <cellStyle name="Normal 74 2 3 4 2 2" xfId="43531" xr:uid="{00000000-0005-0000-0000-0000D79C0000}"/>
    <cellStyle name="Normal 74 2 3 4 2 3" xfId="28298" xr:uid="{00000000-0005-0000-0000-0000D89C0000}"/>
    <cellStyle name="Normal 74 2 3 4 3" xfId="8180" xr:uid="{00000000-0005-0000-0000-0000D99C0000}"/>
    <cellStyle name="Normal 74 2 3 4 3 2" xfId="38514" xr:uid="{00000000-0005-0000-0000-0000DA9C0000}"/>
    <cellStyle name="Normal 74 2 3 4 3 3" xfId="23281" xr:uid="{00000000-0005-0000-0000-0000DB9C0000}"/>
    <cellStyle name="Normal 74 2 3 4 4" xfId="33501" xr:uid="{00000000-0005-0000-0000-0000DC9C0000}"/>
    <cellStyle name="Normal 74 2 3 4 5" xfId="18268" xr:uid="{00000000-0005-0000-0000-0000DD9C0000}"/>
    <cellStyle name="Normal 74 2 3 5" xfId="4819" xr:uid="{00000000-0005-0000-0000-0000DE9C0000}"/>
    <cellStyle name="Normal 74 2 3 5 2" xfId="14871" xr:uid="{00000000-0005-0000-0000-0000DF9C0000}"/>
    <cellStyle name="Normal 74 2 3 5 2 2" xfId="45202" xr:uid="{00000000-0005-0000-0000-0000E09C0000}"/>
    <cellStyle name="Normal 74 2 3 5 2 3" xfId="29969" xr:uid="{00000000-0005-0000-0000-0000E19C0000}"/>
    <cellStyle name="Normal 74 2 3 5 3" xfId="9851" xr:uid="{00000000-0005-0000-0000-0000E29C0000}"/>
    <cellStyle name="Normal 74 2 3 5 3 2" xfId="40185" xr:uid="{00000000-0005-0000-0000-0000E39C0000}"/>
    <cellStyle name="Normal 74 2 3 5 3 3" xfId="24952" xr:uid="{00000000-0005-0000-0000-0000E49C0000}"/>
    <cellStyle name="Normal 74 2 3 5 4" xfId="35172" xr:uid="{00000000-0005-0000-0000-0000E59C0000}"/>
    <cellStyle name="Normal 74 2 3 5 5" xfId="19939" xr:uid="{00000000-0005-0000-0000-0000E69C0000}"/>
    <cellStyle name="Normal 74 2 3 6" xfId="11529" xr:uid="{00000000-0005-0000-0000-0000E79C0000}"/>
    <cellStyle name="Normal 74 2 3 6 2" xfId="41860" xr:uid="{00000000-0005-0000-0000-0000E89C0000}"/>
    <cellStyle name="Normal 74 2 3 6 3" xfId="26627" xr:uid="{00000000-0005-0000-0000-0000E99C0000}"/>
    <cellStyle name="Normal 74 2 3 7" xfId="6508" xr:uid="{00000000-0005-0000-0000-0000EA9C0000}"/>
    <cellStyle name="Normal 74 2 3 7 2" xfId="36843" xr:uid="{00000000-0005-0000-0000-0000EB9C0000}"/>
    <cellStyle name="Normal 74 2 3 7 3" xfId="21610" xr:uid="{00000000-0005-0000-0000-0000EC9C0000}"/>
    <cellStyle name="Normal 74 2 3 8" xfId="31831" xr:uid="{00000000-0005-0000-0000-0000ED9C0000}"/>
    <cellStyle name="Normal 74 2 3 9" xfId="16597" xr:uid="{00000000-0005-0000-0000-0000EE9C0000}"/>
    <cellStyle name="Normal 74 2 4" xfId="1644" xr:uid="{00000000-0005-0000-0000-0000EF9C0000}"/>
    <cellStyle name="Normal 74 2 4 2" xfId="2483" xr:uid="{00000000-0005-0000-0000-0000F09C0000}"/>
    <cellStyle name="Normal 74 2 4 2 2" xfId="4173" xr:uid="{00000000-0005-0000-0000-0000F19C0000}"/>
    <cellStyle name="Normal 74 2 4 2 2 2" xfId="14246" xr:uid="{00000000-0005-0000-0000-0000F29C0000}"/>
    <cellStyle name="Normal 74 2 4 2 2 2 2" xfId="44577" xr:uid="{00000000-0005-0000-0000-0000F39C0000}"/>
    <cellStyle name="Normal 74 2 4 2 2 2 3" xfId="29344" xr:uid="{00000000-0005-0000-0000-0000F49C0000}"/>
    <cellStyle name="Normal 74 2 4 2 2 3" xfId="9226" xr:uid="{00000000-0005-0000-0000-0000F59C0000}"/>
    <cellStyle name="Normal 74 2 4 2 2 3 2" xfId="39560" xr:uid="{00000000-0005-0000-0000-0000F69C0000}"/>
    <cellStyle name="Normal 74 2 4 2 2 3 3" xfId="24327" xr:uid="{00000000-0005-0000-0000-0000F79C0000}"/>
    <cellStyle name="Normal 74 2 4 2 2 4" xfId="34547" xr:uid="{00000000-0005-0000-0000-0000F89C0000}"/>
    <cellStyle name="Normal 74 2 4 2 2 5" xfId="19314" xr:uid="{00000000-0005-0000-0000-0000F99C0000}"/>
    <cellStyle name="Normal 74 2 4 2 3" xfId="5865" xr:uid="{00000000-0005-0000-0000-0000FA9C0000}"/>
    <cellStyle name="Normal 74 2 4 2 3 2" xfId="15917" xr:uid="{00000000-0005-0000-0000-0000FB9C0000}"/>
    <cellStyle name="Normal 74 2 4 2 3 2 2" xfId="46248" xr:uid="{00000000-0005-0000-0000-0000FC9C0000}"/>
    <cellStyle name="Normal 74 2 4 2 3 2 3" xfId="31015" xr:uid="{00000000-0005-0000-0000-0000FD9C0000}"/>
    <cellStyle name="Normal 74 2 4 2 3 3" xfId="10897" xr:uid="{00000000-0005-0000-0000-0000FE9C0000}"/>
    <cellStyle name="Normal 74 2 4 2 3 3 2" xfId="41231" xr:uid="{00000000-0005-0000-0000-0000FF9C0000}"/>
    <cellStyle name="Normal 74 2 4 2 3 3 3" xfId="25998" xr:uid="{00000000-0005-0000-0000-0000009D0000}"/>
    <cellStyle name="Normal 74 2 4 2 3 4" xfId="36218" xr:uid="{00000000-0005-0000-0000-0000019D0000}"/>
    <cellStyle name="Normal 74 2 4 2 3 5" xfId="20985" xr:uid="{00000000-0005-0000-0000-0000029D0000}"/>
    <cellStyle name="Normal 74 2 4 2 4" xfId="12575" xr:uid="{00000000-0005-0000-0000-0000039D0000}"/>
    <cellStyle name="Normal 74 2 4 2 4 2" xfId="42906" xr:uid="{00000000-0005-0000-0000-0000049D0000}"/>
    <cellStyle name="Normal 74 2 4 2 4 3" xfId="27673" xr:uid="{00000000-0005-0000-0000-0000059D0000}"/>
    <cellStyle name="Normal 74 2 4 2 5" xfId="7554" xr:uid="{00000000-0005-0000-0000-0000069D0000}"/>
    <cellStyle name="Normal 74 2 4 2 5 2" xfId="37889" xr:uid="{00000000-0005-0000-0000-0000079D0000}"/>
    <cellStyle name="Normal 74 2 4 2 5 3" xfId="22656" xr:uid="{00000000-0005-0000-0000-0000089D0000}"/>
    <cellStyle name="Normal 74 2 4 2 6" xfId="32877" xr:uid="{00000000-0005-0000-0000-0000099D0000}"/>
    <cellStyle name="Normal 74 2 4 2 7" xfId="17643" xr:uid="{00000000-0005-0000-0000-00000A9D0000}"/>
    <cellStyle name="Normal 74 2 4 3" xfId="3336" xr:uid="{00000000-0005-0000-0000-00000B9D0000}"/>
    <cellStyle name="Normal 74 2 4 3 2" xfId="13410" xr:uid="{00000000-0005-0000-0000-00000C9D0000}"/>
    <cellStyle name="Normal 74 2 4 3 2 2" xfId="43741" xr:uid="{00000000-0005-0000-0000-00000D9D0000}"/>
    <cellStyle name="Normal 74 2 4 3 2 3" xfId="28508" xr:uid="{00000000-0005-0000-0000-00000E9D0000}"/>
    <cellStyle name="Normal 74 2 4 3 3" xfId="8390" xr:uid="{00000000-0005-0000-0000-00000F9D0000}"/>
    <cellStyle name="Normal 74 2 4 3 3 2" xfId="38724" xr:uid="{00000000-0005-0000-0000-0000109D0000}"/>
    <cellStyle name="Normal 74 2 4 3 3 3" xfId="23491" xr:uid="{00000000-0005-0000-0000-0000119D0000}"/>
    <cellStyle name="Normal 74 2 4 3 4" xfId="33711" xr:uid="{00000000-0005-0000-0000-0000129D0000}"/>
    <cellStyle name="Normal 74 2 4 3 5" xfId="18478" xr:uid="{00000000-0005-0000-0000-0000139D0000}"/>
    <cellStyle name="Normal 74 2 4 4" xfId="5029" xr:uid="{00000000-0005-0000-0000-0000149D0000}"/>
    <cellStyle name="Normal 74 2 4 4 2" xfId="15081" xr:uid="{00000000-0005-0000-0000-0000159D0000}"/>
    <cellStyle name="Normal 74 2 4 4 2 2" xfId="45412" xr:uid="{00000000-0005-0000-0000-0000169D0000}"/>
    <cellStyle name="Normal 74 2 4 4 2 3" xfId="30179" xr:uid="{00000000-0005-0000-0000-0000179D0000}"/>
    <cellStyle name="Normal 74 2 4 4 3" xfId="10061" xr:uid="{00000000-0005-0000-0000-0000189D0000}"/>
    <cellStyle name="Normal 74 2 4 4 3 2" xfId="40395" xr:uid="{00000000-0005-0000-0000-0000199D0000}"/>
    <cellStyle name="Normal 74 2 4 4 3 3" xfId="25162" xr:uid="{00000000-0005-0000-0000-00001A9D0000}"/>
    <cellStyle name="Normal 74 2 4 4 4" xfId="35382" xr:uid="{00000000-0005-0000-0000-00001B9D0000}"/>
    <cellStyle name="Normal 74 2 4 4 5" xfId="20149" xr:uid="{00000000-0005-0000-0000-00001C9D0000}"/>
    <cellStyle name="Normal 74 2 4 5" xfId="11739" xr:uid="{00000000-0005-0000-0000-00001D9D0000}"/>
    <cellStyle name="Normal 74 2 4 5 2" xfId="42070" xr:uid="{00000000-0005-0000-0000-00001E9D0000}"/>
    <cellStyle name="Normal 74 2 4 5 3" xfId="26837" xr:uid="{00000000-0005-0000-0000-00001F9D0000}"/>
    <cellStyle name="Normal 74 2 4 6" xfId="6718" xr:uid="{00000000-0005-0000-0000-0000209D0000}"/>
    <cellStyle name="Normal 74 2 4 6 2" xfId="37053" xr:uid="{00000000-0005-0000-0000-0000219D0000}"/>
    <cellStyle name="Normal 74 2 4 6 3" xfId="21820" xr:uid="{00000000-0005-0000-0000-0000229D0000}"/>
    <cellStyle name="Normal 74 2 4 7" xfId="32041" xr:uid="{00000000-0005-0000-0000-0000239D0000}"/>
    <cellStyle name="Normal 74 2 4 8" xfId="16807" xr:uid="{00000000-0005-0000-0000-0000249D0000}"/>
    <cellStyle name="Normal 74 2 5" xfId="2065" xr:uid="{00000000-0005-0000-0000-0000259D0000}"/>
    <cellStyle name="Normal 74 2 5 2" xfId="3755" xr:uid="{00000000-0005-0000-0000-0000269D0000}"/>
    <cellStyle name="Normal 74 2 5 2 2" xfId="13828" xr:uid="{00000000-0005-0000-0000-0000279D0000}"/>
    <cellStyle name="Normal 74 2 5 2 2 2" xfId="44159" xr:uid="{00000000-0005-0000-0000-0000289D0000}"/>
    <cellStyle name="Normal 74 2 5 2 2 3" xfId="28926" xr:uid="{00000000-0005-0000-0000-0000299D0000}"/>
    <cellStyle name="Normal 74 2 5 2 3" xfId="8808" xr:uid="{00000000-0005-0000-0000-00002A9D0000}"/>
    <cellStyle name="Normal 74 2 5 2 3 2" xfId="39142" xr:uid="{00000000-0005-0000-0000-00002B9D0000}"/>
    <cellStyle name="Normal 74 2 5 2 3 3" xfId="23909" xr:uid="{00000000-0005-0000-0000-00002C9D0000}"/>
    <cellStyle name="Normal 74 2 5 2 4" xfId="34129" xr:uid="{00000000-0005-0000-0000-00002D9D0000}"/>
    <cellStyle name="Normal 74 2 5 2 5" xfId="18896" xr:uid="{00000000-0005-0000-0000-00002E9D0000}"/>
    <cellStyle name="Normal 74 2 5 3" xfId="5447" xr:uid="{00000000-0005-0000-0000-00002F9D0000}"/>
    <cellStyle name="Normal 74 2 5 3 2" xfId="15499" xr:uid="{00000000-0005-0000-0000-0000309D0000}"/>
    <cellStyle name="Normal 74 2 5 3 2 2" xfId="45830" xr:uid="{00000000-0005-0000-0000-0000319D0000}"/>
    <cellStyle name="Normal 74 2 5 3 2 3" xfId="30597" xr:uid="{00000000-0005-0000-0000-0000329D0000}"/>
    <cellStyle name="Normal 74 2 5 3 3" xfId="10479" xr:uid="{00000000-0005-0000-0000-0000339D0000}"/>
    <cellStyle name="Normal 74 2 5 3 3 2" xfId="40813" xr:uid="{00000000-0005-0000-0000-0000349D0000}"/>
    <cellStyle name="Normal 74 2 5 3 3 3" xfId="25580" xr:uid="{00000000-0005-0000-0000-0000359D0000}"/>
    <cellStyle name="Normal 74 2 5 3 4" xfId="35800" xr:uid="{00000000-0005-0000-0000-0000369D0000}"/>
    <cellStyle name="Normal 74 2 5 3 5" xfId="20567" xr:uid="{00000000-0005-0000-0000-0000379D0000}"/>
    <cellStyle name="Normal 74 2 5 4" xfId="12157" xr:uid="{00000000-0005-0000-0000-0000389D0000}"/>
    <cellStyle name="Normal 74 2 5 4 2" xfId="42488" xr:uid="{00000000-0005-0000-0000-0000399D0000}"/>
    <cellStyle name="Normal 74 2 5 4 3" xfId="27255" xr:uid="{00000000-0005-0000-0000-00003A9D0000}"/>
    <cellStyle name="Normal 74 2 5 5" xfId="7136" xr:uid="{00000000-0005-0000-0000-00003B9D0000}"/>
    <cellStyle name="Normal 74 2 5 5 2" xfId="37471" xr:uid="{00000000-0005-0000-0000-00003C9D0000}"/>
    <cellStyle name="Normal 74 2 5 5 3" xfId="22238" xr:uid="{00000000-0005-0000-0000-00003D9D0000}"/>
    <cellStyle name="Normal 74 2 5 6" xfId="32459" xr:uid="{00000000-0005-0000-0000-00003E9D0000}"/>
    <cellStyle name="Normal 74 2 5 7" xfId="17225" xr:uid="{00000000-0005-0000-0000-00003F9D0000}"/>
    <cellStyle name="Normal 74 2 6" xfId="2918" xr:uid="{00000000-0005-0000-0000-0000409D0000}"/>
    <cellStyle name="Normal 74 2 6 2" xfId="12992" xr:uid="{00000000-0005-0000-0000-0000419D0000}"/>
    <cellStyle name="Normal 74 2 6 2 2" xfId="43323" xr:uid="{00000000-0005-0000-0000-0000429D0000}"/>
    <cellStyle name="Normal 74 2 6 2 3" xfId="28090" xr:uid="{00000000-0005-0000-0000-0000439D0000}"/>
    <cellStyle name="Normal 74 2 6 3" xfId="7972" xr:uid="{00000000-0005-0000-0000-0000449D0000}"/>
    <cellStyle name="Normal 74 2 6 3 2" xfId="38306" xr:uid="{00000000-0005-0000-0000-0000459D0000}"/>
    <cellStyle name="Normal 74 2 6 3 3" xfId="23073" xr:uid="{00000000-0005-0000-0000-0000469D0000}"/>
    <cellStyle name="Normal 74 2 6 4" xfId="33293" xr:uid="{00000000-0005-0000-0000-0000479D0000}"/>
    <cellStyle name="Normal 74 2 6 5" xfId="18060" xr:uid="{00000000-0005-0000-0000-0000489D0000}"/>
    <cellStyle name="Normal 74 2 7" xfId="4611" xr:uid="{00000000-0005-0000-0000-0000499D0000}"/>
    <cellStyle name="Normal 74 2 7 2" xfId="14663" xr:uid="{00000000-0005-0000-0000-00004A9D0000}"/>
    <cellStyle name="Normal 74 2 7 2 2" xfId="44994" xr:uid="{00000000-0005-0000-0000-00004B9D0000}"/>
    <cellStyle name="Normal 74 2 7 2 3" xfId="29761" xr:uid="{00000000-0005-0000-0000-00004C9D0000}"/>
    <cellStyle name="Normal 74 2 7 3" xfId="9643" xr:uid="{00000000-0005-0000-0000-00004D9D0000}"/>
    <cellStyle name="Normal 74 2 7 3 2" xfId="39977" xr:uid="{00000000-0005-0000-0000-00004E9D0000}"/>
    <cellStyle name="Normal 74 2 7 3 3" xfId="24744" xr:uid="{00000000-0005-0000-0000-00004F9D0000}"/>
    <cellStyle name="Normal 74 2 7 4" xfId="34964" xr:uid="{00000000-0005-0000-0000-0000509D0000}"/>
    <cellStyle name="Normal 74 2 7 5" xfId="19731" xr:uid="{00000000-0005-0000-0000-0000519D0000}"/>
    <cellStyle name="Normal 74 2 8" xfId="11321" xr:uid="{00000000-0005-0000-0000-0000529D0000}"/>
    <cellStyle name="Normal 74 2 8 2" xfId="41652" xr:uid="{00000000-0005-0000-0000-0000539D0000}"/>
    <cellStyle name="Normal 74 2 8 3" xfId="26419" xr:uid="{00000000-0005-0000-0000-0000549D0000}"/>
    <cellStyle name="Normal 74 2 9" xfId="6300" xr:uid="{00000000-0005-0000-0000-0000559D0000}"/>
    <cellStyle name="Normal 74 2 9 2" xfId="36635" xr:uid="{00000000-0005-0000-0000-0000569D0000}"/>
    <cellStyle name="Normal 74 2 9 3" xfId="21402" xr:uid="{00000000-0005-0000-0000-0000579D0000}"/>
    <cellStyle name="Normal 74 3" xfId="1264" xr:uid="{00000000-0005-0000-0000-0000589D0000}"/>
    <cellStyle name="Normal 74 3 10" xfId="16441" xr:uid="{00000000-0005-0000-0000-0000599D0000}"/>
    <cellStyle name="Normal 74 3 2" xfId="1483" xr:uid="{00000000-0005-0000-0000-00005A9D0000}"/>
    <cellStyle name="Normal 74 3 2 2" xfId="1904" xr:uid="{00000000-0005-0000-0000-00005B9D0000}"/>
    <cellStyle name="Normal 74 3 2 2 2" xfId="2743" xr:uid="{00000000-0005-0000-0000-00005C9D0000}"/>
    <cellStyle name="Normal 74 3 2 2 2 2" xfId="4433" xr:uid="{00000000-0005-0000-0000-00005D9D0000}"/>
    <cellStyle name="Normal 74 3 2 2 2 2 2" xfId="14506" xr:uid="{00000000-0005-0000-0000-00005E9D0000}"/>
    <cellStyle name="Normal 74 3 2 2 2 2 2 2" xfId="44837" xr:uid="{00000000-0005-0000-0000-00005F9D0000}"/>
    <cellStyle name="Normal 74 3 2 2 2 2 2 3" xfId="29604" xr:uid="{00000000-0005-0000-0000-0000609D0000}"/>
    <cellStyle name="Normal 74 3 2 2 2 2 3" xfId="9486" xr:uid="{00000000-0005-0000-0000-0000619D0000}"/>
    <cellStyle name="Normal 74 3 2 2 2 2 3 2" xfId="39820" xr:uid="{00000000-0005-0000-0000-0000629D0000}"/>
    <cellStyle name="Normal 74 3 2 2 2 2 3 3" xfId="24587" xr:uid="{00000000-0005-0000-0000-0000639D0000}"/>
    <cellStyle name="Normal 74 3 2 2 2 2 4" xfId="34807" xr:uid="{00000000-0005-0000-0000-0000649D0000}"/>
    <cellStyle name="Normal 74 3 2 2 2 2 5" xfId="19574" xr:uid="{00000000-0005-0000-0000-0000659D0000}"/>
    <cellStyle name="Normal 74 3 2 2 2 3" xfId="6125" xr:uid="{00000000-0005-0000-0000-0000669D0000}"/>
    <cellStyle name="Normal 74 3 2 2 2 3 2" xfId="16177" xr:uid="{00000000-0005-0000-0000-0000679D0000}"/>
    <cellStyle name="Normal 74 3 2 2 2 3 2 2" xfId="46508" xr:uid="{00000000-0005-0000-0000-0000689D0000}"/>
    <cellStyle name="Normal 74 3 2 2 2 3 2 3" xfId="31275" xr:uid="{00000000-0005-0000-0000-0000699D0000}"/>
    <cellStyle name="Normal 74 3 2 2 2 3 3" xfId="11157" xr:uid="{00000000-0005-0000-0000-00006A9D0000}"/>
    <cellStyle name="Normal 74 3 2 2 2 3 3 2" xfId="41491" xr:uid="{00000000-0005-0000-0000-00006B9D0000}"/>
    <cellStyle name="Normal 74 3 2 2 2 3 3 3" xfId="26258" xr:uid="{00000000-0005-0000-0000-00006C9D0000}"/>
    <cellStyle name="Normal 74 3 2 2 2 3 4" xfId="36478" xr:uid="{00000000-0005-0000-0000-00006D9D0000}"/>
    <cellStyle name="Normal 74 3 2 2 2 3 5" xfId="21245" xr:uid="{00000000-0005-0000-0000-00006E9D0000}"/>
    <cellStyle name="Normal 74 3 2 2 2 4" xfId="12835" xr:uid="{00000000-0005-0000-0000-00006F9D0000}"/>
    <cellStyle name="Normal 74 3 2 2 2 4 2" xfId="43166" xr:uid="{00000000-0005-0000-0000-0000709D0000}"/>
    <cellStyle name="Normal 74 3 2 2 2 4 3" xfId="27933" xr:uid="{00000000-0005-0000-0000-0000719D0000}"/>
    <cellStyle name="Normal 74 3 2 2 2 5" xfId="7814" xr:uid="{00000000-0005-0000-0000-0000729D0000}"/>
    <cellStyle name="Normal 74 3 2 2 2 5 2" xfId="38149" xr:uid="{00000000-0005-0000-0000-0000739D0000}"/>
    <cellStyle name="Normal 74 3 2 2 2 5 3" xfId="22916" xr:uid="{00000000-0005-0000-0000-0000749D0000}"/>
    <cellStyle name="Normal 74 3 2 2 2 6" xfId="33137" xr:uid="{00000000-0005-0000-0000-0000759D0000}"/>
    <cellStyle name="Normal 74 3 2 2 2 7" xfId="17903" xr:uid="{00000000-0005-0000-0000-0000769D0000}"/>
    <cellStyle name="Normal 74 3 2 2 3" xfId="3596" xr:uid="{00000000-0005-0000-0000-0000779D0000}"/>
    <cellStyle name="Normal 74 3 2 2 3 2" xfId="13670" xr:uid="{00000000-0005-0000-0000-0000789D0000}"/>
    <cellStyle name="Normal 74 3 2 2 3 2 2" xfId="44001" xr:uid="{00000000-0005-0000-0000-0000799D0000}"/>
    <cellStyle name="Normal 74 3 2 2 3 2 3" xfId="28768" xr:uid="{00000000-0005-0000-0000-00007A9D0000}"/>
    <cellStyle name="Normal 74 3 2 2 3 3" xfId="8650" xr:uid="{00000000-0005-0000-0000-00007B9D0000}"/>
    <cellStyle name="Normal 74 3 2 2 3 3 2" xfId="38984" xr:uid="{00000000-0005-0000-0000-00007C9D0000}"/>
    <cellStyle name="Normal 74 3 2 2 3 3 3" xfId="23751" xr:uid="{00000000-0005-0000-0000-00007D9D0000}"/>
    <cellStyle name="Normal 74 3 2 2 3 4" xfId="33971" xr:uid="{00000000-0005-0000-0000-00007E9D0000}"/>
    <cellStyle name="Normal 74 3 2 2 3 5" xfId="18738" xr:uid="{00000000-0005-0000-0000-00007F9D0000}"/>
    <cellStyle name="Normal 74 3 2 2 4" xfId="5289" xr:uid="{00000000-0005-0000-0000-0000809D0000}"/>
    <cellStyle name="Normal 74 3 2 2 4 2" xfId="15341" xr:uid="{00000000-0005-0000-0000-0000819D0000}"/>
    <cellStyle name="Normal 74 3 2 2 4 2 2" xfId="45672" xr:uid="{00000000-0005-0000-0000-0000829D0000}"/>
    <cellStyle name="Normal 74 3 2 2 4 2 3" xfId="30439" xr:uid="{00000000-0005-0000-0000-0000839D0000}"/>
    <cellStyle name="Normal 74 3 2 2 4 3" xfId="10321" xr:uid="{00000000-0005-0000-0000-0000849D0000}"/>
    <cellStyle name="Normal 74 3 2 2 4 3 2" xfId="40655" xr:uid="{00000000-0005-0000-0000-0000859D0000}"/>
    <cellStyle name="Normal 74 3 2 2 4 3 3" xfId="25422" xr:uid="{00000000-0005-0000-0000-0000869D0000}"/>
    <cellStyle name="Normal 74 3 2 2 4 4" xfId="35642" xr:uid="{00000000-0005-0000-0000-0000879D0000}"/>
    <cellStyle name="Normal 74 3 2 2 4 5" xfId="20409" xr:uid="{00000000-0005-0000-0000-0000889D0000}"/>
    <cellStyle name="Normal 74 3 2 2 5" xfId="11999" xr:uid="{00000000-0005-0000-0000-0000899D0000}"/>
    <cellStyle name="Normal 74 3 2 2 5 2" xfId="42330" xr:uid="{00000000-0005-0000-0000-00008A9D0000}"/>
    <cellStyle name="Normal 74 3 2 2 5 3" xfId="27097" xr:uid="{00000000-0005-0000-0000-00008B9D0000}"/>
    <cellStyle name="Normal 74 3 2 2 6" xfId="6978" xr:uid="{00000000-0005-0000-0000-00008C9D0000}"/>
    <cellStyle name="Normal 74 3 2 2 6 2" xfId="37313" xr:uid="{00000000-0005-0000-0000-00008D9D0000}"/>
    <cellStyle name="Normal 74 3 2 2 6 3" xfId="22080" xr:uid="{00000000-0005-0000-0000-00008E9D0000}"/>
    <cellStyle name="Normal 74 3 2 2 7" xfId="32301" xr:uid="{00000000-0005-0000-0000-00008F9D0000}"/>
    <cellStyle name="Normal 74 3 2 2 8" xfId="17067" xr:uid="{00000000-0005-0000-0000-0000909D0000}"/>
    <cellStyle name="Normal 74 3 2 3" xfId="2325" xr:uid="{00000000-0005-0000-0000-0000919D0000}"/>
    <cellStyle name="Normal 74 3 2 3 2" xfId="4015" xr:uid="{00000000-0005-0000-0000-0000929D0000}"/>
    <cellStyle name="Normal 74 3 2 3 2 2" xfId="14088" xr:uid="{00000000-0005-0000-0000-0000939D0000}"/>
    <cellStyle name="Normal 74 3 2 3 2 2 2" xfId="44419" xr:uid="{00000000-0005-0000-0000-0000949D0000}"/>
    <cellStyle name="Normal 74 3 2 3 2 2 3" xfId="29186" xr:uid="{00000000-0005-0000-0000-0000959D0000}"/>
    <cellStyle name="Normal 74 3 2 3 2 3" xfId="9068" xr:uid="{00000000-0005-0000-0000-0000969D0000}"/>
    <cellStyle name="Normal 74 3 2 3 2 3 2" xfId="39402" xr:uid="{00000000-0005-0000-0000-0000979D0000}"/>
    <cellStyle name="Normal 74 3 2 3 2 3 3" xfId="24169" xr:uid="{00000000-0005-0000-0000-0000989D0000}"/>
    <cellStyle name="Normal 74 3 2 3 2 4" xfId="34389" xr:uid="{00000000-0005-0000-0000-0000999D0000}"/>
    <cellStyle name="Normal 74 3 2 3 2 5" xfId="19156" xr:uid="{00000000-0005-0000-0000-00009A9D0000}"/>
    <cellStyle name="Normal 74 3 2 3 3" xfId="5707" xr:uid="{00000000-0005-0000-0000-00009B9D0000}"/>
    <cellStyle name="Normal 74 3 2 3 3 2" xfId="15759" xr:uid="{00000000-0005-0000-0000-00009C9D0000}"/>
    <cellStyle name="Normal 74 3 2 3 3 2 2" xfId="46090" xr:uid="{00000000-0005-0000-0000-00009D9D0000}"/>
    <cellStyle name="Normal 74 3 2 3 3 2 3" xfId="30857" xr:uid="{00000000-0005-0000-0000-00009E9D0000}"/>
    <cellStyle name="Normal 74 3 2 3 3 3" xfId="10739" xr:uid="{00000000-0005-0000-0000-00009F9D0000}"/>
    <cellStyle name="Normal 74 3 2 3 3 3 2" xfId="41073" xr:uid="{00000000-0005-0000-0000-0000A09D0000}"/>
    <cellStyle name="Normal 74 3 2 3 3 3 3" xfId="25840" xr:uid="{00000000-0005-0000-0000-0000A19D0000}"/>
    <cellStyle name="Normal 74 3 2 3 3 4" xfId="36060" xr:uid="{00000000-0005-0000-0000-0000A29D0000}"/>
    <cellStyle name="Normal 74 3 2 3 3 5" xfId="20827" xr:uid="{00000000-0005-0000-0000-0000A39D0000}"/>
    <cellStyle name="Normal 74 3 2 3 4" xfId="12417" xr:uid="{00000000-0005-0000-0000-0000A49D0000}"/>
    <cellStyle name="Normal 74 3 2 3 4 2" xfId="42748" xr:uid="{00000000-0005-0000-0000-0000A59D0000}"/>
    <cellStyle name="Normal 74 3 2 3 4 3" xfId="27515" xr:uid="{00000000-0005-0000-0000-0000A69D0000}"/>
    <cellStyle name="Normal 74 3 2 3 5" xfId="7396" xr:uid="{00000000-0005-0000-0000-0000A79D0000}"/>
    <cellStyle name="Normal 74 3 2 3 5 2" xfId="37731" xr:uid="{00000000-0005-0000-0000-0000A89D0000}"/>
    <cellStyle name="Normal 74 3 2 3 5 3" xfId="22498" xr:uid="{00000000-0005-0000-0000-0000A99D0000}"/>
    <cellStyle name="Normal 74 3 2 3 6" xfId="32719" xr:uid="{00000000-0005-0000-0000-0000AA9D0000}"/>
    <cellStyle name="Normal 74 3 2 3 7" xfId="17485" xr:uid="{00000000-0005-0000-0000-0000AB9D0000}"/>
    <cellStyle name="Normal 74 3 2 4" xfId="3178" xr:uid="{00000000-0005-0000-0000-0000AC9D0000}"/>
    <cellStyle name="Normal 74 3 2 4 2" xfId="13252" xr:uid="{00000000-0005-0000-0000-0000AD9D0000}"/>
    <cellStyle name="Normal 74 3 2 4 2 2" xfId="43583" xr:uid="{00000000-0005-0000-0000-0000AE9D0000}"/>
    <cellStyle name="Normal 74 3 2 4 2 3" xfId="28350" xr:uid="{00000000-0005-0000-0000-0000AF9D0000}"/>
    <cellStyle name="Normal 74 3 2 4 3" xfId="8232" xr:uid="{00000000-0005-0000-0000-0000B09D0000}"/>
    <cellStyle name="Normal 74 3 2 4 3 2" xfId="38566" xr:uid="{00000000-0005-0000-0000-0000B19D0000}"/>
    <cellStyle name="Normal 74 3 2 4 3 3" xfId="23333" xr:uid="{00000000-0005-0000-0000-0000B29D0000}"/>
    <cellStyle name="Normal 74 3 2 4 4" xfId="33553" xr:uid="{00000000-0005-0000-0000-0000B39D0000}"/>
    <cellStyle name="Normal 74 3 2 4 5" xfId="18320" xr:uid="{00000000-0005-0000-0000-0000B49D0000}"/>
    <cellStyle name="Normal 74 3 2 5" xfId="4871" xr:uid="{00000000-0005-0000-0000-0000B59D0000}"/>
    <cellStyle name="Normal 74 3 2 5 2" xfId="14923" xr:uid="{00000000-0005-0000-0000-0000B69D0000}"/>
    <cellStyle name="Normal 74 3 2 5 2 2" xfId="45254" xr:uid="{00000000-0005-0000-0000-0000B79D0000}"/>
    <cellStyle name="Normal 74 3 2 5 2 3" xfId="30021" xr:uid="{00000000-0005-0000-0000-0000B89D0000}"/>
    <cellStyle name="Normal 74 3 2 5 3" xfId="9903" xr:uid="{00000000-0005-0000-0000-0000B99D0000}"/>
    <cellStyle name="Normal 74 3 2 5 3 2" xfId="40237" xr:uid="{00000000-0005-0000-0000-0000BA9D0000}"/>
    <cellStyle name="Normal 74 3 2 5 3 3" xfId="25004" xr:uid="{00000000-0005-0000-0000-0000BB9D0000}"/>
    <cellStyle name="Normal 74 3 2 5 4" xfId="35224" xr:uid="{00000000-0005-0000-0000-0000BC9D0000}"/>
    <cellStyle name="Normal 74 3 2 5 5" xfId="19991" xr:uid="{00000000-0005-0000-0000-0000BD9D0000}"/>
    <cellStyle name="Normal 74 3 2 6" xfId="11581" xr:uid="{00000000-0005-0000-0000-0000BE9D0000}"/>
    <cellStyle name="Normal 74 3 2 6 2" xfId="41912" xr:uid="{00000000-0005-0000-0000-0000BF9D0000}"/>
    <cellStyle name="Normal 74 3 2 6 3" xfId="26679" xr:uid="{00000000-0005-0000-0000-0000C09D0000}"/>
    <cellStyle name="Normal 74 3 2 7" xfId="6560" xr:uid="{00000000-0005-0000-0000-0000C19D0000}"/>
    <cellStyle name="Normal 74 3 2 7 2" xfId="36895" xr:uid="{00000000-0005-0000-0000-0000C29D0000}"/>
    <cellStyle name="Normal 74 3 2 7 3" xfId="21662" xr:uid="{00000000-0005-0000-0000-0000C39D0000}"/>
    <cellStyle name="Normal 74 3 2 8" xfId="31883" xr:uid="{00000000-0005-0000-0000-0000C49D0000}"/>
    <cellStyle name="Normal 74 3 2 9" xfId="16649" xr:uid="{00000000-0005-0000-0000-0000C59D0000}"/>
    <cellStyle name="Normal 74 3 3" xfId="1696" xr:uid="{00000000-0005-0000-0000-0000C69D0000}"/>
    <cellStyle name="Normal 74 3 3 2" xfId="2535" xr:uid="{00000000-0005-0000-0000-0000C79D0000}"/>
    <cellStyle name="Normal 74 3 3 2 2" xfId="4225" xr:uid="{00000000-0005-0000-0000-0000C89D0000}"/>
    <cellStyle name="Normal 74 3 3 2 2 2" xfId="14298" xr:uid="{00000000-0005-0000-0000-0000C99D0000}"/>
    <cellStyle name="Normal 74 3 3 2 2 2 2" xfId="44629" xr:uid="{00000000-0005-0000-0000-0000CA9D0000}"/>
    <cellStyle name="Normal 74 3 3 2 2 2 3" xfId="29396" xr:uid="{00000000-0005-0000-0000-0000CB9D0000}"/>
    <cellStyle name="Normal 74 3 3 2 2 3" xfId="9278" xr:uid="{00000000-0005-0000-0000-0000CC9D0000}"/>
    <cellStyle name="Normal 74 3 3 2 2 3 2" xfId="39612" xr:uid="{00000000-0005-0000-0000-0000CD9D0000}"/>
    <cellStyle name="Normal 74 3 3 2 2 3 3" xfId="24379" xr:uid="{00000000-0005-0000-0000-0000CE9D0000}"/>
    <cellStyle name="Normal 74 3 3 2 2 4" xfId="34599" xr:uid="{00000000-0005-0000-0000-0000CF9D0000}"/>
    <cellStyle name="Normal 74 3 3 2 2 5" xfId="19366" xr:uid="{00000000-0005-0000-0000-0000D09D0000}"/>
    <cellStyle name="Normal 74 3 3 2 3" xfId="5917" xr:uid="{00000000-0005-0000-0000-0000D19D0000}"/>
    <cellStyle name="Normal 74 3 3 2 3 2" xfId="15969" xr:uid="{00000000-0005-0000-0000-0000D29D0000}"/>
    <cellStyle name="Normal 74 3 3 2 3 2 2" xfId="46300" xr:uid="{00000000-0005-0000-0000-0000D39D0000}"/>
    <cellStyle name="Normal 74 3 3 2 3 2 3" xfId="31067" xr:uid="{00000000-0005-0000-0000-0000D49D0000}"/>
    <cellStyle name="Normal 74 3 3 2 3 3" xfId="10949" xr:uid="{00000000-0005-0000-0000-0000D59D0000}"/>
    <cellStyle name="Normal 74 3 3 2 3 3 2" xfId="41283" xr:uid="{00000000-0005-0000-0000-0000D69D0000}"/>
    <cellStyle name="Normal 74 3 3 2 3 3 3" xfId="26050" xr:uid="{00000000-0005-0000-0000-0000D79D0000}"/>
    <cellStyle name="Normal 74 3 3 2 3 4" xfId="36270" xr:uid="{00000000-0005-0000-0000-0000D89D0000}"/>
    <cellStyle name="Normal 74 3 3 2 3 5" xfId="21037" xr:uid="{00000000-0005-0000-0000-0000D99D0000}"/>
    <cellStyle name="Normal 74 3 3 2 4" xfId="12627" xr:uid="{00000000-0005-0000-0000-0000DA9D0000}"/>
    <cellStyle name="Normal 74 3 3 2 4 2" xfId="42958" xr:uid="{00000000-0005-0000-0000-0000DB9D0000}"/>
    <cellStyle name="Normal 74 3 3 2 4 3" xfId="27725" xr:uid="{00000000-0005-0000-0000-0000DC9D0000}"/>
    <cellStyle name="Normal 74 3 3 2 5" xfId="7606" xr:uid="{00000000-0005-0000-0000-0000DD9D0000}"/>
    <cellStyle name="Normal 74 3 3 2 5 2" xfId="37941" xr:uid="{00000000-0005-0000-0000-0000DE9D0000}"/>
    <cellStyle name="Normal 74 3 3 2 5 3" xfId="22708" xr:uid="{00000000-0005-0000-0000-0000DF9D0000}"/>
    <cellStyle name="Normal 74 3 3 2 6" xfId="32929" xr:uid="{00000000-0005-0000-0000-0000E09D0000}"/>
    <cellStyle name="Normal 74 3 3 2 7" xfId="17695" xr:uid="{00000000-0005-0000-0000-0000E19D0000}"/>
    <cellStyle name="Normal 74 3 3 3" xfId="3388" xr:uid="{00000000-0005-0000-0000-0000E29D0000}"/>
    <cellStyle name="Normal 74 3 3 3 2" xfId="13462" xr:uid="{00000000-0005-0000-0000-0000E39D0000}"/>
    <cellStyle name="Normal 74 3 3 3 2 2" xfId="43793" xr:uid="{00000000-0005-0000-0000-0000E49D0000}"/>
    <cellStyle name="Normal 74 3 3 3 2 3" xfId="28560" xr:uid="{00000000-0005-0000-0000-0000E59D0000}"/>
    <cellStyle name="Normal 74 3 3 3 3" xfId="8442" xr:uid="{00000000-0005-0000-0000-0000E69D0000}"/>
    <cellStyle name="Normal 74 3 3 3 3 2" xfId="38776" xr:uid="{00000000-0005-0000-0000-0000E79D0000}"/>
    <cellStyle name="Normal 74 3 3 3 3 3" xfId="23543" xr:uid="{00000000-0005-0000-0000-0000E89D0000}"/>
    <cellStyle name="Normal 74 3 3 3 4" xfId="33763" xr:uid="{00000000-0005-0000-0000-0000E99D0000}"/>
    <cellStyle name="Normal 74 3 3 3 5" xfId="18530" xr:uid="{00000000-0005-0000-0000-0000EA9D0000}"/>
    <cellStyle name="Normal 74 3 3 4" xfId="5081" xr:uid="{00000000-0005-0000-0000-0000EB9D0000}"/>
    <cellStyle name="Normal 74 3 3 4 2" xfId="15133" xr:uid="{00000000-0005-0000-0000-0000EC9D0000}"/>
    <cellStyle name="Normal 74 3 3 4 2 2" xfId="45464" xr:uid="{00000000-0005-0000-0000-0000ED9D0000}"/>
    <cellStyle name="Normal 74 3 3 4 2 3" xfId="30231" xr:uid="{00000000-0005-0000-0000-0000EE9D0000}"/>
    <cellStyle name="Normal 74 3 3 4 3" xfId="10113" xr:uid="{00000000-0005-0000-0000-0000EF9D0000}"/>
    <cellStyle name="Normal 74 3 3 4 3 2" xfId="40447" xr:uid="{00000000-0005-0000-0000-0000F09D0000}"/>
    <cellStyle name="Normal 74 3 3 4 3 3" xfId="25214" xr:uid="{00000000-0005-0000-0000-0000F19D0000}"/>
    <cellStyle name="Normal 74 3 3 4 4" xfId="35434" xr:uid="{00000000-0005-0000-0000-0000F29D0000}"/>
    <cellStyle name="Normal 74 3 3 4 5" xfId="20201" xr:uid="{00000000-0005-0000-0000-0000F39D0000}"/>
    <cellStyle name="Normal 74 3 3 5" xfId="11791" xr:uid="{00000000-0005-0000-0000-0000F49D0000}"/>
    <cellStyle name="Normal 74 3 3 5 2" xfId="42122" xr:uid="{00000000-0005-0000-0000-0000F59D0000}"/>
    <cellStyle name="Normal 74 3 3 5 3" xfId="26889" xr:uid="{00000000-0005-0000-0000-0000F69D0000}"/>
    <cellStyle name="Normal 74 3 3 6" xfId="6770" xr:uid="{00000000-0005-0000-0000-0000F79D0000}"/>
    <cellStyle name="Normal 74 3 3 6 2" xfId="37105" xr:uid="{00000000-0005-0000-0000-0000F89D0000}"/>
    <cellStyle name="Normal 74 3 3 6 3" xfId="21872" xr:uid="{00000000-0005-0000-0000-0000F99D0000}"/>
    <cellStyle name="Normal 74 3 3 7" xfId="32093" xr:uid="{00000000-0005-0000-0000-0000FA9D0000}"/>
    <cellStyle name="Normal 74 3 3 8" xfId="16859" xr:uid="{00000000-0005-0000-0000-0000FB9D0000}"/>
    <cellStyle name="Normal 74 3 4" xfId="2117" xr:uid="{00000000-0005-0000-0000-0000FC9D0000}"/>
    <cellStyle name="Normal 74 3 4 2" xfId="3807" xr:uid="{00000000-0005-0000-0000-0000FD9D0000}"/>
    <cellStyle name="Normal 74 3 4 2 2" xfId="13880" xr:uid="{00000000-0005-0000-0000-0000FE9D0000}"/>
    <cellStyle name="Normal 74 3 4 2 2 2" xfId="44211" xr:uid="{00000000-0005-0000-0000-0000FF9D0000}"/>
    <cellStyle name="Normal 74 3 4 2 2 3" xfId="28978" xr:uid="{00000000-0005-0000-0000-0000009E0000}"/>
    <cellStyle name="Normal 74 3 4 2 3" xfId="8860" xr:uid="{00000000-0005-0000-0000-0000019E0000}"/>
    <cellStyle name="Normal 74 3 4 2 3 2" xfId="39194" xr:uid="{00000000-0005-0000-0000-0000029E0000}"/>
    <cellStyle name="Normal 74 3 4 2 3 3" xfId="23961" xr:uid="{00000000-0005-0000-0000-0000039E0000}"/>
    <cellStyle name="Normal 74 3 4 2 4" xfId="34181" xr:uid="{00000000-0005-0000-0000-0000049E0000}"/>
    <cellStyle name="Normal 74 3 4 2 5" xfId="18948" xr:uid="{00000000-0005-0000-0000-0000059E0000}"/>
    <cellStyle name="Normal 74 3 4 3" xfId="5499" xr:uid="{00000000-0005-0000-0000-0000069E0000}"/>
    <cellStyle name="Normal 74 3 4 3 2" xfId="15551" xr:uid="{00000000-0005-0000-0000-0000079E0000}"/>
    <cellStyle name="Normal 74 3 4 3 2 2" xfId="45882" xr:uid="{00000000-0005-0000-0000-0000089E0000}"/>
    <cellStyle name="Normal 74 3 4 3 2 3" xfId="30649" xr:uid="{00000000-0005-0000-0000-0000099E0000}"/>
    <cellStyle name="Normal 74 3 4 3 3" xfId="10531" xr:uid="{00000000-0005-0000-0000-00000A9E0000}"/>
    <cellStyle name="Normal 74 3 4 3 3 2" xfId="40865" xr:uid="{00000000-0005-0000-0000-00000B9E0000}"/>
    <cellStyle name="Normal 74 3 4 3 3 3" xfId="25632" xr:uid="{00000000-0005-0000-0000-00000C9E0000}"/>
    <cellStyle name="Normal 74 3 4 3 4" xfId="35852" xr:uid="{00000000-0005-0000-0000-00000D9E0000}"/>
    <cellStyle name="Normal 74 3 4 3 5" xfId="20619" xr:uid="{00000000-0005-0000-0000-00000E9E0000}"/>
    <cellStyle name="Normal 74 3 4 4" xfId="12209" xr:uid="{00000000-0005-0000-0000-00000F9E0000}"/>
    <cellStyle name="Normal 74 3 4 4 2" xfId="42540" xr:uid="{00000000-0005-0000-0000-0000109E0000}"/>
    <cellStyle name="Normal 74 3 4 4 3" xfId="27307" xr:uid="{00000000-0005-0000-0000-0000119E0000}"/>
    <cellStyle name="Normal 74 3 4 5" xfId="7188" xr:uid="{00000000-0005-0000-0000-0000129E0000}"/>
    <cellStyle name="Normal 74 3 4 5 2" xfId="37523" xr:uid="{00000000-0005-0000-0000-0000139E0000}"/>
    <cellStyle name="Normal 74 3 4 5 3" xfId="22290" xr:uid="{00000000-0005-0000-0000-0000149E0000}"/>
    <cellStyle name="Normal 74 3 4 6" xfId="32511" xr:uid="{00000000-0005-0000-0000-0000159E0000}"/>
    <cellStyle name="Normal 74 3 4 7" xfId="17277" xr:uid="{00000000-0005-0000-0000-0000169E0000}"/>
    <cellStyle name="Normal 74 3 5" xfId="2970" xr:uid="{00000000-0005-0000-0000-0000179E0000}"/>
    <cellStyle name="Normal 74 3 5 2" xfId="13044" xr:uid="{00000000-0005-0000-0000-0000189E0000}"/>
    <cellStyle name="Normal 74 3 5 2 2" xfId="43375" xr:uid="{00000000-0005-0000-0000-0000199E0000}"/>
    <cellStyle name="Normal 74 3 5 2 3" xfId="28142" xr:uid="{00000000-0005-0000-0000-00001A9E0000}"/>
    <cellStyle name="Normal 74 3 5 3" xfId="8024" xr:uid="{00000000-0005-0000-0000-00001B9E0000}"/>
    <cellStyle name="Normal 74 3 5 3 2" xfId="38358" xr:uid="{00000000-0005-0000-0000-00001C9E0000}"/>
    <cellStyle name="Normal 74 3 5 3 3" xfId="23125" xr:uid="{00000000-0005-0000-0000-00001D9E0000}"/>
    <cellStyle name="Normal 74 3 5 4" xfId="33345" xr:uid="{00000000-0005-0000-0000-00001E9E0000}"/>
    <cellStyle name="Normal 74 3 5 5" xfId="18112" xr:uid="{00000000-0005-0000-0000-00001F9E0000}"/>
    <cellStyle name="Normal 74 3 6" xfId="4663" xr:uid="{00000000-0005-0000-0000-0000209E0000}"/>
    <cellStyle name="Normal 74 3 6 2" xfId="14715" xr:uid="{00000000-0005-0000-0000-0000219E0000}"/>
    <cellStyle name="Normal 74 3 6 2 2" xfId="45046" xr:uid="{00000000-0005-0000-0000-0000229E0000}"/>
    <cellStyle name="Normal 74 3 6 2 3" xfId="29813" xr:uid="{00000000-0005-0000-0000-0000239E0000}"/>
    <cellStyle name="Normal 74 3 6 3" xfId="9695" xr:uid="{00000000-0005-0000-0000-0000249E0000}"/>
    <cellStyle name="Normal 74 3 6 3 2" xfId="40029" xr:uid="{00000000-0005-0000-0000-0000259E0000}"/>
    <cellStyle name="Normal 74 3 6 3 3" xfId="24796" xr:uid="{00000000-0005-0000-0000-0000269E0000}"/>
    <cellStyle name="Normal 74 3 6 4" xfId="35016" xr:uid="{00000000-0005-0000-0000-0000279E0000}"/>
    <cellStyle name="Normal 74 3 6 5" xfId="19783" xr:uid="{00000000-0005-0000-0000-0000289E0000}"/>
    <cellStyle name="Normal 74 3 7" xfId="11373" xr:uid="{00000000-0005-0000-0000-0000299E0000}"/>
    <cellStyle name="Normal 74 3 7 2" xfId="41704" xr:uid="{00000000-0005-0000-0000-00002A9E0000}"/>
    <cellStyle name="Normal 74 3 7 3" xfId="26471" xr:uid="{00000000-0005-0000-0000-00002B9E0000}"/>
    <cellStyle name="Normal 74 3 8" xfId="6352" xr:uid="{00000000-0005-0000-0000-00002C9E0000}"/>
    <cellStyle name="Normal 74 3 8 2" xfId="36687" xr:uid="{00000000-0005-0000-0000-00002D9E0000}"/>
    <cellStyle name="Normal 74 3 8 3" xfId="21454" xr:uid="{00000000-0005-0000-0000-00002E9E0000}"/>
    <cellStyle name="Normal 74 3 9" xfId="31676" xr:uid="{00000000-0005-0000-0000-00002F9E0000}"/>
    <cellStyle name="Normal 74 4" xfId="1377" xr:uid="{00000000-0005-0000-0000-0000309E0000}"/>
    <cellStyle name="Normal 74 4 2" xfId="1800" xr:uid="{00000000-0005-0000-0000-0000319E0000}"/>
    <cellStyle name="Normal 74 4 2 2" xfId="2639" xr:uid="{00000000-0005-0000-0000-0000329E0000}"/>
    <cellStyle name="Normal 74 4 2 2 2" xfId="4329" xr:uid="{00000000-0005-0000-0000-0000339E0000}"/>
    <cellStyle name="Normal 74 4 2 2 2 2" xfId="14402" xr:uid="{00000000-0005-0000-0000-0000349E0000}"/>
    <cellStyle name="Normal 74 4 2 2 2 2 2" xfId="44733" xr:uid="{00000000-0005-0000-0000-0000359E0000}"/>
    <cellStyle name="Normal 74 4 2 2 2 2 3" xfId="29500" xr:uid="{00000000-0005-0000-0000-0000369E0000}"/>
    <cellStyle name="Normal 74 4 2 2 2 3" xfId="9382" xr:uid="{00000000-0005-0000-0000-0000379E0000}"/>
    <cellStyle name="Normal 74 4 2 2 2 3 2" xfId="39716" xr:uid="{00000000-0005-0000-0000-0000389E0000}"/>
    <cellStyle name="Normal 74 4 2 2 2 3 3" xfId="24483" xr:uid="{00000000-0005-0000-0000-0000399E0000}"/>
    <cellStyle name="Normal 74 4 2 2 2 4" xfId="34703" xr:uid="{00000000-0005-0000-0000-00003A9E0000}"/>
    <cellStyle name="Normal 74 4 2 2 2 5" xfId="19470" xr:uid="{00000000-0005-0000-0000-00003B9E0000}"/>
    <cellStyle name="Normal 74 4 2 2 3" xfId="6021" xr:uid="{00000000-0005-0000-0000-00003C9E0000}"/>
    <cellStyle name="Normal 74 4 2 2 3 2" xfId="16073" xr:uid="{00000000-0005-0000-0000-00003D9E0000}"/>
    <cellStyle name="Normal 74 4 2 2 3 2 2" xfId="46404" xr:uid="{00000000-0005-0000-0000-00003E9E0000}"/>
    <cellStyle name="Normal 74 4 2 2 3 2 3" xfId="31171" xr:uid="{00000000-0005-0000-0000-00003F9E0000}"/>
    <cellStyle name="Normal 74 4 2 2 3 3" xfId="11053" xr:uid="{00000000-0005-0000-0000-0000409E0000}"/>
    <cellStyle name="Normal 74 4 2 2 3 3 2" xfId="41387" xr:uid="{00000000-0005-0000-0000-0000419E0000}"/>
    <cellStyle name="Normal 74 4 2 2 3 3 3" xfId="26154" xr:uid="{00000000-0005-0000-0000-0000429E0000}"/>
    <cellStyle name="Normal 74 4 2 2 3 4" xfId="36374" xr:uid="{00000000-0005-0000-0000-0000439E0000}"/>
    <cellStyle name="Normal 74 4 2 2 3 5" xfId="21141" xr:uid="{00000000-0005-0000-0000-0000449E0000}"/>
    <cellStyle name="Normal 74 4 2 2 4" xfId="12731" xr:uid="{00000000-0005-0000-0000-0000459E0000}"/>
    <cellStyle name="Normal 74 4 2 2 4 2" xfId="43062" xr:uid="{00000000-0005-0000-0000-0000469E0000}"/>
    <cellStyle name="Normal 74 4 2 2 4 3" xfId="27829" xr:uid="{00000000-0005-0000-0000-0000479E0000}"/>
    <cellStyle name="Normal 74 4 2 2 5" xfId="7710" xr:uid="{00000000-0005-0000-0000-0000489E0000}"/>
    <cellStyle name="Normal 74 4 2 2 5 2" xfId="38045" xr:uid="{00000000-0005-0000-0000-0000499E0000}"/>
    <cellStyle name="Normal 74 4 2 2 5 3" xfId="22812" xr:uid="{00000000-0005-0000-0000-00004A9E0000}"/>
    <cellStyle name="Normal 74 4 2 2 6" xfId="33033" xr:uid="{00000000-0005-0000-0000-00004B9E0000}"/>
    <cellStyle name="Normal 74 4 2 2 7" xfId="17799" xr:uid="{00000000-0005-0000-0000-00004C9E0000}"/>
    <cellStyle name="Normal 74 4 2 3" xfId="3492" xr:uid="{00000000-0005-0000-0000-00004D9E0000}"/>
    <cellStyle name="Normal 74 4 2 3 2" xfId="13566" xr:uid="{00000000-0005-0000-0000-00004E9E0000}"/>
    <cellStyle name="Normal 74 4 2 3 2 2" xfId="43897" xr:uid="{00000000-0005-0000-0000-00004F9E0000}"/>
    <cellStyle name="Normal 74 4 2 3 2 3" xfId="28664" xr:uid="{00000000-0005-0000-0000-0000509E0000}"/>
    <cellStyle name="Normal 74 4 2 3 3" xfId="8546" xr:uid="{00000000-0005-0000-0000-0000519E0000}"/>
    <cellStyle name="Normal 74 4 2 3 3 2" xfId="38880" xr:uid="{00000000-0005-0000-0000-0000529E0000}"/>
    <cellStyle name="Normal 74 4 2 3 3 3" xfId="23647" xr:uid="{00000000-0005-0000-0000-0000539E0000}"/>
    <cellStyle name="Normal 74 4 2 3 4" xfId="33867" xr:uid="{00000000-0005-0000-0000-0000549E0000}"/>
    <cellStyle name="Normal 74 4 2 3 5" xfId="18634" xr:uid="{00000000-0005-0000-0000-0000559E0000}"/>
    <cellStyle name="Normal 74 4 2 4" xfId="5185" xr:uid="{00000000-0005-0000-0000-0000569E0000}"/>
    <cellStyle name="Normal 74 4 2 4 2" xfId="15237" xr:uid="{00000000-0005-0000-0000-0000579E0000}"/>
    <cellStyle name="Normal 74 4 2 4 2 2" xfId="45568" xr:uid="{00000000-0005-0000-0000-0000589E0000}"/>
    <cellStyle name="Normal 74 4 2 4 2 3" xfId="30335" xr:uid="{00000000-0005-0000-0000-0000599E0000}"/>
    <cellStyle name="Normal 74 4 2 4 3" xfId="10217" xr:uid="{00000000-0005-0000-0000-00005A9E0000}"/>
    <cellStyle name="Normal 74 4 2 4 3 2" xfId="40551" xr:uid="{00000000-0005-0000-0000-00005B9E0000}"/>
    <cellStyle name="Normal 74 4 2 4 3 3" xfId="25318" xr:uid="{00000000-0005-0000-0000-00005C9E0000}"/>
    <cellStyle name="Normal 74 4 2 4 4" xfId="35538" xr:uid="{00000000-0005-0000-0000-00005D9E0000}"/>
    <cellStyle name="Normal 74 4 2 4 5" xfId="20305" xr:uid="{00000000-0005-0000-0000-00005E9E0000}"/>
    <cellStyle name="Normal 74 4 2 5" xfId="11895" xr:uid="{00000000-0005-0000-0000-00005F9E0000}"/>
    <cellStyle name="Normal 74 4 2 5 2" xfId="42226" xr:uid="{00000000-0005-0000-0000-0000609E0000}"/>
    <cellStyle name="Normal 74 4 2 5 3" xfId="26993" xr:uid="{00000000-0005-0000-0000-0000619E0000}"/>
    <cellStyle name="Normal 74 4 2 6" xfId="6874" xr:uid="{00000000-0005-0000-0000-0000629E0000}"/>
    <cellStyle name="Normal 74 4 2 6 2" xfId="37209" xr:uid="{00000000-0005-0000-0000-0000639E0000}"/>
    <cellStyle name="Normal 74 4 2 6 3" xfId="21976" xr:uid="{00000000-0005-0000-0000-0000649E0000}"/>
    <cellStyle name="Normal 74 4 2 7" xfId="32197" xr:uid="{00000000-0005-0000-0000-0000659E0000}"/>
    <cellStyle name="Normal 74 4 2 8" xfId="16963" xr:uid="{00000000-0005-0000-0000-0000669E0000}"/>
    <cellStyle name="Normal 74 4 3" xfId="2221" xr:uid="{00000000-0005-0000-0000-0000679E0000}"/>
    <cellStyle name="Normal 74 4 3 2" xfId="3911" xr:uid="{00000000-0005-0000-0000-0000689E0000}"/>
    <cellStyle name="Normal 74 4 3 2 2" xfId="13984" xr:uid="{00000000-0005-0000-0000-0000699E0000}"/>
    <cellStyle name="Normal 74 4 3 2 2 2" xfId="44315" xr:uid="{00000000-0005-0000-0000-00006A9E0000}"/>
    <cellStyle name="Normal 74 4 3 2 2 3" xfId="29082" xr:uid="{00000000-0005-0000-0000-00006B9E0000}"/>
    <cellStyle name="Normal 74 4 3 2 3" xfId="8964" xr:uid="{00000000-0005-0000-0000-00006C9E0000}"/>
    <cellStyle name="Normal 74 4 3 2 3 2" xfId="39298" xr:uid="{00000000-0005-0000-0000-00006D9E0000}"/>
    <cellStyle name="Normal 74 4 3 2 3 3" xfId="24065" xr:uid="{00000000-0005-0000-0000-00006E9E0000}"/>
    <cellStyle name="Normal 74 4 3 2 4" xfId="34285" xr:uid="{00000000-0005-0000-0000-00006F9E0000}"/>
    <cellStyle name="Normal 74 4 3 2 5" xfId="19052" xr:uid="{00000000-0005-0000-0000-0000709E0000}"/>
    <cellStyle name="Normal 74 4 3 3" xfId="5603" xr:uid="{00000000-0005-0000-0000-0000719E0000}"/>
    <cellStyle name="Normal 74 4 3 3 2" xfId="15655" xr:uid="{00000000-0005-0000-0000-0000729E0000}"/>
    <cellStyle name="Normal 74 4 3 3 2 2" xfId="45986" xr:uid="{00000000-0005-0000-0000-0000739E0000}"/>
    <cellStyle name="Normal 74 4 3 3 2 3" xfId="30753" xr:uid="{00000000-0005-0000-0000-0000749E0000}"/>
    <cellStyle name="Normal 74 4 3 3 3" xfId="10635" xr:uid="{00000000-0005-0000-0000-0000759E0000}"/>
    <cellStyle name="Normal 74 4 3 3 3 2" xfId="40969" xr:uid="{00000000-0005-0000-0000-0000769E0000}"/>
    <cellStyle name="Normal 74 4 3 3 3 3" xfId="25736" xr:uid="{00000000-0005-0000-0000-0000779E0000}"/>
    <cellStyle name="Normal 74 4 3 3 4" xfId="35956" xr:uid="{00000000-0005-0000-0000-0000789E0000}"/>
    <cellStyle name="Normal 74 4 3 3 5" xfId="20723" xr:uid="{00000000-0005-0000-0000-0000799E0000}"/>
    <cellStyle name="Normal 74 4 3 4" xfId="12313" xr:uid="{00000000-0005-0000-0000-00007A9E0000}"/>
    <cellStyle name="Normal 74 4 3 4 2" xfId="42644" xr:uid="{00000000-0005-0000-0000-00007B9E0000}"/>
    <cellStyle name="Normal 74 4 3 4 3" xfId="27411" xr:uid="{00000000-0005-0000-0000-00007C9E0000}"/>
    <cellStyle name="Normal 74 4 3 5" xfId="7292" xr:uid="{00000000-0005-0000-0000-00007D9E0000}"/>
    <cellStyle name="Normal 74 4 3 5 2" xfId="37627" xr:uid="{00000000-0005-0000-0000-00007E9E0000}"/>
    <cellStyle name="Normal 74 4 3 5 3" xfId="22394" xr:uid="{00000000-0005-0000-0000-00007F9E0000}"/>
    <cellStyle name="Normal 74 4 3 6" xfId="32615" xr:uid="{00000000-0005-0000-0000-0000809E0000}"/>
    <cellStyle name="Normal 74 4 3 7" xfId="17381" xr:uid="{00000000-0005-0000-0000-0000819E0000}"/>
    <cellStyle name="Normal 74 4 4" xfId="3074" xr:uid="{00000000-0005-0000-0000-0000829E0000}"/>
    <cellStyle name="Normal 74 4 4 2" xfId="13148" xr:uid="{00000000-0005-0000-0000-0000839E0000}"/>
    <cellStyle name="Normal 74 4 4 2 2" xfId="43479" xr:uid="{00000000-0005-0000-0000-0000849E0000}"/>
    <cellStyle name="Normal 74 4 4 2 3" xfId="28246" xr:uid="{00000000-0005-0000-0000-0000859E0000}"/>
    <cellStyle name="Normal 74 4 4 3" xfId="8128" xr:uid="{00000000-0005-0000-0000-0000869E0000}"/>
    <cellStyle name="Normal 74 4 4 3 2" xfId="38462" xr:uid="{00000000-0005-0000-0000-0000879E0000}"/>
    <cellStyle name="Normal 74 4 4 3 3" xfId="23229" xr:uid="{00000000-0005-0000-0000-0000889E0000}"/>
    <cellStyle name="Normal 74 4 4 4" xfId="33449" xr:uid="{00000000-0005-0000-0000-0000899E0000}"/>
    <cellStyle name="Normal 74 4 4 5" xfId="18216" xr:uid="{00000000-0005-0000-0000-00008A9E0000}"/>
    <cellStyle name="Normal 74 4 5" xfId="4767" xr:uid="{00000000-0005-0000-0000-00008B9E0000}"/>
    <cellStyle name="Normal 74 4 5 2" xfId="14819" xr:uid="{00000000-0005-0000-0000-00008C9E0000}"/>
    <cellStyle name="Normal 74 4 5 2 2" xfId="45150" xr:uid="{00000000-0005-0000-0000-00008D9E0000}"/>
    <cellStyle name="Normal 74 4 5 2 3" xfId="29917" xr:uid="{00000000-0005-0000-0000-00008E9E0000}"/>
    <cellStyle name="Normal 74 4 5 3" xfId="9799" xr:uid="{00000000-0005-0000-0000-00008F9E0000}"/>
    <cellStyle name="Normal 74 4 5 3 2" xfId="40133" xr:uid="{00000000-0005-0000-0000-0000909E0000}"/>
    <cellStyle name="Normal 74 4 5 3 3" xfId="24900" xr:uid="{00000000-0005-0000-0000-0000919E0000}"/>
    <cellStyle name="Normal 74 4 5 4" xfId="35120" xr:uid="{00000000-0005-0000-0000-0000929E0000}"/>
    <cellStyle name="Normal 74 4 5 5" xfId="19887" xr:uid="{00000000-0005-0000-0000-0000939E0000}"/>
    <cellStyle name="Normal 74 4 6" xfId="11477" xr:uid="{00000000-0005-0000-0000-0000949E0000}"/>
    <cellStyle name="Normal 74 4 6 2" xfId="41808" xr:uid="{00000000-0005-0000-0000-0000959E0000}"/>
    <cellStyle name="Normal 74 4 6 3" xfId="26575" xr:uid="{00000000-0005-0000-0000-0000969E0000}"/>
    <cellStyle name="Normal 74 4 7" xfId="6456" xr:uid="{00000000-0005-0000-0000-0000979E0000}"/>
    <cellStyle name="Normal 74 4 7 2" xfId="36791" xr:uid="{00000000-0005-0000-0000-0000989E0000}"/>
    <cellStyle name="Normal 74 4 7 3" xfId="21558" xr:uid="{00000000-0005-0000-0000-0000999E0000}"/>
    <cellStyle name="Normal 74 4 8" xfId="31779" xr:uid="{00000000-0005-0000-0000-00009A9E0000}"/>
    <cellStyle name="Normal 74 4 9" xfId="16545" xr:uid="{00000000-0005-0000-0000-00009B9E0000}"/>
    <cellStyle name="Normal 74 5" xfId="1590" xr:uid="{00000000-0005-0000-0000-00009C9E0000}"/>
    <cellStyle name="Normal 74 5 2" xfId="2431" xr:uid="{00000000-0005-0000-0000-00009D9E0000}"/>
    <cellStyle name="Normal 74 5 2 2" xfId="4121" xr:uid="{00000000-0005-0000-0000-00009E9E0000}"/>
    <cellStyle name="Normal 74 5 2 2 2" xfId="14194" xr:uid="{00000000-0005-0000-0000-00009F9E0000}"/>
    <cellStyle name="Normal 74 5 2 2 2 2" xfId="44525" xr:uid="{00000000-0005-0000-0000-0000A09E0000}"/>
    <cellStyle name="Normal 74 5 2 2 2 3" xfId="29292" xr:uid="{00000000-0005-0000-0000-0000A19E0000}"/>
    <cellStyle name="Normal 74 5 2 2 3" xfId="9174" xr:uid="{00000000-0005-0000-0000-0000A29E0000}"/>
    <cellStyle name="Normal 74 5 2 2 3 2" xfId="39508" xr:uid="{00000000-0005-0000-0000-0000A39E0000}"/>
    <cellStyle name="Normal 74 5 2 2 3 3" xfId="24275" xr:uid="{00000000-0005-0000-0000-0000A49E0000}"/>
    <cellStyle name="Normal 74 5 2 2 4" xfId="34495" xr:uid="{00000000-0005-0000-0000-0000A59E0000}"/>
    <cellStyle name="Normal 74 5 2 2 5" xfId="19262" xr:uid="{00000000-0005-0000-0000-0000A69E0000}"/>
    <cellStyle name="Normal 74 5 2 3" xfId="5813" xr:uid="{00000000-0005-0000-0000-0000A79E0000}"/>
    <cellStyle name="Normal 74 5 2 3 2" xfId="15865" xr:uid="{00000000-0005-0000-0000-0000A89E0000}"/>
    <cellStyle name="Normal 74 5 2 3 2 2" xfId="46196" xr:uid="{00000000-0005-0000-0000-0000A99E0000}"/>
    <cellStyle name="Normal 74 5 2 3 2 3" xfId="30963" xr:uid="{00000000-0005-0000-0000-0000AA9E0000}"/>
    <cellStyle name="Normal 74 5 2 3 3" xfId="10845" xr:uid="{00000000-0005-0000-0000-0000AB9E0000}"/>
    <cellStyle name="Normal 74 5 2 3 3 2" xfId="41179" xr:uid="{00000000-0005-0000-0000-0000AC9E0000}"/>
    <cellStyle name="Normal 74 5 2 3 3 3" xfId="25946" xr:uid="{00000000-0005-0000-0000-0000AD9E0000}"/>
    <cellStyle name="Normal 74 5 2 3 4" xfId="36166" xr:uid="{00000000-0005-0000-0000-0000AE9E0000}"/>
    <cellStyle name="Normal 74 5 2 3 5" xfId="20933" xr:uid="{00000000-0005-0000-0000-0000AF9E0000}"/>
    <cellStyle name="Normal 74 5 2 4" xfId="12523" xr:uid="{00000000-0005-0000-0000-0000B09E0000}"/>
    <cellStyle name="Normal 74 5 2 4 2" xfId="42854" xr:uid="{00000000-0005-0000-0000-0000B19E0000}"/>
    <cellStyle name="Normal 74 5 2 4 3" xfId="27621" xr:uid="{00000000-0005-0000-0000-0000B29E0000}"/>
    <cellStyle name="Normal 74 5 2 5" xfId="7502" xr:uid="{00000000-0005-0000-0000-0000B39E0000}"/>
    <cellStyle name="Normal 74 5 2 5 2" xfId="37837" xr:uid="{00000000-0005-0000-0000-0000B49E0000}"/>
    <cellStyle name="Normal 74 5 2 5 3" xfId="22604" xr:uid="{00000000-0005-0000-0000-0000B59E0000}"/>
    <cellStyle name="Normal 74 5 2 6" xfId="32825" xr:uid="{00000000-0005-0000-0000-0000B69E0000}"/>
    <cellStyle name="Normal 74 5 2 7" xfId="17591" xr:uid="{00000000-0005-0000-0000-0000B79E0000}"/>
    <cellStyle name="Normal 74 5 3" xfId="3284" xr:uid="{00000000-0005-0000-0000-0000B89E0000}"/>
    <cellStyle name="Normal 74 5 3 2" xfId="13358" xr:uid="{00000000-0005-0000-0000-0000B99E0000}"/>
    <cellStyle name="Normal 74 5 3 2 2" xfId="43689" xr:uid="{00000000-0005-0000-0000-0000BA9E0000}"/>
    <cellStyle name="Normal 74 5 3 2 3" xfId="28456" xr:uid="{00000000-0005-0000-0000-0000BB9E0000}"/>
    <cellStyle name="Normal 74 5 3 3" xfId="8338" xr:uid="{00000000-0005-0000-0000-0000BC9E0000}"/>
    <cellStyle name="Normal 74 5 3 3 2" xfId="38672" xr:uid="{00000000-0005-0000-0000-0000BD9E0000}"/>
    <cellStyle name="Normal 74 5 3 3 3" xfId="23439" xr:uid="{00000000-0005-0000-0000-0000BE9E0000}"/>
    <cellStyle name="Normal 74 5 3 4" xfId="33659" xr:uid="{00000000-0005-0000-0000-0000BF9E0000}"/>
    <cellStyle name="Normal 74 5 3 5" xfId="18426" xr:uid="{00000000-0005-0000-0000-0000C09E0000}"/>
    <cellStyle name="Normal 74 5 4" xfId="4977" xr:uid="{00000000-0005-0000-0000-0000C19E0000}"/>
    <cellStyle name="Normal 74 5 4 2" xfId="15029" xr:uid="{00000000-0005-0000-0000-0000C29E0000}"/>
    <cellStyle name="Normal 74 5 4 2 2" xfId="45360" xr:uid="{00000000-0005-0000-0000-0000C39E0000}"/>
    <cellStyle name="Normal 74 5 4 2 3" xfId="30127" xr:uid="{00000000-0005-0000-0000-0000C49E0000}"/>
    <cellStyle name="Normal 74 5 4 3" xfId="10009" xr:uid="{00000000-0005-0000-0000-0000C59E0000}"/>
    <cellStyle name="Normal 74 5 4 3 2" xfId="40343" xr:uid="{00000000-0005-0000-0000-0000C69E0000}"/>
    <cellStyle name="Normal 74 5 4 3 3" xfId="25110" xr:uid="{00000000-0005-0000-0000-0000C79E0000}"/>
    <cellStyle name="Normal 74 5 4 4" xfId="35330" xr:uid="{00000000-0005-0000-0000-0000C89E0000}"/>
    <cellStyle name="Normal 74 5 4 5" xfId="20097" xr:uid="{00000000-0005-0000-0000-0000C99E0000}"/>
    <cellStyle name="Normal 74 5 5" xfId="11687" xr:uid="{00000000-0005-0000-0000-0000CA9E0000}"/>
    <cellStyle name="Normal 74 5 5 2" xfId="42018" xr:uid="{00000000-0005-0000-0000-0000CB9E0000}"/>
    <cellStyle name="Normal 74 5 5 3" xfId="26785" xr:uid="{00000000-0005-0000-0000-0000CC9E0000}"/>
    <cellStyle name="Normal 74 5 6" xfId="6666" xr:uid="{00000000-0005-0000-0000-0000CD9E0000}"/>
    <cellStyle name="Normal 74 5 6 2" xfId="37001" xr:uid="{00000000-0005-0000-0000-0000CE9E0000}"/>
    <cellStyle name="Normal 74 5 6 3" xfId="21768" xr:uid="{00000000-0005-0000-0000-0000CF9E0000}"/>
    <cellStyle name="Normal 74 5 7" xfId="31989" xr:uid="{00000000-0005-0000-0000-0000D09E0000}"/>
    <cellStyle name="Normal 74 5 8" xfId="16755" xr:uid="{00000000-0005-0000-0000-0000D19E0000}"/>
    <cellStyle name="Normal 74 6" xfId="2011" xr:uid="{00000000-0005-0000-0000-0000D29E0000}"/>
    <cellStyle name="Normal 74 6 2" xfId="3703" xr:uid="{00000000-0005-0000-0000-0000D39E0000}"/>
    <cellStyle name="Normal 74 6 2 2" xfId="13776" xr:uid="{00000000-0005-0000-0000-0000D49E0000}"/>
    <cellStyle name="Normal 74 6 2 2 2" xfId="44107" xr:uid="{00000000-0005-0000-0000-0000D59E0000}"/>
    <cellStyle name="Normal 74 6 2 2 3" xfId="28874" xr:uid="{00000000-0005-0000-0000-0000D69E0000}"/>
    <cellStyle name="Normal 74 6 2 3" xfId="8756" xr:uid="{00000000-0005-0000-0000-0000D79E0000}"/>
    <cellStyle name="Normal 74 6 2 3 2" xfId="39090" xr:uid="{00000000-0005-0000-0000-0000D89E0000}"/>
    <cellStyle name="Normal 74 6 2 3 3" xfId="23857" xr:uid="{00000000-0005-0000-0000-0000D99E0000}"/>
    <cellStyle name="Normal 74 6 2 4" xfId="34077" xr:uid="{00000000-0005-0000-0000-0000DA9E0000}"/>
    <cellStyle name="Normal 74 6 2 5" xfId="18844" xr:uid="{00000000-0005-0000-0000-0000DB9E0000}"/>
    <cellStyle name="Normal 74 6 3" xfId="5395" xr:uid="{00000000-0005-0000-0000-0000DC9E0000}"/>
    <cellStyle name="Normal 74 6 3 2" xfId="15447" xr:uid="{00000000-0005-0000-0000-0000DD9E0000}"/>
    <cellStyle name="Normal 74 6 3 2 2" xfId="45778" xr:uid="{00000000-0005-0000-0000-0000DE9E0000}"/>
    <cellStyle name="Normal 74 6 3 2 3" xfId="30545" xr:uid="{00000000-0005-0000-0000-0000DF9E0000}"/>
    <cellStyle name="Normal 74 6 3 3" xfId="10427" xr:uid="{00000000-0005-0000-0000-0000E09E0000}"/>
    <cellStyle name="Normal 74 6 3 3 2" xfId="40761" xr:uid="{00000000-0005-0000-0000-0000E19E0000}"/>
    <cellStyle name="Normal 74 6 3 3 3" xfId="25528" xr:uid="{00000000-0005-0000-0000-0000E29E0000}"/>
    <cellStyle name="Normal 74 6 3 4" xfId="35748" xr:uid="{00000000-0005-0000-0000-0000E39E0000}"/>
    <cellStyle name="Normal 74 6 3 5" xfId="20515" xr:uid="{00000000-0005-0000-0000-0000E49E0000}"/>
    <cellStyle name="Normal 74 6 4" xfId="12105" xr:uid="{00000000-0005-0000-0000-0000E59E0000}"/>
    <cellStyle name="Normal 74 6 4 2" xfId="42436" xr:uid="{00000000-0005-0000-0000-0000E69E0000}"/>
    <cellStyle name="Normal 74 6 4 3" xfId="27203" xr:uid="{00000000-0005-0000-0000-0000E79E0000}"/>
    <cellStyle name="Normal 74 6 5" xfId="7084" xr:uid="{00000000-0005-0000-0000-0000E89E0000}"/>
    <cellStyle name="Normal 74 6 5 2" xfId="37419" xr:uid="{00000000-0005-0000-0000-0000E99E0000}"/>
    <cellStyle name="Normal 74 6 5 3" xfId="22186" xr:uid="{00000000-0005-0000-0000-0000EA9E0000}"/>
    <cellStyle name="Normal 74 6 6" xfId="32407" xr:uid="{00000000-0005-0000-0000-0000EB9E0000}"/>
    <cellStyle name="Normal 74 6 7" xfId="17173" xr:uid="{00000000-0005-0000-0000-0000EC9E0000}"/>
    <cellStyle name="Normal 74 7" xfId="2863" xr:uid="{00000000-0005-0000-0000-0000ED9E0000}"/>
    <cellStyle name="Normal 74 7 2" xfId="12940" xr:uid="{00000000-0005-0000-0000-0000EE9E0000}"/>
    <cellStyle name="Normal 74 7 2 2" xfId="43271" xr:uid="{00000000-0005-0000-0000-0000EF9E0000}"/>
    <cellStyle name="Normal 74 7 2 3" xfId="28038" xr:uid="{00000000-0005-0000-0000-0000F09E0000}"/>
    <cellStyle name="Normal 74 7 3" xfId="7920" xr:uid="{00000000-0005-0000-0000-0000F19E0000}"/>
    <cellStyle name="Normal 74 7 3 2" xfId="38254" xr:uid="{00000000-0005-0000-0000-0000F29E0000}"/>
    <cellStyle name="Normal 74 7 3 3" xfId="23021" xr:uid="{00000000-0005-0000-0000-0000F39E0000}"/>
    <cellStyle name="Normal 74 7 4" xfId="33241" xr:uid="{00000000-0005-0000-0000-0000F49E0000}"/>
    <cellStyle name="Normal 74 7 5" xfId="18008" xr:uid="{00000000-0005-0000-0000-0000F59E0000}"/>
    <cellStyle name="Normal 74 8" xfId="4557" xr:uid="{00000000-0005-0000-0000-0000F69E0000}"/>
    <cellStyle name="Normal 74 8 2" xfId="14611" xr:uid="{00000000-0005-0000-0000-0000F79E0000}"/>
    <cellStyle name="Normal 74 8 2 2" xfId="44942" xr:uid="{00000000-0005-0000-0000-0000F89E0000}"/>
    <cellStyle name="Normal 74 8 2 3" xfId="29709" xr:uid="{00000000-0005-0000-0000-0000F99E0000}"/>
    <cellStyle name="Normal 74 8 3" xfId="9591" xr:uid="{00000000-0005-0000-0000-0000FA9E0000}"/>
    <cellStyle name="Normal 74 8 3 2" xfId="39925" xr:uid="{00000000-0005-0000-0000-0000FB9E0000}"/>
    <cellStyle name="Normal 74 8 3 3" xfId="24692" xr:uid="{00000000-0005-0000-0000-0000FC9E0000}"/>
    <cellStyle name="Normal 74 8 4" xfId="34912" xr:uid="{00000000-0005-0000-0000-0000FD9E0000}"/>
    <cellStyle name="Normal 74 8 5" xfId="19679" xr:uid="{00000000-0005-0000-0000-0000FE9E0000}"/>
    <cellStyle name="Normal 74 9" xfId="11267" xr:uid="{00000000-0005-0000-0000-0000FF9E0000}"/>
    <cellStyle name="Normal 74 9 2" xfId="41600" xr:uid="{00000000-0005-0000-0000-0000009F0000}"/>
    <cellStyle name="Normal 74 9 3" xfId="26367" xr:uid="{00000000-0005-0000-0000-0000019F0000}"/>
    <cellStyle name="Normal 75" xfId="911" xr:uid="{00000000-0005-0000-0000-0000029F0000}"/>
    <cellStyle name="Normal 76" xfId="912" xr:uid="{00000000-0005-0000-0000-0000039F0000}"/>
    <cellStyle name="Normal 76 10" xfId="6247" xr:uid="{00000000-0005-0000-0000-0000049F0000}"/>
    <cellStyle name="Normal 76 10 2" xfId="36584" xr:uid="{00000000-0005-0000-0000-0000059F0000}"/>
    <cellStyle name="Normal 76 10 3" xfId="21351" xr:uid="{00000000-0005-0000-0000-0000069F0000}"/>
    <cellStyle name="Normal 76 11" xfId="31575" xr:uid="{00000000-0005-0000-0000-0000079F0000}"/>
    <cellStyle name="Normal 76 12" xfId="16336" xr:uid="{00000000-0005-0000-0000-0000089F0000}"/>
    <cellStyle name="Normal 76 2" xfId="1211" xr:uid="{00000000-0005-0000-0000-0000099F0000}"/>
    <cellStyle name="Normal 76 2 10" xfId="31626" xr:uid="{00000000-0005-0000-0000-00000A9F0000}"/>
    <cellStyle name="Normal 76 2 11" xfId="16390" xr:uid="{00000000-0005-0000-0000-00000B9F0000}"/>
    <cellStyle name="Normal 76 2 2" xfId="1319" xr:uid="{00000000-0005-0000-0000-00000C9F0000}"/>
    <cellStyle name="Normal 76 2 2 10" xfId="16494" xr:uid="{00000000-0005-0000-0000-00000D9F0000}"/>
    <cellStyle name="Normal 76 2 2 2" xfId="1536" xr:uid="{00000000-0005-0000-0000-00000E9F0000}"/>
    <cellStyle name="Normal 76 2 2 2 2" xfId="1957" xr:uid="{00000000-0005-0000-0000-00000F9F0000}"/>
    <cellStyle name="Normal 76 2 2 2 2 2" xfId="2796" xr:uid="{00000000-0005-0000-0000-0000109F0000}"/>
    <cellStyle name="Normal 76 2 2 2 2 2 2" xfId="4486" xr:uid="{00000000-0005-0000-0000-0000119F0000}"/>
    <cellStyle name="Normal 76 2 2 2 2 2 2 2" xfId="14559" xr:uid="{00000000-0005-0000-0000-0000129F0000}"/>
    <cellStyle name="Normal 76 2 2 2 2 2 2 2 2" xfId="44890" xr:uid="{00000000-0005-0000-0000-0000139F0000}"/>
    <cellStyle name="Normal 76 2 2 2 2 2 2 2 3" xfId="29657" xr:uid="{00000000-0005-0000-0000-0000149F0000}"/>
    <cellStyle name="Normal 76 2 2 2 2 2 2 3" xfId="9539" xr:uid="{00000000-0005-0000-0000-0000159F0000}"/>
    <cellStyle name="Normal 76 2 2 2 2 2 2 3 2" xfId="39873" xr:uid="{00000000-0005-0000-0000-0000169F0000}"/>
    <cellStyle name="Normal 76 2 2 2 2 2 2 3 3" xfId="24640" xr:uid="{00000000-0005-0000-0000-0000179F0000}"/>
    <cellStyle name="Normal 76 2 2 2 2 2 2 4" xfId="34860" xr:uid="{00000000-0005-0000-0000-0000189F0000}"/>
    <cellStyle name="Normal 76 2 2 2 2 2 2 5" xfId="19627" xr:uid="{00000000-0005-0000-0000-0000199F0000}"/>
    <cellStyle name="Normal 76 2 2 2 2 2 3" xfId="6178" xr:uid="{00000000-0005-0000-0000-00001A9F0000}"/>
    <cellStyle name="Normal 76 2 2 2 2 2 3 2" xfId="16230" xr:uid="{00000000-0005-0000-0000-00001B9F0000}"/>
    <cellStyle name="Normal 76 2 2 2 2 2 3 2 2" xfId="46561" xr:uid="{00000000-0005-0000-0000-00001C9F0000}"/>
    <cellStyle name="Normal 76 2 2 2 2 2 3 2 3" xfId="31328" xr:uid="{00000000-0005-0000-0000-00001D9F0000}"/>
    <cellStyle name="Normal 76 2 2 2 2 2 3 3" xfId="11210" xr:uid="{00000000-0005-0000-0000-00001E9F0000}"/>
    <cellStyle name="Normal 76 2 2 2 2 2 3 3 2" xfId="41544" xr:uid="{00000000-0005-0000-0000-00001F9F0000}"/>
    <cellStyle name="Normal 76 2 2 2 2 2 3 3 3" xfId="26311" xr:uid="{00000000-0005-0000-0000-0000209F0000}"/>
    <cellStyle name="Normal 76 2 2 2 2 2 3 4" xfId="36531" xr:uid="{00000000-0005-0000-0000-0000219F0000}"/>
    <cellStyle name="Normal 76 2 2 2 2 2 3 5" xfId="21298" xr:uid="{00000000-0005-0000-0000-0000229F0000}"/>
    <cellStyle name="Normal 76 2 2 2 2 2 4" xfId="12888" xr:uid="{00000000-0005-0000-0000-0000239F0000}"/>
    <cellStyle name="Normal 76 2 2 2 2 2 4 2" xfId="43219" xr:uid="{00000000-0005-0000-0000-0000249F0000}"/>
    <cellStyle name="Normal 76 2 2 2 2 2 4 3" xfId="27986" xr:uid="{00000000-0005-0000-0000-0000259F0000}"/>
    <cellStyle name="Normal 76 2 2 2 2 2 5" xfId="7867" xr:uid="{00000000-0005-0000-0000-0000269F0000}"/>
    <cellStyle name="Normal 76 2 2 2 2 2 5 2" xfId="38202" xr:uid="{00000000-0005-0000-0000-0000279F0000}"/>
    <cellStyle name="Normal 76 2 2 2 2 2 5 3" xfId="22969" xr:uid="{00000000-0005-0000-0000-0000289F0000}"/>
    <cellStyle name="Normal 76 2 2 2 2 2 6" xfId="33190" xr:uid="{00000000-0005-0000-0000-0000299F0000}"/>
    <cellStyle name="Normal 76 2 2 2 2 2 7" xfId="17956" xr:uid="{00000000-0005-0000-0000-00002A9F0000}"/>
    <cellStyle name="Normal 76 2 2 2 2 3" xfId="3649" xr:uid="{00000000-0005-0000-0000-00002B9F0000}"/>
    <cellStyle name="Normal 76 2 2 2 2 3 2" xfId="13723" xr:uid="{00000000-0005-0000-0000-00002C9F0000}"/>
    <cellStyle name="Normal 76 2 2 2 2 3 2 2" xfId="44054" xr:uid="{00000000-0005-0000-0000-00002D9F0000}"/>
    <cellStyle name="Normal 76 2 2 2 2 3 2 3" xfId="28821" xr:uid="{00000000-0005-0000-0000-00002E9F0000}"/>
    <cellStyle name="Normal 76 2 2 2 2 3 3" xfId="8703" xr:uid="{00000000-0005-0000-0000-00002F9F0000}"/>
    <cellStyle name="Normal 76 2 2 2 2 3 3 2" xfId="39037" xr:uid="{00000000-0005-0000-0000-0000309F0000}"/>
    <cellStyle name="Normal 76 2 2 2 2 3 3 3" xfId="23804" xr:uid="{00000000-0005-0000-0000-0000319F0000}"/>
    <cellStyle name="Normal 76 2 2 2 2 3 4" xfId="34024" xr:uid="{00000000-0005-0000-0000-0000329F0000}"/>
    <cellStyle name="Normal 76 2 2 2 2 3 5" xfId="18791" xr:uid="{00000000-0005-0000-0000-0000339F0000}"/>
    <cellStyle name="Normal 76 2 2 2 2 4" xfId="5342" xr:uid="{00000000-0005-0000-0000-0000349F0000}"/>
    <cellStyle name="Normal 76 2 2 2 2 4 2" xfId="15394" xr:uid="{00000000-0005-0000-0000-0000359F0000}"/>
    <cellStyle name="Normal 76 2 2 2 2 4 2 2" xfId="45725" xr:uid="{00000000-0005-0000-0000-0000369F0000}"/>
    <cellStyle name="Normal 76 2 2 2 2 4 2 3" xfId="30492" xr:uid="{00000000-0005-0000-0000-0000379F0000}"/>
    <cellStyle name="Normal 76 2 2 2 2 4 3" xfId="10374" xr:uid="{00000000-0005-0000-0000-0000389F0000}"/>
    <cellStyle name="Normal 76 2 2 2 2 4 3 2" xfId="40708" xr:uid="{00000000-0005-0000-0000-0000399F0000}"/>
    <cellStyle name="Normal 76 2 2 2 2 4 3 3" xfId="25475" xr:uid="{00000000-0005-0000-0000-00003A9F0000}"/>
    <cellStyle name="Normal 76 2 2 2 2 4 4" xfId="35695" xr:uid="{00000000-0005-0000-0000-00003B9F0000}"/>
    <cellStyle name="Normal 76 2 2 2 2 4 5" xfId="20462" xr:uid="{00000000-0005-0000-0000-00003C9F0000}"/>
    <cellStyle name="Normal 76 2 2 2 2 5" xfId="12052" xr:uid="{00000000-0005-0000-0000-00003D9F0000}"/>
    <cellStyle name="Normal 76 2 2 2 2 5 2" xfId="42383" xr:uid="{00000000-0005-0000-0000-00003E9F0000}"/>
    <cellStyle name="Normal 76 2 2 2 2 5 3" xfId="27150" xr:uid="{00000000-0005-0000-0000-00003F9F0000}"/>
    <cellStyle name="Normal 76 2 2 2 2 6" xfId="7031" xr:uid="{00000000-0005-0000-0000-0000409F0000}"/>
    <cellStyle name="Normal 76 2 2 2 2 6 2" xfId="37366" xr:uid="{00000000-0005-0000-0000-0000419F0000}"/>
    <cellStyle name="Normal 76 2 2 2 2 6 3" xfId="22133" xr:uid="{00000000-0005-0000-0000-0000429F0000}"/>
    <cellStyle name="Normal 76 2 2 2 2 7" xfId="32354" xr:uid="{00000000-0005-0000-0000-0000439F0000}"/>
    <cellStyle name="Normal 76 2 2 2 2 8" xfId="17120" xr:uid="{00000000-0005-0000-0000-0000449F0000}"/>
    <cellStyle name="Normal 76 2 2 2 3" xfId="2378" xr:uid="{00000000-0005-0000-0000-0000459F0000}"/>
    <cellStyle name="Normal 76 2 2 2 3 2" xfId="4068" xr:uid="{00000000-0005-0000-0000-0000469F0000}"/>
    <cellStyle name="Normal 76 2 2 2 3 2 2" xfId="14141" xr:uid="{00000000-0005-0000-0000-0000479F0000}"/>
    <cellStyle name="Normal 76 2 2 2 3 2 2 2" xfId="44472" xr:uid="{00000000-0005-0000-0000-0000489F0000}"/>
    <cellStyle name="Normal 76 2 2 2 3 2 2 3" xfId="29239" xr:uid="{00000000-0005-0000-0000-0000499F0000}"/>
    <cellStyle name="Normal 76 2 2 2 3 2 3" xfId="9121" xr:uid="{00000000-0005-0000-0000-00004A9F0000}"/>
    <cellStyle name="Normal 76 2 2 2 3 2 3 2" xfId="39455" xr:uid="{00000000-0005-0000-0000-00004B9F0000}"/>
    <cellStyle name="Normal 76 2 2 2 3 2 3 3" xfId="24222" xr:uid="{00000000-0005-0000-0000-00004C9F0000}"/>
    <cellStyle name="Normal 76 2 2 2 3 2 4" xfId="34442" xr:uid="{00000000-0005-0000-0000-00004D9F0000}"/>
    <cellStyle name="Normal 76 2 2 2 3 2 5" xfId="19209" xr:uid="{00000000-0005-0000-0000-00004E9F0000}"/>
    <cellStyle name="Normal 76 2 2 2 3 3" xfId="5760" xr:uid="{00000000-0005-0000-0000-00004F9F0000}"/>
    <cellStyle name="Normal 76 2 2 2 3 3 2" xfId="15812" xr:uid="{00000000-0005-0000-0000-0000509F0000}"/>
    <cellStyle name="Normal 76 2 2 2 3 3 2 2" xfId="46143" xr:uid="{00000000-0005-0000-0000-0000519F0000}"/>
    <cellStyle name="Normal 76 2 2 2 3 3 2 3" xfId="30910" xr:uid="{00000000-0005-0000-0000-0000529F0000}"/>
    <cellStyle name="Normal 76 2 2 2 3 3 3" xfId="10792" xr:uid="{00000000-0005-0000-0000-0000539F0000}"/>
    <cellStyle name="Normal 76 2 2 2 3 3 3 2" xfId="41126" xr:uid="{00000000-0005-0000-0000-0000549F0000}"/>
    <cellStyle name="Normal 76 2 2 2 3 3 3 3" xfId="25893" xr:uid="{00000000-0005-0000-0000-0000559F0000}"/>
    <cellStyle name="Normal 76 2 2 2 3 3 4" xfId="36113" xr:uid="{00000000-0005-0000-0000-0000569F0000}"/>
    <cellStyle name="Normal 76 2 2 2 3 3 5" xfId="20880" xr:uid="{00000000-0005-0000-0000-0000579F0000}"/>
    <cellStyle name="Normal 76 2 2 2 3 4" xfId="12470" xr:uid="{00000000-0005-0000-0000-0000589F0000}"/>
    <cellStyle name="Normal 76 2 2 2 3 4 2" xfId="42801" xr:uid="{00000000-0005-0000-0000-0000599F0000}"/>
    <cellStyle name="Normal 76 2 2 2 3 4 3" xfId="27568" xr:uid="{00000000-0005-0000-0000-00005A9F0000}"/>
    <cellStyle name="Normal 76 2 2 2 3 5" xfId="7449" xr:uid="{00000000-0005-0000-0000-00005B9F0000}"/>
    <cellStyle name="Normal 76 2 2 2 3 5 2" xfId="37784" xr:uid="{00000000-0005-0000-0000-00005C9F0000}"/>
    <cellStyle name="Normal 76 2 2 2 3 5 3" xfId="22551" xr:uid="{00000000-0005-0000-0000-00005D9F0000}"/>
    <cellStyle name="Normal 76 2 2 2 3 6" xfId="32772" xr:uid="{00000000-0005-0000-0000-00005E9F0000}"/>
    <cellStyle name="Normal 76 2 2 2 3 7" xfId="17538" xr:uid="{00000000-0005-0000-0000-00005F9F0000}"/>
    <cellStyle name="Normal 76 2 2 2 4" xfId="3231" xr:uid="{00000000-0005-0000-0000-0000609F0000}"/>
    <cellStyle name="Normal 76 2 2 2 4 2" xfId="13305" xr:uid="{00000000-0005-0000-0000-0000619F0000}"/>
    <cellStyle name="Normal 76 2 2 2 4 2 2" xfId="43636" xr:uid="{00000000-0005-0000-0000-0000629F0000}"/>
    <cellStyle name="Normal 76 2 2 2 4 2 3" xfId="28403" xr:uid="{00000000-0005-0000-0000-0000639F0000}"/>
    <cellStyle name="Normal 76 2 2 2 4 3" xfId="8285" xr:uid="{00000000-0005-0000-0000-0000649F0000}"/>
    <cellStyle name="Normal 76 2 2 2 4 3 2" xfId="38619" xr:uid="{00000000-0005-0000-0000-0000659F0000}"/>
    <cellStyle name="Normal 76 2 2 2 4 3 3" xfId="23386" xr:uid="{00000000-0005-0000-0000-0000669F0000}"/>
    <cellStyle name="Normal 76 2 2 2 4 4" xfId="33606" xr:uid="{00000000-0005-0000-0000-0000679F0000}"/>
    <cellStyle name="Normal 76 2 2 2 4 5" xfId="18373" xr:uid="{00000000-0005-0000-0000-0000689F0000}"/>
    <cellStyle name="Normal 76 2 2 2 5" xfId="4924" xr:uid="{00000000-0005-0000-0000-0000699F0000}"/>
    <cellStyle name="Normal 76 2 2 2 5 2" xfId="14976" xr:uid="{00000000-0005-0000-0000-00006A9F0000}"/>
    <cellStyle name="Normal 76 2 2 2 5 2 2" xfId="45307" xr:uid="{00000000-0005-0000-0000-00006B9F0000}"/>
    <cellStyle name="Normal 76 2 2 2 5 2 3" xfId="30074" xr:uid="{00000000-0005-0000-0000-00006C9F0000}"/>
    <cellStyle name="Normal 76 2 2 2 5 3" xfId="9956" xr:uid="{00000000-0005-0000-0000-00006D9F0000}"/>
    <cellStyle name="Normal 76 2 2 2 5 3 2" xfId="40290" xr:uid="{00000000-0005-0000-0000-00006E9F0000}"/>
    <cellStyle name="Normal 76 2 2 2 5 3 3" xfId="25057" xr:uid="{00000000-0005-0000-0000-00006F9F0000}"/>
    <cellStyle name="Normal 76 2 2 2 5 4" xfId="35277" xr:uid="{00000000-0005-0000-0000-0000709F0000}"/>
    <cellStyle name="Normal 76 2 2 2 5 5" xfId="20044" xr:uid="{00000000-0005-0000-0000-0000719F0000}"/>
    <cellStyle name="Normal 76 2 2 2 6" xfId="11634" xr:uid="{00000000-0005-0000-0000-0000729F0000}"/>
    <cellStyle name="Normal 76 2 2 2 6 2" xfId="41965" xr:uid="{00000000-0005-0000-0000-0000739F0000}"/>
    <cellStyle name="Normal 76 2 2 2 6 3" xfId="26732" xr:uid="{00000000-0005-0000-0000-0000749F0000}"/>
    <cellStyle name="Normal 76 2 2 2 7" xfId="6613" xr:uid="{00000000-0005-0000-0000-0000759F0000}"/>
    <cellStyle name="Normal 76 2 2 2 7 2" xfId="36948" xr:uid="{00000000-0005-0000-0000-0000769F0000}"/>
    <cellStyle name="Normal 76 2 2 2 7 3" xfId="21715" xr:uid="{00000000-0005-0000-0000-0000779F0000}"/>
    <cellStyle name="Normal 76 2 2 2 8" xfId="31936" xr:uid="{00000000-0005-0000-0000-0000789F0000}"/>
    <cellStyle name="Normal 76 2 2 2 9" xfId="16702" xr:uid="{00000000-0005-0000-0000-0000799F0000}"/>
    <cellStyle name="Normal 76 2 2 3" xfId="1749" xr:uid="{00000000-0005-0000-0000-00007A9F0000}"/>
    <cellStyle name="Normal 76 2 2 3 2" xfId="2588" xr:uid="{00000000-0005-0000-0000-00007B9F0000}"/>
    <cellStyle name="Normal 76 2 2 3 2 2" xfId="4278" xr:uid="{00000000-0005-0000-0000-00007C9F0000}"/>
    <cellStyle name="Normal 76 2 2 3 2 2 2" xfId="14351" xr:uid="{00000000-0005-0000-0000-00007D9F0000}"/>
    <cellStyle name="Normal 76 2 2 3 2 2 2 2" xfId="44682" xr:uid="{00000000-0005-0000-0000-00007E9F0000}"/>
    <cellStyle name="Normal 76 2 2 3 2 2 2 3" xfId="29449" xr:uid="{00000000-0005-0000-0000-00007F9F0000}"/>
    <cellStyle name="Normal 76 2 2 3 2 2 3" xfId="9331" xr:uid="{00000000-0005-0000-0000-0000809F0000}"/>
    <cellStyle name="Normal 76 2 2 3 2 2 3 2" xfId="39665" xr:uid="{00000000-0005-0000-0000-0000819F0000}"/>
    <cellStyle name="Normal 76 2 2 3 2 2 3 3" xfId="24432" xr:uid="{00000000-0005-0000-0000-0000829F0000}"/>
    <cellStyle name="Normal 76 2 2 3 2 2 4" xfId="34652" xr:uid="{00000000-0005-0000-0000-0000839F0000}"/>
    <cellStyle name="Normal 76 2 2 3 2 2 5" xfId="19419" xr:uid="{00000000-0005-0000-0000-0000849F0000}"/>
    <cellStyle name="Normal 76 2 2 3 2 3" xfId="5970" xr:uid="{00000000-0005-0000-0000-0000859F0000}"/>
    <cellStyle name="Normal 76 2 2 3 2 3 2" xfId="16022" xr:uid="{00000000-0005-0000-0000-0000869F0000}"/>
    <cellStyle name="Normal 76 2 2 3 2 3 2 2" xfId="46353" xr:uid="{00000000-0005-0000-0000-0000879F0000}"/>
    <cellStyle name="Normal 76 2 2 3 2 3 2 3" xfId="31120" xr:uid="{00000000-0005-0000-0000-0000889F0000}"/>
    <cellStyle name="Normal 76 2 2 3 2 3 3" xfId="11002" xr:uid="{00000000-0005-0000-0000-0000899F0000}"/>
    <cellStyle name="Normal 76 2 2 3 2 3 3 2" xfId="41336" xr:uid="{00000000-0005-0000-0000-00008A9F0000}"/>
    <cellStyle name="Normal 76 2 2 3 2 3 3 3" xfId="26103" xr:uid="{00000000-0005-0000-0000-00008B9F0000}"/>
    <cellStyle name="Normal 76 2 2 3 2 3 4" xfId="36323" xr:uid="{00000000-0005-0000-0000-00008C9F0000}"/>
    <cellStyle name="Normal 76 2 2 3 2 3 5" xfId="21090" xr:uid="{00000000-0005-0000-0000-00008D9F0000}"/>
    <cellStyle name="Normal 76 2 2 3 2 4" xfId="12680" xr:uid="{00000000-0005-0000-0000-00008E9F0000}"/>
    <cellStyle name="Normal 76 2 2 3 2 4 2" xfId="43011" xr:uid="{00000000-0005-0000-0000-00008F9F0000}"/>
    <cellStyle name="Normal 76 2 2 3 2 4 3" xfId="27778" xr:uid="{00000000-0005-0000-0000-0000909F0000}"/>
    <cellStyle name="Normal 76 2 2 3 2 5" xfId="7659" xr:uid="{00000000-0005-0000-0000-0000919F0000}"/>
    <cellStyle name="Normal 76 2 2 3 2 5 2" xfId="37994" xr:uid="{00000000-0005-0000-0000-0000929F0000}"/>
    <cellStyle name="Normal 76 2 2 3 2 5 3" xfId="22761" xr:uid="{00000000-0005-0000-0000-0000939F0000}"/>
    <cellStyle name="Normal 76 2 2 3 2 6" xfId="32982" xr:uid="{00000000-0005-0000-0000-0000949F0000}"/>
    <cellStyle name="Normal 76 2 2 3 2 7" xfId="17748" xr:uid="{00000000-0005-0000-0000-0000959F0000}"/>
    <cellStyle name="Normal 76 2 2 3 3" xfId="3441" xr:uid="{00000000-0005-0000-0000-0000969F0000}"/>
    <cellStyle name="Normal 76 2 2 3 3 2" xfId="13515" xr:uid="{00000000-0005-0000-0000-0000979F0000}"/>
    <cellStyle name="Normal 76 2 2 3 3 2 2" xfId="43846" xr:uid="{00000000-0005-0000-0000-0000989F0000}"/>
    <cellStyle name="Normal 76 2 2 3 3 2 3" xfId="28613" xr:uid="{00000000-0005-0000-0000-0000999F0000}"/>
    <cellStyle name="Normal 76 2 2 3 3 3" xfId="8495" xr:uid="{00000000-0005-0000-0000-00009A9F0000}"/>
    <cellStyle name="Normal 76 2 2 3 3 3 2" xfId="38829" xr:uid="{00000000-0005-0000-0000-00009B9F0000}"/>
    <cellStyle name="Normal 76 2 2 3 3 3 3" xfId="23596" xr:uid="{00000000-0005-0000-0000-00009C9F0000}"/>
    <cellStyle name="Normal 76 2 2 3 3 4" xfId="33816" xr:uid="{00000000-0005-0000-0000-00009D9F0000}"/>
    <cellStyle name="Normal 76 2 2 3 3 5" xfId="18583" xr:uid="{00000000-0005-0000-0000-00009E9F0000}"/>
    <cellStyle name="Normal 76 2 2 3 4" xfId="5134" xr:uid="{00000000-0005-0000-0000-00009F9F0000}"/>
    <cellStyle name="Normal 76 2 2 3 4 2" xfId="15186" xr:uid="{00000000-0005-0000-0000-0000A09F0000}"/>
    <cellStyle name="Normal 76 2 2 3 4 2 2" xfId="45517" xr:uid="{00000000-0005-0000-0000-0000A19F0000}"/>
    <cellStyle name="Normal 76 2 2 3 4 2 3" xfId="30284" xr:uid="{00000000-0005-0000-0000-0000A29F0000}"/>
    <cellStyle name="Normal 76 2 2 3 4 3" xfId="10166" xr:uid="{00000000-0005-0000-0000-0000A39F0000}"/>
    <cellStyle name="Normal 76 2 2 3 4 3 2" xfId="40500" xr:uid="{00000000-0005-0000-0000-0000A49F0000}"/>
    <cellStyle name="Normal 76 2 2 3 4 3 3" xfId="25267" xr:uid="{00000000-0005-0000-0000-0000A59F0000}"/>
    <cellStyle name="Normal 76 2 2 3 4 4" xfId="35487" xr:uid="{00000000-0005-0000-0000-0000A69F0000}"/>
    <cellStyle name="Normal 76 2 2 3 4 5" xfId="20254" xr:uid="{00000000-0005-0000-0000-0000A79F0000}"/>
    <cellStyle name="Normal 76 2 2 3 5" xfId="11844" xr:uid="{00000000-0005-0000-0000-0000A89F0000}"/>
    <cellStyle name="Normal 76 2 2 3 5 2" xfId="42175" xr:uid="{00000000-0005-0000-0000-0000A99F0000}"/>
    <cellStyle name="Normal 76 2 2 3 5 3" xfId="26942" xr:uid="{00000000-0005-0000-0000-0000AA9F0000}"/>
    <cellStyle name="Normal 76 2 2 3 6" xfId="6823" xr:uid="{00000000-0005-0000-0000-0000AB9F0000}"/>
    <cellStyle name="Normal 76 2 2 3 6 2" xfId="37158" xr:uid="{00000000-0005-0000-0000-0000AC9F0000}"/>
    <cellStyle name="Normal 76 2 2 3 6 3" xfId="21925" xr:uid="{00000000-0005-0000-0000-0000AD9F0000}"/>
    <cellStyle name="Normal 76 2 2 3 7" xfId="32146" xr:uid="{00000000-0005-0000-0000-0000AE9F0000}"/>
    <cellStyle name="Normal 76 2 2 3 8" xfId="16912" xr:uid="{00000000-0005-0000-0000-0000AF9F0000}"/>
    <cellStyle name="Normal 76 2 2 4" xfId="2170" xr:uid="{00000000-0005-0000-0000-0000B09F0000}"/>
    <cellStyle name="Normal 76 2 2 4 2" xfId="3860" xr:uid="{00000000-0005-0000-0000-0000B19F0000}"/>
    <cellStyle name="Normal 76 2 2 4 2 2" xfId="13933" xr:uid="{00000000-0005-0000-0000-0000B29F0000}"/>
    <cellStyle name="Normal 76 2 2 4 2 2 2" xfId="44264" xr:uid="{00000000-0005-0000-0000-0000B39F0000}"/>
    <cellStyle name="Normal 76 2 2 4 2 2 3" xfId="29031" xr:uid="{00000000-0005-0000-0000-0000B49F0000}"/>
    <cellStyle name="Normal 76 2 2 4 2 3" xfId="8913" xr:uid="{00000000-0005-0000-0000-0000B59F0000}"/>
    <cellStyle name="Normal 76 2 2 4 2 3 2" xfId="39247" xr:uid="{00000000-0005-0000-0000-0000B69F0000}"/>
    <cellStyle name="Normal 76 2 2 4 2 3 3" xfId="24014" xr:uid="{00000000-0005-0000-0000-0000B79F0000}"/>
    <cellStyle name="Normal 76 2 2 4 2 4" xfId="34234" xr:uid="{00000000-0005-0000-0000-0000B89F0000}"/>
    <cellStyle name="Normal 76 2 2 4 2 5" xfId="19001" xr:uid="{00000000-0005-0000-0000-0000B99F0000}"/>
    <cellStyle name="Normal 76 2 2 4 3" xfId="5552" xr:uid="{00000000-0005-0000-0000-0000BA9F0000}"/>
    <cellStyle name="Normal 76 2 2 4 3 2" xfId="15604" xr:uid="{00000000-0005-0000-0000-0000BB9F0000}"/>
    <cellStyle name="Normal 76 2 2 4 3 2 2" xfId="45935" xr:uid="{00000000-0005-0000-0000-0000BC9F0000}"/>
    <cellStyle name="Normal 76 2 2 4 3 2 3" xfId="30702" xr:uid="{00000000-0005-0000-0000-0000BD9F0000}"/>
    <cellStyle name="Normal 76 2 2 4 3 3" xfId="10584" xr:uid="{00000000-0005-0000-0000-0000BE9F0000}"/>
    <cellStyle name="Normal 76 2 2 4 3 3 2" xfId="40918" xr:uid="{00000000-0005-0000-0000-0000BF9F0000}"/>
    <cellStyle name="Normal 76 2 2 4 3 3 3" xfId="25685" xr:uid="{00000000-0005-0000-0000-0000C09F0000}"/>
    <cellStyle name="Normal 76 2 2 4 3 4" xfId="35905" xr:uid="{00000000-0005-0000-0000-0000C19F0000}"/>
    <cellStyle name="Normal 76 2 2 4 3 5" xfId="20672" xr:uid="{00000000-0005-0000-0000-0000C29F0000}"/>
    <cellStyle name="Normal 76 2 2 4 4" xfId="12262" xr:uid="{00000000-0005-0000-0000-0000C39F0000}"/>
    <cellStyle name="Normal 76 2 2 4 4 2" xfId="42593" xr:uid="{00000000-0005-0000-0000-0000C49F0000}"/>
    <cellStyle name="Normal 76 2 2 4 4 3" xfId="27360" xr:uid="{00000000-0005-0000-0000-0000C59F0000}"/>
    <cellStyle name="Normal 76 2 2 4 5" xfId="7241" xr:uid="{00000000-0005-0000-0000-0000C69F0000}"/>
    <cellStyle name="Normal 76 2 2 4 5 2" xfId="37576" xr:uid="{00000000-0005-0000-0000-0000C79F0000}"/>
    <cellStyle name="Normal 76 2 2 4 5 3" xfId="22343" xr:uid="{00000000-0005-0000-0000-0000C89F0000}"/>
    <cellStyle name="Normal 76 2 2 4 6" xfId="32564" xr:uid="{00000000-0005-0000-0000-0000C99F0000}"/>
    <cellStyle name="Normal 76 2 2 4 7" xfId="17330" xr:uid="{00000000-0005-0000-0000-0000CA9F0000}"/>
    <cellStyle name="Normal 76 2 2 5" xfId="3023" xr:uid="{00000000-0005-0000-0000-0000CB9F0000}"/>
    <cellStyle name="Normal 76 2 2 5 2" xfId="13097" xr:uid="{00000000-0005-0000-0000-0000CC9F0000}"/>
    <cellStyle name="Normal 76 2 2 5 2 2" xfId="43428" xr:uid="{00000000-0005-0000-0000-0000CD9F0000}"/>
    <cellStyle name="Normal 76 2 2 5 2 3" xfId="28195" xr:uid="{00000000-0005-0000-0000-0000CE9F0000}"/>
    <cellStyle name="Normal 76 2 2 5 3" xfId="8077" xr:uid="{00000000-0005-0000-0000-0000CF9F0000}"/>
    <cellStyle name="Normal 76 2 2 5 3 2" xfId="38411" xr:uid="{00000000-0005-0000-0000-0000D09F0000}"/>
    <cellStyle name="Normal 76 2 2 5 3 3" xfId="23178" xr:uid="{00000000-0005-0000-0000-0000D19F0000}"/>
    <cellStyle name="Normal 76 2 2 5 4" xfId="33398" xr:uid="{00000000-0005-0000-0000-0000D29F0000}"/>
    <cellStyle name="Normal 76 2 2 5 5" xfId="18165" xr:uid="{00000000-0005-0000-0000-0000D39F0000}"/>
    <cellStyle name="Normal 76 2 2 6" xfId="4716" xr:uid="{00000000-0005-0000-0000-0000D49F0000}"/>
    <cellStyle name="Normal 76 2 2 6 2" xfId="14768" xr:uid="{00000000-0005-0000-0000-0000D59F0000}"/>
    <cellStyle name="Normal 76 2 2 6 2 2" xfId="45099" xr:uid="{00000000-0005-0000-0000-0000D69F0000}"/>
    <cellStyle name="Normal 76 2 2 6 2 3" xfId="29866" xr:uid="{00000000-0005-0000-0000-0000D79F0000}"/>
    <cellStyle name="Normal 76 2 2 6 3" xfId="9748" xr:uid="{00000000-0005-0000-0000-0000D89F0000}"/>
    <cellStyle name="Normal 76 2 2 6 3 2" xfId="40082" xr:uid="{00000000-0005-0000-0000-0000D99F0000}"/>
    <cellStyle name="Normal 76 2 2 6 3 3" xfId="24849" xr:uid="{00000000-0005-0000-0000-0000DA9F0000}"/>
    <cellStyle name="Normal 76 2 2 6 4" xfId="35069" xr:uid="{00000000-0005-0000-0000-0000DB9F0000}"/>
    <cellStyle name="Normal 76 2 2 6 5" xfId="19836" xr:uid="{00000000-0005-0000-0000-0000DC9F0000}"/>
    <cellStyle name="Normal 76 2 2 7" xfId="11426" xr:uid="{00000000-0005-0000-0000-0000DD9F0000}"/>
    <cellStyle name="Normal 76 2 2 7 2" xfId="41757" xr:uid="{00000000-0005-0000-0000-0000DE9F0000}"/>
    <cellStyle name="Normal 76 2 2 7 3" xfId="26524" xr:uid="{00000000-0005-0000-0000-0000DF9F0000}"/>
    <cellStyle name="Normal 76 2 2 8" xfId="6405" xr:uid="{00000000-0005-0000-0000-0000E09F0000}"/>
    <cellStyle name="Normal 76 2 2 8 2" xfId="36740" xr:uid="{00000000-0005-0000-0000-0000E19F0000}"/>
    <cellStyle name="Normal 76 2 2 8 3" xfId="21507" xr:uid="{00000000-0005-0000-0000-0000E29F0000}"/>
    <cellStyle name="Normal 76 2 2 9" xfId="31728" xr:uid="{00000000-0005-0000-0000-0000E39F0000}"/>
    <cellStyle name="Normal 76 2 3" xfId="1432" xr:uid="{00000000-0005-0000-0000-0000E49F0000}"/>
    <cellStyle name="Normal 76 2 3 2" xfId="1853" xr:uid="{00000000-0005-0000-0000-0000E59F0000}"/>
    <cellStyle name="Normal 76 2 3 2 2" xfId="2692" xr:uid="{00000000-0005-0000-0000-0000E69F0000}"/>
    <cellStyle name="Normal 76 2 3 2 2 2" xfId="4382" xr:uid="{00000000-0005-0000-0000-0000E79F0000}"/>
    <cellStyle name="Normal 76 2 3 2 2 2 2" xfId="14455" xr:uid="{00000000-0005-0000-0000-0000E89F0000}"/>
    <cellStyle name="Normal 76 2 3 2 2 2 2 2" xfId="44786" xr:uid="{00000000-0005-0000-0000-0000E99F0000}"/>
    <cellStyle name="Normal 76 2 3 2 2 2 2 3" xfId="29553" xr:uid="{00000000-0005-0000-0000-0000EA9F0000}"/>
    <cellStyle name="Normal 76 2 3 2 2 2 3" xfId="9435" xr:uid="{00000000-0005-0000-0000-0000EB9F0000}"/>
    <cellStyle name="Normal 76 2 3 2 2 2 3 2" xfId="39769" xr:uid="{00000000-0005-0000-0000-0000EC9F0000}"/>
    <cellStyle name="Normal 76 2 3 2 2 2 3 3" xfId="24536" xr:uid="{00000000-0005-0000-0000-0000ED9F0000}"/>
    <cellStyle name="Normal 76 2 3 2 2 2 4" xfId="34756" xr:uid="{00000000-0005-0000-0000-0000EE9F0000}"/>
    <cellStyle name="Normal 76 2 3 2 2 2 5" xfId="19523" xr:uid="{00000000-0005-0000-0000-0000EF9F0000}"/>
    <cellStyle name="Normal 76 2 3 2 2 3" xfId="6074" xr:uid="{00000000-0005-0000-0000-0000F09F0000}"/>
    <cellStyle name="Normal 76 2 3 2 2 3 2" xfId="16126" xr:uid="{00000000-0005-0000-0000-0000F19F0000}"/>
    <cellStyle name="Normal 76 2 3 2 2 3 2 2" xfId="46457" xr:uid="{00000000-0005-0000-0000-0000F29F0000}"/>
    <cellStyle name="Normal 76 2 3 2 2 3 2 3" xfId="31224" xr:uid="{00000000-0005-0000-0000-0000F39F0000}"/>
    <cellStyle name="Normal 76 2 3 2 2 3 3" xfId="11106" xr:uid="{00000000-0005-0000-0000-0000F49F0000}"/>
    <cellStyle name="Normal 76 2 3 2 2 3 3 2" xfId="41440" xr:uid="{00000000-0005-0000-0000-0000F59F0000}"/>
    <cellStyle name="Normal 76 2 3 2 2 3 3 3" xfId="26207" xr:uid="{00000000-0005-0000-0000-0000F69F0000}"/>
    <cellStyle name="Normal 76 2 3 2 2 3 4" xfId="36427" xr:uid="{00000000-0005-0000-0000-0000F79F0000}"/>
    <cellStyle name="Normal 76 2 3 2 2 3 5" xfId="21194" xr:uid="{00000000-0005-0000-0000-0000F89F0000}"/>
    <cellStyle name="Normal 76 2 3 2 2 4" xfId="12784" xr:uid="{00000000-0005-0000-0000-0000F99F0000}"/>
    <cellStyle name="Normal 76 2 3 2 2 4 2" xfId="43115" xr:uid="{00000000-0005-0000-0000-0000FA9F0000}"/>
    <cellStyle name="Normal 76 2 3 2 2 4 3" xfId="27882" xr:uid="{00000000-0005-0000-0000-0000FB9F0000}"/>
    <cellStyle name="Normal 76 2 3 2 2 5" xfId="7763" xr:uid="{00000000-0005-0000-0000-0000FC9F0000}"/>
    <cellStyle name="Normal 76 2 3 2 2 5 2" xfId="38098" xr:uid="{00000000-0005-0000-0000-0000FD9F0000}"/>
    <cellStyle name="Normal 76 2 3 2 2 5 3" xfId="22865" xr:uid="{00000000-0005-0000-0000-0000FE9F0000}"/>
    <cellStyle name="Normal 76 2 3 2 2 6" xfId="33086" xr:uid="{00000000-0005-0000-0000-0000FF9F0000}"/>
    <cellStyle name="Normal 76 2 3 2 2 7" xfId="17852" xr:uid="{00000000-0005-0000-0000-000000A00000}"/>
    <cellStyle name="Normal 76 2 3 2 3" xfId="3545" xr:uid="{00000000-0005-0000-0000-000001A00000}"/>
    <cellStyle name="Normal 76 2 3 2 3 2" xfId="13619" xr:uid="{00000000-0005-0000-0000-000002A00000}"/>
    <cellStyle name="Normal 76 2 3 2 3 2 2" xfId="43950" xr:uid="{00000000-0005-0000-0000-000003A00000}"/>
    <cellStyle name="Normal 76 2 3 2 3 2 3" xfId="28717" xr:uid="{00000000-0005-0000-0000-000004A00000}"/>
    <cellStyle name="Normal 76 2 3 2 3 3" xfId="8599" xr:uid="{00000000-0005-0000-0000-000005A00000}"/>
    <cellStyle name="Normal 76 2 3 2 3 3 2" xfId="38933" xr:uid="{00000000-0005-0000-0000-000006A00000}"/>
    <cellStyle name="Normal 76 2 3 2 3 3 3" xfId="23700" xr:uid="{00000000-0005-0000-0000-000007A00000}"/>
    <cellStyle name="Normal 76 2 3 2 3 4" xfId="33920" xr:uid="{00000000-0005-0000-0000-000008A00000}"/>
    <cellStyle name="Normal 76 2 3 2 3 5" xfId="18687" xr:uid="{00000000-0005-0000-0000-000009A00000}"/>
    <cellStyle name="Normal 76 2 3 2 4" xfId="5238" xr:uid="{00000000-0005-0000-0000-00000AA00000}"/>
    <cellStyle name="Normal 76 2 3 2 4 2" xfId="15290" xr:uid="{00000000-0005-0000-0000-00000BA00000}"/>
    <cellStyle name="Normal 76 2 3 2 4 2 2" xfId="45621" xr:uid="{00000000-0005-0000-0000-00000CA00000}"/>
    <cellStyle name="Normal 76 2 3 2 4 2 3" xfId="30388" xr:uid="{00000000-0005-0000-0000-00000DA00000}"/>
    <cellStyle name="Normal 76 2 3 2 4 3" xfId="10270" xr:uid="{00000000-0005-0000-0000-00000EA00000}"/>
    <cellStyle name="Normal 76 2 3 2 4 3 2" xfId="40604" xr:uid="{00000000-0005-0000-0000-00000FA00000}"/>
    <cellStyle name="Normal 76 2 3 2 4 3 3" xfId="25371" xr:uid="{00000000-0005-0000-0000-000010A00000}"/>
    <cellStyle name="Normal 76 2 3 2 4 4" xfId="35591" xr:uid="{00000000-0005-0000-0000-000011A00000}"/>
    <cellStyle name="Normal 76 2 3 2 4 5" xfId="20358" xr:uid="{00000000-0005-0000-0000-000012A00000}"/>
    <cellStyle name="Normal 76 2 3 2 5" xfId="11948" xr:uid="{00000000-0005-0000-0000-000013A00000}"/>
    <cellStyle name="Normal 76 2 3 2 5 2" xfId="42279" xr:uid="{00000000-0005-0000-0000-000014A00000}"/>
    <cellStyle name="Normal 76 2 3 2 5 3" xfId="27046" xr:uid="{00000000-0005-0000-0000-000015A00000}"/>
    <cellStyle name="Normal 76 2 3 2 6" xfId="6927" xr:uid="{00000000-0005-0000-0000-000016A00000}"/>
    <cellStyle name="Normal 76 2 3 2 6 2" xfId="37262" xr:uid="{00000000-0005-0000-0000-000017A00000}"/>
    <cellStyle name="Normal 76 2 3 2 6 3" xfId="22029" xr:uid="{00000000-0005-0000-0000-000018A00000}"/>
    <cellStyle name="Normal 76 2 3 2 7" xfId="32250" xr:uid="{00000000-0005-0000-0000-000019A00000}"/>
    <cellStyle name="Normal 76 2 3 2 8" xfId="17016" xr:uid="{00000000-0005-0000-0000-00001AA00000}"/>
    <cellStyle name="Normal 76 2 3 3" xfId="2274" xr:uid="{00000000-0005-0000-0000-00001BA00000}"/>
    <cellStyle name="Normal 76 2 3 3 2" xfId="3964" xr:uid="{00000000-0005-0000-0000-00001CA00000}"/>
    <cellStyle name="Normal 76 2 3 3 2 2" xfId="14037" xr:uid="{00000000-0005-0000-0000-00001DA00000}"/>
    <cellStyle name="Normal 76 2 3 3 2 2 2" xfId="44368" xr:uid="{00000000-0005-0000-0000-00001EA00000}"/>
    <cellStyle name="Normal 76 2 3 3 2 2 3" xfId="29135" xr:uid="{00000000-0005-0000-0000-00001FA00000}"/>
    <cellStyle name="Normal 76 2 3 3 2 3" xfId="9017" xr:uid="{00000000-0005-0000-0000-000020A00000}"/>
    <cellStyle name="Normal 76 2 3 3 2 3 2" xfId="39351" xr:uid="{00000000-0005-0000-0000-000021A00000}"/>
    <cellStyle name="Normal 76 2 3 3 2 3 3" xfId="24118" xr:uid="{00000000-0005-0000-0000-000022A00000}"/>
    <cellStyle name="Normal 76 2 3 3 2 4" xfId="34338" xr:uid="{00000000-0005-0000-0000-000023A00000}"/>
    <cellStyle name="Normal 76 2 3 3 2 5" xfId="19105" xr:uid="{00000000-0005-0000-0000-000024A00000}"/>
    <cellStyle name="Normal 76 2 3 3 3" xfId="5656" xr:uid="{00000000-0005-0000-0000-000025A00000}"/>
    <cellStyle name="Normal 76 2 3 3 3 2" xfId="15708" xr:uid="{00000000-0005-0000-0000-000026A00000}"/>
    <cellStyle name="Normal 76 2 3 3 3 2 2" xfId="46039" xr:uid="{00000000-0005-0000-0000-000027A00000}"/>
    <cellStyle name="Normal 76 2 3 3 3 2 3" xfId="30806" xr:uid="{00000000-0005-0000-0000-000028A00000}"/>
    <cellStyle name="Normal 76 2 3 3 3 3" xfId="10688" xr:uid="{00000000-0005-0000-0000-000029A00000}"/>
    <cellStyle name="Normal 76 2 3 3 3 3 2" xfId="41022" xr:uid="{00000000-0005-0000-0000-00002AA00000}"/>
    <cellStyle name="Normal 76 2 3 3 3 3 3" xfId="25789" xr:uid="{00000000-0005-0000-0000-00002BA00000}"/>
    <cellStyle name="Normal 76 2 3 3 3 4" xfId="36009" xr:uid="{00000000-0005-0000-0000-00002CA00000}"/>
    <cellStyle name="Normal 76 2 3 3 3 5" xfId="20776" xr:uid="{00000000-0005-0000-0000-00002DA00000}"/>
    <cellStyle name="Normal 76 2 3 3 4" xfId="12366" xr:uid="{00000000-0005-0000-0000-00002EA00000}"/>
    <cellStyle name="Normal 76 2 3 3 4 2" xfId="42697" xr:uid="{00000000-0005-0000-0000-00002FA00000}"/>
    <cellStyle name="Normal 76 2 3 3 4 3" xfId="27464" xr:uid="{00000000-0005-0000-0000-000030A00000}"/>
    <cellStyle name="Normal 76 2 3 3 5" xfId="7345" xr:uid="{00000000-0005-0000-0000-000031A00000}"/>
    <cellStyle name="Normal 76 2 3 3 5 2" xfId="37680" xr:uid="{00000000-0005-0000-0000-000032A00000}"/>
    <cellStyle name="Normal 76 2 3 3 5 3" xfId="22447" xr:uid="{00000000-0005-0000-0000-000033A00000}"/>
    <cellStyle name="Normal 76 2 3 3 6" xfId="32668" xr:uid="{00000000-0005-0000-0000-000034A00000}"/>
    <cellStyle name="Normal 76 2 3 3 7" xfId="17434" xr:uid="{00000000-0005-0000-0000-000035A00000}"/>
    <cellStyle name="Normal 76 2 3 4" xfId="3127" xr:uid="{00000000-0005-0000-0000-000036A00000}"/>
    <cellStyle name="Normal 76 2 3 4 2" xfId="13201" xr:uid="{00000000-0005-0000-0000-000037A00000}"/>
    <cellStyle name="Normal 76 2 3 4 2 2" xfId="43532" xr:uid="{00000000-0005-0000-0000-000038A00000}"/>
    <cellStyle name="Normal 76 2 3 4 2 3" xfId="28299" xr:uid="{00000000-0005-0000-0000-000039A00000}"/>
    <cellStyle name="Normal 76 2 3 4 3" xfId="8181" xr:uid="{00000000-0005-0000-0000-00003AA00000}"/>
    <cellStyle name="Normal 76 2 3 4 3 2" xfId="38515" xr:uid="{00000000-0005-0000-0000-00003BA00000}"/>
    <cellStyle name="Normal 76 2 3 4 3 3" xfId="23282" xr:uid="{00000000-0005-0000-0000-00003CA00000}"/>
    <cellStyle name="Normal 76 2 3 4 4" xfId="33502" xr:uid="{00000000-0005-0000-0000-00003DA00000}"/>
    <cellStyle name="Normal 76 2 3 4 5" xfId="18269" xr:uid="{00000000-0005-0000-0000-00003EA00000}"/>
    <cellStyle name="Normal 76 2 3 5" xfId="4820" xr:uid="{00000000-0005-0000-0000-00003FA00000}"/>
    <cellStyle name="Normal 76 2 3 5 2" xfId="14872" xr:uid="{00000000-0005-0000-0000-000040A00000}"/>
    <cellStyle name="Normal 76 2 3 5 2 2" xfId="45203" xr:uid="{00000000-0005-0000-0000-000041A00000}"/>
    <cellStyle name="Normal 76 2 3 5 2 3" xfId="29970" xr:uid="{00000000-0005-0000-0000-000042A00000}"/>
    <cellStyle name="Normal 76 2 3 5 3" xfId="9852" xr:uid="{00000000-0005-0000-0000-000043A00000}"/>
    <cellStyle name="Normal 76 2 3 5 3 2" xfId="40186" xr:uid="{00000000-0005-0000-0000-000044A00000}"/>
    <cellStyle name="Normal 76 2 3 5 3 3" xfId="24953" xr:uid="{00000000-0005-0000-0000-000045A00000}"/>
    <cellStyle name="Normal 76 2 3 5 4" xfId="35173" xr:uid="{00000000-0005-0000-0000-000046A00000}"/>
    <cellStyle name="Normal 76 2 3 5 5" xfId="19940" xr:uid="{00000000-0005-0000-0000-000047A00000}"/>
    <cellStyle name="Normal 76 2 3 6" xfId="11530" xr:uid="{00000000-0005-0000-0000-000048A00000}"/>
    <cellStyle name="Normal 76 2 3 6 2" xfId="41861" xr:uid="{00000000-0005-0000-0000-000049A00000}"/>
    <cellStyle name="Normal 76 2 3 6 3" xfId="26628" xr:uid="{00000000-0005-0000-0000-00004AA00000}"/>
    <cellStyle name="Normal 76 2 3 7" xfId="6509" xr:uid="{00000000-0005-0000-0000-00004BA00000}"/>
    <cellStyle name="Normal 76 2 3 7 2" xfId="36844" xr:uid="{00000000-0005-0000-0000-00004CA00000}"/>
    <cellStyle name="Normal 76 2 3 7 3" xfId="21611" xr:uid="{00000000-0005-0000-0000-00004DA00000}"/>
    <cellStyle name="Normal 76 2 3 8" xfId="31832" xr:uid="{00000000-0005-0000-0000-00004EA00000}"/>
    <cellStyle name="Normal 76 2 3 9" xfId="16598" xr:uid="{00000000-0005-0000-0000-00004FA00000}"/>
    <cellStyle name="Normal 76 2 4" xfId="1645" xr:uid="{00000000-0005-0000-0000-000050A00000}"/>
    <cellStyle name="Normal 76 2 4 2" xfId="2484" xr:uid="{00000000-0005-0000-0000-000051A00000}"/>
    <cellStyle name="Normal 76 2 4 2 2" xfId="4174" xr:uid="{00000000-0005-0000-0000-000052A00000}"/>
    <cellStyle name="Normal 76 2 4 2 2 2" xfId="14247" xr:uid="{00000000-0005-0000-0000-000053A00000}"/>
    <cellStyle name="Normal 76 2 4 2 2 2 2" xfId="44578" xr:uid="{00000000-0005-0000-0000-000054A00000}"/>
    <cellStyle name="Normal 76 2 4 2 2 2 3" xfId="29345" xr:uid="{00000000-0005-0000-0000-000055A00000}"/>
    <cellStyle name="Normal 76 2 4 2 2 3" xfId="9227" xr:uid="{00000000-0005-0000-0000-000056A00000}"/>
    <cellStyle name="Normal 76 2 4 2 2 3 2" xfId="39561" xr:uid="{00000000-0005-0000-0000-000057A00000}"/>
    <cellStyle name="Normal 76 2 4 2 2 3 3" xfId="24328" xr:uid="{00000000-0005-0000-0000-000058A00000}"/>
    <cellStyle name="Normal 76 2 4 2 2 4" xfId="34548" xr:uid="{00000000-0005-0000-0000-000059A00000}"/>
    <cellStyle name="Normal 76 2 4 2 2 5" xfId="19315" xr:uid="{00000000-0005-0000-0000-00005AA00000}"/>
    <cellStyle name="Normal 76 2 4 2 3" xfId="5866" xr:uid="{00000000-0005-0000-0000-00005BA00000}"/>
    <cellStyle name="Normal 76 2 4 2 3 2" xfId="15918" xr:uid="{00000000-0005-0000-0000-00005CA00000}"/>
    <cellStyle name="Normal 76 2 4 2 3 2 2" xfId="46249" xr:uid="{00000000-0005-0000-0000-00005DA00000}"/>
    <cellStyle name="Normal 76 2 4 2 3 2 3" xfId="31016" xr:uid="{00000000-0005-0000-0000-00005EA00000}"/>
    <cellStyle name="Normal 76 2 4 2 3 3" xfId="10898" xr:uid="{00000000-0005-0000-0000-00005FA00000}"/>
    <cellStyle name="Normal 76 2 4 2 3 3 2" xfId="41232" xr:uid="{00000000-0005-0000-0000-000060A00000}"/>
    <cellStyle name="Normal 76 2 4 2 3 3 3" xfId="25999" xr:uid="{00000000-0005-0000-0000-000061A00000}"/>
    <cellStyle name="Normal 76 2 4 2 3 4" xfId="36219" xr:uid="{00000000-0005-0000-0000-000062A00000}"/>
    <cellStyle name="Normal 76 2 4 2 3 5" xfId="20986" xr:uid="{00000000-0005-0000-0000-000063A00000}"/>
    <cellStyle name="Normal 76 2 4 2 4" xfId="12576" xr:uid="{00000000-0005-0000-0000-000064A00000}"/>
    <cellStyle name="Normal 76 2 4 2 4 2" xfId="42907" xr:uid="{00000000-0005-0000-0000-000065A00000}"/>
    <cellStyle name="Normal 76 2 4 2 4 3" xfId="27674" xr:uid="{00000000-0005-0000-0000-000066A00000}"/>
    <cellStyle name="Normal 76 2 4 2 5" xfId="7555" xr:uid="{00000000-0005-0000-0000-000067A00000}"/>
    <cellStyle name="Normal 76 2 4 2 5 2" xfId="37890" xr:uid="{00000000-0005-0000-0000-000068A00000}"/>
    <cellStyle name="Normal 76 2 4 2 5 3" xfId="22657" xr:uid="{00000000-0005-0000-0000-000069A00000}"/>
    <cellStyle name="Normal 76 2 4 2 6" xfId="32878" xr:uid="{00000000-0005-0000-0000-00006AA00000}"/>
    <cellStyle name="Normal 76 2 4 2 7" xfId="17644" xr:uid="{00000000-0005-0000-0000-00006BA00000}"/>
    <cellStyle name="Normal 76 2 4 3" xfId="3337" xr:uid="{00000000-0005-0000-0000-00006CA00000}"/>
    <cellStyle name="Normal 76 2 4 3 2" xfId="13411" xr:uid="{00000000-0005-0000-0000-00006DA00000}"/>
    <cellStyle name="Normal 76 2 4 3 2 2" xfId="43742" xr:uid="{00000000-0005-0000-0000-00006EA00000}"/>
    <cellStyle name="Normal 76 2 4 3 2 3" xfId="28509" xr:uid="{00000000-0005-0000-0000-00006FA00000}"/>
    <cellStyle name="Normal 76 2 4 3 3" xfId="8391" xr:uid="{00000000-0005-0000-0000-000070A00000}"/>
    <cellStyle name="Normal 76 2 4 3 3 2" xfId="38725" xr:uid="{00000000-0005-0000-0000-000071A00000}"/>
    <cellStyle name="Normal 76 2 4 3 3 3" xfId="23492" xr:uid="{00000000-0005-0000-0000-000072A00000}"/>
    <cellStyle name="Normal 76 2 4 3 4" xfId="33712" xr:uid="{00000000-0005-0000-0000-000073A00000}"/>
    <cellStyle name="Normal 76 2 4 3 5" xfId="18479" xr:uid="{00000000-0005-0000-0000-000074A00000}"/>
    <cellStyle name="Normal 76 2 4 4" xfId="5030" xr:uid="{00000000-0005-0000-0000-000075A00000}"/>
    <cellStyle name="Normal 76 2 4 4 2" xfId="15082" xr:uid="{00000000-0005-0000-0000-000076A00000}"/>
    <cellStyle name="Normal 76 2 4 4 2 2" xfId="45413" xr:uid="{00000000-0005-0000-0000-000077A00000}"/>
    <cellStyle name="Normal 76 2 4 4 2 3" xfId="30180" xr:uid="{00000000-0005-0000-0000-000078A00000}"/>
    <cellStyle name="Normal 76 2 4 4 3" xfId="10062" xr:uid="{00000000-0005-0000-0000-000079A00000}"/>
    <cellStyle name="Normal 76 2 4 4 3 2" xfId="40396" xr:uid="{00000000-0005-0000-0000-00007AA00000}"/>
    <cellStyle name="Normal 76 2 4 4 3 3" xfId="25163" xr:uid="{00000000-0005-0000-0000-00007BA00000}"/>
    <cellStyle name="Normal 76 2 4 4 4" xfId="35383" xr:uid="{00000000-0005-0000-0000-00007CA00000}"/>
    <cellStyle name="Normal 76 2 4 4 5" xfId="20150" xr:uid="{00000000-0005-0000-0000-00007DA00000}"/>
    <cellStyle name="Normal 76 2 4 5" xfId="11740" xr:uid="{00000000-0005-0000-0000-00007EA00000}"/>
    <cellStyle name="Normal 76 2 4 5 2" xfId="42071" xr:uid="{00000000-0005-0000-0000-00007FA00000}"/>
    <cellStyle name="Normal 76 2 4 5 3" xfId="26838" xr:uid="{00000000-0005-0000-0000-000080A00000}"/>
    <cellStyle name="Normal 76 2 4 6" xfId="6719" xr:uid="{00000000-0005-0000-0000-000081A00000}"/>
    <cellStyle name="Normal 76 2 4 6 2" xfId="37054" xr:uid="{00000000-0005-0000-0000-000082A00000}"/>
    <cellStyle name="Normal 76 2 4 6 3" xfId="21821" xr:uid="{00000000-0005-0000-0000-000083A00000}"/>
    <cellStyle name="Normal 76 2 4 7" xfId="32042" xr:uid="{00000000-0005-0000-0000-000084A00000}"/>
    <cellStyle name="Normal 76 2 4 8" xfId="16808" xr:uid="{00000000-0005-0000-0000-000085A00000}"/>
    <cellStyle name="Normal 76 2 5" xfId="2066" xr:uid="{00000000-0005-0000-0000-000086A00000}"/>
    <cellStyle name="Normal 76 2 5 2" xfId="3756" xr:uid="{00000000-0005-0000-0000-000087A00000}"/>
    <cellStyle name="Normal 76 2 5 2 2" xfId="13829" xr:uid="{00000000-0005-0000-0000-000088A00000}"/>
    <cellStyle name="Normal 76 2 5 2 2 2" xfId="44160" xr:uid="{00000000-0005-0000-0000-000089A00000}"/>
    <cellStyle name="Normal 76 2 5 2 2 3" xfId="28927" xr:uid="{00000000-0005-0000-0000-00008AA00000}"/>
    <cellStyle name="Normal 76 2 5 2 3" xfId="8809" xr:uid="{00000000-0005-0000-0000-00008BA00000}"/>
    <cellStyle name="Normal 76 2 5 2 3 2" xfId="39143" xr:uid="{00000000-0005-0000-0000-00008CA00000}"/>
    <cellStyle name="Normal 76 2 5 2 3 3" xfId="23910" xr:uid="{00000000-0005-0000-0000-00008DA00000}"/>
    <cellStyle name="Normal 76 2 5 2 4" xfId="34130" xr:uid="{00000000-0005-0000-0000-00008EA00000}"/>
    <cellStyle name="Normal 76 2 5 2 5" xfId="18897" xr:uid="{00000000-0005-0000-0000-00008FA00000}"/>
    <cellStyle name="Normal 76 2 5 3" xfId="5448" xr:uid="{00000000-0005-0000-0000-000090A00000}"/>
    <cellStyle name="Normal 76 2 5 3 2" xfId="15500" xr:uid="{00000000-0005-0000-0000-000091A00000}"/>
    <cellStyle name="Normal 76 2 5 3 2 2" xfId="45831" xr:uid="{00000000-0005-0000-0000-000092A00000}"/>
    <cellStyle name="Normal 76 2 5 3 2 3" xfId="30598" xr:uid="{00000000-0005-0000-0000-000093A00000}"/>
    <cellStyle name="Normal 76 2 5 3 3" xfId="10480" xr:uid="{00000000-0005-0000-0000-000094A00000}"/>
    <cellStyle name="Normal 76 2 5 3 3 2" xfId="40814" xr:uid="{00000000-0005-0000-0000-000095A00000}"/>
    <cellStyle name="Normal 76 2 5 3 3 3" xfId="25581" xr:uid="{00000000-0005-0000-0000-000096A00000}"/>
    <cellStyle name="Normal 76 2 5 3 4" xfId="35801" xr:uid="{00000000-0005-0000-0000-000097A00000}"/>
    <cellStyle name="Normal 76 2 5 3 5" xfId="20568" xr:uid="{00000000-0005-0000-0000-000098A00000}"/>
    <cellStyle name="Normal 76 2 5 4" xfId="12158" xr:uid="{00000000-0005-0000-0000-000099A00000}"/>
    <cellStyle name="Normal 76 2 5 4 2" xfId="42489" xr:uid="{00000000-0005-0000-0000-00009AA00000}"/>
    <cellStyle name="Normal 76 2 5 4 3" xfId="27256" xr:uid="{00000000-0005-0000-0000-00009BA00000}"/>
    <cellStyle name="Normal 76 2 5 5" xfId="7137" xr:uid="{00000000-0005-0000-0000-00009CA00000}"/>
    <cellStyle name="Normal 76 2 5 5 2" xfId="37472" xr:uid="{00000000-0005-0000-0000-00009DA00000}"/>
    <cellStyle name="Normal 76 2 5 5 3" xfId="22239" xr:uid="{00000000-0005-0000-0000-00009EA00000}"/>
    <cellStyle name="Normal 76 2 5 6" xfId="32460" xr:uid="{00000000-0005-0000-0000-00009FA00000}"/>
    <cellStyle name="Normal 76 2 5 7" xfId="17226" xr:uid="{00000000-0005-0000-0000-0000A0A00000}"/>
    <cellStyle name="Normal 76 2 6" xfId="2919" xr:uid="{00000000-0005-0000-0000-0000A1A00000}"/>
    <cellStyle name="Normal 76 2 6 2" xfId="12993" xr:uid="{00000000-0005-0000-0000-0000A2A00000}"/>
    <cellStyle name="Normal 76 2 6 2 2" xfId="43324" xr:uid="{00000000-0005-0000-0000-0000A3A00000}"/>
    <cellStyle name="Normal 76 2 6 2 3" xfId="28091" xr:uid="{00000000-0005-0000-0000-0000A4A00000}"/>
    <cellStyle name="Normal 76 2 6 3" xfId="7973" xr:uid="{00000000-0005-0000-0000-0000A5A00000}"/>
    <cellStyle name="Normal 76 2 6 3 2" xfId="38307" xr:uid="{00000000-0005-0000-0000-0000A6A00000}"/>
    <cellStyle name="Normal 76 2 6 3 3" xfId="23074" xr:uid="{00000000-0005-0000-0000-0000A7A00000}"/>
    <cellStyle name="Normal 76 2 6 4" xfId="33294" xr:uid="{00000000-0005-0000-0000-0000A8A00000}"/>
    <cellStyle name="Normal 76 2 6 5" xfId="18061" xr:uid="{00000000-0005-0000-0000-0000A9A00000}"/>
    <cellStyle name="Normal 76 2 7" xfId="4612" xr:uid="{00000000-0005-0000-0000-0000AAA00000}"/>
    <cellStyle name="Normal 76 2 7 2" xfId="14664" xr:uid="{00000000-0005-0000-0000-0000ABA00000}"/>
    <cellStyle name="Normal 76 2 7 2 2" xfId="44995" xr:uid="{00000000-0005-0000-0000-0000ACA00000}"/>
    <cellStyle name="Normal 76 2 7 2 3" xfId="29762" xr:uid="{00000000-0005-0000-0000-0000ADA00000}"/>
    <cellStyle name="Normal 76 2 7 3" xfId="9644" xr:uid="{00000000-0005-0000-0000-0000AEA00000}"/>
    <cellStyle name="Normal 76 2 7 3 2" xfId="39978" xr:uid="{00000000-0005-0000-0000-0000AFA00000}"/>
    <cellStyle name="Normal 76 2 7 3 3" xfId="24745" xr:uid="{00000000-0005-0000-0000-0000B0A00000}"/>
    <cellStyle name="Normal 76 2 7 4" xfId="34965" xr:uid="{00000000-0005-0000-0000-0000B1A00000}"/>
    <cellStyle name="Normal 76 2 7 5" xfId="19732" xr:uid="{00000000-0005-0000-0000-0000B2A00000}"/>
    <cellStyle name="Normal 76 2 8" xfId="11322" xr:uid="{00000000-0005-0000-0000-0000B3A00000}"/>
    <cellStyle name="Normal 76 2 8 2" xfId="41653" xr:uid="{00000000-0005-0000-0000-0000B4A00000}"/>
    <cellStyle name="Normal 76 2 8 3" xfId="26420" xr:uid="{00000000-0005-0000-0000-0000B5A00000}"/>
    <cellStyle name="Normal 76 2 9" xfId="6301" xr:uid="{00000000-0005-0000-0000-0000B6A00000}"/>
    <cellStyle name="Normal 76 2 9 2" xfId="36636" xr:uid="{00000000-0005-0000-0000-0000B7A00000}"/>
    <cellStyle name="Normal 76 2 9 3" xfId="21403" xr:uid="{00000000-0005-0000-0000-0000B8A00000}"/>
    <cellStyle name="Normal 76 3" xfId="1265" xr:uid="{00000000-0005-0000-0000-0000B9A00000}"/>
    <cellStyle name="Normal 76 3 10" xfId="16442" xr:uid="{00000000-0005-0000-0000-0000BAA00000}"/>
    <cellStyle name="Normal 76 3 2" xfId="1484" xr:uid="{00000000-0005-0000-0000-0000BBA00000}"/>
    <cellStyle name="Normal 76 3 2 2" xfId="1905" xr:uid="{00000000-0005-0000-0000-0000BCA00000}"/>
    <cellStyle name="Normal 76 3 2 2 2" xfId="2744" xr:uid="{00000000-0005-0000-0000-0000BDA00000}"/>
    <cellStyle name="Normal 76 3 2 2 2 2" xfId="4434" xr:uid="{00000000-0005-0000-0000-0000BEA00000}"/>
    <cellStyle name="Normal 76 3 2 2 2 2 2" xfId="14507" xr:uid="{00000000-0005-0000-0000-0000BFA00000}"/>
    <cellStyle name="Normal 76 3 2 2 2 2 2 2" xfId="44838" xr:uid="{00000000-0005-0000-0000-0000C0A00000}"/>
    <cellStyle name="Normal 76 3 2 2 2 2 2 3" xfId="29605" xr:uid="{00000000-0005-0000-0000-0000C1A00000}"/>
    <cellStyle name="Normal 76 3 2 2 2 2 3" xfId="9487" xr:uid="{00000000-0005-0000-0000-0000C2A00000}"/>
    <cellStyle name="Normal 76 3 2 2 2 2 3 2" xfId="39821" xr:uid="{00000000-0005-0000-0000-0000C3A00000}"/>
    <cellStyle name="Normal 76 3 2 2 2 2 3 3" xfId="24588" xr:uid="{00000000-0005-0000-0000-0000C4A00000}"/>
    <cellStyle name="Normal 76 3 2 2 2 2 4" xfId="34808" xr:uid="{00000000-0005-0000-0000-0000C5A00000}"/>
    <cellStyle name="Normal 76 3 2 2 2 2 5" xfId="19575" xr:uid="{00000000-0005-0000-0000-0000C6A00000}"/>
    <cellStyle name="Normal 76 3 2 2 2 3" xfId="6126" xr:uid="{00000000-0005-0000-0000-0000C7A00000}"/>
    <cellStyle name="Normal 76 3 2 2 2 3 2" xfId="16178" xr:uid="{00000000-0005-0000-0000-0000C8A00000}"/>
    <cellStyle name="Normal 76 3 2 2 2 3 2 2" xfId="46509" xr:uid="{00000000-0005-0000-0000-0000C9A00000}"/>
    <cellStyle name="Normal 76 3 2 2 2 3 2 3" xfId="31276" xr:uid="{00000000-0005-0000-0000-0000CAA00000}"/>
    <cellStyle name="Normal 76 3 2 2 2 3 3" xfId="11158" xr:uid="{00000000-0005-0000-0000-0000CBA00000}"/>
    <cellStyle name="Normal 76 3 2 2 2 3 3 2" xfId="41492" xr:uid="{00000000-0005-0000-0000-0000CCA00000}"/>
    <cellStyle name="Normal 76 3 2 2 2 3 3 3" xfId="26259" xr:uid="{00000000-0005-0000-0000-0000CDA00000}"/>
    <cellStyle name="Normal 76 3 2 2 2 3 4" xfId="36479" xr:uid="{00000000-0005-0000-0000-0000CEA00000}"/>
    <cellStyle name="Normal 76 3 2 2 2 3 5" xfId="21246" xr:uid="{00000000-0005-0000-0000-0000CFA00000}"/>
    <cellStyle name="Normal 76 3 2 2 2 4" xfId="12836" xr:uid="{00000000-0005-0000-0000-0000D0A00000}"/>
    <cellStyle name="Normal 76 3 2 2 2 4 2" xfId="43167" xr:uid="{00000000-0005-0000-0000-0000D1A00000}"/>
    <cellStyle name="Normal 76 3 2 2 2 4 3" xfId="27934" xr:uid="{00000000-0005-0000-0000-0000D2A00000}"/>
    <cellStyle name="Normal 76 3 2 2 2 5" xfId="7815" xr:uid="{00000000-0005-0000-0000-0000D3A00000}"/>
    <cellStyle name="Normal 76 3 2 2 2 5 2" xfId="38150" xr:uid="{00000000-0005-0000-0000-0000D4A00000}"/>
    <cellStyle name="Normal 76 3 2 2 2 5 3" xfId="22917" xr:uid="{00000000-0005-0000-0000-0000D5A00000}"/>
    <cellStyle name="Normal 76 3 2 2 2 6" xfId="33138" xr:uid="{00000000-0005-0000-0000-0000D6A00000}"/>
    <cellStyle name="Normal 76 3 2 2 2 7" xfId="17904" xr:uid="{00000000-0005-0000-0000-0000D7A00000}"/>
    <cellStyle name="Normal 76 3 2 2 3" xfId="3597" xr:uid="{00000000-0005-0000-0000-0000D8A00000}"/>
    <cellStyle name="Normal 76 3 2 2 3 2" xfId="13671" xr:uid="{00000000-0005-0000-0000-0000D9A00000}"/>
    <cellStyle name="Normal 76 3 2 2 3 2 2" xfId="44002" xr:uid="{00000000-0005-0000-0000-0000DAA00000}"/>
    <cellStyle name="Normal 76 3 2 2 3 2 3" xfId="28769" xr:uid="{00000000-0005-0000-0000-0000DBA00000}"/>
    <cellStyle name="Normal 76 3 2 2 3 3" xfId="8651" xr:uid="{00000000-0005-0000-0000-0000DCA00000}"/>
    <cellStyle name="Normal 76 3 2 2 3 3 2" xfId="38985" xr:uid="{00000000-0005-0000-0000-0000DDA00000}"/>
    <cellStyle name="Normal 76 3 2 2 3 3 3" xfId="23752" xr:uid="{00000000-0005-0000-0000-0000DEA00000}"/>
    <cellStyle name="Normal 76 3 2 2 3 4" xfId="33972" xr:uid="{00000000-0005-0000-0000-0000DFA00000}"/>
    <cellStyle name="Normal 76 3 2 2 3 5" xfId="18739" xr:uid="{00000000-0005-0000-0000-0000E0A00000}"/>
    <cellStyle name="Normal 76 3 2 2 4" xfId="5290" xr:uid="{00000000-0005-0000-0000-0000E1A00000}"/>
    <cellStyle name="Normal 76 3 2 2 4 2" xfId="15342" xr:uid="{00000000-0005-0000-0000-0000E2A00000}"/>
    <cellStyle name="Normal 76 3 2 2 4 2 2" xfId="45673" xr:uid="{00000000-0005-0000-0000-0000E3A00000}"/>
    <cellStyle name="Normal 76 3 2 2 4 2 3" xfId="30440" xr:uid="{00000000-0005-0000-0000-0000E4A00000}"/>
    <cellStyle name="Normal 76 3 2 2 4 3" xfId="10322" xr:uid="{00000000-0005-0000-0000-0000E5A00000}"/>
    <cellStyle name="Normal 76 3 2 2 4 3 2" xfId="40656" xr:uid="{00000000-0005-0000-0000-0000E6A00000}"/>
    <cellStyle name="Normal 76 3 2 2 4 3 3" xfId="25423" xr:uid="{00000000-0005-0000-0000-0000E7A00000}"/>
    <cellStyle name="Normal 76 3 2 2 4 4" xfId="35643" xr:uid="{00000000-0005-0000-0000-0000E8A00000}"/>
    <cellStyle name="Normal 76 3 2 2 4 5" xfId="20410" xr:uid="{00000000-0005-0000-0000-0000E9A00000}"/>
    <cellStyle name="Normal 76 3 2 2 5" xfId="12000" xr:uid="{00000000-0005-0000-0000-0000EAA00000}"/>
    <cellStyle name="Normal 76 3 2 2 5 2" xfId="42331" xr:uid="{00000000-0005-0000-0000-0000EBA00000}"/>
    <cellStyle name="Normal 76 3 2 2 5 3" xfId="27098" xr:uid="{00000000-0005-0000-0000-0000ECA00000}"/>
    <cellStyle name="Normal 76 3 2 2 6" xfId="6979" xr:uid="{00000000-0005-0000-0000-0000EDA00000}"/>
    <cellStyle name="Normal 76 3 2 2 6 2" xfId="37314" xr:uid="{00000000-0005-0000-0000-0000EEA00000}"/>
    <cellStyle name="Normal 76 3 2 2 6 3" xfId="22081" xr:uid="{00000000-0005-0000-0000-0000EFA00000}"/>
    <cellStyle name="Normal 76 3 2 2 7" xfId="32302" xr:uid="{00000000-0005-0000-0000-0000F0A00000}"/>
    <cellStyle name="Normal 76 3 2 2 8" xfId="17068" xr:uid="{00000000-0005-0000-0000-0000F1A00000}"/>
    <cellStyle name="Normal 76 3 2 3" xfId="2326" xr:uid="{00000000-0005-0000-0000-0000F2A00000}"/>
    <cellStyle name="Normal 76 3 2 3 2" xfId="4016" xr:uid="{00000000-0005-0000-0000-0000F3A00000}"/>
    <cellStyle name="Normal 76 3 2 3 2 2" xfId="14089" xr:uid="{00000000-0005-0000-0000-0000F4A00000}"/>
    <cellStyle name="Normal 76 3 2 3 2 2 2" xfId="44420" xr:uid="{00000000-0005-0000-0000-0000F5A00000}"/>
    <cellStyle name="Normal 76 3 2 3 2 2 3" xfId="29187" xr:uid="{00000000-0005-0000-0000-0000F6A00000}"/>
    <cellStyle name="Normal 76 3 2 3 2 3" xfId="9069" xr:uid="{00000000-0005-0000-0000-0000F7A00000}"/>
    <cellStyle name="Normal 76 3 2 3 2 3 2" xfId="39403" xr:uid="{00000000-0005-0000-0000-0000F8A00000}"/>
    <cellStyle name="Normal 76 3 2 3 2 3 3" xfId="24170" xr:uid="{00000000-0005-0000-0000-0000F9A00000}"/>
    <cellStyle name="Normal 76 3 2 3 2 4" xfId="34390" xr:uid="{00000000-0005-0000-0000-0000FAA00000}"/>
    <cellStyle name="Normal 76 3 2 3 2 5" xfId="19157" xr:uid="{00000000-0005-0000-0000-0000FBA00000}"/>
    <cellStyle name="Normal 76 3 2 3 3" xfId="5708" xr:uid="{00000000-0005-0000-0000-0000FCA00000}"/>
    <cellStyle name="Normal 76 3 2 3 3 2" xfId="15760" xr:uid="{00000000-0005-0000-0000-0000FDA00000}"/>
    <cellStyle name="Normal 76 3 2 3 3 2 2" xfId="46091" xr:uid="{00000000-0005-0000-0000-0000FEA00000}"/>
    <cellStyle name="Normal 76 3 2 3 3 2 3" xfId="30858" xr:uid="{00000000-0005-0000-0000-0000FFA00000}"/>
    <cellStyle name="Normal 76 3 2 3 3 3" xfId="10740" xr:uid="{00000000-0005-0000-0000-000000A10000}"/>
    <cellStyle name="Normal 76 3 2 3 3 3 2" xfId="41074" xr:uid="{00000000-0005-0000-0000-000001A10000}"/>
    <cellStyle name="Normal 76 3 2 3 3 3 3" xfId="25841" xr:uid="{00000000-0005-0000-0000-000002A10000}"/>
    <cellStyle name="Normal 76 3 2 3 3 4" xfId="36061" xr:uid="{00000000-0005-0000-0000-000003A10000}"/>
    <cellStyle name="Normal 76 3 2 3 3 5" xfId="20828" xr:uid="{00000000-0005-0000-0000-000004A10000}"/>
    <cellStyle name="Normal 76 3 2 3 4" xfId="12418" xr:uid="{00000000-0005-0000-0000-000005A10000}"/>
    <cellStyle name="Normal 76 3 2 3 4 2" xfId="42749" xr:uid="{00000000-0005-0000-0000-000006A10000}"/>
    <cellStyle name="Normal 76 3 2 3 4 3" xfId="27516" xr:uid="{00000000-0005-0000-0000-000007A10000}"/>
    <cellStyle name="Normal 76 3 2 3 5" xfId="7397" xr:uid="{00000000-0005-0000-0000-000008A10000}"/>
    <cellStyle name="Normal 76 3 2 3 5 2" xfId="37732" xr:uid="{00000000-0005-0000-0000-000009A10000}"/>
    <cellStyle name="Normal 76 3 2 3 5 3" xfId="22499" xr:uid="{00000000-0005-0000-0000-00000AA10000}"/>
    <cellStyle name="Normal 76 3 2 3 6" xfId="32720" xr:uid="{00000000-0005-0000-0000-00000BA10000}"/>
    <cellStyle name="Normal 76 3 2 3 7" xfId="17486" xr:uid="{00000000-0005-0000-0000-00000CA10000}"/>
    <cellStyle name="Normal 76 3 2 4" xfId="3179" xr:uid="{00000000-0005-0000-0000-00000DA10000}"/>
    <cellStyle name="Normal 76 3 2 4 2" xfId="13253" xr:uid="{00000000-0005-0000-0000-00000EA10000}"/>
    <cellStyle name="Normal 76 3 2 4 2 2" xfId="43584" xr:uid="{00000000-0005-0000-0000-00000FA10000}"/>
    <cellStyle name="Normal 76 3 2 4 2 3" xfId="28351" xr:uid="{00000000-0005-0000-0000-000010A10000}"/>
    <cellStyle name="Normal 76 3 2 4 3" xfId="8233" xr:uid="{00000000-0005-0000-0000-000011A10000}"/>
    <cellStyle name="Normal 76 3 2 4 3 2" xfId="38567" xr:uid="{00000000-0005-0000-0000-000012A10000}"/>
    <cellStyle name="Normal 76 3 2 4 3 3" xfId="23334" xr:uid="{00000000-0005-0000-0000-000013A10000}"/>
    <cellStyle name="Normal 76 3 2 4 4" xfId="33554" xr:uid="{00000000-0005-0000-0000-000014A10000}"/>
    <cellStyle name="Normal 76 3 2 4 5" xfId="18321" xr:uid="{00000000-0005-0000-0000-000015A10000}"/>
    <cellStyle name="Normal 76 3 2 5" xfId="4872" xr:uid="{00000000-0005-0000-0000-000016A10000}"/>
    <cellStyle name="Normal 76 3 2 5 2" xfId="14924" xr:uid="{00000000-0005-0000-0000-000017A10000}"/>
    <cellStyle name="Normal 76 3 2 5 2 2" xfId="45255" xr:uid="{00000000-0005-0000-0000-000018A10000}"/>
    <cellStyle name="Normal 76 3 2 5 2 3" xfId="30022" xr:uid="{00000000-0005-0000-0000-000019A10000}"/>
    <cellStyle name="Normal 76 3 2 5 3" xfId="9904" xr:uid="{00000000-0005-0000-0000-00001AA10000}"/>
    <cellStyle name="Normal 76 3 2 5 3 2" xfId="40238" xr:uid="{00000000-0005-0000-0000-00001BA10000}"/>
    <cellStyle name="Normal 76 3 2 5 3 3" xfId="25005" xr:uid="{00000000-0005-0000-0000-00001CA10000}"/>
    <cellStyle name="Normal 76 3 2 5 4" xfId="35225" xr:uid="{00000000-0005-0000-0000-00001DA10000}"/>
    <cellStyle name="Normal 76 3 2 5 5" xfId="19992" xr:uid="{00000000-0005-0000-0000-00001EA10000}"/>
    <cellStyle name="Normal 76 3 2 6" xfId="11582" xr:uid="{00000000-0005-0000-0000-00001FA10000}"/>
    <cellStyle name="Normal 76 3 2 6 2" xfId="41913" xr:uid="{00000000-0005-0000-0000-000020A10000}"/>
    <cellStyle name="Normal 76 3 2 6 3" xfId="26680" xr:uid="{00000000-0005-0000-0000-000021A10000}"/>
    <cellStyle name="Normal 76 3 2 7" xfId="6561" xr:uid="{00000000-0005-0000-0000-000022A10000}"/>
    <cellStyle name="Normal 76 3 2 7 2" xfId="36896" xr:uid="{00000000-0005-0000-0000-000023A10000}"/>
    <cellStyle name="Normal 76 3 2 7 3" xfId="21663" xr:uid="{00000000-0005-0000-0000-000024A10000}"/>
    <cellStyle name="Normal 76 3 2 8" xfId="31884" xr:uid="{00000000-0005-0000-0000-000025A10000}"/>
    <cellStyle name="Normal 76 3 2 9" xfId="16650" xr:uid="{00000000-0005-0000-0000-000026A10000}"/>
    <cellStyle name="Normal 76 3 3" xfId="1697" xr:uid="{00000000-0005-0000-0000-000027A10000}"/>
    <cellStyle name="Normal 76 3 3 2" xfId="2536" xr:uid="{00000000-0005-0000-0000-000028A10000}"/>
    <cellStyle name="Normal 76 3 3 2 2" xfId="4226" xr:uid="{00000000-0005-0000-0000-000029A10000}"/>
    <cellStyle name="Normal 76 3 3 2 2 2" xfId="14299" xr:uid="{00000000-0005-0000-0000-00002AA10000}"/>
    <cellStyle name="Normal 76 3 3 2 2 2 2" xfId="44630" xr:uid="{00000000-0005-0000-0000-00002BA10000}"/>
    <cellStyle name="Normal 76 3 3 2 2 2 3" xfId="29397" xr:uid="{00000000-0005-0000-0000-00002CA10000}"/>
    <cellStyle name="Normal 76 3 3 2 2 3" xfId="9279" xr:uid="{00000000-0005-0000-0000-00002DA10000}"/>
    <cellStyle name="Normal 76 3 3 2 2 3 2" xfId="39613" xr:uid="{00000000-0005-0000-0000-00002EA10000}"/>
    <cellStyle name="Normal 76 3 3 2 2 3 3" xfId="24380" xr:uid="{00000000-0005-0000-0000-00002FA10000}"/>
    <cellStyle name="Normal 76 3 3 2 2 4" xfId="34600" xr:uid="{00000000-0005-0000-0000-000030A10000}"/>
    <cellStyle name="Normal 76 3 3 2 2 5" xfId="19367" xr:uid="{00000000-0005-0000-0000-000031A10000}"/>
    <cellStyle name="Normal 76 3 3 2 3" xfId="5918" xr:uid="{00000000-0005-0000-0000-000032A10000}"/>
    <cellStyle name="Normal 76 3 3 2 3 2" xfId="15970" xr:uid="{00000000-0005-0000-0000-000033A10000}"/>
    <cellStyle name="Normal 76 3 3 2 3 2 2" xfId="46301" xr:uid="{00000000-0005-0000-0000-000034A10000}"/>
    <cellStyle name="Normal 76 3 3 2 3 2 3" xfId="31068" xr:uid="{00000000-0005-0000-0000-000035A10000}"/>
    <cellStyle name="Normal 76 3 3 2 3 3" xfId="10950" xr:uid="{00000000-0005-0000-0000-000036A10000}"/>
    <cellStyle name="Normal 76 3 3 2 3 3 2" xfId="41284" xr:uid="{00000000-0005-0000-0000-000037A10000}"/>
    <cellStyle name="Normal 76 3 3 2 3 3 3" xfId="26051" xr:uid="{00000000-0005-0000-0000-000038A10000}"/>
    <cellStyle name="Normal 76 3 3 2 3 4" xfId="36271" xr:uid="{00000000-0005-0000-0000-000039A10000}"/>
    <cellStyle name="Normal 76 3 3 2 3 5" xfId="21038" xr:uid="{00000000-0005-0000-0000-00003AA10000}"/>
    <cellStyle name="Normal 76 3 3 2 4" xfId="12628" xr:uid="{00000000-0005-0000-0000-00003BA10000}"/>
    <cellStyle name="Normal 76 3 3 2 4 2" xfId="42959" xr:uid="{00000000-0005-0000-0000-00003CA10000}"/>
    <cellStyle name="Normal 76 3 3 2 4 3" xfId="27726" xr:uid="{00000000-0005-0000-0000-00003DA10000}"/>
    <cellStyle name="Normal 76 3 3 2 5" xfId="7607" xr:uid="{00000000-0005-0000-0000-00003EA10000}"/>
    <cellStyle name="Normal 76 3 3 2 5 2" xfId="37942" xr:uid="{00000000-0005-0000-0000-00003FA10000}"/>
    <cellStyle name="Normal 76 3 3 2 5 3" xfId="22709" xr:uid="{00000000-0005-0000-0000-000040A10000}"/>
    <cellStyle name="Normal 76 3 3 2 6" xfId="32930" xr:uid="{00000000-0005-0000-0000-000041A10000}"/>
    <cellStyle name="Normal 76 3 3 2 7" xfId="17696" xr:uid="{00000000-0005-0000-0000-000042A10000}"/>
    <cellStyle name="Normal 76 3 3 3" xfId="3389" xr:uid="{00000000-0005-0000-0000-000043A10000}"/>
    <cellStyle name="Normal 76 3 3 3 2" xfId="13463" xr:uid="{00000000-0005-0000-0000-000044A10000}"/>
    <cellStyle name="Normal 76 3 3 3 2 2" xfId="43794" xr:uid="{00000000-0005-0000-0000-000045A10000}"/>
    <cellStyle name="Normal 76 3 3 3 2 3" xfId="28561" xr:uid="{00000000-0005-0000-0000-000046A10000}"/>
    <cellStyle name="Normal 76 3 3 3 3" xfId="8443" xr:uid="{00000000-0005-0000-0000-000047A10000}"/>
    <cellStyle name="Normal 76 3 3 3 3 2" xfId="38777" xr:uid="{00000000-0005-0000-0000-000048A10000}"/>
    <cellStyle name="Normal 76 3 3 3 3 3" xfId="23544" xr:uid="{00000000-0005-0000-0000-000049A10000}"/>
    <cellStyle name="Normal 76 3 3 3 4" xfId="33764" xr:uid="{00000000-0005-0000-0000-00004AA10000}"/>
    <cellStyle name="Normal 76 3 3 3 5" xfId="18531" xr:uid="{00000000-0005-0000-0000-00004BA10000}"/>
    <cellStyle name="Normal 76 3 3 4" xfId="5082" xr:uid="{00000000-0005-0000-0000-00004CA10000}"/>
    <cellStyle name="Normal 76 3 3 4 2" xfId="15134" xr:uid="{00000000-0005-0000-0000-00004DA10000}"/>
    <cellStyle name="Normal 76 3 3 4 2 2" xfId="45465" xr:uid="{00000000-0005-0000-0000-00004EA10000}"/>
    <cellStyle name="Normal 76 3 3 4 2 3" xfId="30232" xr:uid="{00000000-0005-0000-0000-00004FA10000}"/>
    <cellStyle name="Normal 76 3 3 4 3" xfId="10114" xr:uid="{00000000-0005-0000-0000-000050A10000}"/>
    <cellStyle name="Normal 76 3 3 4 3 2" xfId="40448" xr:uid="{00000000-0005-0000-0000-000051A10000}"/>
    <cellStyle name="Normal 76 3 3 4 3 3" xfId="25215" xr:uid="{00000000-0005-0000-0000-000052A10000}"/>
    <cellStyle name="Normal 76 3 3 4 4" xfId="35435" xr:uid="{00000000-0005-0000-0000-000053A10000}"/>
    <cellStyle name="Normal 76 3 3 4 5" xfId="20202" xr:uid="{00000000-0005-0000-0000-000054A10000}"/>
    <cellStyle name="Normal 76 3 3 5" xfId="11792" xr:uid="{00000000-0005-0000-0000-000055A10000}"/>
    <cellStyle name="Normal 76 3 3 5 2" xfId="42123" xr:uid="{00000000-0005-0000-0000-000056A10000}"/>
    <cellStyle name="Normal 76 3 3 5 3" xfId="26890" xr:uid="{00000000-0005-0000-0000-000057A10000}"/>
    <cellStyle name="Normal 76 3 3 6" xfId="6771" xr:uid="{00000000-0005-0000-0000-000058A10000}"/>
    <cellStyle name="Normal 76 3 3 6 2" xfId="37106" xr:uid="{00000000-0005-0000-0000-000059A10000}"/>
    <cellStyle name="Normal 76 3 3 6 3" xfId="21873" xr:uid="{00000000-0005-0000-0000-00005AA10000}"/>
    <cellStyle name="Normal 76 3 3 7" xfId="32094" xr:uid="{00000000-0005-0000-0000-00005BA10000}"/>
    <cellStyle name="Normal 76 3 3 8" xfId="16860" xr:uid="{00000000-0005-0000-0000-00005CA10000}"/>
    <cellStyle name="Normal 76 3 4" xfId="2118" xr:uid="{00000000-0005-0000-0000-00005DA10000}"/>
    <cellStyle name="Normal 76 3 4 2" xfId="3808" xr:uid="{00000000-0005-0000-0000-00005EA10000}"/>
    <cellStyle name="Normal 76 3 4 2 2" xfId="13881" xr:uid="{00000000-0005-0000-0000-00005FA10000}"/>
    <cellStyle name="Normal 76 3 4 2 2 2" xfId="44212" xr:uid="{00000000-0005-0000-0000-000060A10000}"/>
    <cellStyle name="Normal 76 3 4 2 2 3" xfId="28979" xr:uid="{00000000-0005-0000-0000-000061A10000}"/>
    <cellStyle name="Normal 76 3 4 2 3" xfId="8861" xr:uid="{00000000-0005-0000-0000-000062A10000}"/>
    <cellStyle name="Normal 76 3 4 2 3 2" xfId="39195" xr:uid="{00000000-0005-0000-0000-000063A10000}"/>
    <cellStyle name="Normal 76 3 4 2 3 3" xfId="23962" xr:uid="{00000000-0005-0000-0000-000064A10000}"/>
    <cellStyle name="Normal 76 3 4 2 4" xfId="34182" xr:uid="{00000000-0005-0000-0000-000065A10000}"/>
    <cellStyle name="Normal 76 3 4 2 5" xfId="18949" xr:uid="{00000000-0005-0000-0000-000066A10000}"/>
    <cellStyle name="Normal 76 3 4 3" xfId="5500" xr:uid="{00000000-0005-0000-0000-000067A10000}"/>
    <cellStyle name="Normal 76 3 4 3 2" xfId="15552" xr:uid="{00000000-0005-0000-0000-000068A10000}"/>
    <cellStyle name="Normal 76 3 4 3 2 2" xfId="45883" xr:uid="{00000000-0005-0000-0000-000069A10000}"/>
    <cellStyle name="Normal 76 3 4 3 2 3" xfId="30650" xr:uid="{00000000-0005-0000-0000-00006AA10000}"/>
    <cellStyle name="Normal 76 3 4 3 3" xfId="10532" xr:uid="{00000000-0005-0000-0000-00006BA10000}"/>
    <cellStyle name="Normal 76 3 4 3 3 2" xfId="40866" xr:uid="{00000000-0005-0000-0000-00006CA10000}"/>
    <cellStyle name="Normal 76 3 4 3 3 3" xfId="25633" xr:uid="{00000000-0005-0000-0000-00006DA10000}"/>
    <cellStyle name="Normal 76 3 4 3 4" xfId="35853" xr:uid="{00000000-0005-0000-0000-00006EA10000}"/>
    <cellStyle name="Normal 76 3 4 3 5" xfId="20620" xr:uid="{00000000-0005-0000-0000-00006FA10000}"/>
    <cellStyle name="Normal 76 3 4 4" xfId="12210" xr:uid="{00000000-0005-0000-0000-000070A10000}"/>
    <cellStyle name="Normal 76 3 4 4 2" xfId="42541" xr:uid="{00000000-0005-0000-0000-000071A10000}"/>
    <cellStyle name="Normal 76 3 4 4 3" xfId="27308" xr:uid="{00000000-0005-0000-0000-000072A10000}"/>
    <cellStyle name="Normal 76 3 4 5" xfId="7189" xr:uid="{00000000-0005-0000-0000-000073A10000}"/>
    <cellStyle name="Normal 76 3 4 5 2" xfId="37524" xr:uid="{00000000-0005-0000-0000-000074A10000}"/>
    <cellStyle name="Normal 76 3 4 5 3" xfId="22291" xr:uid="{00000000-0005-0000-0000-000075A10000}"/>
    <cellStyle name="Normal 76 3 4 6" xfId="32512" xr:uid="{00000000-0005-0000-0000-000076A10000}"/>
    <cellStyle name="Normal 76 3 4 7" xfId="17278" xr:uid="{00000000-0005-0000-0000-000077A10000}"/>
    <cellStyle name="Normal 76 3 5" xfId="2971" xr:uid="{00000000-0005-0000-0000-000078A10000}"/>
    <cellStyle name="Normal 76 3 5 2" xfId="13045" xr:uid="{00000000-0005-0000-0000-000079A10000}"/>
    <cellStyle name="Normal 76 3 5 2 2" xfId="43376" xr:uid="{00000000-0005-0000-0000-00007AA10000}"/>
    <cellStyle name="Normal 76 3 5 2 3" xfId="28143" xr:uid="{00000000-0005-0000-0000-00007BA10000}"/>
    <cellStyle name="Normal 76 3 5 3" xfId="8025" xr:uid="{00000000-0005-0000-0000-00007CA10000}"/>
    <cellStyle name="Normal 76 3 5 3 2" xfId="38359" xr:uid="{00000000-0005-0000-0000-00007DA10000}"/>
    <cellStyle name="Normal 76 3 5 3 3" xfId="23126" xr:uid="{00000000-0005-0000-0000-00007EA10000}"/>
    <cellStyle name="Normal 76 3 5 4" xfId="33346" xr:uid="{00000000-0005-0000-0000-00007FA10000}"/>
    <cellStyle name="Normal 76 3 5 5" xfId="18113" xr:uid="{00000000-0005-0000-0000-000080A10000}"/>
    <cellStyle name="Normal 76 3 6" xfId="4664" xr:uid="{00000000-0005-0000-0000-000081A10000}"/>
    <cellStyle name="Normal 76 3 6 2" xfId="14716" xr:uid="{00000000-0005-0000-0000-000082A10000}"/>
    <cellStyle name="Normal 76 3 6 2 2" xfId="45047" xr:uid="{00000000-0005-0000-0000-000083A10000}"/>
    <cellStyle name="Normal 76 3 6 2 3" xfId="29814" xr:uid="{00000000-0005-0000-0000-000084A10000}"/>
    <cellStyle name="Normal 76 3 6 3" xfId="9696" xr:uid="{00000000-0005-0000-0000-000085A10000}"/>
    <cellStyle name="Normal 76 3 6 3 2" xfId="40030" xr:uid="{00000000-0005-0000-0000-000086A10000}"/>
    <cellStyle name="Normal 76 3 6 3 3" xfId="24797" xr:uid="{00000000-0005-0000-0000-000087A10000}"/>
    <cellStyle name="Normal 76 3 6 4" xfId="35017" xr:uid="{00000000-0005-0000-0000-000088A10000}"/>
    <cellStyle name="Normal 76 3 6 5" xfId="19784" xr:uid="{00000000-0005-0000-0000-000089A10000}"/>
    <cellStyle name="Normal 76 3 7" xfId="11374" xr:uid="{00000000-0005-0000-0000-00008AA10000}"/>
    <cellStyle name="Normal 76 3 7 2" xfId="41705" xr:uid="{00000000-0005-0000-0000-00008BA10000}"/>
    <cellStyle name="Normal 76 3 7 3" xfId="26472" xr:uid="{00000000-0005-0000-0000-00008CA10000}"/>
    <cellStyle name="Normal 76 3 8" xfId="6353" xr:uid="{00000000-0005-0000-0000-00008DA10000}"/>
    <cellStyle name="Normal 76 3 8 2" xfId="36688" xr:uid="{00000000-0005-0000-0000-00008EA10000}"/>
    <cellStyle name="Normal 76 3 8 3" xfId="21455" xr:uid="{00000000-0005-0000-0000-00008FA10000}"/>
    <cellStyle name="Normal 76 3 9" xfId="31677" xr:uid="{00000000-0005-0000-0000-000090A10000}"/>
    <cellStyle name="Normal 76 4" xfId="1378" xr:uid="{00000000-0005-0000-0000-000091A10000}"/>
    <cellStyle name="Normal 76 4 2" xfId="1801" xr:uid="{00000000-0005-0000-0000-000092A10000}"/>
    <cellStyle name="Normal 76 4 2 2" xfId="2640" xr:uid="{00000000-0005-0000-0000-000093A10000}"/>
    <cellStyle name="Normal 76 4 2 2 2" xfId="4330" xr:uid="{00000000-0005-0000-0000-000094A10000}"/>
    <cellStyle name="Normal 76 4 2 2 2 2" xfId="14403" xr:uid="{00000000-0005-0000-0000-000095A10000}"/>
    <cellStyle name="Normal 76 4 2 2 2 2 2" xfId="44734" xr:uid="{00000000-0005-0000-0000-000096A10000}"/>
    <cellStyle name="Normal 76 4 2 2 2 2 3" xfId="29501" xr:uid="{00000000-0005-0000-0000-000097A10000}"/>
    <cellStyle name="Normal 76 4 2 2 2 3" xfId="9383" xr:uid="{00000000-0005-0000-0000-000098A10000}"/>
    <cellStyle name="Normal 76 4 2 2 2 3 2" xfId="39717" xr:uid="{00000000-0005-0000-0000-000099A10000}"/>
    <cellStyle name="Normal 76 4 2 2 2 3 3" xfId="24484" xr:uid="{00000000-0005-0000-0000-00009AA10000}"/>
    <cellStyle name="Normal 76 4 2 2 2 4" xfId="34704" xr:uid="{00000000-0005-0000-0000-00009BA10000}"/>
    <cellStyle name="Normal 76 4 2 2 2 5" xfId="19471" xr:uid="{00000000-0005-0000-0000-00009CA10000}"/>
    <cellStyle name="Normal 76 4 2 2 3" xfId="6022" xr:uid="{00000000-0005-0000-0000-00009DA10000}"/>
    <cellStyle name="Normal 76 4 2 2 3 2" xfId="16074" xr:uid="{00000000-0005-0000-0000-00009EA10000}"/>
    <cellStyle name="Normal 76 4 2 2 3 2 2" xfId="46405" xr:uid="{00000000-0005-0000-0000-00009FA10000}"/>
    <cellStyle name="Normal 76 4 2 2 3 2 3" xfId="31172" xr:uid="{00000000-0005-0000-0000-0000A0A10000}"/>
    <cellStyle name="Normal 76 4 2 2 3 3" xfId="11054" xr:uid="{00000000-0005-0000-0000-0000A1A10000}"/>
    <cellStyle name="Normal 76 4 2 2 3 3 2" xfId="41388" xr:uid="{00000000-0005-0000-0000-0000A2A10000}"/>
    <cellStyle name="Normal 76 4 2 2 3 3 3" xfId="26155" xr:uid="{00000000-0005-0000-0000-0000A3A10000}"/>
    <cellStyle name="Normal 76 4 2 2 3 4" xfId="36375" xr:uid="{00000000-0005-0000-0000-0000A4A10000}"/>
    <cellStyle name="Normal 76 4 2 2 3 5" xfId="21142" xr:uid="{00000000-0005-0000-0000-0000A5A10000}"/>
    <cellStyle name="Normal 76 4 2 2 4" xfId="12732" xr:uid="{00000000-0005-0000-0000-0000A6A10000}"/>
    <cellStyle name="Normal 76 4 2 2 4 2" xfId="43063" xr:uid="{00000000-0005-0000-0000-0000A7A10000}"/>
    <cellStyle name="Normal 76 4 2 2 4 3" xfId="27830" xr:uid="{00000000-0005-0000-0000-0000A8A10000}"/>
    <cellStyle name="Normal 76 4 2 2 5" xfId="7711" xr:uid="{00000000-0005-0000-0000-0000A9A10000}"/>
    <cellStyle name="Normal 76 4 2 2 5 2" xfId="38046" xr:uid="{00000000-0005-0000-0000-0000AAA10000}"/>
    <cellStyle name="Normal 76 4 2 2 5 3" xfId="22813" xr:uid="{00000000-0005-0000-0000-0000ABA10000}"/>
    <cellStyle name="Normal 76 4 2 2 6" xfId="33034" xr:uid="{00000000-0005-0000-0000-0000ACA10000}"/>
    <cellStyle name="Normal 76 4 2 2 7" xfId="17800" xr:uid="{00000000-0005-0000-0000-0000ADA10000}"/>
    <cellStyle name="Normal 76 4 2 3" xfId="3493" xr:uid="{00000000-0005-0000-0000-0000AEA10000}"/>
    <cellStyle name="Normal 76 4 2 3 2" xfId="13567" xr:uid="{00000000-0005-0000-0000-0000AFA10000}"/>
    <cellStyle name="Normal 76 4 2 3 2 2" xfId="43898" xr:uid="{00000000-0005-0000-0000-0000B0A10000}"/>
    <cellStyle name="Normal 76 4 2 3 2 3" xfId="28665" xr:uid="{00000000-0005-0000-0000-0000B1A10000}"/>
    <cellStyle name="Normal 76 4 2 3 3" xfId="8547" xr:uid="{00000000-0005-0000-0000-0000B2A10000}"/>
    <cellStyle name="Normal 76 4 2 3 3 2" xfId="38881" xr:uid="{00000000-0005-0000-0000-0000B3A10000}"/>
    <cellStyle name="Normal 76 4 2 3 3 3" xfId="23648" xr:uid="{00000000-0005-0000-0000-0000B4A10000}"/>
    <cellStyle name="Normal 76 4 2 3 4" xfId="33868" xr:uid="{00000000-0005-0000-0000-0000B5A10000}"/>
    <cellStyle name="Normal 76 4 2 3 5" xfId="18635" xr:uid="{00000000-0005-0000-0000-0000B6A10000}"/>
    <cellStyle name="Normal 76 4 2 4" xfId="5186" xr:uid="{00000000-0005-0000-0000-0000B7A10000}"/>
    <cellStyle name="Normal 76 4 2 4 2" xfId="15238" xr:uid="{00000000-0005-0000-0000-0000B8A10000}"/>
    <cellStyle name="Normal 76 4 2 4 2 2" xfId="45569" xr:uid="{00000000-0005-0000-0000-0000B9A10000}"/>
    <cellStyle name="Normal 76 4 2 4 2 3" xfId="30336" xr:uid="{00000000-0005-0000-0000-0000BAA10000}"/>
    <cellStyle name="Normal 76 4 2 4 3" xfId="10218" xr:uid="{00000000-0005-0000-0000-0000BBA10000}"/>
    <cellStyle name="Normal 76 4 2 4 3 2" xfId="40552" xr:uid="{00000000-0005-0000-0000-0000BCA10000}"/>
    <cellStyle name="Normal 76 4 2 4 3 3" xfId="25319" xr:uid="{00000000-0005-0000-0000-0000BDA10000}"/>
    <cellStyle name="Normal 76 4 2 4 4" xfId="35539" xr:uid="{00000000-0005-0000-0000-0000BEA10000}"/>
    <cellStyle name="Normal 76 4 2 4 5" xfId="20306" xr:uid="{00000000-0005-0000-0000-0000BFA10000}"/>
    <cellStyle name="Normal 76 4 2 5" xfId="11896" xr:uid="{00000000-0005-0000-0000-0000C0A10000}"/>
    <cellStyle name="Normal 76 4 2 5 2" xfId="42227" xr:uid="{00000000-0005-0000-0000-0000C1A10000}"/>
    <cellStyle name="Normal 76 4 2 5 3" xfId="26994" xr:uid="{00000000-0005-0000-0000-0000C2A10000}"/>
    <cellStyle name="Normal 76 4 2 6" xfId="6875" xr:uid="{00000000-0005-0000-0000-0000C3A10000}"/>
    <cellStyle name="Normal 76 4 2 6 2" xfId="37210" xr:uid="{00000000-0005-0000-0000-0000C4A10000}"/>
    <cellStyle name="Normal 76 4 2 6 3" xfId="21977" xr:uid="{00000000-0005-0000-0000-0000C5A10000}"/>
    <cellStyle name="Normal 76 4 2 7" xfId="32198" xr:uid="{00000000-0005-0000-0000-0000C6A10000}"/>
    <cellStyle name="Normal 76 4 2 8" xfId="16964" xr:uid="{00000000-0005-0000-0000-0000C7A10000}"/>
    <cellStyle name="Normal 76 4 3" xfId="2222" xr:uid="{00000000-0005-0000-0000-0000C8A10000}"/>
    <cellStyle name="Normal 76 4 3 2" xfId="3912" xr:uid="{00000000-0005-0000-0000-0000C9A10000}"/>
    <cellStyle name="Normal 76 4 3 2 2" xfId="13985" xr:uid="{00000000-0005-0000-0000-0000CAA10000}"/>
    <cellStyle name="Normal 76 4 3 2 2 2" xfId="44316" xr:uid="{00000000-0005-0000-0000-0000CBA10000}"/>
    <cellStyle name="Normal 76 4 3 2 2 3" xfId="29083" xr:uid="{00000000-0005-0000-0000-0000CCA10000}"/>
    <cellStyle name="Normal 76 4 3 2 3" xfId="8965" xr:uid="{00000000-0005-0000-0000-0000CDA10000}"/>
    <cellStyle name="Normal 76 4 3 2 3 2" xfId="39299" xr:uid="{00000000-0005-0000-0000-0000CEA10000}"/>
    <cellStyle name="Normal 76 4 3 2 3 3" xfId="24066" xr:uid="{00000000-0005-0000-0000-0000CFA10000}"/>
    <cellStyle name="Normal 76 4 3 2 4" xfId="34286" xr:uid="{00000000-0005-0000-0000-0000D0A10000}"/>
    <cellStyle name="Normal 76 4 3 2 5" xfId="19053" xr:uid="{00000000-0005-0000-0000-0000D1A10000}"/>
    <cellStyle name="Normal 76 4 3 3" xfId="5604" xr:uid="{00000000-0005-0000-0000-0000D2A10000}"/>
    <cellStyle name="Normal 76 4 3 3 2" xfId="15656" xr:uid="{00000000-0005-0000-0000-0000D3A10000}"/>
    <cellStyle name="Normal 76 4 3 3 2 2" xfId="45987" xr:uid="{00000000-0005-0000-0000-0000D4A10000}"/>
    <cellStyle name="Normal 76 4 3 3 2 3" xfId="30754" xr:uid="{00000000-0005-0000-0000-0000D5A10000}"/>
    <cellStyle name="Normal 76 4 3 3 3" xfId="10636" xr:uid="{00000000-0005-0000-0000-0000D6A10000}"/>
    <cellStyle name="Normal 76 4 3 3 3 2" xfId="40970" xr:uid="{00000000-0005-0000-0000-0000D7A10000}"/>
    <cellStyle name="Normal 76 4 3 3 3 3" xfId="25737" xr:uid="{00000000-0005-0000-0000-0000D8A10000}"/>
    <cellStyle name="Normal 76 4 3 3 4" xfId="35957" xr:uid="{00000000-0005-0000-0000-0000D9A10000}"/>
    <cellStyle name="Normal 76 4 3 3 5" xfId="20724" xr:uid="{00000000-0005-0000-0000-0000DAA10000}"/>
    <cellStyle name="Normal 76 4 3 4" xfId="12314" xr:uid="{00000000-0005-0000-0000-0000DBA10000}"/>
    <cellStyle name="Normal 76 4 3 4 2" xfId="42645" xr:uid="{00000000-0005-0000-0000-0000DCA10000}"/>
    <cellStyle name="Normal 76 4 3 4 3" xfId="27412" xr:uid="{00000000-0005-0000-0000-0000DDA10000}"/>
    <cellStyle name="Normal 76 4 3 5" xfId="7293" xr:uid="{00000000-0005-0000-0000-0000DEA10000}"/>
    <cellStyle name="Normal 76 4 3 5 2" xfId="37628" xr:uid="{00000000-0005-0000-0000-0000DFA10000}"/>
    <cellStyle name="Normal 76 4 3 5 3" xfId="22395" xr:uid="{00000000-0005-0000-0000-0000E0A10000}"/>
    <cellStyle name="Normal 76 4 3 6" xfId="32616" xr:uid="{00000000-0005-0000-0000-0000E1A10000}"/>
    <cellStyle name="Normal 76 4 3 7" xfId="17382" xr:uid="{00000000-0005-0000-0000-0000E2A10000}"/>
    <cellStyle name="Normal 76 4 4" xfId="3075" xr:uid="{00000000-0005-0000-0000-0000E3A10000}"/>
    <cellStyle name="Normal 76 4 4 2" xfId="13149" xr:uid="{00000000-0005-0000-0000-0000E4A10000}"/>
    <cellStyle name="Normal 76 4 4 2 2" xfId="43480" xr:uid="{00000000-0005-0000-0000-0000E5A10000}"/>
    <cellStyle name="Normal 76 4 4 2 3" xfId="28247" xr:uid="{00000000-0005-0000-0000-0000E6A10000}"/>
    <cellStyle name="Normal 76 4 4 3" xfId="8129" xr:uid="{00000000-0005-0000-0000-0000E7A10000}"/>
    <cellStyle name="Normal 76 4 4 3 2" xfId="38463" xr:uid="{00000000-0005-0000-0000-0000E8A10000}"/>
    <cellStyle name="Normal 76 4 4 3 3" xfId="23230" xr:uid="{00000000-0005-0000-0000-0000E9A10000}"/>
    <cellStyle name="Normal 76 4 4 4" xfId="33450" xr:uid="{00000000-0005-0000-0000-0000EAA10000}"/>
    <cellStyle name="Normal 76 4 4 5" xfId="18217" xr:uid="{00000000-0005-0000-0000-0000EBA10000}"/>
    <cellStyle name="Normal 76 4 5" xfId="4768" xr:uid="{00000000-0005-0000-0000-0000ECA10000}"/>
    <cellStyle name="Normal 76 4 5 2" xfId="14820" xr:uid="{00000000-0005-0000-0000-0000EDA10000}"/>
    <cellStyle name="Normal 76 4 5 2 2" xfId="45151" xr:uid="{00000000-0005-0000-0000-0000EEA10000}"/>
    <cellStyle name="Normal 76 4 5 2 3" xfId="29918" xr:uid="{00000000-0005-0000-0000-0000EFA10000}"/>
    <cellStyle name="Normal 76 4 5 3" xfId="9800" xr:uid="{00000000-0005-0000-0000-0000F0A10000}"/>
    <cellStyle name="Normal 76 4 5 3 2" xfId="40134" xr:uid="{00000000-0005-0000-0000-0000F1A10000}"/>
    <cellStyle name="Normal 76 4 5 3 3" xfId="24901" xr:uid="{00000000-0005-0000-0000-0000F2A10000}"/>
    <cellStyle name="Normal 76 4 5 4" xfId="35121" xr:uid="{00000000-0005-0000-0000-0000F3A10000}"/>
    <cellStyle name="Normal 76 4 5 5" xfId="19888" xr:uid="{00000000-0005-0000-0000-0000F4A10000}"/>
    <cellStyle name="Normal 76 4 6" xfId="11478" xr:uid="{00000000-0005-0000-0000-0000F5A10000}"/>
    <cellStyle name="Normal 76 4 6 2" xfId="41809" xr:uid="{00000000-0005-0000-0000-0000F6A10000}"/>
    <cellStyle name="Normal 76 4 6 3" xfId="26576" xr:uid="{00000000-0005-0000-0000-0000F7A10000}"/>
    <cellStyle name="Normal 76 4 7" xfId="6457" xr:uid="{00000000-0005-0000-0000-0000F8A10000}"/>
    <cellStyle name="Normal 76 4 7 2" xfId="36792" xr:uid="{00000000-0005-0000-0000-0000F9A10000}"/>
    <cellStyle name="Normal 76 4 7 3" xfId="21559" xr:uid="{00000000-0005-0000-0000-0000FAA10000}"/>
    <cellStyle name="Normal 76 4 8" xfId="31780" xr:uid="{00000000-0005-0000-0000-0000FBA10000}"/>
    <cellStyle name="Normal 76 4 9" xfId="16546" xr:uid="{00000000-0005-0000-0000-0000FCA10000}"/>
    <cellStyle name="Normal 76 5" xfId="1591" xr:uid="{00000000-0005-0000-0000-0000FDA10000}"/>
    <cellStyle name="Normal 76 5 2" xfId="2432" xr:uid="{00000000-0005-0000-0000-0000FEA10000}"/>
    <cellStyle name="Normal 76 5 2 2" xfId="4122" xr:uid="{00000000-0005-0000-0000-0000FFA10000}"/>
    <cellStyle name="Normal 76 5 2 2 2" xfId="14195" xr:uid="{00000000-0005-0000-0000-000000A20000}"/>
    <cellStyle name="Normal 76 5 2 2 2 2" xfId="44526" xr:uid="{00000000-0005-0000-0000-000001A20000}"/>
    <cellStyle name="Normal 76 5 2 2 2 3" xfId="29293" xr:uid="{00000000-0005-0000-0000-000002A20000}"/>
    <cellStyle name="Normal 76 5 2 2 3" xfId="9175" xr:uid="{00000000-0005-0000-0000-000003A20000}"/>
    <cellStyle name="Normal 76 5 2 2 3 2" xfId="39509" xr:uid="{00000000-0005-0000-0000-000004A20000}"/>
    <cellStyle name="Normal 76 5 2 2 3 3" xfId="24276" xr:uid="{00000000-0005-0000-0000-000005A20000}"/>
    <cellStyle name="Normal 76 5 2 2 4" xfId="34496" xr:uid="{00000000-0005-0000-0000-000006A20000}"/>
    <cellStyle name="Normal 76 5 2 2 5" xfId="19263" xr:uid="{00000000-0005-0000-0000-000007A20000}"/>
    <cellStyle name="Normal 76 5 2 3" xfId="5814" xr:uid="{00000000-0005-0000-0000-000008A20000}"/>
    <cellStyle name="Normal 76 5 2 3 2" xfId="15866" xr:uid="{00000000-0005-0000-0000-000009A20000}"/>
    <cellStyle name="Normal 76 5 2 3 2 2" xfId="46197" xr:uid="{00000000-0005-0000-0000-00000AA20000}"/>
    <cellStyle name="Normal 76 5 2 3 2 3" xfId="30964" xr:uid="{00000000-0005-0000-0000-00000BA20000}"/>
    <cellStyle name="Normal 76 5 2 3 3" xfId="10846" xr:uid="{00000000-0005-0000-0000-00000CA20000}"/>
    <cellStyle name="Normal 76 5 2 3 3 2" xfId="41180" xr:uid="{00000000-0005-0000-0000-00000DA20000}"/>
    <cellStyle name="Normal 76 5 2 3 3 3" xfId="25947" xr:uid="{00000000-0005-0000-0000-00000EA20000}"/>
    <cellStyle name="Normal 76 5 2 3 4" xfId="36167" xr:uid="{00000000-0005-0000-0000-00000FA20000}"/>
    <cellStyle name="Normal 76 5 2 3 5" xfId="20934" xr:uid="{00000000-0005-0000-0000-000010A20000}"/>
    <cellStyle name="Normal 76 5 2 4" xfId="12524" xr:uid="{00000000-0005-0000-0000-000011A20000}"/>
    <cellStyle name="Normal 76 5 2 4 2" xfId="42855" xr:uid="{00000000-0005-0000-0000-000012A20000}"/>
    <cellStyle name="Normal 76 5 2 4 3" xfId="27622" xr:uid="{00000000-0005-0000-0000-000013A20000}"/>
    <cellStyle name="Normal 76 5 2 5" xfId="7503" xr:uid="{00000000-0005-0000-0000-000014A20000}"/>
    <cellStyle name="Normal 76 5 2 5 2" xfId="37838" xr:uid="{00000000-0005-0000-0000-000015A20000}"/>
    <cellStyle name="Normal 76 5 2 5 3" xfId="22605" xr:uid="{00000000-0005-0000-0000-000016A20000}"/>
    <cellStyle name="Normal 76 5 2 6" xfId="32826" xr:uid="{00000000-0005-0000-0000-000017A20000}"/>
    <cellStyle name="Normal 76 5 2 7" xfId="17592" xr:uid="{00000000-0005-0000-0000-000018A20000}"/>
    <cellStyle name="Normal 76 5 3" xfId="3285" xr:uid="{00000000-0005-0000-0000-000019A20000}"/>
    <cellStyle name="Normal 76 5 3 2" xfId="13359" xr:uid="{00000000-0005-0000-0000-00001AA20000}"/>
    <cellStyle name="Normal 76 5 3 2 2" xfId="43690" xr:uid="{00000000-0005-0000-0000-00001BA20000}"/>
    <cellStyle name="Normal 76 5 3 2 3" xfId="28457" xr:uid="{00000000-0005-0000-0000-00001CA20000}"/>
    <cellStyle name="Normal 76 5 3 3" xfId="8339" xr:uid="{00000000-0005-0000-0000-00001DA20000}"/>
    <cellStyle name="Normal 76 5 3 3 2" xfId="38673" xr:uid="{00000000-0005-0000-0000-00001EA20000}"/>
    <cellStyle name="Normal 76 5 3 3 3" xfId="23440" xr:uid="{00000000-0005-0000-0000-00001FA20000}"/>
    <cellStyle name="Normal 76 5 3 4" xfId="33660" xr:uid="{00000000-0005-0000-0000-000020A20000}"/>
    <cellStyle name="Normal 76 5 3 5" xfId="18427" xr:uid="{00000000-0005-0000-0000-000021A20000}"/>
    <cellStyle name="Normal 76 5 4" xfId="4978" xr:uid="{00000000-0005-0000-0000-000022A20000}"/>
    <cellStyle name="Normal 76 5 4 2" xfId="15030" xr:uid="{00000000-0005-0000-0000-000023A20000}"/>
    <cellStyle name="Normal 76 5 4 2 2" xfId="45361" xr:uid="{00000000-0005-0000-0000-000024A20000}"/>
    <cellStyle name="Normal 76 5 4 2 3" xfId="30128" xr:uid="{00000000-0005-0000-0000-000025A20000}"/>
    <cellStyle name="Normal 76 5 4 3" xfId="10010" xr:uid="{00000000-0005-0000-0000-000026A20000}"/>
    <cellStyle name="Normal 76 5 4 3 2" xfId="40344" xr:uid="{00000000-0005-0000-0000-000027A20000}"/>
    <cellStyle name="Normal 76 5 4 3 3" xfId="25111" xr:uid="{00000000-0005-0000-0000-000028A20000}"/>
    <cellStyle name="Normal 76 5 4 4" xfId="35331" xr:uid="{00000000-0005-0000-0000-000029A20000}"/>
    <cellStyle name="Normal 76 5 4 5" xfId="20098" xr:uid="{00000000-0005-0000-0000-00002AA20000}"/>
    <cellStyle name="Normal 76 5 5" xfId="11688" xr:uid="{00000000-0005-0000-0000-00002BA20000}"/>
    <cellStyle name="Normal 76 5 5 2" xfId="42019" xr:uid="{00000000-0005-0000-0000-00002CA20000}"/>
    <cellStyle name="Normal 76 5 5 3" xfId="26786" xr:uid="{00000000-0005-0000-0000-00002DA20000}"/>
    <cellStyle name="Normal 76 5 6" xfId="6667" xr:uid="{00000000-0005-0000-0000-00002EA20000}"/>
    <cellStyle name="Normal 76 5 6 2" xfId="37002" xr:uid="{00000000-0005-0000-0000-00002FA20000}"/>
    <cellStyle name="Normal 76 5 6 3" xfId="21769" xr:uid="{00000000-0005-0000-0000-000030A20000}"/>
    <cellStyle name="Normal 76 5 7" xfId="31990" xr:uid="{00000000-0005-0000-0000-000031A20000}"/>
    <cellStyle name="Normal 76 5 8" xfId="16756" xr:uid="{00000000-0005-0000-0000-000032A20000}"/>
    <cellStyle name="Normal 76 6" xfId="2012" xr:uid="{00000000-0005-0000-0000-000033A20000}"/>
    <cellStyle name="Normal 76 6 2" xfId="3704" xr:uid="{00000000-0005-0000-0000-000034A20000}"/>
    <cellStyle name="Normal 76 6 2 2" xfId="13777" xr:uid="{00000000-0005-0000-0000-000035A20000}"/>
    <cellStyle name="Normal 76 6 2 2 2" xfId="44108" xr:uid="{00000000-0005-0000-0000-000036A20000}"/>
    <cellStyle name="Normal 76 6 2 2 3" xfId="28875" xr:uid="{00000000-0005-0000-0000-000037A20000}"/>
    <cellStyle name="Normal 76 6 2 3" xfId="8757" xr:uid="{00000000-0005-0000-0000-000038A20000}"/>
    <cellStyle name="Normal 76 6 2 3 2" xfId="39091" xr:uid="{00000000-0005-0000-0000-000039A20000}"/>
    <cellStyle name="Normal 76 6 2 3 3" xfId="23858" xr:uid="{00000000-0005-0000-0000-00003AA20000}"/>
    <cellStyle name="Normal 76 6 2 4" xfId="34078" xr:uid="{00000000-0005-0000-0000-00003BA20000}"/>
    <cellStyle name="Normal 76 6 2 5" xfId="18845" xr:uid="{00000000-0005-0000-0000-00003CA20000}"/>
    <cellStyle name="Normal 76 6 3" xfId="5396" xr:uid="{00000000-0005-0000-0000-00003DA20000}"/>
    <cellStyle name="Normal 76 6 3 2" xfId="15448" xr:uid="{00000000-0005-0000-0000-00003EA20000}"/>
    <cellStyle name="Normal 76 6 3 2 2" xfId="45779" xr:uid="{00000000-0005-0000-0000-00003FA20000}"/>
    <cellStyle name="Normal 76 6 3 2 3" xfId="30546" xr:uid="{00000000-0005-0000-0000-000040A20000}"/>
    <cellStyle name="Normal 76 6 3 3" xfId="10428" xr:uid="{00000000-0005-0000-0000-000041A20000}"/>
    <cellStyle name="Normal 76 6 3 3 2" xfId="40762" xr:uid="{00000000-0005-0000-0000-000042A20000}"/>
    <cellStyle name="Normal 76 6 3 3 3" xfId="25529" xr:uid="{00000000-0005-0000-0000-000043A20000}"/>
    <cellStyle name="Normal 76 6 3 4" xfId="35749" xr:uid="{00000000-0005-0000-0000-000044A20000}"/>
    <cellStyle name="Normal 76 6 3 5" xfId="20516" xr:uid="{00000000-0005-0000-0000-000045A20000}"/>
    <cellStyle name="Normal 76 6 4" xfId="12106" xr:uid="{00000000-0005-0000-0000-000046A20000}"/>
    <cellStyle name="Normal 76 6 4 2" xfId="42437" xr:uid="{00000000-0005-0000-0000-000047A20000}"/>
    <cellStyle name="Normal 76 6 4 3" xfId="27204" xr:uid="{00000000-0005-0000-0000-000048A20000}"/>
    <cellStyle name="Normal 76 6 5" xfId="7085" xr:uid="{00000000-0005-0000-0000-000049A20000}"/>
    <cellStyle name="Normal 76 6 5 2" xfId="37420" xr:uid="{00000000-0005-0000-0000-00004AA20000}"/>
    <cellStyle name="Normal 76 6 5 3" xfId="22187" xr:uid="{00000000-0005-0000-0000-00004BA20000}"/>
    <cellStyle name="Normal 76 6 6" xfId="32408" xr:uid="{00000000-0005-0000-0000-00004CA20000}"/>
    <cellStyle name="Normal 76 6 7" xfId="17174" xr:uid="{00000000-0005-0000-0000-00004DA20000}"/>
    <cellStyle name="Normal 76 7" xfId="2864" xr:uid="{00000000-0005-0000-0000-00004EA20000}"/>
    <cellStyle name="Normal 76 7 2" xfId="12941" xr:uid="{00000000-0005-0000-0000-00004FA20000}"/>
    <cellStyle name="Normal 76 7 2 2" xfId="43272" xr:uid="{00000000-0005-0000-0000-000050A20000}"/>
    <cellStyle name="Normal 76 7 2 3" xfId="28039" xr:uid="{00000000-0005-0000-0000-000051A20000}"/>
    <cellStyle name="Normal 76 7 3" xfId="7921" xr:uid="{00000000-0005-0000-0000-000052A20000}"/>
    <cellStyle name="Normal 76 7 3 2" xfId="38255" xr:uid="{00000000-0005-0000-0000-000053A20000}"/>
    <cellStyle name="Normal 76 7 3 3" xfId="23022" xr:uid="{00000000-0005-0000-0000-000054A20000}"/>
    <cellStyle name="Normal 76 7 4" xfId="33242" xr:uid="{00000000-0005-0000-0000-000055A20000}"/>
    <cellStyle name="Normal 76 7 5" xfId="18009" xr:uid="{00000000-0005-0000-0000-000056A20000}"/>
    <cellStyle name="Normal 76 8" xfId="4558" xr:uid="{00000000-0005-0000-0000-000057A20000}"/>
    <cellStyle name="Normal 76 8 2" xfId="14612" xr:uid="{00000000-0005-0000-0000-000058A20000}"/>
    <cellStyle name="Normal 76 8 2 2" xfId="44943" xr:uid="{00000000-0005-0000-0000-000059A20000}"/>
    <cellStyle name="Normal 76 8 2 3" xfId="29710" xr:uid="{00000000-0005-0000-0000-00005AA20000}"/>
    <cellStyle name="Normal 76 8 3" xfId="9592" xr:uid="{00000000-0005-0000-0000-00005BA20000}"/>
    <cellStyle name="Normal 76 8 3 2" xfId="39926" xr:uid="{00000000-0005-0000-0000-00005CA20000}"/>
    <cellStyle name="Normal 76 8 3 3" xfId="24693" xr:uid="{00000000-0005-0000-0000-00005DA20000}"/>
    <cellStyle name="Normal 76 8 4" xfId="34913" xr:uid="{00000000-0005-0000-0000-00005EA20000}"/>
    <cellStyle name="Normal 76 8 5" xfId="19680" xr:uid="{00000000-0005-0000-0000-00005FA20000}"/>
    <cellStyle name="Normal 76 9" xfId="11268" xr:uid="{00000000-0005-0000-0000-000060A20000}"/>
    <cellStyle name="Normal 76 9 2" xfId="41601" xr:uid="{00000000-0005-0000-0000-000061A20000}"/>
    <cellStyle name="Normal 76 9 3" xfId="26368" xr:uid="{00000000-0005-0000-0000-000062A20000}"/>
    <cellStyle name="Normal 77" xfId="566" xr:uid="{00000000-0005-0000-0000-000063A20000}"/>
    <cellStyle name="Normal 78" xfId="366" xr:uid="{00000000-0005-0000-0000-000064A20000}"/>
    <cellStyle name="Normal 78 10" xfId="6196" xr:uid="{00000000-0005-0000-0000-000065A20000}"/>
    <cellStyle name="Normal 78 10 2" xfId="36535" xr:uid="{00000000-0005-0000-0000-000066A20000}"/>
    <cellStyle name="Normal 78 10 3" xfId="21302" xr:uid="{00000000-0005-0000-0000-000067A20000}"/>
    <cellStyle name="Normal 78 10 4" xfId="46743" xr:uid="{00000000-0005-0000-0000-000068A20000}"/>
    <cellStyle name="Normal 78 11" xfId="31527" xr:uid="{00000000-0005-0000-0000-000069A20000}"/>
    <cellStyle name="Normal 78 12" xfId="16287" xr:uid="{00000000-0005-0000-0000-00006AA20000}"/>
    <cellStyle name="Normal 78 2" xfId="1161" xr:uid="{00000000-0005-0000-0000-00006BA20000}"/>
    <cellStyle name="Normal 78 2 10" xfId="31580" xr:uid="{00000000-0005-0000-0000-00006CA20000}"/>
    <cellStyle name="Normal 78 2 11" xfId="16341" xr:uid="{00000000-0005-0000-0000-00006DA20000}"/>
    <cellStyle name="Normal 78 2 2" xfId="1270" xr:uid="{00000000-0005-0000-0000-00006EA20000}"/>
    <cellStyle name="Normal 78 2 2 10" xfId="16445" xr:uid="{00000000-0005-0000-0000-00006FA20000}"/>
    <cellStyle name="Normal 78 2 2 2" xfId="1487" xr:uid="{00000000-0005-0000-0000-000070A20000}"/>
    <cellStyle name="Normal 78 2 2 2 2" xfId="1908" xr:uid="{00000000-0005-0000-0000-000071A20000}"/>
    <cellStyle name="Normal 78 2 2 2 2 2" xfId="2747" xr:uid="{00000000-0005-0000-0000-000072A20000}"/>
    <cellStyle name="Normal 78 2 2 2 2 2 2" xfId="4437" xr:uid="{00000000-0005-0000-0000-000073A20000}"/>
    <cellStyle name="Normal 78 2 2 2 2 2 2 2" xfId="14510" xr:uid="{00000000-0005-0000-0000-000074A20000}"/>
    <cellStyle name="Normal 78 2 2 2 2 2 2 2 2" xfId="44841" xr:uid="{00000000-0005-0000-0000-000075A20000}"/>
    <cellStyle name="Normal 78 2 2 2 2 2 2 2 3" xfId="29608" xr:uid="{00000000-0005-0000-0000-000076A20000}"/>
    <cellStyle name="Normal 78 2 2 2 2 2 2 3" xfId="9490" xr:uid="{00000000-0005-0000-0000-000077A20000}"/>
    <cellStyle name="Normal 78 2 2 2 2 2 2 3 2" xfId="39824" xr:uid="{00000000-0005-0000-0000-000078A20000}"/>
    <cellStyle name="Normal 78 2 2 2 2 2 2 3 3" xfId="24591" xr:uid="{00000000-0005-0000-0000-000079A20000}"/>
    <cellStyle name="Normal 78 2 2 2 2 2 2 4" xfId="34811" xr:uid="{00000000-0005-0000-0000-00007AA20000}"/>
    <cellStyle name="Normal 78 2 2 2 2 2 2 5" xfId="19578" xr:uid="{00000000-0005-0000-0000-00007BA20000}"/>
    <cellStyle name="Normal 78 2 2 2 2 2 3" xfId="6129" xr:uid="{00000000-0005-0000-0000-00007CA20000}"/>
    <cellStyle name="Normal 78 2 2 2 2 2 3 2" xfId="16181" xr:uid="{00000000-0005-0000-0000-00007DA20000}"/>
    <cellStyle name="Normal 78 2 2 2 2 2 3 2 2" xfId="46512" xr:uid="{00000000-0005-0000-0000-00007EA20000}"/>
    <cellStyle name="Normal 78 2 2 2 2 2 3 2 3" xfId="31279" xr:uid="{00000000-0005-0000-0000-00007FA20000}"/>
    <cellStyle name="Normal 78 2 2 2 2 2 3 3" xfId="11161" xr:uid="{00000000-0005-0000-0000-000080A20000}"/>
    <cellStyle name="Normal 78 2 2 2 2 2 3 3 2" xfId="41495" xr:uid="{00000000-0005-0000-0000-000081A20000}"/>
    <cellStyle name="Normal 78 2 2 2 2 2 3 3 3" xfId="26262" xr:uid="{00000000-0005-0000-0000-000082A20000}"/>
    <cellStyle name="Normal 78 2 2 2 2 2 3 4" xfId="36482" xr:uid="{00000000-0005-0000-0000-000083A20000}"/>
    <cellStyle name="Normal 78 2 2 2 2 2 3 5" xfId="21249" xr:uid="{00000000-0005-0000-0000-000084A20000}"/>
    <cellStyle name="Normal 78 2 2 2 2 2 4" xfId="12839" xr:uid="{00000000-0005-0000-0000-000085A20000}"/>
    <cellStyle name="Normal 78 2 2 2 2 2 4 2" xfId="43170" xr:uid="{00000000-0005-0000-0000-000086A20000}"/>
    <cellStyle name="Normal 78 2 2 2 2 2 4 3" xfId="27937" xr:uid="{00000000-0005-0000-0000-000087A20000}"/>
    <cellStyle name="Normal 78 2 2 2 2 2 5" xfId="7818" xr:uid="{00000000-0005-0000-0000-000088A20000}"/>
    <cellStyle name="Normal 78 2 2 2 2 2 5 2" xfId="38153" xr:uid="{00000000-0005-0000-0000-000089A20000}"/>
    <cellStyle name="Normal 78 2 2 2 2 2 5 3" xfId="22920" xr:uid="{00000000-0005-0000-0000-00008AA20000}"/>
    <cellStyle name="Normal 78 2 2 2 2 2 6" xfId="33141" xr:uid="{00000000-0005-0000-0000-00008BA20000}"/>
    <cellStyle name="Normal 78 2 2 2 2 2 7" xfId="17907" xr:uid="{00000000-0005-0000-0000-00008CA20000}"/>
    <cellStyle name="Normal 78 2 2 2 2 3" xfId="3600" xr:uid="{00000000-0005-0000-0000-00008DA20000}"/>
    <cellStyle name="Normal 78 2 2 2 2 3 2" xfId="13674" xr:uid="{00000000-0005-0000-0000-00008EA20000}"/>
    <cellStyle name="Normal 78 2 2 2 2 3 2 2" xfId="44005" xr:uid="{00000000-0005-0000-0000-00008FA20000}"/>
    <cellStyle name="Normal 78 2 2 2 2 3 2 3" xfId="28772" xr:uid="{00000000-0005-0000-0000-000090A20000}"/>
    <cellStyle name="Normal 78 2 2 2 2 3 3" xfId="8654" xr:uid="{00000000-0005-0000-0000-000091A20000}"/>
    <cellStyle name="Normal 78 2 2 2 2 3 3 2" xfId="38988" xr:uid="{00000000-0005-0000-0000-000092A20000}"/>
    <cellStyle name="Normal 78 2 2 2 2 3 3 3" xfId="23755" xr:uid="{00000000-0005-0000-0000-000093A20000}"/>
    <cellStyle name="Normal 78 2 2 2 2 3 4" xfId="33975" xr:uid="{00000000-0005-0000-0000-000094A20000}"/>
    <cellStyle name="Normal 78 2 2 2 2 3 5" xfId="18742" xr:uid="{00000000-0005-0000-0000-000095A20000}"/>
    <cellStyle name="Normal 78 2 2 2 2 4" xfId="5293" xr:uid="{00000000-0005-0000-0000-000096A20000}"/>
    <cellStyle name="Normal 78 2 2 2 2 4 2" xfId="15345" xr:uid="{00000000-0005-0000-0000-000097A20000}"/>
    <cellStyle name="Normal 78 2 2 2 2 4 2 2" xfId="45676" xr:uid="{00000000-0005-0000-0000-000098A20000}"/>
    <cellStyle name="Normal 78 2 2 2 2 4 2 3" xfId="30443" xr:uid="{00000000-0005-0000-0000-000099A20000}"/>
    <cellStyle name="Normal 78 2 2 2 2 4 3" xfId="10325" xr:uid="{00000000-0005-0000-0000-00009AA20000}"/>
    <cellStyle name="Normal 78 2 2 2 2 4 3 2" xfId="40659" xr:uid="{00000000-0005-0000-0000-00009BA20000}"/>
    <cellStyle name="Normal 78 2 2 2 2 4 3 3" xfId="25426" xr:uid="{00000000-0005-0000-0000-00009CA20000}"/>
    <cellStyle name="Normal 78 2 2 2 2 4 4" xfId="35646" xr:uid="{00000000-0005-0000-0000-00009DA20000}"/>
    <cellStyle name="Normal 78 2 2 2 2 4 5" xfId="20413" xr:uid="{00000000-0005-0000-0000-00009EA20000}"/>
    <cellStyle name="Normal 78 2 2 2 2 5" xfId="12003" xr:uid="{00000000-0005-0000-0000-00009FA20000}"/>
    <cellStyle name="Normal 78 2 2 2 2 5 2" xfId="42334" xr:uid="{00000000-0005-0000-0000-0000A0A20000}"/>
    <cellStyle name="Normal 78 2 2 2 2 5 3" xfId="27101" xr:uid="{00000000-0005-0000-0000-0000A1A20000}"/>
    <cellStyle name="Normal 78 2 2 2 2 6" xfId="6982" xr:uid="{00000000-0005-0000-0000-0000A2A20000}"/>
    <cellStyle name="Normal 78 2 2 2 2 6 2" xfId="37317" xr:uid="{00000000-0005-0000-0000-0000A3A20000}"/>
    <cellStyle name="Normal 78 2 2 2 2 6 3" xfId="22084" xr:uid="{00000000-0005-0000-0000-0000A4A20000}"/>
    <cellStyle name="Normal 78 2 2 2 2 7" xfId="32305" xr:uid="{00000000-0005-0000-0000-0000A5A20000}"/>
    <cellStyle name="Normal 78 2 2 2 2 8" xfId="17071" xr:uid="{00000000-0005-0000-0000-0000A6A20000}"/>
    <cellStyle name="Normal 78 2 2 2 3" xfId="2329" xr:uid="{00000000-0005-0000-0000-0000A7A20000}"/>
    <cellStyle name="Normal 78 2 2 2 3 2" xfId="4019" xr:uid="{00000000-0005-0000-0000-0000A8A20000}"/>
    <cellStyle name="Normal 78 2 2 2 3 2 2" xfId="14092" xr:uid="{00000000-0005-0000-0000-0000A9A20000}"/>
    <cellStyle name="Normal 78 2 2 2 3 2 2 2" xfId="44423" xr:uid="{00000000-0005-0000-0000-0000AAA20000}"/>
    <cellStyle name="Normal 78 2 2 2 3 2 2 3" xfId="29190" xr:uid="{00000000-0005-0000-0000-0000ABA20000}"/>
    <cellStyle name="Normal 78 2 2 2 3 2 3" xfId="9072" xr:uid="{00000000-0005-0000-0000-0000ACA20000}"/>
    <cellStyle name="Normal 78 2 2 2 3 2 3 2" xfId="39406" xr:uid="{00000000-0005-0000-0000-0000ADA20000}"/>
    <cellStyle name="Normal 78 2 2 2 3 2 3 3" xfId="24173" xr:uid="{00000000-0005-0000-0000-0000AEA20000}"/>
    <cellStyle name="Normal 78 2 2 2 3 2 4" xfId="34393" xr:uid="{00000000-0005-0000-0000-0000AFA20000}"/>
    <cellStyle name="Normal 78 2 2 2 3 2 5" xfId="19160" xr:uid="{00000000-0005-0000-0000-0000B0A20000}"/>
    <cellStyle name="Normal 78 2 2 2 3 3" xfId="5711" xr:uid="{00000000-0005-0000-0000-0000B1A20000}"/>
    <cellStyle name="Normal 78 2 2 2 3 3 2" xfId="15763" xr:uid="{00000000-0005-0000-0000-0000B2A20000}"/>
    <cellStyle name="Normal 78 2 2 2 3 3 2 2" xfId="46094" xr:uid="{00000000-0005-0000-0000-0000B3A20000}"/>
    <cellStyle name="Normal 78 2 2 2 3 3 2 3" xfId="30861" xr:uid="{00000000-0005-0000-0000-0000B4A20000}"/>
    <cellStyle name="Normal 78 2 2 2 3 3 3" xfId="10743" xr:uid="{00000000-0005-0000-0000-0000B5A20000}"/>
    <cellStyle name="Normal 78 2 2 2 3 3 3 2" xfId="41077" xr:uid="{00000000-0005-0000-0000-0000B6A20000}"/>
    <cellStyle name="Normal 78 2 2 2 3 3 3 3" xfId="25844" xr:uid="{00000000-0005-0000-0000-0000B7A20000}"/>
    <cellStyle name="Normal 78 2 2 2 3 3 4" xfId="36064" xr:uid="{00000000-0005-0000-0000-0000B8A20000}"/>
    <cellStyle name="Normal 78 2 2 2 3 3 5" xfId="20831" xr:uid="{00000000-0005-0000-0000-0000B9A20000}"/>
    <cellStyle name="Normal 78 2 2 2 3 4" xfId="12421" xr:uid="{00000000-0005-0000-0000-0000BAA20000}"/>
    <cellStyle name="Normal 78 2 2 2 3 4 2" xfId="42752" xr:uid="{00000000-0005-0000-0000-0000BBA20000}"/>
    <cellStyle name="Normal 78 2 2 2 3 4 3" xfId="27519" xr:uid="{00000000-0005-0000-0000-0000BCA20000}"/>
    <cellStyle name="Normal 78 2 2 2 3 5" xfId="7400" xr:uid="{00000000-0005-0000-0000-0000BDA20000}"/>
    <cellStyle name="Normal 78 2 2 2 3 5 2" xfId="37735" xr:uid="{00000000-0005-0000-0000-0000BEA20000}"/>
    <cellStyle name="Normal 78 2 2 2 3 5 3" xfId="22502" xr:uid="{00000000-0005-0000-0000-0000BFA20000}"/>
    <cellStyle name="Normal 78 2 2 2 3 6" xfId="32723" xr:uid="{00000000-0005-0000-0000-0000C0A20000}"/>
    <cellStyle name="Normal 78 2 2 2 3 7" xfId="17489" xr:uid="{00000000-0005-0000-0000-0000C1A20000}"/>
    <cellStyle name="Normal 78 2 2 2 4" xfId="3182" xr:uid="{00000000-0005-0000-0000-0000C2A20000}"/>
    <cellStyle name="Normal 78 2 2 2 4 2" xfId="13256" xr:uid="{00000000-0005-0000-0000-0000C3A20000}"/>
    <cellStyle name="Normal 78 2 2 2 4 2 2" xfId="43587" xr:uid="{00000000-0005-0000-0000-0000C4A20000}"/>
    <cellStyle name="Normal 78 2 2 2 4 2 3" xfId="28354" xr:uid="{00000000-0005-0000-0000-0000C5A20000}"/>
    <cellStyle name="Normal 78 2 2 2 4 3" xfId="8236" xr:uid="{00000000-0005-0000-0000-0000C6A20000}"/>
    <cellStyle name="Normal 78 2 2 2 4 3 2" xfId="38570" xr:uid="{00000000-0005-0000-0000-0000C7A20000}"/>
    <cellStyle name="Normal 78 2 2 2 4 3 3" xfId="23337" xr:uid="{00000000-0005-0000-0000-0000C8A20000}"/>
    <cellStyle name="Normal 78 2 2 2 4 4" xfId="33557" xr:uid="{00000000-0005-0000-0000-0000C9A20000}"/>
    <cellStyle name="Normal 78 2 2 2 4 5" xfId="18324" xr:uid="{00000000-0005-0000-0000-0000CAA20000}"/>
    <cellStyle name="Normal 78 2 2 2 5" xfId="4875" xr:uid="{00000000-0005-0000-0000-0000CBA20000}"/>
    <cellStyle name="Normal 78 2 2 2 5 2" xfId="14927" xr:uid="{00000000-0005-0000-0000-0000CCA20000}"/>
    <cellStyle name="Normal 78 2 2 2 5 2 2" xfId="45258" xr:uid="{00000000-0005-0000-0000-0000CDA20000}"/>
    <cellStyle name="Normal 78 2 2 2 5 2 3" xfId="30025" xr:uid="{00000000-0005-0000-0000-0000CEA20000}"/>
    <cellStyle name="Normal 78 2 2 2 5 3" xfId="9907" xr:uid="{00000000-0005-0000-0000-0000CFA20000}"/>
    <cellStyle name="Normal 78 2 2 2 5 3 2" xfId="40241" xr:uid="{00000000-0005-0000-0000-0000D0A20000}"/>
    <cellStyle name="Normal 78 2 2 2 5 3 3" xfId="25008" xr:uid="{00000000-0005-0000-0000-0000D1A20000}"/>
    <cellStyle name="Normal 78 2 2 2 5 4" xfId="35228" xr:uid="{00000000-0005-0000-0000-0000D2A20000}"/>
    <cellStyle name="Normal 78 2 2 2 5 5" xfId="19995" xr:uid="{00000000-0005-0000-0000-0000D3A20000}"/>
    <cellStyle name="Normal 78 2 2 2 6" xfId="11585" xr:uid="{00000000-0005-0000-0000-0000D4A20000}"/>
    <cellStyle name="Normal 78 2 2 2 6 2" xfId="41916" xr:uid="{00000000-0005-0000-0000-0000D5A20000}"/>
    <cellStyle name="Normal 78 2 2 2 6 3" xfId="26683" xr:uid="{00000000-0005-0000-0000-0000D6A20000}"/>
    <cellStyle name="Normal 78 2 2 2 7" xfId="6564" xr:uid="{00000000-0005-0000-0000-0000D7A20000}"/>
    <cellStyle name="Normal 78 2 2 2 7 2" xfId="36899" xr:uid="{00000000-0005-0000-0000-0000D8A20000}"/>
    <cellStyle name="Normal 78 2 2 2 7 3" xfId="21666" xr:uid="{00000000-0005-0000-0000-0000D9A20000}"/>
    <cellStyle name="Normal 78 2 2 2 8" xfId="31887" xr:uid="{00000000-0005-0000-0000-0000DAA20000}"/>
    <cellStyle name="Normal 78 2 2 2 9" xfId="16653" xr:uid="{00000000-0005-0000-0000-0000DBA20000}"/>
    <cellStyle name="Normal 78 2 2 3" xfId="1700" xr:uid="{00000000-0005-0000-0000-0000DCA20000}"/>
    <cellStyle name="Normal 78 2 2 3 2" xfId="2539" xr:uid="{00000000-0005-0000-0000-0000DDA20000}"/>
    <cellStyle name="Normal 78 2 2 3 2 2" xfId="4229" xr:uid="{00000000-0005-0000-0000-0000DEA20000}"/>
    <cellStyle name="Normal 78 2 2 3 2 2 2" xfId="14302" xr:uid="{00000000-0005-0000-0000-0000DFA20000}"/>
    <cellStyle name="Normal 78 2 2 3 2 2 2 2" xfId="44633" xr:uid="{00000000-0005-0000-0000-0000E0A20000}"/>
    <cellStyle name="Normal 78 2 2 3 2 2 2 3" xfId="29400" xr:uid="{00000000-0005-0000-0000-0000E1A20000}"/>
    <cellStyle name="Normal 78 2 2 3 2 2 3" xfId="9282" xr:uid="{00000000-0005-0000-0000-0000E2A20000}"/>
    <cellStyle name="Normal 78 2 2 3 2 2 3 2" xfId="39616" xr:uid="{00000000-0005-0000-0000-0000E3A20000}"/>
    <cellStyle name="Normal 78 2 2 3 2 2 3 3" xfId="24383" xr:uid="{00000000-0005-0000-0000-0000E4A20000}"/>
    <cellStyle name="Normal 78 2 2 3 2 2 4" xfId="34603" xr:uid="{00000000-0005-0000-0000-0000E5A20000}"/>
    <cellStyle name="Normal 78 2 2 3 2 2 5" xfId="19370" xr:uid="{00000000-0005-0000-0000-0000E6A20000}"/>
    <cellStyle name="Normal 78 2 2 3 2 3" xfId="5921" xr:uid="{00000000-0005-0000-0000-0000E7A20000}"/>
    <cellStyle name="Normal 78 2 2 3 2 3 2" xfId="15973" xr:uid="{00000000-0005-0000-0000-0000E8A20000}"/>
    <cellStyle name="Normal 78 2 2 3 2 3 2 2" xfId="46304" xr:uid="{00000000-0005-0000-0000-0000E9A20000}"/>
    <cellStyle name="Normal 78 2 2 3 2 3 2 3" xfId="31071" xr:uid="{00000000-0005-0000-0000-0000EAA20000}"/>
    <cellStyle name="Normal 78 2 2 3 2 3 3" xfId="10953" xr:uid="{00000000-0005-0000-0000-0000EBA20000}"/>
    <cellStyle name="Normal 78 2 2 3 2 3 3 2" xfId="41287" xr:uid="{00000000-0005-0000-0000-0000ECA20000}"/>
    <cellStyle name="Normal 78 2 2 3 2 3 3 3" xfId="26054" xr:uid="{00000000-0005-0000-0000-0000EDA20000}"/>
    <cellStyle name="Normal 78 2 2 3 2 3 4" xfId="36274" xr:uid="{00000000-0005-0000-0000-0000EEA20000}"/>
    <cellStyle name="Normal 78 2 2 3 2 3 5" xfId="21041" xr:uid="{00000000-0005-0000-0000-0000EFA20000}"/>
    <cellStyle name="Normal 78 2 2 3 2 4" xfId="12631" xr:uid="{00000000-0005-0000-0000-0000F0A20000}"/>
    <cellStyle name="Normal 78 2 2 3 2 4 2" xfId="42962" xr:uid="{00000000-0005-0000-0000-0000F1A20000}"/>
    <cellStyle name="Normal 78 2 2 3 2 4 3" xfId="27729" xr:uid="{00000000-0005-0000-0000-0000F2A20000}"/>
    <cellStyle name="Normal 78 2 2 3 2 5" xfId="7610" xr:uid="{00000000-0005-0000-0000-0000F3A20000}"/>
    <cellStyle name="Normal 78 2 2 3 2 5 2" xfId="37945" xr:uid="{00000000-0005-0000-0000-0000F4A20000}"/>
    <cellStyle name="Normal 78 2 2 3 2 5 3" xfId="22712" xr:uid="{00000000-0005-0000-0000-0000F5A20000}"/>
    <cellStyle name="Normal 78 2 2 3 2 6" xfId="32933" xr:uid="{00000000-0005-0000-0000-0000F6A20000}"/>
    <cellStyle name="Normal 78 2 2 3 2 7" xfId="17699" xr:uid="{00000000-0005-0000-0000-0000F7A20000}"/>
    <cellStyle name="Normal 78 2 2 3 3" xfId="3392" xr:uid="{00000000-0005-0000-0000-0000F8A20000}"/>
    <cellStyle name="Normal 78 2 2 3 3 2" xfId="13466" xr:uid="{00000000-0005-0000-0000-0000F9A20000}"/>
    <cellStyle name="Normal 78 2 2 3 3 2 2" xfId="43797" xr:uid="{00000000-0005-0000-0000-0000FAA20000}"/>
    <cellStyle name="Normal 78 2 2 3 3 2 3" xfId="28564" xr:uid="{00000000-0005-0000-0000-0000FBA20000}"/>
    <cellStyle name="Normal 78 2 2 3 3 3" xfId="8446" xr:uid="{00000000-0005-0000-0000-0000FCA20000}"/>
    <cellStyle name="Normal 78 2 2 3 3 3 2" xfId="38780" xr:uid="{00000000-0005-0000-0000-0000FDA20000}"/>
    <cellStyle name="Normal 78 2 2 3 3 3 3" xfId="23547" xr:uid="{00000000-0005-0000-0000-0000FEA20000}"/>
    <cellStyle name="Normal 78 2 2 3 3 4" xfId="33767" xr:uid="{00000000-0005-0000-0000-0000FFA20000}"/>
    <cellStyle name="Normal 78 2 2 3 3 5" xfId="18534" xr:uid="{00000000-0005-0000-0000-000000A30000}"/>
    <cellStyle name="Normal 78 2 2 3 4" xfId="5085" xr:uid="{00000000-0005-0000-0000-000001A30000}"/>
    <cellStyle name="Normal 78 2 2 3 4 2" xfId="15137" xr:uid="{00000000-0005-0000-0000-000002A30000}"/>
    <cellStyle name="Normal 78 2 2 3 4 2 2" xfId="45468" xr:uid="{00000000-0005-0000-0000-000003A30000}"/>
    <cellStyle name="Normal 78 2 2 3 4 2 3" xfId="30235" xr:uid="{00000000-0005-0000-0000-000004A30000}"/>
    <cellStyle name="Normal 78 2 2 3 4 3" xfId="10117" xr:uid="{00000000-0005-0000-0000-000005A30000}"/>
    <cellStyle name="Normal 78 2 2 3 4 3 2" xfId="40451" xr:uid="{00000000-0005-0000-0000-000006A30000}"/>
    <cellStyle name="Normal 78 2 2 3 4 3 3" xfId="25218" xr:uid="{00000000-0005-0000-0000-000007A30000}"/>
    <cellStyle name="Normal 78 2 2 3 4 4" xfId="35438" xr:uid="{00000000-0005-0000-0000-000008A30000}"/>
    <cellStyle name="Normal 78 2 2 3 4 5" xfId="20205" xr:uid="{00000000-0005-0000-0000-000009A30000}"/>
    <cellStyle name="Normal 78 2 2 3 5" xfId="11795" xr:uid="{00000000-0005-0000-0000-00000AA30000}"/>
    <cellStyle name="Normal 78 2 2 3 5 2" xfId="42126" xr:uid="{00000000-0005-0000-0000-00000BA30000}"/>
    <cellStyle name="Normal 78 2 2 3 5 3" xfId="26893" xr:uid="{00000000-0005-0000-0000-00000CA30000}"/>
    <cellStyle name="Normal 78 2 2 3 6" xfId="6774" xr:uid="{00000000-0005-0000-0000-00000DA30000}"/>
    <cellStyle name="Normal 78 2 2 3 6 2" xfId="37109" xr:uid="{00000000-0005-0000-0000-00000EA30000}"/>
    <cellStyle name="Normal 78 2 2 3 6 3" xfId="21876" xr:uid="{00000000-0005-0000-0000-00000FA30000}"/>
    <cellStyle name="Normal 78 2 2 3 7" xfId="32097" xr:uid="{00000000-0005-0000-0000-000010A30000}"/>
    <cellStyle name="Normal 78 2 2 3 8" xfId="16863" xr:uid="{00000000-0005-0000-0000-000011A30000}"/>
    <cellStyle name="Normal 78 2 2 4" xfId="2121" xr:uid="{00000000-0005-0000-0000-000012A30000}"/>
    <cellStyle name="Normal 78 2 2 4 2" xfId="3811" xr:uid="{00000000-0005-0000-0000-000013A30000}"/>
    <cellStyle name="Normal 78 2 2 4 2 2" xfId="13884" xr:uid="{00000000-0005-0000-0000-000014A30000}"/>
    <cellStyle name="Normal 78 2 2 4 2 2 2" xfId="44215" xr:uid="{00000000-0005-0000-0000-000015A30000}"/>
    <cellStyle name="Normal 78 2 2 4 2 2 3" xfId="28982" xr:uid="{00000000-0005-0000-0000-000016A30000}"/>
    <cellStyle name="Normal 78 2 2 4 2 3" xfId="8864" xr:uid="{00000000-0005-0000-0000-000017A30000}"/>
    <cellStyle name="Normal 78 2 2 4 2 3 2" xfId="39198" xr:uid="{00000000-0005-0000-0000-000018A30000}"/>
    <cellStyle name="Normal 78 2 2 4 2 3 3" xfId="23965" xr:uid="{00000000-0005-0000-0000-000019A30000}"/>
    <cellStyle name="Normal 78 2 2 4 2 4" xfId="34185" xr:uid="{00000000-0005-0000-0000-00001AA30000}"/>
    <cellStyle name="Normal 78 2 2 4 2 5" xfId="18952" xr:uid="{00000000-0005-0000-0000-00001BA30000}"/>
    <cellStyle name="Normal 78 2 2 4 3" xfId="5503" xr:uid="{00000000-0005-0000-0000-00001CA30000}"/>
    <cellStyle name="Normal 78 2 2 4 3 2" xfId="15555" xr:uid="{00000000-0005-0000-0000-00001DA30000}"/>
    <cellStyle name="Normal 78 2 2 4 3 2 2" xfId="45886" xr:uid="{00000000-0005-0000-0000-00001EA30000}"/>
    <cellStyle name="Normal 78 2 2 4 3 2 3" xfId="30653" xr:uid="{00000000-0005-0000-0000-00001FA30000}"/>
    <cellStyle name="Normal 78 2 2 4 3 3" xfId="10535" xr:uid="{00000000-0005-0000-0000-000020A30000}"/>
    <cellStyle name="Normal 78 2 2 4 3 3 2" xfId="40869" xr:uid="{00000000-0005-0000-0000-000021A30000}"/>
    <cellStyle name="Normal 78 2 2 4 3 3 3" xfId="25636" xr:uid="{00000000-0005-0000-0000-000022A30000}"/>
    <cellStyle name="Normal 78 2 2 4 3 4" xfId="35856" xr:uid="{00000000-0005-0000-0000-000023A30000}"/>
    <cellStyle name="Normal 78 2 2 4 3 5" xfId="20623" xr:uid="{00000000-0005-0000-0000-000024A30000}"/>
    <cellStyle name="Normal 78 2 2 4 4" xfId="12213" xr:uid="{00000000-0005-0000-0000-000025A30000}"/>
    <cellStyle name="Normal 78 2 2 4 4 2" xfId="42544" xr:uid="{00000000-0005-0000-0000-000026A30000}"/>
    <cellStyle name="Normal 78 2 2 4 4 3" xfId="27311" xr:uid="{00000000-0005-0000-0000-000027A30000}"/>
    <cellStyle name="Normal 78 2 2 4 5" xfId="7192" xr:uid="{00000000-0005-0000-0000-000028A30000}"/>
    <cellStyle name="Normal 78 2 2 4 5 2" xfId="37527" xr:uid="{00000000-0005-0000-0000-000029A30000}"/>
    <cellStyle name="Normal 78 2 2 4 5 3" xfId="22294" xr:uid="{00000000-0005-0000-0000-00002AA30000}"/>
    <cellStyle name="Normal 78 2 2 4 6" xfId="32515" xr:uid="{00000000-0005-0000-0000-00002BA30000}"/>
    <cellStyle name="Normal 78 2 2 4 7" xfId="17281" xr:uid="{00000000-0005-0000-0000-00002CA30000}"/>
    <cellStyle name="Normal 78 2 2 5" xfId="2974" xr:uid="{00000000-0005-0000-0000-00002DA30000}"/>
    <cellStyle name="Normal 78 2 2 5 2" xfId="13048" xr:uid="{00000000-0005-0000-0000-00002EA30000}"/>
    <cellStyle name="Normal 78 2 2 5 2 2" xfId="43379" xr:uid="{00000000-0005-0000-0000-00002FA30000}"/>
    <cellStyle name="Normal 78 2 2 5 2 3" xfId="28146" xr:uid="{00000000-0005-0000-0000-000030A30000}"/>
    <cellStyle name="Normal 78 2 2 5 3" xfId="8028" xr:uid="{00000000-0005-0000-0000-000031A30000}"/>
    <cellStyle name="Normal 78 2 2 5 3 2" xfId="38362" xr:uid="{00000000-0005-0000-0000-000032A30000}"/>
    <cellStyle name="Normal 78 2 2 5 3 3" xfId="23129" xr:uid="{00000000-0005-0000-0000-000033A30000}"/>
    <cellStyle name="Normal 78 2 2 5 4" xfId="33349" xr:uid="{00000000-0005-0000-0000-000034A30000}"/>
    <cellStyle name="Normal 78 2 2 5 5" xfId="18116" xr:uid="{00000000-0005-0000-0000-000035A30000}"/>
    <cellStyle name="Normal 78 2 2 6" xfId="4667" xr:uid="{00000000-0005-0000-0000-000036A30000}"/>
    <cellStyle name="Normal 78 2 2 6 2" xfId="14719" xr:uid="{00000000-0005-0000-0000-000037A30000}"/>
    <cellStyle name="Normal 78 2 2 6 2 2" xfId="45050" xr:uid="{00000000-0005-0000-0000-000038A30000}"/>
    <cellStyle name="Normal 78 2 2 6 2 3" xfId="29817" xr:uid="{00000000-0005-0000-0000-000039A30000}"/>
    <cellStyle name="Normal 78 2 2 6 3" xfId="9699" xr:uid="{00000000-0005-0000-0000-00003AA30000}"/>
    <cellStyle name="Normal 78 2 2 6 3 2" xfId="40033" xr:uid="{00000000-0005-0000-0000-00003BA30000}"/>
    <cellStyle name="Normal 78 2 2 6 3 3" xfId="24800" xr:uid="{00000000-0005-0000-0000-00003CA30000}"/>
    <cellStyle name="Normal 78 2 2 6 4" xfId="35020" xr:uid="{00000000-0005-0000-0000-00003DA30000}"/>
    <cellStyle name="Normal 78 2 2 6 5" xfId="19787" xr:uid="{00000000-0005-0000-0000-00003EA30000}"/>
    <cellStyle name="Normal 78 2 2 7" xfId="11377" xr:uid="{00000000-0005-0000-0000-00003FA30000}"/>
    <cellStyle name="Normal 78 2 2 7 2" xfId="41708" xr:uid="{00000000-0005-0000-0000-000040A30000}"/>
    <cellStyle name="Normal 78 2 2 7 3" xfId="26475" xr:uid="{00000000-0005-0000-0000-000041A30000}"/>
    <cellStyle name="Normal 78 2 2 8" xfId="6356" xr:uid="{00000000-0005-0000-0000-000042A30000}"/>
    <cellStyle name="Normal 78 2 2 8 2" xfId="36691" xr:uid="{00000000-0005-0000-0000-000043A30000}"/>
    <cellStyle name="Normal 78 2 2 8 3" xfId="21458" xr:uid="{00000000-0005-0000-0000-000044A30000}"/>
    <cellStyle name="Normal 78 2 2 9" xfId="31680" xr:uid="{00000000-0005-0000-0000-000045A30000}"/>
    <cellStyle name="Normal 78 2 3" xfId="1383" xr:uid="{00000000-0005-0000-0000-000046A30000}"/>
    <cellStyle name="Normal 78 2 3 2" xfId="1804" xr:uid="{00000000-0005-0000-0000-000047A30000}"/>
    <cellStyle name="Normal 78 2 3 2 2" xfId="2643" xr:uid="{00000000-0005-0000-0000-000048A30000}"/>
    <cellStyle name="Normal 78 2 3 2 2 2" xfId="4333" xr:uid="{00000000-0005-0000-0000-000049A30000}"/>
    <cellStyle name="Normal 78 2 3 2 2 2 2" xfId="14406" xr:uid="{00000000-0005-0000-0000-00004AA30000}"/>
    <cellStyle name="Normal 78 2 3 2 2 2 2 2" xfId="44737" xr:uid="{00000000-0005-0000-0000-00004BA30000}"/>
    <cellStyle name="Normal 78 2 3 2 2 2 2 3" xfId="29504" xr:uid="{00000000-0005-0000-0000-00004CA30000}"/>
    <cellStyle name="Normal 78 2 3 2 2 2 3" xfId="9386" xr:uid="{00000000-0005-0000-0000-00004DA30000}"/>
    <cellStyle name="Normal 78 2 3 2 2 2 3 2" xfId="39720" xr:uid="{00000000-0005-0000-0000-00004EA30000}"/>
    <cellStyle name="Normal 78 2 3 2 2 2 3 3" xfId="24487" xr:uid="{00000000-0005-0000-0000-00004FA30000}"/>
    <cellStyle name="Normal 78 2 3 2 2 2 4" xfId="34707" xr:uid="{00000000-0005-0000-0000-000050A30000}"/>
    <cellStyle name="Normal 78 2 3 2 2 2 5" xfId="19474" xr:uid="{00000000-0005-0000-0000-000051A30000}"/>
    <cellStyle name="Normal 78 2 3 2 2 3" xfId="6025" xr:uid="{00000000-0005-0000-0000-000052A30000}"/>
    <cellStyle name="Normal 78 2 3 2 2 3 2" xfId="16077" xr:uid="{00000000-0005-0000-0000-000053A30000}"/>
    <cellStyle name="Normal 78 2 3 2 2 3 2 2" xfId="46408" xr:uid="{00000000-0005-0000-0000-000054A30000}"/>
    <cellStyle name="Normal 78 2 3 2 2 3 2 3" xfId="31175" xr:uid="{00000000-0005-0000-0000-000055A30000}"/>
    <cellStyle name="Normal 78 2 3 2 2 3 3" xfId="11057" xr:uid="{00000000-0005-0000-0000-000056A30000}"/>
    <cellStyle name="Normal 78 2 3 2 2 3 3 2" xfId="41391" xr:uid="{00000000-0005-0000-0000-000057A30000}"/>
    <cellStyle name="Normal 78 2 3 2 2 3 3 3" xfId="26158" xr:uid="{00000000-0005-0000-0000-000058A30000}"/>
    <cellStyle name="Normal 78 2 3 2 2 3 4" xfId="36378" xr:uid="{00000000-0005-0000-0000-000059A30000}"/>
    <cellStyle name="Normal 78 2 3 2 2 3 5" xfId="21145" xr:uid="{00000000-0005-0000-0000-00005AA30000}"/>
    <cellStyle name="Normal 78 2 3 2 2 4" xfId="12735" xr:uid="{00000000-0005-0000-0000-00005BA30000}"/>
    <cellStyle name="Normal 78 2 3 2 2 4 2" xfId="43066" xr:uid="{00000000-0005-0000-0000-00005CA30000}"/>
    <cellStyle name="Normal 78 2 3 2 2 4 3" xfId="27833" xr:uid="{00000000-0005-0000-0000-00005DA30000}"/>
    <cellStyle name="Normal 78 2 3 2 2 5" xfId="7714" xr:uid="{00000000-0005-0000-0000-00005EA30000}"/>
    <cellStyle name="Normal 78 2 3 2 2 5 2" xfId="38049" xr:uid="{00000000-0005-0000-0000-00005FA30000}"/>
    <cellStyle name="Normal 78 2 3 2 2 5 3" xfId="22816" xr:uid="{00000000-0005-0000-0000-000060A30000}"/>
    <cellStyle name="Normal 78 2 3 2 2 6" xfId="33037" xr:uid="{00000000-0005-0000-0000-000061A30000}"/>
    <cellStyle name="Normal 78 2 3 2 2 7" xfId="17803" xr:uid="{00000000-0005-0000-0000-000062A30000}"/>
    <cellStyle name="Normal 78 2 3 2 3" xfId="3496" xr:uid="{00000000-0005-0000-0000-000063A30000}"/>
    <cellStyle name="Normal 78 2 3 2 3 2" xfId="13570" xr:uid="{00000000-0005-0000-0000-000064A30000}"/>
    <cellStyle name="Normal 78 2 3 2 3 2 2" xfId="43901" xr:uid="{00000000-0005-0000-0000-000065A30000}"/>
    <cellStyle name="Normal 78 2 3 2 3 2 3" xfId="28668" xr:uid="{00000000-0005-0000-0000-000066A30000}"/>
    <cellStyle name="Normal 78 2 3 2 3 3" xfId="8550" xr:uid="{00000000-0005-0000-0000-000067A30000}"/>
    <cellStyle name="Normal 78 2 3 2 3 3 2" xfId="38884" xr:uid="{00000000-0005-0000-0000-000068A30000}"/>
    <cellStyle name="Normal 78 2 3 2 3 3 3" xfId="23651" xr:uid="{00000000-0005-0000-0000-000069A30000}"/>
    <cellStyle name="Normal 78 2 3 2 3 4" xfId="33871" xr:uid="{00000000-0005-0000-0000-00006AA30000}"/>
    <cellStyle name="Normal 78 2 3 2 3 5" xfId="18638" xr:uid="{00000000-0005-0000-0000-00006BA30000}"/>
    <cellStyle name="Normal 78 2 3 2 4" xfId="5189" xr:uid="{00000000-0005-0000-0000-00006CA30000}"/>
    <cellStyle name="Normal 78 2 3 2 4 2" xfId="15241" xr:uid="{00000000-0005-0000-0000-00006DA30000}"/>
    <cellStyle name="Normal 78 2 3 2 4 2 2" xfId="45572" xr:uid="{00000000-0005-0000-0000-00006EA30000}"/>
    <cellStyle name="Normal 78 2 3 2 4 2 3" xfId="30339" xr:uid="{00000000-0005-0000-0000-00006FA30000}"/>
    <cellStyle name="Normal 78 2 3 2 4 3" xfId="10221" xr:uid="{00000000-0005-0000-0000-000070A30000}"/>
    <cellStyle name="Normal 78 2 3 2 4 3 2" xfId="40555" xr:uid="{00000000-0005-0000-0000-000071A30000}"/>
    <cellStyle name="Normal 78 2 3 2 4 3 3" xfId="25322" xr:uid="{00000000-0005-0000-0000-000072A30000}"/>
    <cellStyle name="Normal 78 2 3 2 4 4" xfId="35542" xr:uid="{00000000-0005-0000-0000-000073A30000}"/>
    <cellStyle name="Normal 78 2 3 2 4 5" xfId="20309" xr:uid="{00000000-0005-0000-0000-000074A30000}"/>
    <cellStyle name="Normal 78 2 3 2 5" xfId="11899" xr:uid="{00000000-0005-0000-0000-000075A30000}"/>
    <cellStyle name="Normal 78 2 3 2 5 2" xfId="42230" xr:uid="{00000000-0005-0000-0000-000076A30000}"/>
    <cellStyle name="Normal 78 2 3 2 5 3" xfId="26997" xr:uid="{00000000-0005-0000-0000-000077A30000}"/>
    <cellStyle name="Normal 78 2 3 2 6" xfId="6878" xr:uid="{00000000-0005-0000-0000-000078A30000}"/>
    <cellStyle name="Normal 78 2 3 2 6 2" xfId="37213" xr:uid="{00000000-0005-0000-0000-000079A30000}"/>
    <cellStyle name="Normal 78 2 3 2 6 3" xfId="21980" xr:uid="{00000000-0005-0000-0000-00007AA30000}"/>
    <cellStyle name="Normal 78 2 3 2 7" xfId="32201" xr:uid="{00000000-0005-0000-0000-00007BA30000}"/>
    <cellStyle name="Normal 78 2 3 2 8" xfId="16967" xr:uid="{00000000-0005-0000-0000-00007CA30000}"/>
    <cellStyle name="Normal 78 2 3 3" xfId="2225" xr:uid="{00000000-0005-0000-0000-00007DA30000}"/>
    <cellStyle name="Normal 78 2 3 3 2" xfId="3915" xr:uid="{00000000-0005-0000-0000-00007EA30000}"/>
    <cellStyle name="Normal 78 2 3 3 2 2" xfId="13988" xr:uid="{00000000-0005-0000-0000-00007FA30000}"/>
    <cellStyle name="Normal 78 2 3 3 2 2 2" xfId="44319" xr:uid="{00000000-0005-0000-0000-000080A30000}"/>
    <cellStyle name="Normal 78 2 3 3 2 2 3" xfId="29086" xr:uid="{00000000-0005-0000-0000-000081A30000}"/>
    <cellStyle name="Normal 78 2 3 3 2 3" xfId="8968" xr:uid="{00000000-0005-0000-0000-000082A30000}"/>
    <cellStyle name="Normal 78 2 3 3 2 3 2" xfId="39302" xr:uid="{00000000-0005-0000-0000-000083A30000}"/>
    <cellStyle name="Normal 78 2 3 3 2 3 3" xfId="24069" xr:uid="{00000000-0005-0000-0000-000084A30000}"/>
    <cellStyle name="Normal 78 2 3 3 2 4" xfId="34289" xr:uid="{00000000-0005-0000-0000-000085A30000}"/>
    <cellStyle name="Normal 78 2 3 3 2 5" xfId="19056" xr:uid="{00000000-0005-0000-0000-000086A30000}"/>
    <cellStyle name="Normal 78 2 3 3 3" xfId="5607" xr:uid="{00000000-0005-0000-0000-000087A30000}"/>
    <cellStyle name="Normal 78 2 3 3 3 2" xfId="15659" xr:uid="{00000000-0005-0000-0000-000088A30000}"/>
    <cellStyle name="Normal 78 2 3 3 3 2 2" xfId="45990" xr:uid="{00000000-0005-0000-0000-000089A30000}"/>
    <cellStyle name="Normal 78 2 3 3 3 2 3" xfId="30757" xr:uid="{00000000-0005-0000-0000-00008AA30000}"/>
    <cellStyle name="Normal 78 2 3 3 3 3" xfId="10639" xr:uid="{00000000-0005-0000-0000-00008BA30000}"/>
    <cellStyle name="Normal 78 2 3 3 3 3 2" xfId="40973" xr:uid="{00000000-0005-0000-0000-00008CA30000}"/>
    <cellStyle name="Normal 78 2 3 3 3 3 3" xfId="25740" xr:uid="{00000000-0005-0000-0000-00008DA30000}"/>
    <cellStyle name="Normal 78 2 3 3 3 4" xfId="35960" xr:uid="{00000000-0005-0000-0000-00008EA30000}"/>
    <cellStyle name="Normal 78 2 3 3 3 5" xfId="20727" xr:uid="{00000000-0005-0000-0000-00008FA30000}"/>
    <cellStyle name="Normal 78 2 3 3 4" xfId="12317" xr:uid="{00000000-0005-0000-0000-000090A30000}"/>
    <cellStyle name="Normal 78 2 3 3 4 2" xfId="42648" xr:uid="{00000000-0005-0000-0000-000091A30000}"/>
    <cellStyle name="Normal 78 2 3 3 4 3" xfId="27415" xr:uid="{00000000-0005-0000-0000-000092A30000}"/>
    <cellStyle name="Normal 78 2 3 3 5" xfId="7296" xr:uid="{00000000-0005-0000-0000-000093A30000}"/>
    <cellStyle name="Normal 78 2 3 3 5 2" xfId="37631" xr:uid="{00000000-0005-0000-0000-000094A30000}"/>
    <cellStyle name="Normal 78 2 3 3 5 3" xfId="22398" xr:uid="{00000000-0005-0000-0000-000095A30000}"/>
    <cellStyle name="Normal 78 2 3 3 6" xfId="32619" xr:uid="{00000000-0005-0000-0000-000096A30000}"/>
    <cellStyle name="Normal 78 2 3 3 7" xfId="17385" xr:uid="{00000000-0005-0000-0000-000097A30000}"/>
    <cellStyle name="Normal 78 2 3 4" xfId="3078" xr:uid="{00000000-0005-0000-0000-000098A30000}"/>
    <cellStyle name="Normal 78 2 3 4 2" xfId="13152" xr:uid="{00000000-0005-0000-0000-000099A30000}"/>
    <cellStyle name="Normal 78 2 3 4 2 2" xfId="43483" xr:uid="{00000000-0005-0000-0000-00009AA30000}"/>
    <cellStyle name="Normal 78 2 3 4 2 3" xfId="28250" xr:uid="{00000000-0005-0000-0000-00009BA30000}"/>
    <cellStyle name="Normal 78 2 3 4 3" xfId="8132" xr:uid="{00000000-0005-0000-0000-00009CA30000}"/>
    <cellStyle name="Normal 78 2 3 4 3 2" xfId="38466" xr:uid="{00000000-0005-0000-0000-00009DA30000}"/>
    <cellStyle name="Normal 78 2 3 4 3 3" xfId="23233" xr:uid="{00000000-0005-0000-0000-00009EA30000}"/>
    <cellStyle name="Normal 78 2 3 4 4" xfId="33453" xr:uid="{00000000-0005-0000-0000-00009FA30000}"/>
    <cellStyle name="Normal 78 2 3 4 5" xfId="18220" xr:uid="{00000000-0005-0000-0000-0000A0A30000}"/>
    <cellStyle name="Normal 78 2 3 5" xfId="4771" xr:uid="{00000000-0005-0000-0000-0000A1A30000}"/>
    <cellStyle name="Normal 78 2 3 5 2" xfId="14823" xr:uid="{00000000-0005-0000-0000-0000A2A30000}"/>
    <cellStyle name="Normal 78 2 3 5 2 2" xfId="45154" xr:uid="{00000000-0005-0000-0000-0000A3A30000}"/>
    <cellStyle name="Normal 78 2 3 5 2 3" xfId="29921" xr:uid="{00000000-0005-0000-0000-0000A4A30000}"/>
    <cellStyle name="Normal 78 2 3 5 3" xfId="9803" xr:uid="{00000000-0005-0000-0000-0000A5A30000}"/>
    <cellStyle name="Normal 78 2 3 5 3 2" xfId="40137" xr:uid="{00000000-0005-0000-0000-0000A6A30000}"/>
    <cellStyle name="Normal 78 2 3 5 3 3" xfId="24904" xr:uid="{00000000-0005-0000-0000-0000A7A30000}"/>
    <cellStyle name="Normal 78 2 3 5 4" xfId="35124" xr:uid="{00000000-0005-0000-0000-0000A8A30000}"/>
    <cellStyle name="Normal 78 2 3 5 5" xfId="19891" xr:uid="{00000000-0005-0000-0000-0000A9A30000}"/>
    <cellStyle name="Normal 78 2 3 6" xfId="11481" xr:uid="{00000000-0005-0000-0000-0000AAA30000}"/>
    <cellStyle name="Normal 78 2 3 6 2" xfId="41812" xr:uid="{00000000-0005-0000-0000-0000ABA30000}"/>
    <cellStyle name="Normal 78 2 3 6 3" xfId="26579" xr:uid="{00000000-0005-0000-0000-0000ACA30000}"/>
    <cellStyle name="Normal 78 2 3 7" xfId="6460" xr:uid="{00000000-0005-0000-0000-0000ADA30000}"/>
    <cellStyle name="Normal 78 2 3 7 2" xfId="36795" xr:uid="{00000000-0005-0000-0000-0000AEA30000}"/>
    <cellStyle name="Normal 78 2 3 7 3" xfId="21562" xr:uid="{00000000-0005-0000-0000-0000AFA30000}"/>
    <cellStyle name="Normal 78 2 3 8" xfId="31783" xr:uid="{00000000-0005-0000-0000-0000B0A30000}"/>
    <cellStyle name="Normal 78 2 3 9" xfId="16549" xr:uid="{00000000-0005-0000-0000-0000B1A30000}"/>
    <cellStyle name="Normal 78 2 4" xfId="1596" xr:uid="{00000000-0005-0000-0000-0000B2A30000}"/>
    <cellStyle name="Normal 78 2 4 2" xfId="2435" xr:uid="{00000000-0005-0000-0000-0000B3A30000}"/>
    <cellStyle name="Normal 78 2 4 2 2" xfId="4125" xr:uid="{00000000-0005-0000-0000-0000B4A30000}"/>
    <cellStyle name="Normal 78 2 4 2 2 2" xfId="14198" xr:uid="{00000000-0005-0000-0000-0000B5A30000}"/>
    <cellStyle name="Normal 78 2 4 2 2 2 2" xfId="44529" xr:uid="{00000000-0005-0000-0000-0000B6A30000}"/>
    <cellStyle name="Normal 78 2 4 2 2 2 3" xfId="29296" xr:uid="{00000000-0005-0000-0000-0000B7A30000}"/>
    <cellStyle name="Normal 78 2 4 2 2 3" xfId="9178" xr:uid="{00000000-0005-0000-0000-0000B8A30000}"/>
    <cellStyle name="Normal 78 2 4 2 2 3 2" xfId="39512" xr:uid="{00000000-0005-0000-0000-0000B9A30000}"/>
    <cellStyle name="Normal 78 2 4 2 2 3 3" xfId="24279" xr:uid="{00000000-0005-0000-0000-0000BAA30000}"/>
    <cellStyle name="Normal 78 2 4 2 2 4" xfId="34499" xr:uid="{00000000-0005-0000-0000-0000BBA30000}"/>
    <cellStyle name="Normal 78 2 4 2 2 5" xfId="19266" xr:uid="{00000000-0005-0000-0000-0000BCA30000}"/>
    <cellStyle name="Normal 78 2 4 2 3" xfId="5817" xr:uid="{00000000-0005-0000-0000-0000BDA30000}"/>
    <cellStyle name="Normal 78 2 4 2 3 2" xfId="15869" xr:uid="{00000000-0005-0000-0000-0000BEA30000}"/>
    <cellStyle name="Normal 78 2 4 2 3 2 2" xfId="46200" xr:uid="{00000000-0005-0000-0000-0000BFA30000}"/>
    <cellStyle name="Normal 78 2 4 2 3 2 3" xfId="30967" xr:uid="{00000000-0005-0000-0000-0000C0A30000}"/>
    <cellStyle name="Normal 78 2 4 2 3 3" xfId="10849" xr:uid="{00000000-0005-0000-0000-0000C1A30000}"/>
    <cellStyle name="Normal 78 2 4 2 3 3 2" xfId="41183" xr:uid="{00000000-0005-0000-0000-0000C2A30000}"/>
    <cellStyle name="Normal 78 2 4 2 3 3 3" xfId="25950" xr:uid="{00000000-0005-0000-0000-0000C3A30000}"/>
    <cellStyle name="Normal 78 2 4 2 3 4" xfId="36170" xr:uid="{00000000-0005-0000-0000-0000C4A30000}"/>
    <cellStyle name="Normal 78 2 4 2 3 5" xfId="20937" xr:uid="{00000000-0005-0000-0000-0000C5A30000}"/>
    <cellStyle name="Normal 78 2 4 2 4" xfId="12527" xr:uid="{00000000-0005-0000-0000-0000C6A30000}"/>
    <cellStyle name="Normal 78 2 4 2 4 2" xfId="42858" xr:uid="{00000000-0005-0000-0000-0000C7A30000}"/>
    <cellStyle name="Normal 78 2 4 2 4 3" xfId="27625" xr:uid="{00000000-0005-0000-0000-0000C8A30000}"/>
    <cellStyle name="Normal 78 2 4 2 5" xfId="7506" xr:uid="{00000000-0005-0000-0000-0000C9A30000}"/>
    <cellStyle name="Normal 78 2 4 2 5 2" xfId="37841" xr:uid="{00000000-0005-0000-0000-0000CAA30000}"/>
    <cellStyle name="Normal 78 2 4 2 5 3" xfId="22608" xr:uid="{00000000-0005-0000-0000-0000CBA30000}"/>
    <cellStyle name="Normal 78 2 4 2 6" xfId="32829" xr:uid="{00000000-0005-0000-0000-0000CCA30000}"/>
    <cellStyle name="Normal 78 2 4 2 7" xfId="17595" xr:uid="{00000000-0005-0000-0000-0000CDA30000}"/>
    <cellStyle name="Normal 78 2 4 3" xfId="3288" xr:uid="{00000000-0005-0000-0000-0000CEA30000}"/>
    <cellStyle name="Normal 78 2 4 3 2" xfId="13362" xr:uid="{00000000-0005-0000-0000-0000CFA30000}"/>
    <cellStyle name="Normal 78 2 4 3 2 2" xfId="43693" xr:uid="{00000000-0005-0000-0000-0000D0A30000}"/>
    <cellStyle name="Normal 78 2 4 3 2 3" xfId="28460" xr:uid="{00000000-0005-0000-0000-0000D1A30000}"/>
    <cellStyle name="Normal 78 2 4 3 3" xfId="8342" xr:uid="{00000000-0005-0000-0000-0000D2A30000}"/>
    <cellStyle name="Normal 78 2 4 3 3 2" xfId="38676" xr:uid="{00000000-0005-0000-0000-0000D3A30000}"/>
    <cellStyle name="Normal 78 2 4 3 3 3" xfId="23443" xr:uid="{00000000-0005-0000-0000-0000D4A30000}"/>
    <cellStyle name="Normal 78 2 4 3 4" xfId="33663" xr:uid="{00000000-0005-0000-0000-0000D5A30000}"/>
    <cellStyle name="Normal 78 2 4 3 5" xfId="18430" xr:uid="{00000000-0005-0000-0000-0000D6A30000}"/>
    <cellStyle name="Normal 78 2 4 4" xfId="4981" xr:uid="{00000000-0005-0000-0000-0000D7A30000}"/>
    <cellStyle name="Normal 78 2 4 4 2" xfId="15033" xr:uid="{00000000-0005-0000-0000-0000D8A30000}"/>
    <cellStyle name="Normal 78 2 4 4 2 2" xfId="45364" xr:uid="{00000000-0005-0000-0000-0000D9A30000}"/>
    <cellStyle name="Normal 78 2 4 4 2 3" xfId="30131" xr:uid="{00000000-0005-0000-0000-0000DAA30000}"/>
    <cellStyle name="Normal 78 2 4 4 3" xfId="10013" xr:uid="{00000000-0005-0000-0000-0000DBA30000}"/>
    <cellStyle name="Normal 78 2 4 4 3 2" xfId="40347" xr:uid="{00000000-0005-0000-0000-0000DCA30000}"/>
    <cellStyle name="Normal 78 2 4 4 3 3" xfId="25114" xr:uid="{00000000-0005-0000-0000-0000DDA30000}"/>
    <cellStyle name="Normal 78 2 4 4 4" xfId="35334" xr:uid="{00000000-0005-0000-0000-0000DEA30000}"/>
    <cellStyle name="Normal 78 2 4 4 5" xfId="20101" xr:uid="{00000000-0005-0000-0000-0000DFA30000}"/>
    <cellStyle name="Normal 78 2 4 5" xfId="11691" xr:uid="{00000000-0005-0000-0000-0000E0A30000}"/>
    <cellStyle name="Normal 78 2 4 5 2" xfId="42022" xr:uid="{00000000-0005-0000-0000-0000E1A30000}"/>
    <cellStyle name="Normal 78 2 4 5 3" xfId="26789" xr:uid="{00000000-0005-0000-0000-0000E2A30000}"/>
    <cellStyle name="Normal 78 2 4 6" xfId="6670" xr:uid="{00000000-0005-0000-0000-0000E3A30000}"/>
    <cellStyle name="Normal 78 2 4 6 2" xfId="37005" xr:uid="{00000000-0005-0000-0000-0000E4A30000}"/>
    <cellStyle name="Normal 78 2 4 6 3" xfId="21772" xr:uid="{00000000-0005-0000-0000-0000E5A30000}"/>
    <cellStyle name="Normal 78 2 4 7" xfId="31993" xr:uid="{00000000-0005-0000-0000-0000E6A30000}"/>
    <cellStyle name="Normal 78 2 4 8" xfId="16759" xr:uid="{00000000-0005-0000-0000-0000E7A30000}"/>
    <cellStyle name="Normal 78 2 5" xfId="2017" xr:uid="{00000000-0005-0000-0000-0000E8A30000}"/>
    <cellStyle name="Normal 78 2 5 2" xfId="3707" xr:uid="{00000000-0005-0000-0000-0000E9A30000}"/>
    <cellStyle name="Normal 78 2 5 2 2" xfId="13780" xr:uid="{00000000-0005-0000-0000-0000EAA30000}"/>
    <cellStyle name="Normal 78 2 5 2 2 2" xfId="44111" xr:uid="{00000000-0005-0000-0000-0000EBA30000}"/>
    <cellStyle name="Normal 78 2 5 2 2 3" xfId="28878" xr:uid="{00000000-0005-0000-0000-0000ECA30000}"/>
    <cellStyle name="Normal 78 2 5 2 3" xfId="8760" xr:uid="{00000000-0005-0000-0000-0000EDA30000}"/>
    <cellStyle name="Normal 78 2 5 2 3 2" xfId="39094" xr:uid="{00000000-0005-0000-0000-0000EEA30000}"/>
    <cellStyle name="Normal 78 2 5 2 3 3" xfId="23861" xr:uid="{00000000-0005-0000-0000-0000EFA30000}"/>
    <cellStyle name="Normal 78 2 5 2 4" xfId="34081" xr:uid="{00000000-0005-0000-0000-0000F0A30000}"/>
    <cellStyle name="Normal 78 2 5 2 5" xfId="18848" xr:uid="{00000000-0005-0000-0000-0000F1A30000}"/>
    <cellStyle name="Normal 78 2 5 3" xfId="5399" xr:uid="{00000000-0005-0000-0000-0000F2A30000}"/>
    <cellStyle name="Normal 78 2 5 3 2" xfId="15451" xr:uid="{00000000-0005-0000-0000-0000F3A30000}"/>
    <cellStyle name="Normal 78 2 5 3 2 2" xfId="45782" xr:uid="{00000000-0005-0000-0000-0000F4A30000}"/>
    <cellStyle name="Normal 78 2 5 3 2 3" xfId="30549" xr:uid="{00000000-0005-0000-0000-0000F5A30000}"/>
    <cellStyle name="Normal 78 2 5 3 3" xfId="10431" xr:uid="{00000000-0005-0000-0000-0000F6A30000}"/>
    <cellStyle name="Normal 78 2 5 3 3 2" xfId="40765" xr:uid="{00000000-0005-0000-0000-0000F7A30000}"/>
    <cellStyle name="Normal 78 2 5 3 3 3" xfId="25532" xr:uid="{00000000-0005-0000-0000-0000F8A30000}"/>
    <cellStyle name="Normal 78 2 5 3 4" xfId="35752" xr:uid="{00000000-0005-0000-0000-0000F9A30000}"/>
    <cellStyle name="Normal 78 2 5 3 5" xfId="20519" xr:uid="{00000000-0005-0000-0000-0000FAA30000}"/>
    <cellStyle name="Normal 78 2 5 4" xfId="12109" xr:uid="{00000000-0005-0000-0000-0000FBA30000}"/>
    <cellStyle name="Normal 78 2 5 4 2" xfId="42440" xr:uid="{00000000-0005-0000-0000-0000FCA30000}"/>
    <cellStyle name="Normal 78 2 5 4 3" xfId="27207" xr:uid="{00000000-0005-0000-0000-0000FDA30000}"/>
    <cellStyle name="Normal 78 2 5 5" xfId="7088" xr:uid="{00000000-0005-0000-0000-0000FEA30000}"/>
    <cellStyle name="Normal 78 2 5 5 2" xfId="37423" xr:uid="{00000000-0005-0000-0000-0000FFA30000}"/>
    <cellStyle name="Normal 78 2 5 5 3" xfId="22190" xr:uid="{00000000-0005-0000-0000-000000A40000}"/>
    <cellStyle name="Normal 78 2 5 6" xfId="32411" xr:uid="{00000000-0005-0000-0000-000001A40000}"/>
    <cellStyle name="Normal 78 2 5 7" xfId="17177" xr:uid="{00000000-0005-0000-0000-000002A40000}"/>
    <cellStyle name="Normal 78 2 6" xfId="2870" xr:uid="{00000000-0005-0000-0000-000003A40000}"/>
    <cellStyle name="Normal 78 2 6 2" xfId="12944" xr:uid="{00000000-0005-0000-0000-000004A40000}"/>
    <cellStyle name="Normal 78 2 6 2 2" xfId="43275" xr:uid="{00000000-0005-0000-0000-000005A40000}"/>
    <cellStyle name="Normal 78 2 6 2 3" xfId="28042" xr:uid="{00000000-0005-0000-0000-000006A40000}"/>
    <cellStyle name="Normal 78 2 6 3" xfId="7924" xr:uid="{00000000-0005-0000-0000-000007A40000}"/>
    <cellStyle name="Normal 78 2 6 3 2" xfId="38258" xr:uid="{00000000-0005-0000-0000-000008A40000}"/>
    <cellStyle name="Normal 78 2 6 3 3" xfId="23025" xr:uid="{00000000-0005-0000-0000-000009A40000}"/>
    <cellStyle name="Normal 78 2 6 4" xfId="33245" xr:uid="{00000000-0005-0000-0000-00000AA40000}"/>
    <cellStyle name="Normal 78 2 6 5" xfId="18012" xr:uid="{00000000-0005-0000-0000-00000BA40000}"/>
    <cellStyle name="Normal 78 2 7" xfId="4563" xr:uid="{00000000-0005-0000-0000-00000CA40000}"/>
    <cellStyle name="Normal 78 2 7 2" xfId="14615" xr:uid="{00000000-0005-0000-0000-00000DA40000}"/>
    <cellStyle name="Normal 78 2 7 2 2" xfId="44946" xr:uid="{00000000-0005-0000-0000-00000EA40000}"/>
    <cellStyle name="Normal 78 2 7 2 3" xfId="29713" xr:uid="{00000000-0005-0000-0000-00000FA40000}"/>
    <cellStyle name="Normal 78 2 7 3" xfId="9595" xr:uid="{00000000-0005-0000-0000-000010A40000}"/>
    <cellStyle name="Normal 78 2 7 3 2" xfId="39929" xr:uid="{00000000-0005-0000-0000-000011A40000}"/>
    <cellStyle name="Normal 78 2 7 3 3" xfId="24696" xr:uid="{00000000-0005-0000-0000-000012A40000}"/>
    <cellStyle name="Normal 78 2 7 4" xfId="34916" xr:uid="{00000000-0005-0000-0000-000013A40000}"/>
    <cellStyle name="Normal 78 2 7 5" xfId="19683" xr:uid="{00000000-0005-0000-0000-000014A40000}"/>
    <cellStyle name="Normal 78 2 8" xfId="11273" xr:uid="{00000000-0005-0000-0000-000015A40000}"/>
    <cellStyle name="Normal 78 2 8 2" xfId="41604" xr:uid="{00000000-0005-0000-0000-000016A40000}"/>
    <cellStyle name="Normal 78 2 8 3" xfId="26371" xr:uid="{00000000-0005-0000-0000-000017A40000}"/>
    <cellStyle name="Normal 78 2 9" xfId="6252" xr:uid="{00000000-0005-0000-0000-000018A40000}"/>
    <cellStyle name="Normal 78 2 9 2" xfId="36587" xr:uid="{00000000-0005-0000-0000-000019A40000}"/>
    <cellStyle name="Normal 78 2 9 3" xfId="21354" xr:uid="{00000000-0005-0000-0000-00001AA40000}"/>
    <cellStyle name="Normal 78 3" xfId="1216" xr:uid="{00000000-0005-0000-0000-00001BA40000}"/>
    <cellStyle name="Normal 78 3 10" xfId="16393" xr:uid="{00000000-0005-0000-0000-00001CA40000}"/>
    <cellStyle name="Normal 78 3 2" xfId="1435" xr:uid="{00000000-0005-0000-0000-00001DA40000}"/>
    <cellStyle name="Normal 78 3 2 2" xfId="1856" xr:uid="{00000000-0005-0000-0000-00001EA40000}"/>
    <cellStyle name="Normal 78 3 2 2 2" xfId="2695" xr:uid="{00000000-0005-0000-0000-00001FA40000}"/>
    <cellStyle name="Normal 78 3 2 2 2 2" xfId="4385" xr:uid="{00000000-0005-0000-0000-000020A40000}"/>
    <cellStyle name="Normal 78 3 2 2 2 2 2" xfId="14458" xr:uid="{00000000-0005-0000-0000-000021A40000}"/>
    <cellStyle name="Normal 78 3 2 2 2 2 2 2" xfId="44789" xr:uid="{00000000-0005-0000-0000-000022A40000}"/>
    <cellStyle name="Normal 78 3 2 2 2 2 2 3" xfId="29556" xr:uid="{00000000-0005-0000-0000-000023A40000}"/>
    <cellStyle name="Normal 78 3 2 2 2 2 3" xfId="9438" xr:uid="{00000000-0005-0000-0000-000024A40000}"/>
    <cellStyle name="Normal 78 3 2 2 2 2 3 2" xfId="39772" xr:uid="{00000000-0005-0000-0000-000025A40000}"/>
    <cellStyle name="Normal 78 3 2 2 2 2 3 3" xfId="24539" xr:uid="{00000000-0005-0000-0000-000026A40000}"/>
    <cellStyle name="Normal 78 3 2 2 2 2 4" xfId="34759" xr:uid="{00000000-0005-0000-0000-000027A40000}"/>
    <cellStyle name="Normal 78 3 2 2 2 2 5" xfId="19526" xr:uid="{00000000-0005-0000-0000-000028A40000}"/>
    <cellStyle name="Normal 78 3 2 2 2 3" xfId="6077" xr:uid="{00000000-0005-0000-0000-000029A40000}"/>
    <cellStyle name="Normal 78 3 2 2 2 3 2" xfId="16129" xr:uid="{00000000-0005-0000-0000-00002AA40000}"/>
    <cellStyle name="Normal 78 3 2 2 2 3 2 2" xfId="46460" xr:uid="{00000000-0005-0000-0000-00002BA40000}"/>
    <cellStyle name="Normal 78 3 2 2 2 3 2 3" xfId="31227" xr:uid="{00000000-0005-0000-0000-00002CA40000}"/>
    <cellStyle name="Normal 78 3 2 2 2 3 3" xfId="11109" xr:uid="{00000000-0005-0000-0000-00002DA40000}"/>
    <cellStyle name="Normal 78 3 2 2 2 3 3 2" xfId="41443" xr:uid="{00000000-0005-0000-0000-00002EA40000}"/>
    <cellStyle name="Normal 78 3 2 2 2 3 3 3" xfId="26210" xr:uid="{00000000-0005-0000-0000-00002FA40000}"/>
    <cellStyle name="Normal 78 3 2 2 2 3 4" xfId="36430" xr:uid="{00000000-0005-0000-0000-000030A40000}"/>
    <cellStyle name="Normal 78 3 2 2 2 3 5" xfId="21197" xr:uid="{00000000-0005-0000-0000-000031A40000}"/>
    <cellStyle name="Normal 78 3 2 2 2 4" xfId="12787" xr:uid="{00000000-0005-0000-0000-000032A40000}"/>
    <cellStyle name="Normal 78 3 2 2 2 4 2" xfId="43118" xr:uid="{00000000-0005-0000-0000-000033A40000}"/>
    <cellStyle name="Normal 78 3 2 2 2 4 3" xfId="27885" xr:uid="{00000000-0005-0000-0000-000034A40000}"/>
    <cellStyle name="Normal 78 3 2 2 2 5" xfId="7766" xr:uid="{00000000-0005-0000-0000-000035A40000}"/>
    <cellStyle name="Normal 78 3 2 2 2 5 2" xfId="38101" xr:uid="{00000000-0005-0000-0000-000036A40000}"/>
    <cellStyle name="Normal 78 3 2 2 2 5 3" xfId="22868" xr:uid="{00000000-0005-0000-0000-000037A40000}"/>
    <cellStyle name="Normal 78 3 2 2 2 6" xfId="33089" xr:uid="{00000000-0005-0000-0000-000038A40000}"/>
    <cellStyle name="Normal 78 3 2 2 2 7" xfId="17855" xr:uid="{00000000-0005-0000-0000-000039A40000}"/>
    <cellStyle name="Normal 78 3 2 2 3" xfId="3548" xr:uid="{00000000-0005-0000-0000-00003AA40000}"/>
    <cellStyle name="Normal 78 3 2 2 3 2" xfId="13622" xr:uid="{00000000-0005-0000-0000-00003BA40000}"/>
    <cellStyle name="Normal 78 3 2 2 3 2 2" xfId="43953" xr:uid="{00000000-0005-0000-0000-00003CA40000}"/>
    <cellStyle name="Normal 78 3 2 2 3 2 3" xfId="28720" xr:uid="{00000000-0005-0000-0000-00003DA40000}"/>
    <cellStyle name="Normal 78 3 2 2 3 3" xfId="8602" xr:uid="{00000000-0005-0000-0000-00003EA40000}"/>
    <cellStyle name="Normal 78 3 2 2 3 3 2" xfId="38936" xr:uid="{00000000-0005-0000-0000-00003FA40000}"/>
    <cellStyle name="Normal 78 3 2 2 3 3 3" xfId="23703" xr:uid="{00000000-0005-0000-0000-000040A40000}"/>
    <cellStyle name="Normal 78 3 2 2 3 4" xfId="33923" xr:uid="{00000000-0005-0000-0000-000041A40000}"/>
    <cellStyle name="Normal 78 3 2 2 3 5" xfId="18690" xr:uid="{00000000-0005-0000-0000-000042A40000}"/>
    <cellStyle name="Normal 78 3 2 2 4" xfId="5241" xr:uid="{00000000-0005-0000-0000-000043A40000}"/>
    <cellStyle name="Normal 78 3 2 2 4 2" xfId="15293" xr:uid="{00000000-0005-0000-0000-000044A40000}"/>
    <cellStyle name="Normal 78 3 2 2 4 2 2" xfId="45624" xr:uid="{00000000-0005-0000-0000-000045A40000}"/>
    <cellStyle name="Normal 78 3 2 2 4 2 3" xfId="30391" xr:uid="{00000000-0005-0000-0000-000046A40000}"/>
    <cellStyle name="Normal 78 3 2 2 4 3" xfId="10273" xr:uid="{00000000-0005-0000-0000-000047A40000}"/>
    <cellStyle name="Normal 78 3 2 2 4 3 2" xfId="40607" xr:uid="{00000000-0005-0000-0000-000048A40000}"/>
    <cellStyle name="Normal 78 3 2 2 4 3 3" xfId="25374" xr:uid="{00000000-0005-0000-0000-000049A40000}"/>
    <cellStyle name="Normal 78 3 2 2 4 4" xfId="35594" xr:uid="{00000000-0005-0000-0000-00004AA40000}"/>
    <cellStyle name="Normal 78 3 2 2 4 5" xfId="20361" xr:uid="{00000000-0005-0000-0000-00004BA40000}"/>
    <cellStyle name="Normal 78 3 2 2 5" xfId="11951" xr:uid="{00000000-0005-0000-0000-00004CA40000}"/>
    <cellStyle name="Normal 78 3 2 2 5 2" xfId="42282" xr:uid="{00000000-0005-0000-0000-00004DA40000}"/>
    <cellStyle name="Normal 78 3 2 2 5 3" xfId="27049" xr:uid="{00000000-0005-0000-0000-00004EA40000}"/>
    <cellStyle name="Normal 78 3 2 2 6" xfId="6930" xr:uid="{00000000-0005-0000-0000-00004FA40000}"/>
    <cellStyle name="Normal 78 3 2 2 6 2" xfId="37265" xr:uid="{00000000-0005-0000-0000-000050A40000}"/>
    <cellStyle name="Normal 78 3 2 2 6 3" xfId="22032" xr:uid="{00000000-0005-0000-0000-000051A40000}"/>
    <cellStyle name="Normal 78 3 2 2 7" xfId="32253" xr:uid="{00000000-0005-0000-0000-000052A40000}"/>
    <cellStyle name="Normal 78 3 2 2 8" xfId="17019" xr:uid="{00000000-0005-0000-0000-000053A40000}"/>
    <cellStyle name="Normal 78 3 2 3" xfId="2277" xr:uid="{00000000-0005-0000-0000-000054A40000}"/>
    <cellStyle name="Normal 78 3 2 3 2" xfId="3967" xr:uid="{00000000-0005-0000-0000-000055A40000}"/>
    <cellStyle name="Normal 78 3 2 3 2 2" xfId="14040" xr:uid="{00000000-0005-0000-0000-000056A40000}"/>
    <cellStyle name="Normal 78 3 2 3 2 2 2" xfId="44371" xr:uid="{00000000-0005-0000-0000-000057A40000}"/>
    <cellStyle name="Normal 78 3 2 3 2 2 3" xfId="29138" xr:uid="{00000000-0005-0000-0000-000058A40000}"/>
    <cellStyle name="Normal 78 3 2 3 2 3" xfId="9020" xr:uid="{00000000-0005-0000-0000-000059A40000}"/>
    <cellStyle name="Normal 78 3 2 3 2 3 2" xfId="39354" xr:uid="{00000000-0005-0000-0000-00005AA40000}"/>
    <cellStyle name="Normal 78 3 2 3 2 3 3" xfId="24121" xr:uid="{00000000-0005-0000-0000-00005BA40000}"/>
    <cellStyle name="Normal 78 3 2 3 2 4" xfId="34341" xr:uid="{00000000-0005-0000-0000-00005CA40000}"/>
    <cellStyle name="Normal 78 3 2 3 2 5" xfId="19108" xr:uid="{00000000-0005-0000-0000-00005DA40000}"/>
    <cellStyle name="Normal 78 3 2 3 3" xfId="5659" xr:uid="{00000000-0005-0000-0000-00005EA40000}"/>
    <cellStyle name="Normal 78 3 2 3 3 2" xfId="15711" xr:uid="{00000000-0005-0000-0000-00005FA40000}"/>
    <cellStyle name="Normal 78 3 2 3 3 2 2" xfId="46042" xr:uid="{00000000-0005-0000-0000-000060A40000}"/>
    <cellStyle name="Normal 78 3 2 3 3 2 3" xfId="30809" xr:uid="{00000000-0005-0000-0000-000061A40000}"/>
    <cellStyle name="Normal 78 3 2 3 3 3" xfId="10691" xr:uid="{00000000-0005-0000-0000-000062A40000}"/>
    <cellStyle name="Normal 78 3 2 3 3 3 2" xfId="41025" xr:uid="{00000000-0005-0000-0000-000063A40000}"/>
    <cellStyle name="Normal 78 3 2 3 3 3 3" xfId="25792" xr:uid="{00000000-0005-0000-0000-000064A40000}"/>
    <cellStyle name="Normal 78 3 2 3 3 4" xfId="36012" xr:uid="{00000000-0005-0000-0000-000065A40000}"/>
    <cellStyle name="Normal 78 3 2 3 3 5" xfId="20779" xr:uid="{00000000-0005-0000-0000-000066A40000}"/>
    <cellStyle name="Normal 78 3 2 3 4" xfId="12369" xr:uid="{00000000-0005-0000-0000-000067A40000}"/>
    <cellStyle name="Normal 78 3 2 3 4 2" xfId="42700" xr:uid="{00000000-0005-0000-0000-000068A40000}"/>
    <cellStyle name="Normal 78 3 2 3 4 3" xfId="27467" xr:uid="{00000000-0005-0000-0000-000069A40000}"/>
    <cellStyle name="Normal 78 3 2 3 5" xfId="7348" xr:uid="{00000000-0005-0000-0000-00006AA40000}"/>
    <cellStyle name="Normal 78 3 2 3 5 2" xfId="37683" xr:uid="{00000000-0005-0000-0000-00006BA40000}"/>
    <cellStyle name="Normal 78 3 2 3 5 3" xfId="22450" xr:uid="{00000000-0005-0000-0000-00006CA40000}"/>
    <cellStyle name="Normal 78 3 2 3 6" xfId="32671" xr:uid="{00000000-0005-0000-0000-00006DA40000}"/>
    <cellStyle name="Normal 78 3 2 3 7" xfId="17437" xr:uid="{00000000-0005-0000-0000-00006EA40000}"/>
    <cellStyle name="Normal 78 3 2 4" xfId="3130" xr:uid="{00000000-0005-0000-0000-00006FA40000}"/>
    <cellStyle name="Normal 78 3 2 4 2" xfId="13204" xr:uid="{00000000-0005-0000-0000-000070A40000}"/>
    <cellStyle name="Normal 78 3 2 4 2 2" xfId="43535" xr:uid="{00000000-0005-0000-0000-000071A40000}"/>
    <cellStyle name="Normal 78 3 2 4 2 3" xfId="28302" xr:uid="{00000000-0005-0000-0000-000072A40000}"/>
    <cellStyle name="Normal 78 3 2 4 3" xfId="8184" xr:uid="{00000000-0005-0000-0000-000073A40000}"/>
    <cellStyle name="Normal 78 3 2 4 3 2" xfId="38518" xr:uid="{00000000-0005-0000-0000-000074A40000}"/>
    <cellStyle name="Normal 78 3 2 4 3 3" xfId="23285" xr:uid="{00000000-0005-0000-0000-000075A40000}"/>
    <cellStyle name="Normal 78 3 2 4 4" xfId="33505" xr:uid="{00000000-0005-0000-0000-000076A40000}"/>
    <cellStyle name="Normal 78 3 2 4 5" xfId="18272" xr:uid="{00000000-0005-0000-0000-000077A40000}"/>
    <cellStyle name="Normal 78 3 2 5" xfId="4823" xr:uid="{00000000-0005-0000-0000-000078A40000}"/>
    <cellStyle name="Normal 78 3 2 5 2" xfId="14875" xr:uid="{00000000-0005-0000-0000-000079A40000}"/>
    <cellStyle name="Normal 78 3 2 5 2 2" xfId="45206" xr:uid="{00000000-0005-0000-0000-00007AA40000}"/>
    <cellStyle name="Normal 78 3 2 5 2 3" xfId="29973" xr:uid="{00000000-0005-0000-0000-00007BA40000}"/>
    <cellStyle name="Normal 78 3 2 5 3" xfId="9855" xr:uid="{00000000-0005-0000-0000-00007CA40000}"/>
    <cellStyle name="Normal 78 3 2 5 3 2" xfId="40189" xr:uid="{00000000-0005-0000-0000-00007DA40000}"/>
    <cellStyle name="Normal 78 3 2 5 3 3" xfId="24956" xr:uid="{00000000-0005-0000-0000-00007EA40000}"/>
    <cellStyle name="Normal 78 3 2 5 4" xfId="35176" xr:uid="{00000000-0005-0000-0000-00007FA40000}"/>
    <cellStyle name="Normal 78 3 2 5 5" xfId="19943" xr:uid="{00000000-0005-0000-0000-000080A40000}"/>
    <cellStyle name="Normal 78 3 2 6" xfId="11533" xr:uid="{00000000-0005-0000-0000-000081A40000}"/>
    <cellStyle name="Normal 78 3 2 6 2" xfId="41864" xr:uid="{00000000-0005-0000-0000-000082A40000}"/>
    <cellStyle name="Normal 78 3 2 6 3" xfId="26631" xr:uid="{00000000-0005-0000-0000-000083A40000}"/>
    <cellStyle name="Normal 78 3 2 7" xfId="6512" xr:uid="{00000000-0005-0000-0000-000084A40000}"/>
    <cellStyle name="Normal 78 3 2 7 2" xfId="36847" xr:uid="{00000000-0005-0000-0000-000085A40000}"/>
    <cellStyle name="Normal 78 3 2 7 3" xfId="21614" xr:uid="{00000000-0005-0000-0000-000086A40000}"/>
    <cellStyle name="Normal 78 3 2 8" xfId="31835" xr:uid="{00000000-0005-0000-0000-000087A40000}"/>
    <cellStyle name="Normal 78 3 2 9" xfId="16601" xr:uid="{00000000-0005-0000-0000-000088A40000}"/>
    <cellStyle name="Normal 78 3 3" xfId="1648" xr:uid="{00000000-0005-0000-0000-000089A40000}"/>
    <cellStyle name="Normal 78 3 3 2" xfId="2487" xr:uid="{00000000-0005-0000-0000-00008AA40000}"/>
    <cellStyle name="Normal 78 3 3 2 2" xfId="4177" xr:uid="{00000000-0005-0000-0000-00008BA40000}"/>
    <cellStyle name="Normal 78 3 3 2 2 2" xfId="14250" xr:uid="{00000000-0005-0000-0000-00008CA40000}"/>
    <cellStyle name="Normal 78 3 3 2 2 2 2" xfId="44581" xr:uid="{00000000-0005-0000-0000-00008DA40000}"/>
    <cellStyle name="Normal 78 3 3 2 2 2 3" xfId="29348" xr:uid="{00000000-0005-0000-0000-00008EA40000}"/>
    <cellStyle name="Normal 78 3 3 2 2 3" xfId="9230" xr:uid="{00000000-0005-0000-0000-00008FA40000}"/>
    <cellStyle name="Normal 78 3 3 2 2 3 2" xfId="39564" xr:uid="{00000000-0005-0000-0000-000090A40000}"/>
    <cellStyle name="Normal 78 3 3 2 2 3 3" xfId="24331" xr:uid="{00000000-0005-0000-0000-000091A40000}"/>
    <cellStyle name="Normal 78 3 3 2 2 4" xfId="34551" xr:uid="{00000000-0005-0000-0000-000092A40000}"/>
    <cellStyle name="Normal 78 3 3 2 2 5" xfId="19318" xr:uid="{00000000-0005-0000-0000-000093A40000}"/>
    <cellStyle name="Normal 78 3 3 2 3" xfId="5869" xr:uid="{00000000-0005-0000-0000-000094A40000}"/>
    <cellStyle name="Normal 78 3 3 2 3 2" xfId="15921" xr:uid="{00000000-0005-0000-0000-000095A40000}"/>
    <cellStyle name="Normal 78 3 3 2 3 2 2" xfId="46252" xr:uid="{00000000-0005-0000-0000-000096A40000}"/>
    <cellStyle name="Normal 78 3 3 2 3 2 3" xfId="31019" xr:uid="{00000000-0005-0000-0000-000097A40000}"/>
    <cellStyle name="Normal 78 3 3 2 3 3" xfId="10901" xr:uid="{00000000-0005-0000-0000-000098A40000}"/>
    <cellStyle name="Normal 78 3 3 2 3 3 2" xfId="41235" xr:uid="{00000000-0005-0000-0000-000099A40000}"/>
    <cellStyle name="Normal 78 3 3 2 3 3 3" xfId="26002" xr:uid="{00000000-0005-0000-0000-00009AA40000}"/>
    <cellStyle name="Normal 78 3 3 2 3 4" xfId="36222" xr:uid="{00000000-0005-0000-0000-00009BA40000}"/>
    <cellStyle name="Normal 78 3 3 2 3 5" xfId="20989" xr:uid="{00000000-0005-0000-0000-00009CA40000}"/>
    <cellStyle name="Normal 78 3 3 2 4" xfId="12579" xr:uid="{00000000-0005-0000-0000-00009DA40000}"/>
    <cellStyle name="Normal 78 3 3 2 4 2" xfId="42910" xr:uid="{00000000-0005-0000-0000-00009EA40000}"/>
    <cellStyle name="Normal 78 3 3 2 4 3" xfId="27677" xr:uid="{00000000-0005-0000-0000-00009FA40000}"/>
    <cellStyle name="Normal 78 3 3 2 5" xfId="7558" xr:uid="{00000000-0005-0000-0000-0000A0A40000}"/>
    <cellStyle name="Normal 78 3 3 2 5 2" xfId="37893" xr:uid="{00000000-0005-0000-0000-0000A1A40000}"/>
    <cellStyle name="Normal 78 3 3 2 5 3" xfId="22660" xr:uid="{00000000-0005-0000-0000-0000A2A40000}"/>
    <cellStyle name="Normal 78 3 3 2 6" xfId="32881" xr:uid="{00000000-0005-0000-0000-0000A3A40000}"/>
    <cellStyle name="Normal 78 3 3 2 7" xfId="17647" xr:uid="{00000000-0005-0000-0000-0000A4A40000}"/>
    <cellStyle name="Normal 78 3 3 3" xfId="3340" xr:uid="{00000000-0005-0000-0000-0000A5A40000}"/>
    <cellStyle name="Normal 78 3 3 3 2" xfId="13414" xr:uid="{00000000-0005-0000-0000-0000A6A40000}"/>
    <cellStyle name="Normal 78 3 3 3 2 2" xfId="43745" xr:uid="{00000000-0005-0000-0000-0000A7A40000}"/>
    <cellStyle name="Normal 78 3 3 3 2 3" xfId="28512" xr:uid="{00000000-0005-0000-0000-0000A8A40000}"/>
    <cellStyle name="Normal 78 3 3 3 3" xfId="8394" xr:uid="{00000000-0005-0000-0000-0000A9A40000}"/>
    <cellStyle name="Normal 78 3 3 3 3 2" xfId="38728" xr:uid="{00000000-0005-0000-0000-0000AAA40000}"/>
    <cellStyle name="Normal 78 3 3 3 3 3" xfId="23495" xr:uid="{00000000-0005-0000-0000-0000ABA40000}"/>
    <cellStyle name="Normal 78 3 3 3 4" xfId="33715" xr:uid="{00000000-0005-0000-0000-0000ACA40000}"/>
    <cellStyle name="Normal 78 3 3 3 5" xfId="18482" xr:uid="{00000000-0005-0000-0000-0000ADA40000}"/>
    <cellStyle name="Normal 78 3 3 4" xfId="5033" xr:uid="{00000000-0005-0000-0000-0000AEA40000}"/>
    <cellStyle name="Normal 78 3 3 4 2" xfId="15085" xr:uid="{00000000-0005-0000-0000-0000AFA40000}"/>
    <cellStyle name="Normal 78 3 3 4 2 2" xfId="45416" xr:uid="{00000000-0005-0000-0000-0000B0A40000}"/>
    <cellStyle name="Normal 78 3 3 4 2 3" xfId="30183" xr:uid="{00000000-0005-0000-0000-0000B1A40000}"/>
    <cellStyle name="Normal 78 3 3 4 3" xfId="10065" xr:uid="{00000000-0005-0000-0000-0000B2A40000}"/>
    <cellStyle name="Normal 78 3 3 4 3 2" xfId="40399" xr:uid="{00000000-0005-0000-0000-0000B3A40000}"/>
    <cellStyle name="Normal 78 3 3 4 3 3" xfId="25166" xr:uid="{00000000-0005-0000-0000-0000B4A40000}"/>
    <cellStyle name="Normal 78 3 3 4 4" xfId="35386" xr:uid="{00000000-0005-0000-0000-0000B5A40000}"/>
    <cellStyle name="Normal 78 3 3 4 5" xfId="20153" xr:uid="{00000000-0005-0000-0000-0000B6A40000}"/>
    <cellStyle name="Normal 78 3 3 5" xfId="11743" xr:uid="{00000000-0005-0000-0000-0000B7A40000}"/>
    <cellStyle name="Normal 78 3 3 5 2" xfId="42074" xr:uid="{00000000-0005-0000-0000-0000B8A40000}"/>
    <cellStyle name="Normal 78 3 3 5 3" xfId="26841" xr:uid="{00000000-0005-0000-0000-0000B9A40000}"/>
    <cellStyle name="Normal 78 3 3 6" xfId="6722" xr:uid="{00000000-0005-0000-0000-0000BAA40000}"/>
    <cellStyle name="Normal 78 3 3 6 2" xfId="37057" xr:uid="{00000000-0005-0000-0000-0000BBA40000}"/>
    <cellStyle name="Normal 78 3 3 6 3" xfId="21824" xr:uid="{00000000-0005-0000-0000-0000BCA40000}"/>
    <cellStyle name="Normal 78 3 3 7" xfId="32045" xr:uid="{00000000-0005-0000-0000-0000BDA40000}"/>
    <cellStyle name="Normal 78 3 3 8" xfId="16811" xr:uid="{00000000-0005-0000-0000-0000BEA40000}"/>
    <cellStyle name="Normal 78 3 4" xfId="2069" xr:uid="{00000000-0005-0000-0000-0000BFA40000}"/>
    <cellStyle name="Normal 78 3 4 2" xfId="3759" xr:uid="{00000000-0005-0000-0000-0000C0A40000}"/>
    <cellStyle name="Normal 78 3 4 2 2" xfId="13832" xr:uid="{00000000-0005-0000-0000-0000C1A40000}"/>
    <cellStyle name="Normal 78 3 4 2 2 2" xfId="44163" xr:uid="{00000000-0005-0000-0000-0000C2A40000}"/>
    <cellStyle name="Normal 78 3 4 2 2 3" xfId="28930" xr:uid="{00000000-0005-0000-0000-0000C3A40000}"/>
    <cellStyle name="Normal 78 3 4 2 3" xfId="8812" xr:uid="{00000000-0005-0000-0000-0000C4A40000}"/>
    <cellStyle name="Normal 78 3 4 2 3 2" xfId="39146" xr:uid="{00000000-0005-0000-0000-0000C5A40000}"/>
    <cellStyle name="Normal 78 3 4 2 3 3" xfId="23913" xr:uid="{00000000-0005-0000-0000-0000C6A40000}"/>
    <cellStyle name="Normal 78 3 4 2 4" xfId="34133" xr:uid="{00000000-0005-0000-0000-0000C7A40000}"/>
    <cellStyle name="Normal 78 3 4 2 5" xfId="18900" xr:uid="{00000000-0005-0000-0000-0000C8A40000}"/>
    <cellStyle name="Normal 78 3 4 3" xfId="5451" xr:uid="{00000000-0005-0000-0000-0000C9A40000}"/>
    <cellStyle name="Normal 78 3 4 3 2" xfId="15503" xr:uid="{00000000-0005-0000-0000-0000CAA40000}"/>
    <cellStyle name="Normal 78 3 4 3 2 2" xfId="45834" xr:uid="{00000000-0005-0000-0000-0000CBA40000}"/>
    <cellStyle name="Normal 78 3 4 3 2 3" xfId="30601" xr:uid="{00000000-0005-0000-0000-0000CCA40000}"/>
    <cellStyle name="Normal 78 3 4 3 3" xfId="10483" xr:uid="{00000000-0005-0000-0000-0000CDA40000}"/>
    <cellStyle name="Normal 78 3 4 3 3 2" xfId="40817" xr:uid="{00000000-0005-0000-0000-0000CEA40000}"/>
    <cellStyle name="Normal 78 3 4 3 3 3" xfId="25584" xr:uid="{00000000-0005-0000-0000-0000CFA40000}"/>
    <cellStyle name="Normal 78 3 4 3 4" xfId="35804" xr:uid="{00000000-0005-0000-0000-0000D0A40000}"/>
    <cellStyle name="Normal 78 3 4 3 5" xfId="20571" xr:uid="{00000000-0005-0000-0000-0000D1A40000}"/>
    <cellStyle name="Normal 78 3 4 4" xfId="12161" xr:uid="{00000000-0005-0000-0000-0000D2A40000}"/>
    <cellStyle name="Normal 78 3 4 4 2" xfId="42492" xr:uid="{00000000-0005-0000-0000-0000D3A40000}"/>
    <cellStyle name="Normal 78 3 4 4 3" xfId="27259" xr:uid="{00000000-0005-0000-0000-0000D4A40000}"/>
    <cellStyle name="Normal 78 3 4 5" xfId="7140" xr:uid="{00000000-0005-0000-0000-0000D5A40000}"/>
    <cellStyle name="Normal 78 3 4 5 2" xfId="37475" xr:uid="{00000000-0005-0000-0000-0000D6A40000}"/>
    <cellStyle name="Normal 78 3 4 5 3" xfId="22242" xr:uid="{00000000-0005-0000-0000-0000D7A40000}"/>
    <cellStyle name="Normal 78 3 4 6" xfId="32463" xr:uid="{00000000-0005-0000-0000-0000D8A40000}"/>
    <cellStyle name="Normal 78 3 4 7" xfId="17229" xr:uid="{00000000-0005-0000-0000-0000D9A40000}"/>
    <cellStyle name="Normal 78 3 5" xfId="2922" xr:uid="{00000000-0005-0000-0000-0000DAA40000}"/>
    <cellStyle name="Normal 78 3 5 2" xfId="12996" xr:uid="{00000000-0005-0000-0000-0000DBA40000}"/>
    <cellStyle name="Normal 78 3 5 2 2" xfId="43327" xr:uid="{00000000-0005-0000-0000-0000DCA40000}"/>
    <cellStyle name="Normal 78 3 5 2 3" xfId="28094" xr:uid="{00000000-0005-0000-0000-0000DDA40000}"/>
    <cellStyle name="Normal 78 3 5 3" xfId="7976" xr:uid="{00000000-0005-0000-0000-0000DEA40000}"/>
    <cellStyle name="Normal 78 3 5 3 2" xfId="38310" xr:uid="{00000000-0005-0000-0000-0000DFA40000}"/>
    <cellStyle name="Normal 78 3 5 3 3" xfId="23077" xr:uid="{00000000-0005-0000-0000-0000E0A40000}"/>
    <cellStyle name="Normal 78 3 5 4" xfId="33297" xr:uid="{00000000-0005-0000-0000-0000E1A40000}"/>
    <cellStyle name="Normal 78 3 5 5" xfId="18064" xr:uid="{00000000-0005-0000-0000-0000E2A40000}"/>
    <cellStyle name="Normal 78 3 6" xfId="4615" xr:uid="{00000000-0005-0000-0000-0000E3A40000}"/>
    <cellStyle name="Normal 78 3 6 2" xfId="14667" xr:uid="{00000000-0005-0000-0000-0000E4A40000}"/>
    <cellStyle name="Normal 78 3 6 2 2" xfId="44998" xr:uid="{00000000-0005-0000-0000-0000E5A40000}"/>
    <cellStyle name="Normal 78 3 6 2 3" xfId="29765" xr:uid="{00000000-0005-0000-0000-0000E6A40000}"/>
    <cellStyle name="Normal 78 3 6 3" xfId="9647" xr:uid="{00000000-0005-0000-0000-0000E7A40000}"/>
    <cellStyle name="Normal 78 3 6 3 2" xfId="39981" xr:uid="{00000000-0005-0000-0000-0000E8A40000}"/>
    <cellStyle name="Normal 78 3 6 3 3" xfId="24748" xr:uid="{00000000-0005-0000-0000-0000E9A40000}"/>
    <cellStyle name="Normal 78 3 6 4" xfId="34968" xr:uid="{00000000-0005-0000-0000-0000EAA40000}"/>
    <cellStyle name="Normal 78 3 6 5" xfId="19735" xr:uid="{00000000-0005-0000-0000-0000EBA40000}"/>
    <cellStyle name="Normal 78 3 7" xfId="11325" xr:uid="{00000000-0005-0000-0000-0000ECA40000}"/>
    <cellStyle name="Normal 78 3 7 2" xfId="41656" xr:uid="{00000000-0005-0000-0000-0000EDA40000}"/>
    <cellStyle name="Normal 78 3 7 3" xfId="26423" xr:uid="{00000000-0005-0000-0000-0000EEA40000}"/>
    <cellStyle name="Normal 78 3 8" xfId="6304" xr:uid="{00000000-0005-0000-0000-0000EFA40000}"/>
    <cellStyle name="Normal 78 3 8 2" xfId="36639" xr:uid="{00000000-0005-0000-0000-0000F0A40000}"/>
    <cellStyle name="Normal 78 3 8 3" xfId="21406" xr:uid="{00000000-0005-0000-0000-0000F1A40000}"/>
    <cellStyle name="Normal 78 3 9" xfId="31629" xr:uid="{00000000-0005-0000-0000-0000F2A40000}"/>
    <cellStyle name="Normal 78 4" xfId="1329" xr:uid="{00000000-0005-0000-0000-0000F3A40000}"/>
    <cellStyle name="Normal 78 4 2" xfId="1752" xr:uid="{00000000-0005-0000-0000-0000F4A40000}"/>
    <cellStyle name="Normal 78 4 2 2" xfId="2591" xr:uid="{00000000-0005-0000-0000-0000F5A40000}"/>
    <cellStyle name="Normal 78 4 2 2 2" xfId="4281" xr:uid="{00000000-0005-0000-0000-0000F6A40000}"/>
    <cellStyle name="Normal 78 4 2 2 2 2" xfId="14354" xr:uid="{00000000-0005-0000-0000-0000F7A40000}"/>
    <cellStyle name="Normal 78 4 2 2 2 2 2" xfId="44685" xr:uid="{00000000-0005-0000-0000-0000F8A40000}"/>
    <cellStyle name="Normal 78 4 2 2 2 2 3" xfId="29452" xr:uid="{00000000-0005-0000-0000-0000F9A40000}"/>
    <cellStyle name="Normal 78 4 2 2 2 3" xfId="9334" xr:uid="{00000000-0005-0000-0000-0000FAA40000}"/>
    <cellStyle name="Normal 78 4 2 2 2 3 2" xfId="39668" xr:uid="{00000000-0005-0000-0000-0000FBA40000}"/>
    <cellStyle name="Normal 78 4 2 2 2 3 3" xfId="24435" xr:uid="{00000000-0005-0000-0000-0000FCA40000}"/>
    <cellStyle name="Normal 78 4 2 2 2 4" xfId="34655" xr:uid="{00000000-0005-0000-0000-0000FDA40000}"/>
    <cellStyle name="Normal 78 4 2 2 2 5" xfId="19422" xr:uid="{00000000-0005-0000-0000-0000FEA40000}"/>
    <cellStyle name="Normal 78 4 2 2 3" xfId="5973" xr:uid="{00000000-0005-0000-0000-0000FFA40000}"/>
    <cellStyle name="Normal 78 4 2 2 3 2" xfId="16025" xr:uid="{00000000-0005-0000-0000-000000A50000}"/>
    <cellStyle name="Normal 78 4 2 2 3 2 2" xfId="46356" xr:uid="{00000000-0005-0000-0000-000001A50000}"/>
    <cellStyle name="Normal 78 4 2 2 3 2 3" xfId="31123" xr:uid="{00000000-0005-0000-0000-000002A50000}"/>
    <cellStyle name="Normal 78 4 2 2 3 3" xfId="11005" xr:uid="{00000000-0005-0000-0000-000003A50000}"/>
    <cellStyle name="Normal 78 4 2 2 3 3 2" xfId="41339" xr:uid="{00000000-0005-0000-0000-000004A50000}"/>
    <cellStyle name="Normal 78 4 2 2 3 3 3" xfId="26106" xr:uid="{00000000-0005-0000-0000-000005A50000}"/>
    <cellStyle name="Normal 78 4 2 2 3 4" xfId="36326" xr:uid="{00000000-0005-0000-0000-000006A50000}"/>
    <cellStyle name="Normal 78 4 2 2 3 5" xfId="21093" xr:uid="{00000000-0005-0000-0000-000007A50000}"/>
    <cellStyle name="Normal 78 4 2 2 4" xfId="12683" xr:uid="{00000000-0005-0000-0000-000008A50000}"/>
    <cellStyle name="Normal 78 4 2 2 4 2" xfId="43014" xr:uid="{00000000-0005-0000-0000-000009A50000}"/>
    <cellStyle name="Normal 78 4 2 2 4 3" xfId="27781" xr:uid="{00000000-0005-0000-0000-00000AA50000}"/>
    <cellStyle name="Normal 78 4 2 2 5" xfId="7662" xr:uid="{00000000-0005-0000-0000-00000BA50000}"/>
    <cellStyle name="Normal 78 4 2 2 5 2" xfId="37997" xr:uid="{00000000-0005-0000-0000-00000CA50000}"/>
    <cellStyle name="Normal 78 4 2 2 5 3" xfId="22764" xr:uid="{00000000-0005-0000-0000-00000DA50000}"/>
    <cellStyle name="Normal 78 4 2 2 6" xfId="32985" xr:uid="{00000000-0005-0000-0000-00000EA50000}"/>
    <cellStyle name="Normal 78 4 2 2 7" xfId="17751" xr:uid="{00000000-0005-0000-0000-00000FA50000}"/>
    <cellStyle name="Normal 78 4 2 3" xfId="3444" xr:uid="{00000000-0005-0000-0000-000010A50000}"/>
    <cellStyle name="Normal 78 4 2 3 2" xfId="13518" xr:uid="{00000000-0005-0000-0000-000011A50000}"/>
    <cellStyle name="Normal 78 4 2 3 2 2" xfId="43849" xr:uid="{00000000-0005-0000-0000-000012A50000}"/>
    <cellStyle name="Normal 78 4 2 3 2 3" xfId="28616" xr:uid="{00000000-0005-0000-0000-000013A50000}"/>
    <cellStyle name="Normal 78 4 2 3 3" xfId="8498" xr:uid="{00000000-0005-0000-0000-000014A50000}"/>
    <cellStyle name="Normal 78 4 2 3 3 2" xfId="38832" xr:uid="{00000000-0005-0000-0000-000015A50000}"/>
    <cellStyle name="Normal 78 4 2 3 3 3" xfId="23599" xr:uid="{00000000-0005-0000-0000-000016A50000}"/>
    <cellStyle name="Normal 78 4 2 3 4" xfId="33819" xr:uid="{00000000-0005-0000-0000-000017A50000}"/>
    <cellStyle name="Normal 78 4 2 3 5" xfId="18586" xr:uid="{00000000-0005-0000-0000-000018A50000}"/>
    <cellStyle name="Normal 78 4 2 4" xfId="5137" xr:uid="{00000000-0005-0000-0000-000019A50000}"/>
    <cellStyle name="Normal 78 4 2 4 2" xfId="15189" xr:uid="{00000000-0005-0000-0000-00001AA50000}"/>
    <cellStyle name="Normal 78 4 2 4 2 2" xfId="45520" xr:uid="{00000000-0005-0000-0000-00001BA50000}"/>
    <cellStyle name="Normal 78 4 2 4 2 3" xfId="30287" xr:uid="{00000000-0005-0000-0000-00001CA50000}"/>
    <cellStyle name="Normal 78 4 2 4 3" xfId="10169" xr:uid="{00000000-0005-0000-0000-00001DA50000}"/>
    <cellStyle name="Normal 78 4 2 4 3 2" xfId="40503" xr:uid="{00000000-0005-0000-0000-00001EA50000}"/>
    <cellStyle name="Normal 78 4 2 4 3 3" xfId="25270" xr:uid="{00000000-0005-0000-0000-00001FA50000}"/>
    <cellStyle name="Normal 78 4 2 4 4" xfId="35490" xr:uid="{00000000-0005-0000-0000-000020A50000}"/>
    <cellStyle name="Normal 78 4 2 4 5" xfId="20257" xr:uid="{00000000-0005-0000-0000-000021A50000}"/>
    <cellStyle name="Normal 78 4 2 5" xfId="11847" xr:uid="{00000000-0005-0000-0000-000022A50000}"/>
    <cellStyle name="Normal 78 4 2 5 2" xfId="42178" xr:uid="{00000000-0005-0000-0000-000023A50000}"/>
    <cellStyle name="Normal 78 4 2 5 3" xfId="26945" xr:uid="{00000000-0005-0000-0000-000024A50000}"/>
    <cellStyle name="Normal 78 4 2 6" xfId="6826" xr:uid="{00000000-0005-0000-0000-000025A50000}"/>
    <cellStyle name="Normal 78 4 2 6 2" xfId="37161" xr:uid="{00000000-0005-0000-0000-000026A50000}"/>
    <cellStyle name="Normal 78 4 2 6 3" xfId="21928" xr:uid="{00000000-0005-0000-0000-000027A50000}"/>
    <cellStyle name="Normal 78 4 2 7" xfId="32149" xr:uid="{00000000-0005-0000-0000-000028A50000}"/>
    <cellStyle name="Normal 78 4 2 8" xfId="16915" xr:uid="{00000000-0005-0000-0000-000029A50000}"/>
    <cellStyle name="Normal 78 4 3" xfId="2173" xr:uid="{00000000-0005-0000-0000-00002AA50000}"/>
    <cellStyle name="Normal 78 4 3 2" xfId="3863" xr:uid="{00000000-0005-0000-0000-00002BA50000}"/>
    <cellStyle name="Normal 78 4 3 2 2" xfId="13936" xr:uid="{00000000-0005-0000-0000-00002CA50000}"/>
    <cellStyle name="Normal 78 4 3 2 2 2" xfId="44267" xr:uid="{00000000-0005-0000-0000-00002DA50000}"/>
    <cellStyle name="Normal 78 4 3 2 2 3" xfId="29034" xr:uid="{00000000-0005-0000-0000-00002EA50000}"/>
    <cellStyle name="Normal 78 4 3 2 3" xfId="8916" xr:uid="{00000000-0005-0000-0000-00002FA50000}"/>
    <cellStyle name="Normal 78 4 3 2 3 2" xfId="39250" xr:uid="{00000000-0005-0000-0000-000030A50000}"/>
    <cellStyle name="Normal 78 4 3 2 3 3" xfId="24017" xr:uid="{00000000-0005-0000-0000-000031A50000}"/>
    <cellStyle name="Normal 78 4 3 2 4" xfId="34237" xr:uid="{00000000-0005-0000-0000-000032A50000}"/>
    <cellStyle name="Normal 78 4 3 2 5" xfId="19004" xr:uid="{00000000-0005-0000-0000-000033A50000}"/>
    <cellStyle name="Normal 78 4 3 3" xfId="5555" xr:uid="{00000000-0005-0000-0000-000034A50000}"/>
    <cellStyle name="Normal 78 4 3 3 2" xfId="15607" xr:uid="{00000000-0005-0000-0000-000035A50000}"/>
    <cellStyle name="Normal 78 4 3 3 2 2" xfId="45938" xr:uid="{00000000-0005-0000-0000-000036A50000}"/>
    <cellStyle name="Normal 78 4 3 3 2 3" xfId="30705" xr:uid="{00000000-0005-0000-0000-000037A50000}"/>
    <cellStyle name="Normal 78 4 3 3 3" xfId="10587" xr:uid="{00000000-0005-0000-0000-000038A50000}"/>
    <cellStyle name="Normal 78 4 3 3 3 2" xfId="40921" xr:uid="{00000000-0005-0000-0000-000039A50000}"/>
    <cellStyle name="Normal 78 4 3 3 3 3" xfId="25688" xr:uid="{00000000-0005-0000-0000-00003AA50000}"/>
    <cellStyle name="Normal 78 4 3 3 4" xfId="35908" xr:uid="{00000000-0005-0000-0000-00003BA50000}"/>
    <cellStyle name="Normal 78 4 3 3 5" xfId="20675" xr:uid="{00000000-0005-0000-0000-00003CA50000}"/>
    <cellStyle name="Normal 78 4 3 4" xfId="12265" xr:uid="{00000000-0005-0000-0000-00003DA50000}"/>
    <cellStyle name="Normal 78 4 3 4 2" xfId="42596" xr:uid="{00000000-0005-0000-0000-00003EA50000}"/>
    <cellStyle name="Normal 78 4 3 4 3" xfId="27363" xr:uid="{00000000-0005-0000-0000-00003FA50000}"/>
    <cellStyle name="Normal 78 4 3 5" xfId="7244" xr:uid="{00000000-0005-0000-0000-000040A50000}"/>
    <cellStyle name="Normal 78 4 3 5 2" xfId="37579" xr:uid="{00000000-0005-0000-0000-000041A50000}"/>
    <cellStyle name="Normal 78 4 3 5 3" xfId="22346" xr:uid="{00000000-0005-0000-0000-000042A50000}"/>
    <cellStyle name="Normal 78 4 3 6" xfId="32567" xr:uid="{00000000-0005-0000-0000-000043A50000}"/>
    <cellStyle name="Normal 78 4 3 7" xfId="17333" xr:uid="{00000000-0005-0000-0000-000044A50000}"/>
    <cellStyle name="Normal 78 4 4" xfId="3026" xr:uid="{00000000-0005-0000-0000-000045A50000}"/>
    <cellStyle name="Normal 78 4 4 2" xfId="13100" xr:uid="{00000000-0005-0000-0000-000046A50000}"/>
    <cellStyle name="Normal 78 4 4 2 2" xfId="43431" xr:uid="{00000000-0005-0000-0000-000047A50000}"/>
    <cellStyle name="Normal 78 4 4 2 3" xfId="28198" xr:uid="{00000000-0005-0000-0000-000048A50000}"/>
    <cellStyle name="Normal 78 4 4 3" xfId="8080" xr:uid="{00000000-0005-0000-0000-000049A50000}"/>
    <cellStyle name="Normal 78 4 4 3 2" xfId="38414" xr:uid="{00000000-0005-0000-0000-00004AA50000}"/>
    <cellStyle name="Normal 78 4 4 3 3" xfId="23181" xr:uid="{00000000-0005-0000-0000-00004BA50000}"/>
    <cellStyle name="Normal 78 4 4 4" xfId="33401" xr:uid="{00000000-0005-0000-0000-00004CA50000}"/>
    <cellStyle name="Normal 78 4 4 5" xfId="18168" xr:uid="{00000000-0005-0000-0000-00004DA50000}"/>
    <cellStyle name="Normal 78 4 5" xfId="4719" xr:uid="{00000000-0005-0000-0000-00004EA50000}"/>
    <cellStyle name="Normal 78 4 5 2" xfId="14771" xr:uid="{00000000-0005-0000-0000-00004FA50000}"/>
    <cellStyle name="Normal 78 4 5 2 2" xfId="45102" xr:uid="{00000000-0005-0000-0000-000050A50000}"/>
    <cellStyle name="Normal 78 4 5 2 3" xfId="29869" xr:uid="{00000000-0005-0000-0000-000051A50000}"/>
    <cellStyle name="Normal 78 4 5 3" xfId="9751" xr:uid="{00000000-0005-0000-0000-000052A50000}"/>
    <cellStyle name="Normal 78 4 5 3 2" xfId="40085" xr:uid="{00000000-0005-0000-0000-000053A50000}"/>
    <cellStyle name="Normal 78 4 5 3 3" xfId="24852" xr:uid="{00000000-0005-0000-0000-000054A50000}"/>
    <cellStyle name="Normal 78 4 5 4" xfId="35072" xr:uid="{00000000-0005-0000-0000-000055A50000}"/>
    <cellStyle name="Normal 78 4 5 5" xfId="19839" xr:uid="{00000000-0005-0000-0000-000056A50000}"/>
    <cellStyle name="Normal 78 4 6" xfId="11429" xr:uid="{00000000-0005-0000-0000-000057A50000}"/>
    <cellStyle name="Normal 78 4 6 2" xfId="41760" xr:uid="{00000000-0005-0000-0000-000058A50000}"/>
    <cellStyle name="Normal 78 4 6 3" xfId="26527" xr:uid="{00000000-0005-0000-0000-000059A50000}"/>
    <cellStyle name="Normal 78 4 7" xfId="6408" xr:uid="{00000000-0005-0000-0000-00005AA50000}"/>
    <cellStyle name="Normal 78 4 7 2" xfId="36743" xr:uid="{00000000-0005-0000-0000-00005BA50000}"/>
    <cellStyle name="Normal 78 4 7 3" xfId="21510" xr:uid="{00000000-0005-0000-0000-00005CA50000}"/>
    <cellStyle name="Normal 78 4 8" xfId="31731" xr:uid="{00000000-0005-0000-0000-00005DA50000}"/>
    <cellStyle name="Normal 78 4 9" xfId="16497" xr:uid="{00000000-0005-0000-0000-00005EA50000}"/>
    <cellStyle name="Normal 78 5" xfId="1541" xr:uid="{00000000-0005-0000-0000-00005FA50000}"/>
    <cellStyle name="Normal 78 5 2" xfId="2382" xr:uid="{00000000-0005-0000-0000-000060A50000}"/>
    <cellStyle name="Normal 78 5 2 2" xfId="4072" xr:uid="{00000000-0005-0000-0000-000061A50000}"/>
    <cellStyle name="Normal 78 5 2 2 2" xfId="14145" xr:uid="{00000000-0005-0000-0000-000062A50000}"/>
    <cellStyle name="Normal 78 5 2 2 2 2" xfId="44476" xr:uid="{00000000-0005-0000-0000-000063A50000}"/>
    <cellStyle name="Normal 78 5 2 2 2 3" xfId="29243" xr:uid="{00000000-0005-0000-0000-000064A50000}"/>
    <cellStyle name="Normal 78 5 2 2 3" xfId="9125" xr:uid="{00000000-0005-0000-0000-000065A50000}"/>
    <cellStyle name="Normal 78 5 2 2 3 2" xfId="39459" xr:uid="{00000000-0005-0000-0000-000066A50000}"/>
    <cellStyle name="Normal 78 5 2 2 3 3" xfId="24226" xr:uid="{00000000-0005-0000-0000-000067A50000}"/>
    <cellStyle name="Normal 78 5 2 2 4" xfId="34446" xr:uid="{00000000-0005-0000-0000-000068A50000}"/>
    <cellStyle name="Normal 78 5 2 2 5" xfId="19213" xr:uid="{00000000-0005-0000-0000-000069A50000}"/>
    <cellStyle name="Normal 78 5 2 3" xfId="5764" xr:uid="{00000000-0005-0000-0000-00006AA50000}"/>
    <cellStyle name="Normal 78 5 2 3 2" xfId="15816" xr:uid="{00000000-0005-0000-0000-00006BA50000}"/>
    <cellStyle name="Normal 78 5 2 3 2 2" xfId="46147" xr:uid="{00000000-0005-0000-0000-00006CA50000}"/>
    <cellStyle name="Normal 78 5 2 3 2 3" xfId="30914" xr:uid="{00000000-0005-0000-0000-00006DA50000}"/>
    <cellStyle name="Normal 78 5 2 3 3" xfId="10796" xr:uid="{00000000-0005-0000-0000-00006EA50000}"/>
    <cellStyle name="Normal 78 5 2 3 3 2" xfId="41130" xr:uid="{00000000-0005-0000-0000-00006FA50000}"/>
    <cellStyle name="Normal 78 5 2 3 3 3" xfId="25897" xr:uid="{00000000-0005-0000-0000-000070A50000}"/>
    <cellStyle name="Normal 78 5 2 3 4" xfId="36117" xr:uid="{00000000-0005-0000-0000-000071A50000}"/>
    <cellStyle name="Normal 78 5 2 3 5" xfId="20884" xr:uid="{00000000-0005-0000-0000-000072A50000}"/>
    <cellStyle name="Normal 78 5 2 4" xfId="12474" xr:uid="{00000000-0005-0000-0000-000073A50000}"/>
    <cellStyle name="Normal 78 5 2 4 2" xfId="42805" xr:uid="{00000000-0005-0000-0000-000074A50000}"/>
    <cellStyle name="Normal 78 5 2 4 3" xfId="27572" xr:uid="{00000000-0005-0000-0000-000075A50000}"/>
    <cellStyle name="Normal 78 5 2 5" xfId="7453" xr:uid="{00000000-0005-0000-0000-000076A50000}"/>
    <cellStyle name="Normal 78 5 2 5 2" xfId="37788" xr:uid="{00000000-0005-0000-0000-000077A50000}"/>
    <cellStyle name="Normal 78 5 2 5 3" xfId="22555" xr:uid="{00000000-0005-0000-0000-000078A50000}"/>
    <cellStyle name="Normal 78 5 2 6" xfId="32776" xr:uid="{00000000-0005-0000-0000-000079A50000}"/>
    <cellStyle name="Normal 78 5 2 7" xfId="17542" xr:uid="{00000000-0005-0000-0000-00007AA50000}"/>
    <cellStyle name="Normal 78 5 3" xfId="3235" xr:uid="{00000000-0005-0000-0000-00007BA50000}"/>
    <cellStyle name="Normal 78 5 3 2" xfId="13309" xr:uid="{00000000-0005-0000-0000-00007CA50000}"/>
    <cellStyle name="Normal 78 5 3 2 2" xfId="43640" xr:uid="{00000000-0005-0000-0000-00007DA50000}"/>
    <cellStyle name="Normal 78 5 3 2 3" xfId="28407" xr:uid="{00000000-0005-0000-0000-00007EA50000}"/>
    <cellStyle name="Normal 78 5 3 3" xfId="8289" xr:uid="{00000000-0005-0000-0000-00007FA50000}"/>
    <cellStyle name="Normal 78 5 3 3 2" xfId="38623" xr:uid="{00000000-0005-0000-0000-000080A50000}"/>
    <cellStyle name="Normal 78 5 3 3 3" xfId="23390" xr:uid="{00000000-0005-0000-0000-000081A50000}"/>
    <cellStyle name="Normal 78 5 3 4" xfId="33610" xr:uid="{00000000-0005-0000-0000-000082A50000}"/>
    <cellStyle name="Normal 78 5 3 5" xfId="18377" xr:uid="{00000000-0005-0000-0000-000083A50000}"/>
    <cellStyle name="Normal 78 5 4" xfId="4928" xr:uid="{00000000-0005-0000-0000-000084A50000}"/>
    <cellStyle name="Normal 78 5 4 2" xfId="14980" xr:uid="{00000000-0005-0000-0000-000085A50000}"/>
    <cellStyle name="Normal 78 5 4 2 2" xfId="45311" xr:uid="{00000000-0005-0000-0000-000086A50000}"/>
    <cellStyle name="Normal 78 5 4 2 3" xfId="30078" xr:uid="{00000000-0005-0000-0000-000087A50000}"/>
    <cellStyle name="Normal 78 5 4 3" xfId="9960" xr:uid="{00000000-0005-0000-0000-000088A50000}"/>
    <cellStyle name="Normal 78 5 4 3 2" xfId="40294" xr:uid="{00000000-0005-0000-0000-000089A50000}"/>
    <cellStyle name="Normal 78 5 4 3 3" xfId="25061" xr:uid="{00000000-0005-0000-0000-00008AA50000}"/>
    <cellStyle name="Normal 78 5 4 4" xfId="35281" xr:uid="{00000000-0005-0000-0000-00008BA50000}"/>
    <cellStyle name="Normal 78 5 4 5" xfId="20048" xr:uid="{00000000-0005-0000-0000-00008CA50000}"/>
    <cellStyle name="Normal 78 5 5" xfId="11638" xr:uid="{00000000-0005-0000-0000-00008DA50000}"/>
    <cellStyle name="Normal 78 5 5 2" xfId="41969" xr:uid="{00000000-0005-0000-0000-00008EA50000}"/>
    <cellStyle name="Normal 78 5 5 3" xfId="26736" xr:uid="{00000000-0005-0000-0000-00008FA50000}"/>
    <cellStyle name="Normal 78 5 6" xfId="6617" xr:uid="{00000000-0005-0000-0000-000090A50000}"/>
    <cellStyle name="Normal 78 5 6 2" xfId="36952" xr:uid="{00000000-0005-0000-0000-000091A50000}"/>
    <cellStyle name="Normal 78 5 6 3" xfId="21719" xr:uid="{00000000-0005-0000-0000-000092A50000}"/>
    <cellStyle name="Normal 78 5 7" xfId="31940" xr:uid="{00000000-0005-0000-0000-000093A50000}"/>
    <cellStyle name="Normal 78 5 8" xfId="16706" xr:uid="{00000000-0005-0000-0000-000094A50000}"/>
    <cellStyle name="Normal 78 6" xfId="1962" xr:uid="{00000000-0005-0000-0000-000095A50000}"/>
    <cellStyle name="Normal 78 6 2" xfId="3654" xr:uid="{00000000-0005-0000-0000-000096A50000}"/>
    <cellStyle name="Normal 78 6 2 2" xfId="13727" xr:uid="{00000000-0005-0000-0000-000097A50000}"/>
    <cellStyle name="Normal 78 6 2 2 2" xfId="44058" xr:uid="{00000000-0005-0000-0000-000098A50000}"/>
    <cellStyle name="Normal 78 6 2 2 3" xfId="28825" xr:uid="{00000000-0005-0000-0000-000099A50000}"/>
    <cellStyle name="Normal 78 6 2 3" xfId="8707" xr:uid="{00000000-0005-0000-0000-00009AA50000}"/>
    <cellStyle name="Normal 78 6 2 3 2" xfId="39041" xr:uid="{00000000-0005-0000-0000-00009BA50000}"/>
    <cellStyle name="Normal 78 6 2 3 3" xfId="23808" xr:uid="{00000000-0005-0000-0000-00009CA50000}"/>
    <cellStyle name="Normal 78 6 2 4" xfId="34028" xr:uid="{00000000-0005-0000-0000-00009DA50000}"/>
    <cellStyle name="Normal 78 6 2 5" xfId="18795" xr:uid="{00000000-0005-0000-0000-00009EA50000}"/>
    <cellStyle name="Normal 78 6 3" xfId="5346" xr:uid="{00000000-0005-0000-0000-00009FA50000}"/>
    <cellStyle name="Normal 78 6 3 2" xfId="15398" xr:uid="{00000000-0005-0000-0000-0000A0A50000}"/>
    <cellStyle name="Normal 78 6 3 2 2" xfId="45729" xr:uid="{00000000-0005-0000-0000-0000A1A50000}"/>
    <cellStyle name="Normal 78 6 3 2 3" xfId="30496" xr:uid="{00000000-0005-0000-0000-0000A2A50000}"/>
    <cellStyle name="Normal 78 6 3 3" xfId="10378" xr:uid="{00000000-0005-0000-0000-0000A3A50000}"/>
    <cellStyle name="Normal 78 6 3 3 2" xfId="40712" xr:uid="{00000000-0005-0000-0000-0000A4A50000}"/>
    <cellStyle name="Normal 78 6 3 3 3" xfId="25479" xr:uid="{00000000-0005-0000-0000-0000A5A50000}"/>
    <cellStyle name="Normal 78 6 3 4" xfId="35699" xr:uid="{00000000-0005-0000-0000-0000A6A50000}"/>
    <cellStyle name="Normal 78 6 3 5" xfId="20466" xr:uid="{00000000-0005-0000-0000-0000A7A50000}"/>
    <cellStyle name="Normal 78 6 4" xfId="12056" xr:uid="{00000000-0005-0000-0000-0000A8A50000}"/>
    <cellStyle name="Normal 78 6 4 2" xfId="42387" xr:uid="{00000000-0005-0000-0000-0000A9A50000}"/>
    <cellStyle name="Normal 78 6 4 3" xfId="27154" xr:uid="{00000000-0005-0000-0000-0000AAA50000}"/>
    <cellStyle name="Normal 78 6 5" xfId="7035" xr:uid="{00000000-0005-0000-0000-0000ABA50000}"/>
    <cellStyle name="Normal 78 6 5 2" xfId="37370" xr:uid="{00000000-0005-0000-0000-0000ACA50000}"/>
    <cellStyle name="Normal 78 6 5 3" xfId="22137" xr:uid="{00000000-0005-0000-0000-0000ADA50000}"/>
    <cellStyle name="Normal 78 6 6" xfId="32358" xr:uid="{00000000-0005-0000-0000-0000AEA50000}"/>
    <cellStyle name="Normal 78 6 7" xfId="17124" xr:uid="{00000000-0005-0000-0000-0000AFA50000}"/>
    <cellStyle name="Normal 78 7" xfId="2809" xr:uid="{00000000-0005-0000-0000-0000B0A50000}"/>
    <cellStyle name="Normal 78 7 2" xfId="12892" xr:uid="{00000000-0005-0000-0000-0000B1A50000}"/>
    <cellStyle name="Normal 78 7 2 2" xfId="43223" xr:uid="{00000000-0005-0000-0000-0000B2A50000}"/>
    <cellStyle name="Normal 78 7 2 3" xfId="27990" xr:uid="{00000000-0005-0000-0000-0000B3A50000}"/>
    <cellStyle name="Normal 78 7 3" xfId="7871" xr:uid="{00000000-0005-0000-0000-0000B4A50000}"/>
    <cellStyle name="Normal 78 7 3 2" xfId="38206" xr:uid="{00000000-0005-0000-0000-0000B5A50000}"/>
    <cellStyle name="Normal 78 7 3 3" xfId="22973" xr:uid="{00000000-0005-0000-0000-0000B6A50000}"/>
    <cellStyle name="Normal 78 7 4" xfId="33193" xr:uid="{00000000-0005-0000-0000-0000B7A50000}"/>
    <cellStyle name="Normal 78 7 5" xfId="17960" xr:uid="{00000000-0005-0000-0000-0000B8A50000}"/>
    <cellStyle name="Normal 78 8" xfId="4507" xr:uid="{00000000-0005-0000-0000-0000B9A50000}"/>
    <cellStyle name="Normal 78 8 2" xfId="14563" xr:uid="{00000000-0005-0000-0000-0000BAA50000}"/>
    <cellStyle name="Normal 78 8 2 2" xfId="44894" xr:uid="{00000000-0005-0000-0000-0000BBA50000}"/>
    <cellStyle name="Normal 78 8 2 3" xfId="29661" xr:uid="{00000000-0005-0000-0000-0000BCA50000}"/>
    <cellStyle name="Normal 78 8 3" xfId="9543" xr:uid="{00000000-0005-0000-0000-0000BDA50000}"/>
    <cellStyle name="Normal 78 8 3 2" xfId="39877" xr:uid="{00000000-0005-0000-0000-0000BEA50000}"/>
    <cellStyle name="Normal 78 8 3 3" xfId="24644" xr:uid="{00000000-0005-0000-0000-0000BFA50000}"/>
    <cellStyle name="Normal 78 8 4" xfId="34864" xr:uid="{00000000-0005-0000-0000-0000C0A50000}"/>
    <cellStyle name="Normal 78 8 5" xfId="19631" xr:uid="{00000000-0005-0000-0000-0000C1A50000}"/>
    <cellStyle name="Normal 78 9" xfId="11218" xr:uid="{00000000-0005-0000-0000-0000C2A50000}"/>
    <cellStyle name="Normal 78 9 2" xfId="41551" xr:uid="{00000000-0005-0000-0000-0000C3A50000}"/>
    <cellStyle name="Normal 78 9 3" xfId="26318" xr:uid="{00000000-0005-0000-0000-0000C4A50000}"/>
    <cellStyle name="Normal 79" xfId="429" xr:uid="{00000000-0005-0000-0000-0000C5A50000}"/>
    <cellStyle name="Normal 79 10" xfId="6200" xr:uid="{00000000-0005-0000-0000-0000C6A50000}"/>
    <cellStyle name="Normal 79 10 2" xfId="36538" xr:uid="{00000000-0005-0000-0000-0000C7A50000}"/>
    <cellStyle name="Normal 79 10 3" xfId="21305" xr:uid="{00000000-0005-0000-0000-0000C8A50000}"/>
    <cellStyle name="Normal 79 11" xfId="31529" xr:uid="{00000000-0005-0000-0000-0000C9A50000}"/>
    <cellStyle name="Normal 79 12" xfId="16290" xr:uid="{00000000-0005-0000-0000-0000CAA50000}"/>
    <cellStyle name="Normal 79 2" xfId="1164" xr:uid="{00000000-0005-0000-0000-0000CBA50000}"/>
    <cellStyle name="Normal 79 2 10" xfId="31582" xr:uid="{00000000-0005-0000-0000-0000CCA50000}"/>
    <cellStyle name="Normal 79 2 11" xfId="16344" xr:uid="{00000000-0005-0000-0000-0000CDA50000}"/>
    <cellStyle name="Normal 79 2 2" xfId="1273" xr:uid="{00000000-0005-0000-0000-0000CEA50000}"/>
    <cellStyle name="Normal 79 2 2 10" xfId="16448" xr:uid="{00000000-0005-0000-0000-0000CFA50000}"/>
    <cellStyle name="Normal 79 2 2 2" xfId="1490" xr:uid="{00000000-0005-0000-0000-0000D0A50000}"/>
    <cellStyle name="Normal 79 2 2 2 2" xfId="1911" xr:uid="{00000000-0005-0000-0000-0000D1A50000}"/>
    <cellStyle name="Normal 79 2 2 2 2 2" xfId="2750" xr:uid="{00000000-0005-0000-0000-0000D2A50000}"/>
    <cellStyle name="Normal 79 2 2 2 2 2 2" xfId="4440" xr:uid="{00000000-0005-0000-0000-0000D3A50000}"/>
    <cellStyle name="Normal 79 2 2 2 2 2 2 2" xfId="14513" xr:uid="{00000000-0005-0000-0000-0000D4A50000}"/>
    <cellStyle name="Normal 79 2 2 2 2 2 2 2 2" xfId="44844" xr:uid="{00000000-0005-0000-0000-0000D5A50000}"/>
    <cellStyle name="Normal 79 2 2 2 2 2 2 2 3" xfId="29611" xr:uid="{00000000-0005-0000-0000-0000D6A50000}"/>
    <cellStyle name="Normal 79 2 2 2 2 2 2 3" xfId="9493" xr:uid="{00000000-0005-0000-0000-0000D7A50000}"/>
    <cellStyle name="Normal 79 2 2 2 2 2 2 3 2" xfId="39827" xr:uid="{00000000-0005-0000-0000-0000D8A50000}"/>
    <cellStyle name="Normal 79 2 2 2 2 2 2 3 3" xfId="24594" xr:uid="{00000000-0005-0000-0000-0000D9A50000}"/>
    <cellStyle name="Normal 79 2 2 2 2 2 2 4" xfId="34814" xr:uid="{00000000-0005-0000-0000-0000DAA50000}"/>
    <cellStyle name="Normal 79 2 2 2 2 2 2 5" xfId="19581" xr:uid="{00000000-0005-0000-0000-0000DBA50000}"/>
    <cellStyle name="Normal 79 2 2 2 2 2 3" xfId="6132" xr:uid="{00000000-0005-0000-0000-0000DCA50000}"/>
    <cellStyle name="Normal 79 2 2 2 2 2 3 2" xfId="16184" xr:uid="{00000000-0005-0000-0000-0000DDA50000}"/>
    <cellStyle name="Normal 79 2 2 2 2 2 3 2 2" xfId="46515" xr:uid="{00000000-0005-0000-0000-0000DEA50000}"/>
    <cellStyle name="Normal 79 2 2 2 2 2 3 2 3" xfId="31282" xr:uid="{00000000-0005-0000-0000-0000DFA50000}"/>
    <cellStyle name="Normal 79 2 2 2 2 2 3 3" xfId="11164" xr:uid="{00000000-0005-0000-0000-0000E0A50000}"/>
    <cellStyle name="Normal 79 2 2 2 2 2 3 3 2" xfId="41498" xr:uid="{00000000-0005-0000-0000-0000E1A50000}"/>
    <cellStyle name="Normal 79 2 2 2 2 2 3 3 3" xfId="26265" xr:uid="{00000000-0005-0000-0000-0000E2A50000}"/>
    <cellStyle name="Normal 79 2 2 2 2 2 3 4" xfId="36485" xr:uid="{00000000-0005-0000-0000-0000E3A50000}"/>
    <cellStyle name="Normal 79 2 2 2 2 2 3 5" xfId="21252" xr:uid="{00000000-0005-0000-0000-0000E4A50000}"/>
    <cellStyle name="Normal 79 2 2 2 2 2 4" xfId="12842" xr:uid="{00000000-0005-0000-0000-0000E5A50000}"/>
    <cellStyle name="Normal 79 2 2 2 2 2 4 2" xfId="43173" xr:uid="{00000000-0005-0000-0000-0000E6A50000}"/>
    <cellStyle name="Normal 79 2 2 2 2 2 4 3" xfId="27940" xr:uid="{00000000-0005-0000-0000-0000E7A50000}"/>
    <cellStyle name="Normal 79 2 2 2 2 2 5" xfId="7821" xr:uid="{00000000-0005-0000-0000-0000E8A50000}"/>
    <cellStyle name="Normal 79 2 2 2 2 2 5 2" xfId="38156" xr:uid="{00000000-0005-0000-0000-0000E9A50000}"/>
    <cellStyle name="Normal 79 2 2 2 2 2 5 3" xfId="22923" xr:uid="{00000000-0005-0000-0000-0000EAA50000}"/>
    <cellStyle name="Normal 79 2 2 2 2 2 6" xfId="33144" xr:uid="{00000000-0005-0000-0000-0000EBA50000}"/>
    <cellStyle name="Normal 79 2 2 2 2 2 7" xfId="17910" xr:uid="{00000000-0005-0000-0000-0000ECA50000}"/>
    <cellStyle name="Normal 79 2 2 2 2 3" xfId="3603" xr:uid="{00000000-0005-0000-0000-0000EDA50000}"/>
    <cellStyle name="Normal 79 2 2 2 2 3 2" xfId="13677" xr:uid="{00000000-0005-0000-0000-0000EEA50000}"/>
    <cellStyle name="Normal 79 2 2 2 2 3 2 2" xfId="44008" xr:uid="{00000000-0005-0000-0000-0000EFA50000}"/>
    <cellStyle name="Normal 79 2 2 2 2 3 2 3" xfId="28775" xr:uid="{00000000-0005-0000-0000-0000F0A50000}"/>
    <cellStyle name="Normal 79 2 2 2 2 3 3" xfId="8657" xr:uid="{00000000-0005-0000-0000-0000F1A50000}"/>
    <cellStyle name="Normal 79 2 2 2 2 3 3 2" xfId="38991" xr:uid="{00000000-0005-0000-0000-0000F2A50000}"/>
    <cellStyle name="Normal 79 2 2 2 2 3 3 3" xfId="23758" xr:uid="{00000000-0005-0000-0000-0000F3A50000}"/>
    <cellStyle name="Normal 79 2 2 2 2 3 4" xfId="33978" xr:uid="{00000000-0005-0000-0000-0000F4A50000}"/>
    <cellStyle name="Normal 79 2 2 2 2 3 5" xfId="18745" xr:uid="{00000000-0005-0000-0000-0000F5A50000}"/>
    <cellStyle name="Normal 79 2 2 2 2 4" xfId="5296" xr:uid="{00000000-0005-0000-0000-0000F6A50000}"/>
    <cellStyle name="Normal 79 2 2 2 2 4 2" xfId="15348" xr:uid="{00000000-0005-0000-0000-0000F7A50000}"/>
    <cellStyle name="Normal 79 2 2 2 2 4 2 2" xfId="45679" xr:uid="{00000000-0005-0000-0000-0000F8A50000}"/>
    <cellStyle name="Normal 79 2 2 2 2 4 2 3" xfId="30446" xr:uid="{00000000-0005-0000-0000-0000F9A50000}"/>
    <cellStyle name="Normal 79 2 2 2 2 4 3" xfId="10328" xr:uid="{00000000-0005-0000-0000-0000FAA50000}"/>
    <cellStyle name="Normal 79 2 2 2 2 4 3 2" xfId="40662" xr:uid="{00000000-0005-0000-0000-0000FBA50000}"/>
    <cellStyle name="Normal 79 2 2 2 2 4 3 3" xfId="25429" xr:uid="{00000000-0005-0000-0000-0000FCA50000}"/>
    <cellStyle name="Normal 79 2 2 2 2 4 4" xfId="35649" xr:uid="{00000000-0005-0000-0000-0000FDA50000}"/>
    <cellStyle name="Normal 79 2 2 2 2 4 5" xfId="20416" xr:uid="{00000000-0005-0000-0000-0000FEA50000}"/>
    <cellStyle name="Normal 79 2 2 2 2 5" xfId="12006" xr:uid="{00000000-0005-0000-0000-0000FFA50000}"/>
    <cellStyle name="Normal 79 2 2 2 2 5 2" xfId="42337" xr:uid="{00000000-0005-0000-0000-000000A60000}"/>
    <cellStyle name="Normal 79 2 2 2 2 5 3" xfId="27104" xr:uid="{00000000-0005-0000-0000-000001A60000}"/>
    <cellStyle name="Normal 79 2 2 2 2 6" xfId="6985" xr:uid="{00000000-0005-0000-0000-000002A60000}"/>
    <cellStyle name="Normal 79 2 2 2 2 6 2" xfId="37320" xr:uid="{00000000-0005-0000-0000-000003A60000}"/>
    <cellStyle name="Normal 79 2 2 2 2 6 3" xfId="22087" xr:uid="{00000000-0005-0000-0000-000004A60000}"/>
    <cellStyle name="Normal 79 2 2 2 2 7" xfId="32308" xr:uid="{00000000-0005-0000-0000-000005A60000}"/>
    <cellStyle name="Normal 79 2 2 2 2 8" xfId="17074" xr:uid="{00000000-0005-0000-0000-000006A60000}"/>
    <cellStyle name="Normal 79 2 2 2 3" xfId="2332" xr:uid="{00000000-0005-0000-0000-000007A60000}"/>
    <cellStyle name="Normal 79 2 2 2 3 2" xfId="4022" xr:uid="{00000000-0005-0000-0000-000008A60000}"/>
    <cellStyle name="Normal 79 2 2 2 3 2 2" xfId="14095" xr:uid="{00000000-0005-0000-0000-000009A60000}"/>
    <cellStyle name="Normal 79 2 2 2 3 2 2 2" xfId="44426" xr:uid="{00000000-0005-0000-0000-00000AA60000}"/>
    <cellStyle name="Normal 79 2 2 2 3 2 2 3" xfId="29193" xr:uid="{00000000-0005-0000-0000-00000BA60000}"/>
    <cellStyle name="Normal 79 2 2 2 3 2 3" xfId="9075" xr:uid="{00000000-0005-0000-0000-00000CA60000}"/>
    <cellStyle name="Normal 79 2 2 2 3 2 3 2" xfId="39409" xr:uid="{00000000-0005-0000-0000-00000DA60000}"/>
    <cellStyle name="Normal 79 2 2 2 3 2 3 3" xfId="24176" xr:uid="{00000000-0005-0000-0000-00000EA60000}"/>
    <cellStyle name="Normal 79 2 2 2 3 2 4" xfId="34396" xr:uid="{00000000-0005-0000-0000-00000FA60000}"/>
    <cellStyle name="Normal 79 2 2 2 3 2 5" xfId="19163" xr:uid="{00000000-0005-0000-0000-000010A60000}"/>
    <cellStyle name="Normal 79 2 2 2 3 3" xfId="5714" xr:uid="{00000000-0005-0000-0000-000011A60000}"/>
    <cellStyle name="Normal 79 2 2 2 3 3 2" xfId="15766" xr:uid="{00000000-0005-0000-0000-000012A60000}"/>
    <cellStyle name="Normal 79 2 2 2 3 3 2 2" xfId="46097" xr:uid="{00000000-0005-0000-0000-000013A60000}"/>
    <cellStyle name="Normal 79 2 2 2 3 3 2 3" xfId="30864" xr:uid="{00000000-0005-0000-0000-000014A60000}"/>
    <cellStyle name="Normal 79 2 2 2 3 3 3" xfId="10746" xr:uid="{00000000-0005-0000-0000-000015A60000}"/>
    <cellStyle name="Normal 79 2 2 2 3 3 3 2" xfId="41080" xr:uid="{00000000-0005-0000-0000-000016A60000}"/>
    <cellStyle name="Normal 79 2 2 2 3 3 3 3" xfId="25847" xr:uid="{00000000-0005-0000-0000-000017A60000}"/>
    <cellStyle name="Normal 79 2 2 2 3 3 4" xfId="36067" xr:uid="{00000000-0005-0000-0000-000018A60000}"/>
    <cellStyle name="Normal 79 2 2 2 3 3 5" xfId="20834" xr:uid="{00000000-0005-0000-0000-000019A60000}"/>
    <cellStyle name="Normal 79 2 2 2 3 4" xfId="12424" xr:uid="{00000000-0005-0000-0000-00001AA60000}"/>
    <cellStyle name="Normal 79 2 2 2 3 4 2" xfId="42755" xr:uid="{00000000-0005-0000-0000-00001BA60000}"/>
    <cellStyle name="Normal 79 2 2 2 3 4 3" xfId="27522" xr:uid="{00000000-0005-0000-0000-00001CA60000}"/>
    <cellStyle name="Normal 79 2 2 2 3 5" xfId="7403" xr:uid="{00000000-0005-0000-0000-00001DA60000}"/>
    <cellStyle name="Normal 79 2 2 2 3 5 2" xfId="37738" xr:uid="{00000000-0005-0000-0000-00001EA60000}"/>
    <cellStyle name="Normal 79 2 2 2 3 5 3" xfId="22505" xr:uid="{00000000-0005-0000-0000-00001FA60000}"/>
    <cellStyle name="Normal 79 2 2 2 3 6" xfId="32726" xr:uid="{00000000-0005-0000-0000-000020A60000}"/>
    <cellStyle name="Normal 79 2 2 2 3 7" xfId="17492" xr:uid="{00000000-0005-0000-0000-000021A60000}"/>
    <cellStyle name="Normal 79 2 2 2 4" xfId="3185" xr:uid="{00000000-0005-0000-0000-000022A60000}"/>
    <cellStyle name="Normal 79 2 2 2 4 2" xfId="13259" xr:uid="{00000000-0005-0000-0000-000023A60000}"/>
    <cellStyle name="Normal 79 2 2 2 4 2 2" xfId="43590" xr:uid="{00000000-0005-0000-0000-000024A60000}"/>
    <cellStyle name="Normal 79 2 2 2 4 2 3" xfId="28357" xr:uid="{00000000-0005-0000-0000-000025A60000}"/>
    <cellStyle name="Normal 79 2 2 2 4 3" xfId="8239" xr:uid="{00000000-0005-0000-0000-000026A60000}"/>
    <cellStyle name="Normal 79 2 2 2 4 3 2" xfId="38573" xr:uid="{00000000-0005-0000-0000-000027A60000}"/>
    <cellStyle name="Normal 79 2 2 2 4 3 3" xfId="23340" xr:uid="{00000000-0005-0000-0000-000028A60000}"/>
    <cellStyle name="Normal 79 2 2 2 4 4" xfId="33560" xr:uid="{00000000-0005-0000-0000-000029A60000}"/>
    <cellStyle name="Normal 79 2 2 2 4 5" xfId="18327" xr:uid="{00000000-0005-0000-0000-00002AA60000}"/>
    <cellStyle name="Normal 79 2 2 2 5" xfId="4878" xr:uid="{00000000-0005-0000-0000-00002BA60000}"/>
    <cellStyle name="Normal 79 2 2 2 5 2" xfId="14930" xr:uid="{00000000-0005-0000-0000-00002CA60000}"/>
    <cellStyle name="Normal 79 2 2 2 5 2 2" xfId="45261" xr:uid="{00000000-0005-0000-0000-00002DA60000}"/>
    <cellStyle name="Normal 79 2 2 2 5 2 3" xfId="30028" xr:uid="{00000000-0005-0000-0000-00002EA60000}"/>
    <cellStyle name="Normal 79 2 2 2 5 3" xfId="9910" xr:uid="{00000000-0005-0000-0000-00002FA60000}"/>
    <cellStyle name="Normal 79 2 2 2 5 3 2" xfId="40244" xr:uid="{00000000-0005-0000-0000-000030A60000}"/>
    <cellStyle name="Normal 79 2 2 2 5 3 3" xfId="25011" xr:uid="{00000000-0005-0000-0000-000031A60000}"/>
    <cellStyle name="Normal 79 2 2 2 5 4" xfId="35231" xr:uid="{00000000-0005-0000-0000-000032A60000}"/>
    <cellStyle name="Normal 79 2 2 2 5 5" xfId="19998" xr:uid="{00000000-0005-0000-0000-000033A60000}"/>
    <cellStyle name="Normal 79 2 2 2 6" xfId="11588" xr:uid="{00000000-0005-0000-0000-000034A60000}"/>
    <cellStyle name="Normal 79 2 2 2 6 2" xfId="41919" xr:uid="{00000000-0005-0000-0000-000035A60000}"/>
    <cellStyle name="Normal 79 2 2 2 6 3" xfId="26686" xr:uid="{00000000-0005-0000-0000-000036A60000}"/>
    <cellStyle name="Normal 79 2 2 2 7" xfId="6567" xr:uid="{00000000-0005-0000-0000-000037A60000}"/>
    <cellStyle name="Normal 79 2 2 2 7 2" xfId="36902" xr:uid="{00000000-0005-0000-0000-000038A60000}"/>
    <cellStyle name="Normal 79 2 2 2 7 3" xfId="21669" xr:uid="{00000000-0005-0000-0000-000039A60000}"/>
    <cellStyle name="Normal 79 2 2 2 8" xfId="31890" xr:uid="{00000000-0005-0000-0000-00003AA60000}"/>
    <cellStyle name="Normal 79 2 2 2 9" xfId="16656" xr:uid="{00000000-0005-0000-0000-00003BA60000}"/>
    <cellStyle name="Normal 79 2 2 3" xfId="1703" xr:uid="{00000000-0005-0000-0000-00003CA60000}"/>
    <cellStyle name="Normal 79 2 2 3 2" xfId="2542" xr:uid="{00000000-0005-0000-0000-00003DA60000}"/>
    <cellStyle name="Normal 79 2 2 3 2 2" xfId="4232" xr:uid="{00000000-0005-0000-0000-00003EA60000}"/>
    <cellStyle name="Normal 79 2 2 3 2 2 2" xfId="14305" xr:uid="{00000000-0005-0000-0000-00003FA60000}"/>
    <cellStyle name="Normal 79 2 2 3 2 2 2 2" xfId="44636" xr:uid="{00000000-0005-0000-0000-000040A60000}"/>
    <cellStyle name="Normal 79 2 2 3 2 2 2 3" xfId="29403" xr:uid="{00000000-0005-0000-0000-000041A60000}"/>
    <cellStyle name="Normal 79 2 2 3 2 2 3" xfId="9285" xr:uid="{00000000-0005-0000-0000-000042A60000}"/>
    <cellStyle name="Normal 79 2 2 3 2 2 3 2" xfId="39619" xr:uid="{00000000-0005-0000-0000-000043A60000}"/>
    <cellStyle name="Normal 79 2 2 3 2 2 3 3" xfId="24386" xr:uid="{00000000-0005-0000-0000-000044A60000}"/>
    <cellStyle name="Normal 79 2 2 3 2 2 4" xfId="34606" xr:uid="{00000000-0005-0000-0000-000045A60000}"/>
    <cellStyle name="Normal 79 2 2 3 2 2 5" xfId="19373" xr:uid="{00000000-0005-0000-0000-000046A60000}"/>
    <cellStyle name="Normal 79 2 2 3 2 3" xfId="5924" xr:uid="{00000000-0005-0000-0000-000047A60000}"/>
    <cellStyle name="Normal 79 2 2 3 2 3 2" xfId="15976" xr:uid="{00000000-0005-0000-0000-000048A60000}"/>
    <cellStyle name="Normal 79 2 2 3 2 3 2 2" xfId="46307" xr:uid="{00000000-0005-0000-0000-000049A60000}"/>
    <cellStyle name="Normal 79 2 2 3 2 3 2 3" xfId="31074" xr:uid="{00000000-0005-0000-0000-00004AA60000}"/>
    <cellStyle name="Normal 79 2 2 3 2 3 3" xfId="10956" xr:uid="{00000000-0005-0000-0000-00004BA60000}"/>
    <cellStyle name="Normal 79 2 2 3 2 3 3 2" xfId="41290" xr:uid="{00000000-0005-0000-0000-00004CA60000}"/>
    <cellStyle name="Normal 79 2 2 3 2 3 3 3" xfId="26057" xr:uid="{00000000-0005-0000-0000-00004DA60000}"/>
    <cellStyle name="Normal 79 2 2 3 2 3 4" xfId="36277" xr:uid="{00000000-0005-0000-0000-00004EA60000}"/>
    <cellStyle name="Normal 79 2 2 3 2 3 5" xfId="21044" xr:uid="{00000000-0005-0000-0000-00004FA60000}"/>
    <cellStyle name="Normal 79 2 2 3 2 4" xfId="12634" xr:uid="{00000000-0005-0000-0000-000050A60000}"/>
    <cellStyle name="Normal 79 2 2 3 2 4 2" xfId="42965" xr:uid="{00000000-0005-0000-0000-000051A60000}"/>
    <cellStyle name="Normal 79 2 2 3 2 4 3" xfId="27732" xr:uid="{00000000-0005-0000-0000-000052A60000}"/>
    <cellStyle name="Normal 79 2 2 3 2 5" xfId="7613" xr:uid="{00000000-0005-0000-0000-000053A60000}"/>
    <cellStyle name="Normal 79 2 2 3 2 5 2" xfId="37948" xr:uid="{00000000-0005-0000-0000-000054A60000}"/>
    <cellStyle name="Normal 79 2 2 3 2 5 3" xfId="22715" xr:uid="{00000000-0005-0000-0000-000055A60000}"/>
    <cellStyle name="Normal 79 2 2 3 2 6" xfId="32936" xr:uid="{00000000-0005-0000-0000-000056A60000}"/>
    <cellStyle name="Normal 79 2 2 3 2 7" xfId="17702" xr:uid="{00000000-0005-0000-0000-000057A60000}"/>
    <cellStyle name="Normal 79 2 2 3 3" xfId="3395" xr:uid="{00000000-0005-0000-0000-000058A60000}"/>
    <cellStyle name="Normal 79 2 2 3 3 2" xfId="13469" xr:uid="{00000000-0005-0000-0000-000059A60000}"/>
    <cellStyle name="Normal 79 2 2 3 3 2 2" xfId="43800" xr:uid="{00000000-0005-0000-0000-00005AA60000}"/>
    <cellStyle name="Normal 79 2 2 3 3 2 3" xfId="28567" xr:uid="{00000000-0005-0000-0000-00005BA60000}"/>
    <cellStyle name="Normal 79 2 2 3 3 3" xfId="8449" xr:uid="{00000000-0005-0000-0000-00005CA60000}"/>
    <cellStyle name="Normal 79 2 2 3 3 3 2" xfId="38783" xr:uid="{00000000-0005-0000-0000-00005DA60000}"/>
    <cellStyle name="Normal 79 2 2 3 3 3 3" xfId="23550" xr:uid="{00000000-0005-0000-0000-00005EA60000}"/>
    <cellStyle name="Normal 79 2 2 3 3 4" xfId="33770" xr:uid="{00000000-0005-0000-0000-00005FA60000}"/>
    <cellStyle name="Normal 79 2 2 3 3 5" xfId="18537" xr:uid="{00000000-0005-0000-0000-000060A60000}"/>
    <cellStyle name="Normal 79 2 2 3 4" xfId="5088" xr:uid="{00000000-0005-0000-0000-000061A60000}"/>
    <cellStyle name="Normal 79 2 2 3 4 2" xfId="15140" xr:uid="{00000000-0005-0000-0000-000062A60000}"/>
    <cellStyle name="Normal 79 2 2 3 4 2 2" xfId="45471" xr:uid="{00000000-0005-0000-0000-000063A60000}"/>
    <cellStyle name="Normal 79 2 2 3 4 2 3" xfId="30238" xr:uid="{00000000-0005-0000-0000-000064A60000}"/>
    <cellStyle name="Normal 79 2 2 3 4 3" xfId="10120" xr:uid="{00000000-0005-0000-0000-000065A60000}"/>
    <cellStyle name="Normal 79 2 2 3 4 3 2" xfId="40454" xr:uid="{00000000-0005-0000-0000-000066A60000}"/>
    <cellStyle name="Normal 79 2 2 3 4 3 3" xfId="25221" xr:uid="{00000000-0005-0000-0000-000067A60000}"/>
    <cellStyle name="Normal 79 2 2 3 4 4" xfId="35441" xr:uid="{00000000-0005-0000-0000-000068A60000}"/>
    <cellStyle name="Normal 79 2 2 3 4 5" xfId="20208" xr:uid="{00000000-0005-0000-0000-000069A60000}"/>
    <cellStyle name="Normal 79 2 2 3 5" xfId="11798" xr:uid="{00000000-0005-0000-0000-00006AA60000}"/>
    <cellStyle name="Normal 79 2 2 3 5 2" xfId="42129" xr:uid="{00000000-0005-0000-0000-00006BA60000}"/>
    <cellStyle name="Normal 79 2 2 3 5 3" xfId="26896" xr:uid="{00000000-0005-0000-0000-00006CA60000}"/>
    <cellStyle name="Normal 79 2 2 3 6" xfId="6777" xr:uid="{00000000-0005-0000-0000-00006DA60000}"/>
    <cellStyle name="Normal 79 2 2 3 6 2" xfId="37112" xr:uid="{00000000-0005-0000-0000-00006EA60000}"/>
    <cellStyle name="Normal 79 2 2 3 6 3" xfId="21879" xr:uid="{00000000-0005-0000-0000-00006FA60000}"/>
    <cellStyle name="Normal 79 2 2 3 7" xfId="32100" xr:uid="{00000000-0005-0000-0000-000070A60000}"/>
    <cellStyle name="Normal 79 2 2 3 8" xfId="16866" xr:uid="{00000000-0005-0000-0000-000071A60000}"/>
    <cellStyle name="Normal 79 2 2 4" xfId="2124" xr:uid="{00000000-0005-0000-0000-000072A60000}"/>
    <cellStyle name="Normal 79 2 2 4 2" xfId="3814" xr:uid="{00000000-0005-0000-0000-000073A60000}"/>
    <cellStyle name="Normal 79 2 2 4 2 2" xfId="13887" xr:uid="{00000000-0005-0000-0000-000074A60000}"/>
    <cellStyle name="Normal 79 2 2 4 2 2 2" xfId="44218" xr:uid="{00000000-0005-0000-0000-000075A60000}"/>
    <cellStyle name="Normal 79 2 2 4 2 2 3" xfId="28985" xr:uid="{00000000-0005-0000-0000-000076A60000}"/>
    <cellStyle name="Normal 79 2 2 4 2 3" xfId="8867" xr:uid="{00000000-0005-0000-0000-000077A60000}"/>
    <cellStyle name="Normal 79 2 2 4 2 3 2" xfId="39201" xr:uid="{00000000-0005-0000-0000-000078A60000}"/>
    <cellStyle name="Normal 79 2 2 4 2 3 3" xfId="23968" xr:uid="{00000000-0005-0000-0000-000079A60000}"/>
    <cellStyle name="Normal 79 2 2 4 2 4" xfId="34188" xr:uid="{00000000-0005-0000-0000-00007AA60000}"/>
    <cellStyle name="Normal 79 2 2 4 2 5" xfId="18955" xr:uid="{00000000-0005-0000-0000-00007BA60000}"/>
    <cellStyle name="Normal 79 2 2 4 3" xfId="5506" xr:uid="{00000000-0005-0000-0000-00007CA60000}"/>
    <cellStyle name="Normal 79 2 2 4 3 2" xfId="15558" xr:uid="{00000000-0005-0000-0000-00007DA60000}"/>
    <cellStyle name="Normal 79 2 2 4 3 2 2" xfId="45889" xr:uid="{00000000-0005-0000-0000-00007EA60000}"/>
    <cellStyle name="Normal 79 2 2 4 3 2 3" xfId="30656" xr:uid="{00000000-0005-0000-0000-00007FA60000}"/>
    <cellStyle name="Normal 79 2 2 4 3 3" xfId="10538" xr:uid="{00000000-0005-0000-0000-000080A60000}"/>
    <cellStyle name="Normal 79 2 2 4 3 3 2" xfId="40872" xr:uid="{00000000-0005-0000-0000-000081A60000}"/>
    <cellStyle name="Normal 79 2 2 4 3 3 3" xfId="25639" xr:uid="{00000000-0005-0000-0000-000082A60000}"/>
    <cellStyle name="Normal 79 2 2 4 3 4" xfId="35859" xr:uid="{00000000-0005-0000-0000-000083A60000}"/>
    <cellStyle name="Normal 79 2 2 4 3 5" xfId="20626" xr:uid="{00000000-0005-0000-0000-000084A60000}"/>
    <cellStyle name="Normal 79 2 2 4 4" xfId="12216" xr:uid="{00000000-0005-0000-0000-000085A60000}"/>
    <cellStyle name="Normal 79 2 2 4 4 2" xfId="42547" xr:uid="{00000000-0005-0000-0000-000086A60000}"/>
    <cellStyle name="Normal 79 2 2 4 4 3" xfId="27314" xr:uid="{00000000-0005-0000-0000-000087A60000}"/>
    <cellStyle name="Normal 79 2 2 4 5" xfId="7195" xr:uid="{00000000-0005-0000-0000-000088A60000}"/>
    <cellStyle name="Normal 79 2 2 4 5 2" xfId="37530" xr:uid="{00000000-0005-0000-0000-000089A60000}"/>
    <cellStyle name="Normal 79 2 2 4 5 3" xfId="22297" xr:uid="{00000000-0005-0000-0000-00008AA60000}"/>
    <cellStyle name="Normal 79 2 2 4 6" xfId="32518" xr:uid="{00000000-0005-0000-0000-00008BA60000}"/>
    <cellStyle name="Normal 79 2 2 4 7" xfId="17284" xr:uid="{00000000-0005-0000-0000-00008CA60000}"/>
    <cellStyle name="Normal 79 2 2 5" xfId="2977" xr:uid="{00000000-0005-0000-0000-00008DA60000}"/>
    <cellStyle name="Normal 79 2 2 5 2" xfId="13051" xr:uid="{00000000-0005-0000-0000-00008EA60000}"/>
    <cellStyle name="Normal 79 2 2 5 2 2" xfId="43382" xr:uid="{00000000-0005-0000-0000-00008FA60000}"/>
    <cellStyle name="Normal 79 2 2 5 2 3" xfId="28149" xr:uid="{00000000-0005-0000-0000-000090A60000}"/>
    <cellStyle name="Normal 79 2 2 5 3" xfId="8031" xr:uid="{00000000-0005-0000-0000-000091A60000}"/>
    <cellStyle name="Normal 79 2 2 5 3 2" xfId="38365" xr:uid="{00000000-0005-0000-0000-000092A60000}"/>
    <cellStyle name="Normal 79 2 2 5 3 3" xfId="23132" xr:uid="{00000000-0005-0000-0000-000093A60000}"/>
    <cellStyle name="Normal 79 2 2 5 4" xfId="33352" xr:uid="{00000000-0005-0000-0000-000094A60000}"/>
    <cellStyle name="Normal 79 2 2 5 5" xfId="18119" xr:uid="{00000000-0005-0000-0000-000095A60000}"/>
    <cellStyle name="Normal 79 2 2 6" xfId="4670" xr:uid="{00000000-0005-0000-0000-000096A60000}"/>
    <cellStyle name="Normal 79 2 2 6 2" xfId="14722" xr:uid="{00000000-0005-0000-0000-000097A60000}"/>
    <cellStyle name="Normal 79 2 2 6 2 2" xfId="45053" xr:uid="{00000000-0005-0000-0000-000098A60000}"/>
    <cellStyle name="Normal 79 2 2 6 2 3" xfId="29820" xr:uid="{00000000-0005-0000-0000-000099A60000}"/>
    <cellStyle name="Normal 79 2 2 6 3" xfId="9702" xr:uid="{00000000-0005-0000-0000-00009AA60000}"/>
    <cellStyle name="Normal 79 2 2 6 3 2" xfId="40036" xr:uid="{00000000-0005-0000-0000-00009BA60000}"/>
    <cellStyle name="Normal 79 2 2 6 3 3" xfId="24803" xr:uid="{00000000-0005-0000-0000-00009CA60000}"/>
    <cellStyle name="Normal 79 2 2 6 4" xfId="35023" xr:uid="{00000000-0005-0000-0000-00009DA60000}"/>
    <cellStyle name="Normal 79 2 2 6 5" xfId="19790" xr:uid="{00000000-0005-0000-0000-00009EA60000}"/>
    <cellStyle name="Normal 79 2 2 7" xfId="11380" xr:uid="{00000000-0005-0000-0000-00009FA60000}"/>
    <cellStyle name="Normal 79 2 2 7 2" xfId="41711" xr:uid="{00000000-0005-0000-0000-0000A0A60000}"/>
    <cellStyle name="Normal 79 2 2 7 3" xfId="26478" xr:uid="{00000000-0005-0000-0000-0000A1A60000}"/>
    <cellStyle name="Normal 79 2 2 8" xfId="6359" xr:uid="{00000000-0005-0000-0000-0000A2A60000}"/>
    <cellStyle name="Normal 79 2 2 8 2" xfId="36694" xr:uid="{00000000-0005-0000-0000-0000A3A60000}"/>
    <cellStyle name="Normal 79 2 2 8 3" xfId="21461" xr:uid="{00000000-0005-0000-0000-0000A4A60000}"/>
    <cellStyle name="Normal 79 2 2 9" xfId="31683" xr:uid="{00000000-0005-0000-0000-0000A5A60000}"/>
    <cellStyle name="Normal 79 2 3" xfId="1386" xr:uid="{00000000-0005-0000-0000-0000A6A60000}"/>
    <cellStyle name="Normal 79 2 3 2" xfId="1807" xr:uid="{00000000-0005-0000-0000-0000A7A60000}"/>
    <cellStyle name="Normal 79 2 3 2 2" xfId="2646" xr:uid="{00000000-0005-0000-0000-0000A8A60000}"/>
    <cellStyle name="Normal 79 2 3 2 2 2" xfId="4336" xr:uid="{00000000-0005-0000-0000-0000A9A60000}"/>
    <cellStyle name="Normal 79 2 3 2 2 2 2" xfId="14409" xr:uid="{00000000-0005-0000-0000-0000AAA60000}"/>
    <cellStyle name="Normal 79 2 3 2 2 2 2 2" xfId="44740" xr:uid="{00000000-0005-0000-0000-0000ABA60000}"/>
    <cellStyle name="Normal 79 2 3 2 2 2 2 3" xfId="29507" xr:uid="{00000000-0005-0000-0000-0000ACA60000}"/>
    <cellStyle name="Normal 79 2 3 2 2 2 3" xfId="9389" xr:uid="{00000000-0005-0000-0000-0000ADA60000}"/>
    <cellStyle name="Normal 79 2 3 2 2 2 3 2" xfId="39723" xr:uid="{00000000-0005-0000-0000-0000AEA60000}"/>
    <cellStyle name="Normal 79 2 3 2 2 2 3 3" xfId="24490" xr:uid="{00000000-0005-0000-0000-0000AFA60000}"/>
    <cellStyle name="Normal 79 2 3 2 2 2 4" xfId="34710" xr:uid="{00000000-0005-0000-0000-0000B0A60000}"/>
    <cellStyle name="Normal 79 2 3 2 2 2 5" xfId="19477" xr:uid="{00000000-0005-0000-0000-0000B1A60000}"/>
    <cellStyle name="Normal 79 2 3 2 2 3" xfId="6028" xr:uid="{00000000-0005-0000-0000-0000B2A60000}"/>
    <cellStyle name="Normal 79 2 3 2 2 3 2" xfId="16080" xr:uid="{00000000-0005-0000-0000-0000B3A60000}"/>
    <cellStyle name="Normal 79 2 3 2 2 3 2 2" xfId="46411" xr:uid="{00000000-0005-0000-0000-0000B4A60000}"/>
    <cellStyle name="Normal 79 2 3 2 2 3 2 3" xfId="31178" xr:uid="{00000000-0005-0000-0000-0000B5A60000}"/>
    <cellStyle name="Normal 79 2 3 2 2 3 3" xfId="11060" xr:uid="{00000000-0005-0000-0000-0000B6A60000}"/>
    <cellStyle name="Normal 79 2 3 2 2 3 3 2" xfId="41394" xr:uid="{00000000-0005-0000-0000-0000B7A60000}"/>
    <cellStyle name="Normal 79 2 3 2 2 3 3 3" xfId="26161" xr:uid="{00000000-0005-0000-0000-0000B8A60000}"/>
    <cellStyle name="Normal 79 2 3 2 2 3 4" xfId="36381" xr:uid="{00000000-0005-0000-0000-0000B9A60000}"/>
    <cellStyle name="Normal 79 2 3 2 2 3 5" xfId="21148" xr:uid="{00000000-0005-0000-0000-0000BAA60000}"/>
    <cellStyle name="Normal 79 2 3 2 2 4" xfId="12738" xr:uid="{00000000-0005-0000-0000-0000BBA60000}"/>
    <cellStyle name="Normal 79 2 3 2 2 4 2" xfId="43069" xr:uid="{00000000-0005-0000-0000-0000BCA60000}"/>
    <cellStyle name="Normal 79 2 3 2 2 4 3" xfId="27836" xr:uid="{00000000-0005-0000-0000-0000BDA60000}"/>
    <cellStyle name="Normal 79 2 3 2 2 5" xfId="7717" xr:uid="{00000000-0005-0000-0000-0000BEA60000}"/>
    <cellStyle name="Normal 79 2 3 2 2 5 2" xfId="38052" xr:uid="{00000000-0005-0000-0000-0000BFA60000}"/>
    <cellStyle name="Normal 79 2 3 2 2 5 3" xfId="22819" xr:uid="{00000000-0005-0000-0000-0000C0A60000}"/>
    <cellStyle name="Normal 79 2 3 2 2 6" xfId="33040" xr:uid="{00000000-0005-0000-0000-0000C1A60000}"/>
    <cellStyle name="Normal 79 2 3 2 2 7" xfId="17806" xr:uid="{00000000-0005-0000-0000-0000C2A60000}"/>
    <cellStyle name="Normal 79 2 3 2 3" xfId="3499" xr:uid="{00000000-0005-0000-0000-0000C3A60000}"/>
    <cellStyle name="Normal 79 2 3 2 3 2" xfId="13573" xr:uid="{00000000-0005-0000-0000-0000C4A60000}"/>
    <cellStyle name="Normal 79 2 3 2 3 2 2" xfId="43904" xr:uid="{00000000-0005-0000-0000-0000C5A60000}"/>
    <cellStyle name="Normal 79 2 3 2 3 2 3" xfId="28671" xr:uid="{00000000-0005-0000-0000-0000C6A60000}"/>
    <cellStyle name="Normal 79 2 3 2 3 3" xfId="8553" xr:uid="{00000000-0005-0000-0000-0000C7A60000}"/>
    <cellStyle name="Normal 79 2 3 2 3 3 2" xfId="38887" xr:uid="{00000000-0005-0000-0000-0000C8A60000}"/>
    <cellStyle name="Normal 79 2 3 2 3 3 3" xfId="23654" xr:uid="{00000000-0005-0000-0000-0000C9A60000}"/>
    <cellStyle name="Normal 79 2 3 2 3 4" xfId="33874" xr:uid="{00000000-0005-0000-0000-0000CAA60000}"/>
    <cellStyle name="Normal 79 2 3 2 3 5" xfId="18641" xr:uid="{00000000-0005-0000-0000-0000CBA60000}"/>
    <cellStyle name="Normal 79 2 3 2 4" xfId="5192" xr:uid="{00000000-0005-0000-0000-0000CCA60000}"/>
    <cellStyle name="Normal 79 2 3 2 4 2" xfId="15244" xr:uid="{00000000-0005-0000-0000-0000CDA60000}"/>
    <cellStyle name="Normal 79 2 3 2 4 2 2" xfId="45575" xr:uid="{00000000-0005-0000-0000-0000CEA60000}"/>
    <cellStyle name="Normal 79 2 3 2 4 2 3" xfId="30342" xr:uid="{00000000-0005-0000-0000-0000CFA60000}"/>
    <cellStyle name="Normal 79 2 3 2 4 3" xfId="10224" xr:uid="{00000000-0005-0000-0000-0000D0A60000}"/>
    <cellStyle name="Normal 79 2 3 2 4 3 2" xfId="40558" xr:uid="{00000000-0005-0000-0000-0000D1A60000}"/>
    <cellStyle name="Normal 79 2 3 2 4 3 3" xfId="25325" xr:uid="{00000000-0005-0000-0000-0000D2A60000}"/>
    <cellStyle name="Normal 79 2 3 2 4 4" xfId="35545" xr:uid="{00000000-0005-0000-0000-0000D3A60000}"/>
    <cellStyle name="Normal 79 2 3 2 4 5" xfId="20312" xr:uid="{00000000-0005-0000-0000-0000D4A60000}"/>
    <cellStyle name="Normal 79 2 3 2 5" xfId="11902" xr:uid="{00000000-0005-0000-0000-0000D5A60000}"/>
    <cellStyle name="Normal 79 2 3 2 5 2" xfId="42233" xr:uid="{00000000-0005-0000-0000-0000D6A60000}"/>
    <cellStyle name="Normal 79 2 3 2 5 3" xfId="27000" xr:uid="{00000000-0005-0000-0000-0000D7A60000}"/>
    <cellStyle name="Normal 79 2 3 2 6" xfId="6881" xr:uid="{00000000-0005-0000-0000-0000D8A60000}"/>
    <cellStyle name="Normal 79 2 3 2 6 2" xfId="37216" xr:uid="{00000000-0005-0000-0000-0000D9A60000}"/>
    <cellStyle name="Normal 79 2 3 2 6 3" xfId="21983" xr:uid="{00000000-0005-0000-0000-0000DAA60000}"/>
    <cellStyle name="Normal 79 2 3 2 7" xfId="32204" xr:uid="{00000000-0005-0000-0000-0000DBA60000}"/>
    <cellStyle name="Normal 79 2 3 2 8" xfId="16970" xr:uid="{00000000-0005-0000-0000-0000DCA60000}"/>
    <cellStyle name="Normal 79 2 3 3" xfId="2228" xr:uid="{00000000-0005-0000-0000-0000DDA60000}"/>
    <cellStyle name="Normal 79 2 3 3 2" xfId="3918" xr:uid="{00000000-0005-0000-0000-0000DEA60000}"/>
    <cellStyle name="Normal 79 2 3 3 2 2" xfId="13991" xr:uid="{00000000-0005-0000-0000-0000DFA60000}"/>
    <cellStyle name="Normal 79 2 3 3 2 2 2" xfId="44322" xr:uid="{00000000-0005-0000-0000-0000E0A60000}"/>
    <cellStyle name="Normal 79 2 3 3 2 2 3" xfId="29089" xr:uid="{00000000-0005-0000-0000-0000E1A60000}"/>
    <cellStyle name="Normal 79 2 3 3 2 3" xfId="8971" xr:uid="{00000000-0005-0000-0000-0000E2A60000}"/>
    <cellStyle name="Normal 79 2 3 3 2 3 2" xfId="39305" xr:uid="{00000000-0005-0000-0000-0000E3A60000}"/>
    <cellStyle name="Normal 79 2 3 3 2 3 3" xfId="24072" xr:uid="{00000000-0005-0000-0000-0000E4A60000}"/>
    <cellStyle name="Normal 79 2 3 3 2 4" xfId="34292" xr:uid="{00000000-0005-0000-0000-0000E5A60000}"/>
    <cellStyle name="Normal 79 2 3 3 2 5" xfId="19059" xr:uid="{00000000-0005-0000-0000-0000E6A60000}"/>
    <cellStyle name="Normal 79 2 3 3 3" xfId="5610" xr:uid="{00000000-0005-0000-0000-0000E7A60000}"/>
    <cellStyle name="Normal 79 2 3 3 3 2" xfId="15662" xr:uid="{00000000-0005-0000-0000-0000E8A60000}"/>
    <cellStyle name="Normal 79 2 3 3 3 2 2" xfId="45993" xr:uid="{00000000-0005-0000-0000-0000E9A60000}"/>
    <cellStyle name="Normal 79 2 3 3 3 2 3" xfId="30760" xr:uid="{00000000-0005-0000-0000-0000EAA60000}"/>
    <cellStyle name="Normal 79 2 3 3 3 3" xfId="10642" xr:uid="{00000000-0005-0000-0000-0000EBA60000}"/>
    <cellStyle name="Normal 79 2 3 3 3 3 2" xfId="40976" xr:uid="{00000000-0005-0000-0000-0000ECA60000}"/>
    <cellStyle name="Normal 79 2 3 3 3 3 3" xfId="25743" xr:uid="{00000000-0005-0000-0000-0000EDA60000}"/>
    <cellStyle name="Normal 79 2 3 3 3 4" xfId="35963" xr:uid="{00000000-0005-0000-0000-0000EEA60000}"/>
    <cellStyle name="Normal 79 2 3 3 3 5" xfId="20730" xr:uid="{00000000-0005-0000-0000-0000EFA60000}"/>
    <cellStyle name="Normal 79 2 3 3 4" xfId="12320" xr:uid="{00000000-0005-0000-0000-0000F0A60000}"/>
    <cellStyle name="Normal 79 2 3 3 4 2" xfId="42651" xr:uid="{00000000-0005-0000-0000-0000F1A60000}"/>
    <cellStyle name="Normal 79 2 3 3 4 3" xfId="27418" xr:uid="{00000000-0005-0000-0000-0000F2A60000}"/>
    <cellStyle name="Normal 79 2 3 3 5" xfId="7299" xr:uid="{00000000-0005-0000-0000-0000F3A60000}"/>
    <cellStyle name="Normal 79 2 3 3 5 2" xfId="37634" xr:uid="{00000000-0005-0000-0000-0000F4A60000}"/>
    <cellStyle name="Normal 79 2 3 3 5 3" xfId="22401" xr:uid="{00000000-0005-0000-0000-0000F5A60000}"/>
    <cellStyle name="Normal 79 2 3 3 6" xfId="32622" xr:uid="{00000000-0005-0000-0000-0000F6A60000}"/>
    <cellStyle name="Normal 79 2 3 3 7" xfId="17388" xr:uid="{00000000-0005-0000-0000-0000F7A60000}"/>
    <cellStyle name="Normal 79 2 3 4" xfId="3081" xr:uid="{00000000-0005-0000-0000-0000F8A60000}"/>
    <cellStyle name="Normal 79 2 3 4 2" xfId="13155" xr:uid="{00000000-0005-0000-0000-0000F9A60000}"/>
    <cellStyle name="Normal 79 2 3 4 2 2" xfId="43486" xr:uid="{00000000-0005-0000-0000-0000FAA60000}"/>
    <cellStyle name="Normal 79 2 3 4 2 3" xfId="28253" xr:uid="{00000000-0005-0000-0000-0000FBA60000}"/>
    <cellStyle name="Normal 79 2 3 4 3" xfId="8135" xr:uid="{00000000-0005-0000-0000-0000FCA60000}"/>
    <cellStyle name="Normal 79 2 3 4 3 2" xfId="38469" xr:uid="{00000000-0005-0000-0000-0000FDA60000}"/>
    <cellStyle name="Normal 79 2 3 4 3 3" xfId="23236" xr:uid="{00000000-0005-0000-0000-0000FEA60000}"/>
    <cellStyle name="Normal 79 2 3 4 4" xfId="33456" xr:uid="{00000000-0005-0000-0000-0000FFA60000}"/>
    <cellStyle name="Normal 79 2 3 4 5" xfId="18223" xr:uid="{00000000-0005-0000-0000-000000A70000}"/>
    <cellStyle name="Normal 79 2 3 5" xfId="4774" xr:uid="{00000000-0005-0000-0000-000001A70000}"/>
    <cellStyle name="Normal 79 2 3 5 2" xfId="14826" xr:uid="{00000000-0005-0000-0000-000002A70000}"/>
    <cellStyle name="Normal 79 2 3 5 2 2" xfId="45157" xr:uid="{00000000-0005-0000-0000-000003A70000}"/>
    <cellStyle name="Normal 79 2 3 5 2 3" xfId="29924" xr:uid="{00000000-0005-0000-0000-000004A70000}"/>
    <cellStyle name="Normal 79 2 3 5 3" xfId="9806" xr:uid="{00000000-0005-0000-0000-000005A70000}"/>
    <cellStyle name="Normal 79 2 3 5 3 2" xfId="40140" xr:uid="{00000000-0005-0000-0000-000006A70000}"/>
    <cellStyle name="Normal 79 2 3 5 3 3" xfId="24907" xr:uid="{00000000-0005-0000-0000-000007A70000}"/>
    <cellStyle name="Normal 79 2 3 5 4" xfId="35127" xr:uid="{00000000-0005-0000-0000-000008A70000}"/>
    <cellStyle name="Normal 79 2 3 5 5" xfId="19894" xr:uid="{00000000-0005-0000-0000-000009A70000}"/>
    <cellStyle name="Normal 79 2 3 6" xfId="11484" xr:uid="{00000000-0005-0000-0000-00000AA70000}"/>
    <cellStyle name="Normal 79 2 3 6 2" xfId="41815" xr:uid="{00000000-0005-0000-0000-00000BA70000}"/>
    <cellStyle name="Normal 79 2 3 6 3" xfId="26582" xr:uid="{00000000-0005-0000-0000-00000CA70000}"/>
    <cellStyle name="Normal 79 2 3 7" xfId="6463" xr:uid="{00000000-0005-0000-0000-00000DA70000}"/>
    <cellStyle name="Normal 79 2 3 7 2" xfId="36798" xr:uid="{00000000-0005-0000-0000-00000EA70000}"/>
    <cellStyle name="Normal 79 2 3 7 3" xfId="21565" xr:uid="{00000000-0005-0000-0000-00000FA70000}"/>
    <cellStyle name="Normal 79 2 3 8" xfId="31786" xr:uid="{00000000-0005-0000-0000-000010A70000}"/>
    <cellStyle name="Normal 79 2 3 9" xfId="16552" xr:uid="{00000000-0005-0000-0000-000011A70000}"/>
    <cellStyle name="Normal 79 2 4" xfId="1599" xr:uid="{00000000-0005-0000-0000-000012A70000}"/>
    <cellStyle name="Normal 79 2 4 2" xfId="2438" xr:uid="{00000000-0005-0000-0000-000013A70000}"/>
    <cellStyle name="Normal 79 2 4 2 2" xfId="4128" xr:uid="{00000000-0005-0000-0000-000014A70000}"/>
    <cellStyle name="Normal 79 2 4 2 2 2" xfId="14201" xr:uid="{00000000-0005-0000-0000-000015A70000}"/>
    <cellStyle name="Normal 79 2 4 2 2 2 2" xfId="44532" xr:uid="{00000000-0005-0000-0000-000016A70000}"/>
    <cellStyle name="Normal 79 2 4 2 2 2 3" xfId="29299" xr:uid="{00000000-0005-0000-0000-000017A70000}"/>
    <cellStyle name="Normal 79 2 4 2 2 3" xfId="9181" xr:uid="{00000000-0005-0000-0000-000018A70000}"/>
    <cellStyle name="Normal 79 2 4 2 2 3 2" xfId="39515" xr:uid="{00000000-0005-0000-0000-000019A70000}"/>
    <cellStyle name="Normal 79 2 4 2 2 3 3" xfId="24282" xr:uid="{00000000-0005-0000-0000-00001AA70000}"/>
    <cellStyle name="Normal 79 2 4 2 2 4" xfId="34502" xr:uid="{00000000-0005-0000-0000-00001BA70000}"/>
    <cellStyle name="Normal 79 2 4 2 2 5" xfId="19269" xr:uid="{00000000-0005-0000-0000-00001CA70000}"/>
    <cellStyle name="Normal 79 2 4 2 3" xfId="5820" xr:uid="{00000000-0005-0000-0000-00001DA70000}"/>
    <cellStyle name="Normal 79 2 4 2 3 2" xfId="15872" xr:uid="{00000000-0005-0000-0000-00001EA70000}"/>
    <cellStyle name="Normal 79 2 4 2 3 2 2" xfId="46203" xr:uid="{00000000-0005-0000-0000-00001FA70000}"/>
    <cellStyle name="Normal 79 2 4 2 3 2 3" xfId="30970" xr:uid="{00000000-0005-0000-0000-000020A70000}"/>
    <cellStyle name="Normal 79 2 4 2 3 3" xfId="10852" xr:uid="{00000000-0005-0000-0000-000021A70000}"/>
    <cellStyle name="Normal 79 2 4 2 3 3 2" xfId="41186" xr:uid="{00000000-0005-0000-0000-000022A70000}"/>
    <cellStyle name="Normal 79 2 4 2 3 3 3" xfId="25953" xr:uid="{00000000-0005-0000-0000-000023A70000}"/>
    <cellStyle name="Normal 79 2 4 2 3 4" xfId="36173" xr:uid="{00000000-0005-0000-0000-000024A70000}"/>
    <cellStyle name="Normal 79 2 4 2 3 5" xfId="20940" xr:uid="{00000000-0005-0000-0000-000025A70000}"/>
    <cellStyle name="Normal 79 2 4 2 4" xfId="12530" xr:uid="{00000000-0005-0000-0000-000026A70000}"/>
    <cellStyle name="Normal 79 2 4 2 4 2" xfId="42861" xr:uid="{00000000-0005-0000-0000-000027A70000}"/>
    <cellStyle name="Normal 79 2 4 2 4 3" xfId="27628" xr:uid="{00000000-0005-0000-0000-000028A70000}"/>
    <cellStyle name="Normal 79 2 4 2 5" xfId="7509" xr:uid="{00000000-0005-0000-0000-000029A70000}"/>
    <cellStyle name="Normal 79 2 4 2 5 2" xfId="37844" xr:uid="{00000000-0005-0000-0000-00002AA70000}"/>
    <cellStyle name="Normal 79 2 4 2 5 3" xfId="22611" xr:uid="{00000000-0005-0000-0000-00002BA70000}"/>
    <cellStyle name="Normal 79 2 4 2 6" xfId="32832" xr:uid="{00000000-0005-0000-0000-00002CA70000}"/>
    <cellStyle name="Normal 79 2 4 2 7" xfId="17598" xr:uid="{00000000-0005-0000-0000-00002DA70000}"/>
    <cellStyle name="Normal 79 2 4 3" xfId="3291" xr:uid="{00000000-0005-0000-0000-00002EA70000}"/>
    <cellStyle name="Normal 79 2 4 3 2" xfId="13365" xr:uid="{00000000-0005-0000-0000-00002FA70000}"/>
    <cellStyle name="Normal 79 2 4 3 2 2" xfId="43696" xr:uid="{00000000-0005-0000-0000-000030A70000}"/>
    <cellStyle name="Normal 79 2 4 3 2 3" xfId="28463" xr:uid="{00000000-0005-0000-0000-000031A70000}"/>
    <cellStyle name="Normal 79 2 4 3 3" xfId="8345" xr:uid="{00000000-0005-0000-0000-000032A70000}"/>
    <cellStyle name="Normal 79 2 4 3 3 2" xfId="38679" xr:uid="{00000000-0005-0000-0000-000033A70000}"/>
    <cellStyle name="Normal 79 2 4 3 3 3" xfId="23446" xr:uid="{00000000-0005-0000-0000-000034A70000}"/>
    <cellStyle name="Normal 79 2 4 3 4" xfId="33666" xr:uid="{00000000-0005-0000-0000-000035A70000}"/>
    <cellStyle name="Normal 79 2 4 3 5" xfId="18433" xr:uid="{00000000-0005-0000-0000-000036A70000}"/>
    <cellStyle name="Normal 79 2 4 4" xfId="4984" xr:uid="{00000000-0005-0000-0000-000037A70000}"/>
    <cellStyle name="Normal 79 2 4 4 2" xfId="15036" xr:uid="{00000000-0005-0000-0000-000038A70000}"/>
    <cellStyle name="Normal 79 2 4 4 2 2" xfId="45367" xr:uid="{00000000-0005-0000-0000-000039A70000}"/>
    <cellStyle name="Normal 79 2 4 4 2 3" xfId="30134" xr:uid="{00000000-0005-0000-0000-00003AA70000}"/>
    <cellStyle name="Normal 79 2 4 4 3" xfId="10016" xr:uid="{00000000-0005-0000-0000-00003BA70000}"/>
    <cellStyle name="Normal 79 2 4 4 3 2" xfId="40350" xr:uid="{00000000-0005-0000-0000-00003CA70000}"/>
    <cellStyle name="Normal 79 2 4 4 3 3" xfId="25117" xr:uid="{00000000-0005-0000-0000-00003DA70000}"/>
    <cellStyle name="Normal 79 2 4 4 4" xfId="35337" xr:uid="{00000000-0005-0000-0000-00003EA70000}"/>
    <cellStyle name="Normal 79 2 4 4 5" xfId="20104" xr:uid="{00000000-0005-0000-0000-00003FA70000}"/>
    <cellStyle name="Normal 79 2 4 5" xfId="11694" xr:uid="{00000000-0005-0000-0000-000040A70000}"/>
    <cellStyle name="Normal 79 2 4 5 2" xfId="42025" xr:uid="{00000000-0005-0000-0000-000041A70000}"/>
    <cellStyle name="Normal 79 2 4 5 3" xfId="26792" xr:uid="{00000000-0005-0000-0000-000042A70000}"/>
    <cellStyle name="Normal 79 2 4 6" xfId="6673" xr:uid="{00000000-0005-0000-0000-000043A70000}"/>
    <cellStyle name="Normal 79 2 4 6 2" xfId="37008" xr:uid="{00000000-0005-0000-0000-000044A70000}"/>
    <cellStyle name="Normal 79 2 4 6 3" xfId="21775" xr:uid="{00000000-0005-0000-0000-000045A70000}"/>
    <cellStyle name="Normal 79 2 4 7" xfId="31996" xr:uid="{00000000-0005-0000-0000-000046A70000}"/>
    <cellStyle name="Normal 79 2 4 8" xfId="16762" xr:uid="{00000000-0005-0000-0000-000047A70000}"/>
    <cellStyle name="Normal 79 2 5" xfId="2020" xr:uid="{00000000-0005-0000-0000-000048A70000}"/>
    <cellStyle name="Normal 79 2 5 2" xfId="3710" xr:uid="{00000000-0005-0000-0000-000049A70000}"/>
    <cellStyle name="Normal 79 2 5 2 2" xfId="13783" xr:uid="{00000000-0005-0000-0000-00004AA70000}"/>
    <cellStyle name="Normal 79 2 5 2 2 2" xfId="44114" xr:uid="{00000000-0005-0000-0000-00004BA70000}"/>
    <cellStyle name="Normal 79 2 5 2 2 3" xfId="28881" xr:uid="{00000000-0005-0000-0000-00004CA70000}"/>
    <cellStyle name="Normal 79 2 5 2 3" xfId="8763" xr:uid="{00000000-0005-0000-0000-00004DA70000}"/>
    <cellStyle name="Normal 79 2 5 2 3 2" xfId="39097" xr:uid="{00000000-0005-0000-0000-00004EA70000}"/>
    <cellStyle name="Normal 79 2 5 2 3 3" xfId="23864" xr:uid="{00000000-0005-0000-0000-00004FA70000}"/>
    <cellStyle name="Normal 79 2 5 2 4" xfId="34084" xr:uid="{00000000-0005-0000-0000-000050A70000}"/>
    <cellStyle name="Normal 79 2 5 2 5" xfId="18851" xr:uid="{00000000-0005-0000-0000-000051A70000}"/>
    <cellStyle name="Normal 79 2 5 3" xfId="5402" xr:uid="{00000000-0005-0000-0000-000052A70000}"/>
    <cellStyle name="Normal 79 2 5 3 2" xfId="15454" xr:uid="{00000000-0005-0000-0000-000053A70000}"/>
    <cellStyle name="Normal 79 2 5 3 2 2" xfId="45785" xr:uid="{00000000-0005-0000-0000-000054A70000}"/>
    <cellStyle name="Normal 79 2 5 3 2 3" xfId="30552" xr:uid="{00000000-0005-0000-0000-000055A70000}"/>
    <cellStyle name="Normal 79 2 5 3 3" xfId="10434" xr:uid="{00000000-0005-0000-0000-000056A70000}"/>
    <cellStyle name="Normal 79 2 5 3 3 2" xfId="40768" xr:uid="{00000000-0005-0000-0000-000057A70000}"/>
    <cellStyle name="Normal 79 2 5 3 3 3" xfId="25535" xr:uid="{00000000-0005-0000-0000-000058A70000}"/>
    <cellStyle name="Normal 79 2 5 3 4" xfId="35755" xr:uid="{00000000-0005-0000-0000-000059A70000}"/>
    <cellStyle name="Normal 79 2 5 3 5" xfId="20522" xr:uid="{00000000-0005-0000-0000-00005AA70000}"/>
    <cellStyle name="Normal 79 2 5 4" xfId="12112" xr:uid="{00000000-0005-0000-0000-00005BA70000}"/>
    <cellStyle name="Normal 79 2 5 4 2" xfId="42443" xr:uid="{00000000-0005-0000-0000-00005CA70000}"/>
    <cellStyle name="Normal 79 2 5 4 3" xfId="27210" xr:uid="{00000000-0005-0000-0000-00005DA70000}"/>
    <cellStyle name="Normal 79 2 5 5" xfId="7091" xr:uid="{00000000-0005-0000-0000-00005EA70000}"/>
    <cellStyle name="Normal 79 2 5 5 2" xfId="37426" xr:uid="{00000000-0005-0000-0000-00005FA70000}"/>
    <cellStyle name="Normal 79 2 5 5 3" xfId="22193" xr:uid="{00000000-0005-0000-0000-000060A70000}"/>
    <cellStyle name="Normal 79 2 5 6" xfId="32414" xr:uid="{00000000-0005-0000-0000-000061A70000}"/>
    <cellStyle name="Normal 79 2 5 7" xfId="17180" xr:uid="{00000000-0005-0000-0000-000062A70000}"/>
    <cellStyle name="Normal 79 2 6" xfId="2873" xr:uid="{00000000-0005-0000-0000-000063A70000}"/>
    <cellStyle name="Normal 79 2 6 2" xfId="12947" xr:uid="{00000000-0005-0000-0000-000064A70000}"/>
    <cellStyle name="Normal 79 2 6 2 2" xfId="43278" xr:uid="{00000000-0005-0000-0000-000065A70000}"/>
    <cellStyle name="Normal 79 2 6 2 3" xfId="28045" xr:uid="{00000000-0005-0000-0000-000066A70000}"/>
    <cellStyle name="Normal 79 2 6 3" xfId="7927" xr:uid="{00000000-0005-0000-0000-000067A70000}"/>
    <cellStyle name="Normal 79 2 6 3 2" xfId="38261" xr:uid="{00000000-0005-0000-0000-000068A70000}"/>
    <cellStyle name="Normal 79 2 6 3 3" xfId="23028" xr:uid="{00000000-0005-0000-0000-000069A70000}"/>
    <cellStyle name="Normal 79 2 6 4" xfId="33248" xr:uid="{00000000-0005-0000-0000-00006AA70000}"/>
    <cellStyle name="Normal 79 2 6 5" xfId="18015" xr:uid="{00000000-0005-0000-0000-00006BA70000}"/>
    <cellStyle name="Normal 79 2 7" xfId="4566" xr:uid="{00000000-0005-0000-0000-00006CA70000}"/>
    <cellStyle name="Normal 79 2 7 2" xfId="14618" xr:uid="{00000000-0005-0000-0000-00006DA70000}"/>
    <cellStyle name="Normal 79 2 7 2 2" xfId="44949" xr:uid="{00000000-0005-0000-0000-00006EA70000}"/>
    <cellStyle name="Normal 79 2 7 2 3" xfId="29716" xr:uid="{00000000-0005-0000-0000-00006FA70000}"/>
    <cellStyle name="Normal 79 2 7 3" xfId="9598" xr:uid="{00000000-0005-0000-0000-000070A70000}"/>
    <cellStyle name="Normal 79 2 7 3 2" xfId="39932" xr:uid="{00000000-0005-0000-0000-000071A70000}"/>
    <cellStyle name="Normal 79 2 7 3 3" xfId="24699" xr:uid="{00000000-0005-0000-0000-000072A70000}"/>
    <cellStyle name="Normal 79 2 7 4" xfId="34919" xr:uid="{00000000-0005-0000-0000-000073A70000}"/>
    <cellStyle name="Normal 79 2 7 5" xfId="19686" xr:uid="{00000000-0005-0000-0000-000074A70000}"/>
    <cellStyle name="Normal 79 2 8" xfId="11276" xr:uid="{00000000-0005-0000-0000-000075A70000}"/>
    <cellStyle name="Normal 79 2 8 2" xfId="41607" xr:uid="{00000000-0005-0000-0000-000076A70000}"/>
    <cellStyle name="Normal 79 2 8 3" xfId="26374" xr:uid="{00000000-0005-0000-0000-000077A70000}"/>
    <cellStyle name="Normal 79 2 9" xfId="6255" xr:uid="{00000000-0005-0000-0000-000078A70000}"/>
    <cellStyle name="Normal 79 2 9 2" xfId="36590" xr:uid="{00000000-0005-0000-0000-000079A70000}"/>
    <cellStyle name="Normal 79 2 9 3" xfId="21357" xr:uid="{00000000-0005-0000-0000-00007AA70000}"/>
    <cellStyle name="Normal 79 3" xfId="1219" xr:uid="{00000000-0005-0000-0000-00007BA70000}"/>
    <cellStyle name="Normal 79 3 10" xfId="16396" xr:uid="{00000000-0005-0000-0000-00007CA70000}"/>
    <cellStyle name="Normal 79 3 2" xfId="1438" xr:uid="{00000000-0005-0000-0000-00007DA70000}"/>
    <cellStyle name="Normal 79 3 2 2" xfId="1859" xr:uid="{00000000-0005-0000-0000-00007EA70000}"/>
    <cellStyle name="Normal 79 3 2 2 2" xfId="2698" xr:uid="{00000000-0005-0000-0000-00007FA70000}"/>
    <cellStyle name="Normal 79 3 2 2 2 2" xfId="4388" xr:uid="{00000000-0005-0000-0000-000080A70000}"/>
    <cellStyle name="Normal 79 3 2 2 2 2 2" xfId="14461" xr:uid="{00000000-0005-0000-0000-000081A70000}"/>
    <cellStyle name="Normal 79 3 2 2 2 2 2 2" xfId="44792" xr:uid="{00000000-0005-0000-0000-000082A70000}"/>
    <cellStyle name="Normal 79 3 2 2 2 2 2 3" xfId="29559" xr:uid="{00000000-0005-0000-0000-000083A70000}"/>
    <cellStyle name="Normal 79 3 2 2 2 2 3" xfId="9441" xr:uid="{00000000-0005-0000-0000-000084A70000}"/>
    <cellStyle name="Normal 79 3 2 2 2 2 3 2" xfId="39775" xr:uid="{00000000-0005-0000-0000-000085A70000}"/>
    <cellStyle name="Normal 79 3 2 2 2 2 3 3" xfId="24542" xr:uid="{00000000-0005-0000-0000-000086A70000}"/>
    <cellStyle name="Normal 79 3 2 2 2 2 4" xfId="34762" xr:uid="{00000000-0005-0000-0000-000087A70000}"/>
    <cellStyle name="Normal 79 3 2 2 2 2 5" xfId="19529" xr:uid="{00000000-0005-0000-0000-000088A70000}"/>
    <cellStyle name="Normal 79 3 2 2 2 3" xfId="6080" xr:uid="{00000000-0005-0000-0000-000089A70000}"/>
    <cellStyle name="Normal 79 3 2 2 2 3 2" xfId="16132" xr:uid="{00000000-0005-0000-0000-00008AA70000}"/>
    <cellStyle name="Normal 79 3 2 2 2 3 2 2" xfId="46463" xr:uid="{00000000-0005-0000-0000-00008BA70000}"/>
    <cellStyle name="Normal 79 3 2 2 2 3 2 3" xfId="31230" xr:uid="{00000000-0005-0000-0000-00008CA70000}"/>
    <cellStyle name="Normal 79 3 2 2 2 3 3" xfId="11112" xr:uid="{00000000-0005-0000-0000-00008DA70000}"/>
    <cellStyle name="Normal 79 3 2 2 2 3 3 2" xfId="41446" xr:uid="{00000000-0005-0000-0000-00008EA70000}"/>
    <cellStyle name="Normal 79 3 2 2 2 3 3 3" xfId="26213" xr:uid="{00000000-0005-0000-0000-00008FA70000}"/>
    <cellStyle name="Normal 79 3 2 2 2 3 4" xfId="36433" xr:uid="{00000000-0005-0000-0000-000090A70000}"/>
    <cellStyle name="Normal 79 3 2 2 2 3 5" xfId="21200" xr:uid="{00000000-0005-0000-0000-000091A70000}"/>
    <cellStyle name="Normal 79 3 2 2 2 4" xfId="12790" xr:uid="{00000000-0005-0000-0000-000092A70000}"/>
    <cellStyle name="Normal 79 3 2 2 2 4 2" xfId="43121" xr:uid="{00000000-0005-0000-0000-000093A70000}"/>
    <cellStyle name="Normal 79 3 2 2 2 4 3" xfId="27888" xr:uid="{00000000-0005-0000-0000-000094A70000}"/>
    <cellStyle name="Normal 79 3 2 2 2 5" xfId="7769" xr:uid="{00000000-0005-0000-0000-000095A70000}"/>
    <cellStyle name="Normal 79 3 2 2 2 5 2" xfId="38104" xr:uid="{00000000-0005-0000-0000-000096A70000}"/>
    <cellStyle name="Normal 79 3 2 2 2 5 3" xfId="22871" xr:uid="{00000000-0005-0000-0000-000097A70000}"/>
    <cellStyle name="Normal 79 3 2 2 2 6" xfId="33092" xr:uid="{00000000-0005-0000-0000-000098A70000}"/>
    <cellStyle name="Normal 79 3 2 2 2 7" xfId="17858" xr:uid="{00000000-0005-0000-0000-000099A70000}"/>
    <cellStyle name="Normal 79 3 2 2 3" xfId="3551" xr:uid="{00000000-0005-0000-0000-00009AA70000}"/>
    <cellStyle name="Normal 79 3 2 2 3 2" xfId="13625" xr:uid="{00000000-0005-0000-0000-00009BA70000}"/>
    <cellStyle name="Normal 79 3 2 2 3 2 2" xfId="43956" xr:uid="{00000000-0005-0000-0000-00009CA70000}"/>
    <cellStyle name="Normal 79 3 2 2 3 2 3" xfId="28723" xr:uid="{00000000-0005-0000-0000-00009DA70000}"/>
    <cellStyle name="Normal 79 3 2 2 3 3" xfId="8605" xr:uid="{00000000-0005-0000-0000-00009EA70000}"/>
    <cellStyle name="Normal 79 3 2 2 3 3 2" xfId="38939" xr:uid="{00000000-0005-0000-0000-00009FA70000}"/>
    <cellStyle name="Normal 79 3 2 2 3 3 3" xfId="23706" xr:uid="{00000000-0005-0000-0000-0000A0A70000}"/>
    <cellStyle name="Normal 79 3 2 2 3 4" xfId="33926" xr:uid="{00000000-0005-0000-0000-0000A1A70000}"/>
    <cellStyle name="Normal 79 3 2 2 3 5" xfId="18693" xr:uid="{00000000-0005-0000-0000-0000A2A70000}"/>
    <cellStyle name="Normal 79 3 2 2 4" xfId="5244" xr:uid="{00000000-0005-0000-0000-0000A3A70000}"/>
    <cellStyle name="Normal 79 3 2 2 4 2" xfId="15296" xr:uid="{00000000-0005-0000-0000-0000A4A70000}"/>
    <cellStyle name="Normal 79 3 2 2 4 2 2" xfId="45627" xr:uid="{00000000-0005-0000-0000-0000A5A70000}"/>
    <cellStyle name="Normal 79 3 2 2 4 2 3" xfId="30394" xr:uid="{00000000-0005-0000-0000-0000A6A70000}"/>
    <cellStyle name="Normal 79 3 2 2 4 3" xfId="10276" xr:uid="{00000000-0005-0000-0000-0000A7A70000}"/>
    <cellStyle name="Normal 79 3 2 2 4 3 2" xfId="40610" xr:uid="{00000000-0005-0000-0000-0000A8A70000}"/>
    <cellStyle name="Normal 79 3 2 2 4 3 3" xfId="25377" xr:uid="{00000000-0005-0000-0000-0000A9A70000}"/>
    <cellStyle name="Normal 79 3 2 2 4 4" xfId="35597" xr:uid="{00000000-0005-0000-0000-0000AAA70000}"/>
    <cellStyle name="Normal 79 3 2 2 4 5" xfId="20364" xr:uid="{00000000-0005-0000-0000-0000ABA70000}"/>
    <cellStyle name="Normal 79 3 2 2 5" xfId="11954" xr:uid="{00000000-0005-0000-0000-0000ACA70000}"/>
    <cellStyle name="Normal 79 3 2 2 5 2" xfId="42285" xr:uid="{00000000-0005-0000-0000-0000ADA70000}"/>
    <cellStyle name="Normal 79 3 2 2 5 3" xfId="27052" xr:uid="{00000000-0005-0000-0000-0000AEA70000}"/>
    <cellStyle name="Normal 79 3 2 2 6" xfId="6933" xr:uid="{00000000-0005-0000-0000-0000AFA70000}"/>
    <cellStyle name="Normal 79 3 2 2 6 2" xfId="37268" xr:uid="{00000000-0005-0000-0000-0000B0A70000}"/>
    <cellStyle name="Normal 79 3 2 2 6 3" xfId="22035" xr:uid="{00000000-0005-0000-0000-0000B1A70000}"/>
    <cellStyle name="Normal 79 3 2 2 7" xfId="32256" xr:uid="{00000000-0005-0000-0000-0000B2A70000}"/>
    <cellStyle name="Normal 79 3 2 2 8" xfId="17022" xr:uid="{00000000-0005-0000-0000-0000B3A70000}"/>
    <cellStyle name="Normal 79 3 2 3" xfId="2280" xr:uid="{00000000-0005-0000-0000-0000B4A70000}"/>
    <cellStyle name="Normal 79 3 2 3 2" xfId="3970" xr:uid="{00000000-0005-0000-0000-0000B5A70000}"/>
    <cellStyle name="Normal 79 3 2 3 2 2" xfId="14043" xr:uid="{00000000-0005-0000-0000-0000B6A70000}"/>
    <cellStyle name="Normal 79 3 2 3 2 2 2" xfId="44374" xr:uid="{00000000-0005-0000-0000-0000B7A70000}"/>
    <cellStyle name="Normal 79 3 2 3 2 2 3" xfId="29141" xr:uid="{00000000-0005-0000-0000-0000B8A70000}"/>
    <cellStyle name="Normal 79 3 2 3 2 3" xfId="9023" xr:uid="{00000000-0005-0000-0000-0000B9A70000}"/>
    <cellStyle name="Normal 79 3 2 3 2 3 2" xfId="39357" xr:uid="{00000000-0005-0000-0000-0000BAA70000}"/>
    <cellStyle name="Normal 79 3 2 3 2 3 3" xfId="24124" xr:uid="{00000000-0005-0000-0000-0000BBA70000}"/>
    <cellStyle name="Normal 79 3 2 3 2 4" xfId="34344" xr:uid="{00000000-0005-0000-0000-0000BCA70000}"/>
    <cellStyle name="Normal 79 3 2 3 2 5" xfId="19111" xr:uid="{00000000-0005-0000-0000-0000BDA70000}"/>
    <cellStyle name="Normal 79 3 2 3 3" xfId="5662" xr:uid="{00000000-0005-0000-0000-0000BEA70000}"/>
    <cellStyle name="Normal 79 3 2 3 3 2" xfId="15714" xr:uid="{00000000-0005-0000-0000-0000BFA70000}"/>
    <cellStyle name="Normal 79 3 2 3 3 2 2" xfId="46045" xr:uid="{00000000-0005-0000-0000-0000C0A70000}"/>
    <cellStyle name="Normal 79 3 2 3 3 2 3" xfId="30812" xr:uid="{00000000-0005-0000-0000-0000C1A70000}"/>
    <cellStyle name="Normal 79 3 2 3 3 3" xfId="10694" xr:uid="{00000000-0005-0000-0000-0000C2A70000}"/>
    <cellStyle name="Normal 79 3 2 3 3 3 2" xfId="41028" xr:uid="{00000000-0005-0000-0000-0000C3A70000}"/>
    <cellStyle name="Normal 79 3 2 3 3 3 3" xfId="25795" xr:uid="{00000000-0005-0000-0000-0000C4A70000}"/>
    <cellStyle name="Normal 79 3 2 3 3 4" xfId="36015" xr:uid="{00000000-0005-0000-0000-0000C5A70000}"/>
    <cellStyle name="Normal 79 3 2 3 3 5" xfId="20782" xr:uid="{00000000-0005-0000-0000-0000C6A70000}"/>
    <cellStyle name="Normal 79 3 2 3 4" xfId="12372" xr:uid="{00000000-0005-0000-0000-0000C7A70000}"/>
    <cellStyle name="Normal 79 3 2 3 4 2" xfId="42703" xr:uid="{00000000-0005-0000-0000-0000C8A70000}"/>
    <cellStyle name="Normal 79 3 2 3 4 3" xfId="27470" xr:uid="{00000000-0005-0000-0000-0000C9A70000}"/>
    <cellStyle name="Normal 79 3 2 3 5" xfId="7351" xr:uid="{00000000-0005-0000-0000-0000CAA70000}"/>
    <cellStyle name="Normal 79 3 2 3 5 2" xfId="37686" xr:uid="{00000000-0005-0000-0000-0000CBA70000}"/>
    <cellStyle name="Normal 79 3 2 3 5 3" xfId="22453" xr:uid="{00000000-0005-0000-0000-0000CCA70000}"/>
    <cellStyle name="Normal 79 3 2 3 6" xfId="32674" xr:uid="{00000000-0005-0000-0000-0000CDA70000}"/>
    <cellStyle name="Normal 79 3 2 3 7" xfId="17440" xr:uid="{00000000-0005-0000-0000-0000CEA70000}"/>
    <cellStyle name="Normal 79 3 2 4" xfId="3133" xr:uid="{00000000-0005-0000-0000-0000CFA70000}"/>
    <cellStyle name="Normal 79 3 2 4 2" xfId="13207" xr:uid="{00000000-0005-0000-0000-0000D0A70000}"/>
    <cellStyle name="Normal 79 3 2 4 2 2" xfId="43538" xr:uid="{00000000-0005-0000-0000-0000D1A70000}"/>
    <cellStyle name="Normal 79 3 2 4 2 3" xfId="28305" xr:uid="{00000000-0005-0000-0000-0000D2A70000}"/>
    <cellStyle name="Normal 79 3 2 4 3" xfId="8187" xr:uid="{00000000-0005-0000-0000-0000D3A70000}"/>
    <cellStyle name="Normal 79 3 2 4 3 2" xfId="38521" xr:uid="{00000000-0005-0000-0000-0000D4A70000}"/>
    <cellStyle name="Normal 79 3 2 4 3 3" xfId="23288" xr:uid="{00000000-0005-0000-0000-0000D5A70000}"/>
    <cellStyle name="Normal 79 3 2 4 4" xfId="33508" xr:uid="{00000000-0005-0000-0000-0000D6A70000}"/>
    <cellStyle name="Normal 79 3 2 4 5" xfId="18275" xr:uid="{00000000-0005-0000-0000-0000D7A70000}"/>
    <cellStyle name="Normal 79 3 2 5" xfId="4826" xr:uid="{00000000-0005-0000-0000-0000D8A70000}"/>
    <cellStyle name="Normal 79 3 2 5 2" xfId="14878" xr:uid="{00000000-0005-0000-0000-0000D9A70000}"/>
    <cellStyle name="Normal 79 3 2 5 2 2" xfId="45209" xr:uid="{00000000-0005-0000-0000-0000DAA70000}"/>
    <cellStyle name="Normal 79 3 2 5 2 3" xfId="29976" xr:uid="{00000000-0005-0000-0000-0000DBA70000}"/>
    <cellStyle name="Normal 79 3 2 5 3" xfId="9858" xr:uid="{00000000-0005-0000-0000-0000DCA70000}"/>
    <cellStyle name="Normal 79 3 2 5 3 2" xfId="40192" xr:uid="{00000000-0005-0000-0000-0000DDA70000}"/>
    <cellStyle name="Normal 79 3 2 5 3 3" xfId="24959" xr:uid="{00000000-0005-0000-0000-0000DEA70000}"/>
    <cellStyle name="Normal 79 3 2 5 4" xfId="35179" xr:uid="{00000000-0005-0000-0000-0000DFA70000}"/>
    <cellStyle name="Normal 79 3 2 5 5" xfId="19946" xr:uid="{00000000-0005-0000-0000-0000E0A70000}"/>
    <cellStyle name="Normal 79 3 2 6" xfId="11536" xr:uid="{00000000-0005-0000-0000-0000E1A70000}"/>
    <cellStyle name="Normal 79 3 2 6 2" xfId="41867" xr:uid="{00000000-0005-0000-0000-0000E2A70000}"/>
    <cellStyle name="Normal 79 3 2 6 3" xfId="26634" xr:uid="{00000000-0005-0000-0000-0000E3A70000}"/>
    <cellStyle name="Normal 79 3 2 7" xfId="6515" xr:uid="{00000000-0005-0000-0000-0000E4A70000}"/>
    <cellStyle name="Normal 79 3 2 7 2" xfId="36850" xr:uid="{00000000-0005-0000-0000-0000E5A70000}"/>
    <cellStyle name="Normal 79 3 2 7 3" xfId="21617" xr:uid="{00000000-0005-0000-0000-0000E6A70000}"/>
    <cellStyle name="Normal 79 3 2 8" xfId="31838" xr:uid="{00000000-0005-0000-0000-0000E7A70000}"/>
    <cellStyle name="Normal 79 3 2 9" xfId="16604" xr:uid="{00000000-0005-0000-0000-0000E8A70000}"/>
    <cellStyle name="Normal 79 3 3" xfId="1651" xr:uid="{00000000-0005-0000-0000-0000E9A70000}"/>
    <cellStyle name="Normal 79 3 3 2" xfId="2490" xr:uid="{00000000-0005-0000-0000-0000EAA70000}"/>
    <cellStyle name="Normal 79 3 3 2 2" xfId="4180" xr:uid="{00000000-0005-0000-0000-0000EBA70000}"/>
    <cellStyle name="Normal 79 3 3 2 2 2" xfId="14253" xr:uid="{00000000-0005-0000-0000-0000ECA70000}"/>
    <cellStyle name="Normal 79 3 3 2 2 2 2" xfId="44584" xr:uid="{00000000-0005-0000-0000-0000EDA70000}"/>
    <cellStyle name="Normal 79 3 3 2 2 2 3" xfId="29351" xr:uid="{00000000-0005-0000-0000-0000EEA70000}"/>
    <cellStyle name="Normal 79 3 3 2 2 3" xfId="9233" xr:uid="{00000000-0005-0000-0000-0000EFA70000}"/>
    <cellStyle name="Normal 79 3 3 2 2 3 2" xfId="39567" xr:uid="{00000000-0005-0000-0000-0000F0A70000}"/>
    <cellStyle name="Normal 79 3 3 2 2 3 3" xfId="24334" xr:uid="{00000000-0005-0000-0000-0000F1A70000}"/>
    <cellStyle name="Normal 79 3 3 2 2 4" xfId="34554" xr:uid="{00000000-0005-0000-0000-0000F2A70000}"/>
    <cellStyle name="Normal 79 3 3 2 2 5" xfId="19321" xr:uid="{00000000-0005-0000-0000-0000F3A70000}"/>
    <cellStyle name="Normal 79 3 3 2 3" xfId="5872" xr:uid="{00000000-0005-0000-0000-0000F4A70000}"/>
    <cellStyle name="Normal 79 3 3 2 3 2" xfId="15924" xr:uid="{00000000-0005-0000-0000-0000F5A70000}"/>
    <cellStyle name="Normal 79 3 3 2 3 2 2" xfId="46255" xr:uid="{00000000-0005-0000-0000-0000F6A70000}"/>
    <cellStyle name="Normal 79 3 3 2 3 2 3" xfId="31022" xr:uid="{00000000-0005-0000-0000-0000F7A70000}"/>
    <cellStyle name="Normal 79 3 3 2 3 3" xfId="10904" xr:uid="{00000000-0005-0000-0000-0000F8A70000}"/>
    <cellStyle name="Normal 79 3 3 2 3 3 2" xfId="41238" xr:uid="{00000000-0005-0000-0000-0000F9A70000}"/>
    <cellStyle name="Normal 79 3 3 2 3 3 3" xfId="26005" xr:uid="{00000000-0005-0000-0000-0000FAA70000}"/>
    <cellStyle name="Normal 79 3 3 2 3 4" xfId="36225" xr:uid="{00000000-0005-0000-0000-0000FBA70000}"/>
    <cellStyle name="Normal 79 3 3 2 3 5" xfId="20992" xr:uid="{00000000-0005-0000-0000-0000FCA70000}"/>
    <cellStyle name="Normal 79 3 3 2 4" xfId="12582" xr:uid="{00000000-0005-0000-0000-0000FDA70000}"/>
    <cellStyle name="Normal 79 3 3 2 4 2" xfId="42913" xr:uid="{00000000-0005-0000-0000-0000FEA70000}"/>
    <cellStyle name="Normal 79 3 3 2 4 3" xfId="27680" xr:uid="{00000000-0005-0000-0000-0000FFA70000}"/>
    <cellStyle name="Normal 79 3 3 2 5" xfId="7561" xr:uid="{00000000-0005-0000-0000-000000A80000}"/>
    <cellStyle name="Normal 79 3 3 2 5 2" xfId="37896" xr:uid="{00000000-0005-0000-0000-000001A80000}"/>
    <cellStyle name="Normal 79 3 3 2 5 3" xfId="22663" xr:uid="{00000000-0005-0000-0000-000002A80000}"/>
    <cellStyle name="Normal 79 3 3 2 6" xfId="32884" xr:uid="{00000000-0005-0000-0000-000003A80000}"/>
    <cellStyle name="Normal 79 3 3 2 7" xfId="17650" xr:uid="{00000000-0005-0000-0000-000004A80000}"/>
    <cellStyle name="Normal 79 3 3 3" xfId="3343" xr:uid="{00000000-0005-0000-0000-000005A80000}"/>
    <cellStyle name="Normal 79 3 3 3 2" xfId="13417" xr:uid="{00000000-0005-0000-0000-000006A80000}"/>
    <cellStyle name="Normal 79 3 3 3 2 2" xfId="43748" xr:uid="{00000000-0005-0000-0000-000007A80000}"/>
    <cellStyle name="Normal 79 3 3 3 2 3" xfId="28515" xr:uid="{00000000-0005-0000-0000-000008A80000}"/>
    <cellStyle name="Normal 79 3 3 3 3" xfId="8397" xr:uid="{00000000-0005-0000-0000-000009A80000}"/>
    <cellStyle name="Normal 79 3 3 3 3 2" xfId="38731" xr:uid="{00000000-0005-0000-0000-00000AA80000}"/>
    <cellStyle name="Normal 79 3 3 3 3 3" xfId="23498" xr:uid="{00000000-0005-0000-0000-00000BA80000}"/>
    <cellStyle name="Normal 79 3 3 3 4" xfId="33718" xr:uid="{00000000-0005-0000-0000-00000CA80000}"/>
    <cellStyle name="Normal 79 3 3 3 5" xfId="18485" xr:uid="{00000000-0005-0000-0000-00000DA80000}"/>
    <cellStyle name="Normal 79 3 3 4" xfId="5036" xr:uid="{00000000-0005-0000-0000-00000EA80000}"/>
    <cellStyle name="Normal 79 3 3 4 2" xfId="15088" xr:uid="{00000000-0005-0000-0000-00000FA80000}"/>
    <cellStyle name="Normal 79 3 3 4 2 2" xfId="45419" xr:uid="{00000000-0005-0000-0000-000010A80000}"/>
    <cellStyle name="Normal 79 3 3 4 2 3" xfId="30186" xr:uid="{00000000-0005-0000-0000-000011A80000}"/>
    <cellStyle name="Normal 79 3 3 4 3" xfId="10068" xr:uid="{00000000-0005-0000-0000-000012A80000}"/>
    <cellStyle name="Normal 79 3 3 4 3 2" xfId="40402" xr:uid="{00000000-0005-0000-0000-000013A80000}"/>
    <cellStyle name="Normal 79 3 3 4 3 3" xfId="25169" xr:uid="{00000000-0005-0000-0000-000014A80000}"/>
    <cellStyle name="Normal 79 3 3 4 4" xfId="35389" xr:uid="{00000000-0005-0000-0000-000015A80000}"/>
    <cellStyle name="Normal 79 3 3 4 5" xfId="20156" xr:uid="{00000000-0005-0000-0000-000016A80000}"/>
    <cellStyle name="Normal 79 3 3 5" xfId="11746" xr:uid="{00000000-0005-0000-0000-000017A80000}"/>
    <cellStyle name="Normal 79 3 3 5 2" xfId="42077" xr:uid="{00000000-0005-0000-0000-000018A80000}"/>
    <cellStyle name="Normal 79 3 3 5 3" xfId="26844" xr:uid="{00000000-0005-0000-0000-000019A80000}"/>
    <cellStyle name="Normal 79 3 3 6" xfId="6725" xr:uid="{00000000-0005-0000-0000-00001AA80000}"/>
    <cellStyle name="Normal 79 3 3 6 2" xfId="37060" xr:uid="{00000000-0005-0000-0000-00001BA80000}"/>
    <cellStyle name="Normal 79 3 3 6 3" xfId="21827" xr:uid="{00000000-0005-0000-0000-00001CA80000}"/>
    <cellStyle name="Normal 79 3 3 7" xfId="32048" xr:uid="{00000000-0005-0000-0000-00001DA80000}"/>
    <cellStyle name="Normal 79 3 3 8" xfId="16814" xr:uid="{00000000-0005-0000-0000-00001EA80000}"/>
    <cellStyle name="Normal 79 3 4" xfId="2072" xr:uid="{00000000-0005-0000-0000-00001FA80000}"/>
    <cellStyle name="Normal 79 3 4 2" xfId="3762" xr:uid="{00000000-0005-0000-0000-000020A80000}"/>
    <cellStyle name="Normal 79 3 4 2 2" xfId="13835" xr:uid="{00000000-0005-0000-0000-000021A80000}"/>
    <cellStyle name="Normal 79 3 4 2 2 2" xfId="44166" xr:uid="{00000000-0005-0000-0000-000022A80000}"/>
    <cellStyle name="Normal 79 3 4 2 2 3" xfId="28933" xr:uid="{00000000-0005-0000-0000-000023A80000}"/>
    <cellStyle name="Normal 79 3 4 2 3" xfId="8815" xr:uid="{00000000-0005-0000-0000-000024A80000}"/>
    <cellStyle name="Normal 79 3 4 2 3 2" xfId="39149" xr:uid="{00000000-0005-0000-0000-000025A80000}"/>
    <cellStyle name="Normal 79 3 4 2 3 3" xfId="23916" xr:uid="{00000000-0005-0000-0000-000026A80000}"/>
    <cellStyle name="Normal 79 3 4 2 4" xfId="34136" xr:uid="{00000000-0005-0000-0000-000027A80000}"/>
    <cellStyle name="Normal 79 3 4 2 5" xfId="18903" xr:uid="{00000000-0005-0000-0000-000028A80000}"/>
    <cellStyle name="Normal 79 3 4 3" xfId="5454" xr:uid="{00000000-0005-0000-0000-000029A80000}"/>
    <cellStyle name="Normal 79 3 4 3 2" xfId="15506" xr:uid="{00000000-0005-0000-0000-00002AA80000}"/>
    <cellStyle name="Normal 79 3 4 3 2 2" xfId="45837" xr:uid="{00000000-0005-0000-0000-00002BA80000}"/>
    <cellStyle name="Normal 79 3 4 3 2 3" xfId="30604" xr:uid="{00000000-0005-0000-0000-00002CA80000}"/>
    <cellStyle name="Normal 79 3 4 3 3" xfId="10486" xr:uid="{00000000-0005-0000-0000-00002DA80000}"/>
    <cellStyle name="Normal 79 3 4 3 3 2" xfId="40820" xr:uid="{00000000-0005-0000-0000-00002EA80000}"/>
    <cellStyle name="Normal 79 3 4 3 3 3" xfId="25587" xr:uid="{00000000-0005-0000-0000-00002FA80000}"/>
    <cellStyle name="Normal 79 3 4 3 4" xfId="35807" xr:uid="{00000000-0005-0000-0000-000030A80000}"/>
    <cellStyle name="Normal 79 3 4 3 5" xfId="20574" xr:uid="{00000000-0005-0000-0000-000031A80000}"/>
    <cellStyle name="Normal 79 3 4 4" xfId="12164" xr:uid="{00000000-0005-0000-0000-000032A80000}"/>
    <cellStyle name="Normal 79 3 4 4 2" xfId="42495" xr:uid="{00000000-0005-0000-0000-000033A80000}"/>
    <cellStyle name="Normal 79 3 4 4 3" xfId="27262" xr:uid="{00000000-0005-0000-0000-000034A80000}"/>
    <cellStyle name="Normal 79 3 4 5" xfId="7143" xr:uid="{00000000-0005-0000-0000-000035A80000}"/>
    <cellStyle name="Normal 79 3 4 5 2" xfId="37478" xr:uid="{00000000-0005-0000-0000-000036A80000}"/>
    <cellStyle name="Normal 79 3 4 5 3" xfId="22245" xr:uid="{00000000-0005-0000-0000-000037A80000}"/>
    <cellStyle name="Normal 79 3 4 6" xfId="32466" xr:uid="{00000000-0005-0000-0000-000038A80000}"/>
    <cellStyle name="Normal 79 3 4 7" xfId="17232" xr:uid="{00000000-0005-0000-0000-000039A80000}"/>
    <cellStyle name="Normal 79 3 5" xfId="2925" xr:uid="{00000000-0005-0000-0000-00003AA80000}"/>
    <cellStyle name="Normal 79 3 5 2" xfId="12999" xr:uid="{00000000-0005-0000-0000-00003BA80000}"/>
    <cellStyle name="Normal 79 3 5 2 2" xfId="43330" xr:uid="{00000000-0005-0000-0000-00003CA80000}"/>
    <cellStyle name="Normal 79 3 5 2 3" xfId="28097" xr:uid="{00000000-0005-0000-0000-00003DA80000}"/>
    <cellStyle name="Normal 79 3 5 3" xfId="7979" xr:uid="{00000000-0005-0000-0000-00003EA80000}"/>
    <cellStyle name="Normal 79 3 5 3 2" xfId="38313" xr:uid="{00000000-0005-0000-0000-00003FA80000}"/>
    <cellStyle name="Normal 79 3 5 3 3" xfId="23080" xr:uid="{00000000-0005-0000-0000-000040A80000}"/>
    <cellStyle name="Normal 79 3 5 4" xfId="33300" xr:uid="{00000000-0005-0000-0000-000041A80000}"/>
    <cellStyle name="Normal 79 3 5 5" xfId="18067" xr:uid="{00000000-0005-0000-0000-000042A80000}"/>
    <cellStyle name="Normal 79 3 6" xfId="4618" xr:uid="{00000000-0005-0000-0000-000043A80000}"/>
    <cellStyle name="Normal 79 3 6 2" xfId="14670" xr:uid="{00000000-0005-0000-0000-000044A80000}"/>
    <cellStyle name="Normal 79 3 6 2 2" xfId="45001" xr:uid="{00000000-0005-0000-0000-000045A80000}"/>
    <cellStyle name="Normal 79 3 6 2 3" xfId="29768" xr:uid="{00000000-0005-0000-0000-000046A80000}"/>
    <cellStyle name="Normal 79 3 6 3" xfId="9650" xr:uid="{00000000-0005-0000-0000-000047A80000}"/>
    <cellStyle name="Normal 79 3 6 3 2" xfId="39984" xr:uid="{00000000-0005-0000-0000-000048A80000}"/>
    <cellStyle name="Normal 79 3 6 3 3" xfId="24751" xr:uid="{00000000-0005-0000-0000-000049A80000}"/>
    <cellStyle name="Normal 79 3 6 4" xfId="34971" xr:uid="{00000000-0005-0000-0000-00004AA80000}"/>
    <cellStyle name="Normal 79 3 6 5" xfId="19738" xr:uid="{00000000-0005-0000-0000-00004BA80000}"/>
    <cellStyle name="Normal 79 3 7" xfId="11328" xr:uid="{00000000-0005-0000-0000-00004CA80000}"/>
    <cellStyle name="Normal 79 3 7 2" xfId="41659" xr:uid="{00000000-0005-0000-0000-00004DA80000}"/>
    <cellStyle name="Normal 79 3 7 3" xfId="26426" xr:uid="{00000000-0005-0000-0000-00004EA80000}"/>
    <cellStyle name="Normal 79 3 8" xfId="6307" xr:uid="{00000000-0005-0000-0000-00004FA80000}"/>
    <cellStyle name="Normal 79 3 8 2" xfId="36642" xr:uid="{00000000-0005-0000-0000-000050A80000}"/>
    <cellStyle name="Normal 79 3 8 3" xfId="21409" xr:uid="{00000000-0005-0000-0000-000051A80000}"/>
    <cellStyle name="Normal 79 3 9" xfId="31632" xr:uid="{00000000-0005-0000-0000-000052A80000}"/>
    <cellStyle name="Normal 79 4" xfId="1332" xr:uid="{00000000-0005-0000-0000-000053A80000}"/>
    <cellStyle name="Normal 79 4 2" xfId="1755" xr:uid="{00000000-0005-0000-0000-000054A80000}"/>
    <cellStyle name="Normal 79 4 2 2" xfId="2594" xr:uid="{00000000-0005-0000-0000-000055A80000}"/>
    <cellStyle name="Normal 79 4 2 2 2" xfId="4284" xr:uid="{00000000-0005-0000-0000-000056A80000}"/>
    <cellStyle name="Normal 79 4 2 2 2 2" xfId="14357" xr:uid="{00000000-0005-0000-0000-000057A80000}"/>
    <cellStyle name="Normal 79 4 2 2 2 2 2" xfId="44688" xr:uid="{00000000-0005-0000-0000-000058A80000}"/>
    <cellStyle name="Normal 79 4 2 2 2 2 3" xfId="29455" xr:uid="{00000000-0005-0000-0000-000059A80000}"/>
    <cellStyle name="Normal 79 4 2 2 2 3" xfId="9337" xr:uid="{00000000-0005-0000-0000-00005AA80000}"/>
    <cellStyle name="Normal 79 4 2 2 2 3 2" xfId="39671" xr:uid="{00000000-0005-0000-0000-00005BA80000}"/>
    <cellStyle name="Normal 79 4 2 2 2 3 3" xfId="24438" xr:uid="{00000000-0005-0000-0000-00005CA80000}"/>
    <cellStyle name="Normal 79 4 2 2 2 4" xfId="34658" xr:uid="{00000000-0005-0000-0000-00005DA80000}"/>
    <cellStyle name="Normal 79 4 2 2 2 5" xfId="19425" xr:uid="{00000000-0005-0000-0000-00005EA80000}"/>
    <cellStyle name="Normal 79 4 2 2 3" xfId="5976" xr:uid="{00000000-0005-0000-0000-00005FA80000}"/>
    <cellStyle name="Normal 79 4 2 2 3 2" xfId="16028" xr:uid="{00000000-0005-0000-0000-000060A80000}"/>
    <cellStyle name="Normal 79 4 2 2 3 2 2" xfId="46359" xr:uid="{00000000-0005-0000-0000-000061A80000}"/>
    <cellStyle name="Normal 79 4 2 2 3 2 3" xfId="31126" xr:uid="{00000000-0005-0000-0000-000062A80000}"/>
    <cellStyle name="Normal 79 4 2 2 3 3" xfId="11008" xr:uid="{00000000-0005-0000-0000-000063A80000}"/>
    <cellStyle name="Normal 79 4 2 2 3 3 2" xfId="41342" xr:uid="{00000000-0005-0000-0000-000064A80000}"/>
    <cellStyle name="Normal 79 4 2 2 3 3 3" xfId="26109" xr:uid="{00000000-0005-0000-0000-000065A80000}"/>
    <cellStyle name="Normal 79 4 2 2 3 4" xfId="36329" xr:uid="{00000000-0005-0000-0000-000066A80000}"/>
    <cellStyle name="Normal 79 4 2 2 3 5" xfId="21096" xr:uid="{00000000-0005-0000-0000-000067A80000}"/>
    <cellStyle name="Normal 79 4 2 2 4" xfId="12686" xr:uid="{00000000-0005-0000-0000-000068A80000}"/>
    <cellStyle name="Normal 79 4 2 2 4 2" xfId="43017" xr:uid="{00000000-0005-0000-0000-000069A80000}"/>
    <cellStyle name="Normal 79 4 2 2 4 3" xfId="27784" xr:uid="{00000000-0005-0000-0000-00006AA80000}"/>
    <cellStyle name="Normal 79 4 2 2 5" xfId="7665" xr:uid="{00000000-0005-0000-0000-00006BA80000}"/>
    <cellStyle name="Normal 79 4 2 2 5 2" xfId="38000" xr:uid="{00000000-0005-0000-0000-00006CA80000}"/>
    <cellStyle name="Normal 79 4 2 2 5 3" xfId="22767" xr:uid="{00000000-0005-0000-0000-00006DA80000}"/>
    <cellStyle name="Normal 79 4 2 2 6" xfId="32988" xr:uid="{00000000-0005-0000-0000-00006EA80000}"/>
    <cellStyle name="Normal 79 4 2 2 7" xfId="17754" xr:uid="{00000000-0005-0000-0000-00006FA80000}"/>
    <cellStyle name="Normal 79 4 2 3" xfId="3447" xr:uid="{00000000-0005-0000-0000-000070A80000}"/>
    <cellStyle name="Normal 79 4 2 3 2" xfId="13521" xr:uid="{00000000-0005-0000-0000-000071A80000}"/>
    <cellStyle name="Normal 79 4 2 3 2 2" xfId="43852" xr:uid="{00000000-0005-0000-0000-000072A80000}"/>
    <cellStyle name="Normal 79 4 2 3 2 3" xfId="28619" xr:uid="{00000000-0005-0000-0000-000073A80000}"/>
    <cellStyle name="Normal 79 4 2 3 3" xfId="8501" xr:uid="{00000000-0005-0000-0000-000074A80000}"/>
    <cellStyle name="Normal 79 4 2 3 3 2" xfId="38835" xr:uid="{00000000-0005-0000-0000-000075A80000}"/>
    <cellStyle name="Normal 79 4 2 3 3 3" xfId="23602" xr:uid="{00000000-0005-0000-0000-000076A80000}"/>
    <cellStyle name="Normal 79 4 2 3 4" xfId="33822" xr:uid="{00000000-0005-0000-0000-000077A80000}"/>
    <cellStyle name="Normal 79 4 2 3 5" xfId="18589" xr:uid="{00000000-0005-0000-0000-000078A80000}"/>
    <cellStyle name="Normal 79 4 2 4" xfId="5140" xr:uid="{00000000-0005-0000-0000-000079A80000}"/>
    <cellStyle name="Normal 79 4 2 4 2" xfId="15192" xr:uid="{00000000-0005-0000-0000-00007AA80000}"/>
    <cellStyle name="Normal 79 4 2 4 2 2" xfId="45523" xr:uid="{00000000-0005-0000-0000-00007BA80000}"/>
    <cellStyle name="Normal 79 4 2 4 2 3" xfId="30290" xr:uid="{00000000-0005-0000-0000-00007CA80000}"/>
    <cellStyle name="Normal 79 4 2 4 3" xfId="10172" xr:uid="{00000000-0005-0000-0000-00007DA80000}"/>
    <cellStyle name="Normal 79 4 2 4 3 2" xfId="40506" xr:uid="{00000000-0005-0000-0000-00007EA80000}"/>
    <cellStyle name="Normal 79 4 2 4 3 3" xfId="25273" xr:uid="{00000000-0005-0000-0000-00007FA80000}"/>
    <cellStyle name="Normal 79 4 2 4 4" xfId="35493" xr:uid="{00000000-0005-0000-0000-000080A80000}"/>
    <cellStyle name="Normal 79 4 2 4 5" xfId="20260" xr:uid="{00000000-0005-0000-0000-000081A80000}"/>
    <cellStyle name="Normal 79 4 2 5" xfId="11850" xr:uid="{00000000-0005-0000-0000-000082A80000}"/>
    <cellStyle name="Normal 79 4 2 5 2" xfId="42181" xr:uid="{00000000-0005-0000-0000-000083A80000}"/>
    <cellStyle name="Normal 79 4 2 5 3" xfId="26948" xr:uid="{00000000-0005-0000-0000-000084A80000}"/>
    <cellStyle name="Normal 79 4 2 6" xfId="6829" xr:uid="{00000000-0005-0000-0000-000085A80000}"/>
    <cellStyle name="Normal 79 4 2 6 2" xfId="37164" xr:uid="{00000000-0005-0000-0000-000086A80000}"/>
    <cellStyle name="Normal 79 4 2 6 3" xfId="21931" xr:uid="{00000000-0005-0000-0000-000087A80000}"/>
    <cellStyle name="Normal 79 4 2 7" xfId="32152" xr:uid="{00000000-0005-0000-0000-000088A80000}"/>
    <cellStyle name="Normal 79 4 2 8" xfId="16918" xr:uid="{00000000-0005-0000-0000-000089A80000}"/>
    <cellStyle name="Normal 79 4 3" xfId="2176" xr:uid="{00000000-0005-0000-0000-00008AA80000}"/>
    <cellStyle name="Normal 79 4 3 2" xfId="3866" xr:uid="{00000000-0005-0000-0000-00008BA80000}"/>
    <cellStyle name="Normal 79 4 3 2 2" xfId="13939" xr:uid="{00000000-0005-0000-0000-00008CA80000}"/>
    <cellStyle name="Normal 79 4 3 2 2 2" xfId="44270" xr:uid="{00000000-0005-0000-0000-00008DA80000}"/>
    <cellStyle name="Normal 79 4 3 2 2 3" xfId="29037" xr:uid="{00000000-0005-0000-0000-00008EA80000}"/>
    <cellStyle name="Normal 79 4 3 2 3" xfId="8919" xr:uid="{00000000-0005-0000-0000-00008FA80000}"/>
    <cellStyle name="Normal 79 4 3 2 3 2" xfId="39253" xr:uid="{00000000-0005-0000-0000-000090A80000}"/>
    <cellStyle name="Normal 79 4 3 2 3 3" xfId="24020" xr:uid="{00000000-0005-0000-0000-000091A80000}"/>
    <cellStyle name="Normal 79 4 3 2 4" xfId="34240" xr:uid="{00000000-0005-0000-0000-000092A80000}"/>
    <cellStyle name="Normal 79 4 3 2 5" xfId="19007" xr:uid="{00000000-0005-0000-0000-000093A80000}"/>
    <cellStyle name="Normal 79 4 3 3" xfId="5558" xr:uid="{00000000-0005-0000-0000-000094A80000}"/>
    <cellStyle name="Normal 79 4 3 3 2" xfId="15610" xr:uid="{00000000-0005-0000-0000-000095A80000}"/>
    <cellStyle name="Normal 79 4 3 3 2 2" xfId="45941" xr:uid="{00000000-0005-0000-0000-000096A80000}"/>
    <cellStyle name="Normal 79 4 3 3 2 3" xfId="30708" xr:uid="{00000000-0005-0000-0000-000097A80000}"/>
    <cellStyle name="Normal 79 4 3 3 3" xfId="10590" xr:uid="{00000000-0005-0000-0000-000098A80000}"/>
    <cellStyle name="Normal 79 4 3 3 3 2" xfId="40924" xr:uid="{00000000-0005-0000-0000-000099A80000}"/>
    <cellStyle name="Normal 79 4 3 3 3 3" xfId="25691" xr:uid="{00000000-0005-0000-0000-00009AA80000}"/>
    <cellStyle name="Normal 79 4 3 3 4" xfId="35911" xr:uid="{00000000-0005-0000-0000-00009BA80000}"/>
    <cellStyle name="Normal 79 4 3 3 5" xfId="20678" xr:uid="{00000000-0005-0000-0000-00009CA80000}"/>
    <cellStyle name="Normal 79 4 3 4" xfId="12268" xr:uid="{00000000-0005-0000-0000-00009DA80000}"/>
    <cellStyle name="Normal 79 4 3 4 2" xfId="42599" xr:uid="{00000000-0005-0000-0000-00009EA80000}"/>
    <cellStyle name="Normal 79 4 3 4 3" xfId="27366" xr:uid="{00000000-0005-0000-0000-00009FA80000}"/>
    <cellStyle name="Normal 79 4 3 5" xfId="7247" xr:uid="{00000000-0005-0000-0000-0000A0A80000}"/>
    <cellStyle name="Normal 79 4 3 5 2" xfId="37582" xr:uid="{00000000-0005-0000-0000-0000A1A80000}"/>
    <cellStyle name="Normal 79 4 3 5 3" xfId="22349" xr:uid="{00000000-0005-0000-0000-0000A2A80000}"/>
    <cellStyle name="Normal 79 4 3 6" xfId="32570" xr:uid="{00000000-0005-0000-0000-0000A3A80000}"/>
    <cellStyle name="Normal 79 4 3 7" xfId="17336" xr:uid="{00000000-0005-0000-0000-0000A4A80000}"/>
    <cellStyle name="Normal 79 4 4" xfId="3029" xr:uid="{00000000-0005-0000-0000-0000A5A80000}"/>
    <cellStyle name="Normal 79 4 4 2" xfId="13103" xr:uid="{00000000-0005-0000-0000-0000A6A80000}"/>
    <cellStyle name="Normal 79 4 4 2 2" xfId="43434" xr:uid="{00000000-0005-0000-0000-0000A7A80000}"/>
    <cellStyle name="Normal 79 4 4 2 3" xfId="28201" xr:uid="{00000000-0005-0000-0000-0000A8A80000}"/>
    <cellStyle name="Normal 79 4 4 3" xfId="8083" xr:uid="{00000000-0005-0000-0000-0000A9A80000}"/>
    <cellStyle name="Normal 79 4 4 3 2" xfId="38417" xr:uid="{00000000-0005-0000-0000-0000AAA80000}"/>
    <cellStyle name="Normal 79 4 4 3 3" xfId="23184" xr:uid="{00000000-0005-0000-0000-0000ABA80000}"/>
    <cellStyle name="Normal 79 4 4 4" xfId="33404" xr:uid="{00000000-0005-0000-0000-0000ACA80000}"/>
    <cellStyle name="Normal 79 4 4 5" xfId="18171" xr:uid="{00000000-0005-0000-0000-0000ADA80000}"/>
    <cellStyle name="Normal 79 4 5" xfId="4722" xr:uid="{00000000-0005-0000-0000-0000AEA80000}"/>
    <cellStyle name="Normal 79 4 5 2" xfId="14774" xr:uid="{00000000-0005-0000-0000-0000AFA80000}"/>
    <cellStyle name="Normal 79 4 5 2 2" xfId="45105" xr:uid="{00000000-0005-0000-0000-0000B0A80000}"/>
    <cellStyle name="Normal 79 4 5 2 3" xfId="29872" xr:uid="{00000000-0005-0000-0000-0000B1A80000}"/>
    <cellStyle name="Normal 79 4 5 3" xfId="9754" xr:uid="{00000000-0005-0000-0000-0000B2A80000}"/>
    <cellStyle name="Normal 79 4 5 3 2" xfId="40088" xr:uid="{00000000-0005-0000-0000-0000B3A80000}"/>
    <cellStyle name="Normal 79 4 5 3 3" xfId="24855" xr:uid="{00000000-0005-0000-0000-0000B4A80000}"/>
    <cellStyle name="Normal 79 4 5 4" xfId="35075" xr:uid="{00000000-0005-0000-0000-0000B5A80000}"/>
    <cellStyle name="Normal 79 4 5 5" xfId="19842" xr:uid="{00000000-0005-0000-0000-0000B6A80000}"/>
    <cellStyle name="Normal 79 4 6" xfId="11432" xr:uid="{00000000-0005-0000-0000-0000B7A80000}"/>
    <cellStyle name="Normal 79 4 6 2" xfId="41763" xr:uid="{00000000-0005-0000-0000-0000B8A80000}"/>
    <cellStyle name="Normal 79 4 6 3" xfId="26530" xr:uid="{00000000-0005-0000-0000-0000B9A80000}"/>
    <cellStyle name="Normal 79 4 7" xfId="6411" xr:uid="{00000000-0005-0000-0000-0000BAA80000}"/>
    <cellStyle name="Normal 79 4 7 2" xfId="36746" xr:uid="{00000000-0005-0000-0000-0000BBA80000}"/>
    <cellStyle name="Normal 79 4 7 3" xfId="21513" xr:uid="{00000000-0005-0000-0000-0000BCA80000}"/>
    <cellStyle name="Normal 79 4 8" xfId="31734" xr:uid="{00000000-0005-0000-0000-0000BDA80000}"/>
    <cellStyle name="Normal 79 4 9" xfId="16500" xr:uid="{00000000-0005-0000-0000-0000BEA80000}"/>
    <cellStyle name="Normal 79 5" xfId="1545" xr:uid="{00000000-0005-0000-0000-0000BFA80000}"/>
    <cellStyle name="Normal 79 5 2" xfId="2386" xr:uid="{00000000-0005-0000-0000-0000C0A80000}"/>
    <cellStyle name="Normal 79 5 2 2" xfId="4076" xr:uid="{00000000-0005-0000-0000-0000C1A80000}"/>
    <cellStyle name="Normal 79 5 2 2 2" xfId="14149" xr:uid="{00000000-0005-0000-0000-0000C2A80000}"/>
    <cellStyle name="Normal 79 5 2 2 2 2" xfId="44480" xr:uid="{00000000-0005-0000-0000-0000C3A80000}"/>
    <cellStyle name="Normal 79 5 2 2 2 3" xfId="29247" xr:uid="{00000000-0005-0000-0000-0000C4A80000}"/>
    <cellStyle name="Normal 79 5 2 2 3" xfId="9129" xr:uid="{00000000-0005-0000-0000-0000C5A80000}"/>
    <cellStyle name="Normal 79 5 2 2 3 2" xfId="39463" xr:uid="{00000000-0005-0000-0000-0000C6A80000}"/>
    <cellStyle name="Normal 79 5 2 2 3 3" xfId="24230" xr:uid="{00000000-0005-0000-0000-0000C7A80000}"/>
    <cellStyle name="Normal 79 5 2 2 4" xfId="34450" xr:uid="{00000000-0005-0000-0000-0000C8A80000}"/>
    <cellStyle name="Normal 79 5 2 2 5" xfId="19217" xr:uid="{00000000-0005-0000-0000-0000C9A80000}"/>
    <cellStyle name="Normal 79 5 2 3" xfId="5768" xr:uid="{00000000-0005-0000-0000-0000CAA80000}"/>
    <cellStyle name="Normal 79 5 2 3 2" xfId="15820" xr:uid="{00000000-0005-0000-0000-0000CBA80000}"/>
    <cellStyle name="Normal 79 5 2 3 2 2" xfId="46151" xr:uid="{00000000-0005-0000-0000-0000CCA80000}"/>
    <cellStyle name="Normal 79 5 2 3 2 3" xfId="30918" xr:uid="{00000000-0005-0000-0000-0000CDA80000}"/>
    <cellStyle name="Normal 79 5 2 3 3" xfId="10800" xr:uid="{00000000-0005-0000-0000-0000CEA80000}"/>
    <cellStyle name="Normal 79 5 2 3 3 2" xfId="41134" xr:uid="{00000000-0005-0000-0000-0000CFA80000}"/>
    <cellStyle name="Normal 79 5 2 3 3 3" xfId="25901" xr:uid="{00000000-0005-0000-0000-0000D0A80000}"/>
    <cellStyle name="Normal 79 5 2 3 4" xfId="36121" xr:uid="{00000000-0005-0000-0000-0000D1A80000}"/>
    <cellStyle name="Normal 79 5 2 3 5" xfId="20888" xr:uid="{00000000-0005-0000-0000-0000D2A80000}"/>
    <cellStyle name="Normal 79 5 2 4" xfId="12478" xr:uid="{00000000-0005-0000-0000-0000D3A80000}"/>
    <cellStyle name="Normal 79 5 2 4 2" xfId="42809" xr:uid="{00000000-0005-0000-0000-0000D4A80000}"/>
    <cellStyle name="Normal 79 5 2 4 3" xfId="27576" xr:uid="{00000000-0005-0000-0000-0000D5A80000}"/>
    <cellStyle name="Normal 79 5 2 5" xfId="7457" xr:uid="{00000000-0005-0000-0000-0000D6A80000}"/>
    <cellStyle name="Normal 79 5 2 5 2" xfId="37792" xr:uid="{00000000-0005-0000-0000-0000D7A80000}"/>
    <cellStyle name="Normal 79 5 2 5 3" xfId="22559" xr:uid="{00000000-0005-0000-0000-0000D8A80000}"/>
    <cellStyle name="Normal 79 5 2 6" xfId="32780" xr:uid="{00000000-0005-0000-0000-0000D9A80000}"/>
    <cellStyle name="Normal 79 5 2 7" xfId="17546" xr:uid="{00000000-0005-0000-0000-0000DAA80000}"/>
    <cellStyle name="Normal 79 5 3" xfId="3239" xr:uid="{00000000-0005-0000-0000-0000DBA80000}"/>
    <cellStyle name="Normal 79 5 3 2" xfId="13313" xr:uid="{00000000-0005-0000-0000-0000DCA80000}"/>
    <cellStyle name="Normal 79 5 3 2 2" xfId="43644" xr:uid="{00000000-0005-0000-0000-0000DDA80000}"/>
    <cellStyle name="Normal 79 5 3 2 3" xfId="28411" xr:uid="{00000000-0005-0000-0000-0000DEA80000}"/>
    <cellStyle name="Normal 79 5 3 3" xfId="8293" xr:uid="{00000000-0005-0000-0000-0000DFA80000}"/>
    <cellStyle name="Normal 79 5 3 3 2" xfId="38627" xr:uid="{00000000-0005-0000-0000-0000E0A80000}"/>
    <cellStyle name="Normal 79 5 3 3 3" xfId="23394" xr:uid="{00000000-0005-0000-0000-0000E1A80000}"/>
    <cellStyle name="Normal 79 5 3 4" xfId="33614" xr:uid="{00000000-0005-0000-0000-0000E2A80000}"/>
    <cellStyle name="Normal 79 5 3 5" xfId="18381" xr:uid="{00000000-0005-0000-0000-0000E3A80000}"/>
    <cellStyle name="Normal 79 5 4" xfId="4932" xr:uid="{00000000-0005-0000-0000-0000E4A80000}"/>
    <cellStyle name="Normal 79 5 4 2" xfId="14984" xr:uid="{00000000-0005-0000-0000-0000E5A80000}"/>
    <cellStyle name="Normal 79 5 4 2 2" xfId="45315" xr:uid="{00000000-0005-0000-0000-0000E6A80000}"/>
    <cellStyle name="Normal 79 5 4 2 3" xfId="30082" xr:uid="{00000000-0005-0000-0000-0000E7A80000}"/>
    <cellStyle name="Normal 79 5 4 3" xfId="9964" xr:uid="{00000000-0005-0000-0000-0000E8A80000}"/>
    <cellStyle name="Normal 79 5 4 3 2" xfId="40298" xr:uid="{00000000-0005-0000-0000-0000E9A80000}"/>
    <cellStyle name="Normal 79 5 4 3 3" xfId="25065" xr:uid="{00000000-0005-0000-0000-0000EAA80000}"/>
    <cellStyle name="Normal 79 5 4 4" xfId="35285" xr:uid="{00000000-0005-0000-0000-0000EBA80000}"/>
    <cellStyle name="Normal 79 5 4 5" xfId="20052" xr:uid="{00000000-0005-0000-0000-0000ECA80000}"/>
    <cellStyle name="Normal 79 5 5" xfId="11642" xr:uid="{00000000-0005-0000-0000-0000EDA80000}"/>
    <cellStyle name="Normal 79 5 5 2" xfId="41973" xr:uid="{00000000-0005-0000-0000-0000EEA80000}"/>
    <cellStyle name="Normal 79 5 5 3" xfId="26740" xr:uid="{00000000-0005-0000-0000-0000EFA80000}"/>
    <cellStyle name="Normal 79 5 6" xfId="6621" xr:uid="{00000000-0005-0000-0000-0000F0A80000}"/>
    <cellStyle name="Normal 79 5 6 2" xfId="36956" xr:uid="{00000000-0005-0000-0000-0000F1A80000}"/>
    <cellStyle name="Normal 79 5 6 3" xfId="21723" xr:uid="{00000000-0005-0000-0000-0000F2A80000}"/>
    <cellStyle name="Normal 79 5 7" xfId="31944" xr:uid="{00000000-0005-0000-0000-0000F3A80000}"/>
    <cellStyle name="Normal 79 5 8" xfId="16710" xr:uid="{00000000-0005-0000-0000-0000F4A80000}"/>
    <cellStyle name="Normal 79 6" xfId="1966" xr:uid="{00000000-0005-0000-0000-0000F5A80000}"/>
    <cellStyle name="Normal 79 6 2" xfId="3658" xr:uid="{00000000-0005-0000-0000-0000F6A80000}"/>
    <cellStyle name="Normal 79 6 2 2" xfId="13731" xr:uid="{00000000-0005-0000-0000-0000F7A80000}"/>
    <cellStyle name="Normal 79 6 2 2 2" xfId="44062" xr:uid="{00000000-0005-0000-0000-0000F8A80000}"/>
    <cellStyle name="Normal 79 6 2 2 3" xfId="28829" xr:uid="{00000000-0005-0000-0000-0000F9A80000}"/>
    <cellStyle name="Normal 79 6 2 3" xfId="8711" xr:uid="{00000000-0005-0000-0000-0000FAA80000}"/>
    <cellStyle name="Normal 79 6 2 3 2" xfId="39045" xr:uid="{00000000-0005-0000-0000-0000FBA80000}"/>
    <cellStyle name="Normal 79 6 2 3 3" xfId="23812" xr:uid="{00000000-0005-0000-0000-0000FCA80000}"/>
    <cellStyle name="Normal 79 6 2 4" xfId="34032" xr:uid="{00000000-0005-0000-0000-0000FDA80000}"/>
    <cellStyle name="Normal 79 6 2 5" xfId="18799" xr:uid="{00000000-0005-0000-0000-0000FEA80000}"/>
    <cellStyle name="Normal 79 6 3" xfId="5350" xr:uid="{00000000-0005-0000-0000-0000FFA80000}"/>
    <cellStyle name="Normal 79 6 3 2" xfId="15402" xr:uid="{00000000-0005-0000-0000-000000A90000}"/>
    <cellStyle name="Normal 79 6 3 2 2" xfId="45733" xr:uid="{00000000-0005-0000-0000-000001A90000}"/>
    <cellStyle name="Normal 79 6 3 2 3" xfId="30500" xr:uid="{00000000-0005-0000-0000-000002A90000}"/>
    <cellStyle name="Normal 79 6 3 3" xfId="10382" xr:uid="{00000000-0005-0000-0000-000003A90000}"/>
    <cellStyle name="Normal 79 6 3 3 2" xfId="40716" xr:uid="{00000000-0005-0000-0000-000004A90000}"/>
    <cellStyle name="Normal 79 6 3 3 3" xfId="25483" xr:uid="{00000000-0005-0000-0000-000005A90000}"/>
    <cellStyle name="Normal 79 6 3 4" xfId="35703" xr:uid="{00000000-0005-0000-0000-000006A90000}"/>
    <cellStyle name="Normal 79 6 3 5" xfId="20470" xr:uid="{00000000-0005-0000-0000-000007A90000}"/>
    <cellStyle name="Normal 79 6 4" xfId="12060" xr:uid="{00000000-0005-0000-0000-000008A90000}"/>
    <cellStyle name="Normal 79 6 4 2" xfId="42391" xr:uid="{00000000-0005-0000-0000-000009A90000}"/>
    <cellStyle name="Normal 79 6 4 3" xfId="27158" xr:uid="{00000000-0005-0000-0000-00000AA90000}"/>
    <cellStyle name="Normal 79 6 5" xfId="7039" xr:uid="{00000000-0005-0000-0000-00000BA90000}"/>
    <cellStyle name="Normal 79 6 5 2" xfId="37374" xr:uid="{00000000-0005-0000-0000-00000CA90000}"/>
    <cellStyle name="Normal 79 6 5 3" xfId="22141" xr:uid="{00000000-0005-0000-0000-00000DA90000}"/>
    <cellStyle name="Normal 79 6 6" xfId="32362" xr:uid="{00000000-0005-0000-0000-00000EA90000}"/>
    <cellStyle name="Normal 79 6 7" xfId="17128" xr:uid="{00000000-0005-0000-0000-00000FA90000}"/>
    <cellStyle name="Normal 79 7" xfId="2812" xr:uid="{00000000-0005-0000-0000-000010A90000}"/>
    <cellStyle name="Normal 79 7 2" xfId="12895" xr:uid="{00000000-0005-0000-0000-000011A90000}"/>
    <cellStyle name="Normal 79 7 2 2" xfId="43226" xr:uid="{00000000-0005-0000-0000-000012A90000}"/>
    <cellStyle name="Normal 79 7 2 3" xfId="27993" xr:uid="{00000000-0005-0000-0000-000013A90000}"/>
    <cellStyle name="Normal 79 7 3" xfId="7874" xr:uid="{00000000-0005-0000-0000-000014A90000}"/>
    <cellStyle name="Normal 79 7 3 2" xfId="38209" xr:uid="{00000000-0005-0000-0000-000015A90000}"/>
    <cellStyle name="Normal 79 7 3 3" xfId="22976" xr:uid="{00000000-0005-0000-0000-000016A90000}"/>
    <cellStyle name="Normal 79 7 4" xfId="33196" xr:uid="{00000000-0005-0000-0000-000017A90000}"/>
    <cellStyle name="Normal 79 7 5" xfId="17963" xr:uid="{00000000-0005-0000-0000-000018A90000}"/>
    <cellStyle name="Normal 79 8" xfId="4510" xr:uid="{00000000-0005-0000-0000-000019A90000}"/>
    <cellStyle name="Normal 79 8 2" xfId="14566" xr:uid="{00000000-0005-0000-0000-00001AA90000}"/>
    <cellStyle name="Normal 79 8 2 2" xfId="44897" xr:uid="{00000000-0005-0000-0000-00001BA90000}"/>
    <cellStyle name="Normal 79 8 2 3" xfId="29664" xr:uid="{00000000-0005-0000-0000-00001CA90000}"/>
    <cellStyle name="Normal 79 8 3" xfId="9546" xr:uid="{00000000-0005-0000-0000-00001DA90000}"/>
    <cellStyle name="Normal 79 8 3 2" xfId="39880" xr:uid="{00000000-0005-0000-0000-00001EA90000}"/>
    <cellStyle name="Normal 79 8 3 3" xfId="24647" xr:uid="{00000000-0005-0000-0000-00001FA90000}"/>
    <cellStyle name="Normal 79 8 4" xfId="34867" xr:uid="{00000000-0005-0000-0000-000020A90000}"/>
    <cellStyle name="Normal 79 8 5" xfId="19634" xr:uid="{00000000-0005-0000-0000-000021A90000}"/>
    <cellStyle name="Normal 79 9" xfId="11222" xr:uid="{00000000-0005-0000-0000-000022A90000}"/>
    <cellStyle name="Normal 79 9 2" xfId="41555" xr:uid="{00000000-0005-0000-0000-000023A90000}"/>
    <cellStyle name="Normal 79 9 3" xfId="26322" xr:uid="{00000000-0005-0000-0000-000024A90000}"/>
    <cellStyle name="Normal 8" xfId="174" xr:uid="{00000000-0005-0000-0000-000025A90000}"/>
    <cellStyle name="Normal 8 2" xfId="527" xr:uid="{00000000-0005-0000-0000-000026A90000}"/>
    <cellStyle name="Normal 8 3" xfId="913" xr:uid="{00000000-0005-0000-0000-000027A90000}"/>
    <cellStyle name="Normal 8 3 10" xfId="6248" xr:uid="{00000000-0005-0000-0000-000028A90000}"/>
    <cellStyle name="Normal 8 3 10 2" xfId="36585" xr:uid="{00000000-0005-0000-0000-000029A90000}"/>
    <cellStyle name="Normal 8 3 10 3" xfId="21352" xr:uid="{00000000-0005-0000-0000-00002AA90000}"/>
    <cellStyle name="Normal 8 3 11" xfId="31576" xr:uid="{00000000-0005-0000-0000-00002BA90000}"/>
    <cellStyle name="Normal 8 3 12" xfId="16337" xr:uid="{00000000-0005-0000-0000-00002CA90000}"/>
    <cellStyle name="Normal 8 3 2" xfId="1212" xr:uid="{00000000-0005-0000-0000-00002DA90000}"/>
    <cellStyle name="Normal 8 3 2 10" xfId="31627" xr:uid="{00000000-0005-0000-0000-00002EA90000}"/>
    <cellStyle name="Normal 8 3 2 11" xfId="16391" xr:uid="{00000000-0005-0000-0000-00002FA90000}"/>
    <cellStyle name="Normal 8 3 2 2" xfId="1320" xr:uid="{00000000-0005-0000-0000-000030A90000}"/>
    <cellStyle name="Normal 8 3 2 2 10" xfId="16495" xr:uid="{00000000-0005-0000-0000-000031A90000}"/>
    <cellStyle name="Normal 8 3 2 2 2" xfId="1537" xr:uid="{00000000-0005-0000-0000-000032A90000}"/>
    <cellStyle name="Normal 8 3 2 2 2 2" xfId="1958" xr:uid="{00000000-0005-0000-0000-000033A90000}"/>
    <cellStyle name="Normal 8 3 2 2 2 2 2" xfId="2797" xr:uid="{00000000-0005-0000-0000-000034A90000}"/>
    <cellStyle name="Normal 8 3 2 2 2 2 2 2" xfId="4487" xr:uid="{00000000-0005-0000-0000-000035A90000}"/>
    <cellStyle name="Normal 8 3 2 2 2 2 2 2 2" xfId="14560" xr:uid="{00000000-0005-0000-0000-000036A90000}"/>
    <cellStyle name="Normal 8 3 2 2 2 2 2 2 2 2" xfId="44891" xr:uid="{00000000-0005-0000-0000-000037A90000}"/>
    <cellStyle name="Normal 8 3 2 2 2 2 2 2 2 3" xfId="29658" xr:uid="{00000000-0005-0000-0000-000038A90000}"/>
    <cellStyle name="Normal 8 3 2 2 2 2 2 2 3" xfId="9540" xr:uid="{00000000-0005-0000-0000-000039A90000}"/>
    <cellStyle name="Normal 8 3 2 2 2 2 2 2 3 2" xfId="39874" xr:uid="{00000000-0005-0000-0000-00003AA90000}"/>
    <cellStyle name="Normal 8 3 2 2 2 2 2 2 3 3" xfId="24641" xr:uid="{00000000-0005-0000-0000-00003BA90000}"/>
    <cellStyle name="Normal 8 3 2 2 2 2 2 2 4" xfId="34861" xr:uid="{00000000-0005-0000-0000-00003CA90000}"/>
    <cellStyle name="Normal 8 3 2 2 2 2 2 2 5" xfId="19628" xr:uid="{00000000-0005-0000-0000-00003DA90000}"/>
    <cellStyle name="Normal 8 3 2 2 2 2 2 3" xfId="6179" xr:uid="{00000000-0005-0000-0000-00003EA90000}"/>
    <cellStyle name="Normal 8 3 2 2 2 2 2 3 2" xfId="16231" xr:uid="{00000000-0005-0000-0000-00003FA90000}"/>
    <cellStyle name="Normal 8 3 2 2 2 2 2 3 2 2" xfId="46562" xr:uid="{00000000-0005-0000-0000-000040A90000}"/>
    <cellStyle name="Normal 8 3 2 2 2 2 2 3 2 3" xfId="31329" xr:uid="{00000000-0005-0000-0000-000041A90000}"/>
    <cellStyle name="Normal 8 3 2 2 2 2 2 3 3" xfId="11211" xr:uid="{00000000-0005-0000-0000-000042A90000}"/>
    <cellStyle name="Normal 8 3 2 2 2 2 2 3 3 2" xfId="41545" xr:uid="{00000000-0005-0000-0000-000043A90000}"/>
    <cellStyle name="Normal 8 3 2 2 2 2 2 3 3 3" xfId="26312" xr:uid="{00000000-0005-0000-0000-000044A90000}"/>
    <cellStyle name="Normal 8 3 2 2 2 2 2 3 4" xfId="36532" xr:uid="{00000000-0005-0000-0000-000045A90000}"/>
    <cellStyle name="Normal 8 3 2 2 2 2 2 3 5" xfId="21299" xr:uid="{00000000-0005-0000-0000-000046A90000}"/>
    <cellStyle name="Normal 8 3 2 2 2 2 2 4" xfId="12889" xr:uid="{00000000-0005-0000-0000-000047A90000}"/>
    <cellStyle name="Normal 8 3 2 2 2 2 2 4 2" xfId="43220" xr:uid="{00000000-0005-0000-0000-000048A90000}"/>
    <cellStyle name="Normal 8 3 2 2 2 2 2 4 3" xfId="27987" xr:uid="{00000000-0005-0000-0000-000049A90000}"/>
    <cellStyle name="Normal 8 3 2 2 2 2 2 5" xfId="7868" xr:uid="{00000000-0005-0000-0000-00004AA90000}"/>
    <cellStyle name="Normal 8 3 2 2 2 2 2 5 2" xfId="38203" xr:uid="{00000000-0005-0000-0000-00004BA90000}"/>
    <cellStyle name="Normal 8 3 2 2 2 2 2 5 3" xfId="22970" xr:uid="{00000000-0005-0000-0000-00004CA90000}"/>
    <cellStyle name="Normal 8 3 2 2 2 2 2 6" xfId="33191" xr:uid="{00000000-0005-0000-0000-00004DA90000}"/>
    <cellStyle name="Normal 8 3 2 2 2 2 2 7" xfId="17957" xr:uid="{00000000-0005-0000-0000-00004EA90000}"/>
    <cellStyle name="Normal 8 3 2 2 2 2 3" xfId="3650" xr:uid="{00000000-0005-0000-0000-00004FA90000}"/>
    <cellStyle name="Normal 8 3 2 2 2 2 3 2" xfId="13724" xr:uid="{00000000-0005-0000-0000-000050A90000}"/>
    <cellStyle name="Normal 8 3 2 2 2 2 3 2 2" xfId="44055" xr:uid="{00000000-0005-0000-0000-000051A90000}"/>
    <cellStyle name="Normal 8 3 2 2 2 2 3 2 3" xfId="28822" xr:uid="{00000000-0005-0000-0000-000052A90000}"/>
    <cellStyle name="Normal 8 3 2 2 2 2 3 3" xfId="8704" xr:uid="{00000000-0005-0000-0000-000053A90000}"/>
    <cellStyle name="Normal 8 3 2 2 2 2 3 3 2" xfId="39038" xr:uid="{00000000-0005-0000-0000-000054A90000}"/>
    <cellStyle name="Normal 8 3 2 2 2 2 3 3 3" xfId="23805" xr:uid="{00000000-0005-0000-0000-000055A90000}"/>
    <cellStyle name="Normal 8 3 2 2 2 2 3 4" xfId="34025" xr:uid="{00000000-0005-0000-0000-000056A90000}"/>
    <cellStyle name="Normal 8 3 2 2 2 2 3 5" xfId="18792" xr:uid="{00000000-0005-0000-0000-000057A90000}"/>
    <cellStyle name="Normal 8 3 2 2 2 2 4" xfId="5343" xr:uid="{00000000-0005-0000-0000-000058A90000}"/>
    <cellStyle name="Normal 8 3 2 2 2 2 4 2" xfId="15395" xr:uid="{00000000-0005-0000-0000-000059A90000}"/>
    <cellStyle name="Normal 8 3 2 2 2 2 4 2 2" xfId="45726" xr:uid="{00000000-0005-0000-0000-00005AA90000}"/>
    <cellStyle name="Normal 8 3 2 2 2 2 4 2 3" xfId="30493" xr:uid="{00000000-0005-0000-0000-00005BA90000}"/>
    <cellStyle name="Normal 8 3 2 2 2 2 4 3" xfId="10375" xr:uid="{00000000-0005-0000-0000-00005CA90000}"/>
    <cellStyle name="Normal 8 3 2 2 2 2 4 3 2" xfId="40709" xr:uid="{00000000-0005-0000-0000-00005DA90000}"/>
    <cellStyle name="Normal 8 3 2 2 2 2 4 3 3" xfId="25476" xr:uid="{00000000-0005-0000-0000-00005EA90000}"/>
    <cellStyle name="Normal 8 3 2 2 2 2 4 4" xfId="35696" xr:uid="{00000000-0005-0000-0000-00005FA90000}"/>
    <cellStyle name="Normal 8 3 2 2 2 2 4 5" xfId="20463" xr:uid="{00000000-0005-0000-0000-000060A90000}"/>
    <cellStyle name="Normal 8 3 2 2 2 2 5" xfId="12053" xr:uid="{00000000-0005-0000-0000-000061A90000}"/>
    <cellStyle name="Normal 8 3 2 2 2 2 5 2" xfId="42384" xr:uid="{00000000-0005-0000-0000-000062A90000}"/>
    <cellStyle name="Normal 8 3 2 2 2 2 5 3" xfId="27151" xr:uid="{00000000-0005-0000-0000-000063A90000}"/>
    <cellStyle name="Normal 8 3 2 2 2 2 6" xfId="7032" xr:uid="{00000000-0005-0000-0000-000064A90000}"/>
    <cellStyle name="Normal 8 3 2 2 2 2 6 2" xfId="37367" xr:uid="{00000000-0005-0000-0000-000065A90000}"/>
    <cellStyle name="Normal 8 3 2 2 2 2 6 3" xfId="22134" xr:uid="{00000000-0005-0000-0000-000066A90000}"/>
    <cellStyle name="Normal 8 3 2 2 2 2 7" xfId="32355" xr:uid="{00000000-0005-0000-0000-000067A90000}"/>
    <cellStyle name="Normal 8 3 2 2 2 2 8" xfId="17121" xr:uid="{00000000-0005-0000-0000-000068A90000}"/>
    <cellStyle name="Normal 8 3 2 2 2 3" xfId="2379" xr:uid="{00000000-0005-0000-0000-000069A90000}"/>
    <cellStyle name="Normal 8 3 2 2 2 3 2" xfId="4069" xr:uid="{00000000-0005-0000-0000-00006AA90000}"/>
    <cellStyle name="Normal 8 3 2 2 2 3 2 2" xfId="14142" xr:uid="{00000000-0005-0000-0000-00006BA90000}"/>
    <cellStyle name="Normal 8 3 2 2 2 3 2 2 2" xfId="44473" xr:uid="{00000000-0005-0000-0000-00006CA90000}"/>
    <cellStyle name="Normal 8 3 2 2 2 3 2 2 3" xfId="29240" xr:uid="{00000000-0005-0000-0000-00006DA90000}"/>
    <cellStyle name="Normal 8 3 2 2 2 3 2 3" xfId="9122" xr:uid="{00000000-0005-0000-0000-00006EA90000}"/>
    <cellStyle name="Normal 8 3 2 2 2 3 2 3 2" xfId="39456" xr:uid="{00000000-0005-0000-0000-00006FA90000}"/>
    <cellStyle name="Normal 8 3 2 2 2 3 2 3 3" xfId="24223" xr:uid="{00000000-0005-0000-0000-000070A90000}"/>
    <cellStyle name="Normal 8 3 2 2 2 3 2 4" xfId="34443" xr:uid="{00000000-0005-0000-0000-000071A90000}"/>
    <cellStyle name="Normal 8 3 2 2 2 3 2 5" xfId="19210" xr:uid="{00000000-0005-0000-0000-000072A90000}"/>
    <cellStyle name="Normal 8 3 2 2 2 3 3" xfId="5761" xr:uid="{00000000-0005-0000-0000-000073A90000}"/>
    <cellStyle name="Normal 8 3 2 2 2 3 3 2" xfId="15813" xr:uid="{00000000-0005-0000-0000-000074A90000}"/>
    <cellStyle name="Normal 8 3 2 2 2 3 3 2 2" xfId="46144" xr:uid="{00000000-0005-0000-0000-000075A90000}"/>
    <cellStyle name="Normal 8 3 2 2 2 3 3 2 3" xfId="30911" xr:uid="{00000000-0005-0000-0000-000076A90000}"/>
    <cellStyle name="Normal 8 3 2 2 2 3 3 3" xfId="10793" xr:uid="{00000000-0005-0000-0000-000077A90000}"/>
    <cellStyle name="Normal 8 3 2 2 2 3 3 3 2" xfId="41127" xr:uid="{00000000-0005-0000-0000-000078A90000}"/>
    <cellStyle name="Normal 8 3 2 2 2 3 3 3 3" xfId="25894" xr:uid="{00000000-0005-0000-0000-000079A90000}"/>
    <cellStyle name="Normal 8 3 2 2 2 3 3 4" xfId="36114" xr:uid="{00000000-0005-0000-0000-00007AA90000}"/>
    <cellStyle name="Normal 8 3 2 2 2 3 3 5" xfId="20881" xr:uid="{00000000-0005-0000-0000-00007BA90000}"/>
    <cellStyle name="Normal 8 3 2 2 2 3 4" xfId="12471" xr:uid="{00000000-0005-0000-0000-00007CA90000}"/>
    <cellStyle name="Normal 8 3 2 2 2 3 4 2" xfId="42802" xr:uid="{00000000-0005-0000-0000-00007DA90000}"/>
    <cellStyle name="Normal 8 3 2 2 2 3 4 3" xfId="27569" xr:uid="{00000000-0005-0000-0000-00007EA90000}"/>
    <cellStyle name="Normal 8 3 2 2 2 3 5" xfId="7450" xr:uid="{00000000-0005-0000-0000-00007FA90000}"/>
    <cellStyle name="Normal 8 3 2 2 2 3 5 2" xfId="37785" xr:uid="{00000000-0005-0000-0000-000080A90000}"/>
    <cellStyle name="Normal 8 3 2 2 2 3 5 3" xfId="22552" xr:uid="{00000000-0005-0000-0000-000081A90000}"/>
    <cellStyle name="Normal 8 3 2 2 2 3 6" xfId="32773" xr:uid="{00000000-0005-0000-0000-000082A90000}"/>
    <cellStyle name="Normal 8 3 2 2 2 3 7" xfId="17539" xr:uid="{00000000-0005-0000-0000-000083A90000}"/>
    <cellStyle name="Normal 8 3 2 2 2 4" xfId="3232" xr:uid="{00000000-0005-0000-0000-000084A90000}"/>
    <cellStyle name="Normal 8 3 2 2 2 4 2" xfId="13306" xr:uid="{00000000-0005-0000-0000-000085A90000}"/>
    <cellStyle name="Normal 8 3 2 2 2 4 2 2" xfId="43637" xr:uid="{00000000-0005-0000-0000-000086A90000}"/>
    <cellStyle name="Normal 8 3 2 2 2 4 2 3" xfId="28404" xr:uid="{00000000-0005-0000-0000-000087A90000}"/>
    <cellStyle name="Normal 8 3 2 2 2 4 3" xfId="8286" xr:uid="{00000000-0005-0000-0000-000088A90000}"/>
    <cellStyle name="Normal 8 3 2 2 2 4 3 2" xfId="38620" xr:uid="{00000000-0005-0000-0000-000089A90000}"/>
    <cellStyle name="Normal 8 3 2 2 2 4 3 3" xfId="23387" xr:uid="{00000000-0005-0000-0000-00008AA90000}"/>
    <cellStyle name="Normal 8 3 2 2 2 4 4" xfId="33607" xr:uid="{00000000-0005-0000-0000-00008BA90000}"/>
    <cellStyle name="Normal 8 3 2 2 2 4 5" xfId="18374" xr:uid="{00000000-0005-0000-0000-00008CA90000}"/>
    <cellStyle name="Normal 8 3 2 2 2 5" xfId="4925" xr:uid="{00000000-0005-0000-0000-00008DA90000}"/>
    <cellStyle name="Normal 8 3 2 2 2 5 2" xfId="14977" xr:uid="{00000000-0005-0000-0000-00008EA90000}"/>
    <cellStyle name="Normal 8 3 2 2 2 5 2 2" xfId="45308" xr:uid="{00000000-0005-0000-0000-00008FA90000}"/>
    <cellStyle name="Normal 8 3 2 2 2 5 2 3" xfId="30075" xr:uid="{00000000-0005-0000-0000-000090A90000}"/>
    <cellStyle name="Normal 8 3 2 2 2 5 3" xfId="9957" xr:uid="{00000000-0005-0000-0000-000091A90000}"/>
    <cellStyle name="Normal 8 3 2 2 2 5 3 2" xfId="40291" xr:uid="{00000000-0005-0000-0000-000092A90000}"/>
    <cellStyle name="Normal 8 3 2 2 2 5 3 3" xfId="25058" xr:uid="{00000000-0005-0000-0000-000093A90000}"/>
    <cellStyle name="Normal 8 3 2 2 2 5 4" xfId="35278" xr:uid="{00000000-0005-0000-0000-000094A90000}"/>
    <cellStyle name="Normal 8 3 2 2 2 5 5" xfId="20045" xr:uid="{00000000-0005-0000-0000-000095A90000}"/>
    <cellStyle name="Normal 8 3 2 2 2 6" xfId="11635" xr:uid="{00000000-0005-0000-0000-000096A90000}"/>
    <cellStyle name="Normal 8 3 2 2 2 6 2" xfId="41966" xr:uid="{00000000-0005-0000-0000-000097A90000}"/>
    <cellStyle name="Normal 8 3 2 2 2 6 3" xfId="26733" xr:uid="{00000000-0005-0000-0000-000098A90000}"/>
    <cellStyle name="Normal 8 3 2 2 2 7" xfId="6614" xr:uid="{00000000-0005-0000-0000-000099A90000}"/>
    <cellStyle name="Normal 8 3 2 2 2 7 2" xfId="36949" xr:uid="{00000000-0005-0000-0000-00009AA90000}"/>
    <cellStyle name="Normal 8 3 2 2 2 7 3" xfId="21716" xr:uid="{00000000-0005-0000-0000-00009BA90000}"/>
    <cellStyle name="Normal 8 3 2 2 2 8" xfId="31937" xr:uid="{00000000-0005-0000-0000-00009CA90000}"/>
    <cellStyle name="Normal 8 3 2 2 2 9" xfId="16703" xr:uid="{00000000-0005-0000-0000-00009DA90000}"/>
    <cellStyle name="Normal 8 3 2 2 3" xfId="1750" xr:uid="{00000000-0005-0000-0000-00009EA90000}"/>
    <cellStyle name="Normal 8 3 2 2 3 2" xfId="2589" xr:uid="{00000000-0005-0000-0000-00009FA90000}"/>
    <cellStyle name="Normal 8 3 2 2 3 2 2" xfId="4279" xr:uid="{00000000-0005-0000-0000-0000A0A90000}"/>
    <cellStyle name="Normal 8 3 2 2 3 2 2 2" xfId="14352" xr:uid="{00000000-0005-0000-0000-0000A1A90000}"/>
    <cellStyle name="Normal 8 3 2 2 3 2 2 2 2" xfId="44683" xr:uid="{00000000-0005-0000-0000-0000A2A90000}"/>
    <cellStyle name="Normal 8 3 2 2 3 2 2 2 3" xfId="29450" xr:uid="{00000000-0005-0000-0000-0000A3A90000}"/>
    <cellStyle name="Normal 8 3 2 2 3 2 2 3" xfId="9332" xr:uid="{00000000-0005-0000-0000-0000A4A90000}"/>
    <cellStyle name="Normal 8 3 2 2 3 2 2 3 2" xfId="39666" xr:uid="{00000000-0005-0000-0000-0000A5A90000}"/>
    <cellStyle name="Normal 8 3 2 2 3 2 2 3 3" xfId="24433" xr:uid="{00000000-0005-0000-0000-0000A6A90000}"/>
    <cellStyle name="Normal 8 3 2 2 3 2 2 4" xfId="34653" xr:uid="{00000000-0005-0000-0000-0000A7A90000}"/>
    <cellStyle name="Normal 8 3 2 2 3 2 2 5" xfId="19420" xr:uid="{00000000-0005-0000-0000-0000A8A90000}"/>
    <cellStyle name="Normal 8 3 2 2 3 2 3" xfId="5971" xr:uid="{00000000-0005-0000-0000-0000A9A90000}"/>
    <cellStyle name="Normal 8 3 2 2 3 2 3 2" xfId="16023" xr:uid="{00000000-0005-0000-0000-0000AAA90000}"/>
    <cellStyle name="Normal 8 3 2 2 3 2 3 2 2" xfId="46354" xr:uid="{00000000-0005-0000-0000-0000ABA90000}"/>
    <cellStyle name="Normal 8 3 2 2 3 2 3 2 3" xfId="31121" xr:uid="{00000000-0005-0000-0000-0000ACA90000}"/>
    <cellStyle name="Normal 8 3 2 2 3 2 3 3" xfId="11003" xr:uid="{00000000-0005-0000-0000-0000ADA90000}"/>
    <cellStyle name="Normal 8 3 2 2 3 2 3 3 2" xfId="41337" xr:uid="{00000000-0005-0000-0000-0000AEA90000}"/>
    <cellStyle name="Normal 8 3 2 2 3 2 3 3 3" xfId="26104" xr:uid="{00000000-0005-0000-0000-0000AFA90000}"/>
    <cellStyle name="Normal 8 3 2 2 3 2 3 4" xfId="36324" xr:uid="{00000000-0005-0000-0000-0000B0A90000}"/>
    <cellStyle name="Normal 8 3 2 2 3 2 3 5" xfId="21091" xr:uid="{00000000-0005-0000-0000-0000B1A90000}"/>
    <cellStyle name="Normal 8 3 2 2 3 2 4" xfId="12681" xr:uid="{00000000-0005-0000-0000-0000B2A90000}"/>
    <cellStyle name="Normal 8 3 2 2 3 2 4 2" xfId="43012" xr:uid="{00000000-0005-0000-0000-0000B3A90000}"/>
    <cellStyle name="Normal 8 3 2 2 3 2 4 3" xfId="27779" xr:uid="{00000000-0005-0000-0000-0000B4A90000}"/>
    <cellStyle name="Normal 8 3 2 2 3 2 5" xfId="7660" xr:uid="{00000000-0005-0000-0000-0000B5A90000}"/>
    <cellStyle name="Normal 8 3 2 2 3 2 5 2" xfId="37995" xr:uid="{00000000-0005-0000-0000-0000B6A90000}"/>
    <cellStyle name="Normal 8 3 2 2 3 2 5 3" xfId="22762" xr:uid="{00000000-0005-0000-0000-0000B7A90000}"/>
    <cellStyle name="Normal 8 3 2 2 3 2 6" xfId="32983" xr:uid="{00000000-0005-0000-0000-0000B8A90000}"/>
    <cellStyle name="Normal 8 3 2 2 3 2 7" xfId="17749" xr:uid="{00000000-0005-0000-0000-0000B9A90000}"/>
    <cellStyle name="Normal 8 3 2 2 3 3" xfId="3442" xr:uid="{00000000-0005-0000-0000-0000BAA90000}"/>
    <cellStyle name="Normal 8 3 2 2 3 3 2" xfId="13516" xr:uid="{00000000-0005-0000-0000-0000BBA90000}"/>
    <cellStyle name="Normal 8 3 2 2 3 3 2 2" xfId="43847" xr:uid="{00000000-0005-0000-0000-0000BCA90000}"/>
    <cellStyle name="Normal 8 3 2 2 3 3 2 3" xfId="28614" xr:uid="{00000000-0005-0000-0000-0000BDA90000}"/>
    <cellStyle name="Normal 8 3 2 2 3 3 3" xfId="8496" xr:uid="{00000000-0005-0000-0000-0000BEA90000}"/>
    <cellStyle name="Normal 8 3 2 2 3 3 3 2" xfId="38830" xr:uid="{00000000-0005-0000-0000-0000BFA90000}"/>
    <cellStyle name="Normal 8 3 2 2 3 3 3 3" xfId="23597" xr:uid="{00000000-0005-0000-0000-0000C0A90000}"/>
    <cellStyle name="Normal 8 3 2 2 3 3 4" xfId="33817" xr:uid="{00000000-0005-0000-0000-0000C1A90000}"/>
    <cellStyle name="Normal 8 3 2 2 3 3 5" xfId="18584" xr:uid="{00000000-0005-0000-0000-0000C2A90000}"/>
    <cellStyle name="Normal 8 3 2 2 3 4" xfId="5135" xr:uid="{00000000-0005-0000-0000-0000C3A90000}"/>
    <cellStyle name="Normal 8 3 2 2 3 4 2" xfId="15187" xr:uid="{00000000-0005-0000-0000-0000C4A90000}"/>
    <cellStyle name="Normal 8 3 2 2 3 4 2 2" xfId="45518" xr:uid="{00000000-0005-0000-0000-0000C5A90000}"/>
    <cellStyle name="Normal 8 3 2 2 3 4 2 3" xfId="30285" xr:uid="{00000000-0005-0000-0000-0000C6A90000}"/>
    <cellStyle name="Normal 8 3 2 2 3 4 3" xfId="10167" xr:uid="{00000000-0005-0000-0000-0000C7A90000}"/>
    <cellStyle name="Normal 8 3 2 2 3 4 3 2" xfId="40501" xr:uid="{00000000-0005-0000-0000-0000C8A90000}"/>
    <cellStyle name="Normal 8 3 2 2 3 4 3 3" xfId="25268" xr:uid="{00000000-0005-0000-0000-0000C9A90000}"/>
    <cellStyle name="Normal 8 3 2 2 3 4 4" xfId="35488" xr:uid="{00000000-0005-0000-0000-0000CAA90000}"/>
    <cellStyle name="Normal 8 3 2 2 3 4 5" xfId="20255" xr:uid="{00000000-0005-0000-0000-0000CBA90000}"/>
    <cellStyle name="Normal 8 3 2 2 3 5" xfId="11845" xr:uid="{00000000-0005-0000-0000-0000CCA90000}"/>
    <cellStyle name="Normal 8 3 2 2 3 5 2" xfId="42176" xr:uid="{00000000-0005-0000-0000-0000CDA90000}"/>
    <cellStyle name="Normal 8 3 2 2 3 5 3" xfId="26943" xr:uid="{00000000-0005-0000-0000-0000CEA90000}"/>
    <cellStyle name="Normal 8 3 2 2 3 6" xfId="6824" xr:uid="{00000000-0005-0000-0000-0000CFA90000}"/>
    <cellStyle name="Normal 8 3 2 2 3 6 2" xfId="37159" xr:uid="{00000000-0005-0000-0000-0000D0A90000}"/>
    <cellStyle name="Normal 8 3 2 2 3 6 3" xfId="21926" xr:uid="{00000000-0005-0000-0000-0000D1A90000}"/>
    <cellStyle name="Normal 8 3 2 2 3 7" xfId="32147" xr:uid="{00000000-0005-0000-0000-0000D2A90000}"/>
    <cellStyle name="Normal 8 3 2 2 3 8" xfId="16913" xr:uid="{00000000-0005-0000-0000-0000D3A90000}"/>
    <cellStyle name="Normal 8 3 2 2 4" xfId="2171" xr:uid="{00000000-0005-0000-0000-0000D4A90000}"/>
    <cellStyle name="Normal 8 3 2 2 4 2" xfId="3861" xr:uid="{00000000-0005-0000-0000-0000D5A90000}"/>
    <cellStyle name="Normal 8 3 2 2 4 2 2" xfId="13934" xr:uid="{00000000-0005-0000-0000-0000D6A90000}"/>
    <cellStyle name="Normal 8 3 2 2 4 2 2 2" xfId="44265" xr:uid="{00000000-0005-0000-0000-0000D7A90000}"/>
    <cellStyle name="Normal 8 3 2 2 4 2 2 3" xfId="29032" xr:uid="{00000000-0005-0000-0000-0000D8A90000}"/>
    <cellStyle name="Normal 8 3 2 2 4 2 3" xfId="8914" xr:uid="{00000000-0005-0000-0000-0000D9A90000}"/>
    <cellStyle name="Normal 8 3 2 2 4 2 3 2" xfId="39248" xr:uid="{00000000-0005-0000-0000-0000DAA90000}"/>
    <cellStyle name="Normal 8 3 2 2 4 2 3 3" xfId="24015" xr:uid="{00000000-0005-0000-0000-0000DBA90000}"/>
    <cellStyle name="Normal 8 3 2 2 4 2 4" xfId="34235" xr:uid="{00000000-0005-0000-0000-0000DCA90000}"/>
    <cellStyle name="Normal 8 3 2 2 4 2 5" xfId="19002" xr:uid="{00000000-0005-0000-0000-0000DDA90000}"/>
    <cellStyle name="Normal 8 3 2 2 4 3" xfId="5553" xr:uid="{00000000-0005-0000-0000-0000DEA90000}"/>
    <cellStyle name="Normal 8 3 2 2 4 3 2" xfId="15605" xr:uid="{00000000-0005-0000-0000-0000DFA90000}"/>
    <cellStyle name="Normal 8 3 2 2 4 3 2 2" xfId="45936" xr:uid="{00000000-0005-0000-0000-0000E0A90000}"/>
    <cellStyle name="Normal 8 3 2 2 4 3 2 3" xfId="30703" xr:uid="{00000000-0005-0000-0000-0000E1A90000}"/>
    <cellStyle name="Normal 8 3 2 2 4 3 3" xfId="10585" xr:uid="{00000000-0005-0000-0000-0000E2A90000}"/>
    <cellStyle name="Normal 8 3 2 2 4 3 3 2" xfId="40919" xr:uid="{00000000-0005-0000-0000-0000E3A90000}"/>
    <cellStyle name="Normal 8 3 2 2 4 3 3 3" xfId="25686" xr:uid="{00000000-0005-0000-0000-0000E4A90000}"/>
    <cellStyle name="Normal 8 3 2 2 4 3 4" xfId="35906" xr:uid="{00000000-0005-0000-0000-0000E5A90000}"/>
    <cellStyle name="Normal 8 3 2 2 4 3 5" xfId="20673" xr:uid="{00000000-0005-0000-0000-0000E6A90000}"/>
    <cellStyle name="Normal 8 3 2 2 4 4" xfId="12263" xr:uid="{00000000-0005-0000-0000-0000E7A90000}"/>
    <cellStyle name="Normal 8 3 2 2 4 4 2" xfId="42594" xr:uid="{00000000-0005-0000-0000-0000E8A90000}"/>
    <cellStyle name="Normal 8 3 2 2 4 4 3" xfId="27361" xr:uid="{00000000-0005-0000-0000-0000E9A90000}"/>
    <cellStyle name="Normal 8 3 2 2 4 5" xfId="7242" xr:uid="{00000000-0005-0000-0000-0000EAA90000}"/>
    <cellStyle name="Normal 8 3 2 2 4 5 2" xfId="37577" xr:uid="{00000000-0005-0000-0000-0000EBA90000}"/>
    <cellStyle name="Normal 8 3 2 2 4 5 3" xfId="22344" xr:uid="{00000000-0005-0000-0000-0000ECA90000}"/>
    <cellStyle name="Normal 8 3 2 2 4 6" xfId="32565" xr:uid="{00000000-0005-0000-0000-0000EDA90000}"/>
    <cellStyle name="Normal 8 3 2 2 4 7" xfId="17331" xr:uid="{00000000-0005-0000-0000-0000EEA90000}"/>
    <cellStyle name="Normal 8 3 2 2 5" xfId="3024" xr:uid="{00000000-0005-0000-0000-0000EFA90000}"/>
    <cellStyle name="Normal 8 3 2 2 5 2" xfId="13098" xr:uid="{00000000-0005-0000-0000-0000F0A90000}"/>
    <cellStyle name="Normal 8 3 2 2 5 2 2" xfId="43429" xr:uid="{00000000-0005-0000-0000-0000F1A90000}"/>
    <cellStyle name="Normal 8 3 2 2 5 2 3" xfId="28196" xr:uid="{00000000-0005-0000-0000-0000F2A90000}"/>
    <cellStyle name="Normal 8 3 2 2 5 3" xfId="8078" xr:uid="{00000000-0005-0000-0000-0000F3A90000}"/>
    <cellStyle name="Normal 8 3 2 2 5 3 2" xfId="38412" xr:uid="{00000000-0005-0000-0000-0000F4A90000}"/>
    <cellStyle name="Normal 8 3 2 2 5 3 3" xfId="23179" xr:uid="{00000000-0005-0000-0000-0000F5A90000}"/>
    <cellStyle name="Normal 8 3 2 2 5 4" xfId="33399" xr:uid="{00000000-0005-0000-0000-0000F6A90000}"/>
    <cellStyle name="Normal 8 3 2 2 5 5" xfId="18166" xr:uid="{00000000-0005-0000-0000-0000F7A90000}"/>
    <cellStyle name="Normal 8 3 2 2 6" xfId="4717" xr:uid="{00000000-0005-0000-0000-0000F8A90000}"/>
    <cellStyle name="Normal 8 3 2 2 6 2" xfId="14769" xr:uid="{00000000-0005-0000-0000-0000F9A90000}"/>
    <cellStyle name="Normal 8 3 2 2 6 2 2" xfId="45100" xr:uid="{00000000-0005-0000-0000-0000FAA90000}"/>
    <cellStyle name="Normal 8 3 2 2 6 2 3" xfId="29867" xr:uid="{00000000-0005-0000-0000-0000FBA90000}"/>
    <cellStyle name="Normal 8 3 2 2 6 3" xfId="9749" xr:uid="{00000000-0005-0000-0000-0000FCA90000}"/>
    <cellStyle name="Normal 8 3 2 2 6 3 2" xfId="40083" xr:uid="{00000000-0005-0000-0000-0000FDA90000}"/>
    <cellStyle name="Normal 8 3 2 2 6 3 3" xfId="24850" xr:uid="{00000000-0005-0000-0000-0000FEA90000}"/>
    <cellStyle name="Normal 8 3 2 2 6 4" xfId="35070" xr:uid="{00000000-0005-0000-0000-0000FFA90000}"/>
    <cellStyle name="Normal 8 3 2 2 6 5" xfId="19837" xr:uid="{00000000-0005-0000-0000-000000AA0000}"/>
    <cellStyle name="Normal 8 3 2 2 7" xfId="11427" xr:uid="{00000000-0005-0000-0000-000001AA0000}"/>
    <cellStyle name="Normal 8 3 2 2 7 2" xfId="41758" xr:uid="{00000000-0005-0000-0000-000002AA0000}"/>
    <cellStyle name="Normal 8 3 2 2 7 3" xfId="26525" xr:uid="{00000000-0005-0000-0000-000003AA0000}"/>
    <cellStyle name="Normal 8 3 2 2 8" xfId="6406" xr:uid="{00000000-0005-0000-0000-000004AA0000}"/>
    <cellStyle name="Normal 8 3 2 2 8 2" xfId="36741" xr:uid="{00000000-0005-0000-0000-000005AA0000}"/>
    <cellStyle name="Normal 8 3 2 2 8 3" xfId="21508" xr:uid="{00000000-0005-0000-0000-000006AA0000}"/>
    <cellStyle name="Normal 8 3 2 2 9" xfId="31729" xr:uid="{00000000-0005-0000-0000-000007AA0000}"/>
    <cellStyle name="Normal 8 3 2 3" xfId="1433" xr:uid="{00000000-0005-0000-0000-000008AA0000}"/>
    <cellStyle name="Normal 8 3 2 3 2" xfId="1854" xr:uid="{00000000-0005-0000-0000-000009AA0000}"/>
    <cellStyle name="Normal 8 3 2 3 2 2" xfId="2693" xr:uid="{00000000-0005-0000-0000-00000AAA0000}"/>
    <cellStyle name="Normal 8 3 2 3 2 2 2" xfId="4383" xr:uid="{00000000-0005-0000-0000-00000BAA0000}"/>
    <cellStyle name="Normal 8 3 2 3 2 2 2 2" xfId="14456" xr:uid="{00000000-0005-0000-0000-00000CAA0000}"/>
    <cellStyle name="Normal 8 3 2 3 2 2 2 2 2" xfId="44787" xr:uid="{00000000-0005-0000-0000-00000DAA0000}"/>
    <cellStyle name="Normal 8 3 2 3 2 2 2 2 3" xfId="29554" xr:uid="{00000000-0005-0000-0000-00000EAA0000}"/>
    <cellStyle name="Normal 8 3 2 3 2 2 2 3" xfId="9436" xr:uid="{00000000-0005-0000-0000-00000FAA0000}"/>
    <cellStyle name="Normal 8 3 2 3 2 2 2 3 2" xfId="39770" xr:uid="{00000000-0005-0000-0000-000010AA0000}"/>
    <cellStyle name="Normal 8 3 2 3 2 2 2 3 3" xfId="24537" xr:uid="{00000000-0005-0000-0000-000011AA0000}"/>
    <cellStyle name="Normal 8 3 2 3 2 2 2 4" xfId="34757" xr:uid="{00000000-0005-0000-0000-000012AA0000}"/>
    <cellStyle name="Normal 8 3 2 3 2 2 2 5" xfId="19524" xr:uid="{00000000-0005-0000-0000-000013AA0000}"/>
    <cellStyle name="Normal 8 3 2 3 2 2 3" xfId="6075" xr:uid="{00000000-0005-0000-0000-000014AA0000}"/>
    <cellStyle name="Normal 8 3 2 3 2 2 3 2" xfId="16127" xr:uid="{00000000-0005-0000-0000-000015AA0000}"/>
    <cellStyle name="Normal 8 3 2 3 2 2 3 2 2" xfId="46458" xr:uid="{00000000-0005-0000-0000-000016AA0000}"/>
    <cellStyle name="Normal 8 3 2 3 2 2 3 2 3" xfId="31225" xr:uid="{00000000-0005-0000-0000-000017AA0000}"/>
    <cellStyle name="Normal 8 3 2 3 2 2 3 3" xfId="11107" xr:uid="{00000000-0005-0000-0000-000018AA0000}"/>
    <cellStyle name="Normal 8 3 2 3 2 2 3 3 2" xfId="41441" xr:uid="{00000000-0005-0000-0000-000019AA0000}"/>
    <cellStyle name="Normal 8 3 2 3 2 2 3 3 3" xfId="26208" xr:uid="{00000000-0005-0000-0000-00001AAA0000}"/>
    <cellStyle name="Normal 8 3 2 3 2 2 3 4" xfId="36428" xr:uid="{00000000-0005-0000-0000-00001BAA0000}"/>
    <cellStyle name="Normal 8 3 2 3 2 2 3 5" xfId="21195" xr:uid="{00000000-0005-0000-0000-00001CAA0000}"/>
    <cellStyle name="Normal 8 3 2 3 2 2 4" xfId="12785" xr:uid="{00000000-0005-0000-0000-00001DAA0000}"/>
    <cellStyle name="Normal 8 3 2 3 2 2 4 2" xfId="43116" xr:uid="{00000000-0005-0000-0000-00001EAA0000}"/>
    <cellStyle name="Normal 8 3 2 3 2 2 4 3" xfId="27883" xr:uid="{00000000-0005-0000-0000-00001FAA0000}"/>
    <cellStyle name="Normal 8 3 2 3 2 2 5" xfId="7764" xr:uid="{00000000-0005-0000-0000-000020AA0000}"/>
    <cellStyle name="Normal 8 3 2 3 2 2 5 2" xfId="38099" xr:uid="{00000000-0005-0000-0000-000021AA0000}"/>
    <cellStyle name="Normal 8 3 2 3 2 2 5 3" xfId="22866" xr:uid="{00000000-0005-0000-0000-000022AA0000}"/>
    <cellStyle name="Normal 8 3 2 3 2 2 6" xfId="33087" xr:uid="{00000000-0005-0000-0000-000023AA0000}"/>
    <cellStyle name="Normal 8 3 2 3 2 2 7" xfId="17853" xr:uid="{00000000-0005-0000-0000-000024AA0000}"/>
    <cellStyle name="Normal 8 3 2 3 2 3" xfId="3546" xr:uid="{00000000-0005-0000-0000-000025AA0000}"/>
    <cellStyle name="Normal 8 3 2 3 2 3 2" xfId="13620" xr:uid="{00000000-0005-0000-0000-000026AA0000}"/>
    <cellStyle name="Normal 8 3 2 3 2 3 2 2" xfId="43951" xr:uid="{00000000-0005-0000-0000-000027AA0000}"/>
    <cellStyle name="Normal 8 3 2 3 2 3 2 3" xfId="28718" xr:uid="{00000000-0005-0000-0000-000028AA0000}"/>
    <cellStyle name="Normal 8 3 2 3 2 3 3" xfId="8600" xr:uid="{00000000-0005-0000-0000-000029AA0000}"/>
    <cellStyle name="Normal 8 3 2 3 2 3 3 2" xfId="38934" xr:uid="{00000000-0005-0000-0000-00002AAA0000}"/>
    <cellStyle name="Normal 8 3 2 3 2 3 3 3" xfId="23701" xr:uid="{00000000-0005-0000-0000-00002BAA0000}"/>
    <cellStyle name="Normal 8 3 2 3 2 3 4" xfId="33921" xr:uid="{00000000-0005-0000-0000-00002CAA0000}"/>
    <cellStyle name="Normal 8 3 2 3 2 3 5" xfId="18688" xr:uid="{00000000-0005-0000-0000-00002DAA0000}"/>
    <cellStyle name="Normal 8 3 2 3 2 4" xfId="5239" xr:uid="{00000000-0005-0000-0000-00002EAA0000}"/>
    <cellStyle name="Normal 8 3 2 3 2 4 2" xfId="15291" xr:uid="{00000000-0005-0000-0000-00002FAA0000}"/>
    <cellStyle name="Normal 8 3 2 3 2 4 2 2" xfId="45622" xr:uid="{00000000-0005-0000-0000-000030AA0000}"/>
    <cellStyle name="Normal 8 3 2 3 2 4 2 3" xfId="30389" xr:uid="{00000000-0005-0000-0000-000031AA0000}"/>
    <cellStyle name="Normal 8 3 2 3 2 4 3" xfId="10271" xr:uid="{00000000-0005-0000-0000-000032AA0000}"/>
    <cellStyle name="Normal 8 3 2 3 2 4 3 2" xfId="40605" xr:uid="{00000000-0005-0000-0000-000033AA0000}"/>
    <cellStyle name="Normal 8 3 2 3 2 4 3 3" xfId="25372" xr:uid="{00000000-0005-0000-0000-000034AA0000}"/>
    <cellStyle name="Normal 8 3 2 3 2 4 4" xfId="35592" xr:uid="{00000000-0005-0000-0000-000035AA0000}"/>
    <cellStyle name="Normal 8 3 2 3 2 4 5" xfId="20359" xr:uid="{00000000-0005-0000-0000-000036AA0000}"/>
    <cellStyle name="Normal 8 3 2 3 2 5" xfId="11949" xr:uid="{00000000-0005-0000-0000-000037AA0000}"/>
    <cellStyle name="Normal 8 3 2 3 2 5 2" xfId="42280" xr:uid="{00000000-0005-0000-0000-000038AA0000}"/>
    <cellStyle name="Normal 8 3 2 3 2 5 3" xfId="27047" xr:uid="{00000000-0005-0000-0000-000039AA0000}"/>
    <cellStyle name="Normal 8 3 2 3 2 6" xfId="6928" xr:uid="{00000000-0005-0000-0000-00003AAA0000}"/>
    <cellStyle name="Normal 8 3 2 3 2 6 2" xfId="37263" xr:uid="{00000000-0005-0000-0000-00003BAA0000}"/>
    <cellStyle name="Normal 8 3 2 3 2 6 3" xfId="22030" xr:uid="{00000000-0005-0000-0000-00003CAA0000}"/>
    <cellStyle name="Normal 8 3 2 3 2 7" xfId="32251" xr:uid="{00000000-0005-0000-0000-00003DAA0000}"/>
    <cellStyle name="Normal 8 3 2 3 2 8" xfId="17017" xr:uid="{00000000-0005-0000-0000-00003EAA0000}"/>
    <cellStyle name="Normal 8 3 2 3 3" xfId="2275" xr:uid="{00000000-0005-0000-0000-00003FAA0000}"/>
    <cellStyle name="Normal 8 3 2 3 3 2" xfId="3965" xr:uid="{00000000-0005-0000-0000-000040AA0000}"/>
    <cellStyle name="Normal 8 3 2 3 3 2 2" xfId="14038" xr:uid="{00000000-0005-0000-0000-000041AA0000}"/>
    <cellStyle name="Normal 8 3 2 3 3 2 2 2" xfId="44369" xr:uid="{00000000-0005-0000-0000-000042AA0000}"/>
    <cellStyle name="Normal 8 3 2 3 3 2 2 3" xfId="29136" xr:uid="{00000000-0005-0000-0000-000043AA0000}"/>
    <cellStyle name="Normal 8 3 2 3 3 2 3" xfId="9018" xr:uid="{00000000-0005-0000-0000-000044AA0000}"/>
    <cellStyle name="Normal 8 3 2 3 3 2 3 2" xfId="39352" xr:uid="{00000000-0005-0000-0000-000045AA0000}"/>
    <cellStyle name="Normal 8 3 2 3 3 2 3 3" xfId="24119" xr:uid="{00000000-0005-0000-0000-000046AA0000}"/>
    <cellStyle name="Normal 8 3 2 3 3 2 4" xfId="34339" xr:uid="{00000000-0005-0000-0000-000047AA0000}"/>
    <cellStyle name="Normal 8 3 2 3 3 2 5" xfId="19106" xr:uid="{00000000-0005-0000-0000-000048AA0000}"/>
    <cellStyle name="Normal 8 3 2 3 3 3" xfId="5657" xr:uid="{00000000-0005-0000-0000-000049AA0000}"/>
    <cellStyle name="Normal 8 3 2 3 3 3 2" xfId="15709" xr:uid="{00000000-0005-0000-0000-00004AAA0000}"/>
    <cellStyle name="Normal 8 3 2 3 3 3 2 2" xfId="46040" xr:uid="{00000000-0005-0000-0000-00004BAA0000}"/>
    <cellStyle name="Normal 8 3 2 3 3 3 2 3" xfId="30807" xr:uid="{00000000-0005-0000-0000-00004CAA0000}"/>
    <cellStyle name="Normal 8 3 2 3 3 3 3" xfId="10689" xr:uid="{00000000-0005-0000-0000-00004DAA0000}"/>
    <cellStyle name="Normal 8 3 2 3 3 3 3 2" xfId="41023" xr:uid="{00000000-0005-0000-0000-00004EAA0000}"/>
    <cellStyle name="Normal 8 3 2 3 3 3 3 3" xfId="25790" xr:uid="{00000000-0005-0000-0000-00004FAA0000}"/>
    <cellStyle name="Normal 8 3 2 3 3 3 4" xfId="36010" xr:uid="{00000000-0005-0000-0000-000050AA0000}"/>
    <cellStyle name="Normal 8 3 2 3 3 3 5" xfId="20777" xr:uid="{00000000-0005-0000-0000-000051AA0000}"/>
    <cellStyle name="Normal 8 3 2 3 3 4" xfId="12367" xr:uid="{00000000-0005-0000-0000-000052AA0000}"/>
    <cellStyle name="Normal 8 3 2 3 3 4 2" xfId="42698" xr:uid="{00000000-0005-0000-0000-000053AA0000}"/>
    <cellStyle name="Normal 8 3 2 3 3 4 3" xfId="27465" xr:uid="{00000000-0005-0000-0000-000054AA0000}"/>
    <cellStyle name="Normal 8 3 2 3 3 5" xfId="7346" xr:uid="{00000000-0005-0000-0000-000055AA0000}"/>
    <cellStyle name="Normal 8 3 2 3 3 5 2" xfId="37681" xr:uid="{00000000-0005-0000-0000-000056AA0000}"/>
    <cellStyle name="Normal 8 3 2 3 3 5 3" xfId="22448" xr:uid="{00000000-0005-0000-0000-000057AA0000}"/>
    <cellStyle name="Normal 8 3 2 3 3 6" xfId="32669" xr:uid="{00000000-0005-0000-0000-000058AA0000}"/>
    <cellStyle name="Normal 8 3 2 3 3 7" xfId="17435" xr:uid="{00000000-0005-0000-0000-000059AA0000}"/>
    <cellStyle name="Normal 8 3 2 3 4" xfId="3128" xr:uid="{00000000-0005-0000-0000-00005AAA0000}"/>
    <cellStyle name="Normal 8 3 2 3 4 2" xfId="13202" xr:uid="{00000000-0005-0000-0000-00005BAA0000}"/>
    <cellStyle name="Normal 8 3 2 3 4 2 2" xfId="43533" xr:uid="{00000000-0005-0000-0000-00005CAA0000}"/>
    <cellStyle name="Normal 8 3 2 3 4 2 3" xfId="28300" xr:uid="{00000000-0005-0000-0000-00005DAA0000}"/>
    <cellStyle name="Normal 8 3 2 3 4 3" xfId="8182" xr:uid="{00000000-0005-0000-0000-00005EAA0000}"/>
    <cellStyle name="Normal 8 3 2 3 4 3 2" xfId="38516" xr:uid="{00000000-0005-0000-0000-00005FAA0000}"/>
    <cellStyle name="Normal 8 3 2 3 4 3 3" xfId="23283" xr:uid="{00000000-0005-0000-0000-000060AA0000}"/>
    <cellStyle name="Normal 8 3 2 3 4 4" xfId="33503" xr:uid="{00000000-0005-0000-0000-000061AA0000}"/>
    <cellStyle name="Normal 8 3 2 3 4 5" xfId="18270" xr:uid="{00000000-0005-0000-0000-000062AA0000}"/>
    <cellStyle name="Normal 8 3 2 3 5" xfId="4821" xr:uid="{00000000-0005-0000-0000-000063AA0000}"/>
    <cellStyle name="Normal 8 3 2 3 5 2" xfId="14873" xr:uid="{00000000-0005-0000-0000-000064AA0000}"/>
    <cellStyle name="Normal 8 3 2 3 5 2 2" xfId="45204" xr:uid="{00000000-0005-0000-0000-000065AA0000}"/>
    <cellStyle name="Normal 8 3 2 3 5 2 3" xfId="29971" xr:uid="{00000000-0005-0000-0000-000066AA0000}"/>
    <cellStyle name="Normal 8 3 2 3 5 3" xfId="9853" xr:uid="{00000000-0005-0000-0000-000067AA0000}"/>
    <cellStyle name="Normal 8 3 2 3 5 3 2" xfId="40187" xr:uid="{00000000-0005-0000-0000-000068AA0000}"/>
    <cellStyle name="Normal 8 3 2 3 5 3 3" xfId="24954" xr:uid="{00000000-0005-0000-0000-000069AA0000}"/>
    <cellStyle name="Normal 8 3 2 3 5 4" xfId="35174" xr:uid="{00000000-0005-0000-0000-00006AAA0000}"/>
    <cellStyle name="Normal 8 3 2 3 5 5" xfId="19941" xr:uid="{00000000-0005-0000-0000-00006BAA0000}"/>
    <cellStyle name="Normal 8 3 2 3 6" xfId="11531" xr:uid="{00000000-0005-0000-0000-00006CAA0000}"/>
    <cellStyle name="Normal 8 3 2 3 6 2" xfId="41862" xr:uid="{00000000-0005-0000-0000-00006DAA0000}"/>
    <cellStyle name="Normal 8 3 2 3 6 3" xfId="26629" xr:uid="{00000000-0005-0000-0000-00006EAA0000}"/>
    <cellStyle name="Normal 8 3 2 3 7" xfId="6510" xr:uid="{00000000-0005-0000-0000-00006FAA0000}"/>
    <cellStyle name="Normal 8 3 2 3 7 2" xfId="36845" xr:uid="{00000000-0005-0000-0000-000070AA0000}"/>
    <cellStyle name="Normal 8 3 2 3 7 3" xfId="21612" xr:uid="{00000000-0005-0000-0000-000071AA0000}"/>
    <cellStyle name="Normal 8 3 2 3 8" xfId="31833" xr:uid="{00000000-0005-0000-0000-000072AA0000}"/>
    <cellStyle name="Normal 8 3 2 3 9" xfId="16599" xr:uid="{00000000-0005-0000-0000-000073AA0000}"/>
    <cellStyle name="Normal 8 3 2 4" xfId="1646" xr:uid="{00000000-0005-0000-0000-000074AA0000}"/>
    <cellStyle name="Normal 8 3 2 4 2" xfId="2485" xr:uid="{00000000-0005-0000-0000-000075AA0000}"/>
    <cellStyle name="Normal 8 3 2 4 2 2" xfId="4175" xr:uid="{00000000-0005-0000-0000-000076AA0000}"/>
    <cellStyle name="Normal 8 3 2 4 2 2 2" xfId="14248" xr:uid="{00000000-0005-0000-0000-000077AA0000}"/>
    <cellStyle name="Normal 8 3 2 4 2 2 2 2" xfId="44579" xr:uid="{00000000-0005-0000-0000-000078AA0000}"/>
    <cellStyle name="Normal 8 3 2 4 2 2 2 3" xfId="29346" xr:uid="{00000000-0005-0000-0000-000079AA0000}"/>
    <cellStyle name="Normal 8 3 2 4 2 2 3" xfId="9228" xr:uid="{00000000-0005-0000-0000-00007AAA0000}"/>
    <cellStyle name="Normal 8 3 2 4 2 2 3 2" xfId="39562" xr:uid="{00000000-0005-0000-0000-00007BAA0000}"/>
    <cellStyle name="Normal 8 3 2 4 2 2 3 3" xfId="24329" xr:uid="{00000000-0005-0000-0000-00007CAA0000}"/>
    <cellStyle name="Normal 8 3 2 4 2 2 4" xfId="34549" xr:uid="{00000000-0005-0000-0000-00007DAA0000}"/>
    <cellStyle name="Normal 8 3 2 4 2 2 5" xfId="19316" xr:uid="{00000000-0005-0000-0000-00007EAA0000}"/>
    <cellStyle name="Normal 8 3 2 4 2 3" xfId="5867" xr:uid="{00000000-0005-0000-0000-00007FAA0000}"/>
    <cellStyle name="Normal 8 3 2 4 2 3 2" xfId="15919" xr:uid="{00000000-0005-0000-0000-000080AA0000}"/>
    <cellStyle name="Normal 8 3 2 4 2 3 2 2" xfId="46250" xr:uid="{00000000-0005-0000-0000-000081AA0000}"/>
    <cellStyle name="Normal 8 3 2 4 2 3 2 3" xfId="31017" xr:uid="{00000000-0005-0000-0000-000082AA0000}"/>
    <cellStyle name="Normal 8 3 2 4 2 3 3" xfId="10899" xr:uid="{00000000-0005-0000-0000-000083AA0000}"/>
    <cellStyle name="Normal 8 3 2 4 2 3 3 2" xfId="41233" xr:uid="{00000000-0005-0000-0000-000084AA0000}"/>
    <cellStyle name="Normal 8 3 2 4 2 3 3 3" xfId="26000" xr:uid="{00000000-0005-0000-0000-000085AA0000}"/>
    <cellStyle name="Normal 8 3 2 4 2 3 4" xfId="36220" xr:uid="{00000000-0005-0000-0000-000086AA0000}"/>
    <cellStyle name="Normal 8 3 2 4 2 3 5" xfId="20987" xr:uid="{00000000-0005-0000-0000-000087AA0000}"/>
    <cellStyle name="Normal 8 3 2 4 2 4" xfId="12577" xr:uid="{00000000-0005-0000-0000-000088AA0000}"/>
    <cellStyle name="Normal 8 3 2 4 2 4 2" xfId="42908" xr:uid="{00000000-0005-0000-0000-000089AA0000}"/>
    <cellStyle name="Normal 8 3 2 4 2 4 3" xfId="27675" xr:uid="{00000000-0005-0000-0000-00008AAA0000}"/>
    <cellStyle name="Normal 8 3 2 4 2 5" xfId="7556" xr:uid="{00000000-0005-0000-0000-00008BAA0000}"/>
    <cellStyle name="Normal 8 3 2 4 2 5 2" xfId="37891" xr:uid="{00000000-0005-0000-0000-00008CAA0000}"/>
    <cellStyle name="Normal 8 3 2 4 2 5 3" xfId="22658" xr:uid="{00000000-0005-0000-0000-00008DAA0000}"/>
    <cellStyle name="Normal 8 3 2 4 2 6" xfId="32879" xr:uid="{00000000-0005-0000-0000-00008EAA0000}"/>
    <cellStyle name="Normal 8 3 2 4 2 7" xfId="17645" xr:uid="{00000000-0005-0000-0000-00008FAA0000}"/>
    <cellStyle name="Normal 8 3 2 4 3" xfId="3338" xr:uid="{00000000-0005-0000-0000-000090AA0000}"/>
    <cellStyle name="Normal 8 3 2 4 3 2" xfId="13412" xr:uid="{00000000-0005-0000-0000-000091AA0000}"/>
    <cellStyle name="Normal 8 3 2 4 3 2 2" xfId="43743" xr:uid="{00000000-0005-0000-0000-000092AA0000}"/>
    <cellStyle name="Normal 8 3 2 4 3 2 3" xfId="28510" xr:uid="{00000000-0005-0000-0000-000093AA0000}"/>
    <cellStyle name="Normal 8 3 2 4 3 3" xfId="8392" xr:uid="{00000000-0005-0000-0000-000094AA0000}"/>
    <cellStyle name="Normal 8 3 2 4 3 3 2" xfId="38726" xr:uid="{00000000-0005-0000-0000-000095AA0000}"/>
    <cellStyle name="Normal 8 3 2 4 3 3 3" xfId="23493" xr:uid="{00000000-0005-0000-0000-000096AA0000}"/>
    <cellStyle name="Normal 8 3 2 4 3 4" xfId="33713" xr:uid="{00000000-0005-0000-0000-000097AA0000}"/>
    <cellStyle name="Normal 8 3 2 4 3 5" xfId="18480" xr:uid="{00000000-0005-0000-0000-000098AA0000}"/>
    <cellStyle name="Normal 8 3 2 4 4" xfId="5031" xr:uid="{00000000-0005-0000-0000-000099AA0000}"/>
    <cellStyle name="Normal 8 3 2 4 4 2" xfId="15083" xr:uid="{00000000-0005-0000-0000-00009AAA0000}"/>
    <cellStyle name="Normal 8 3 2 4 4 2 2" xfId="45414" xr:uid="{00000000-0005-0000-0000-00009BAA0000}"/>
    <cellStyle name="Normal 8 3 2 4 4 2 3" xfId="30181" xr:uid="{00000000-0005-0000-0000-00009CAA0000}"/>
    <cellStyle name="Normal 8 3 2 4 4 3" xfId="10063" xr:uid="{00000000-0005-0000-0000-00009DAA0000}"/>
    <cellStyle name="Normal 8 3 2 4 4 3 2" xfId="40397" xr:uid="{00000000-0005-0000-0000-00009EAA0000}"/>
    <cellStyle name="Normal 8 3 2 4 4 3 3" xfId="25164" xr:uid="{00000000-0005-0000-0000-00009FAA0000}"/>
    <cellStyle name="Normal 8 3 2 4 4 4" xfId="35384" xr:uid="{00000000-0005-0000-0000-0000A0AA0000}"/>
    <cellStyle name="Normal 8 3 2 4 4 5" xfId="20151" xr:uid="{00000000-0005-0000-0000-0000A1AA0000}"/>
    <cellStyle name="Normal 8 3 2 4 5" xfId="11741" xr:uid="{00000000-0005-0000-0000-0000A2AA0000}"/>
    <cellStyle name="Normal 8 3 2 4 5 2" xfId="42072" xr:uid="{00000000-0005-0000-0000-0000A3AA0000}"/>
    <cellStyle name="Normal 8 3 2 4 5 3" xfId="26839" xr:uid="{00000000-0005-0000-0000-0000A4AA0000}"/>
    <cellStyle name="Normal 8 3 2 4 6" xfId="6720" xr:uid="{00000000-0005-0000-0000-0000A5AA0000}"/>
    <cellStyle name="Normal 8 3 2 4 6 2" xfId="37055" xr:uid="{00000000-0005-0000-0000-0000A6AA0000}"/>
    <cellStyle name="Normal 8 3 2 4 6 3" xfId="21822" xr:uid="{00000000-0005-0000-0000-0000A7AA0000}"/>
    <cellStyle name="Normal 8 3 2 4 7" xfId="32043" xr:uid="{00000000-0005-0000-0000-0000A8AA0000}"/>
    <cellStyle name="Normal 8 3 2 4 8" xfId="16809" xr:uid="{00000000-0005-0000-0000-0000A9AA0000}"/>
    <cellStyle name="Normal 8 3 2 5" xfId="2067" xr:uid="{00000000-0005-0000-0000-0000AAAA0000}"/>
    <cellStyle name="Normal 8 3 2 5 2" xfId="3757" xr:uid="{00000000-0005-0000-0000-0000ABAA0000}"/>
    <cellStyle name="Normal 8 3 2 5 2 2" xfId="13830" xr:uid="{00000000-0005-0000-0000-0000ACAA0000}"/>
    <cellStyle name="Normal 8 3 2 5 2 2 2" xfId="44161" xr:uid="{00000000-0005-0000-0000-0000ADAA0000}"/>
    <cellStyle name="Normal 8 3 2 5 2 2 3" xfId="28928" xr:uid="{00000000-0005-0000-0000-0000AEAA0000}"/>
    <cellStyle name="Normal 8 3 2 5 2 3" xfId="8810" xr:uid="{00000000-0005-0000-0000-0000AFAA0000}"/>
    <cellStyle name="Normal 8 3 2 5 2 3 2" xfId="39144" xr:uid="{00000000-0005-0000-0000-0000B0AA0000}"/>
    <cellStyle name="Normal 8 3 2 5 2 3 3" xfId="23911" xr:uid="{00000000-0005-0000-0000-0000B1AA0000}"/>
    <cellStyle name="Normal 8 3 2 5 2 4" xfId="34131" xr:uid="{00000000-0005-0000-0000-0000B2AA0000}"/>
    <cellStyle name="Normal 8 3 2 5 2 5" xfId="18898" xr:uid="{00000000-0005-0000-0000-0000B3AA0000}"/>
    <cellStyle name="Normal 8 3 2 5 3" xfId="5449" xr:uid="{00000000-0005-0000-0000-0000B4AA0000}"/>
    <cellStyle name="Normal 8 3 2 5 3 2" xfId="15501" xr:uid="{00000000-0005-0000-0000-0000B5AA0000}"/>
    <cellStyle name="Normal 8 3 2 5 3 2 2" xfId="45832" xr:uid="{00000000-0005-0000-0000-0000B6AA0000}"/>
    <cellStyle name="Normal 8 3 2 5 3 2 3" xfId="30599" xr:uid="{00000000-0005-0000-0000-0000B7AA0000}"/>
    <cellStyle name="Normal 8 3 2 5 3 3" xfId="10481" xr:uid="{00000000-0005-0000-0000-0000B8AA0000}"/>
    <cellStyle name="Normal 8 3 2 5 3 3 2" xfId="40815" xr:uid="{00000000-0005-0000-0000-0000B9AA0000}"/>
    <cellStyle name="Normal 8 3 2 5 3 3 3" xfId="25582" xr:uid="{00000000-0005-0000-0000-0000BAAA0000}"/>
    <cellStyle name="Normal 8 3 2 5 3 4" xfId="35802" xr:uid="{00000000-0005-0000-0000-0000BBAA0000}"/>
    <cellStyle name="Normal 8 3 2 5 3 5" xfId="20569" xr:uid="{00000000-0005-0000-0000-0000BCAA0000}"/>
    <cellStyle name="Normal 8 3 2 5 4" xfId="12159" xr:uid="{00000000-0005-0000-0000-0000BDAA0000}"/>
    <cellStyle name="Normal 8 3 2 5 4 2" xfId="42490" xr:uid="{00000000-0005-0000-0000-0000BEAA0000}"/>
    <cellStyle name="Normal 8 3 2 5 4 3" xfId="27257" xr:uid="{00000000-0005-0000-0000-0000BFAA0000}"/>
    <cellStyle name="Normal 8 3 2 5 5" xfId="7138" xr:uid="{00000000-0005-0000-0000-0000C0AA0000}"/>
    <cellStyle name="Normal 8 3 2 5 5 2" xfId="37473" xr:uid="{00000000-0005-0000-0000-0000C1AA0000}"/>
    <cellStyle name="Normal 8 3 2 5 5 3" xfId="22240" xr:uid="{00000000-0005-0000-0000-0000C2AA0000}"/>
    <cellStyle name="Normal 8 3 2 5 6" xfId="32461" xr:uid="{00000000-0005-0000-0000-0000C3AA0000}"/>
    <cellStyle name="Normal 8 3 2 5 7" xfId="17227" xr:uid="{00000000-0005-0000-0000-0000C4AA0000}"/>
    <cellStyle name="Normal 8 3 2 6" xfId="2920" xr:uid="{00000000-0005-0000-0000-0000C5AA0000}"/>
    <cellStyle name="Normal 8 3 2 6 2" xfId="12994" xr:uid="{00000000-0005-0000-0000-0000C6AA0000}"/>
    <cellStyle name="Normal 8 3 2 6 2 2" xfId="43325" xr:uid="{00000000-0005-0000-0000-0000C7AA0000}"/>
    <cellStyle name="Normal 8 3 2 6 2 3" xfId="28092" xr:uid="{00000000-0005-0000-0000-0000C8AA0000}"/>
    <cellStyle name="Normal 8 3 2 6 3" xfId="7974" xr:uid="{00000000-0005-0000-0000-0000C9AA0000}"/>
    <cellStyle name="Normal 8 3 2 6 3 2" xfId="38308" xr:uid="{00000000-0005-0000-0000-0000CAAA0000}"/>
    <cellStyle name="Normal 8 3 2 6 3 3" xfId="23075" xr:uid="{00000000-0005-0000-0000-0000CBAA0000}"/>
    <cellStyle name="Normal 8 3 2 6 4" xfId="33295" xr:uid="{00000000-0005-0000-0000-0000CCAA0000}"/>
    <cellStyle name="Normal 8 3 2 6 5" xfId="18062" xr:uid="{00000000-0005-0000-0000-0000CDAA0000}"/>
    <cellStyle name="Normal 8 3 2 7" xfId="4613" xr:uid="{00000000-0005-0000-0000-0000CEAA0000}"/>
    <cellStyle name="Normal 8 3 2 7 2" xfId="14665" xr:uid="{00000000-0005-0000-0000-0000CFAA0000}"/>
    <cellStyle name="Normal 8 3 2 7 2 2" xfId="44996" xr:uid="{00000000-0005-0000-0000-0000D0AA0000}"/>
    <cellStyle name="Normal 8 3 2 7 2 3" xfId="29763" xr:uid="{00000000-0005-0000-0000-0000D1AA0000}"/>
    <cellStyle name="Normal 8 3 2 7 3" xfId="9645" xr:uid="{00000000-0005-0000-0000-0000D2AA0000}"/>
    <cellStyle name="Normal 8 3 2 7 3 2" xfId="39979" xr:uid="{00000000-0005-0000-0000-0000D3AA0000}"/>
    <cellStyle name="Normal 8 3 2 7 3 3" xfId="24746" xr:uid="{00000000-0005-0000-0000-0000D4AA0000}"/>
    <cellStyle name="Normal 8 3 2 7 4" xfId="34966" xr:uid="{00000000-0005-0000-0000-0000D5AA0000}"/>
    <cellStyle name="Normal 8 3 2 7 5" xfId="19733" xr:uid="{00000000-0005-0000-0000-0000D6AA0000}"/>
    <cellStyle name="Normal 8 3 2 8" xfId="11323" xr:uid="{00000000-0005-0000-0000-0000D7AA0000}"/>
    <cellStyle name="Normal 8 3 2 8 2" xfId="41654" xr:uid="{00000000-0005-0000-0000-0000D8AA0000}"/>
    <cellStyle name="Normal 8 3 2 8 3" xfId="26421" xr:uid="{00000000-0005-0000-0000-0000D9AA0000}"/>
    <cellStyle name="Normal 8 3 2 9" xfId="6302" xr:uid="{00000000-0005-0000-0000-0000DAAA0000}"/>
    <cellStyle name="Normal 8 3 2 9 2" xfId="36637" xr:uid="{00000000-0005-0000-0000-0000DBAA0000}"/>
    <cellStyle name="Normal 8 3 2 9 3" xfId="21404" xr:uid="{00000000-0005-0000-0000-0000DCAA0000}"/>
    <cellStyle name="Normal 8 3 3" xfId="1266" xr:uid="{00000000-0005-0000-0000-0000DDAA0000}"/>
    <cellStyle name="Normal 8 3 3 10" xfId="16443" xr:uid="{00000000-0005-0000-0000-0000DEAA0000}"/>
    <cellStyle name="Normal 8 3 3 2" xfId="1485" xr:uid="{00000000-0005-0000-0000-0000DFAA0000}"/>
    <cellStyle name="Normal 8 3 3 2 2" xfId="1906" xr:uid="{00000000-0005-0000-0000-0000E0AA0000}"/>
    <cellStyle name="Normal 8 3 3 2 2 2" xfId="2745" xr:uid="{00000000-0005-0000-0000-0000E1AA0000}"/>
    <cellStyle name="Normal 8 3 3 2 2 2 2" xfId="4435" xr:uid="{00000000-0005-0000-0000-0000E2AA0000}"/>
    <cellStyle name="Normal 8 3 3 2 2 2 2 2" xfId="14508" xr:uid="{00000000-0005-0000-0000-0000E3AA0000}"/>
    <cellStyle name="Normal 8 3 3 2 2 2 2 2 2" xfId="44839" xr:uid="{00000000-0005-0000-0000-0000E4AA0000}"/>
    <cellStyle name="Normal 8 3 3 2 2 2 2 2 3" xfId="29606" xr:uid="{00000000-0005-0000-0000-0000E5AA0000}"/>
    <cellStyle name="Normal 8 3 3 2 2 2 2 3" xfId="9488" xr:uid="{00000000-0005-0000-0000-0000E6AA0000}"/>
    <cellStyle name="Normal 8 3 3 2 2 2 2 3 2" xfId="39822" xr:uid="{00000000-0005-0000-0000-0000E7AA0000}"/>
    <cellStyle name="Normal 8 3 3 2 2 2 2 3 3" xfId="24589" xr:uid="{00000000-0005-0000-0000-0000E8AA0000}"/>
    <cellStyle name="Normal 8 3 3 2 2 2 2 4" xfId="34809" xr:uid="{00000000-0005-0000-0000-0000E9AA0000}"/>
    <cellStyle name="Normal 8 3 3 2 2 2 2 5" xfId="19576" xr:uid="{00000000-0005-0000-0000-0000EAAA0000}"/>
    <cellStyle name="Normal 8 3 3 2 2 2 3" xfId="6127" xr:uid="{00000000-0005-0000-0000-0000EBAA0000}"/>
    <cellStyle name="Normal 8 3 3 2 2 2 3 2" xfId="16179" xr:uid="{00000000-0005-0000-0000-0000ECAA0000}"/>
    <cellStyle name="Normal 8 3 3 2 2 2 3 2 2" xfId="46510" xr:uid="{00000000-0005-0000-0000-0000EDAA0000}"/>
    <cellStyle name="Normal 8 3 3 2 2 2 3 2 3" xfId="31277" xr:uid="{00000000-0005-0000-0000-0000EEAA0000}"/>
    <cellStyle name="Normal 8 3 3 2 2 2 3 3" xfId="11159" xr:uid="{00000000-0005-0000-0000-0000EFAA0000}"/>
    <cellStyle name="Normal 8 3 3 2 2 2 3 3 2" xfId="41493" xr:uid="{00000000-0005-0000-0000-0000F0AA0000}"/>
    <cellStyle name="Normal 8 3 3 2 2 2 3 3 3" xfId="26260" xr:uid="{00000000-0005-0000-0000-0000F1AA0000}"/>
    <cellStyle name="Normal 8 3 3 2 2 2 3 4" xfId="36480" xr:uid="{00000000-0005-0000-0000-0000F2AA0000}"/>
    <cellStyle name="Normal 8 3 3 2 2 2 3 5" xfId="21247" xr:uid="{00000000-0005-0000-0000-0000F3AA0000}"/>
    <cellStyle name="Normal 8 3 3 2 2 2 4" xfId="12837" xr:uid="{00000000-0005-0000-0000-0000F4AA0000}"/>
    <cellStyle name="Normal 8 3 3 2 2 2 4 2" xfId="43168" xr:uid="{00000000-0005-0000-0000-0000F5AA0000}"/>
    <cellStyle name="Normal 8 3 3 2 2 2 4 3" xfId="27935" xr:uid="{00000000-0005-0000-0000-0000F6AA0000}"/>
    <cellStyle name="Normal 8 3 3 2 2 2 5" xfId="7816" xr:uid="{00000000-0005-0000-0000-0000F7AA0000}"/>
    <cellStyle name="Normal 8 3 3 2 2 2 5 2" xfId="38151" xr:uid="{00000000-0005-0000-0000-0000F8AA0000}"/>
    <cellStyle name="Normal 8 3 3 2 2 2 5 3" xfId="22918" xr:uid="{00000000-0005-0000-0000-0000F9AA0000}"/>
    <cellStyle name="Normal 8 3 3 2 2 2 6" xfId="33139" xr:uid="{00000000-0005-0000-0000-0000FAAA0000}"/>
    <cellStyle name="Normal 8 3 3 2 2 2 7" xfId="17905" xr:uid="{00000000-0005-0000-0000-0000FBAA0000}"/>
    <cellStyle name="Normal 8 3 3 2 2 3" xfId="3598" xr:uid="{00000000-0005-0000-0000-0000FCAA0000}"/>
    <cellStyle name="Normal 8 3 3 2 2 3 2" xfId="13672" xr:uid="{00000000-0005-0000-0000-0000FDAA0000}"/>
    <cellStyle name="Normal 8 3 3 2 2 3 2 2" xfId="44003" xr:uid="{00000000-0005-0000-0000-0000FEAA0000}"/>
    <cellStyle name="Normal 8 3 3 2 2 3 2 3" xfId="28770" xr:uid="{00000000-0005-0000-0000-0000FFAA0000}"/>
    <cellStyle name="Normal 8 3 3 2 2 3 3" xfId="8652" xr:uid="{00000000-0005-0000-0000-000000AB0000}"/>
    <cellStyle name="Normal 8 3 3 2 2 3 3 2" xfId="38986" xr:uid="{00000000-0005-0000-0000-000001AB0000}"/>
    <cellStyle name="Normal 8 3 3 2 2 3 3 3" xfId="23753" xr:uid="{00000000-0005-0000-0000-000002AB0000}"/>
    <cellStyle name="Normal 8 3 3 2 2 3 4" xfId="33973" xr:uid="{00000000-0005-0000-0000-000003AB0000}"/>
    <cellStyle name="Normal 8 3 3 2 2 3 5" xfId="18740" xr:uid="{00000000-0005-0000-0000-000004AB0000}"/>
    <cellStyle name="Normal 8 3 3 2 2 4" xfId="5291" xr:uid="{00000000-0005-0000-0000-000005AB0000}"/>
    <cellStyle name="Normal 8 3 3 2 2 4 2" xfId="15343" xr:uid="{00000000-0005-0000-0000-000006AB0000}"/>
    <cellStyle name="Normal 8 3 3 2 2 4 2 2" xfId="45674" xr:uid="{00000000-0005-0000-0000-000007AB0000}"/>
    <cellStyle name="Normal 8 3 3 2 2 4 2 3" xfId="30441" xr:uid="{00000000-0005-0000-0000-000008AB0000}"/>
    <cellStyle name="Normal 8 3 3 2 2 4 3" xfId="10323" xr:uid="{00000000-0005-0000-0000-000009AB0000}"/>
    <cellStyle name="Normal 8 3 3 2 2 4 3 2" xfId="40657" xr:uid="{00000000-0005-0000-0000-00000AAB0000}"/>
    <cellStyle name="Normal 8 3 3 2 2 4 3 3" xfId="25424" xr:uid="{00000000-0005-0000-0000-00000BAB0000}"/>
    <cellStyle name="Normal 8 3 3 2 2 4 4" xfId="35644" xr:uid="{00000000-0005-0000-0000-00000CAB0000}"/>
    <cellStyle name="Normal 8 3 3 2 2 4 5" xfId="20411" xr:uid="{00000000-0005-0000-0000-00000DAB0000}"/>
    <cellStyle name="Normal 8 3 3 2 2 5" xfId="12001" xr:uid="{00000000-0005-0000-0000-00000EAB0000}"/>
    <cellStyle name="Normal 8 3 3 2 2 5 2" xfId="42332" xr:uid="{00000000-0005-0000-0000-00000FAB0000}"/>
    <cellStyle name="Normal 8 3 3 2 2 5 3" xfId="27099" xr:uid="{00000000-0005-0000-0000-000010AB0000}"/>
    <cellStyle name="Normal 8 3 3 2 2 6" xfId="6980" xr:uid="{00000000-0005-0000-0000-000011AB0000}"/>
    <cellStyle name="Normal 8 3 3 2 2 6 2" xfId="37315" xr:uid="{00000000-0005-0000-0000-000012AB0000}"/>
    <cellStyle name="Normal 8 3 3 2 2 6 3" xfId="22082" xr:uid="{00000000-0005-0000-0000-000013AB0000}"/>
    <cellStyle name="Normal 8 3 3 2 2 7" xfId="32303" xr:uid="{00000000-0005-0000-0000-000014AB0000}"/>
    <cellStyle name="Normal 8 3 3 2 2 8" xfId="17069" xr:uid="{00000000-0005-0000-0000-000015AB0000}"/>
    <cellStyle name="Normal 8 3 3 2 3" xfId="2327" xr:uid="{00000000-0005-0000-0000-000016AB0000}"/>
    <cellStyle name="Normal 8 3 3 2 3 2" xfId="4017" xr:uid="{00000000-0005-0000-0000-000017AB0000}"/>
    <cellStyle name="Normal 8 3 3 2 3 2 2" xfId="14090" xr:uid="{00000000-0005-0000-0000-000018AB0000}"/>
    <cellStyle name="Normal 8 3 3 2 3 2 2 2" xfId="44421" xr:uid="{00000000-0005-0000-0000-000019AB0000}"/>
    <cellStyle name="Normal 8 3 3 2 3 2 2 3" xfId="29188" xr:uid="{00000000-0005-0000-0000-00001AAB0000}"/>
    <cellStyle name="Normal 8 3 3 2 3 2 3" xfId="9070" xr:uid="{00000000-0005-0000-0000-00001BAB0000}"/>
    <cellStyle name="Normal 8 3 3 2 3 2 3 2" xfId="39404" xr:uid="{00000000-0005-0000-0000-00001CAB0000}"/>
    <cellStyle name="Normal 8 3 3 2 3 2 3 3" xfId="24171" xr:uid="{00000000-0005-0000-0000-00001DAB0000}"/>
    <cellStyle name="Normal 8 3 3 2 3 2 4" xfId="34391" xr:uid="{00000000-0005-0000-0000-00001EAB0000}"/>
    <cellStyle name="Normal 8 3 3 2 3 2 5" xfId="19158" xr:uid="{00000000-0005-0000-0000-00001FAB0000}"/>
    <cellStyle name="Normal 8 3 3 2 3 3" xfId="5709" xr:uid="{00000000-0005-0000-0000-000020AB0000}"/>
    <cellStyle name="Normal 8 3 3 2 3 3 2" xfId="15761" xr:uid="{00000000-0005-0000-0000-000021AB0000}"/>
    <cellStyle name="Normal 8 3 3 2 3 3 2 2" xfId="46092" xr:uid="{00000000-0005-0000-0000-000022AB0000}"/>
    <cellStyle name="Normal 8 3 3 2 3 3 2 3" xfId="30859" xr:uid="{00000000-0005-0000-0000-000023AB0000}"/>
    <cellStyle name="Normal 8 3 3 2 3 3 3" xfId="10741" xr:uid="{00000000-0005-0000-0000-000024AB0000}"/>
    <cellStyle name="Normal 8 3 3 2 3 3 3 2" xfId="41075" xr:uid="{00000000-0005-0000-0000-000025AB0000}"/>
    <cellStyle name="Normal 8 3 3 2 3 3 3 3" xfId="25842" xr:uid="{00000000-0005-0000-0000-000026AB0000}"/>
    <cellStyle name="Normal 8 3 3 2 3 3 4" xfId="36062" xr:uid="{00000000-0005-0000-0000-000027AB0000}"/>
    <cellStyle name="Normal 8 3 3 2 3 3 5" xfId="20829" xr:uid="{00000000-0005-0000-0000-000028AB0000}"/>
    <cellStyle name="Normal 8 3 3 2 3 4" xfId="12419" xr:uid="{00000000-0005-0000-0000-000029AB0000}"/>
    <cellStyle name="Normal 8 3 3 2 3 4 2" xfId="42750" xr:uid="{00000000-0005-0000-0000-00002AAB0000}"/>
    <cellStyle name="Normal 8 3 3 2 3 4 3" xfId="27517" xr:uid="{00000000-0005-0000-0000-00002BAB0000}"/>
    <cellStyle name="Normal 8 3 3 2 3 5" xfId="7398" xr:uid="{00000000-0005-0000-0000-00002CAB0000}"/>
    <cellStyle name="Normal 8 3 3 2 3 5 2" xfId="37733" xr:uid="{00000000-0005-0000-0000-00002DAB0000}"/>
    <cellStyle name="Normal 8 3 3 2 3 5 3" xfId="22500" xr:uid="{00000000-0005-0000-0000-00002EAB0000}"/>
    <cellStyle name="Normal 8 3 3 2 3 6" xfId="32721" xr:uid="{00000000-0005-0000-0000-00002FAB0000}"/>
    <cellStyle name="Normal 8 3 3 2 3 7" xfId="17487" xr:uid="{00000000-0005-0000-0000-000030AB0000}"/>
    <cellStyle name="Normal 8 3 3 2 4" xfId="3180" xr:uid="{00000000-0005-0000-0000-000031AB0000}"/>
    <cellStyle name="Normal 8 3 3 2 4 2" xfId="13254" xr:uid="{00000000-0005-0000-0000-000032AB0000}"/>
    <cellStyle name="Normal 8 3 3 2 4 2 2" xfId="43585" xr:uid="{00000000-0005-0000-0000-000033AB0000}"/>
    <cellStyle name="Normal 8 3 3 2 4 2 3" xfId="28352" xr:uid="{00000000-0005-0000-0000-000034AB0000}"/>
    <cellStyle name="Normal 8 3 3 2 4 3" xfId="8234" xr:uid="{00000000-0005-0000-0000-000035AB0000}"/>
    <cellStyle name="Normal 8 3 3 2 4 3 2" xfId="38568" xr:uid="{00000000-0005-0000-0000-000036AB0000}"/>
    <cellStyle name="Normal 8 3 3 2 4 3 3" xfId="23335" xr:uid="{00000000-0005-0000-0000-000037AB0000}"/>
    <cellStyle name="Normal 8 3 3 2 4 4" xfId="33555" xr:uid="{00000000-0005-0000-0000-000038AB0000}"/>
    <cellStyle name="Normal 8 3 3 2 4 5" xfId="18322" xr:uid="{00000000-0005-0000-0000-000039AB0000}"/>
    <cellStyle name="Normal 8 3 3 2 5" xfId="4873" xr:uid="{00000000-0005-0000-0000-00003AAB0000}"/>
    <cellStyle name="Normal 8 3 3 2 5 2" xfId="14925" xr:uid="{00000000-0005-0000-0000-00003BAB0000}"/>
    <cellStyle name="Normal 8 3 3 2 5 2 2" xfId="45256" xr:uid="{00000000-0005-0000-0000-00003CAB0000}"/>
    <cellStyle name="Normal 8 3 3 2 5 2 3" xfId="30023" xr:uid="{00000000-0005-0000-0000-00003DAB0000}"/>
    <cellStyle name="Normal 8 3 3 2 5 3" xfId="9905" xr:uid="{00000000-0005-0000-0000-00003EAB0000}"/>
    <cellStyle name="Normal 8 3 3 2 5 3 2" xfId="40239" xr:uid="{00000000-0005-0000-0000-00003FAB0000}"/>
    <cellStyle name="Normal 8 3 3 2 5 3 3" xfId="25006" xr:uid="{00000000-0005-0000-0000-000040AB0000}"/>
    <cellStyle name="Normal 8 3 3 2 5 4" xfId="35226" xr:uid="{00000000-0005-0000-0000-000041AB0000}"/>
    <cellStyle name="Normal 8 3 3 2 5 5" xfId="19993" xr:uid="{00000000-0005-0000-0000-000042AB0000}"/>
    <cellStyle name="Normal 8 3 3 2 6" xfId="11583" xr:uid="{00000000-0005-0000-0000-000043AB0000}"/>
    <cellStyle name="Normal 8 3 3 2 6 2" xfId="41914" xr:uid="{00000000-0005-0000-0000-000044AB0000}"/>
    <cellStyle name="Normal 8 3 3 2 6 3" xfId="26681" xr:uid="{00000000-0005-0000-0000-000045AB0000}"/>
    <cellStyle name="Normal 8 3 3 2 7" xfId="6562" xr:uid="{00000000-0005-0000-0000-000046AB0000}"/>
    <cellStyle name="Normal 8 3 3 2 7 2" xfId="36897" xr:uid="{00000000-0005-0000-0000-000047AB0000}"/>
    <cellStyle name="Normal 8 3 3 2 7 3" xfId="21664" xr:uid="{00000000-0005-0000-0000-000048AB0000}"/>
    <cellStyle name="Normal 8 3 3 2 8" xfId="31885" xr:uid="{00000000-0005-0000-0000-000049AB0000}"/>
    <cellStyle name="Normal 8 3 3 2 9" xfId="16651" xr:uid="{00000000-0005-0000-0000-00004AAB0000}"/>
    <cellStyle name="Normal 8 3 3 3" xfId="1698" xr:uid="{00000000-0005-0000-0000-00004BAB0000}"/>
    <cellStyle name="Normal 8 3 3 3 2" xfId="2537" xr:uid="{00000000-0005-0000-0000-00004CAB0000}"/>
    <cellStyle name="Normal 8 3 3 3 2 2" xfId="4227" xr:uid="{00000000-0005-0000-0000-00004DAB0000}"/>
    <cellStyle name="Normal 8 3 3 3 2 2 2" xfId="14300" xr:uid="{00000000-0005-0000-0000-00004EAB0000}"/>
    <cellStyle name="Normal 8 3 3 3 2 2 2 2" xfId="44631" xr:uid="{00000000-0005-0000-0000-00004FAB0000}"/>
    <cellStyle name="Normal 8 3 3 3 2 2 2 3" xfId="29398" xr:uid="{00000000-0005-0000-0000-000050AB0000}"/>
    <cellStyle name="Normal 8 3 3 3 2 2 3" xfId="9280" xr:uid="{00000000-0005-0000-0000-000051AB0000}"/>
    <cellStyle name="Normal 8 3 3 3 2 2 3 2" xfId="39614" xr:uid="{00000000-0005-0000-0000-000052AB0000}"/>
    <cellStyle name="Normal 8 3 3 3 2 2 3 3" xfId="24381" xr:uid="{00000000-0005-0000-0000-000053AB0000}"/>
    <cellStyle name="Normal 8 3 3 3 2 2 4" xfId="34601" xr:uid="{00000000-0005-0000-0000-000054AB0000}"/>
    <cellStyle name="Normal 8 3 3 3 2 2 5" xfId="19368" xr:uid="{00000000-0005-0000-0000-000055AB0000}"/>
    <cellStyle name="Normal 8 3 3 3 2 3" xfId="5919" xr:uid="{00000000-0005-0000-0000-000056AB0000}"/>
    <cellStyle name="Normal 8 3 3 3 2 3 2" xfId="15971" xr:uid="{00000000-0005-0000-0000-000057AB0000}"/>
    <cellStyle name="Normal 8 3 3 3 2 3 2 2" xfId="46302" xr:uid="{00000000-0005-0000-0000-000058AB0000}"/>
    <cellStyle name="Normal 8 3 3 3 2 3 2 3" xfId="31069" xr:uid="{00000000-0005-0000-0000-000059AB0000}"/>
    <cellStyle name="Normal 8 3 3 3 2 3 3" xfId="10951" xr:uid="{00000000-0005-0000-0000-00005AAB0000}"/>
    <cellStyle name="Normal 8 3 3 3 2 3 3 2" xfId="41285" xr:uid="{00000000-0005-0000-0000-00005BAB0000}"/>
    <cellStyle name="Normal 8 3 3 3 2 3 3 3" xfId="26052" xr:uid="{00000000-0005-0000-0000-00005CAB0000}"/>
    <cellStyle name="Normal 8 3 3 3 2 3 4" xfId="36272" xr:uid="{00000000-0005-0000-0000-00005DAB0000}"/>
    <cellStyle name="Normal 8 3 3 3 2 3 5" xfId="21039" xr:uid="{00000000-0005-0000-0000-00005EAB0000}"/>
    <cellStyle name="Normal 8 3 3 3 2 4" xfId="12629" xr:uid="{00000000-0005-0000-0000-00005FAB0000}"/>
    <cellStyle name="Normal 8 3 3 3 2 4 2" xfId="42960" xr:uid="{00000000-0005-0000-0000-000060AB0000}"/>
    <cellStyle name="Normal 8 3 3 3 2 4 3" xfId="27727" xr:uid="{00000000-0005-0000-0000-000061AB0000}"/>
    <cellStyle name="Normal 8 3 3 3 2 5" xfId="7608" xr:uid="{00000000-0005-0000-0000-000062AB0000}"/>
    <cellStyle name="Normal 8 3 3 3 2 5 2" xfId="37943" xr:uid="{00000000-0005-0000-0000-000063AB0000}"/>
    <cellStyle name="Normal 8 3 3 3 2 5 3" xfId="22710" xr:uid="{00000000-0005-0000-0000-000064AB0000}"/>
    <cellStyle name="Normal 8 3 3 3 2 6" xfId="32931" xr:uid="{00000000-0005-0000-0000-000065AB0000}"/>
    <cellStyle name="Normal 8 3 3 3 2 7" xfId="17697" xr:uid="{00000000-0005-0000-0000-000066AB0000}"/>
    <cellStyle name="Normal 8 3 3 3 3" xfId="3390" xr:uid="{00000000-0005-0000-0000-000067AB0000}"/>
    <cellStyle name="Normal 8 3 3 3 3 2" xfId="13464" xr:uid="{00000000-0005-0000-0000-000068AB0000}"/>
    <cellStyle name="Normal 8 3 3 3 3 2 2" xfId="43795" xr:uid="{00000000-0005-0000-0000-000069AB0000}"/>
    <cellStyle name="Normal 8 3 3 3 3 2 3" xfId="28562" xr:uid="{00000000-0005-0000-0000-00006AAB0000}"/>
    <cellStyle name="Normal 8 3 3 3 3 3" xfId="8444" xr:uid="{00000000-0005-0000-0000-00006BAB0000}"/>
    <cellStyle name="Normal 8 3 3 3 3 3 2" xfId="38778" xr:uid="{00000000-0005-0000-0000-00006CAB0000}"/>
    <cellStyle name="Normal 8 3 3 3 3 3 3" xfId="23545" xr:uid="{00000000-0005-0000-0000-00006DAB0000}"/>
    <cellStyle name="Normal 8 3 3 3 3 4" xfId="33765" xr:uid="{00000000-0005-0000-0000-00006EAB0000}"/>
    <cellStyle name="Normal 8 3 3 3 3 5" xfId="18532" xr:uid="{00000000-0005-0000-0000-00006FAB0000}"/>
    <cellStyle name="Normal 8 3 3 3 4" xfId="5083" xr:uid="{00000000-0005-0000-0000-000070AB0000}"/>
    <cellStyle name="Normal 8 3 3 3 4 2" xfId="15135" xr:uid="{00000000-0005-0000-0000-000071AB0000}"/>
    <cellStyle name="Normal 8 3 3 3 4 2 2" xfId="45466" xr:uid="{00000000-0005-0000-0000-000072AB0000}"/>
    <cellStyle name="Normal 8 3 3 3 4 2 3" xfId="30233" xr:uid="{00000000-0005-0000-0000-000073AB0000}"/>
    <cellStyle name="Normal 8 3 3 3 4 3" xfId="10115" xr:uid="{00000000-0005-0000-0000-000074AB0000}"/>
    <cellStyle name="Normal 8 3 3 3 4 3 2" xfId="40449" xr:uid="{00000000-0005-0000-0000-000075AB0000}"/>
    <cellStyle name="Normal 8 3 3 3 4 3 3" xfId="25216" xr:uid="{00000000-0005-0000-0000-000076AB0000}"/>
    <cellStyle name="Normal 8 3 3 3 4 4" xfId="35436" xr:uid="{00000000-0005-0000-0000-000077AB0000}"/>
    <cellStyle name="Normal 8 3 3 3 4 5" xfId="20203" xr:uid="{00000000-0005-0000-0000-000078AB0000}"/>
    <cellStyle name="Normal 8 3 3 3 5" xfId="11793" xr:uid="{00000000-0005-0000-0000-000079AB0000}"/>
    <cellStyle name="Normal 8 3 3 3 5 2" xfId="42124" xr:uid="{00000000-0005-0000-0000-00007AAB0000}"/>
    <cellStyle name="Normal 8 3 3 3 5 3" xfId="26891" xr:uid="{00000000-0005-0000-0000-00007BAB0000}"/>
    <cellStyle name="Normal 8 3 3 3 6" xfId="6772" xr:uid="{00000000-0005-0000-0000-00007CAB0000}"/>
    <cellStyle name="Normal 8 3 3 3 6 2" xfId="37107" xr:uid="{00000000-0005-0000-0000-00007DAB0000}"/>
    <cellStyle name="Normal 8 3 3 3 6 3" xfId="21874" xr:uid="{00000000-0005-0000-0000-00007EAB0000}"/>
    <cellStyle name="Normal 8 3 3 3 7" xfId="32095" xr:uid="{00000000-0005-0000-0000-00007FAB0000}"/>
    <cellStyle name="Normal 8 3 3 3 8" xfId="16861" xr:uid="{00000000-0005-0000-0000-000080AB0000}"/>
    <cellStyle name="Normal 8 3 3 4" xfId="2119" xr:uid="{00000000-0005-0000-0000-000081AB0000}"/>
    <cellStyle name="Normal 8 3 3 4 2" xfId="3809" xr:uid="{00000000-0005-0000-0000-000082AB0000}"/>
    <cellStyle name="Normal 8 3 3 4 2 2" xfId="13882" xr:uid="{00000000-0005-0000-0000-000083AB0000}"/>
    <cellStyle name="Normal 8 3 3 4 2 2 2" xfId="44213" xr:uid="{00000000-0005-0000-0000-000084AB0000}"/>
    <cellStyle name="Normal 8 3 3 4 2 2 3" xfId="28980" xr:uid="{00000000-0005-0000-0000-000085AB0000}"/>
    <cellStyle name="Normal 8 3 3 4 2 3" xfId="8862" xr:uid="{00000000-0005-0000-0000-000086AB0000}"/>
    <cellStyle name="Normal 8 3 3 4 2 3 2" xfId="39196" xr:uid="{00000000-0005-0000-0000-000087AB0000}"/>
    <cellStyle name="Normal 8 3 3 4 2 3 3" xfId="23963" xr:uid="{00000000-0005-0000-0000-000088AB0000}"/>
    <cellStyle name="Normal 8 3 3 4 2 4" xfId="34183" xr:uid="{00000000-0005-0000-0000-000089AB0000}"/>
    <cellStyle name="Normal 8 3 3 4 2 5" xfId="18950" xr:uid="{00000000-0005-0000-0000-00008AAB0000}"/>
    <cellStyle name="Normal 8 3 3 4 3" xfId="5501" xr:uid="{00000000-0005-0000-0000-00008BAB0000}"/>
    <cellStyle name="Normal 8 3 3 4 3 2" xfId="15553" xr:uid="{00000000-0005-0000-0000-00008CAB0000}"/>
    <cellStyle name="Normal 8 3 3 4 3 2 2" xfId="45884" xr:uid="{00000000-0005-0000-0000-00008DAB0000}"/>
    <cellStyle name="Normal 8 3 3 4 3 2 3" xfId="30651" xr:uid="{00000000-0005-0000-0000-00008EAB0000}"/>
    <cellStyle name="Normal 8 3 3 4 3 3" xfId="10533" xr:uid="{00000000-0005-0000-0000-00008FAB0000}"/>
    <cellStyle name="Normal 8 3 3 4 3 3 2" xfId="40867" xr:uid="{00000000-0005-0000-0000-000090AB0000}"/>
    <cellStyle name="Normal 8 3 3 4 3 3 3" xfId="25634" xr:uid="{00000000-0005-0000-0000-000091AB0000}"/>
    <cellStyle name="Normal 8 3 3 4 3 4" xfId="35854" xr:uid="{00000000-0005-0000-0000-000092AB0000}"/>
    <cellStyle name="Normal 8 3 3 4 3 5" xfId="20621" xr:uid="{00000000-0005-0000-0000-000093AB0000}"/>
    <cellStyle name="Normal 8 3 3 4 4" xfId="12211" xr:uid="{00000000-0005-0000-0000-000094AB0000}"/>
    <cellStyle name="Normal 8 3 3 4 4 2" xfId="42542" xr:uid="{00000000-0005-0000-0000-000095AB0000}"/>
    <cellStyle name="Normal 8 3 3 4 4 3" xfId="27309" xr:uid="{00000000-0005-0000-0000-000096AB0000}"/>
    <cellStyle name="Normal 8 3 3 4 5" xfId="7190" xr:uid="{00000000-0005-0000-0000-000097AB0000}"/>
    <cellStyle name="Normal 8 3 3 4 5 2" xfId="37525" xr:uid="{00000000-0005-0000-0000-000098AB0000}"/>
    <cellStyle name="Normal 8 3 3 4 5 3" xfId="22292" xr:uid="{00000000-0005-0000-0000-000099AB0000}"/>
    <cellStyle name="Normal 8 3 3 4 6" xfId="32513" xr:uid="{00000000-0005-0000-0000-00009AAB0000}"/>
    <cellStyle name="Normal 8 3 3 4 7" xfId="17279" xr:uid="{00000000-0005-0000-0000-00009BAB0000}"/>
    <cellStyle name="Normal 8 3 3 5" xfId="2972" xr:uid="{00000000-0005-0000-0000-00009CAB0000}"/>
    <cellStyle name="Normal 8 3 3 5 2" xfId="13046" xr:uid="{00000000-0005-0000-0000-00009DAB0000}"/>
    <cellStyle name="Normal 8 3 3 5 2 2" xfId="43377" xr:uid="{00000000-0005-0000-0000-00009EAB0000}"/>
    <cellStyle name="Normal 8 3 3 5 2 3" xfId="28144" xr:uid="{00000000-0005-0000-0000-00009FAB0000}"/>
    <cellStyle name="Normal 8 3 3 5 3" xfId="8026" xr:uid="{00000000-0005-0000-0000-0000A0AB0000}"/>
    <cellStyle name="Normal 8 3 3 5 3 2" xfId="38360" xr:uid="{00000000-0005-0000-0000-0000A1AB0000}"/>
    <cellStyle name="Normal 8 3 3 5 3 3" xfId="23127" xr:uid="{00000000-0005-0000-0000-0000A2AB0000}"/>
    <cellStyle name="Normal 8 3 3 5 4" xfId="33347" xr:uid="{00000000-0005-0000-0000-0000A3AB0000}"/>
    <cellStyle name="Normal 8 3 3 5 5" xfId="18114" xr:uid="{00000000-0005-0000-0000-0000A4AB0000}"/>
    <cellStyle name="Normal 8 3 3 6" xfId="4665" xr:uid="{00000000-0005-0000-0000-0000A5AB0000}"/>
    <cellStyle name="Normal 8 3 3 6 2" xfId="14717" xr:uid="{00000000-0005-0000-0000-0000A6AB0000}"/>
    <cellStyle name="Normal 8 3 3 6 2 2" xfId="45048" xr:uid="{00000000-0005-0000-0000-0000A7AB0000}"/>
    <cellStyle name="Normal 8 3 3 6 2 3" xfId="29815" xr:uid="{00000000-0005-0000-0000-0000A8AB0000}"/>
    <cellStyle name="Normal 8 3 3 6 3" xfId="9697" xr:uid="{00000000-0005-0000-0000-0000A9AB0000}"/>
    <cellStyle name="Normal 8 3 3 6 3 2" xfId="40031" xr:uid="{00000000-0005-0000-0000-0000AAAB0000}"/>
    <cellStyle name="Normal 8 3 3 6 3 3" xfId="24798" xr:uid="{00000000-0005-0000-0000-0000ABAB0000}"/>
    <cellStyle name="Normal 8 3 3 6 4" xfId="35018" xr:uid="{00000000-0005-0000-0000-0000ACAB0000}"/>
    <cellStyle name="Normal 8 3 3 6 5" xfId="19785" xr:uid="{00000000-0005-0000-0000-0000ADAB0000}"/>
    <cellStyle name="Normal 8 3 3 7" xfId="11375" xr:uid="{00000000-0005-0000-0000-0000AEAB0000}"/>
    <cellStyle name="Normal 8 3 3 7 2" xfId="41706" xr:uid="{00000000-0005-0000-0000-0000AFAB0000}"/>
    <cellStyle name="Normal 8 3 3 7 3" xfId="26473" xr:uid="{00000000-0005-0000-0000-0000B0AB0000}"/>
    <cellStyle name="Normal 8 3 3 8" xfId="6354" xr:uid="{00000000-0005-0000-0000-0000B1AB0000}"/>
    <cellStyle name="Normal 8 3 3 8 2" xfId="36689" xr:uid="{00000000-0005-0000-0000-0000B2AB0000}"/>
    <cellStyle name="Normal 8 3 3 8 3" xfId="21456" xr:uid="{00000000-0005-0000-0000-0000B3AB0000}"/>
    <cellStyle name="Normal 8 3 3 9" xfId="31678" xr:uid="{00000000-0005-0000-0000-0000B4AB0000}"/>
    <cellStyle name="Normal 8 3 4" xfId="1379" xr:uid="{00000000-0005-0000-0000-0000B5AB0000}"/>
    <cellStyle name="Normal 8 3 4 2" xfId="1802" xr:uid="{00000000-0005-0000-0000-0000B6AB0000}"/>
    <cellStyle name="Normal 8 3 4 2 2" xfId="2641" xr:uid="{00000000-0005-0000-0000-0000B7AB0000}"/>
    <cellStyle name="Normal 8 3 4 2 2 2" xfId="4331" xr:uid="{00000000-0005-0000-0000-0000B8AB0000}"/>
    <cellStyle name="Normal 8 3 4 2 2 2 2" xfId="14404" xr:uid="{00000000-0005-0000-0000-0000B9AB0000}"/>
    <cellStyle name="Normal 8 3 4 2 2 2 2 2" xfId="44735" xr:uid="{00000000-0005-0000-0000-0000BAAB0000}"/>
    <cellStyle name="Normal 8 3 4 2 2 2 2 3" xfId="29502" xr:uid="{00000000-0005-0000-0000-0000BBAB0000}"/>
    <cellStyle name="Normal 8 3 4 2 2 2 3" xfId="9384" xr:uid="{00000000-0005-0000-0000-0000BCAB0000}"/>
    <cellStyle name="Normal 8 3 4 2 2 2 3 2" xfId="39718" xr:uid="{00000000-0005-0000-0000-0000BDAB0000}"/>
    <cellStyle name="Normal 8 3 4 2 2 2 3 3" xfId="24485" xr:uid="{00000000-0005-0000-0000-0000BEAB0000}"/>
    <cellStyle name="Normal 8 3 4 2 2 2 4" xfId="34705" xr:uid="{00000000-0005-0000-0000-0000BFAB0000}"/>
    <cellStyle name="Normal 8 3 4 2 2 2 5" xfId="19472" xr:uid="{00000000-0005-0000-0000-0000C0AB0000}"/>
    <cellStyle name="Normal 8 3 4 2 2 3" xfId="6023" xr:uid="{00000000-0005-0000-0000-0000C1AB0000}"/>
    <cellStyle name="Normal 8 3 4 2 2 3 2" xfId="16075" xr:uid="{00000000-0005-0000-0000-0000C2AB0000}"/>
    <cellStyle name="Normal 8 3 4 2 2 3 2 2" xfId="46406" xr:uid="{00000000-0005-0000-0000-0000C3AB0000}"/>
    <cellStyle name="Normal 8 3 4 2 2 3 2 3" xfId="31173" xr:uid="{00000000-0005-0000-0000-0000C4AB0000}"/>
    <cellStyle name="Normal 8 3 4 2 2 3 3" xfId="11055" xr:uid="{00000000-0005-0000-0000-0000C5AB0000}"/>
    <cellStyle name="Normal 8 3 4 2 2 3 3 2" xfId="41389" xr:uid="{00000000-0005-0000-0000-0000C6AB0000}"/>
    <cellStyle name="Normal 8 3 4 2 2 3 3 3" xfId="26156" xr:uid="{00000000-0005-0000-0000-0000C7AB0000}"/>
    <cellStyle name="Normal 8 3 4 2 2 3 4" xfId="36376" xr:uid="{00000000-0005-0000-0000-0000C8AB0000}"/>
    <cellStyle name="Normal 8 3 4 2 2 3 5" xfId="21143" xr:uid="{00000000-0005-0000-0000-0000C9AB0000}"/>
    <cellStyle name="Normal 8 3 4 2 2 4" xfId="12733" xr:uid="{00000000-0005-0000-0000-0000CAAB0000}"/>
    <cellStyle name="Normal 8 3 4 2 2 4 2" xfId="43064" xr:uid="{00000000-0005-0000-0000-0000CBAB0000}"/>
    <cellStyle name="Normal 8 3 4 2 2 4 3" xfId="27831" xr:uid="{00000000-0005-0000-0000-0000CCAB0000}"/>
    <cellStyle name="Normal 8 3 4 2 2 5" xfId="7712" xr:uid="{00000000-0005-0000-0000-0000CDAB0000}"/>
    <cellStyle name="Normal 8 3 4 2 2 5 2" xfId="38047" xr:uid="{00000000-0005-0000-0000-0000CEAB0000}"/>
    <cellStyle name="Normal 8 3 4 2 2 5 3" xfId="22814" xr:uid="{00000000-0005-0000-0000-0000CFAB0000}"/>
    <cellStyle name="Normal 8 3 4 2 2 6" xfId="33035" xr:uid="{00000000-0005-0000-0000-0000D0AB0000}"/>
    <cellStyle name="Normal 8 3 4 2 2 7" xfId="17801" xr:uid="{00000000-0005-0000-0000-0000D1AB0000}"/>
    <cellStyle name="Normal 8 3 4 2 3" xfId="3494" xr:uid="{00000000-0005-0000-0000-0000D2AB0000}"/>
    <cellStyle name="Normal 8 3 4 2 3 2" xfId="13568" xr:uid="{00000000-0005-0000-0000-0000D3AB0000}"/>
    <cellStyle name="Normal 8 3 4 2 3 2 2" xfId="43899" xr:uid="{00000000-0005-0000-0000-0000D4AB0000}"/>
    <cellStyle name="Normal 8 3 4 2 3 2 3" xfId="28666" xr:uid="{00000000-0005-0000-0000-0000D5AB0000}"/>
    <cellStyle name="Normal 8 3 4 2 3 3" xfId="8548" xr:uid="{00000000-0005-0000-0000-0000D6AB0000}"/>
    <cellStyle name="Normal 8 3 4 2 3 3 2" xfId="38882" xr:uid="{00000000-0005-0000-0000-0000D7AB0000}"/>
    <cellStyle name="Normal 8 3 4 2 3 3 3" xfId="23649" xr:uid="{00000000-0005-0000-0000-0000D8AB0000}"/>
    <cellStyle name="Normal 8 3 4 2 3 4" xfId="33869" xr:uid="{00000000-0005-0000-0000-0000D9AB0000}"/>
    <cellStyle name="Normal 8 3 4 2 3 5" xfId="18636" xr:uid="{00000000-0005-0000-0000-0000DAAB0000}"/>
    <cellStyle name="Normal 8 3 4 2 4" xfId="5187" xr:uid="{00000000-0005-0000-0000-0000DBAB0000}"/>
    <cellStyle name="Normal 8 3 4 2 4 2" xfId="15239" xr:uid="{00000000-0005-0000-0000-0000DCAB0000}"/>
    <cellStyle name="Normal 8 3 4 2 4 2 2" xfId="45570" xr:uid="{00000000-0005-0000-0000-0000DDAB0000}"/>
    <cellStyle name="Normal 8 3 4 2 4 2 3" xfId="30337" xr:uid="{00000000-0005-0000-0000-0000DEAB0000}"/>
    <cellStyle name="Normal 8 3 4 2 4 3" xfId="10219" xr:uid="{00000000-0005-0000-0000-0000DFAB0000}"/>
    <cellStyle name="Normal 8 3 4 2 4 3 2" xfId="40553" xr:uid="{00000000-0005-0000-0000-0000E0AB0000}"/>
    <cellStyle name="Normal 8 3 4 2 4 3 3" xfId="25320" xr:uid="{00000000-0005-0000-0000-0000E1AB0000}"/>
    <cellStyle name="Normal 8 3 4 2 4 4" xfId="35540" xr:uid="{00000000-0005-0000-0000-0000E2AB0000}"/>
    <cellStyle name="Normal 8 3 4 2 4 5" xfId="20307" xr:uid="{00000000-0005-0000-0000-0000E3AB0000}"/>
    <cellStyle name="Normal 8 3 4 2 5" xfId="11897" xr:uid="{00000000-0005-0000-0000-0000E4AB0000}"/>
    <cellStyle name="Normal 8 3 4 2 5 2" xfId="42228" xr:uid="{00000000-0005-0000-0000-0000E5AB0000}"/>
    <cellStyle name="Normal 8 3 4 2 5 3" xfId="26995" xr:uid="{00000000-0005-0000-0000-0000E6AB0000}"/>
    <cellStyle name="Normal 8 3 4 2 6" xfId="6876" xr:uid="{00000000-0005-0000-0000-0000E7AB0000}"/>
    <cellStyle name="Normal 8 3 4 2 6 2" xfId="37211" xr:uid="{00000000-0005-0000-0000-0000E8AB0000}"/>
    <cellStyle name="Normal 8 3 4 2 6 3" xfId="21978" xr:uid="{00000000-0005-0000-0000-0000E9AB0000}"/>
    <cellStyle name="Normal 8 3 4 2 7" xfId="32199" xr:uid="{00000000-0005-0000-0000-0000EAAB0000}"/>
    <cellStyle name="Normal 8 3 4 2 8" xfId="16965" xr:uid="{00000000-0005-0000-0000-0000EBAB0000}"/>
    <cellStyle name="Normal 8 3 4 3" xfId="2223" xr:uid="{00000000-0005-0000-0000-0000ECAB0000}"/>
    <cellStyle name="Normal 8 3 4 3 2" xfId="3913" xr:uid="{00000000-0005-0000-0000-0000EDAB0000}"/>
    <cellStyle name="Normal 8 3 4 3 2 2" xfId="13986" xr:uid="{00000000-0005-0000-0000-0000EEAB0000}"/>
    <cellStyle name="Normal 8 3 4 3 2 2 2" xfId="44317" xr:uid="{00000000-0005-0000-0000-0000EFAB0000}"/>
    <cellStyle name="Normal 8 3 4 3 2 2 3" xfId="29084" xr:uid="{00000000-0005-0000-0000-0000F0AB0000}"/>
    <cellStyle name="Normal 8 3 4 3 2 3" xfId="8966" xr:uid="{00000000-0005-0000-0000-0000F1AB0000}"/>
    <cellStyle name="Normal 8 3 4 3 2 3 2" xfId="39300" xr:uid="{00000000-0005-0000-0000-0000F2AB0000}"/>
    <cellStyle name="Normal 8 3 4 3 2 3 3" xfId="24067" xr:uid="{00000000-0005-0000-0000-0000F3AB0000}"/>
    <cellStyle name="Normal 8 3 4 3 2 4" xfId="34287" xr:uid="{00000000-0005-0000-0000-0000F4AB0000}"/>
    <cellStyle name="Normal 8 3 4 3 2 5" xfId="19054" xr:uid="{00000000-0005-0000-0000-0000F5AB0000}"/>
    <cellStyle name="Normal 8 3 4 3 3" xfId="5605" xr:uid="{00000000-0005-0000-0000-0000F6AB0000}"/>
    <cellStyle name="Normal 8 3 4 3 3 2" xfId="15657" xr:uid="{00000000-0005-0000-0000-0000F7AB0000}"/>
    <cellStyle name="Normal 8 3 4 3 3 2 2" xfId="45988" xr:uid="{00000000-0005-0000-0000-0000F8AB0000}"/>
    <cellStyle name="Normal 8 3 4 3 3 2 3" xfId="30755" xr:uid="{00000000-0005-0000-0000-0000F9AB0000}"/>
    <cellStyle name="Normal 8 3 4 3 3 3" xfId="10637" xr:uid="{00000000-0005-0000-0000-0000FAAB0000}"/>
    <cellStyle name="Normal 8 3 4 3 3 3 2" xfId="40971" xr:uid="{00000000-0005-0000-0000-0000FBAB0000}"/>
    <cellStyle name="Normal 8 3 4 3 3 3 3" xfId="25738" xr:uid="{00000000-0005-0000-0000-0000FCAB0000}"/>
    <cellStyle name="Normal 8 3 4 3 3 4" xfId="35958" xr:uid="{00000000-0005-0000-0000-0000FDAB0000}"/>
    <cellStyle name="Normal 8 3 4 3 3 5" xfId="20725" xr:uid="{00000000-0005-0000-0000-0000FEAB0000}"/>
    <cellStyle name="Normal 8 3 4 3 4" xfId="12315" xr:uid="{00000000-0005-0000-0000-0000FFAB0000}"/>
    <cellStyle name="Normal 8 3 4 3 4 2" xfId="42646" xr:uid="{00000000-0005-0000-0000-000000AC0000}"/>
    <cellStyle name="Normal 8 3 4 3 4 3" xfId="27413" xr:uid="{00000000-0005-0000-0000-000001AC0000}"/>
    <cellStyle name="Normal 8 3 4 3 5" xfId="7294" xr:uid="{00000000-0005-0000-0000-000002AC0000}"/>
    <cellStyle name="Normal 8 3 4 3 5 2" xfId="37629" xr:uid="{00000000-0005-0000-0000-000003AC0000}"/>
    <cellStyle name="Normal 8 3 4 3 5 3" xfId="22396" xr:uid="{00000000-0005-0000-0000-000004AC0000}"/>
    <cellStyle name="Normal 8 3 4 3 6" xfId="32617" xr:uid="{00000000-0005-0000-0000-000005AC0000}"/>
    <cellStyle name="Normal 8 3 4 3 7" xfId="17383" xr:uid="{00000000-0005-0000-0000-000006AC0000}"/>
    <cellStyle name="Normal 8 3 4 4" xfId="3076" xr:uid="{00000000-0005-0000-0000-000007AC0000}"/>
    <cellStyle name="Normal 8 3 4 4 2" xfId="13150" xr:uid="{00000000-0005-0000-0000-000008AC0000}"/>
    <cellStyle name="Normal 8 3 4 4 2 2" xfId="43481" xr:uid="{00000000-0005-0000-0000-000009AC0000}"/>
    <cellStyle name="Normal 8 3 4 4 2 3" xfId="28248" xr:uid="{00000000-0005-0000-0000-00000AAC0000}"/>
    <cellStyle name="Normal 8 3 4 4 3" xfId="8130" xr:uid="{00000000-0005-0000-0000-00000BAC0000}"/>
    <cellStyle name="Normal 8 3 4 4 3 2" xfId="38464" xr:uid="{00000000-0005-0000-0000-00000CAC0000}"/>
    <cellStyle name="Normal 8 3 4 4 3 3" xfId="23231" xr:uid="{00000000-0005-0000-0000-00000DAC0000}"/>
    <cellStyle name="Normal 8 3 4 4 4" xfId="33451" xr:uid="{00000000-0005-0000-0000-00000EAC0000}"/>
    <cellStyle name="Normal 8 3 4 4 5" xfId="18218" xr:uid="{00000000-0005-0000-0000-00000FAC0000}"/>
    <cellStyle name="Normal 8 3 4 5" xfId="4769" xr:uid="{00000000-0005-0000-0000-000010AC0000}"/>
    <cellStyle name="Normal 8 3 4 5 2" xfId="14821" xr:uid="{00000000-0005-0000-0000-000011AC0000}"/>
    <cellStyle name="Normal 8 3 4 5 2 2" xfId="45152" xr:uid="{00000000-0005-0000-0000-000012AC0000}"/>
    <cellStyle name="Normal 8 3 4 5 2 3" xfId="29919" xr:uid="{00000000-0005-0000-0000-000013AC0000}"/>
    <cellStyle name="Normal 8 3 4 5 3" xfId="9801" xr:uid="{00000000-0005-0000-0000-000014AC0000}"/>
    <cellStyle name="Normal 8 3 4 5 3 2" xfId="40135" xr:uid="{00000000-0005-0000-0000-000015AC0000}"/>
    <cellStyle name="Normal 8 3 4 5 3 3" xfId="24902" xr:uid="{00000000-0005-0000-0000-000016AC0000}"/>
    <cellStyle name="Normal 8 3 4 5 4" xfId="35122" xr:uid="{00000000-0005-0000-0000-000017AC0000}"/>
    <cellStyle name="Normal 8 3 4 5 5" xfId="19889" xr:uid="{00000000-0005-0000-0000-000018AC0000}"/>
    <cellStyle name="Normal 8 3 4 6" xfId="11479" xr:uid="{00000000-0005-0000-0000-000019AC0000}"/>
    <cellStyle name="Normal 8 3 4 6 2" xfId="41810" xr:uid="{00000000-0005-0000-0000-00001AAC0000}"/>
    <cellStyle name="Normal 8 3 4 6 3" xfId="26577" xr:uid="{00000000-0005-0000-0000-00001BAC0000}"/>
    <cellStyle name="Normal 8 3 4 7" xfId="6458" xr:uid="{00000000-0005-0000-0000-00001CAC0000}"/>
    <cellStyle name="Normal 8 3 4 7 2" xfId="36793" xr:uid="{00000000-0005-0000-0000-00001DAC0000}"/>
    <cellStyle name="Normal 8 3 4 7 3" xfId="21560" xr:uid="{00000000-0005-0000-0000-00001EAC0000}"/>
    <cellStyle name="Normal 8 3 4 8" xfId="31781" xr:uid="{00000000-0005-0000-0000-00001FAC0000}"/>
    <cellStyle name="Normal 8 3 4 9" xfId="16547" xr:uid="{00000000-0005-0000-0000-000020AC0000}"/>
    <cellStyle name="Normal 8 3 5" xfId="1592" xr:uid="{00000000-0005-0000-0000-000021AC0000}"/>
    <cellStyle name="Normal 8 3 5 2" xfId="2433" xr:uid="{00000000-0005-0000-0000-000022AC0000}"/>
    <cellStyle name="Normal 8 3 5 2 2" xfId="4123" xr:uid="{00000000-0005-0000-0000-000023AC0000}"/>
    <cellStyle name="Normal 8 3 5 2 2 2" xfId="14196" xr:uid="{00000000-0005-0000-0000-000024AC0000}"/>
    <cellStyle name="Normal 8 3 5 2 2 2 2" xfId="44527" xr:uid="{00000000-0005-0000-0000-000025AC0000}"/>
    <cellStyle name="Normal 8 3 5 2 2 2 3" xfId="29294" xr:uid="{00000000-0005-0000-0000-000026AC0000}"/>
    <cellStyle name="Normal 8 3 5 2 2 3" xfId="9176" xr:uid="{00000000-0005-0000-0000-000027AC0000}"/>
    <cellStyle name="Normal 8 3 5 2 2 3 2" xfId="39510" xr:uid="{00000000-0005-0000-0000-000028AC0000}"/>
    <cellStyle name="Normal 8 3 5 2 2 3 3" xfId="24277" xr:uid="{00000000-0005-0000-0000-000029AC0000}"/>
    <cellStyle name="Normal 8 3 5 2 2 4" xfId="34497" xr:uid="{00000000-0005-0000-0000-00002AAC0000}"/>
    <cellStyle name="Normal 8 3 5 2 2 5" xfId="19264" xr:uid="{00000000-0005-0000-0000-00002BAC0000}"/>
    <cellStyle name="Normal 8 3 5 2 3" xfId="5815" xr:uid="{00000000-0005-0000-0000-00002CAC0000}"/>
    <cellStyle name="Normal 8 3 5 2 3 2" xfId="15867" xr:uid="{00000000-0005-0000-0000-00002DAC0000}"/>
    <cellStyle name="Normal 8 3 5 2 3 2 2" xfId="46198" xr:uid="{00000000-0005-0000-0000-00002EAC0000}"/>
    <cellStyle name="Normal 8 3 5 2 3 2 3" xfId="30965" xr:uid="{00000000-0005-0000-0000-00002FAC0000}"/>
    <cellStyle name="Normal 8 3 5 2 3 3" xfId="10847" xr:uid="{00000000-0005-0000-0000-000030AC0000}"/>
    <cellStyle name="Normal 8 3 5 2 3 3 2" xfId="41181" xr:uid="{00000000-0005-0000-0000-000031AC0000}"/>
    <cellStyle name="Normal 8 3 5 2 3 3 3" xfId="25948" xr:uid="{00000000-0005-0000-0000-000032AC0000}"/>
    <cellStyle name="Normal 8 3 5 2 3 4" xfId="36168" xr:uid="{00000000-0005-0000-0000-000033AC0000}"/>
    <cellStyle name="Normal 8 3 5 2 3 5" xfId="20935" xr:uid="{00000000-0005-0000-0000-000034AC0000}"/>
    <cellStyle name="Normal 8 3 5 2 4" xfId="12525" xr:uid="{00000000-0005-0000-0000-000035AC0000}"/>
    <cellStyle name="Normal 8 3 5 2 4 2" xfId="42856" xr:uid="{00000000-0005-0000-0000-000036AC0000}"/>
    <cellStyle name="Normal 8 3 5 2 4 3" xfId="27623" xr:uid="{00000000-0005-0000-0000-000037AC0000}"/>
    <cellStyle name="Normal 8 3 5 2 5" xfId="7504" xr:uid="{00000000-0005-0000-0000-000038AC0000}"/>
    <cellStyle name="Normal 8 3 5 2 5 2" xfId="37839" xr:uid="{00000000-0005-0000-0000-000039AC0000}"/>
    <cellStyle name="Normal 8 3 5 2 5 3" xfId="22606" xr:uid="{00000000-0005-0000-0000-00003AAC0000}"/>
    <cellStyle name="Normal 8 3 5 2 6" xfId="32827" xr:uid="{00000000-0005-0000-0000-00003BAC0000}"/>
    <cellStyle name="Normal 8 3 5 2 7" xfId="17593" xr:uid="{00000000-0005-0000-0000-00003CAC0000}"/>
    <cellStyle name="Normal 8 3 5 3" xfId="3286" xr:uid="{00000000-0005-0000-0000-00003DAC0000}"/>
    <cellStyle name="Normal 8 3 5 3 2" xfId="13360" xr:uid="{00000000-0005-0000-0000-00003EAC0000}"/>
    <cellStyle name="Normal 8 3 5 3 2 2" xfId="43691" xr:uid="{00000000-0005-0000-0000-00003FAC0000}"/>
    <cellStyle name="Normal 8 3 5 3 2 3" xfId="28458" xr:uid="{00000000-0005-0000-0000-000040AC0000}"/>
    <cellStyle name="Normal 8 3 5 3 3" xfId="8340" xr:uid="{00000000-0005-0000-0000-000041AC0000}"/>
    <cellStyle name="Normal 8 3 5 3 3 2" xfId="38674" xr:uid="{00000000-0005-0000-0000-000042AC0000}"/>
    <cellStyle name="Normal 8 3 5 3 3 3" xfId="23441" xr:uid="{00000000-0005-0000-0000-000043AC0000}"/>
    <cellStyle name="Normal 8 3 5 3 4" xfId="33661" xr:uid="{00000000-0005-0000-0000-000044AC0000}"/>
    <cellStyle name="Normal 8 3 5 3 5" xfId="18428" xr:uid="{00000000-0005-0000-0000-000045AC0000}"/>
    <cellStyle name="Normal 8 3 5 4" xfId="4979" xr:uid="{00000000-0005-0000-0000-000046AC0000}"/>
    <cellStyle name="Normal 8 3 5 4 2" xfId="15031" xr:uid="{00000000-0005-0000-0000-000047AC0000}"/>
    <cellStyle name="Normal 8 3 5 4 2 2" xfId="45362" xr:uid="{00000000-0005-0000-0000-000048AC0000}"/>
    <cellStyle name="Normal 8 3 5 4 2 3" xfId="30129" xr:uid="{00000000-0005-0000-0000-000049AC0000}"/>
    <cellStyle name="Normal 8 3 5 4 3" xfId="10011" xr:uid="{00000000-0005-0000-0000-00004AAC0000}"/>
    <cellStyle name="Normal 8 3 5 4 3 2" xfId="40345" xr:uid="{00000000-0005-0000-0000-00004BAC0000}"/>
    <cellStyle name="Normal 8 3 5 4 3 3" xfId="25112" xr:uid="{00000000-0005-0000-0000-00004CAC0000}"/>
    <cellStyle name="Normal 8 3 5 4 4" xfId="35332" xr:uid="{00000000-0005-0000-0000-00004DAC0000}"/>
    <cellStyle name="Normal 8 3 5 4 5" xfId="20099" xr:uid="{00000000-0005-0000-0000-00004EAC0000}"/>
    <cellStyle name="Normal 8 3 5 5" xfId="11689" xr:uid="{00000000-0005-0000-0000-00004FAC0000}"/>
    <cellStyle name="Normal 8 3 5 5 2" xfId="42020" xr:uid="{00000000-0005-0000-0000-000050AC0000}"/>
    <cellStyle name="Normal 8 3 5 5 3" xfId="26787" xr:uid="{00000000-0005-0000-0000-000051AC0000}"/>
    <cellStyle name="Normal 8 3 5 6" xfId="6668" xr:uid="{00000000-0005-0000-0000-000052AC0000}"/>
    <cellStyle name="Normal 8 3 5 6 2" xfId="37003" xr:uid="{00000000-0005-0000-0000-000053AC0000}"/>
    <cellStyle name="Normal 8 3 5 6 3" xfId="21770" xr:uid="{00000000-0005-0000-0000-000054AC0000}"/>
    <cellStyle name="Normal 8 3 5 7" xfId="31991" xr:uid="{00000000-0005-0000-0000-000055AC0000}"/>
    <cellStyle name="Normal 8 3 5 8" xfId="16757" xr:uid="{00000000-0005-0000-0000-000056AC0000}"/>
    <cellStyle name="Normal 8 3 6" xfId="2013" xr:uid="{00000000-0005-0000-0000-000057AC0000}"/>
    <cellStyle name="Normal 8 3 6 2" xfId="3705" xr:uid="{00000000-0005-0000-0000-000058AC0000}"/>
    <cellStyle name="Normal 8 3 6 2 2" xfId="13778" xr:uid="{00000000-0005-0000-0000-000059AC0000}"/>
    <cellStyle name="Normal 8 3 6 2 2 2" xfId="44109" xr:uid="{00000000-0005-0000-0000-00005AAC0000}"/>
    <cellStyle name="Normal 8 3 6 2 2 3" xfId="28876" xr:uid="{00000000-0005-0000-0000-00005BAC0000}"/>
    <cellStyle name="Normal 8 3 6 2 3" xfId="8758" xr:uid="{00000000-0005-0000-0000-00005CAC0000}"/>
    <cellStyle name="Normal 8 3 6 2 3 2" xfId="39092" xr:uid="{00000000-0005-0000-0000-00005DAC0000}"/>
    <cellStyle name="Normal 8 3 6 2 3 3" xfId="23859" xr:uid="{00000000-0005-0000-0000-00005EAC0000}"/>
    <cellStyle name="Normal 8 3 6 2 4" xfId="34079" xr:uid="{00000000-0005-0000-0000-00005FAC0000}"/>
    <cellStyle name="Normal 8 3 6 2 5" xfId="18846" xr:uid="{00000000-0005-0000-0000-000060AC0000}"/>
    <cellStyle name="Normal 8 3 6 3" xfId="5397" xr:uid="{00000000-0005-0000-0000-000061AC0000}"/>
    <cellStyle name="Normal 8 3 6 3 2" xfId="15449" xr:uid="{00000000-0005-0000-0000-000062AC0000}"/>
    <cellStyle name="Normal 8 3 6 3 2 2" xfId="45780" xr:uid="{00000000-0005-0000-0000-000063AC0000}"/>
    <cellStyle name="Normal 8 3 6 3 2 3" xfId="30547" xr:uid="{00000000-0005-0000-0000-000064AC0000}"/>
    <cellStyle name="Normal 8 3 6 3 3" xfId="10429" xr:uid="{00000000-0005-0000-0000-000065AC0000}"/>
    <cellStyle name="Normal 8 3 6 3 3 2" xfId="40763" xr:uid="{00000000-0005-0000-0000-000066AC0000}"/>
    <cellStyle name="Normal 8 3 6 3 3 3" xfId="25530" xr:uid="{00000000-0005-0000-0000-000067AC0000}"/>
    <cellStyle name="Normal 8 3 6 3 4" xfId="35750" xr:uid="{00000000-0005-0000-0000-000068AC0000}"/>
    <cellStyle name="Normal 8 3 6 3 5" xfId="20517" xr:uid="{00000000-0005-0000-0000-000069AC0000}"/>
    <cellStyle name="Normal 8 3 6 4" xfId="12107" xr:uid="{00000000-0005-0000-0000-00006AAC0000}"/>
    <cellStyle name="Normal 8 3 6 4 2" xfId="42438" xr:uid="{00000000-0005-0000-0000-00006BAC0000}"/>
    <cellStyle name="Normal 8 3 6 4 3" xfId="27205" xr:uid="{00000000-0005-0000-0000-00006CAC0000}"/>
    <cellStyle name="Normal 8 3 6 5" xfId="7086" xr:uid="{00000000-0005-0000-0000-00006DAC0000}"/>
    <cellStyle name="Normal 8 3 6 5 2" xfId="37421" xr:uid="{00000000-0005-0000-0000-00006EAC0000}"/>
    <cellStyle name="Normal 8 3 6 5 3" xfId="22188" xr:uid="{00000000-0005-0000-0000-00006FAC0000}"/>
    <cellStyle name="Normal 8 3 6 6" xfId="32409" xr:uid="{00000000-0005-0000-0000-000070AC0000}"/>
    <cellStyle name="Normal 8 3 6 7" xfId="17175" xr:uid="{00000000-0005-0000-0000-000071AC0000}"/>
    <cellStyle name="Normal 8 3 7" xfId="2865" xr:uid="{00000000-0005-0000-0000-000072AC0000}"/>
    <cellStyle name="Normal 8 3 7 2" xfId="12942" xr:uid="{00000000-0005-0000-0000-000073AC0000}"/>
    <cellStyle name="Normal 8 3 7 2 2" xfId="43273" xr:uid="{00000000-0005-0000-0000-000074AC0000}"/>
    <cellStyle name="Normal 8 3 7 2 3" xfId="28040" xr:uid="{00000000-0005-0000-0000-000075AC0000}"/>
    <cellStyle name="Normal 8 3 7 3" xfId="7922" xr:uid="{00000000-0005-0000-0000-000076AC0000}"/>
    <cellStyle name="Normal 8 3 7 3 2" xfId="38256" xr:uid="{00000000-0005-0000-0000-000077AC0000}"/>
    <cellStyle name="Normal 8 3 7 3 3" xfId="23023" xr:uid="{00000000-0005-0000-0000-000078AC0000}"/>
    <cellStyle name="Normal 8 3 7 4" xfId="33243" xr:uid="{00000000-0005-0000-0000-000079AC0000}"/>
    <cellStyle name="Normal 8 3 7 5" xfId="18010" xr:uid="{00000000-0005-0000-0000-00007AAC0000}"/>
    <cellStyle name="Normal 8 3 8" xfId="4559" xr:uid="{00000000-0005-0000-0000-00007BAC0000}"/>
    <cellStyle name="Normal 8 3 8 2" xfId="14613" xr:uid="{00000000-0005-0000-0000-00007CAC0000}"/>
    <cellStyle name="Normal 8 3 8 2 2" xfId="44944" xr:uid="{00000000-0005-0000-0000-00007DAC0000}"/>
    <cellStyle name="Normal 8 3 8 2 3" xfId="29711" xr:uid="{00000000-0005-0000-0000-00007EAC0000}"/>
    <cellStyle name="Normal 8 3 8 3" xfId="9593" xr:uid="{00000000-0005-0000-0000-00007FAC0000}"/>
    <cellStyle name="Normal 8 3 8 3 2" xfId="39927" xr:uid="{00000000-0005-0000-0000-000080AC0000}"/>
    <cellStyle name="Normal 8 3 8 3 3" xfId="24694" xr:uid="{00000000-0005-0000-0000-000081AC0000}"/>
    <cellStyle name="Normal 8 3 8 4" xfId="34914" xr:uid="{00000000-0005-0000-0000-000082AC0000}"/>
    <cellStyle name="Normal 8 3 8 5" xfId="19681" xr:uid="{00000000-0005-0000-0000-000083AC0000}"/>
    <cellStyle name="Normal 8 3 9" xfId="11269" xr:uid="{00000000-0005-0000-0000-000084AC0000}"/>
    <cellStyle name="Normal 8 3 9 2" xfId="41602" xr:uid="{00000000-0005-0000-0000-000085AC0000}"/>
    <cellStyle name="Normal 8 3 9 3" xfId="26369" xr:uid="{00000000-0005-0000-0000-000086AC0000}"/>
    <cellStyle name="Normal 8 4" xfId="428" xr:uid="{00000000-0005-0000-0000-000087AC0000}"/>
    <cellStyle name="Normal 8 5" xfId="31435" xr:uid="{00000000-0005-0000-0000-000088AC0000}"/>
    <cellStyle name="Normal 8 6" xfId="46802" xr:uid="{00000000-0005-0000-0000-000089AC0000}"/>
    <cellStyle name="Normal 80" xfId="418" xr:uid="{00000000-0005-0000-0000-00008AAC0000}"/>
    <cellStyle name="Normal 80 10" xfId="6199" xr:uid="{00000000-0005-0000-0000-00008BAC0000}"/>
    <cellStyle name="Normal 80 10 2" xfId="36537" xr:uid="{00000000-0005-0000-0000-00008CAC0000}"/>
    <cellStyle name="Normal 80 10 3" xfId="21304" xr:uid="{00000000-0005-0000-0000-00008DAC0000}"/>
    <cellStyle name="Normal 80 11" xfId="31528" xr:uid="{00000000-0005-0000-0000-00008EAC0000}"/>
    <cellStyle name="Normal 80 12" xfId="16289" xr:uid="{00000000-0005-0000-0000-00008FAC0000}"/>
    <cellStyle name="Normal 80 2" xfId="1163" xr:uid="{00000000-0005-0000-0000-000090AC0000}"/>
    <cellStyle name="Normal 80 2 10" xfId="31581" xr:uid="{00000000-0005-0000-0000-000091AC0000}"/>
    <cellStyle name="Normal 80 2 11" xfId="16343" xr:uid="{00000000-0005-0000-0000-000092AC0000}"/>
    <cellStyle name="Normal 80 2 2" xfId="1272" xr:uid="{00000000-0005-0000-0000-000093AC0000}"/>
    <cellStyle name="Normal 80 2 2 10" xfId="16447" xr:uid="{00000000-0005-0000-0000-000094AC0000}"/>
    <cellStyle name="Normal 80 2 2 2" xfId="1489" xr:uid="{00000000-0005-0000-0000-000095AC0000}"/>
    <cellStyle name="Normal 80 2 2 2 2" xfId="1910" xr:uid="{00000000-0005-0000-0000-000096AC0000}"/>
    <cellStyle name="Normal 80 2 2 2 2 2" xfId="2749" xr:uid="{00000000-0005-0000-0000-000097AC0000}"/>
    <cellStyle name="Normal 80 2 2 2 2 2 2" xfId="4439" xr:uid="{00000000-0005-0000-0000-000098AC0000}"/>
    <cellStyle name="Normal 80 2 2 2 2 2 2 2" xfId="14512" xr:uid="{00000000-0005-0000-0000-000099AC0000}"/>
    <cellStyle name="Normal 80 2 2 2 2 2 2 2 2" xfId="44843" xr:uid="{00000000-0005-0000-0000-00009AAC0000}"/>
    <cellStyle name="Normal 80 2 2 2 2 2 2 2 3" xfId="29610" xr:uid="{00000000-0005-0000-0000-00009BAC0000}"/>
    <cellStyle name="Normal 80 2 2 2 2 2 2 3" xfId="9492" xr:uid="{00000000-0005-0000-0000-00009CAC0000}"/>
    <cellStyle name="Normal 80 2 2 2 2 2 2 3 2" xfId="39826" xr:uid="{00000000-0005-0000-0000-00009DAC0000}"/>
    <cellStyle name="Normal 80 2 2 2 2 2 2 3 3" xfId="24593" xr:uid="{00000000-0005-0000-0000-00009EAC0000}"/>
    <cellStyle name="Normal 80 2 2 2 2 2 2 4" xfId="34813" xr:uid="{00000000-0005-0000-0000-00009FAC0000}"/>
    <cellStyle name="Normal 80 2 2 2 2 2 2 5" xfId="19580" xr:uid="{00000000-0005-0000-0000-0000A0AC0000}"/>
    <cellStyle name="Normal 80 2 2 2 2 2 3" xfId="6131" xr:uid="{00000000-0005-0000-0000-0000A1AC0000}"/>
    <cellStyle name="Normal 80 2 2 2 2 2 3 2" xfId="16183" xr:uid="{00000000-0005-0000-0000-0000A2AC0000}"/>
    <cellStyle name="Normal 80 2 2 2 2 2 3 2 2" xfId="46514" xr:uid="{00000000-0005-0000-0000-0000A3AC0000}"/>
    <cellStyle name="Normal 80 2 2 2 2 2 3 2 3" xfId="31281" xr:uid="{00000000-0005-0000-0000-0000A4AC0000}"/>
    <cellStyle name="Normal 80 2 2 2 2 2 3 3" xfId="11163" xr:uid="{00000000-0005-0000-0000-0000A5AC0000}"/>
    <cellStyle name="Normal 80 2 2 2 2 2 3 3 2" xfId="41497" xr:uid="{00000000-0005-0000-0000-0000A6AC0000}"/>
    <cellStyle name="Normal 80 2 2 2 2 2 3 3 3" xfId="26264" xr:uid="{00000000-0005-0000-0000-0000A7AC0000}"/>
    <cellStyle name="Normal 80 2 2 2 2 2 3 4" xfId="36484" xr:uid="{00000000-0005-0000-0000-0000A8AC0000}"/>
    <cellStyle name="Normal 80 2 2 2 2 2 3 5" xfId="21251" xr:uid="{00000000-0005-0000-0000-0000A9AC0000}"/>
    <cellStyle name="Normal 80 2 2 2 2 2 4" xfId="12841" xr:uid="{00000000-0005-0000-0000-0000AAAC0000}"/>
    <cellStyle name="Normal 80 2 2 2 2 2 4 2" xfId="43172" xr:uid="{00000000-0005-0000-0000-0000ABAC0000}"/>
    <cellStyle name="Normal 80 2 2 2 2 2 4 3" xfId="27939" xr:uid="{00000000-0005-0000-0000-0000ACAC0000}"/>
    <cellStyle name="Normal 80 2 2 2 2 2 5" xfId="7820" xr:uid="{00000000-0005-0000-0000-0000ADAC0000}"/>
    <cellStyle name="Normal 80 2 2 2 2 2 5 2" xfId="38155" xr:uid="{00000000-0005-0000-0000-0000AEAC0000}"/>
    <cellStyle name="Normal 80 2 2 2 2 2 5 3" xfId="22922" xr:uid="{00000000-0005-0000-0000-0000AFAC0000}"/>
    <cellStyle name="Normal 80 2 2 2 2 2 6" xfId="33143" xr:uid="{00000000-0005-0000-0000-0000B0AC0000}"/>
    <cellStyle name="Normal 80 2 2 2 2 2 7" xfId="17909" xr:uid="{00000000-0005-0000-0000-0000B1AC0000}"/>
    <cellStyle name="Normal 80 2 2 2 2 3" xfId="3602" xr:uid="{00000000-0005-0000-0000-0000B2AC0000}"/>
    <cellStyle name="Normal 80 2 2 2 2 3 2" xfId="13676" xr:uid="{00000000-0005-0000-0000-0000B3AC0000}"/>
    <cellStyle name="Normal 80 2 2 2 2 3 2 2" xfId="44007" xr:uid="{00000000-0005-0000-0000-0000B4AC0000}"/>
    <cellStyle name="Normal 80 2 2 2 2 3 2 3" xfId="28774" xr:uid="{00000000-0005-0000-0000-0000B5AC0000}"/>
    <cellStyle name="Normal 80 2 2 2 2 3 3" xfId="8656" xr:uid="{00000000-0005-0000-0000-0000B6AC0000}"/>
    <cellStyle name="Normal 80 2 2 2 2 3 3 2" xfId="38990" xr:uid="{00000000-0005-0000-0000-0000B7AC0000}"/>
    <cellStyle name="Normal 80 2 2 2 2 3 3 3" xfId="23757" xr:uid="{00000000-0005-0000-0000-0000B8AC0000}"/>
    <cellStyle name="Normal 80 2 2 2 2 3 4" xfId="33977" xr:uid="{00000000-0005-0000-0000-0000B9AC0000}"/>
    <cellStyle name="Normal 80 2 2 2 2 3 5" xfId="18744" xr:uid="{00000000-0005-0000-0000-0000BAAC0000}"/>
    <cellStyle name="Normal 80 2 2 2 2 4" xfId="5295" xr:uid="{00000000-0005-0000-0000-0000BBAC0000}"/>
    <cellStyle name="Normal 80 2 2 2 2 4 2" xfId="15347" xr:uid="{00000000-0005-0000-0000-0000BCAC0000}"/>
    <cellStyle name="Normal 80 2 2 2 2 4 2 2" xfId="45678" xr:uid="{00000000-0005-0000-0000-0000BDAC0000}"/>
    <cellStyle name="Normal 80 2 2 2 2 4 2 3" xfId="30445" xr:uid="{00000000-0005-0000-0000-0000BEAC0000}"/>
    <cellStyle name="Normal 80 2 2 2 2 4 3" xfId="10327" xr:uid="{00000000-0005-0000-0000-0000BFAC0000}"/>
    <cellStyle name="Normal 80 2 2 2 2 4 3 2" xfId="40661" xr:uid="{00000000-0005-0000-0000-0000C0AC0000}"/>
    <cellStyle name="Normal 80 2 2 2 2 4 3 3" xfId="25428" xr:uid="{00000000-0005-0000-0000-0000C1AC0000}"/>
    <cellStyle name="Normal 80 2 2 2 2 4 4" xfId="35648" xr:uid="{00000000-0005-0000-0000-0000C2AC0000}"/>
    <cellStyle name="Normal 80 2 2 2 2 4 5" xfId="20415" xr:uid="{00000000-0005-0000-0000-0000C3AC0000}"/>
    <cellStyle name="Normal 80 2 2 2 2 5" xfId="12005" xr:uid="{00000000-0005-0000-0000-0000C4AC0000}"/>
    <cellStyle name="Normal 80 2 2 2 2 5 2" xfId="42336" xr:uid="{00000000-0005-0000-0000-0000C5AC0000}"/>
    <cellStyle name="Normal 80 2 2 2 2 5 3" xfId="27103" xr:uid="{00000000-0005-0000-0000-0000C6AC0000}"/>
    <cellStyle name="Normal 80 2 2 2 2 6" xfId="6984" xr:uid="{00000000-0005-0000-0000-0000C7AC0000}"/>
    <cellStyle name="Normal 80 2 2 2 2 6 2" xfId="37319" xr:uid="{00000000-0005-0000-0000-0000C8AC0000}"/>
    <cellStyle name="Normal 80 2 2 2 2 6 3" xfId="22086" xr:uid="{00000000-0005-0000-0000-0000C9AC0000}"/>
    <cellStyle name="Normal 80 2 2 2 2 7" xfId="32307" xr:uid="{00000000-0005-0000-0000-0000CAAC0000}"/>
    <cellStyle name="Normal 80 2 2 2 2 8" xfId="17073" xr:uid="{00000000-0005-0000-0000-0000CBAC0000}"/>
    <cellStyle name="Normal 80 2 2 2 3" xfId="2331" xr:uid="{00000000-0005-0000-0000-0000CCAC0000}"/>
    <cellStyle name="Normal 80 2 2 2 3 2" xfId="4021" xr:uid="{00000000-0005-0000-0000-0000CDAC0000}"/>
    <cellStyle name="Normal 80 2 2 2 3 2 2" xfId="14094" xr:uid="{00000000-0005-0000-0000-0000CEAC0000}"/>
    <cellStyle name="Normal 80 2 2 2 3 2 2 2" xfId="44425" xr:uid="{00000000-0005-0000-0000-0000CFAC0000}"/>
    <cellStyle name="Normal 80 2 2 2 3 2 2 3" xfId="29192" xr:uid="{00000000-0005-0000-0000-0000D0AC0000}"/>
    <cellStyle name="Normal 80 2 2 2 3 2 3" xfId="9074" xr:uid="{00000000-0005-0000-0000-0000D1AC0000}"/>
    <cellStyle name="Normal 80 2 2 2 3 2 3 2" xfId="39408" xr:uid="{00000000-0005-0000-0000-0000D2AC0000}"/>
    <cellStyle name="Normal 80 2 2 2 3 2 3 3" xfId="24175" xr:uid="{00000000-0005-0000-0000-0000D3AC0000}"/>
    <cellStyle name="Normal 80 2 2 2 3 2 4" xfId="34395" xr:uid="{00000000-0005-0000-0000-0000D4AC0000}"/>
    <cellStyle name="Normal 80 2 2 2 3 2 5" xfId="19162" xr:uid="{00000000-0005-0000-0000-0000D5AC0000}"/>
    <cellStyle name="Normal 80 2 2 2 3 3" xfId="5713" xr:uid="{00000000-0005-0000-0000-0000D6AC0000}"/>
    <cellStyle name="Normal 80 2 2 2 3 3 2" xfId="15765" xr:uid="{00000000-0005-0000-0000-0000D7AC0000}"/>
    <cellStyle name="Normal 80 2 2 2 3 3 2 2" xfId="46096" xr:uid="{00000000-0005-0000-0000-0000D8AC0000}"/>
    <cellStyle name="Normal 80 2 2 2 3 3 2 3" xfId="30863" xr:uid="{00000000-0005-0000-0000-0000D9AC0000}"/>
    <cellStyle name="Normal 80 2 2 2 3 3 3" xfId="10745" xr:uid="{00000000-0005-0000-0000-0000DAAC0000}"/>
    <cellStyle name="Normal 80 2 2 2 3 3 3 2" xfId="41079" xr:uid="{00000000-0005-0000-0000-0000DBAC0000}"/>
    <cellStyle name="Normal 80 2 2 2 3 3 3 3" xfId="25846" xr:uid="{00000000-0005-0000-0000-0000DCAC0000}"/>
    <cellStyle name="Normal 80 2 2 2 3 3 4" xfId="36066" xr:uid="{00000000-0005-0000-0000-0000DDAC0000}"/>
    <cellStyle name="Normal 80 2 2 2 3 3 5" xfId="20833" xr:uid="{00000000-0005-0000-0000-0000DEAC0000}"/>
    <cellStyle name="Normal 80 2 2 2 3 4" xfId="12423" xr:uid="{00000000-0005-0000-0000-0000DFAC0000}"/>
    <cellStyle name="Normal 80 2 2 2 3 4 2" xfId="42754" xr:uid="{00000000-0005-0000-0000-0000E0AC0000}"/>
    <cellStyle name="Normal 80 2 2 2 3 4 3" xfId="27521" xr:uid="{00000000-0005-0000-0000-0000E1AC0000}"/>
    <cellStyle name="Normal 80 2 2 2 3 5" xfId="7402" xr:uid="{00000000-0005-0000-0000-0000E2AC0000}"/>
    <cellStyle name="Normal 80 2 2 2 3 5 2" xfId="37737" xr:uid="{00000000-0005-0000-0000-0000E3AC0000}"/>
    <cellStyle name="Normal 80 2 2 2 3 5 3" xfId="22504" xr:uid="{00000000-0005-0000-0000-0000E4AC0000}"/>
    <cellStyle name="Normal 80 2 2 2 3 6" xfId="32725" xr:uid="{00000000-0005-0000-0000-0000E5AC0000}"/>
    <cellStyle name="Normal 80 2 2 2 3 7" xfId="17491" xr:uid="{00000000-0005-0000-0000-0000E6AC0000}"/>
    <cellStyle name="Normal 80 2 2 2 4" xfId="3184" xr:uid="{00000000-0005-0000-0000-0000E7AC0000}"/>
    <cellStyle name="Normal 80 2 2 2 4 2" xfId="13258" xr:uid="{00000000-0005-0000-0000-0000E8AC0000}"/>
    <cellStyle name="Normal 80 2 2 2 4 2 2" xfId="43589" xr:uid="{00000000-0005-0000-0000-0000E9AC0000}"/>
    <cellStyle name="Normal 80 2 2 2 4 2 3" xfId="28356" xr:uid="{00000000-0005-0000-0000-0000EAAC0000}"/>
    <cellStyle name="Normal 80 2 2 2 4 3" xfId="8238" xr:uid="{00000000-0005-0000-0000-0000EBAC0000}"/>
    <cellStyle name="Normal 80 2 2 2 4 3 2" xfId="38572" xr:uid="{00000000-0005-0000-0000-0000ECAC0000}"/>
    <cellStyle name="Normal 80 2 2 2 4 3 3" xfId="23339" xr:uid="{00000000-0005-0000-0000-0000EDAC0000}"/>
    <cellStyle name="Normal 80 2 2 2 4 4" xfId="33559" xr:uid="{00000000-0005-0000-0000-0000EEAC0000}"/>
    <cellStyle name="Normal 80 2 2 2 4 5" xfId="18326" xr:uid="{00000000-0005-0000-0000-0000EFAC0000}"/>
    <cellStyle name="Normal 80 2 2 2 5" xfId="4877" xr:uid="{00000000-0005-0000-0000-0000F0AC0000}"/>
    <cellStyle name="Normal 80 2 2 2 5 2" xfId="14929" xr:uid="{00000000-0005-0000-0000-0000F1AC0000}"/>
    <cellStyle name="Normal 80 2 2 2 5 2 2" xfId="45260" xr:uid="{00000000-0005-0000-0000-0000F2AC0000}"/>
    <cellStyle name="Normal 80 2 2 2 5 2 3" xfId="30027" xr:uid="{00000000-0005-0000-0000-0000F3AC0000}"/>
    <cellStyle name="Normal 80 2 2 2 5 3" xfId="9909" xr:uid="{00000000-0005-0000-0000-0000F4AC0000}"/>
    <cellStyle name="Normal 80 2 2 2 5 3 2" xfId="40243" xr:uid="{00000000-0005-0000-0000-0000F5AC0000}"/>
    <cellStyle name="Normal 80 2 2 2 5 3 3" xfId="25010" xr:uid="{00000000-0005-0000-0000-0000F6AC0000}"/>
    <cellStyle name="Normal 80 2 2 2 5 4" xfId="35230" xr:uid="{00000000-0005-0000-0000-0000F7AC0000}"/>
    <cellStyle name="Normal 80 2 2 2 5 5" xfId="19997" xr:uid="{00000000-0005-0000-0000-0000F8AC0000}"/>
    <cellStyle name="Normal 80 2 2 2 6" xfId="11587" xr:uid="{00000000-0005-0000-0000-0000F9AC0000}"/>
    <cellStyle name="Normal 80 2 2 2 6 2" xfId="41918" xr:uid="{00000000-0005-0000-0000-0000FAAC0000}"/>
    <cellStyle name="Normal 80 2 2 2 6 3" xfId="26685" xr:uid="{00000000-0005-0000-0000-0000FBAC0000}"/>
    <cellStyle name="Normal 80 2 2 2 7" xfId="6566" xr:uid="{00000000-0005-0000-0000-0000FCAC0000}"/>
    <cellStyle name="Normal 80 2 2 2 7 2" xfId="36901" xr:uid="{00000000-0005-0000-0000-0000FDAC0000}"/>
    <cellStyle name="Normal 80 2 2 2 7 3" xfId="21668" xr:uid="{00000000-0005-0000-0000-0000FEAC0000}"/>
    <cellStyle name="Normal 80 2 2 2 8" xfId="31889" xr:uid="{00000000-0005-0000-0000-0000FFAC0000}"/>
    <cellStyle name="Normal 80 2 2 2 9" xfId="16655" xr:uid="{00000000-0005-0000-0000-000000AD0000}"/>
    <cellStyle name="Normal 80 2 2 3" xfId="1702" xr:uid="{00000000-0005-0000-0000-000001AD0000}"/>
    <cellStyle name="Normal 80 2 2 3 2" xfId="2541" xr:uid="{00000000-0005-0000-0000-000002AD0000}"/>
    <cellStyle name="Normal 80 2 2 3 2 2" xfId="4231" xr:uid="{00000000-0005-0000-0000-000003AD0000}"/>
    <cellStyle name="Normal 80 2 2 3 2 2 2" xfId="14304" xr:uid="{00000000-0005-0000-0000-000004AD0000}"/>
    <cellStyle name="Normal 80 2 2 3 2 2 2 2" xfId="44635" xr:uid="{00000000-0005-0000-0000-000005AD0000}"/>
    <cellStyle name="Normal 80 2 2 3 2 2 2 3" xfId="29402" xr:uid="{00000000-0005-0000-0000-000006AD0000}"/>
    <cellStyle name="Normal 80 2 2 3 2 2 3" xfId="9284" xr:uid="{00000000-0005-0000-0000-000007AD0000}"/>
    <cellStyle name="Normal 80 2 2 3 2 2 3 2" xfId="39618" xr:uid="{00000000-0005-0000-0000-000008AD0000}"/>
    <cellStyle name="Normal 80 2 2 3 2 2 3 3" xfId="24385" xr:uid="{00000000-0005-0000-0000-000009AD0000}"/>
    <cellStyle name="Normal 80 2 2 3 2 2 4" xfId="34605" xr:uid="{00000000-0005-0000-0000-00000AAD0000}"/>
    <cellStyle name="Normal 80 2 2 3 2 2 5" xfId="19372" xr:uid="{00000000-0005-0000-0000-00000BAD0000}"/>
    <cellStyle name="Normal 80 2 2 3 2 3" xfId="5923" xr:uid="{00000000-0005-0000-0000-00000CAD0000}"/>
    <cellStyle name="Normal 80 2 2 3 2 3 2" xfId="15975" xr:uid="{00000000-0005-0000-0000-00000DAD0000}"/>
    <cellStyle name="Normal 80 2 2 3 2 3 2 2" xfId="46306" xr:uid="{00000000-0005-0000-0000-00000EAD0000}"/>
    <cellStyle name="Normal 80 2 2 3 2 3 2 3" xfId="31073" xr:uid="{00000000-0005-0000-0000-00000FAD0000}"/>
    <cellStyle name="Normal 80 2 2 3 2 3 3" xfId="10955" xr:uid="{00000000-0005-0000-0000-000010AD0000}"/>
    <cellStyle name="Normal 80 2 2 3 2 3 3 2" xfId="41289" xr:uid="{00000000-0005-0000-0000-000011AD0000}"/>
    <cellStyle name="Normal 80 2 2 3 2 3 3 3" xfId="26056" xr:uid="{00000000-0005-0000-0000-000012AD0000}"/>
    <cellStyle name="Normal 80 2 2 3 2 3 4" xfId="36276" xr:uid="{00000000-0005-0000-0000-000013AD0000}"/>
    <cellStyle name="Normal 80 2 2 3 2 3 5" xfId="21043" xr:uid="{00000000-0005-0000-0000-000014AD0000}"/>
    <cellStyle name="Normal 80 2 2 3 2 4" xfId="12633" xr:uid="{00000000-0005-0000-0000-000015AD0000}"/>
    <cellStyle name="Normal 80 2 2 3 2 4 2" xfId="42964" xr:uid="{00000000-0005-0000-0000-000016AD0000}"/>
    <cellStyle name="Normal 80 2 2 3 2 4 3" xfId="27731" xr:uid="{00000000-0005-0000-0000-000017AD0000}"/>
    <cellStyle name="Normal 80 2 2 3 2 5" xfId="7612" xr:uid="{00000000-0005-0000-0000-000018AD0000}"/>
    <cellStyle name="Normal 80 2 2 3 2 5 2" xfId="37947" xr:uid="{00000000-0005-0000-0000-000019AD0000}"/>
    <cellStyle name="Normal 80 2 2 3 2 5 3" xfId="22714" xr:uid="{00000000-0005-0000-0000-00001AAD0000}"/>
    <cellStyle name="Normal 80 2 2 3 2 6" xfId="32935" xr:uid="{00000000-0005-0000-0000-00001BAD0000}"/>
    <cellStyle name="Normal 80 2 2 3 2 7" xfId="17701" xr:uid="{00000000-0005-0000-0000-00001CAD0000}"/>
    <cellStyle name="Normal 80 2 2 3 3" xfId="3394" xr:uid="{00000000-0005-0000-0000-00001DAD0000}"/>
    <cellStyle name="Normal 80 2 2 3 3 2" xfId="13468" xr:uid="{00000000-0005-0000-0000-00001EAD0000}"/>
    <cellStyle name="Normal 80 2 2 3 3 2 2" xfId="43799" xr:uid="{00000000-0005-0000-0000-00001FAD0000}"/>
    <cellStyle name="Normal 80 2 2 3 3 2 3" xfId="28566" xr:uid="{00000000-0005-0000-0000-000020AD0000}"/>
    <cellStyle name="Normal 80 2 2 3 3 3" xfId="8448" xr:uid="{00000000-0005-0000-0000-000021AD0000}"/>
    <cellStyle name="Normal 80 2 2 3 3 3 2" xfId="38782" xr:uid="{00000000-0005-0000-0000-000022AD0000}"/>
    <cellStyle name="Normal 80 2 2 3 3 3 3" xfId="23549" xr:uid="{00000000-0005-0000-0000-000023AD0000}"/>
    <cellStyle name="Normal 80 2 2 3 3 4" xfId="33769" xr:uid="{00000000-0005-0000-0000-000024AD0000}"/>
    <cellStyle name="Normal 80 2 2 3 3 5" xfId="18536" xr:uid="{00000000-0005-0000-0000-000025AD0000}"/>
    <cellStyle name="Normal 80 2 2 3 4" xfId="5087" xr:uid="{00000000-0005-0000-0000-000026AD0000}"/>
    <cellStyle name="Normal 80 2 2 3 4 2" xfId="15139" xr:uid="{00000000-0005-0000-0000-000027AD0000}"/>
    <cellStyle name="Normal 80 2 2 3 4 2 2" xfId="45470" xr:uid="{00000000-0005-0000-0000-000028AD0000}"/>
    <cellStyle name="Normal 80 2 2 3 4 2 3" xfId="30237" xr:uid="{00000000-0005-0000-0000-000029AD0000}"/>
    <cellStyle name="Normal 80 2 2 3 4 3" xfId="10119" xr:uid="{00000000-0005-0000-0000-00002AAD0000}"/>
    <cellStyle name="Normal 80 2 2 3 4 3 2" xfId="40453" xr:uid="{00000000-0005-0000-0000-00002BAD0000}"/>
    <cellStyle name="Normal 80 2 2 3 4 3 3" xfId="25220" xr:uid="{00000000-0005-0000-0000-00002CAD0000}"/>
    <cellStyle name="Normal 80 2 2 3 4 4" xfId="35440" xr:uid="{00000000-0005-0000-0000-00002DAD0000}"/>
    <cellStyle name="Normal 80 2 2 3 4 5" xfId="20207" xr:uid="{00000000-0005-0000-0000-00002EAD0000}"/>
    <cellStyle name="Normal 80 2 2 3 5" xfId="11797" xr:uid="{00000000-0005-0000-0000-00002FAD0000}"/>
    <cellStyle name="Normal 80 2 2 3 5 2" xfId="42128" xr:uid="{00000000-0005-0000-0000-000030AD0000}"/>
    <cellStyle name="Normal 80 2 2 3 5 3" xfId="26895" xr:uid="{00000000-0005-0000-0000-000031AD0000}"/>
    <cellStyle name="Normal 80 2 2 3 6" xfId="6776" xr:uid="{00000000-0005-0000-0000-000032AD0000}"/>
    <cellStyle name="Normal 80 2 2 3 6 2" xfId="37111" xr:uid="{00000000-0005-0000-0000-000033AD0000}"/>
    <cellStyle name="Normal 80 2 2 3 6 3" xfId="21878" xr:uid="{00000000-0005-0000-0000-000034AD0000}"/>
    <cellStyle name="Normal 80 2 2 3 7" xfId="32099" xr:uid="{00000000-0005-0000-0000-000035AD0000}"/>
    <cellStyle name="Normal 80 2 2 3 8" xfId="16865" xr:uid="{00000000-0005-0000-0000-000036AD0000}"/>
    <cellStyle name="Normal 80 2 2 4" xfId="2123" xr:uid="{00000000-0005-0000-0000-000037AD0000}"/>
    <cellStyle name="Normal 80 2 2 4 2" xfId="3813" xr:uid="{00000000-0005-0000-0000-000038AD0000}"/>
    <cellStyle name="Normal 80 2 2 4 2 2" xfId="13886" xr:uid="{00000000-0005-0000-0000-000039AD0000}"/>
    <cellStyle name="Normal 80 2 2 4 2 2 2" xfId="44217" xr:uid="{00000000-0005-0000-0000-00003AAD0000}"/>
    <cellStyle name="Normal 80 2 2 4 2 2 3" xfId="28984" xr:uid="{00000000-0005-0000-0000-00003BAD0000}"/>
    <cellStyle name="Normal 80 2 2 4 2 3" xfId="8866" xr:uid="{00000000-0005-0000-0000-00003CAD0000}"/>
    <cellStyle name="Normal 80 2 2 4 2 3 2" xfId="39200" xr:uid="{00000000-0005-0000-0000-00003DAD0000}"/>
    <cellStyle name="Normal 80 2 2 4 2 3 3" xfId="23967" xr:uid="{00000000-0005-0000-0000-00003EAD0000}"/>
    <cellStyle name="Normal 80 2 2 4 2 4" xfId="34187" xr:uid="{00000000-0005-0000-0000-00003FAD0000}"/>
    <cellStyle name="Normal 80 2 2 4 2 5" xfId="18954" xr:uid="{00000000-0005-0000-0000-000040AD0000}"/>
    <cellStyle name="Normal 80 2 2 4 3" xfId="5505" xr:uid="{00000000-0005-0000-0000-000041AD0000}"/>
    <cellStyle name="Normal 80 2 2 4 3 2" xfId="15557" xr:uid="{00000000-0005-0000-0000-000042AD0000}"/>
    <cellStyle name="Normal 80 2 2 4 3 2 2" xfId="45888" xr:uid="{00000000-0005-0000-0000-000043AD0000}"/>
    <cellStyle name="Normal 80 2 2 4 3 2 3" xfId="30655" xr:uid="{00000000-0005-0000-0000-000044AD0000}"/>
    <cellStyle name="Normal 80 2 2 4 3 3" xfId="10537" xr:uid="{00000000-0005-0000-0000-000045AD0000}"/>
    <cellStyle name="Normal 80 2 2 4 3 3 2" xfId="40871" xr:uid="{00000000-0005-0000-0000-000046AD0000}"/>
    <cellStyle name="Normal 80 2 2 4 3 3 3" xfId="25638" xr:uid="{00000000-0005-0000-0000-000047AD0000}"/>
    <cellStyle name="Normal 80 2 2 4 3 4" xfId="35858" xr:uid="{00000000-0005-0000-0000-000048AD0000}"/>
    <cellStyle name="Normal 80 2 2 4 3 5" xfId="20625" xr:uid="{00000000-0005-0000-0000-000049AD0000}"/>
    <cellStyle name="Normal 80 2 2 4 4" xfId="12215" xr:uid="{00000000-0005-0000-0000-00004AAD0000}"/>
    <cellStyle name="Normal 80 2 2 4 4 2" xfId="42546" xr:uid="{00000000-0005-0000-0000-00004BAD0000}"/>
    <cellStyle name="Normal 80 2 2 4 4 3" xfId="27313" xr:uid="{00000000-0005-0000-0000-00004CAD0000}"/>
    <cellStyle name="Normal 80 2 2 4 5" xfId="7194" xr:uid="{00000000-0005-0000-0000-00004DAD0000}"/>
    <cellStyle name="Normal 80 2 2 4 5 2" xfId="37529" xr:uid="{00000000-0005-0000-0000-00004EAD0000}"/>
    <cellStyle name="Normal 80 2 2 4 5 3" xfId="22296" xr:uid="{00000000-0005-0000-0000-00004FAD0000}"/>
    <cellStyle name="Normal 80 2 2 4 6" xfId="32517" xr:uid="{00000000-0005-0000-0000-000050AD0000}"/>
    <cellStyle name="Normal 80 2 2 4 7" xfId="17283" xr:uid="{00000000-0005-0000-0000-000051AD0000}"/>
    <cellStyle name="Normal 80 2 2 5" xfId="2976" xr:uid="{00000000-0005-0000-0000-000052AD0000}"/>
    <cellStyle name="Normal 80 2 2 5 2" xfId="13050" xr:uid="{00000000-0005-0000-0000-000053AD0000}"/>
    <cellStyle name="Normal 80 2 2 5 2 2" xfId="43381" xr:uid="{00000000-0005-0000-0000-000054AD0000}"/>
    <cellStyle name="Normal 80 2 2 5 2 3" xfId="28148" xr:uid="{00000000-0005-0000-0000-000055AD0000}"/>
    <cellStyle name="Normal 80 2 2 5 3" xfId="8030" xr:uid="{00000000-0005-0000-0000-000056AD0000}"/>
    <cellStyle name="Normal 80 2 2 5 3 2" xfId="38364" xr:uid="{00000000-0005-0000-0000-000057AD0000}"/>
    <cellStyle name="Normal 80 2 2 5 3 3" xfId="23131" xr:uid="{00000000-0005-0000-0000-000058AD0000}"/>
    <cellStyle name="Normal 80 2 2 5 4" xfId="33351" xr:uid="{00000000-0005-0000-0000-000059AD0000}"/>
    <cellStyle name="Normal 80 2 2 5 5" xfId="18118" xr:uid="{00000000-0005-0000-0000-00005AAD0000}"/>
    <cellStyle name="Normal 80 2 2 6" xfId="4669" xr:uid="{00000000-0005-0000-0000-00005BAD0000}"/>
    <cellStyle name="Normal 80 2 2 6 2" xfId="14721" xr:uid="{00000000-0005-0000-0000-00005CAD0000}"/>
    <cellStyle name="Normal 80 2 2 6 2 2" xfId="45052" xr:uid="{00000000-0005-0000-0000-00005DAD0000}"/>
    <cellStyle name="Normal 80 2 2 6 2 3" xfId="29819" xr:uid="{00000000-0005-0000-0000-00005EAD0000}"/>
    <cellStyle name="Normal 80 2 2 6 3" xfId="9701" xr:uid="{00000000-0005-0000-0000-00005FAD0000}"/>
    <cellStyle name="Normal 80 2 2 6 3 2" xfId="40035" xr:uid="{00000000-0005-0000-0000-000060AD0000}"/>
    <cellStyle name="Normal 80 2 2 6 3 3" xfId="24802" xr:uid="{00000000-0005-0000-0000-000061AD0000}"/>
    <cellStyle name="Normal 80 2 2 6 4" xfId="35022" xr:uid="{00000000-0005-0000-0000-000062AD0000}"/>
    <cellStyle name="Normal 80 2 2 6 5" xfId="19789" xr:uid="{00000000-0005-0000-0000-000063AD0000}"/>
    <cellStyle name="Normal 80 2 2 7" xfId="11379" xr:uid="{00000000-0005-0000-0000-000064AD0000}"/>
    <cellStyle name="Normal 80 2 2 7 2" xfId="41710" xr:uid="{00000000-0005-0000-0000-000065AD0000}"/>
    <cellStyle name="Normal 80 2 2 7 3" xfId="26477" xr:uid="{00000000-0005-0000-0000-000066AD0000}"/>
    <cellStyle name="Normal 80 2 2 8" xfId="6358" xr:uid="{00000000-0005-0000-0000-000067AD0000}"/>
    <cellStyle name="Normal 80 2 2 8 2" xfId="36693" xr:uid="{00000000-0005-0000-0000-000068AD0000}"/>
    <cellStyle name="Normal 80 2 2 8 3" xfId="21460" xr:uid="{00000000-0005-0000-0000-000069AD0000}"/>
    <cellStyle name="Normal 80 2 2 9" xfId="31682" xr:uid="{00000000-0005-0000-0000-00006AAD0000}"/>
    <cellStyle name="Normal 80 2 3" xfId="1385" xr:uid="{00000000-0005-0000-0000-00006BAD0000}"/>
    <cellStyle name="Normal 80 2 3 2" xfId="1806" xr:uid="{00000000-0005-0000-0000-00006CAD0000}"/>
    <cellStyle name="Normal 80 2 3 2 2" xfId="2645" xr:uid="{00000000-0005-0000-0000-00006DAD0000}"/>
    <cellStyle name="Normal 80 2 3 2 2 2" xfId="4335" xr:uid="{00000000-0005-0000-0000-00006EAD0000}"/>
    <cellStyle name="Normal 80 2 3 2 2 2 2" xfId="14408" xr:uid="{00000000-0005-0000-0000-00006FAD0000}"/>
    <cellStyle name="Normal 80 2 3 2 2 2 2 2" xfId="44739" xr:uid="{00000000-0005-0000-0000-000070AD0000}"/>
    <cellStyle name="Normal 80 2 3 2 2 2 2 3" xfId="29506" xr:uid="{00000000-0005-0000-0000-000071AD0000}"/>
    <cellStyle name="Normal 80 2 3 2 2 2 3" xfId="9388" xr:uid="{00000000-0005-0000-0000-000072AD0000}"/>
    <cellStyle name="Normal 80 2 3 2 2 2 3 2" xfId="39722" xr:uid="{00000000-0005-0000-0000-000073AD0000}"/>
    <cellStyle name="Normal 80 2 3 2 2 2 3 3" xfId="24489" xr:uid="{00000000-0005-0000-0000-000074AD0000}"/>
    <cellStyle name="Normal 80 2 3 2 2 2 4" xfId="34709" xr:uid="{00000000-0005-0000-0000-000075AD0000}"/>
    <cellStyle name="Normal 80 2 3 2 2 2 5" xfId="19476" xr:uid="{00000000-0005-0000-0000-000076AD0000}"/>
    <cellStyle name="Normal 80 2 3 2 2 3" xfId="6027" xr:uid="{00000000-0005-0000-0000-000077AD0000}"/>
    <cellStyle name="Normal 80 2 3 2 2 3 2" xfId="16079" xr:uid="{00000000-0005-0000-0000-000078AD0000}"/>
    <cellStyle name="Normal 80 2 3 2 2 3 2 2" xfId="46410" xr:uid="{00000000-0005-0000-0000-000079AD0000}"/>
    <cellStyle name="Normal 80 2 3 2 2 3 2 3" xfId="31177" xr:uid="{00000000-0005-0000-0000-00007AAD0000}"/>
    <cellStyle name="Normal 80 2 3 2 2 3 3" xfId="11059" xr:uid="{00000000-0005-0000-0000-00007BAD0000}"/>
    <cellStyle name="Normal 80 2 3 2 2 3 3 2" xfId="41393" xr:uid="{00000000-0005-0000-0000-00007CAD0000}"/>
    <cellStyle name="Normal 80 2 3 2 2 3 3 3" xfId="26160" xr:uid="{00000000-0005-0000-0000-00007DAD0000}"/>
    <cellStyle name="Normal 80 2 3 2 2 3 4" xfId="36380" xr:uid="{00000000-0005-0000-0000-00007EAD0000}"/>
    <cellStyle name="Normal 80 2 3 2 2 3 5" xfId="21147" xr:uid="{00000000-0005-0000-0000-00007FAD0000}"/>
    <cellStyle name="Normal 80 2 3 2 2 4" xfId="12737" xr:uid="{00000000-0005-0000-0000-000080AD0000}"/>
    <cellStyle name="Normal 80 2 3 2 2 4 2" xfId="43068" xr:uid="{00000000-0005-0000-0000-000081AD0000}"/>
    <cellStyle name="Normal 80 2 3 2 2 4 3" xfId="27835" xr:uid="{00000000-0005-0000-0000-000082AD0000}"/>
    <cellStyle name="Normal 80 2 3 2 2 5" xfId="7716" xr:uid="{00000000-0005-0000-0000-000083AD0000}"/>
    <cellStyle name="Normal 80 2 3 2 2 5 2" xfId="38051" xr:uid="{00000000-0005-0000-0000-000084AD0000}"/>
    <cellStyle name="Normal 80 2 3 2 2 5 3" xfId="22818" xr:uid="{00000000-0005-0000-0000-000085AD0000}"/>
    <cellStyle name="Normal 80 2 3 2 2 6" xfId="33039" xr:uid="{00000000-0005-0000-0000-000086AD0000}"/>
    <cellStyle name="Normal 80 2 3 2 2 7" xfId="17805" xr:uid="{00000000-0005-0000-0000-000087AD0000}"/>
    <cellStyle name="Normal 80 2 3 2 3" xfId="3498" xr:uid="{00000000-0005-0000-0000-000088AD0000}"/>
    <cellStyle name="Normal 80 2 3 2 3 2" xfId="13572" xr:uid="{00000000-0005-0000-0000-000089AD0000}"/>
    <cellStyle name="Normal 80 2 3 2 3 2 2" xfId="43903" xr:uid="{00000000-0005-0000-0000-00008AAD0000}"/>
    <cellStyle name="Normal 80 2 3 2 3 2 3" xfId="28670" xr:uid="{00000000-0005-0000-0000-00008BAD0000}"/>
    <cellStyle name="Normal 80 2 3 2 3 3" xfId="8552" xr:uid="{00000000-0005-0000-0000-00008CAD0000}"/>
    <cellStyle name="Normal 80 2 3 2 3 3 2" xfId="38886" xr:uid="{00000000-0005-0000-0000-00008DAD0000}"/>
    <cellStyle name="Normal 80 2 3 2 3 3 3" xfId="23653" xr:uid="{00000000-0005-0000-0000-00008EAD0000}"/>
    <cellStyle name="Normal 80 2 3 2 3 4" xfId="33873" xr:uid="{00000000-0005-0000-0000-00008FAD0000}"/>
    <cellStyle name="Normal 80 2 3 2 3 5" xfId="18640" xr:uid="{00000000-0005-0000-0000-000090AD0000}"/>
    <cellStyle name="Normal 80 2 3 2 4" xfId="5191" xr:uid="{00000000-0005-0000-0000-000091AD0000}"/>
    <cellStyle name="Normal 80 2 3 2 4 2" xfId="15243" xr:uid="{00000000-0005-0000-0000-000092AD0000}"/>
    <cellStyle name="Normal 80 2 3 2 4 2 2" xfId="45574" xr:uid="{00000000-0005-0000-0000-000093AD0000}"/>
    <cellStyle name="Normal 80 2 3 2 4 2 3" xfId="30341" xr:uid="{00000000-0005-0000-0000-000094AD0000}"/>
    <cellStyle name="Normal 80 2 3 2 4 3" xfId="10223" xr:uid="{00000000-0005-0000-0000-000095AD0000}"/>
    <cellStyle name="Normal 80 2 3 2 4 3 2" xfId="40557" xr:uid="{00000000-0005-0000-0000-000096AD0000}"/>
    <cellStyle name="Normal 80 2 3 2 4 3 3" xfId="25324" xr:uid="{00000000-0005-0000-0000-000097AD0000}"/>
    <cellStyle name="Normal 80 2 3 2 4 4" xfId="35544" xr:uid="{00000000-0005-0000-0000-000098AD0000}"/>
    <cellStyle name="Normal 80 2 3 2 4 5" xfId="20311" xr:uid="{00000000-0005-0000-0000-000099AD0000}"/>
    <cellStyle name="Normal 80 2 3 2 5" xfId="11901" xr:uid="{00000000-0005-0000-0000-00009AAD0000}"/>
    <cellStyle name="Normal 80 2 3 2 5 2" xfId="42232" xr:uid="{00000000-0005-0000-0000-00009BAD0000}"/>
    <cellStyle name="Normal 80 2 3 2 5 3" xfId="26999" xr:uid="{00000000-0005-0000-0000-00009CAD0000}"/>
    <cellStyle name="Normal 80 2 3 2 6" xfId="6880" xr:uid="{00000000-0005-0000-0000-00009DAD0000}"/>
    <cellStyle name="Normal 80 2 3 2 6 2" xfId="37215" xr:uid="{00000000-0005-0000-0000-00009EAD0000}"/>
    <cellStyle name="Normal 80 2 3 2 6 3" xfId="21982" xr:uid="{00000000-0005-0000-0000-00009FAD0000}"/>
    <cellStyle name="Normal 80 2 3 2 7" xfId="32203" xr:uid="{00000000-0005-0000-0000-0000A0AD0000}"/>
    <cellStyle name="Normal 80 2 3 2 8" xfId="16969" xr:uid="{00000000-0005-0000-0000-0000A1AD0000}"/>
    <cellStyle name="Normal 80 2 3 3" xfId="2227" xr:uid="{00000000-0005-0000-0000-0000A2AD0000}"/>
    <cellStyle name="Normal 80 2 3 3 2" xfId="3917" xr:uid="{00000000-0005-0000-0000-0000A3AD0000}"/>
    <cellStyle name="Normal 80 2 3 3 2 2" xfId="13990" xr:uid="{00000000-0005-0000-0000-0000A4AD0000}"/>
    <cellStyle name="Normal 80 2 3 3 2 2 2" xfId="44321" xr:uid="{00000000-0005-0000-0000-0000A5AD0000}"/>
    <cellStyle name="Normal 80 2 3 3 2 2 3" xfId="29088" xr:uid="{00000000-0005-0000-0000-0000A6AD0000}"/>
    <cellStyle name="Normal 80 2 3 3 2 3" xfId="8970" xr:uid="{00000000-0005-0000-0000-0000A7AD0000}"/>
    <cellStyle name="Normal 80 2 3 3 2 3 2" xfId="39304" xr:uid="{00000000-0005-0000-0000-0000A8AD0000}"/>
    <cellStyle name="Normal 80 2 3 3 2 3 3" xfId="24071" xr:uid="{00000000-0005-0000-0000-0000A9AD0000}"/>
    <cellStyle name="Normal 80 2 3 3 2 4" xfId="34291" xr:uid="{00000000-0005-0000-0000-0000AAAD0000}"/>
    <cellStyle name="Normal 80 2 3 3 2 5" xfId="19058" xr:uid="{00000000-0005-0000-0000-0000ABAD0000}"/>
    <cellStyle name="Normal 80 2 3 3 3" xfId="5609" xr:uid="{00000000-0005-0000-0000-0000ACAD0000}"/>
    <cellStyle name="Normal 80 2 3 3 3 2" xfId="15661" xr:uid="{00000000-0005-0000-0000-0000ADAD0000}"/>
    <cellStyle name="Normal 80 2 3 3 3 2 2" xfId="45992" xr:uid="{00000000-0005-0000-0000-0000AEAD0000}"/>
    <cellStyle name="Normal 80 2 3 3 3 2 3" xfId="30759" xr:uid="{00000000-0005-0000-0000-0000AFAD0000}"/>
    <cellStyle name="Normal 80 2 3 3 3 3" xfId="10641" xr:uid="{00000000-0005-0000-0000-0000B0AD0000}"/>
    <cellStyle name="Normal 80 2 3 3 3 3 2" xfId="40975" xr:uid="{00000000-0005-0000-0000-0000B1AD0000}"/>
    <cellStyle name="Normal 80 2 3 3 3 3 3" xfId="25742" xr:uid="{00000000-0005-0000-0000-0000B2AD0000}"/>
    <cellStyle name="Normal 80 2 3 3 3 4" xfId="35962" xr:uid="{00000000-0005-0000-0000-0000B3AD0000}"/>
    <cellStyle name="Normal 80 2 3 3 3 5" xfId="20729" xr:uid="{00000000-0005-0000-0000-0000B4AD0000}"/>
    <cellStyle name="Normal 80 2 3 3 4" xfId="12319" xr:uid="{00000000-0005-0000-0000-0000B5AD0000}"/>
    <cellStyle name="Normal 80 2 3 3 4 2" xfId="42650" xr:uid="{00000000-0005-0000-0000-0000B6AD0000}"/>
    <cellStyle name="Normal 80 2 3 3 4 3" xfId="27417" xr:uid="{00000000-0005-0000-0000-0000B7AD0000}"/>
    <cellStyle name="Normal 80 2 3 3 5" xfId="7298" xr:uid="{00000000-0005-0000-0000-0000B8AD0000}"/>
    <cellStyle name="Normal 80 2 3 3 5 2" xfId="37633" xr:uid="{00000000-0005-0000-0000-0000B9AD0000}"/>
    <cellStyle name="Normal 80 2 3 3 5 3" xfId="22400" xr:uid="{00000000-0005-0000-0000-0000BAAD0000}"/>
    <cellStyle name="Normal 80 2 3 3 6" xfId="32621" xr:uid="{00000000-0005-0000-0000-0000BBAD0000}"/>
    <cellStyle name="Normal 80 2 3 3 7" xfId="17387" xr:uid="{00000000-0005-0000-0000-0000BCAD0000}"/>
    <cellStyle name="Normal 80 2 3 4" xfId="3080" xr:uid="{00000000-0005-0000-0000-0000BDAD0000}"/>
    <cellStyle name="Normal 80 2 3 4 2" xfId="13154" xr:uid="{00000000-0005-0000-0000-0000BEAD0000}"/>
    <cellStyle name="Normal 80 2 3 4 2 2" xfId="43485" xr:uid="{00000000-0005-0000-0000-0000BFAD0000}"/>
    <cellStyle name="Normal 80 2 3 4 2 3" xfId="28252" xr:uid="{00000000-0005-0000-0000-0000C0AD0000}"/>
    <cellStyle name="Normal 80 2 3 4 3" xfId="8134" xr:uid="{00000000-0005-0000-0000-0000C1AD0000}"/>
    <cellStyle name="Normal 80 2 3 4 3 2" xfId="38468" xr:uid="{00000000-0005-0000-0000-0000C2AD0000}"/>
    <cellStyle name="Normal 80 2 3 4 3 3" xfId="23235" xr:uid="{00000000-0005-0000-0000-0000C3AD0000}"/>
    <cellStyle name="Normal 80 2 3 4 4" xfId="33455" xr:uid="{00000000-0005-0000-0000-0000C4AD0000}"/>
    <cellStyle name="Normal 80 2 3 4 5" xfId="18222" xr:uid="{00000000-0005-0000-0000-0000C5AD0000}"/>
    <cellStyle name="Normal 80 2 3 5" xfId="4773" xr:uid="{00000000-0005-0000-0000-0000C6AD0000}"/>
    <cellStyle name="Normal 80 2 3 5 2" xfId="14825" xr:uid="{00000000-0005-0000-0000-0000C7AD0000}"/>
    <cellStyle name="Normal 80 2 3 5 2 2" xfId="45156" xr:uid="{00000000-0005-0000-0000-0000C8AD0000}"/>
    <cellStyle name="Normal 80 2 3 5 2 3" xfId="29923" xr:uid="{00000000-0005-0000-0000-0000C9AD0000}"/>
    <cellStyle name="Normal 80 2 3 5 3" xfId="9805" xr:uid="{00000000-0005-0000-0000-0000CAAD0000}"/>
    <cellStyle name="Normal 80 2 3 5 3 2" xfId="40139" xr:uid="{00000000-0005-0000-0000-0000CBAD0000}"/>
    <cellStyle name="Normal 80 2 3 5 3 3" xfId="24906" xr:uid="{00000000-0005-0000-0000-0000CCAD0000}"/>
    <cellStyle name="Normal 80 2 3 5 4" xfId="35126" xr:uid="{00000000-0005-0000-0000-0000CDAD0000}"/>
    <cellStyle name="Normal 80 2 3 5 5" xfId="19893" xr:uid="{00000000-0005-0000-0000-0000CEAD0000}"/>
    <cellStyle name="Normal 80 2 3 6" xfId="11483" xr:uid="{00000000-0005-0000-0000-0000CFAD0000}"/>
    <cellStyle name="Normal 80 2 3 6 2" xfId="41814" xr:uid="{00000000-0005-0000-0000-0000D0AD0000}"/>
    <cellStyle name="Normal 80 2 3 6 3" xfId="26581" xr:uid="{00000000-0005-0000-0000-0000D1AD0000}"/>
    <cellStyle name="Normal 80 2 3 7" xfId="6462" xr:uid="{00000000-0005-0000-0000-0000D2AD0000}"/>
    <cellStyle name="Normal 80 2 3 7 2" xfId="36797" xr:uid="{00000000-0005-0000-0000-0000D3AD0000}"/>
    <cellStyle name="Normal 80 2 3 7 3" xfId="21564" xr:uid="{00000000-0005-0000-0000-0000D4AD0000}"/>
    <cellStyle name="Normal 80 2 3 8" xfId="31785" xr:uid="{00000000-0005-0000-0000-0000D5AD0000}"/>
    <cellStyle name="Normal 80 2 3 9" xfId="16551" xr:uid="{00000000-0005-0000-0000-0000D6AD0000}"/>
    <cellStyle name="Normal 80 2 4" xfId="1598" xr:uid="{00000000-0005-0000-0000-0000D7AD0000}"/>
    <cellStyle name="Normal 80 2 4 2" xfId="2437" xr:uid="{00000000-0005-0000-0000-0000D8AD0000}"/>
    <cellStyle name="Normal 80 2 4 2 2" xfId="4127" xr:uid="{00000000-0005-0000-0000-0000D9AD0000}"/>
    <cellStyle name="Normal 80 2 4 2 2 2" xfId="14200" xr:uid="{00000000-0005-0000-0000-0000DAAD0000}"/>
    <cellStyle name="Normal 80 2 4 2 2 2 2" xfId="44531" xr:uid="{00000000-0005-0000-0000-0000DBAD0000}"/>
    <cellStyle name="Normal 80 2 4 2 2 2 3" xfId="29298" xr:uid="{00000000-0005-0000-0000-0000DCAD0000}"/>
    <cellStyle name="Normal 80 2 4 2 2 3" xfId="9180" xr:uid="{00000000-0005-0000-0000-0000DDAD0000}"/>
    <cellStyle name="Normal 80 2 4 2 2 3 2" xfId="39514" xr:uid="{00000000-0005-0000-0000-0000DEAD0000}"/>
    <cellStyle name="Normal 80 2 4 2 2 3 3" xfId="24281" xr:uid="{00000000-0005-0000-0000-0000DFAD0000}"/>
    <cellStyle name="Normal 80 2 4 2 2 4" xfId="34501" xr:uid="{00000000-0005-0000-0000-0000E0AD0000}"/>
    <cellStyle name="Normal 80 2 4 2 2 5" xfId="19268" xr:uid="{00000000-0005-0000-0000-0000E1AD0000}"/>
    <cellStyle name="Normal 80 2 4 2 3" xfId="5819" xr:uid="{00000000-0005-0000-0000-0000E2AD0000}"/>
    <cellStyle name="Normal 80 2 4 2 3 2" xfId="15871" xr:uid="{00000000-0005-0000-0000-0000E3AD0000}"/>
    <cellStyle name="Normal 80 2 4 2 3 2 2" xfId="46202" xr:uid="{00000000-0005-0000-0000-0000E4AD0000}"/>
    <cellStyle name="Normal 80 2 4 2 3 2 3" xfId="30969" xr:uid="{00000000-0005-0000-0000-0000E5AD0000}"/>
    <cellStyle name="Normal 80 2 4 2 3 3" xfId="10851" xr:uid="{00000000-0005-0000-0000-0000E6AD0000}"/>
    <cellStyle name="Normal 80 2 4 2 3 3 2" xfId="41185" xr:uid="{00000000-0005-0000-0000-0000E7AD0000}"/>
    <cellStyle name="Normal 80 2 4 2 3 3 3" xfId="25952" xr:uid="{00000000-0005-0000-0000-0000E8AD0000}"/>
    <cellStyle name="Normal 80 2 4 2 3 4" xfId="36172" xr:uid="{00000000-0005-0000-0000-0000E9AD0000}"/>
    <cellStyle name="Normal 80 2 4 2 3 5" xfId="20939" xr:uid="{00000000-0005-0000-0000-0000EAAD0000}"/>
    <cellStyle name="Normal 80 2 4 2 4" xfId="12529" xr:uid="{00000000-0005-0000-0000-0000EBAD0000}"/>
    <cellStyle name="Normal 80 2 4 2 4 2" xfId="42860" xr:uid="{00000000-0005-0000-0000-0000ECAD0000}"/>
    <cellStyle name="Normal 80 2 4 2 4 3" xfId="27627" xr:uid="{00000000-0005-0000-0000-0000EDAD0000}"/>
    <cellStyle name="Normal 80 2 4 2 5" xfId="7508" xr:uid="{00000000-0005-0000-0000-0000EEAD0000}"/>
    <cellStyle name="Normal 80 2 4 2 5 2" xfId="37843" xr:uid="{00000000-0005-0000-0000-0000EFAD0000}"/>
    <cellStyle name="Normal 80 2 4 2 5 3" xfId="22610" xr:uid="{00000000-0005-0000-0000-0000F0AD0000}"/>
    <cellStyle name="Normal 80 2 4 2 6" xfId="32831" xr:uid="{00000000-0005-0000-0000-0000F1AD0000}"/>
    <cellStyle name="Normal 80 2 4 2 7" xfId="17597" xr:uid="{00000000-0005-0000-0000-0000F2AD0000}"/>
    <cellStyle name="Normal 80 2 4 3" xfId="3290" xr:uid="{00000000-0005-0000-0000-0000F3AD0000}"/>
    <cellStyle name="Normal 80 2 4 3 2" xfId="13364" xr:uid="{00000000-0005-0000-0000-0000F4AD0000}"/>
    <cellStyle name="Normal 80 2 4 3 2 2" xfId="43695" xr:uid="{00000000-0005-0000-0000-0000F5AD0000}"/>
    <cellStyle name="Normal 80 2 4 3 2 3" xfId="28462" xr:uid="{00000000-0005-0000-0000-0000F6AD0000}"/>
    <cellStyle name="Normal 80 2 4 3 3" xfId="8344" xr:uid="{00000000-0005-0000-0000-0000F7AD0000}"/>
    <cellStyle name="Normal 80 2 4 3 3 2" xfId="38678" xr:uid="{00000000-0005-0000-0000-0000F8AD0000}"/>
    <cellStyle name="Normal 80 2 4 3 3 3" xfId="23445" xr:uid="{00000000-0005-0000-0000-0000F9AD0000}"/>
    <cellStyle name="Normal 80 2 4 3 4" xfId="33665" xr:uid="{00000000-0005-0000-0000-0000FAAD0000}"/>
    <cellStyle name="Normal 80 2 4 3 5" xfId="18432" xr:uid="{00000000-0005-0000-0000-0000FBAD0000}"/>
    <cellStyle name="Normal 80 2 4 4" xfId="4983" xr:uid="{00000000-0005-0000-0000-0000FCAD0000}"/>
    <cellStyle name="Normal 80 2 4 4 2" xfId="15035" xr:uid="{00000000-0005-0000-0000-0000FDAD0000}"/>
    <cellStyle name="Normal 80 2 4 4 2 2" xfId="45366" xr:uid="{00000000-0005-0000-0000-0000FEAD0000}"/>
    <cellStyle name="Normal 80 2 4 4 2 3" xfId="30133" xr:uid="{00000000-0005-0000-0000-0000FFAD0000}"/>
    <cellStyle name="Normal 80 2 4 4 3" xfId="10015" xr:uid="{00000000-0005-0000-0000-000000AE0000}"/>
    <cellStyle name="Normal 80 2 4 4 3 2" xfId="40349" xr:uid="{00000000-0005-0000-0000-000001AE0000}"/>
    <cellStyle name="Normal 80 2 4 4 3 3" xfId="25116" xr:uid="{00000000-0005-0000-0000-000002AE0000}"/>
    <cellStyle name="Normal 80 2 4 4 4" xfId="35336" xr:uid="{00000000-0005-0000-0000-000003AE0000}"/>
    <cellStyle name="Normal 80 2 4 4 5" xfId="20103" xr:uid="{00000000-0005-0000-0000-000004AE0000}"/>
    <cellStyle name="Normal 80 2 4 5" xfId="11693" xr:uid="{00000000-0005-0000-0000-000005AE0000}"/>
    <cellStyle name="Normal 80 2 4 5 2" xfId="42024" xr:uid="{00000000-0005-0000-0000-000006AE0000}"/>
    <cellStyle name="Normal 80 2 4 5 3" xfId="26791" xr:uid="{00000000-0005-0000-0000-000007AE0000}"/>
    <cellStyle name="Normal 80 2 4 6" xfId="6672" xr:uid="{00000000-0005-0000-0000-000008AE0000}"/>
    <cellStyle name="Normal 80 2 4 6 2" xfId="37007" xr:uid="{00000000-0005-0000-0000-000009AE0000}"/>
    <cellStyle name="Normal 80 2 4 6 3" xfId="21774" xr:uid="{00000000-0005-0000-0000-00000AAE0000}"/>
    <cellStyle name="Normal 80 2 4 7" xfId="31995" xr:uid="{00000000-0005-0000-0000-00000BAE0000}"/>
    <cellStyle name="Normal 80 2 4 8" xfId="16761" xr:uid="{00000000-0005-0000-0000-00000CAE0000}"/>
    <cellStyle name="Normal 80 2 5" xfId="2019" xr:uid="{00000000-0005-0000-0000-00000DAE0000}"/>
    <cellStyle name="Normal 80 2 5 2" xfId="3709" xr:uid="{00000000-0005-0000-0000-00000EAE0000}"/>
    <cellStyle name="Normal 80 2 5 2 2" xfId="13782" xr:uid="{00000000-0005-0000-0000-00000FAE0000}"/>
    <cellStyle name="Normal 80 2 5 2 2 2" xfId="44113" xr:uid="{00000000-0005-0000-0000-000010AE0000}"/>
    <cellStyle name="Normal 80 2 5 2 2 3" xfId="28880" xr:uid="{00000000-0005-0000-0000-000011AE0000}"/>
    <cellStyle name="Normal 80 2 5 2 3" xfId="8762" xr:uid="{00000000-0005-0000-0000-000012AE0000}"/>
    <cellStyle name="Normal 80 2 5 2 3 2" xfId="39096" xr:uid="{00000000-0005-0000-0000-000013AE0000}"/>
    <cellStyle name="Normal 80 2 5 2 3 3" xfId="23863" xr:uid="{00000000-0005-0000-0000-000014AE0000}"/>
    <cellStyle name="Normal 80 2 5 2 4" xfId="34083" xr:uid="{00000000-0005-0000-0000-000015AE0000}"/>
    <cellStyle name="Normal 80 2 5 2 5" xfId="18850" xr:uid="{00000000-0005-0000-0000-000016AE0000}"/>
    <cellStyle name="Normal 80 2 5 3" xfId="5401" xr:uid="{00000000-0005-0000-0000-000017AE0000}"/>
    <cellStyle name="Normal 80 2 5 3 2" xfId="15453" xr:uid="{00000000-0005-0000-0000-000018AE0000}"/>
    <cellStyle name="Normal 80 2 5 3 2 2" xfId="45784" xr:uid="{00000000-0005-0000-0000-000019AE0000}"/>
    <cellStyle name="Normal 80 2 5 3 2 3" xfId="30551" xr:uid="{00000000-0005-0000-0000-00001AAE0000}"/>
    <cellStyle name="Normal 80 2 5 3 3" xfId="10433" xr:uid="{00000000-0005-0000-0000-00001BAE0000}"/>
    <cellStyle name="Normal 80 2 5 3 3 2" xfId="40767" xr:uid="{00000000-0005-0000-0000-00001CAE0000}"/>
    <cellStyle name="Normal 80 2 5 3 3 3" xfId="25534" xr:uid="{00000000-0005-0000-0000-00001DAE0000}"/>
    <cellStyle name="Normal 80 2 5 3 4" xfId="35754" xr:uid="{00000000-0005-0000-0000-00001EAE0000}"/>
    <cellStyle name="Normal 80 2 5 3 5" xfId="20521" xr:uid="{00000000-0005-0000-0000-00001FAE0000}"/>
    <cellStyle name="Normal 80 2 5 4" xfId="12111" xr:uid="{00000000-0005-0000-0000-000020AE0000}"/>
    <cellStyle name="Normal 80 2 5 4 2" xfId="42442" xr:uid="{00000000-0005-0000-0000-000021AE0000}"/>
    <cellStyle name="Normal 80 2 5 4 3" xfId="27209" xr:uid="{00000000-0005-0000-0000-000022AE0000}"/>
    <cellStyle name="Normal 80 2 5 5" xfId="7090" xr:uid="{00000000-0005-0000-0000-000023AE0000}"/>
    <cellStyle name="Normal 80 2 5 5 2" xfId="37425" xr:uid="{00000000-0005-0000-0000-000024AE0000}"/>
    <cellStyle name="Normal 80 2 5 5 3" xfId="22192" xr:uid="{00000000-0005-0000-0000-000025AE0000}"/>
    <cellStyle name="Normal 80 2 5 6" xfId="32413" xr:uid="{00000000-0005-0000-0000-000026AE0000}"/>
    <cellStyle name="Normal 80 2 5 7" xfId="17179" xr:uid="{00000000-0005-0000-0000-000027AE0000}"/>
    <cellStyle name="Normal 80 2 6" xfId="2872" xr:uid="{00000000-0005-0000-0000-000028AE0000}"/>
    <cellStyle name="Normal 80 2 6 2" xfId="12946" xr:uid="{00000000-0005-0000-0000-000029AE0000}"/>
    <cellStyle name="Normal 80 2 6 2 2" xfId="43277" xr:uid="{00000000-0005-0000-0000-00002AAE0000}"/>
    <cellStyle name="Normal 80 2 6 2 3" xfId="28044" xr:uid="{00000000-0005-0000-0000-00002BAE0000}"/>
    <cellStyle name="Normal 80 2 6 3" xfId="7926" xr:uid="{00000000-0005-0000-0000-00002CAE0000}"/>
    <cellStyle name="Normal 80 2 6 3 2" xfId="38260" xr:uid="{00000000-0005-0000-0000-00002DAE0000}"/>
    <cellStyle name="Normal 80 2 6 3 3" xfId="23027" xr:uid="{00000000-0005-0000-0000-00002EAE0000}"/>
    <cellStyle name="Normal 80 2 6 4" xfId="33247" xr:uid="{00000000-0005-0000-0000-00002FAE0000}"/>
    <cellStyle name="Normal 80 2 6 5" xfId="18014" xr:uid="{00000000-0005-0000-0000-000030AE0000}"/>
    <cellStyle name="Normal 80 2 7" xfId="4565" xr:uid="{00000000-0005-0000-0000-000031AE0000}"/>
    <cellStyle name="Normal 80 2 7 2" xfId="14617" xr:uid="{00000000-0005-0000-0000-000032AE0000}"/>
    <cellStyle name="Normal 80 2 7 2 2" xfId="44948" xr:uid="{00000000-0005-0000-0000-000033AE0000}"/>
    <cellStyle name="Normal 80 2 7 2 3" xfId="29715" xr:uid="{00000000-0005-0000-0000-000034AE0000}"/>
    <cellStyle name="Normal 80 2 7 3" xfId="9597" xr:uid="{00000000-0005-0000-0000-000035AE0000}"/>
    <cellStyle name="Normal 80 2 7 3 2" xfId="39931" xr:uid="{00000000-0005-0000-0000-000036AE0000}"/>
    <cellStyle name="Normal 80 2 7 3 3" xfId="24698" xr:uid="{00000000-0005-0000-0000-000037AE0000}"/>
    <cellStyle name="Normal 80 2 7 4" xfId="34918" xr:uid="{00000000-0005-0000-0000-000038AE0000}"/>
    <cellStyle name="Normal 80 2 7 5" xfId="19685" xr:uid="{00000000-0005-0000-0000-000039AE0000}"/>
    <cellStyle name="Normal 80 2 8" xfId="11275" xr:uid="{00000000-0005-0000-0000-00003AAE0000}"/>
    <cellStyle name="Normal 80 2 8 2" xfId="41606" xr:uid="{00000000-0005-0000-0000-00003BAE0000}"/>
    <cellStyle name="Normal 80 2 8 3" xfId="26373" xr:uid="{00000000-0005-0000-0000-00003CAE0000}"/>
    <cellStyle name="Normal 80 2 9" xfId="6254" xr:uid="{00000000-0005-0000-0000-00003DAE0000}"/>
    <cellStyle name="Normal 80 2 9 2" xfId="36589" xr:uid="{00000000-0005-0000-0000-00003EAE0000}"/>
    <cellStyle name="Normal 80 2 9 3" xfId="21356" xr:uid="{00000000-0005-0000-0000-00003FAE0000}"/>
    <cellStyle name="Normal 80 3" xfId="1218" xr:uid="{00000000-0005-0000-0000-000040AE0000}"/>
    <cellStyle name="Normal 80 3 10" xfId="16395" xr:uid="{00000000-0005-0000-0000-000041AE0000}"/>
    <cellStyle name="Normal 80 3 2" xfId="1437" xr:uid="{00000000-0005-0000-0000-000042AE0000}"/>
    <cellStyle name="Normal 80 3 2 2" xfId="1858" xr:uid="{00000000-0005-0000-0000-000043AE0000}"/>
    <cellStyle name="Normal 80 3 2 2 2" xfId="2697" xr:uid="{00000000-0005-0000-0000-000044AE0000}"/>
    <cellStyle name="Normal 80 3 2 2 2 2" xfId="4387" xr:uid="{00000000-0005-0000-0000-000045AE0000}"/>
    <cellStyle name="Normal 80 3 2 2 2 2 2" xfId="14460" xr:uid="{00000000-0005-0000-0000-000046AE0000}"/>
    <cellStyle name="Normal 80 3 2 2 2 2 2 2" xfId="44791" xr:uid="{00000000-0005-0000-0000-000047AE0000}"/>
    <cellStyle name="Normal 80 3 2 2 2 2 2 3" xfId="29558" xr:uid="{00000000-0005-0000-0000-000048AE0000}"/>
    <cellStyle name="Normal 80 3 2 2 2 2 3" xfId="9440" xr:uid="{00000000-0005-0000-0000-000049AE0000}"/>
    <cellStyle name="Normal 80 3 2 2 2 2 3 2" xfId="39774" xr:uid="{00000000-0005-0000-0000-00004AAE0000}"/>
    <cellStyle name="Normal 80 3 2 2 2 2 3 3" xfId="24541" xr:uid="{00000000-0005-0000-0000-00004BAE0000}"/>
    <cellStyle name="Normal 80 3 2 2 2 2 4" xfId="34761" xr:uid="{00000000-0005-0000-0000-00004CAE0000}"/>
    <cellStyle name="Normal 80 3 2 2 2 2 5" xfId="19528" xr:uid="{00000000-0005-0000-0000-00004DAE0000}"/>
    <cellStyle name="Normal 80 3 2 2 2 3" xfId="6079" xr:uid="{00000000-0005-0000-0000-00004EAE0000}"/>
    <cellStyle name="Normal 80 3 2 2 2 3 2" xfId="16131" xr:uid="{00000000-0005-0000-0000-00004FAE0000}"/>
    <cellStyle name="Normal 80 3 2 2 2 3 2 2" xfId="46462" xr:uid="{00000000-0005-0000-0000-000050AE0000}"/>
    <cellStyle name="Normal 80 3 2 2 2 3 2 3" xfId="31229" xr:uid="{00000000-0005-0000-0000-000051AE0000}"/>
    <cellStyle name="Normal 80 3 2 2 2 3 3" xfId="11111" xr:uid="{00000000-0005-0000-0000-000052AE0000}"/>
    <cellStyle name="Normal 80 3 2 2 2 3 3 2" xfId="41445" xr:uid="{00000000-0005-0000-0000-000053AE0000}"/>
    <cellStyle name="Normal 80 3 2 2 2 3 3 3" xfId="26212" xr:uid="{00000000-0005-0000-0000-000054AE0000}"/>
    <cellStyle name="Normal 80 3 2 2 2 3 4" xfId="36432" xr:uid="{00000000-0005-0000-0000-000055AE0000}"/>
    <cellStyle name="Normal 80 3 2 2 2 3 5" xfId="21199" xr:uid="{00000000-0005-0000-0000-000056AE0000}"/>
    <cellStyle name="Normal 80 3 2 2 2 4" xfId="12789" xr:uid="{00000000-0005-0000-0000-000057AE0000}"/>
    <cellStyle name="Normal 80 3 2 2 2 4 2" xfId="43120" xr:uid="{00000000-0005-0000-0000-000058AE0000}"/>
    <cellStyle name="Normal 80 3 2 2 2 4 3" xfId="27887" xr:uid="{00000000-0005-0000-0000-000059AE0000}"/>
    <cellStyle name="Normal 80 3 2 2 2 5" xfId="7768" xr:uid="{00000000-0005-0000-0000-00005AAE0000}"/>
    <cellStyle name="Normal 80 3 2 2 2 5 2" xfId="38103" xr:uid="{00000000-0005-0000-0000-00005BAE0000}"/>
    <cellStyle name="Normal 80 3 2 2 2 5 3" xfId="22870" xr:uid="{00000000-0005-0000-0000-00005CAE0000}"/>
    <cellStyle name="Normal 80 3 2 2 2 6" xfId="33091" xr:uid="{00000000-0005-0000-0000-00005DAE0000}"/>
    <cellStyle name="Normal 80 3 2 2 2 7" xfId="17857" xr:uid="{00000000-0005-0000-0000-00005EAE0000}"/>
    <cellStyle name="Normal 80 3 2 2 3" xfId="3550" xr:uid="{00000000-0005-0000-0000-00005FAE0000}"/>
    <cellStyle name="Normal 80 3 2 2 3 2" xfId="13624" xr:uid="{00000000-0005-0000-0000-000060AE0000}"/>
    <cellStyle name="Normal 80 3 2 2 3 2 2" xfId="43955" xr:uid="{00000000-0005-0000-0000-000061AE0000}"/>
    <cellStyle name="Normal 80 3 2 2 3 2 3" xfId="28722" xr:uid="{00000000-0005-0000-0000-000062AE0000}"/>
    <cellStyle name="Normal 80 3 2 2 3 3" xfId="8604" xr:uid="{00000000-0005-0000-0000-000063AE0000}"/>
    <cellStyle name="Normal 80 3 2 2 3 3 2" xfId="38938" xr:uid="{00000000-0005-0000-0000-000064AE0000}"/>
    <cellStyle name="Normal 80 3 2 2 3 3 3" xfId="23705" xr:uid="{00000000-0005-0000-0000-000065AE0000}"/>
    <cellStyle name="Normal 80 3 2 2 3 4" xfId="33925" xr:uid="{00000000-0005-0000-0000-000066AE0000}"/>
    <cellStyle name="Normal 80 3 2 2 3 5" xfId="18692" xr:uid="{00000000-0005-0000-0000-000067AE0000}"/>
    <cellStyle name="Normal 80 3 2 2 4" xfId="5243" xr:uid="{00000000-0005-0000-0000-000068AE0000}"/>
    <cellStyle name="Normal 80 3 2 2 4 2" xfId="15295" xr:uid="{00000000-0005-0000-0000-000069AE0000}"/>
    <cellStyle name="Normal 80 3 2 2 4 2 2" xfId="45626" xr:uid="{00000000-0005-0000-0000-00006AAE0000}"/>
    <cellStyle name="Normal 80 3 2 2 4 2 3" xfId="30393" xr:uid="{00000000-0005-0000-0000-00006BAE0000}"/>
    <cellStyle name="Normal 80 3 2 2 4 3" xfId="10275" xr:uid="{00000000-0005-0000-0000-00006CAE0000}"/>
    <cellStyle name="Normal 80 3 2 2 4 3 2" xfId="40609" xr:uid="{00000000-0005-0000-0000-00006DAE0000}"/>
    <cellStyle name="Normal 80 3 2 2 4 3 3" xfId="25376" xr:uid="{00000000-0005-0000-0000-00006EAE0000}"/>
    <cellStyle name="Normal 80 3 2 2 4 4" xfId="35596" xr:uid="{00000000-0005-0000-0000-00006FAE0000}"/>
    <cellStyle name="Normal 80 3 2 2 4 5" xfId="20363" xr:uid="{00000000-0005-0000-0000-000070AE0000}"/>
    <cellStyle name="Normal 80 3 2 2 5" xfId="11953" xr:uid="{00000000-0005-0000-0000-000071AE0000}"/>
    <cellStyle name="Normal 80 3 2 2 5 2" xfId="42284" xr:uid="{00000000-0005-0000-0000-000072AE0000}"/>
    <cellStyle name="Normal 80 3 2 2 5 3" xfId="27051" xr:uid="{00000000-0005-0000-0000-000073AE0000}"/>
    <cellStyle name="Normal 80 3 2 2 6" xfId="6932" xr:uid="{00000000-0005-0000-0000-000074AE0000}"/>
    <cellStyle name="Normal 80 3 2 2 6 2" xfId="37267" xr:uid="{00000000-0005-0000-0000-000075AE0000}"/>
    <cellStyle name="Normal 80 3 2 2 6 3" xfId="22034" xr:uid="{00000000-0005-0000-0000-000076AE0000}"/>
    <cellStyle name="Normal 80 3 2 2 7" xfId="32255" xr:uid="{00000000-0005-0000-0000-000077AE0000}"/>
    <cellStyle name="Normal 80 3 2 2 8" xfId="17021" xr:uid="{00000000-0005-0000-0000-000078AE0000}"/>
    <cellStyle name="Normal 80 3 2 3" xfId="2279" xr:uid="{00000000-0005-0000-0000-000079AE0000}"/>
    <cellStyle name="Normal 80 3 2 3 2" xfId="3969" xr:uid="{00000000-0005-0000-0000-00007AAE0000}"/>
    <cellStyle name="Normal 80 3 2 3 2 2" xfId="14042" xr:uid="{00000000-0005-0000-0000-00007BAE0000}"/>
    <cellStyle name="Normal 80 3 2 3 2 2 2" xfId="44373" xr:uid="{00000000-0005-0000-0000-00007CAE0000}"/>
    <cellStyle name="Normal 80 3 2 3 2 2 3" xfId="29140" xr:uid="{00000000-0005-0000-0000-00007DAE0000}"/>
    <cellStyle name="Normal 80 3 2 3 2 3" xfId="9022" xr:uid="{00000000-0005-0000-0000-00007EAE0000}"/>
    <cellStyle name="Normal 80 3 2 3 2 3 2" xfId="39356" xr:uid="{00000000-0005-0000-0000-00007FAE0000}"/>
    <cellStyle name="Normal 80 3 2 3 2 3 3" xfId="24123" xr:uid="{00000000-0005-0000-0000-000080AE0000}"/>
    <cellStyle name="Normal 80 3 2 3 2 4" xfId="34343" xr:uid="{00000000-0005-0000-0000-000081AE0000}"/>
    <cellStyle name="Normal 80 3 2 3 2 5" xfId="19110" xr:uid="{00000000-0005-0000-0000-000082AE0000}"/>
    <cellStyle name="Normal 80 3 2 3 3" xfId="5661" xr:uid="{00000000-0005-0000-0000-000083AE0000}"/>
    <cellStyle name="Normal 80 3 2 3 3 2" xfId="15713" xr:uid="{00000000-0005-0000-0000-000084AE0000}"/>
    <cellStyle name="Normal 80 3 2 3 3 2 2" xfId="46044" xr:uid="{00000000-0005-0000-0000-000085AE0000}"/>
    <cellStyle name="Normal 80 3 2 3 3 2 3" xfId="30811" xr:uid="{00000000-0005-0000-0000-000086AE0000}"/>
    <cellStyle name="Normal 80 3 2 3 3 3" xfId="10693" xr:uid="{00000000-0005-0000-0000-000087AE0000}"/>
    <cellStyle name="Normal 80 3 2 3 3 3 2" xfId="41027" xr:uid="{00000000-0005-0000-0000-000088AE0000}"/>
    <cellStyle name="Normal 80 3 2 3 3 3 3" xfId="25794" xr:uid="{00000000-0005-0000-0000-000089AE0000}"/>
    <cellStyle name="Normal 80 3 2 3 3 4" xfId="36014" xr:uid="{00000000-0005-0000-0000-00008AAE0000}"/>
    <cellStyle name="Normal 80 3 2 3 3 5" xfId="20781" xr:uid="{00000000-0005-0000-0000-00008BAE0000}"/>
    <cellStyle name="Normal 80 3 2 3 4" xfId="12371" xr:uid="{00000000-0005-0000-0000-00008CAE0000}"/>
    <cellStyle name="Normal 80 3 2 3 4 2" xfId="42702" xr:uid="{00000000-0005-0000-0000-00008DAE0000}"/>
    <cellStyle name="Normal 80 3 2 3 4 3" xfId="27469" xr:uid="{00000000-0005-0000-0000-00008EAE0000}"/>
    <cellStyle name="Normal 80 3 2 3 5" xfId="7350" xr:uid="{00000000-0005-0000-0000-00008FAE0000}"/>
    <cellStyle name="Normal 80 3 2 3 5 2" xfId="37685" xr:uid="{00000000-0005-0000-0000-000090AE0000}"/>
    <cellStyle name="Normal 80 3 2 3 5 3" xfId="22452" xr:uid="{00000000-0005-0000-0000-000091AE0000}"/>
    <cellStyle name="Normal 80 3 2 3 6" xfId="32673" xr:uid="{00000000-0005-0000-0000-000092AE0000}"/>
    <cellStyle name="Normal 80 3 2 3 7" xfId="17439" xr:uid="{00000000-0005-0000-0000-000093AE0000}"/>
    <cellStyle name="Normal 80 3 2 4" xfId="3132" xr:uid="{00000000-0005-0000-0000-000094AE0000}"/>
    <cellStyle name="Normal 80 3 2 4 2" xfId="13206" xr:uid="{00000000-0005-0000-0000-000095AE0000}"/>
    <cellStyle name="Normal 80 3 2 4 2 2" xfId="43537" xr:uid="{00000000-0005-0000-0000-000096AE0000}"/>
    <cellStyle name="Normal 80 3 2 4 2 3" xfId="28304" xr:uid="{00000000-0005-0000-0000-000097AE0000}"/>
    <cellStyle name="Normal 80 3 2 4 3" xfId="8186" xr:uid="{00000000-0005-0000-0000-000098AE0000}"/>
    <cellStyle name="Normal 80 3 2 4 3 2" xfId="38520" xr:uid="{00000000-0005-0000-0000-000099AE0000}"/>
    <cellStyle name="Normal 80 3 2 4 3 3" xfId="23287" xr:uid="{00000000-0005-0000-0000-00009AAE0000}"/>
    <cellStyle name="Normal 80 3 2 4 4" xfId="33507" xr:uid="{00000000-0005-0000-0000-00009BAE0000}"/>
    <cellStyle name="Normal 80 3 2 4 5" xfId="18274" xr:uid="{00000000-0005-0000-0000-00009CAE0000}"/>
    <cellStyle name="Normal 80 3 2 5" xfId="4825" xr:uid="{00000000-0005-0000-0000-00009DAE0000}"/>
    <cellStyle name="Normal 80 3 2 5 2" xfId="14877" xr:uid="{00000000-0005-0000-0000-00009EAE0000}"/>
    <cellStyle name="Normal 80 3 2 5 2 2" xfId="45208" xr:uid="{00000000-0005-0000-0000-00009FAE0000}"/>
    <cellStyle name="Normal 80 3 2 5 2 3" xfId="29975" xr:uid="{00000000-0005-0000-0000-0000A0AE0000}"/>
    <cellStyle name="Normal 80 3 2 5 3" xfId="9857" xr:uid="{00000000-0005-0000-0000-0000A1AE0000}"/>
    <cellStyle name="Normal 80 3 2 5 3 2" xfId="40191" xr:uid="{00000000-0005-0000-0000-0000A2AE0000}"/>
    <cellStyle name="Normal 80 3 2 5 3 3" xfId="24958" xr:uid="{00000000-0005-0000-0000-0000A3AE0000}"/>
    <cellStyle name="Normal 80 3 2 5 4" xfId="35178" xr:uid="{00000000-0005-0000-0000-0000A4AE0000}"/>
    <cellStyle name="Normal 80 3 2 5 5" xfId="19945" xr:uid="{00000000-0005-0000-0000-0000A5AE0000}"/>
    <cellStyle name="Normal 80 3 2 6" xfId="11535" xr:uid="{00000000-0005-0000-0000-0000A6AE0000}"/>
    <cellStyle name="Normal 80 3 2 6 2" xfId="41866" xr:uid="{00000000-0005-0000-0000-0000A7AE0000}"/>
    <cellStyle name="Normal 80 3 2 6 3" xfId="26633" xr:uid="{00000000-0005-0000-0000-0000A8AE0000}"/>
    <cellStyle name="Normal 80 3 2 7" xfId="6514" xr:uid="{00000000-0005-0000-0000-0000A9AE0000}"/>
    <cellStyle name="Normal 80 3 2 7 2" xfId="36849" xr:uid="{00000000-0005-0000-0000-0000AAAE0000}"/>
    <cellStyle name="Normal 80 3 2 7 3" xfId="21616" xr:uid="{00000000-0005-0000-0000-0000ABAE0000}"/>
    <cellStyle name="Normal 80 3 2 8" xfId="31837" xr:uid="{00000000-0005-0000-0000-0000ACAE0000}"/>
    <cellStyle name="Normal 80 3 2 9" xfId="16603" xr:uid="{00000000-0005-0000-0000-0000ADAE0000}"/>
    <cellStyle name="Normal 80 3 3" xfId="1650" xr:uid="{00000000-0005-0000-0000-0000AEAE0000}"/>
    <cellStyle name="Normal 80 3 3 2" xfId="2489" xr:uid="{00000000-0005-0000-0000-0000AFAE0000}"/>
    <cellStyle name="Normal 80 3 3 2 2" xfId="4179" xr:uid="{00000000-0005-0000-0000-0000B0AE0000}"/>
    <cellStyle name="Normal 80 3 3 2 2 2" xfId="14252" xr:uid="{00000000-0005-0000-0000-0000B1AE0000}"/>
    <cellStyle name="Normal 80 3 3 2 2 2 2" xfId="44583" xr:uid="{00000000-0005-0000-0000-0000B2AE0000}"/>
    <cellStyle name="Normal 80 3 3 2 2 2 3" xfId="29350" xr:uid="{00000000-0005-0000-0000-0000B3AE0000}"/>
    <cellStyle name="Normal 80 3 3 2 2 3" xfId="9232" xr:uid="{00000000-0005-0000-0000-0000B4AE0000}"/>
    <cellStyle name="Normal 80 3 3 2 2 3 2" xfId="39566" xr:uid="{00000000-0005-0000-0000-0000B5AE0000}"/>
    <cellStyle name="Normal 80 3 3 2 2 3 3" xfId="24333" xr:uid="{00000000-0005-0000-0000-0000B6AE0000}"/>
    <cellStyle name="Normal 80 3 3 2 2 4" xfId="34553" xr:uid="{00000000-0005-0000-0000-0000B7AE0000}"/>
    <cellStyle name="Normal 80 3 3 2 2 5" xfId="19320" xr:uid="{00000000-0005-0000-0000-0000B8AE0000}"/>
    <cellStyle name="Normal 80 3 3 2 3" xfId="5871" xr:uid="{00000000-0005-0000-0000-0000B9AE0000}"/>
    <cellStyle name="Normal 80 3 3 2 3 2" xfId="15923" xr:uid="{00000000-0005-0000-0000-0000BAAE0000}"/>
    <cellStyle name="Normal 80 3 3 2 3 2 2" xfId="46254" xr:uid="{00000000-0005-0000-0000-0000BBAE0000}"/>
    <cellStyle name="Normal 80 3 3 2 3 2 3" xfId="31021" xr:uid="{00000000-0005-0000-0000-0000BCAE0000}"/>
    <cellStyle name="Normal 80 3 3 2 3 3" xfId="10903" xr:uid="{00000000-0005-0000-0000-0000BDAE0000}"/>
    <cellStyle name="Normal 80 3 3 2 3 3 2" xfId="41237" xr:uid="{00000000-0005-0000-0000-0000BEAE0000}"/>
    <cellStyle name="Normal 80 3 3 2 3 3 3" xfId="26004" xr:uid="{00000000-0005-0000-0000-0000BFAE0000}"/>
    <cellStyle name="Normal 80 3 3 2 3 4" xfId="36224" xr:uid="{00000000-0005-0000-0000-0000C0AE0000}"/>
    <cellStyle name="Normal 80 3 3 2 3 5" xfId="20991" xr:uid="{00000000-0005-0000-0000-0000C1AE0000}"/>
    <cellStyle name="Normal 80 3 3 2 4" xfId="12581" xr:uid="{00000000-0005-0000-0000-0000C2AE0000}"/>
    <cellStyle name="Normal 80 3 3 2 4 2" xfId="42912" xr:uid="{00000000-0005-0000-0000-0000C3AE0000}"/>
    <cellStyle name="Normal 80 3 3 2 4 3" xfId="27679" xr:uid="{00000000-0005-0000-0000-0000C4AE0000}"/>
    <cellStyle name="Normal 80 3 3 2 5" xfId="7560" xr:uid="{00000000-0005-0000-0000-0000C5AE0000}"/>
    <cellStyle name="Normal 80 3 3 2 5 2" xfId="37895" xr:uid="{00000000-0005-0000-0000-0000C6AE0000}"/>
    <cellStyle name="Normal 80 3 3 2 5 3" xfId="22662" xr:uid="{00000000-0005-0000-0000-0000C7AE0000}"/>
    <cellStyle name="Normal 80 3 3 2 6" xfId="32883" xr:uid="{00000000-0005-0000-0000-0000C8AE0000}"/>
    <cellStyle name="Normal 80 3 3 2 7" xfId="17649" xr:uid="{00000000-0005-0000-0000-0000C9AE0000}"/>
    <cellStyle name="Normal 80 3 3 3" xfId="3342" xr:uid="{00000000-0005-0000-0000-0000CAAE0000}"/>
    <cellStyle name="Normal 80 3 3 3 2" xfId="13416" xr:uid="{00000000-0005-0000-0000-0000CBAE0000}"/>
    <cellStyle name="Normal 80 3 3 3 2 2" xfId="43747" xr:uid="{00000000-0005-0000-0000-0000CCAE0000}"/>
    <cellStyle name="Normal 80 3 3 3 2 3" xfId="28514" xr:uid="{00000000-0005-0000-0000-0000CDAE0000}"/>
    <cellStyle name="Normal 80 3 3 3 3" xfId="8396" xr:uid="{00000000-0005-0000-0000-0000CEAE0000}"/>
    <cellStyle name="Normal 80 3 3 3 3 2" xfId="38730" xr:uid="{00000000-0005-0000-0000-0000CFAE0000}"/>
    <cellStyle name="Normal 80 3 3 3 3 3" xfId="23497" xr:uid="{00000000-0005-0000-0000-0000D0AE0000}"/>
    <cellStyle name="Normal 80 3 3 3 4" xfId="33717" xr:uid="{00000000-0005-0000-0000-0000D1AE0000}"/>
    <cellStyle name="Normal 80 3 3 3 5" xfId="18484" xr:uid="{00000000-0005-0000-0000-0000D2AE0000}"/>
    <cellStyle name="Normal 80 3 3 4" xfId="5035" xr:uid="{00000000-0005-0000-0000-0000D3AE0000}"/>
    <cellStyle name="Normal 80 3 3 4 2" xfId="15087" xr:uid="{00000000-0005-0000-0000-0000D4AE0000}"/>
    <cellStyle name="Normal 80 3 3 4 2 2" xfId="45418" xr:uid="{00000000-0005-0000-0000-0000D5AE0000}"/>
    <cellStyle name="Normal 80 3 3 4 2 3" xfId="30185" xr:uid="{00000000-0005-0000-0000-0000D6AE0000}"/>
    <cellStyle name="Normal 80 3 3 4 3" xfId="10067" xr:uid="{00000000-0005-0000-0000-0000D7AE0000}"/>
    <cellStyle name="Normal 80 3 3 4 3 2" xfId="40401" xr:uid="{00000000-0005-0000-0000-0000D8AE0000}"/>
    <cellStyle name="Normal 80 3 3 4 3 3" xfId="25168" xr:uid="{00000000-0005-0000-0000-0000D9AE0000}"/>
    <cellStyle name="Normal 80 3 3 4 4" xfId="35388" xr:uid="{00000000-0005-0000-0000-0000DAAE0000}"/>
    <cellStyle name="Normal 80 3 3 4 5" xfId="20155" xr:uid="{00000000-0005-0000-0000-0000DBAE0000}"/>
    <cellStyle name="Normal 80 3 3 5" xfId="11745" xr:uid="{00000000-0005-0000-0000-0000DCAE0000}"/>
    <cellStyle name="Normal 80 3 3 5 2" xfId="42076" xr:uid="{00000000-0005-0000-0000-0000DDAE0000}"/>
    <cellStyle name="Normal 80 3 3 5 3" xfId="26843" xr:uid="{00000000-0005-0000-0000-0000DEAE0000}"/>
    <cellStyle name="Normal 80 3 3 6" xfId="6724" xr:uid="{00000000-0005-0000-0000-0000DFAE0000}"/>
    <cellStyle name="Normal 80 3 3 6 2" xfId="37059" xr:uid="{00000000-0005-0000-0000-0000E0AE0000}"/>
    <cellStyle name="Normal 80 3 3 6 3" xfId="21826" xr:uid="{00000000-0005-0000-0000-0000E1AE0000}"/>
    <cellStyle name="Normal 80 3 3 7" xfId="32047" xr:uid="{00000000-0005-0000-0000-0000E2AE0000}"/>
    <cellStyle name="Normal 80 3 3 8" xfId="16813" xr:uid="{00000000-0005-0000-0000-0000E3AE0000}"/>
    <cellStyle name="Normal 80 3 4" xfId="2071" xr:uid="{00000000-0005-0000-0000-0000E4AE0000}"/>
    <cellStyle name="Normal 80 3 4 2" xfId="3761" xr:uid="{00000000-0005-0000-0000-0000E5AE0000}"/>
    <cellStyle name="Normal 80 3 4 2 2" xfId="13834" xr:uid="{00000000-0005-0000-0000-0000E6AE0000}"/>
    <cellStyle name="Normal 80 3 4 2 2 2" xfId="44165" xr:uid="{00000000-0005-0000-0000-0000E7AE0000}"/>
    <cellStyle name="Normal 80 3 4 2 2 3" xfId="28932" xr:uid="{00000000-0005-0000-0000-0000E8AE0000}"/>
    <cellStyle name="Normal 80 3 4 2 3" xfId="8814" xr:uid="{00000000-0005-0000-0000-0000E9AE0000}"/>
    <cellStyle name="Normal 80 3 4 2 3 2" xfId="39148" xr:uid="{00000000-0005-0000-0000-0000EAAE0000}"/>
    <cellStyle name="Normal 80 3 4 2 3 3" xfId="23915" xr:uid="{00000000-0005-0000-0000-0000EBAE0000}"/>
    <cellStyle name="Normal 80 3 4 2 4" xfId="34135" xr:uid="{00000000-0005-0000-0000-0000ECAE0000}"/>
    <cellStyle name="Normal 80 3 4 2 5" xfId="18902" xr:uid="{00000000-0005-0000-0000-0000EDAE0000}"/>
    <cellStyle name="Normal 80 3 4 3" xfId="5453" xr:uid="{00000000-0005-0000-0000-0000EEAE0000}"/>
    <cellStyle name="Normal 80 3 4 3 2" xfId="15505" xr:uid="{00000000-0005-0000-0000-0000EFAE0000}"/>
    <cellStyle name="Normal 80 3 4 3 2 2" xfId="45836" xr:uid="{00000000-0005-0000-0000-0000F0AE0000}"/>
    <cellStyle name="Normal 80 3 4 3 2 3" xfId="30603" xr:uid="{00000000-0005-0000-0000-0000F1AE0000}"/>
    <cellStyle name="Normal 80 3 4 3 3" xfId="10485" xr:uid="{00000000-0005-0000-0000-0000F2AE0000}"/>
    <cellStyle name="Normal 80 3 4 3 3 2" xfId="40819" xr:uid="{00000000-0005-0000-0000-0000F3AE0000}"/>
    <cellStyle name="Normal 80 3 4 3 3 3" xfId="25586" xr:uid="{00000000-0005-0000-0000-0000F4AE0000}"/>
    <cellStyle name="Normal 80 3 4 3 4" xfId="35806" xr:uid="{00000000-0005-0000-0000-0000F5AE0000}"/>
    <cellStyle name="Normal 80 3 4 3 5" xfId="20573" xr:uid="{00000000-0005-0000-0000-0000F6AE0000}"/>
    <cellStyle name="Normal 80 3 4 4" xfId="12163" xr:uid="{00000000-0005-0000-0000-0000F7AE0000}"/>
    <cellStyle name="Normal 80 3 4 4 2" xfId="42494" xr:uid="{00000000-0005-0000-0000-0000F8AE0000}"/>
    <cellStyle name="Normal 80 3 4 4 3" xfId="27261" xr:uid="{00000000-0005-0000-0000-0000F9AE0000}"/>
    <cellStyle name="Normal 80 3 4 5" xfId="7142" xr:uid="{00000000-0005-0000-0000-0000FAAE0000}"/>
    <cellStyle name="Normal 80 3 4 5 2" xfId="37477" xr:uid="{00000000-0005-0000-0000-0000FBAE0000}"/>
    <cellStyle name="Normal 80 3 4 5 3" xfId="22244" xr:uid="{00000000-0005-0000-0000-0000FCAE0000}"/>
    <cellStyle name="Normal 80 3 4 6" xfId="32465" xr:uid="{00000000-0005-0000-0000-0000FDAE0000}"/>
    <cellStyle name="Normal 80 3 4 7" xfId="17231" xr:uid="{00000000-0005-0000-0000-0000FEAE0000}"/>
    <cellStyle name="Normal 80 3 5" xfId="2924" xr:uid="{00000000-0005-0000-0000-0000FFAE0000}"/>
    <cellStyle name="Normal 80 3 5 2" xfId="12998" xr:uid="{00000000-0005-0000-0000-000000AF0000}"/>
    <cellStyle name="Normal 80 3 5 2 2" xfId="43329" xr:uid="{00000000-0005-0000-0000-000001AF0000}"/>
    <cellStyle name="Normal 80 3 5 2 3" xfId="28096" xr:uid="{00000000-0005-0000-0000-000002AF0000}"/>
    <cellStyle name="Normal 80 3 5 3" xfId="7978" xr:uid="{00000000-0005-0000-0000-000003AF0000}"/>
    <cellStyle name="Normal 80 3 5 3 2" xfId="38312" xr:uid="{00000000-0005-0000-0000-000004AF0000}"/>
    <cellStyle name="Normal 80 3 5 3 3" xfId="23079" xr:uid="{00000000-0005-0000-0000-000005AF0000}"/>
    <cellStyle name="Normal 80 3 5 4" xfId="33299" xr:uid="{00000000-0005-0000-0000-000006AF0000}"/>
    <cellStyle name="Normal 80 3 5 5" xfId="18066" xr:uid="{00000000-0005-0000-0000-000007AF0000}"/>
    <cellStyle name="Normal 80 3 6" xfId="4617" xr:uid="{00000000-0005-0000-0000-000008AF0000}"/>
    <cellStyle name="Normal 80 3 6 2" xfId="14669" xr:uid="{00000000-0005-0000-0000-000009AF0000}"/>
    <cellStyle name="Normal 80 3 6 2 2" xfId="45000" xr:uid="{00000000-0005-0000-0000-00000AAF0000}"/>
    <cellStyle name="Normal 80 3 6 2 3" xfId="29767" xr:uid="{00000000-0005-0000-0000-00000BAF0000}"/>
    <cellStyle name="Normal 80 3 6 3" xfId="9649" xr:uid="{00000000-0005-0000-0000-00000CAF0000}"/>
    <cellStyle name="Normal 80 3 6 3 2" xfId="39983" xr:uid="{00000000-0005-0000-0000-00000DAF0000}"/>
    <cellStyle name="Normal 80 3 6 3 3" xfId="24750" xr:uid="{00000000-0005-0000-0000-00000EAF0000}"/>
    <cellStyle name="Normal 80 3 6 4" xfId="34970" xr:uid="{00000000-0005-0000-0000-00000FAF0000}"/>
    <cellStyle name="Normal 80 3 6 5" xfId="19737" xr:uid="{00000000-0005-0000-0000-000010AF0000}"/>
    <cellStyle name="Normal 80 3 7" xfId="11327" xr:uid="{00000000-0005-0000-0000-000011AF0000}"/>
    <cellStyle name="Normal 80 3 7 2" xfId="41658" xr:uid="{00000000-0005-0000-0000-000012AF0000}"/>
    <cellStyle name="Normal 80 3 7 3" xfId="26425" xr:uid="{00000000-0005-0000-0000-000013AF0000}"/>
    <cellStyle name="Normal 80 3 8" xfId="6306" xr:uid="{00000000-0005-0000-0000-000014AF0000}"/>
    <cellStyle name="Normal 80 3 8 2" xfId="36641" xr:uid="{00000000-0005-0000-0000-000015AF0000}"/>
    <cellStyle name="Normal 80 3 8 3" xfId="21408" xr:uid="{00000000-0005-0000-0000-000016AF0000}"/>
    <cellStyle name="Normal 80 3 9" xfId="31631" xr:uid="{00000000-0005-0000-0000-000017AF0000}"/>
    <cellStyle name="Normal 80 4" xfId="1331" xr:uid="{00000000-0005-0000-0000-000018AF0000}"/>
    <cellStyle name="Normal 80 4 2" xfId="1754" xr:uid="{00000000-0005-0000-0000-000019AF0000}"/>
    <cellStyle name="Normal 80 4 2 2" xfId="2593" xr:uid="{00000000-0005-0000-0000-00001AAF0000}"/>
    <cellStyle name="Normal 80 4 2 2 2" xfId="4283" xr:uid="{00000000-0005-0000-0000-00001BAF0000}"/>
    <cellStyle name="Normal 80 4 2 2 2 2" xfId="14356" xr:uid="{00000000-0005-0000-0000-00001CAF0000}"/>
    <cellStyle name="Normal 80 4 2 2 2 2 2" xfId="44687" xr:uid="{00000000-0005-0000-0000-00001DAF0000}"/>
    <cellStyle name="Normal 80 4 2 2 2 2 3" xfId="29454" xr:uid="{00000000-0005-0000-0000-00001EAF0000}"/>
    <cellStyle name="Normal 80 4 2 2 2 3" xfId="9336" xr:uid="{00000000-0005-0000-0000-00001FAF0000}"/>
    <cellStyle name="Normal 80 4 2 2 2 3 2" xfId="39670" xr:uid="{00000000-0005-0000-0000-000020AF0000}"/>
    <cellStyle name="Normal 80 4 2 2 2 3 3" xfId="24437" xr:uid="{00000000-0005-0000-0000-000021AF0000}"/>
    <cellStyle name="Normal 80 4 2 2 2 4" xfId="34657" xr:uid="{00000000-0005-0000-0000-000022AF0000}"/>
    <cellStyle name="Normal 80 4 2 2 2 5" xfId="19424" xr:uid="{00000000-0005-0000-0000-000023AF0000}"/>
    <cellStyle name="Normal 80 4 2 2 3" xfId="5975" xr:uid="{00000000-0005-0000-0000-000024AF0000}"/>
    <cellStyle name="Normal 80 4 2 2 3 2" xfId="16027" xr:uid="{00000000-0005-0000-0000-000025AF0000}"/>
    <cellStyle name="Normal 80 4 2 2 3 2 2" xfId="46358" xr:uid="{00000000-0005-0000-0000-000026AF0000}"/>
    <cellStyle name="Normal 80 4 2 2 3 2 3" xfId="31125" xr:uid="{00000000-0005-0000-0000-000027AF0000}"/>
    <cellStyle name="Normal 80 4 2 2 3 3" xfId="11007" xr:uid="{00000000-0005-0000-0000-000028AF0000}"/>
    <cellStyle name="Normal 80 4 2 2 3 3 2" xfId="41341" xr:uid="{00000000-0005-0000-0000-000029AF0000}"/>
    <cellStyle name="Normal 80 4 2 2 3 3 3" xfId="26108" xr:uid="{00000000-0005-0000-0000-00002AAF0000}"/>
    <cellStyle name="Normal 80 4 2 2 3 4" xfId="36328" xr:uid="{00000000-0005-0000-0000-00002BAF0000}"/>
    <cellStyle name="Normal 80 4 2 2 3 5" xfId="21095" xr:uid="{00000000-0005-0000-0000-00002CAF0000}"/>
    <cellStyle name="Normal 80 4 2 2 4" xfId="12685" xr:uid="{00000000-0005-0000-0000-00002DAF0000}"/>
    <cellStyle name="Normal 80 4 2 2 4 2" xfId="43016" xr:uid="{00000000-0005-0000-0000-00002EAF0000}"/>
    <cellStyle name="Normal 80 4 2 2 4 3" xfId="27783" xr:uid="{00000000-0005-0000-0000-00002FAF0000}"/>
    <cellStyle name="Normal 80 4 2 2 5" xfId="7664" xr:uid="{00000000-0005-0000-0000-000030AF0000}"/>
    <cellStyle name="Normal 80 4 2 2 5 2" xfId="37999" xr:uid="{00000000-0005-0000-0000-000031AF0000}"/>
    <cellStyle name="Normal 80 4 2 2 5 3" xfId="22766" xr:uid="{00000000-0005-0000-0000-000032AF0000}"/>
    <cellStyle name="Normal 80 4 2 2 6" xfId="32987" xr:uid="{00000000-0005-0000-0000-000033AF0000}"/>
    <cellStyle name="Normal 80 4 2 2 7" xfId="17753" xr:uid="{00000000-0005-0000-0000-000034AF0000}"/>
    <cellStyle name="Normal 80 4 2 3" xfId="3446" xr:uid="{00000000-0005-0000-0000-000035AF0000}"/>
    <cellStyle name="Normal 80 4 2 3 2" xfId="13520" xr:uid="{00000000-0005-0000-0000-000036AF0000}"/>
    <cellStyle name="Normal 80 4 2 3 2 2" xfId="43851" xr:uid="{00000000-0005-0000-0000-000037AF0000}"/>
    <cellStyle name="Normal 80 4 2 3 2 3" xfId="28618" xr:uid="{00000000-0005-0000-0000-000038AF0000}"/>
    <cellStyle name="Normal 80 4 2 3 3" xfId="8500" xr:uid="{00000000-0005-0000-0000-000039AF0000}"/>
    <cellStyle name="Normal 80 4 2 3 3 2" xfId="38834" xr:uid="{00000000-0005-0000-0000-00003AAF0000}"/>
    <cellStyle name="Normal 80 4 2 3 3 3" xfId="23601" xr:uid="{00000000-0005-0000-0000-00003BAF0000}"/>
    <cellStyle name="Normal 80 4 2 3 4" xfId="33821" xr:uid="{00000000-0005-0000-0000-00003CAF0000}"/>
    <cellStyle name="Normal 80 4 2 3 5" xfId="18588" xr:uid="{00000000-0005-0000-0000-00003DAF0000}"/>
    <cellStyle name="Normal 80 4 2 4" xfId="5139" xr:uid="{00000000-0005-0000-0000-00003EAF0000}"/>
    <cellStyle name="Normal 80 4 2 4 2" xfId="15191" xr:uid="{00000000-0005-0000-0000-00003FAF0000}"/>
    <cellStyle name="Normal 80 4 2 4 2 2" xfId="45522" xr:uid="{00000000-0005-0000-0000-000040AF0000}"/>
    <cellStyle name="Normal 80 4 2 4 2 3" xfId="30289" xr:uid="{00000000-0005-0000-0000-000041AF0000}"/>
    <cellStyle name="Normal 80 4 2 4 3" xfId="10171" xr:uid="{00000000-0005-0000-0000-000042AF0000}"/>
    <cellStyle name="Normal 80 4 2 4 3 2" xfId="40505" xr:uid="{00000000-0005-0000-0000-000043AF0000}"/>
    <cellStyle name="Normal 80 4 2 4 3 3" xfId="25272" xr:uid="{00000000-0005-0000-0000-000044AF0000}"/>
    <cellStyle name="Normal 80 4 2 4 4" xfId="35492" xr:uid="{00000000-0005-0000-0000-000045AF0000}"/>
    <cellStyle name="Normal 80 4 2 4 5" xfId="20259" xr:uid="{00000000-0005-0000-0000-000046AF0000}"/>
    <cellStyle name="Normal 80 4 2 5" xfId="11849" xr:uid="{00000000-0005-0000-0000-000047AF0000}"/>
    <cellStyle name="Normal 80 4 2 5 2" xfId="42180" xr:uid="{00000000-0005-0000-0000-000048AF0000}"/>
    <cellStyle name="Normal 80 4 2 5 3" xfId="26947" xr:uid="{00000000-0005-0000-0000-000049AF0000}"/>
    <cellStyle name="Normal 80 4 2 6" xfId="6828" xr:uid="{00000000-0005-0000-0000-00004AAF0000}"/>
    <cellStyle name="Normal 80 4 2 6 2" xfId="37163" xr:uid="{00000000-0005-0000-0000-00004BAF0000}"/>
    <cellStyle name="Normal 80 4 2 6 3" xfId="21930" xr:uid="{00000000-0005-0000-0000-00004CAF0000}"/>
    <cellStyle name="Normal 80 4 2 7" xfId="32151" xr:uid="{00000000-0005-0000-0000-00004DAF0000}"/>
    <cellStyle name="Normal 80 4 2 8" xfId="16917" xr:uid="{00000000-0005-0000-0000-00004EAF0000}"/>
    <cellStyle name="Normal 80 4 3" xfId="2175" xr:uid="{00000000-0005-0000-0000-00004FAF0000}"/>
    <cellStyle name="Normal 80 4 3 2" xfId="3865" xr:uid="{00000000-0005-0000-0000-000050AF0000}"/>
    <cellStyle name="Normal 80 4 3 2 2" xfId="13938" xr:uid="{00000000-0005-0000-0000-000051AF0000}"/>
    <cellStyle name="Normal 80 4 3 2 2 2" xfId="44269" xr:uid="{00000000-0005-0000-0000-000052AF0000}"/>
    <cellStyle name="Normal 80 4 3 2 2 3" xfId="29036" xr:uid="{00000000-0005-0000-0000-000053AF0000}"/>
    <cellStyle name="Normal 80 4 3 2 3" xfId="8918" xr:uid="{00000000-0005-0000-0000-000054AF0000}"/>
    <cellStyle name="Normal 80 4 3 2 3 2" xfId="39252" xr:uid="{00000000-0005-0000-0000-000055AF0000}"/>
    <cellStyle name="Normal 80 4 3 2 3 3" xfId="24019" xr:uid="{00000000-0005-0000-0000-000056AF0000}"/>
    <cellStyle name="Normal 80 4 3 2 4" xfId="34239" xr:uid="{00000000-0005-0000-0000-000057AF0000}"/>
    <cellStyle name="Normal 80 4 3 2 5" xfId="19006" xr:uid="{00000000-0005-0000-0000-000058AF0000}"/>
    <cellStyle name="Normal 80 4 3 3" xfId="5557" xr:uid="{00000000-0005-0000-0000-000059AF0000}"/>
    <cellStyle name="Normal 80 4 3 3 2" xfId="15609" xr:uid="{00000000-0005-0000-0000-00005AAF0000}"/>
    <cellStyle name="Normal 80 4 3 3 2 2" xfId="45940" xr:uid="{00000000-0005-0000-0000-00005BAF0000}"/>
    <cellStyle name="Normal 80 4 3 3 2 3" xfId="30707" xr:uid="{00000000-0005-0000-0000-00005CAF0000}"/>
    <cellStyle name="Normal 80 4 3 3 3" xfId="10589" xr:uid="{00000000-0005-0000-0000-00005DAF0000}"/>
    <cellStyle name="Normal 80 4 3 3 3 2" xfId="40923" xr:uid="{00000000-0005-0000-0000-00005EAF0000}"/>
    <cellStyle name="Normal 80 4 3 3 3 3" xfId="25690" xr:uid="{00000000-0005-0000-0000-00005FAF0000}"/>
    <cellStyle name="Normal 80 4 3 3 4" xfId="35910" xr:uid="{00000000-0005-0000-0000-000060AF0000}"/>
    <cellStyle name="Normal 80 4 3 3 5" xfId="20677" xr:uid="{00000000-0005-0000-0000-000061AF0000}"/>
    <cellStyle name="Normal 80 4 3 4" xfId="12267" xr:uid="{00000000-0005-0000-0000-000062AF0000}"/>
    <cellStyle name="Normal 80 4 3 4 2" xfId="42598" xr:uid="{00000000-0005-0000-0000-000063AF0000}"/>
    <cellStyle name="Normal 80 4 3 4 3" xfId="27365" xr:uid="{00000000-0005-0000-0000-000064AF0000}"/>
    <cellStyle name="Normal 80 4 3 5" xfId="7246" xr:uid="{00000000-0005-0000-0000-000065AF0000}"/>
    <cellStyle name="Normal 80 4 3 5 2" xfId="37581" xr:uid="{00000000-0005-0000-0000-000066AF0000}"/>
    <cellStyle name="Normal 80 4 3 5 3" xfId="22348" xr:uid="{00000000-0005-0000-0000-000067AF0000}"/>
    <cellStyle name="Normal 80 4 3 6" xfId="32569" xr:uid="{00000000-0005-0000-0000-000068AF0000}"/>
    <cellStyle name="Normal 80 4 3 7" xfId="17335" xr:uid="{00000000-0005-0000-0000-000069AF0000}"/>
    <cellStyle name="Normal 80 4 4" xfId="3028" xr:uid="{00000000-0005-0000-0000-00006AAF0000}"/>
    <cellStyle name="Normal 80 4 4 2" xfId="13102" xr:uid="{00000000-0005-0000-0000-00006BAF0000}"/>
    <cellStyle name="Normal 80 4 4 2 2" xfId="43433" xr:uid="{00000000-0005-0000-0000-00006CAF0000}"/>
    <cellStyle name="Normal 80 4 4 2 3" xfId="28200" xr:uid="{00000000-0005-0000-0000-00006DAF0000}"/>
    <cellStyle name="Normal 80 4 4 3" xfId="8082" xr:uid="{00000000-0005-0000-0000-00006EAF0000}"/>
    <cellStyle name="Normal 80 4 4 3 2" xfId="38416" xr:uid="{00000000-0005-0000-0000-00006FAF0000}"/>
    <cellStyle name="Normal 80 4 4 3 3" xfId="23183" xr:uid="{00000000-0005-0000-0000-000070AF0000}"/>
    <cellStyle name="Normal 80 4 4 4" xfId="33403" xr:uid="{00000000-0005-0000-0000-000071AF0000}"/>
    <cellStyle name="Normal 80 4 4 5" xfId="18170" xr:uid="{00000000-0005-0000-0000-000072AF0000}"/>
    <cellStyle name="Normal 80 4 5" xfId="4721" xr:uid="{00000000-0005-0000-0000-000073AF0000}"/>
    <cellStyle name="Normal 80 4 5 2" xfId="14773" xr:uid="{00000000-0005-0000-0000-000074AF0000}"/>
    <cellStyle name="Normal 80 4 5 2 2" xfId="45104" xr:uid="{00000000-0005-0000-0000-000075AF0000}"/>
    <cellStyle name="Normal 80 4 5 2 3" xfId="29871" xr:uid="{00000000-0005-0000-0000-000076AF0000}"/>
    <cellStyle name="Normal 80 4 5 3" xfId="9753" xr:uid="{00000000-0005-0000-0000-000077AF0000}"/>
    <cellStyle name="Normal 80 4 5 3 2" xfId="40087" xr:uid="{00000000-0005-0000-0000-000078AF0000}"/>
    <cellStyle name="Normal 80 4 5 3 3" xfId="24854" xr:uid="{00000000-0005-0000-0000-000079AF0000}"/>
    <cellStyle name="Normal 80 4 5 4" xfId="35074" xr:uid="{00000000-0005-0000-0000-00007AAF0000}"/>
    <cellStyle name="Normal 80 4 5 5" xfId="19841" xr:uid="{00000000-0005-0000-0000-00007BAF0000}"/>
    <cellStyle name="Normal 80 4 6" xfId="11431" xr:uid="{00000000-0005-0000-0000-00007CAF0000}"/>
    <cellStyle name="Normal 80 4 6 2" xfId="41762" xr:uid="{00000000-0005-0000-0000-00007DAF0000}"/>
    <cellStyle name="Normal 80 4 6 3" xfId="26529" xr:uid="{00000000-0005-0000-0000-00007EAF0000}"/>
    <cellStyle name="Normal 80 4 7" xfId="6410" xr:uid="{00000000-0005-0000-0000-00007FAF0000}"/>
    <cellStyle name="Normal 80 4 7 2" xfId="36745" xr:uid="{00000000-0005-0000-0000-000080AF0000}"/>
    <cellStyle name="Normal 80 4 7 3" xfId="21512" xr:uid="{00000000-0005-0000-0000-000081AF0000}"/>
    <cellStyle name="Normal 80 4 8" xfId="31733" xr:uid="{00000000-0005-0000-0000-000082AF0000}"/>
    <cellStyle name="Normal 80 4 9" xfId="16499" xr:uid="{00000000-0005-0000-0000-000083AF0000}"/>
    <cellStyle name="Normal 80 5" xfId="1544" xr:uid="{00000000-0005-0000-0000-000084AF0000}"/>
    <cellStyle name="Normal 80 5 2" xfId="2385" xr:uid="{00000000-0005-0000-0000-000085AF0000}"/>
    <cellStyle name="Normal 80 5 2 2" xfId="4075" xr:uid="{00000000-0005-0000-0000-000086AF0000}"/>
    <cellStyle name="Normal 80 5 2 2 2" xfId="14148" xr:uid="{00000000-0005-0000-0000-000087AF0000}"/>
    <cellStyle name="Normal 80 5 2 2 2 2" xfId="44479" xr:uid="{00000000-0005-0000-0000-000088AF0000}"/>
    <cellStyle name="Normal 80 5 2 2 2 3" xfId="29246" xr:uid="{00000000-0005-0000-0000-000089AF0000}"/>
    <cellStyle name="Normal 80 5 2 2 3" xfId="9128" xr:uid="{00000000-0005-0000-0000-00008AAF0000}"/>
    <cellStyle name="Normal 80 5 2 2 3 2" xfId="39462" xr:uid="{00000000-0005-0000-0000-00008BAF0000}"/>
    <cellStyle name="Normal 80 5 2 2 3 3" xfId="24229" xr:uid="{00000000-0005-0000-0000-00008CAF0000}"/>
    <cellStyle name="Normal 80 5 2 2 4" xfId="34449" xr:uid="{00000000-0005-0000-0000-00008DAF0000}"/>
    <cellStyle name="Normal 80 5 2 2 5" xfId="19216" xr:uid="{00000000-0005-0000-0000-00008EAF0000}"/>
    <cellStyle name="Normal 80 5 2 3" xfId="5767" xr:uid="{00000000-0005-0000-0000-00008FAF0000}"/>
    <cellStyle name="Normal 80 5 2 3 2" xfId="15819" xr:uid="{00000000-0005-0000-0000-000090AF0000}"/>
    <cellStyle name="Normal 80 5 2 3 2 2" xfId="46150" xr:uid="{00000000-0005-0000-0000-000091AF0000}"/>
    <cellStyle name="Normal 80 5 2 3 2 3" xfId="30917" xr:uid="{00000000-0005-0000-0000-000092AF0000}"/>
    <cellStyle name="Normal 80 5 2 3 3" xfId="10799" xr:uid="{00000000-0005-0000-0000-000093AF0000}"/>
    <cellStyle name="Normal 80 5 2 3 3 2" xfId="41133" xr:uid="{00000000-0005-0000-0000-000094AF0000}"/>
    <cellStyle name="Normal 80 5 2 3 3 3" xfId="25900" xr:uid="{00000000-0005-0000-0000-000095AF0000}"/>
    <cellStyle name="Normal 80 5 2 3 4" xfId="36120" xr:uid="{00000000-0005-0000-0000-000096AF0000}"/>
    <cellStyle name="Normal 80 5 2 3 5" xfId="20887" xr:uid="{00000000-0005-0000-0000-000097AF0000}"/>
    <cellStyle name="Normal 80 5 2 4" xfId="12477" xr:uid="{00000000-0005-0000-0000-000098AF0000}"/>
    <cellStyle name="Normal 80 5 2 4 2" xfId="42808" xr:uid="{00000000-0005-0000-0000-000099AF0000}"/>
    <cellStyle name="Normal 80 5 2 4 3" xfId="27575" xr:uid="{00000000-0005-0000-0000-00009AAF0000}"/>
    <cellStyle name="Normal 80 5 2 5" xfId="7456" xr:uid="{00000000-0005-0000-0000-00009BAF0000}"/>
    <cellStyle name="Normal 80 5 2 5 2" xfId="37791" xr:uid="{00000000-0005-0000-0000-00009CAF0000}"/>
    <cellStyle name="Normal 80 5 2 5 3" xfId="22558" xr:uid="{00000000-0005-0000-0000-00009DAF0000}"/>
    <cellStyle name="Normal 80 5 2 6" xfId="32779" xr:uid="{00000000-0005-0000-0000-00009EAF0000}"/>
    <cellStyle name="Normal 80 5 2 7" xfId="17545" xr:uid="{00000000-0005-0000-0000-00009FAF0000}"/>
    <cellStyle name="Normal 80 5 3" xfId="3238" xr:uid="{00000000-0005-0000-0000-0000A0AF0000}"/>
    <cellStyle name="Normal 80 5 3 2" xfId="13312" xr:uid="{00000000-0005-0000-0000-0000A1AF0000}"/>
    <cellStyle name="Normal 80 5 3 2 2" xfId="43643" xr:uid="{00000000-0005-0000-0000-0000A2AF0000}"/>
    <cellStyle name="Normal 80 5 3 2 3" xfId="28410" xr:uid="{00000000-0005-0000-0000-0000A3AF0000}"/>
    <cellStyle name="Normal 80 5 3 3" xfId="8292" xr:uid="{00000000-0005-0000-0000-0000A4AF0000}"/>
    <cellStyle name="Normal 80 5 3 3 2" xfId="38626" xr:uid="{00000000-0005-0000-0000-0000A5AF0000}"/>
    <cellStyle name="Normal 80 5 3 3 3" xfId="23393" xr:uid="{00000000-0005-0000-0000-0000A6AF0000}"/>
    <cellStyle name="Normal 80 5 3 4" xfId="33613" xr:uid="{00000000-0005-0000-0000-0000A7AF0000}"/>
    <cellStyle name="Normal 80 5 3 5" xfId="18380" xr:uid="{00000000-0005-0000-0000-0000A8AF0000}"/>
    <cellStyle name="Normal 80 5 4" xfId="4931" xr:uid="{00000000-0005-0000-0000-0000A9AF0000}"/>
    <cellStyle name="Normal 80 5 4 2" xfId="14983" xr:uid="{00000000-0005-0000-0000-0000AAAF0000}"/>
    <cellStyle name="Normal 80 5 4 2 2" xfId="45314" xr:uid="{00000000-0005-0000-0000-0000ABAF0000}"/>
    <cellStyle name="Normal 80 5 4 2 3" xfId="30081" xr:uid="{00000000-0005-0000-0000-0000ACAF0000}"/>
    <cellStyle name="Normal 80 5 4 3" xfId="9963" xr:uid="{00000000-0005-0000-0000-0000ADAF0000}"/>
    <cellStyle name="Normal 80 5 4 3 2" xfId="40297" xr:uid="{00000000-0005-0000-0000-0000AEAF0000}"/>
    <cellStyle name="Normal 80 5 4 3 3" xfId="25064" xr:uid="{00000000-0005-0000-0000-0000AFAF0000}"/>
    <cellStyle name="Normal 80 5 4 4" xfId="35284" xr:uid="{00000000-0005-0000-0000-0000B0AF0000}"/>
    <cellStyle name="Normal 80 5 4 5" xfId="20051" xr:uid="{00000000-0005-0000-0000-0000B1AF0000}"/>
    <cellStyle name="Normal 80 5 5" xfId="11641" xr:uid="{00000000-0005-0000-0000-0000B2AF0000}"/>
    <cellStyle name="Normal 80 5 5 2" xfId="41972" xr:uid="{00000000-0005-0000-0000-0000B3AF0000}"/>
    <cellStyle name="Normal 80 5 5 3" xfId="26739" xr:uid="{00000000-0005-0000-0000-0000B4AF0000}"/>
    <cellStyle name="Normal 80 5 6" xfId="6620" xr:uid="{00000000-0005-0000-0000-0000B5AF0000}"/>
    <cellStyle name="Normal 80 5 6 2" xfId="36955" xr:uid="{00000000-0005-0000-0000-0000B6AF0000}"/>
    <cellStyle name="Normal 80 5 6 3" xfId="21722" xr:uid="{00000000-0005-0000-0000-0000B7AF0000}"/>
    <cellStyle name="Normal 80 5 7" xfId="31943" xr:uid="{00000000-0005-0000-0000-0000B8AF0000}"/>
    <cellStyle name="Normal 80 5 8" xfId="16709" xr:uid="{00000000-0005-0000-0000-0000B9AF0000}"/>
    <cellStyle name="Normal 80 6" xfId="1965" xr:uid="{00000000-0005-0000-0000-0000BAAF0000}"/>
    <cellStyle name="Normal 80 6 2" xfId="3657" xr:uid="{00000000-0005-0000-0000-0000BBAF0000}"/>
    <cellStyle name="Normal 80 6 2 2" xfId="13730" xr:uid="{00000000-0005-0000-0000-0000BCAF0000}"/>
    <cellStyle name="Normal 80 6 2 2 2" xfId="44061" xr:uid="{00000000-0005-0000-0000-0000BDAF0000}"/>
    <cellStyle name="Normal 80 6 2 2 3" xfId="28828" xr:uid="{00000000-0005-0000-0000-0000BEAF0000}"/>
    <cellStyle name="Normal 80 6 2 3" xfId="8710" xr:uid="{00000000-0005-0000-0000-0000BFAF0000}"/>
    <cellStyle name="Normal 80 6 2 3 2" xfId="39044" xr:uid="{00000000-0005-0000-0000-0000C0AF0000}"/>
    <cellStyle name="Normal 80 6 2 3 3" xfId="23811" xr:uid="{00000000-0005-0000-0000-0000C1AF0000}"/>
    <cellStyle name="Normal 80 6 2 4" xfId="34031" xr:uid="{00000000-0005-0000-0000-0000C2AF0000}"/>
    <cellStyle name="Normal 80 6 2 5" xfId="18798" xr:uid="{00000000-0005-0000-0000-0000C3AF0000}"/>
    <cellStyle name="Normal 80 6 3" xfId="5349" xr:uid="{00000000-0005-0000-0000-0000C4AF0000}"/>
    <cellStyle name="Normal 80 6 3 2" xfId="15401" xr:uid="{00000000-0005-0000-0000-0000C5AF0000}"/>
    <cellStyle name="Normal 80 6 3 2 2" xfId="45732" xr:uid="{00000000-0005-0000-0000-0000C6AF0000}"/>
    <cellStyle name="Normal 80 6 3 2 3" xfId="30499" xr:uid="{00000000-0005-0000-0000-0000C7AF0000}"/>
    <cellStyle name="Normal 80 6 3 3" xfId="10381" xr:uid="{00000000-0005-0000-0000-0000C8AF0000}"/>
    <cellStyle name="Normal 80 6 3 3 2" xfId="40715" xr:uid="{00000000-0005-0000-0000-0000C9AF0000}"/>
    <cellStyle name="Normal 80 6 3 3 3" xfId="25482" xr:uid="{00000000-0005-0000-0000-0000CAAF0000}"/>
    <cellStyle name="Normal 80 6 3 4" xfId="35702" xr:uid="{00000000-0005-0000-0000-0000CBAF0000}"/>
    <cellStyle name="Normal 80 6 3 5" xfId="20469" xr:uid="{00000000-0005-0000-0000-0000CCAF0000}"/>
    <cellStyle name="Normal 80 6 4" xfId="12059" xr:uid="{00000000-0005-0000-0000-0000CDAF0000}"/>
    <cellStyle name="Normal 80 6 4 2" xfId="42390" xr:uid="{00000000-0005-0000-0000-0000CEAF0000}"/>
    <cellStyle name="Normal 80 6 4 3" xfId="27157" xr:uid="{00000000-0005-0000-0000-0000CFAF0000}"/>
    <cellStyle name="Normal 80 6 5" xfId="7038" xr:uid="{00000000-0005-0000-0000-0000D0AF0000}"/>
    <cellStyle name="Normal 80 6 5 2" xfId="37373" xr:uid="{00000000-0005-0000-0000-0000D1AF0000}"/>
    <cellStyle name="Normal 80 6 5 3" xfId="22140" xr:uid="{00000000-0005-0000-0000-0000D2AF0000}"/>
    <cellStyle name="Normal 80 6 6" xfId="32361" xr:uid="{00000000-0005-0000-0000-0000D3AF0000}"/>
    <cellStyle name="Normal 80 6 7" xfId="17127" xr:uid="{00000000-0005-0000-0000-0000D4AF0000}"/>
    <cellStyle name="Normal 80 7" xfId="2811" xr:uid="{00000000-0005-0000-0000-0000D5AF0000}"/>
    <cellStyle name="Normal 80 7 2" xfId="12894" xr:uid="{00000000-0005-0000-0000-0000D6AF0000}"/>
    <cellStyle name="Normal 80 7 2 2" xfId="43225" xr:uid="{00000000-0005-0000-0000-0000D7AF0000}"/>
    <cellStyle name="Normal 80 7 2 3" xfId="27992" xr:uid="{00000000-0005-0000-0000-0000D8AF0000}"/>
    <cellStyle name="Normal 80 7 3" xfId="7873" xr:uid="{00000000-0005-0000-0000-0000D9AF0000}"/>
    <cellStyle name="Normal 80 7 3 2" xfId="38208" xr:uid="{00000000-0005-0000-0000-0000DAAF0000}"/>
    <cellStyle name="Normal 80 7 3 3" xfId="22975" xr:uid="{00000000-0005-0000-0000-0000DBAF0000}"/>
    <cellStyle name="Normal 80 7 4" xfId="33195" xr:uid="{00000000-0005-0000-0000-0000DCAF0000}"/>
    <cellStyle name="Normal 80 7 5" xfId="17962" xr:uid="{00000000-0005-0000-0000-0000DDAF0000}"/>
    <cellStyle name="Normal 80 8" xfId="4509" xr:uid="{00000000-0005-0000-0000-0000DEAF0000}"/>
    <cellStyle name="Normal 80 8 2" xfId="14565" xr:uid="{00000000-0005-0000-0000-0000DFAF0000}"/>
    <cellStyle name="Normal 80 8 2 2" xfId="44896" xr:uid="{00000000-0005-0000-0000-0000E0AF0000}"/>
    <cellStyle name="Normal 80 8 2 3" xfId="29663" xr:uid="{00000000-0005-0000-0000-0000E1AF0000}"/>
    <cellStyle name="Normal 80 8 3" xfId="9545" xr:uid="{00000000-0005-0000-0000-0000E2AF0000}"/>
    <cellStyle name="Normal 80 8 3 2" xfId="39879" xr:uid="{00000000-0005-0000-0000-0000E3AF0000}"/>
    <cellStyle name="Normal 80 8 3 3" xfId="24646" xr:uid="{00000000-0005-0000-0000-0000E4AF0000}"/>
    <cellStyle name="Normal 80 8 4" xfId="34866" xr:uid="{00000000-0005-0000-0000-0000E5AF0000}"/>
    <cellStyle name="Normal 80 8 5" xfId="19633" xr:uid="{00000000-0005-0000-0000-0000E6AF0000}"/>
    <cellStyle name="Normal 80 9" xfId="11221" xr:uid="{00000000-0005-0000-0000-0000E7AF0000}"/>
    <cellStyle name="Normal 80 9 2" xfId="41554" xr:uid="{00000000-0005-0000-0000-0000E8AF0000}"/>
    <cellStyle name="Normal 80 9 3" xfId="26321" xr:uid="{00000000-0005-0000-0000-0000E9AF0000}"/>
    <cellStyle name="Normal 81" xfId="1157" xr:uid="{00000000-0005-0000-0000-0000EAAF0000}"/>
    <cellStyle name="Normal 81 10" xfId="6249" xr:uid="{00000000-0005-0000-0000-0000EBAF0000}"/>
    <cellStyle name="Normal 81 10 2" xfId="36586" xr:uid="{00000000-0005-0000-0000-0000ECAF0000}"/>
    <cellStyle name="Normal 81 10 3" xfId="21353" xr:uid="{00000000-0005-0000-0000-0000EDAF0000}"/>
    <cellStyle name="Normal 81 11" xfId="31578" xr:uid="{00000000-0005-0000-0000-0000EEAF0000}"/>
    <cellStyle name="Normal 81 12" xfId="16338" xr:uid="{00000000-0005-0000-0000-0000EFAF0000}"/>
    <cellStyle name="Normal 81 2" xfId="1213" xr:uid="{00000000-0005-0000-0000-0000F0AF0000}"/>
    <cellStyle name="Normal 81 2 10" xfId="31628" xr:uid="{00000000-0005-0000-0000-0000F1AF0000}"/>
    <cellStyle name="Normal 81 2 11" xfId="16392" xr:uid="{00000000-0005-0000-0000-0000F2AF0000}"/>
    <cellStyle name="Normal 81 2 2" xfId="1321" xr:uid="{00000000-0005-0000-0000-0000F3AF0000}"/>
    <cellStyle name="Normal 81 2 2 10" xfId="16496" xr:uid="{00000000-0005-0000-0000-0000F4AF0000}"/>
    <cellStyle name="Normal 81 2 2 2" xfId="1538" xr:uid="{00000000-0005-0000-0000-0000F5AF0000}"/>
    <cellStyle name="Normal 81 2 2 2 2" xfId="1959" xr:uid="{00000000-0005-0000-0000-0000F6AF0000}"/>
    <cellStyle name="Normal 81 2 2 2 2 2" xfId="2798" xr:uid="{00000000-0005-0000-0000-0000F7AF0000}"/>
    <cellStyle name="Normal 81 2 2 2 2 2 2" xfId="4488" xr:uid="{00000000-0005-0000-0000-0000F8AF0000}"/>
    <cellStyle name="Normal 81 2 2 2 2 2 2 2" xfId="14561" xr:uid="{00000000-0005-0000-0000-0000F9AF0000}"/>
    <cellStyle name="Normal 81 2 2 2 2 2 2 2 2" xfId="44892" xr:uid="{00000000-0005-0000-0000-0000FAAF0000}"/>
    <cellStyle name="Normal 81 2 2 2 2 2 2 2 3" xfId="29659" xr:uid="{00000000-0005-0000-0000-0000FBAF0000}"/>
    <cellStyle name="Normal 81 2 2 2 2 2 2 3" xfId="9541" xr:uid="{00000000-0005-0000-0000-0000FCAF0000}"/>
    <cellStyle name="Normal 81 2 2 2 2 2 2 3 2" xfId="39875" xr:uid="{00000000-0005-0000-0000-0000FDAF0000}"/>
    <cellStyle name="Normal 81 2 2 2 2 2 2 3 3" xfId="24642" xr:uid="{00000000-0005-0000-0000-0000FEAF0000}"/>
    <cellStyle name="Normal 81 2 2 2 2 2 2 4" xfId="34862" xr:uid="{00000000-0005-0000-0000-0000FFAF0000}"/>
    <cellStyle name="Normal 81 2 2 2 2 2 2 5" xfId="19629" xr:uid="{00000000-0005-0000-0000-000000B00000}"/>
    <cellStyle name="Normal 81 2 2 2 2 2 3" xfId="6180" xr:uid="{00000000-0005-0000-0000-000001B00000}"/>
    <cellStyle name="Normal 81 2 2 2 2 2 3 2" xfId="16232" xr:uid="{00000000-0005-0000-0000-000002B00000}"/>
    <cellStyle name="Normal 81 2 2 2 2 2 3 2 2" xfId="46563" xr:uid="{00000000-0005-0000-0000-000003B00000}"/>
    <cellStyle name="Normal 81 2 2 2 2 2 3 2 3" xfId="31330" xr:uid="{00000000-0005-0000-0000-000004B00000}"/>
    <cellStyle name="Normal 81 2 2 2 2 2 3 3" xfId="11212" xr:uid="{00000000-0005-0000-0000-000005B00000}"/>
    <cellStyle name="Normal 81 2 2 2 2 2 3 3 2" xfId="41546" xr:uid="{00000000-0005-0000-0000-000006B00000}"/>
    <cellStyle name="Normal 81 2 2 2 2 2 3 3 3" xfId="26313" xr:uid="{00000000-0005-0000-0000-000007B00000}"/>
    <cellStyle name="Normal 81 2 2 2 2 2 3 4" xfId="36533" xr:uid="{00000000-0005-0000-0000-000008B00000}"/>
    <cellStyle name="Normal 81 2 2 2 2 2 3 5" xfId="21300" xr:uid="{00000000-0005-0000-0000-000009B00000}"/>
    <cellStyle name="Normal 81 2 2 2 2 2 4" xfId="12890" xr:uid="{00000000-0005-0000-0000-00000AB00000}"/>
    <cellStyle name="Normal 81 2 2 2 2 2 4 2" xfId="43221" xr:uid="{00000000-0005-0000-0000-00000BB00000}"/>
    <cellStyle name="Normal 81 2 2 2 2 2 4 3" xfId="27988" xr:uid="{00000000-0005-0000-0000-00000CB00000}"/>
    <cellStyle name="Normal 81 2 2 2 2 2 5" xfId="7869" xr:uid="{00000000-0005-0000-0000-00000DB00000}"/>
    <cellStyle name="Normal 81 2 2 2 2 2 5 2" xfId="38204" xr:uid="{00000000-0005-0000-0000-00000EB00000}"/>
    <cellStyle name="Normal 81 2 2 2 2 2 5 3" xfId="22971" xr:uid="{00000000-0005-0000-0000-00000FB00000}"/>
    <cellStyle name="Normal 81 2 2 2 2 2 6" xfId="33192" xr:uid="{00000000-0005-0000-0000-000010B00000}"/>
    <cellStyle name="Normal 81 2 2 2 2 2 7" xfId="17958" xr:uid="{00000000-0005-0000-0000-000011B00000}"/>
    <cellStyle name="Normal 81 2 2 2 2 3" xfId="3651" xr:uid="{00000000-0005-0000-0000-000012B00000}"/>
    <cellStyle name="Normal 81 2 2 2 2 3 2" xfId="13725" xr:uid="{00000000-0005-0000-0000-000013B00000}"/>
    <cellStyle name="Normal 81 2 2 2 2 3 2 2" xfId="44056" xr:uid="{00000000-0005-0000-0000-000014B00000}"/>
    <cellStyle name="Normal 81 2 2 2 2 3 2 3" xfId="28823" xr:uid="{00000000-0005-0000-0000-000015B00000}"/>
    <cellStyle name="Normal 81 2 2 2 2 3 3" xfId="8705" xr:uid="{00000000-0005-0000-0000-000016B00000}"/>
    <cellStyle name="Normal 81 2 2 2 2 3 3 2" xfId="39039" xr:uid="{00000000-0005-0000-0000-000017B00000}"/>
    <cellStyle name="Normal 81 2 2 2 2 3 3 3" xfId="23806" xr:uid="{00000000-0005-0000-0000-000018B00000}"/>
    <cellStyle name="Normal 81 2 2 2 2 3 4" xfId="34026" xr:uid="{00000000-0005-0000-0000-000019B00000}"/>
    <cellStyle name="Normal 81 2 2 2 2 3 5" xfId="18793" xr:uid="{00000000-0005-0000-0000-00001AB00000}"/>
    <cellStyle name="Normal 81 2 2 2 2 4" xfId="5344" xr:uid="{00000000-0005-0000-0000-00001BB00000}"/>
    <cellStyle name="Normal 81 2 2 2 2 4 2" xfId="15396" xr:uid="{00000000-0005-0000-0000-00001CB00000}"/>
    <cellStyle name="Normal 81 2 2 2 2 4 2 2" xfId="45727" xr:uid="{00000000-0005-0000-0000-00001DB00000}"/>
    <cellStyle name="Normal 81 2 2 2 2 4 2 3" xfId="30494" xr:uid="{00000000-0005-0000-0000-00001EB00000}"/>
    <cellStyle name="Normal 81 2 2 2 2 4 3" xfId="10376" xr:uid="{00000000-0005-0000-0000-00001FB00000}"/>
    <cellStyle name="Normal 81 2 2 2 2 4 3 2" xfId="40710" xr:uid="{00000000-0005-0000-0000-000020B00000}"/>
    <cellStyle name="Normal 81 2 2 2 2 4 3 3" xfId="25477" xr:uid="{00000000-0005-0000-0000-000021B00000}"/>
    <cellStyle name="Normal 81 2 2 2 2 4 4" xfId="35697" xr:uid="{00000000-0005-0000-0000-000022B00000}"/>
    <cellStyle name="Normal 81 2 2 2 2 4 5" xfId="20464" xr:uid="{00000000-0005-0000-0000-000023B00000}"/>
    <cellStyle name="Normal 81 2 2 2 2 5" xfId="12054" xr:uid="{00000000-0005-0000-0000-000024B00000}"/>
    <cellStyle name="Normal 81 2 2 2 2 5 2" xfId="42385" xr:uid="{00000000-0005-0000-0000-000025B00000}"/>
    <cellStyle name="Normal 81 2 2 2 2 5 3" xfId="27152" xr:uid="{00000000-0005-0000-0000-000026B00000}"/>
    <cellStyle name="Normal 81 2 2 2 2 6" xfId="7033" xr:uid="{00000000-0005-0000-0000-000027B00000}"/>
    <cellStyle name="Normal 81 2 2 2 2 6 2" xfId="37368" xr:uid="{00000000-0005-0000-0000-000028B00000}"/>
    <cellStyle name="Normal 81 2 2 2 2 6 3" xfId="22135" xr:uid="{00000000-0005-0000-0000-000029B00000}"/>
    <cellStyle name="Normal 81 2 2 2 2 7" xfId="32356" xr:uid="{00000000-0005-0000-0000-00002AB00000}"/>
    <cellStyle name="Normal 81 2 2 2 2 8" xfId="17122" xr:uid="{00000000-0005-0000-0000-00002BB00000}"/>
    <cellStyle name="Normal 81 2 2 2 3" xfId="2380" xr:uid="{00000000-0005-0000-0000-00002CB00000}"/>
    <cellStyle name="Normal 81 2 2 2 3 2" xfId="4070" xr:uid="{00000000-0005-0000-0000-00002DB00000}"/>
    <cellStyle name="Normal 81 2 2 2 3 2 2" xfId="14143" xr:uid="{00000000-0005-0000-0000-00002EB00000}"/>
    <cellStyle name="Normal 81 2 2 2 3 2 2 2" xfId="44474" xr:uid="{00000000-0005-0000-0000-00002FB00000}"/>
    <cellStyle name="Normal 81 2 2 2 3 2 2 3" xfId="29241" xr:uid="{00000000-0005-0000-0000-000030B00000}"/>
    <cellStyle name="Normal 81 2 2 2 3 2 3" xfId="9123" xr:uid="{00000000-0005-0000-0000-000031B00000}"/>
    <cellStyle name="Normal 81 2 2 2 3 2 3 2" xfId="39457" xr:uid="{00000000-0005-0000-0000-000032B00000}"/>
    <cellStyle name="Normal 81 2 2 2 3 2 3 3" xfId="24224" xr:uid="{00000000-0005-0000-0000-000033B00000}"/>
    <cellStyle name="Normal 81 2 2 2 3 2 4" xfId="34444" xr:uid="{00000000-0005-0000-0000-000034B00000}"/>
    <cellStyle name="Normal 81 2 2 2 3 2 5" xfId="19211" xr:uid="{00000000-0005-0000-0000-000035B00000}"/>
    <cellStyle name="Normal 81 2 2 2 3 3" xfId="5762" xr:uid="{00000000-0005-0000-0000-000036B00000}"/>
    <cellStyle name="Normal 81 2 2 2 3 3 2" xfId="15814" xr:uid="{00000000-0005-0000-0000-000037B00000}"/>
    <cellStyle name="Normal 81 2 2 2 3 3 2 2" xfId="46145" xr:uid="{00000000-0005-0000-0000-000038B00000}"/>
    <cellStyle name="Normal 81 2 2 2 3 3 2 3" xfId="30912" xr:uid="{00000000-0005-0000-0000-000039B00000}"/>
    <cellStyle name="Normal 81 2 2 2 3 3 3" xfId="10794" xr:uid="{00000000-0005-0000-0000-00003AB00000}"/>
    <cellStyle name="Normal 81 2 2 2 3 3 3 2" xfId="41128" xr:uid="{00000000-0005-0000-0000-00003BB00000}"/>
    <cellStyle name="Normal 81 2 2 2 3 3 3 3" xfId="25895" xr:uid="{00000000-0005-0000-0000-00003CB00000}"/>
    <cellStyle name="Normal 81 2 2 2 3 3 4" xfId="36115" xr:uid="{00000000-0005-0000-0000-00003DB00000}"/>
    <cellStyle name="Normal 81 2 2 2 3 3 5" xfId="20882" xr:uid="{00000000-0005-0000-0000-00003EB00000}"/>
    <cellStyle name="Normal 81 2 2 2 3 4" xfId="12472" xr:uid="{00000000-0005-0000-0000-00003FB00000}"/>
    <cellStyle name="Normal 81 2 2 2 3 4 2" xfId="42803" xr:uid="{00000000-0005-0000-0000-000040B00000}"/>
    <cellStyle name="Normal 81 2 2 2 3 4 3" xfId="27570" xr:uid="{00000000-0005-0000-0000-000041B00000}"/>
    <cellStyle name="Normal 81 2 2 2 3 5" xfId="7451" xr:uid="{00000000-0005-0000-0000-000042B00000}"/>
    <cellStyle name="Normal 81 2 2 2 3 5 2" xfId="37786" xr:uid="{00000000-0005-0000-0000-000043B00000}"/>
    <cellStyle name="Normal 81 2 2 2 3 5 3" xfId="22553" xr:uid="{00000000-0005-0000-0000-000044B00000}"/>
    <cellStyle name="Normal 81 2 2 2 3 6" xfId="32774" xr:uid="{00000000-0005-0000-0000-000045B00000}"/>
    <cellStyle name="Normal 81 2 2 2 3 7" xfId="17540" xr:uid="{00000000-0005-0000-0000-000046B00000}"/>
    <cellStyle name="Normal 81 2 2 2 4" xfId="3233" xr:uid="{00000000-0005-0000-0000-000047B00000}"/>
    <cellStyle name="Normal 81 2 2 2 4 2" xfId="13307" xr:uid="{00000000-0005-0000-0000-000048B00000}"/>
    <cellStyle name="Normal 81 2 2 2 4 2 2" xfId="43638" xr:uid="{00000000-0005-0000-0000-000049B00000}"/>
    <cellStyle name="Normal 81 2 2 2 4 2 3" xfId="28405" xr:uid="{00000000-0005-0000-0000-00004AB00000}"/>
    <cellStyle name="Normal 81 2 2 2 4 3" xfId="8287" xr:uid="{00000000-0005-0000-0000-00004BB00000}"/>
    <cellStyle name="Normal 81 2 2 2 4 3 2" xfId="38621" xr:uid="{00000000-0005-0000-0000-00004CB00000}"/>
    <cellStyle name="Normal 81 2 2 2 4 3 3" xfId="23388" xr:uid="{00000000-0005-0000-0000-00004DB00000}"/>
    <cellStyle name="Normal 81 2 2 2 4 4" xfId="33608" xr:uid="{00000000-0005-0000-0000-00004EB00000}"/>
    <cellStyle name="Normal 81 2 2 2 4 5" xfId="18375" xr:uid="{00000000-0005-0000-0000-00004FB00000}"/>
    <cellStyle name="Normal 81 2 2 2 5" xfId="4926" xr:uid="{00000000-0005-0000-0000-000050B00000}"/>
    <cellStyle name="Normal 81 2 2 2 5 2" xfId="14978" xr:uid="{00000000-0005-0000-0000-000051B00000}"/>
    <cellStyle name="Normal 81 2 2 2 5 2 2" xfId="45309" xr:uid="{00000000-0005-0000-0000-000052B00000}"/>
    <cellStyle name="Normal 81 2 2 2 5 2 3" xfId="30076" xr:uid="{00000000-0005-0000-0000-000053B00000}"/>
    <cellStyle name="Normal 81 2 2 2 5 3" xfId="9958" xr:uid="{00000000-0005-0000-0000-000054B00000}"/>
    <cellStyle name="Normal 81 2 2 2 5 3 2" xfId="40292" xr:uid="{00000000-0005-0000-0000-000055B00000}"/>
    <cellStyle name="Normal 81 2 2 2 5 3 3" xfId="25059" xr:uid="{00000000-0005-0000-0000-000056B00000}"/>
    <cellStyle name="Normal 81 2 2 2 5 4" xfId="35279" xr:uid="{00000000-0005-0000-0000-000057B00000}"/>
    <cellStyle name="Normal 81 2 2 2 5 5" xfId="20046" xr:uid="{00000000-0005-0000-0000-000058B00000}"/>
    <cellStyle name="Normal 81 2 2 2 6" xfId="11636" xr:uid="{00000000-0005-0000-0000-000059B00000}"/>
    <cellStyle name="Normal 81 2 2 2 6 2" xfId="41967" xr:uid="{00000000-0005-0000-0000-00005AB00000}"/>
    <cellStyle name="Normal 81 2 2 2 6 3" xfId="26734" xr:uid="{00000000-0005-0000-0000-00005BB00000}"/>
    <cellStyle name="Normal 81 2 2 2 7" xfId="6615" xr:uid="{00000000-0005-0000-0000-00005CB00000}"/>
    <cellStyle name="Normal 81 2 2 2 7 2" xfId="36950" xr:uid="{00000000-0005-0000-0000-00005DB00000}"/>
    <cellStyle name="Normal 81 2 2 2 7 3" xfId="21717" xr:uid="{00000000-0005-0000-0000-00005EB00000}"/>
    <cellStyle name="Normal 81 2 2 2 8" xfId="31938" xr:uid="{00000000-0005-0000-0000-00005FB00000}"/>
    <cellStyle name="Normal 81 2 2 2 9" xfId="16704" xr:uid="{00000000-0005-0000-0000-000060B00000}"/>
    <cellStyle name="Normal 81 2 2 3" xfId="1751" xr:uid="{00000000-0005-0000-0000-000061B00000}"/>
    <cellStyle name="Normal 81 2 2 3 2" xfId="2590" xr:uid="{00000000-0005-0000-0000-000062B00000}"/>
    <cellStyle name="Normal 81 2 2 3 2 2" xfId="4280" xr:uid="{00000000-0005-0000-0000-000063B00000}"/>
    <cellStyle name="Normal 81 2 2 3 2 2 2" xfId="14353" xr:uid="{00000000-0005-0000-0000-000064B00000}"/>
    <cellStyle name="Normal 81 2 2 3 2 2 2 2" xfId="44684" xr:uid="{00000000-0005-0000-0000-000065B00000}"/>
    <cellStyle name="Normal 81 2 2 3 2 2 2 3" xfId="29451" xr:uid="{00000000-0005-0000-0000-000066B00000}"/>
    <cellStyle name="Normal 81 2 2 3 2 2 3" xfId="9333" xr:uid="{00000000-0005-0000-0000-000067B00000}"/>
    <cellStyle name="Normal 81 2 2 3 2 2 3 2" xfId="39667" xr:uid="{00000000-0005-0000-0000-000068B00000}"/>
    <cellStyle name="Normal 81 2 2 3 2 2 3 3" xfId="24434" xr:uid="{00000000-0005-0000-0000-000069B00000}"/>
    <cellStyle name="Normal 81 2 2 3 2 2 4" xfId="34654" xr:uid="{00000000-0005-0000-0000-00006AB00000}"/>
    <cellStyle name="Normal 81 2 2 3 2 2 5" xfId="19421" xr:uid="{00000000-0005-0000-0000-00006BB00000}"/>
    <cellStyle name="Normal 81 2 2 3 2 3" xfId="5972" xr:uid="{00000000-0005-0000-0000-00006CB00000}"/>
    <cellStyle name="Normal 81 2 2 3 2 3 2" xfId="16024" xr:uid="{00000000-0005-0000-0000-00006DB00000}"/>
    <cellStyle name="Normal 81 2 2 3 2 3 2 2" xfId="46355" xr:uid="{00000000-0005-0000-0000-00006EB00000}"/>
    <cellStyle name="Normal 81 2 2 3 2 3 2 3" xfId="31122" xr:uid="{00000000-0005-0000-0000-00006FB00000}"/>
    <cellStyle name="Normal 81 2 2 3 2 3 3" xfId="11004" xr:uid="{00000000-0005-0000-0000-000070B00000}"/>
    <cellStyle name="Normal 81 2 2 3 2 3 3 2" xfId="41338" xr:uid="{00000000-0005-0000-0000-000071B00000}"/>
    <cellStyle name="Normal 81 2 2 3 2 3 3 3" xfId="26105" xr:uid="{00000000-0005-0000-0000-000072B00000}"/>
    <cellStyle name="Normal 81 2 2 3 2 3 4" xfId="36325" xr:uid="{00000000-0005-0000-0000-000073B00000}"/>
    <cellStyle name="Normal 81 2 2 3 2 3 5" xfId="21092" xr:uid="{00000000-0005-0000-0000-000074B00000}"/>
    <cellStyle name="Normal 81 2 2 3 2 4" xfId="12682" xr:uid="{00000000-0005-0000-0000-000075B00000}"/>
    <cellStyle name="Normal 81 2 2 3 2 4 2" xfId="43013" xr:uid="{00000000-0005-0000-0000-000076B00000}"/>
    <cellStyle name="Normal 81 2 2 3 2 4 3" xfId="27780" xr:uid="{00000000-0005-0000-0000-000077B00000}"/>
    <cellStyle name="Normal 81 2 2 3 2 5" xfId="7661" xr:uid="{00000000-0005-0000-0000-000078B00000}"/>
    <cellStyle name="Normal 81 2 2 3 2 5 2" xfId="37996" xr:uid="{00000000-0005-0000-0000-000079B00000}"/>
    <cellStyle name="Normal 81 2 2 3 2 5 3" xfId="22763" xr:uid="{00000000-0005-0000-0000-00007AB00000}"/>
    <cellStyle name="Normal 81 2 2 3 2 6" xfId="32984" xr:uid="{00000000-0005-0000-0000-00007BB00000}"/>
    <cellStyle name="Normal 81 2 2 3 2 7" xfId="17750" xr:uid="{00000000-0005-0000-0000-00007CB00000}"/>
    <cellStyle name="Normal 81 2 2 3 3" xfId="3443" xr:uid="{00000000-0005-0000-0000-00007DB00000}"/>
    <cellStyle name="Normal 81 2 2 3 3 2" xfId="13517" xr:uid="{00000000-0005-0000-0000-00007EB00000}"/>
    <cellStyle name="Normal 81 2 2 3 3 2 2" xfId="43848" xr:uid="{00000000-0005-0000-0000-00007FB00000}"/>
    <cellStyle name="Normal 81 2 2 3 3 2 3" xfId="28615" xr:uid="{00000000-0005-0000-0000-000080B00000}"/>
    <cellStyle name="Normal 81 2 2 3 3 3" xfId="8497" xr:uid="{00000000-0005-0000-0000-000081B00000}"/>
    <cellStyle name="Normal 81 2 2 3 3 3 2" xfId="38831" xr:uid="{00000000-0005-0000-0000-000082B00000}"/>
    <cellStyle name="Normal 81 2 2 3 3 3 3" xfId="23598" xr:uid="{00000000-0005-0000-0000-000083B00000}"/>
    <cellStyle name="Normal 81 2 2 3 3 4" xfId="33818" xr:uid="{00000000-0005-0000-0000-000084B00000}"/>
    <cellStyle name="Normal 81 2 2 3 3 5" xfId="18585" xr:uid="{00000000-0005-0000-0000-000085B00000}"/>
    <cellStyle name="Normal 81 2 2 3 4" xfId="5136" xr:uid="{00000000-0005-0000-0000-000086B00000}"/>
    <cellStyle name="Normal 81 2 2 3 4 2" xfId="15188" xr:uid="{00000000-0005-0000-0000-000087B00000}"/>
    <cellStyle name="Normal 81 2 2 3 4 2 2" xfId="45519" xr:uid="{00000000-0005-0000-0000-000088B00000}"/>
    <cellStyle name="Normal 81 2 2 3 4 2 3" xfId="30286" xr:uid="{00000000-0005-0000-0000-000089B00000}"/>
    <cellStyle name="Normal 81 2 2 3 4 3" xfId="10168" xr:uid="{00000000-0005-0000-0000-00008AB00000}"/>
    <cellStyle name="Normal 81 2 2 3 4 3 2" xfId="40502" xr:uid="{00000000-0005-0000-0000-00008BB00000}"/>
    <cellStyle name="Normal 81 2 2 3 4 3 3" xfId="25269" xr:uid="{00000000-0005-0000-0000-00008CB00000}"/>
    <cellStyle name="Normal 81 2 2 3 4 4" xfId="35489" xr:uid="{00000000-0005-0000-0000-00008DB00000}"/>
    <cellStyle name="Normal 81 2 2 3 4 5" xfId="20256" xr:uid="{00000000-0005-0000-0000-00008EB00000}"/>
    <cellStyle name="Normal 81 2 2 3 5" xfId="11846" xr:uid="{00000000-0005-0000-0000-00008FB00000}"/>
    <cellStyle name="Normal 81 2 2 3 5 2" xfId="42177" xr:uid="{00000000-0005-0000-0000-000090B00000}"/>
    <cellStyle name="Normal 81 2 2 3 5 3" xfId="26944" xr:uid="{00000000-0005-0000-0000-000091B00000}"/>
    <cellStyle name="Normal 81 2 2 3 6" xfId="6825" xr:uid="{00000000-0005-0000-0000-000092B00000}"/>
    <cellStyle name="Normal 81 2 2 3 6 2" xfId="37160" xr:uid="{00000000-0005-0000-0000-000093B00000}"/>
    <cellStyle name="Normal 81 2 2 3 6 3" xfId="21927" xr:uid="{00000000-0005-0000-0000-000094B00000}"/>
    <cellStyle name="Normal 81 2 2 3 7" xfId="32148" xr:uid="{00000000-0005-0000-0000-000095B00000}"/>
    <cellStyle name="Normal 81 2 2 3 8" xfId="16914" xr:uid="{00000000-0005-0000-0000-000096B00000}"/>
    <cellStyle name="Normal 81 2 2 4" xfId="2172" xr:uid="{00000000-0005-0000-0000-000097B00000}"/>
    <cellStyle name="Normal 81 2 2 4 2" xfId="3862" xr:uid="{00000000-0005-0000-0000-000098B00000}"/>
    <cellStyle name="Normal 81 2 2 4 2 2" xfId="13935" xr:uid="{00000000-0005-0000-0000-000099B00000}"/>
    <cellStyle name="Normal 81 2 2 4 2 2 2" xfId="44266" xr:uid="{00000000-0005-0000-0000-00009AB00000}"/>
    <cellStyle name="Normal 81 2 2 4 2 2 3" xfId="29033" xr:uid="{00000000-0005-0000-0000-00009BB00000}"/>
    <cellStyle name="Normal 81 2 2 4 2 3" xfId="8915" xr:uid="{00000000-0005-0000-0000-00009CB00000}"/>
    <cellStyle name="Normal 81 2 2 4 2 3 2" xfId="39249" xr:uid="{00000000-0005-0000-0000-00009DB00000}"/>
    <cellStyle name="Normal 81 2 2 4 2 3 3" xfId="24016" xr:uid="{00000000-0005-0000-0000-00009EB00000}"/>
    <cellStyle name="Normal 81 2 2 4 2 4" xfId="34236" xr:uid="{00000000-0005-0000-0000-00009FB00000}"/>
    <cellStyle name="Normal 81 2 2 4 2 5" xfId="19003" xr:uid="{00000000-0005-0000-0000-0000A0B00000}"/>
    <cellStyle name="Normal 81 2 2 4 3" xfId="5554" xr:uid="{00000000-0005-0000-0000-0000A1B00000}"/>
    <cellStyle name="Normal 81 2 2 4 3 2" xfId="15606" xr:uid="{00000000-0005-0000-0000-0000A2B00000}"/>
    <cellStyle name="Normal 81 2 2 4 3 2 2" xfId="45937" xr:uid="{00000000-0005-0000-0000-0000A3B00000}"/>
    <cellStyle name="Normal 81 2 2 4 3 2 3" xfId="30704" xr:uid="{00000000-0005-0000-0000-0000A4B00000}"/>
    <cellStyle name="Normal 81 2 2 4 3 3" xfId="10586" xr:uid="{00000000-0005-0000-0000-0000A5B00000}"/>
    <cellStyle name="Normal 81 2 2 4 3 3 2" xfId="40920" xr:uid="{00000000-0005-0000-0000-0000A6B00000}"/>
    <cellStyle name="Normal 81 2 2 4 3 3 3" xfId="25687" xr:uid="{00000000-0005-0000-0000-0000A7B00000}"/>
    <cellStyle name="Normal 81 2 2 4 3 4" xfId="35907" xr:uid="{00000000-0005-0000-0000-0000A8B00000}"/>
    <cellStyle name="Normal 81 2 2 4 3 5" xfId="20674" xr:uid="{00000000-0005-0000-0000-0000A9B00000}"/>
    <cellStyle name="Normal 81 2 2 4 4" xfId="12264" xr:uid="{00000000-0005-0000-0000-0000AAB00000}"/>
    <cellStyle name="Normal 81 2 2 4 4 2" xfId="42595" xr:uid="{00000000-0005-0000-0000-0000ABB00000}"/>
    <cellStyle name="Normal 81 2 2 4 4 3" xfId="27362" xr:uid="{00000000-0005-0000-0000-0000ACB00000}"/>
    <cellStyle name="Normal 81 2 2 4 5" xfId="7243" xr:uid="{00000000-0005-0000-0000-0000ADB00000}"/>
    <cellStyle name="Normal 81 2 2 4 5 2" xfId="37578" xr:uid="{00000000-0005-0000-0000-0000AEB00000}"/>
    <cellStyle name="Normal 81 2 2 4 5 3" xfId="22345" xr:uid="{00000000-0005-0000-0000-0000AFB00000}"/>
    <cellStyle name="Normal 81 2 2 4 6" xfId="32566" xr:uid="{00000000-0005-0000-0000-0000B0B00000}"/>
    <cellStyle name="Normal 81 2 2 4 7" xfId="17332" xr:uid="{00000000-0005-0000-0000-0000B1B00000}"/>
    <cellStyle name="Normal 81 2 2 5" xfId="3025" xr:uid="{00000000-0005-0000-0000-0000B2B00000}"/>
    <cellStyle name="Normal 81 2 2 5 2" xfId="13099" xr:uid="{00000000-0005-0000-0000-0000B3B00000}"/>
    <cellStyle name="Normal 81 2 2 5 2 2" xfId="43430" xr:uid="{00000000-0005-0000-0000-0000B4B00000}"/>
    <cellStyle name="Normal 81 2 2 5 2 3" xfId="28197" xr:uid="{00000000-0005-0000-0000-0000B5B00000}"/>
    <cellStyle name="Normal 81 2 2 5 3" xfId="8079" xr:uid="{00000000-0005-0000-0000-0000B6B00000}"/>
    <cellStyle name="Normal 81 2 2 5 3 2" xfId="38413" xr:uid="{00000000-0005-0000-0000-0000B7B00000}"/>
    <cellStyle name="Normal 81 2 2 5 3 3" xfId="23180" xr:uid="{00000000-0005-0000-0000-0000B8B00000}"/>
    <cellStyle name="Normal 81 2 2 5 4" xfId="33400" xr:uid="{00000000-0005-0000-0000-0000B9B00000}"/>
    <cellStyle name="Normal 81 2 2 5 5" xfId="18167" xr:uid="{00000000-0005-0000-0000-0000BAB00000}"/>
    <cellStyle name="Normal 81 2 2 6" xfId="4718" xr:uid="{00000000-0005-0000-0000-0000BBB00000}"/>
    <cellStyle name="Normal 81 2 2 6 2" xfId="14770" xr:uid="{00000000-0005-0000-0000-0000BCB00000}"/>
    <cellStyle name="Normal 81 2 2 6 2 2" xfId="45101" xr:uid="{00000000-0005-0000-0000-0000BDB00000}"/>
    <cellStyle name="Normal 81 2 2 6 2 3" xfId="29868" xr:uid="{00000000-0005-0000-0000-0000BEB00000}"/>
    <cellStyle name="Normal 81 2 2 6 3" xfId="9750" xr:uid="{00000000-0005-0000-0000-0000BFB00000}"/>
    <cellStyle name="Normal 81 2 2 6 3 2" xfId="40084" xr:uid="{00000000-0005-0000-0000-0000C0B00000}"/>
    <cellStyle name="Normal 81 2 2 6 3 3" xfId="24851" xr:uid="{00000000-0005-0000-0000-0000C1B00000}"/>
    <cellStyle name="Normal 81 2 2 6 4" xfId="35071" xr:uid="{00000000-0005-0000-0000-0000C2B00000}"/>
    <cellStyle name="Normal 81 2 2 6 5" xfId="19838" xr:uid="{00000000-0005-0000-0000-0000C3B00000}"/>
    <cellStyle name="Normal 81 2 2 7" xfId="11428" xr:uid="{00000000-0005-0000-0000-0000C4B00000}"/>
    <cellStyle name="Normal 81 2 2 7 2" xfId="41759" xr:uid="{00000000-0005-0000-0000-0000C5B00000}"/>
    <cellStyle name="Normal 81 2 2 7 3" xfId="26526" xr:uid="{00000000-0005-0000-0000-0000C6B00000}"/>
    <cellStyle name="Normal 81 2 2 8" xfId="6407" xr:uid="{00000000-0005-0000-0000-0000C7B00000}"/>
    <cellStyle name="Normal 81 2 2 8 2" xfId="36742" xr:uid="{00000000-0005-0000-0000-0000C8B00000}"/>
    <cellStyle name="Normal 81 2 2 8 3" xfId="21509" xr:uid="{00000000-0005-0000-0000-0000C9B00000}"/>
    <cellStyle name="Normal 81 2 2 9" xfId="31730" xr:uid="{00000000-0005-0000-0000-0000CAB00000}"/>
    <cellStyle name="Normal 81 2 3" xfId="1434" xr:uid="{00000000-0005-0000-0000-0000CBB00000}"/>
    <cellStyle name="Normal 81 2 3 2" xfId="1855" xr:uid="{00000000-0005-0000-0000-0000CCB00000}"/>
    <cellStyle name="Normal 81 2 3 2 2" xfId="2694" xr:uid="{00000000-0005-0000-0000-0000CDB00000}"/>
    <cellStyle name="Normal 81 2 3 2 2 2" xfId="4384" xr:uid="{00000000-0005-0000-0000-0000CEB00000}"/>
    <cellStyle name="Normal 81 2 3 2 2 2 2" xfId="14457" xr:uid="{00000000-0005-0000-0000-0000CFB00000}"/>
    <cellStyle name="Normal 81 2 3 2 2 2 2 2" xfId="44788" xr:uid="{00000000-0005-0000-0000-0000D0B00000}"/>
    <cellStyle name="Normal 81 2 3 2 2 2 2 3" xfId="29555" xr:uid="{00000000-0005-0000-0000-0000D1B00000}"/>
    <cellStyle name="Normal 81 2 3 2 2 2 3" xfId="9437" xr:uid="{00000000-0005-0000-0000-0000D2B00000}"/>
    <cellStyle name="Normal 81 2 3 2 2 2 3 2" xfId="39771" xr:uid="{00000000-0005-0000-0000-0000D3B00000}"/>
    <cellStyle name="Normal 81 2 3 2 2 2 3 3" xfId="24538" xr:uid="{00000000-0005-0000-0000-0000D4B00000}"/>
    <cellStyle name="Normal 81 2 3 2 2 2 4" xfId="34758" xr:uid="{00000000-0005-0000-0000-0000D5B00000}"/>
    <cellStyle name="Normal 81 2 3 2 2 2 5" xfId="19525" xr:uid="{00000000-0005-0000-0000-0000D6B00000}"/>
    <cellStyle name="Normal 81 2 3 2 2 3" xfId="6076" xr:uid="{00000000-0005-0000-0000-0000D7B00000}"/>
    <cellStyle name="Normal 81 2 3 2 2 3 2" xfId="16128" xr:uid="{00000000-0005-0000-0000-0000D8B00000}"/>
    <cellStyle name="Normal 81 2 3 2 2 3 2 2" xfId="46459" xr:uid="{00000000-0005-0000-0000-0000D9B00000}"/>
    <cellStyle name="Normal 81 2 3 2 2 3 2 3" xfId="31226" xr:uid="{00000000-0005-0000-0000-0000DAB00000}"/>
    <cellStyle name="Normal 81 2 3 2 2 3 3" xfId="11108" xr:uid="{00000000-0005-0000-0000-0000DBB00000}"/>
    <cellStyle name="Normal 81 2 3 2 2 3 3 2" xfId="41442" xr:uid="{00000000-0005-0000-0000-0000DCB00000}"/>
    <cellStyle name="Normal 81 2 3 2 2 3 3 3" xfId="26209" xr:uid="{00000000-0005-0000-0000-0000DDB00000}"/>
    <cellStyle name="Normal 81 2 3 2 2 3 4" xfId="36429" xr:uid="{00000000-0005-0000-0000-0000DEB00000}"/>
    <cellStyle name="Normal 81 2 3 2 2 3 5" xfId="21196" xr:uid="{00000000-0005-0000-0000-0000DFB00000}"/>
    <cellStyle name="Normal 81 2 3 2 2 4" xfId="12786" xr:uid="{00000000-0005-0000-0000-0000E0B00000}"/>
    <cellStyle name="Normal 81 2 3 2 2 4 2" xfId="43117" xr:uid="{00000000-0005-0000-0000-0000E1B00000}"/>
    <cellStyle name="Normal 81 2 3 2 2 4 3" xfId="27884" xr:uid="{00000000-0005-0000-0000-0000E2B00000}"/>
    <cellStyle name="Normal 81 2 3 2 2 5" xfId="7765" xr:uid="{00000000-0005-0000-0000-0000E3B00000}"/>
    <cellStyle name="Normal 81 2 3 2 2 5 2" xfId="38100" xr:uid="{00000000-0005-0000-0000-0000E4B00000}"/>
    <cellStyle name="Normal 81 2 3 2 2 5 3" xfId="22867" xr:uid="{00000000-0005-0000-0000-0000E5B00000}"/>
    <cellStyle name="Normal 81 2 3 2 2 6" xfId="33088" xr:uid="{00000000-0005-0000-0000-0000E6B00000}"/>
    <cellStyle name="Normal 81 2 3 2 2 7" xfId="17854" xr:uid="{00000000-0005-0000-0000-0000E7B00000}"/>
    <cellStyle name="Normal 81 2 3 2 3" xfId="3547" xr:uid="{00000000-0005-0000-0000-0000E8B00000}"/>
    <cellStyle name="Normal 81 2 3 2 3 2" xfId="13621" xr:uid="{00000000-0005-0000-0000-0000E9B00000}"/>
    <cellStyle name="Normal 81 2 3 2 3 2 2" xfId="43952" xr:uid="{00000000-0005-0000-0000-0000EAB00000}"/>
    <cellStyle name="Normal 81 2 3 2 3 2 3" xfId="28719" xr:uid="{00000000-0005-0000-0000-0000EBB00000}"/>
    <cellStyle name="Normal 81 2 3 2 3 3" xfId="8601" xr:uid="{00000000-0005-0000-0000-0000ECB00000}"/>
    <cellStyle name="Normal 81 2 3 2 3 3 2" xfId="38935" xr:uid="{00000000-0005-0000-0000-0000EDB00000}"/>
    <cellStyle name="Normal 81 2 3 2 3 3 3" xfId="23702" xr:uid="{00000000-0005-0000-0000-0000EEB00000}"/>
    <cellStyle name="Normal 81 2 3 2 3 4" xfId="33922" xr:uid="{00000000-0005-0000-0000-0000EFB00000}"/>
    <cellStyle name="Normal 81 2 3 2 3 5" xfId="18689" xr:uid="{00000000-0005-0000-0000-0000F0B00000}"/>
    <cellStyle name="Normal 81 2 3 2 4" xfId="5240" xr:uid="{00000000-0005-0000-0000-0000F1B00000}"/>
    <cellStyle name="Normal 81 2 3 2 4 2" xfId="15292" xr:uid="{00000000-0005-0000-0000-0000F2B00000}"/>
    <cellStyle name="Normal 81 2 3 2 4 2 2" xfId="45623" xr:uid="{00000000-0005-0000-0000-0000F3B00000}"/>
    <cellStyle name="Normal 81 2 3 2 4 2 3" xfId="30390" xr:uid="{00000000-0005-0000-0000-0000F4B00000}"/>
    <cellStyle name="Normal 81 2 3 2 4 3" xfId="10272" xr:uid="{00000000-0005-0000-0000-0000F5B00000}"/>
    <cellStyle name="Normal 81 2 3 2 4 3 2" xfId="40606" xr:uid="{00000000-0005-0000-0000-0000F6B00000}"/>
    <cellStyle name="Normal 81 2 3 2 4 3 3" xfId="25373" xr:uid="{00000000-0005-0000-0000-0000F7B00000}"/>
    <cellStyle name="Normal 81 2 3 2 4 4" xfId="35593" xr:uid="{00000000-0005-0000-0000-0000F8B00000}"/>
    <cellStyle name="Normal 81 2 3 2 4 5" xfId="20360" xr:uid="{00000000-0005-0000-0000-0000F9B00000}"/>
    <cellStyle name="Normal 81 2 3 2 5" xfId="11950" xr:uid="{00000000-0005-0000-0000-0000FAB00000}"/>
    <cellStyle name="Normal 81 2 3 2 5 2" xfId="42281" xr:uid="{00000000-0005-0000-0000-0000FBB00000}"/>
    <cellStyle name="Normal 81 2 3 2 5 3" xfId="27048" xr:uid="{00000000-0005-0000-0000-0000FCB00000}"/>
    <cellStyle name="Normal 81 2 3 2 6" xfId="6929" xr:uid="{00000000-0005-0000-0000-0000FDB00000}"/>
    <cellStyle name="Normal 81 2 3 2 6 2" xfId="37264" xr:uid="{00000000-0005-0000-0000-0000FEB00000}"/>
    <cellStyle name="Normal 81 2 3 2 6 3" xfId="22031" xr:uid="{00000000-0005-0000-0000-0000FFB00000}"/>
    <cellStyle name="Normal 81 2 3 2 7" xfId="32252" xr:uid="{00000000-0005-0000-0000-000000B10000}"/>
    <cellStyle name="Normal 81 2 3 2 8" xfId="17018" xr:uid="{00000000-0005-0000-0000-000001B10000}"/>
    <cellStyle name="Normal 81 2 3 3" xfId="2276" xr:uid="{00000000-0005-0000-0000-000002B10000}"/>
    <cellStyle name="Normal 81 2 3 3 2" xfId="3966" xr:uid="{00000000-0005-0000-0000-000003B10000}"/>
    <cellStyle name="Normal 81 2 3 3 2 2" xfId="14039" xr:uid="{00000000-0005-0000-0000-000004B10000}"/>
    <cellStyle name="Normal 81 2 3 3 2 2 2" xfId="44370" xr:uid="{00000000-0005-0000-0000-000005B10000}"/>
    <cellStyle name="Normal 81 2 3 3 2 2 3" xfId="29137" xr:uid="{00000000-0005-0000-0000-000006B10000}"/>
    <cellStyle name="Normal 81 2 3 3 2 3" xfId="9019" xr:uid="{00000000-0005-0000-0000-000007B10000}"/>
    <cellStyle name="Normal 81 2 3 3 2 3 2" xfId="39353" xr:uid="{00000000-0005-0000-0000-000008B10000}"/>
    <cellStyle name="Normal 81 2 3 3 2 3 3" xfId="24120" xr:uid="{00000000-0005-0000-0000-000009B10000}"/>
    <cellStyle name="Normal 81 2 3 3 2 4" xfId="34340" xr:uid="{00000000-0005-0000-0000-00000AB10000}"/>
    <cellStyle name="Normal 81 2 3 3 2 5" xfId="19107" xr:uid="{00000000-0005-0000-0000-00000BB10000}"/>
    <cellStyle name="Normal 81 2 3 3 3" xfId="5658" xr:uid="{00000000-0005-0000-0000-00000CB10000}"/>
    <cellStyle name="Normal 81 2 3 3 3 2" xfId="15710" xr:uid="{00000000-0005-0000-0000-00000DB10000}"/>
    <cellStyle name="Normal 81 2 3 3 3 2 2" xfId="46041" xr:uid="{00000000-0005-0000-0000-00000EB10000}"/>
    <cellStyle name="Normal 81 2 3 3 3 2 3" xfId="30808" xr:uid="{00000000-0005-0000-0000-00000FB10000}"/>
    <cellStyle name="Normal 81 2 3 3 3 3" xfId="10690" xr:uid="{00000000-0005-0000-0000-000010B10000}"/>
    <cellStyle name="Normal 81 2 3 3 3 3 2" xfId="41024" xr:uid="{00000000-0005-0000-0000-000011B10000}"/>
    <cellStyle name="Normal 81 2 3 3 3 3 3" xfId="25791" xr:uid="{00000000-0005-0000-0000-000012B10000}"/>
    <cellStyle name="Normal 81 2 3 3 3 4" xfId="36011" xr:uid="{00000000-0005-0000-0000-000013B10000}"/>
    <cellStyle name="Normal 81 2 3 3 3 5" xfId="20778" xr:uid="{00000000-0005-0000-0000-000014B10000}"/>
    <cellStyle name="Normal 81 2 3 3 4" xfId="12368" xr:uid="{00000000-0005-0000-0000-000015B10000}"/>
    <cellStyle name="Normal 81 2 3 3 4 2" xfId="42699" xr:uid="{00000000-0005-0000-0000-000016B10000}"/>
    <cellStyle name="Normal 81 2 3 3 4 3" xfId="27466" xr:uid="{00000000-0005-0000-0000-000017B10000}"/>
    <cellStyle name="Normal 81 2 3 3 5" xfId="7347" xr:uid="{00000000-0005-0000-0000-000018B10000}"/>
    <cellStyle name="Normal 81 2 3 3 5 2" xfId="37682" xr:uid="{00000000-0005-0000-0000-000019B10000}"/>
    <cellStyle name="Normal 81 2 3 3 5 3" xfId="22449" xr:uid="{00000000-0005-0000-0000-00001AB10000}"/>
    <cellStyle name="Normal 81 2 3 3 6" xfId="32670" xr:uid="{00000000-0005-0000-0000-00001BB10000}"/>
    <cellStyle name="Normal 81 2 3 3 7" xfId="17436" xr:uid="{00000000-0005-0000-0000-00001CB10000}"/>
    <cellStyle name="Normal 81 2 3 4" xfId="3129" xr:uid="{00000000-0005-0000-0000-00001DB10000}"/>
    <cellStyle name="Normal 81 2 3 4 2" xfId="13203" xr:uid="{00000000-0005-0000-0000-00001EB10000}"/>
    <cellStyle name="Normal 81 2 3 4 2 2" xfId="43534" xr:uid="{00000000-0005-0000-0000-00001FB10000}"/>
    <cellStyle name="Normal 81 2 3 4 2 3" xfId="28301" xr:uid="{00000000-0005-0000-0000-000020B10000}"/>
    <cellStyle name="Normal 81 2 3 4 3" xfId="8183" xr:uid="{00000000-0005-0000-0000-000021B10000}"/>
    <cellStyle name="Normal 81 2 3 4 3 2" xfId="38517" xr:uid="{00000000-0005-0000-0000-000022B10000}"/>
    <cellStyle name="Normal 81 2 3 4 3 3" xfId="23284" xr:uid="{00000000-0005-0000-0000-000023B10000}"/>
    <cellStyle name="Normal 81 2 3 4 4" xfId="33504" xr:uid="{00000000-0005-0000-0000-000024B10000}"/>
    <cellStyle name="Normal 81 2 3 4 5" xfId="18271" xr:uid="{00000000-0005-0000-0000-000025B10000}"/>
    <cellStyle name="Normal 81 2 3 5" xfId="4822" xr:uid="{00000000-0005-0000-0000-000026B10000}"/>
    <cellStyle name="Normal 81 2 3 5 2" xfId="14874" xr:uid="{00000000-0005-0000-0000-000027B10000}"/>
    <cellStyle name="Normal 81 2 3 5 2 2" xfId="45205" xr:uid="{00000000-0005-0000-0000-000028B10000}"/>
    <cellStyle name="Normal 81 2 3 5 2 3" xfId="29972" xr:uid="{00000000-0005-0000-0000-000029B10000}"/>
    <cellStyle name="Normal 81 2 3 5 3" xfId="9854" xr:uid="{00000000-0005-0000-0000-00002AB10000}"/>
    <cellStyle name="Normal 81 2 3 5 3 2" xfId="40188" xr:uid="{00000000-0005-0000-0000-00002BB10000}"/>
    <cellStyle name="Normal 81 2 3 5 3 3" xfId="24955" xr:uid="{00000000-0005-0000-0000-00002CB10000}"/>
    <cellStyle name="Normal 81 2 3 5 4" xfId="35175" xr:uid="{00000000-0005-0000-0000-00002DB10000}"/>
    <cellStyle name="Normal 81 2 3 5 5" xfId="19942" xr:uid="{00000000-0005-0000-0000-00002EB10000}"/>
    <cellStyle name="Normal 81 2 3 6" xfId="11532" xr:uid="{00000000-0005-0000-0000-00002FB10000}"/>
    <cellStyle name="Normal 81 2 3 6 2" xfId="41863" xr:uid="{00000000-0005-0000-0000-000030B10000}"/>
    <cellStyle name="Normal 81 2 3 6 3" xfId="26630" xr:uid="{00000000-0005-0000-0000-000031B10000}"/>
    <cellStyle name="Normal 81 2 3 7" xfId="6511" xr:uid="{00000000-0005-0000-0000-000032B10000}"/>
    <cellStyle name="Normal 81 2 3 7 2" xfId="36846" xr:uid="{00000000-0005-0000-0000-000033B10000}"/>
    <cellStyle name="Normal 81 2 3 7 3" xfId="21613" xr:uid="{00000000-0005-0000-0000-000034B10000}"/>
    <cellStyle name="Normal 81 2 3 8" xfId="31834" xr:uid="{00000000-0005-0000-0000-000035B10000}"/>
    <cellStyle name="Normal 81 2 3 9" xfId="16600" xr:uid="{00000000-0005-0000-0000-000036B10000}"/>
    <cellStyle name="Normal 81 2 4" xfId="1647" xr:uid="{00000000-0005-0000-0000-000037B10000}"/>
    <cellStyle name="Normal 81 2 4 2" xfId="2486" xr:uid="{00000000-0005-0000-0000-000038B10000}"/>
    <cellStyle name="Normal 81 2 4 2 2" xfId="4176" xr:uid="{00000000-0005-0000-0000-000039B10000}"/>
    <cellStyle name="Normal 81 2 4 2 2 2" xfId="14249" xr:uid="{00000000-0005-0000-0000-00003AB10000}"/>
    <cellStyle name="Normal 81 2 4 2 2 2 2" xfId="44580" xr:uid="{00000000-0005-0000-0000-00003BB10000}"/>
    <cellStyle name="Normal 81 2 4 2 2 2 3" xfId="29347" xr:uid="{00000000-0005-0000-0000-00003CB10000}"/>
    <cellStyle name="Normal 81 2 4 2 2 3" xfId="9229" xr:uid="{00000000-0005-0000-0000-00003DB10000}"/>
    <cellStyle name="Normal 81 2 4 2 2 3 2" xfId="39563" xr:uid="{00000000-0005-0000-0000-00003EB10000}"/>
    <cellStyle name="Normal 81 2 4 2 2 3 3" xfId="24330" xr:uid="{00000000-0005-0000-0000-00003FB10000}"/>
    <cellStyle name="Normal 81 2 4 2 2 4" xfId="34550" xr:uid="{00000000-0005-0000-0000-000040B10000}"/>
    <cellStyle name="Normal 81 2 4 2 2 5" xfId="19317" xr:uid="{00000000-0005-0000-0000-000041B10000}"/>
    <cellStyle name="Normal 81 2 4 2 3" xfId="5868" xr:uid="{00000000-0005-0000-0000-000042B10000}"/>
    <cellStyle name="Normal 81 2 4 2 3 2" xfId="15920" xr:uid="{00000000-0005-0000-0000-000043B10000}"/>
    <cellStyle name="Normal 81 2 4 2 3 2 2" xfId="46251" xr:uid="{00000000-0005-0000-0000-000044B10000}"/>
    <cellStyle name="Normal 81 2 4 2 3 2 3" xfId="31018" xr:uid="{00000000-0005-0000-0000-000045B10000}"/>
    <cellStyle name="Normal 81 2 4 2 3 3" xfId="10900" xr:uid="{00000000-0005-0000-0000-000046B10000}"/>
    <cellStyle name="Normal 81 2 4 2 3 3 2" xfId="41234" xr:uid="{00000000-0005-0000-0000-000047B10000}"/>
    <cellStyle name="Normal 81 2 4 2 3 3 3" xfId="26001" xr:uid="{00000000-0005-0000-0000-000048B10000}"/>
    <cellStyle name="Normal 81 2 4 2 3 4" xfId="36221" xr:uid="{00000000-0005-0000-0000-000049B10000}"/>
    <cellStyle name="Normal 81 2 4 2 3 5" xfId="20988" xr:uid="{00000000-0005-0000-0000-00004AB10000}"/>
    <cellStyle name="Normal 81 2 4 2 4" xfId="12578" xr:uid="{00000000-0005-0000-0000-00004BB10000}"/>
    <cellStyle name="Normal 81 2 4 2 4 2" xfId="42909" xr:uid="{00000000-0005-0000-0000-00004CB10000}"/>
    <cellStyle name="Normal 81 2 4 2 4 3" xfId="27676" xr:uid="{00000000-0005-0000-0000-00004DB10000}"/>
    <cellStyle name="Normal 81 2 4 2 5" xfId="7557" xr:uid="{00000000-0005-0000-0000-00004EB10000}"/>
    <cellStyle name="Normal 81 2 4 2 5 2" xfId="37892" xr:uid="{00000000-0005-0000-0000-00004FB10000}"/>
    <cellStyle name="Normal 81 2 4 2 5 3" xfId="22659" xr:uid="{00000000-0005-0000-0000-000050B10000}"/>
    <cellStyle name="Normal 81 2 4 2 6" xfId="32880" xr:uid="{00000000-0005-0000-0000-000051B10000}"/>
    <cellStyle name="Normal 81 2 4 2 7" xfId="17646" xr:uid="{00000000-0005-0000-0000-000052B10000}"/>
    <cellStyle name="Normal 81 2 4 3" xfId="3339" xr:uid="{00000000-0005-0000-0000-000053B10000}"/>
    <cellStyle name="Normal 81 2 4 3 2" xfId="13413" xr:uid="{00000000-0005-0000-0000-000054B10000}"/>
    <cellStyle name="Normal 81 2 4 3 2 2" xfId="43744" xr:uid="{00000000-0005-0000-0000-000055B10000}"/>
    <cellStyle name="Normal 81 2 4 3 2 3" xfId="28511" xr:uid="{00000000-0005-0000-0000-000056B10000}"/>
    <cellStyle name="Normal 81 2 4 3 3" xfId="8393" xr:uid="{00000000-0005-0000-0000-000057B10000}"/>
    <cellStyle name="Normal 81 2 4 3 3 2" xfId="38727" xr:uid="{00000000-0005-0000-0000-000058B10000}"/>
    <cellStyle name="Normal 81 2 4 3 3 3" xfId="23494" xr:uid="{00000000-0005-0000-0000-000059B10000}"/>
    <cellStyle name="Normal 81 2 4 3 4" xfId="33714" xr:uid="{00000000-0005-0000-0000-00005AB10000}"/>
    <cellStyle name="Normal 81 2 4 3 5" xfId="18481" xr:uid="{00000000-0005-0000-0000-00005BB10000}"/>
    <cellStyle name="Normal 81 2 4 4" xfId="5032" xr:uid="{00000000-0005-0000-0000-00005CB10000}"/>
    <cellStyle name="Normal 81 2 4 4 2" xfId="15084" xr:uid="{00000000-0005-0000-0000-00005DB10000}"/>
    <cellStyle name="Normal 81 2 4 4 2 2" xfId="45415" xr:uid="{00000000-0005-0000-0000-00005EB10000}"/>
    <cellStyle name="Normal 81 2 4 4 2 3" xfId="30182" xr:uid="{00000000-0005-0000-0000-00005FB10000}"/>
    <cellStyle name="Normal 81 2 4 4 3" xfId="10064" xr:uid="{00000000-0005-0000-0000-000060B10000}"/>
    <cellStyle name="Normal 81 2 4 4 3 2" xfId="40398" xr:uid="{00000000-0005-0000-0000-000061B10000}"/>
    <cellStyle name="Normal 81 2 4 4 3 3" xfId="25165" xr:uid="{00000000-0005-0000-0000-000062B10000}"/>
    <cellStyle name="Normal 81 2 4 4 4" xfId="35385" xr:uid="{00000000-0005-0000-0000-000063B10000}"/>
    <cellStyle name="Normal 81 2 4 4 5" xfId="20152" xr:uid="{00000000-0005-0000-0000-000064B10000}"/>
    <cellStyle name="Normal 81 2 4 5" xfId="11742" xr:uid="{00000000-0005-0000-0000-000065B10000}"/>
    <cellStyle name="Normal 81 2 4 5 2" xfId="42073" xr:uid="{00000000-0005-0000-0000-000066B10000}"/>
    <cellStyle name="Normal 81 2 4 5 3" xfId="26840" xr:uid="{00000000-0005-0000-0000-000067B10000}"/>
    <cellStyle name="Normal 81 2 4 6" xfId="6721" xr:uid="{00000000-0005-0000-0000-000068B10000}"/>
    <cellStyle name="Normal 81 2 4 6 2" xfId="37056" xr:uid="{00000000-0005-0000-0000-000069B10000}"/>
    <cellStyle name="Normal 81 2 4 6 3" xfId="21823" xr:uid="{00000000-0005-0000-0000-00006AB10000}"/>
    <cellStyle name="Normal 81 2 4 7" xfId="32044" xr:uid="{00000000-0005-0000-0000-00006BB10000}"/>
    <cellStyle name="Normal 81 2 4 8" xfId="16810" xr:uid="{00000000-0005-0000-0000-00006CB10000}"/>
    <cellStyle name="Normal 81 2 5" xfId="2068" xr:uid="{00000000-0005-0000-0000-00006DB10000}"/>
    <cellStyle name="Normal 81 2 5 2" xfId="3758" xr:uid="{00000000-0005-0000-0000-00006EB10000}"/>
    <cellStyle name="Normal 81 2 5 2 2" xfId="13831" xr:uid="{00000000-0005-0000-0000-00006FB10000}"/>
    <cellStyle name="Normal 81 2 5 2 2 2" xfId="44162" xr:uid="{00000000-0005-0000-0000-000070B10000}"/>
    <cellStyle name="Normal 81 2 5 2 2 3" xfId="28929" xr:uid="{00000000-0005-0000-0000-000071B10000}"/>
    <cellStyle name="Normal 81 2 5 2 3" xfId="8811" xr:uid="{00000000-0005-0000-0000-000072B10000}"/>
    <cellStyle name="Normal 81 2 5 2 3 2" xfId="39145" xr:uid="{00000000-0005-0000-0000-000073B10000}"/>
    <cellStyle name="Normal 81 2 5 2 3 3" xfId="23912" xr:uid="{00000000-0005-0000-0000-000074B10000}"/>
    <cellStyle name="Normal 81 2 5 2 4" xfId="34132" xr:uid="{00000000-0005-0000-0000-000075B10000}"/>
    <cellStyle name="Normal 81 2 5 2 5" xfId="18899" xr:uid="{00000000-0005-0000-0000-000076B10000}"/>
    <cellStyle name="Normal 81 2 5 3" xfId="5450" xr:uid="{00000000-0005-0000-0000-000077B10000}"/>
    <cellStyle name="Normal 81 2 5 3 2" xfId="15502" xr:uid="{00000000-0005-0000-0000-000078B10000}"/>
    <cellStyle name="Normal 81 2 5 3 2 2" xfId="45833" xr:uid="{00000000-0005-0000-0000-000079B10000}"/>
    <cellStyle name="Normal 81 2 5 3 2 3" xfId="30600" xr:uid="{00000000-0005-0000-0000-00007AB10000}"/>
    <cellStyle name="Normal 81 2 5 3 3" xfId="10482" xr:uid="{00000000-0005-0000-0000-00007BB10000}"/>
    <cellStyle name="Normal 81 2 5 3 3 2" xfId="40816" xr:uid="{00000000-0005-0000-0000-00007CB10000}"/>
    <cellStyle name="Normal 81 2 5 3 3 3" xfId="25583" xr:uid="{00000000-0005-0000-0000-00007DB10000}"/>
    <cellStyle name="Normal 81 2 5 3 4" xfId="35803" xr:uid="{00000000-0005-0000-0000-00007EB10000}"/>
    <cellStyle name="Normal 81 2 5 3 5" xfId="20570" xr:uid="{00000000-0005-0000-0000-00007FB10000}"/>
    <cellStyle name="Normal 81 2 5 4" xfId="12160" xr:uid="{00000000-0005-0000-0000-000080B10000}"/>
    <cellStyle name="Normal 81 2 5 4 2" xfId="42491" xr:uid="{00000000-0005-0000-0000-000081B10000}"/>
    <cellStyle name="Normal 81 2 5 4 3" xfId="27258" xr:uid="{00000000-0005-0000-0000-000082B10000}"/>
    <cellStyle name="Normal 81 2 5 5" xfId="7139" xr:uid="{00000000-0005-0000-0000-000083B10000}"/>
    <cellStyle name="Normal 81 2 5 5 2" xfId="37474" xr:uid="{00000000-0005-0000-0000-000084B10000}"/>
    <cellStyle name="Normal 81 2 5 5 3" xfId="22241" xr:uid="{00000000-0005-0000-0000-000085B10000}"/>
    <cellStyle name="Normal 81 2 5 6" xfId="32462" xr:uid="{00000000-0005-0000-0000-000086B10000}"/>
    <cellStyle name="Normal 81 2 5 7" xfId="17228" xr:uid="{00000000-0005-0000-0000-000087B10000}"/>
    <cellStyle name="Normal 81 2 6" xfId="2921" xr:uid="{00000000-0005-0000-0000-000088B10000}"/>
    <cellStyle name="Normal 81 2 6 2" xfId="12995" xr:uid="{00000000-0005-0000-0000-000089B10000}"/>
    <cellStyle name="Normal 81 2 6 2 2" xfId="43326" xr:uid="{00000000-0005-0000-0000-00008AB10000}"/>
    <cellStyle name="Normal 81 2 6 2 3" xfId="28093" xr:uid="{00000000-0005-0000-0000-00008BB10000}"/>
    <cellStyle name="Normal 81 2 6 3" xfId="7975" xr:uid="{00000000-0005-0000-0000-00008CB10000}"/>
    <cellStyle name="Normal 81 2 6 3 2" xfId="38309" xr:uid="{00000000-0005-0000-0000-00008DB10000}"/>
    <cellStyle name="Normal 81 2 6 3 3" xfId="23076" xr:uid="{00000000-0005-0000-0000-00008EB10000}"/>
    <cellStyle name="Normal 81 2 6 4" xfId="33296" xr:uid="{00000000-0005-0000-0000-00008FB10000}"/>
    <cellStyle name="Normal 81 2 6 5" xfId="18063" xr:uid="{00000000-0005-0000-0000-000090B10000}"/>
    <cellStyle name="Normal 81 2 7" xfId="4614" xr:uid="{00000000-0005-0000-0000-000091B10000}"/>
    <cellStyle name="Normal 81 2 7 2" xfId="14666" xr:uid="{00000000-0005-0000-0000-000092B10000}"/>
    <cellStyle name="Normal 81 2 7 2 2" xfId="44997" xr:uid="{00000000-0005-0000-0000-000093B10000}"/>
    <cellStyle name="Normal 81 2 7 2 3" xfId="29764" xr:uid="{00000000-0005-0000-0000-000094B10000}"/>
    <cellStyle name="Normal 81 2 7 3" xfId="9646" xr:uid="{00000000-0005-0000-0000-000095B10000}"/>
    <cellStyle name="Normal 81 2 7 3 2" xfId="39980" xr:uid="{00000000-0005-0000-0000-000096B10000}"/>
    <cellStyle name="Normal 81 2 7 3 3" xfId="24747" xr:uid="{00000000-0005-0000-0000-000097B10000}"/>
    <cellStyle name="Normal 81 2 7 4" xfId="34967" xr:uid="{00000000-0005-0000-0000-000098B10000}"/>
    <cellStyle name="Normal 81 2 7 5" xfId="19734" xr:uid="{00000000-0005-0000-0000-000099B10000}"/>
    <cellStyle name="Normal 81 2 8" xfId="11324" xr:uid="{00000000-0005-0000-0000-00009AB10000}"/>
    <cellStyle name="Normal 81 2 8 2" xfId="41655" xr:uid="{00000000-0005-0000-0000-00009BB10000}"/>
    <cellStyle name="Normal 81 2 8 3" xfId="26422" xr:uid="{00000000-0005-0000-0000-00009CB10000}"/>
    <cellStyle name="Normal 81 2 9" xfId="6303" xr:uid="{00000000-0005-0000-0000-00009DB10000}"/>
    <cellStyle name="Normal 81 2 9 2" xfId="36638" xr:uid="{00000000-0005-0000-0000-00009EB10000}"/>
    <cellStyle name="Normal 81 2 9 3" xfId="21405" xr:uid="{00000000-0005-0000-0000-00009FB10000}"/>
    <cellStyle name="Normal 81 3" xfId="1267" xr:uid="{00000000-0005-0000-0000-0000A0B10000}"/>
    <cellStyle name="Normal 81 3 10" xfId="16444" xr:uid="{00000000-0005-0000-0000-0000A1B10000}"/>
    <cellStyle name="Normal 81 3 2" xfId="1486" xr:uid="{00000000-0005-0000-0000-0000A2B10000}"/>
    <cellStyle name="Normal 81 3 2 2" xfId="1907" xr:uid="{00000000-0005-0000-0000-0000A3B10000}"/>
    <cellStyle name="Normal 81 3 2 2 2" xfId="2746" xr:uid="{00000000-0005-0000-0000-0000A4B10000}"/>
    <cellStyle name="Normal 81 3 2 2 2 2" xfId="4436" xr:uid="{00000000-0005-0000-0000-0000A5B10000}"/>
    <cellStyle name="Normal 81 3 2 2 2 2 2" xfId="14509" xr:uid="{00000000-0005-0000-0000-0000A6B10000}"/>
    <cellStyle name="Normal 81 3 2 2 2 2 2 2" xfId="44840" xr:uid="{00000000-0005-0000-0000-0000A7B10000}"/>
    <cellStyle name="Normal 81 3 2 2 2 2 2 3" xfId="29607" xr:uid="{00000000-0005-0000-0000-0000A8B10000}"/>
    <cellStyle name="Normal 81 3 2 2 2 2 3" xfId="9489" xr:uid="{00000000-0005-0000-0000-0000A9B10000}"/>
    <cellStyle name="Normal 81 3 2 2 2 2 3 2" xfId="39823" xr:uid="{00000000-0005-0000-0000-0000AAB10000}"/>
    <cellStyle name="Normal 81 3 2 2 2 2 3 3" xfId="24590" xr:uid="{00000000-0005-0000-0000-0000ABB10000}"/>
    <cellStyle name="Normal 81 3 2 2 2 2 4" xfId="34810" xr:uid="{00000000-0005-0000-0000-0000ACB10000}"/>
    <cellStyle name="Normal 81 3 2 2 2 2 5" xfId="19577" xr:uid="{00000000-0005-0000-0000-0000ADB10000}"/>
    <cellStyle name="Normal 81 3 2 2 2 3" xfId="6128" xr:uid="{00000000-0005-0000-0000-0000AEB10000}"/>
    <cellStyle name="Normal 81 3 2 2 2 3 2" xfId="16180" xr:uid="{00000000-0005-0000-0000-0000AFB10000}"/>
    <cellStyle name="Normal 81 3 2 2 2 3 2 2" xfId="46511" xr:uid="{00000000-0005-0000-0000-0000B0B10000}"/>
    <cellStyle name="Normal 81 3 2 2 2 3 2 3" xfId="31278" xr:uid="{00000000-0005-0000-0000-0000B1B10000}"/>
    <cellStyle name="Normal 81 3 2 2 2 3 3" xfId="11160" xr:uid="{00000000-0005-0000-0000-0000B2B10000}"/>
    <cellStyle name="Normal 81 3 2 2 2 3 3 2" xfId="41494" xr:uid="{00000000-0005-0000-0000-0000B3B10000}"/>
    <cellStyle name="Normal 81 3 2 2 2 3 3 3" xfId="26261" xr:uid="{00000000-0005-0000-0000-0000B4B10000}"/>
    <cellStyle name="Normal 81 3 2 2 2 3 4" xfId="36481" xr:uid="{00000000-0005-0000-0000-0000B5B10000}"/>
    <cellStyle name="Normal 81 3 2 2 2 3 5" xfId="21248" xr:uid="{00000000-0005-0000-0000-0000B6B10000}"/>
    <cellStyle name="Normal 81 3 2 2 2 4" xfId="12838" xr:uid="{00000000-0005-0000-0000-0000B7B10000}"/>
    <cellStyle name="Normal 81 3 2 2 2 4 2" xfId="43169" xr:uid="{00000000-0005-0000-0000-0000B8B10000}"/>
    <cellStyle name="Normal 81 3 2 2 2 4 3" xfId="27936" xr:uid="{00000000-0005-0000-0000-0000B9B10000}"/>
    <cellStyle name="Normal 81 3 2 2 2 5" xfId="7817" xr:uid="{00000000-0005-0000-0000-0000BAB10000}"/>
    <cellStyle name="Normal 81 3 2 2 2 5 2" xfId="38152" xr:uid="{00000000-0005-0000-0000-0000BBB10000}"/>
    <cellStyle name="Normal 81 3 2 2 2 5 3" xfId="22919" xr:uid="{00000000-0005-0000-0000-0000BCB10000}"/>
    <cellStyle name="Normal 81 3 2 2 2 6" xfId="33140" xr:uid="{00000000-0005-0000-0000-0000BDB10000}"/>
    <cellStyle name="Normal 81 3 2 2 2 7" xfId="17906" xr:uid="{00000000-0005-0000-0000-0000BEB10000}"/>
    <cellStyle name="Normal 81 3 2 2 3" xfId="3599" xr:uid="{00000000-0005-0000-0000-0000BFB10000}"/>
    <cellStyle name="Normal 81 3 2 2 3 2" xfId="13673" xr:uid="{00000000-0005-0000-0000-0000C0B10000}"/>
    <cellStyle name="Normal 81 3 2 2 3 2 2" xfId="44004" xr:uid="{00000000-0005-0000-0000-0000C1B10000}"/>
    <cellStyle name="Normal 81 3 2 2 3 2 3" xfId="28771" xr:uid="{00000000-0005-0000-0000-0000C2B10000}"/>
    <cellStyle name="Normal 81 3 2 2 3 3" xfId="8653" xr:uid="{00000000-0005-0000-0000-0000C3B10000}"/>
    <cellStyle name="Normal 81 3 2 2 3 3 2" xfId="38987" xr:uid="{00000000-0005-0000-0000-0000C4B10000}"/>
    <cellStyle name="Normal 81 3 2 2 3 3 3" xfId="23754" xr:uid="{00000000-0005-0000-0000-0000C5B10000}"/>
    <cellStyle name="Normal 81 3 2 2 3 4" xfId="33974" xr:uid="{00000000-0005-0000-0000-0000C6B10000}"/>
    <cellStyle name="Normal 81 3 2 2 3 5" xfId="18741" xr:uid="{00000000-0005-0000-0000-0000C7B10000}"/>
    <cellStyle name="Normal 81 3 2 2 4" xfId="5292" xr:uid="{00000000-0005-0000-0000-0000C8B10000}"/>
    <cellStyle name="Normal 81 3 2 2 4 2" xfId="15344" xr:uid="{00000000-0005-0000-0000-0000C9B10000}"/>
    <cellStyle name="Normal 81 3 2 2 4 2 2" xfId="45675" xr:uid="{00000000-0005-0000-0000-0000CAB10000}"/>
    <cellStyle name="Normal 81 3 2 2 4 2 3" xfId="30442" xr:uid="{00000000-0005-0000-0000-0000CBB10000}"/>
    <cellStyle name="Normal 81 3 2 2 4 3" xfId="10324" xr:uid="{00000000-0005-0000-0000-0000CCB10000}"/>
    <cellStyle name="Normal 81 3 2 2 4 3 2" xfId="40658" xr:uid="{00000000-0005-0000-0000-0000CDB10000}"/>
    <cellStyle name="Normal 81 3 2 2 4 3 3" xfId="25425" xr:uid="{00000000-0005-0000-0000-0000CEB10000}"/>
    <cellStyle name="Normal 81 3 2 2 4 4" xfId="35645" xr:uid="{00000000-0005-0000-0000-0000CFB10000}"/>
    <cellStyle name="Normal 81 3 2 2 4 5" xfId="20412" xr:uid="{00000000-0005-0000-0000-0000D0B10000}"/>
    <cellStyle name="Normal 81 3 2 2 5" xfId="12002" xr:uid="{00000000-0005-0000-0000-0000D1B10000}"/>
    <cellStyle name="Normal 81 3 2 2 5 2" xfId="42333" xr:uid="{00000000-0005-0000-0000-0000D2B10000}"/>
    <cellStyle name="Normal 81 3 2 2 5 3" xfId="27100" xr:uid="{00000000-0005-0000-0000-0000D3B10000}"/>
    <cellStyle name="Normal 81 3 2 2 6" xfId="6981" xr:uid="{00000000-0005-0000-0000-0000D4B10000}"/>
    <cellStyle name="Normal 81 3 2 2 6 2" xfId="37316" xr:uid="{00000000-0005-0000-0000-0000D5B10000}"/>
    <cellStyle name="Normal 81 3 2 2 6 3" xfId="22083" xr:uid="{00000000-0005-0000-0000-0000D6B10000}"/>
    <cellStyle name="Normal 81 3 2 2 7" xfId="32304" xr:uid="{00000000-0005-0000-0000-0000D7B10000}"/>
    <cellStyle name="Normal 81 3 2 2 8" xfId="17070" xr:uid="{00000000-0005-0000-0000-0000D8B10000}"/>
    <cellStyle name="Normal 81 3 2 3" xfId="2328" xr:uid="{00000000-0005-0000-0000-0000D9B10000}"/>
    <cellStyle name="Normal 81 3 2 3 2" xfId="4018" xr:uid="{00000000-0005-0000-0000-0000DAB10000}"/>
    <cellStyle name="Normal 81 3 2 3 2 2" xfId="14091" xr:uid="{00000000-0005-0000-0000-0000DBB10000}"/>
    <cellStyle name="Normal 81 3 2 3 2 2 2" xfId="44422" xr:uid="{00000000-0005-0000-0000-0000DCB10000}"/>
    <cellStyle name="Normal 81 3 2 3 2 2 3" xfId="29189" xr:uid="{00000000-0005-0000-0000-0000DDB10000}"/>
    <cellStyle name="Normal 81 3 2 3 2 3" xfId="9071" xr:uid="{00000000-0005-0000-0000-0000DEB10000}"/>
    <cellStyle name="Normal 81 3 2 3 2 3 2" xfId="39405" xr:uid="{00000000-0005-0000-0000-0000DFB10000}"/>
    <cellStyle name="Normal 81 3 2 3 2 3 3" xfId="24172" xr:uid="{00000000-0005-0000-0000-0000E0B10000}"/>
    <cellStyle name="Normal 81 3 2 3 2 4" xfId="34392" xr:uid="{00000000-0005-0000-0000-0000E1B10000}"/>
    <cellStyle name="Normal 81 3 2 3 2 5" xfId="19159" xr:uid="{00000000-0005-0000-0000-0000E2B10000}"/>
    <cellStyle name="Normal 81 3 2 3 3" xfId="5710" xr:uid="{00000000-0005-0000-0000-0000E3B10000}"/>
    <cellStyle name="Normal 81 3 2 3 3 2" xfId="15762" xr:uid="{00000000-0005-0000-0000-0000E4B10000}"/>
    <cellStyle name="Normal 81 3 2 3 3 2 2" xfId="46093" xr:uid="{00000000-0005-0000-0000-0000E5B10000}"/>
    <cellStyle name="Normal 81 3 2 3 3 2 3" xfId="30860" xr:uid="{00000000-0005-0000-0000-0000E6B10000}"/>
    <cellStyle name="Normal 81 3 2 3 3 3" xfId="10742" xr:uid="{00000000-0005-0000-0000-0000E7B10000}"/>
    <cellStyle name="Normal 81 3 2 3 3 3 2" xfId="41076" xr:uid="{00000000-0005-0000-0000-0000E8B10000}"/>
    <cellStyle name="Normal 81 3 2 3 3 3 3" xfId="25843" xr:uid="{00000000-0005-0000-0000-0000E9B10000}"/>
    <cellStyle name="Normal 81 3 2 3 3 4" xfId="36063" xr:uid="{00000000-0005-0000-0000-0000EAB10000}"/>
    <cellStyle name="Normal 81 3 2 3 3 5" xfId="20830" xr:uid="{00000000-0005-0000-0000-0000EBB10000}"/>
    <cellStyle name="Normal 81 3 2 3 4" xfId="12420" xr:uid="{00000000-0005-0000-0000-0000ECB10000}"/>
    <cellStyle name="Normal 81 3 2 3 4 2" xfId="42751" xr:uid="{00000000-0005-0000-0000-0000EDB10000}"/>
    <cellStyle name="Normal 81 3 2 3 4 3" xfId="27518" xr:uid="{00000000-0005-0000-0000-0000EEB10000}"/>
    <cellStyle name="Normal 81 3 2 3 5" xfId="7399" xr:uid="{00000000-0005-0000-0000-0000EFB10000}"/>
    <cellStyle name="Normal 81 3 2 3 5 2" xfId="37734" xr:uid="{00000000-0005-0000-0000-0000F0B10000}"/>
    <cellStyle name="Normal 81 3 2 3 5 3" xfId="22501" xr:uid="{00000000-0005-0000-0000-0000F1B10000}"/>
    <cellStyle name="Normal 81 3 2 3 6" xfId="32722" xr:uid="{00000000-0005-0000-0000-0000F2B10000}"/>
    <cellStyle name="Normal 81 3 2 3 7" xfId="17488" xr:uid="{00000000-0005-0000-0000-0000F3B10000}"/>
    <cellStyle name="Normal 81 3 2 4" xfId="3181" xr:uid="{00000000-0005-0000-0000-0000F4B10000}"/>
    <cellStyle name="Normal 81 3 2 4 2" xfId="13255" xr:uid="{00000000-0005-0000-0000-0000F5B10000}"/>
    <cellStyle name="Normal 81 3 2 4 2 2" xfId="43586" xr:uid="{00000000-0005-0000-0000-0000F6B10000}"/>
    <cellStyle name="Normal 81 3 2 4 2 3" xfId="28353" xr:uid="{00000000-0005-0000-0000-0000F7B10000}"/>
    <cellStyle name="Normal 81 3 2 4 3" xfId="8235" xr:uid="{00000000-0005-0000-0000-0000F8B10000}"/>
    <cellStyle name="Normal 81 3 2 4 3 2" xfId="38569" xr:uid="{00000000-0005-0000-0000-0000F9B10000}"/>
    <cellStyle name="Normal 81 3 2 4 3 3" xfId="23336" xr:uid="{00000000-0005-0000-0000-0000FAB10000}"/>
    <cellStyle name="Normal 81 3 2 4 4" xfId="33556" xr:uid="{00000000-0005-0000-0000-0000FBB10000}"/>
    <cellStyle name="Normal 81 3 2 4 5" xfId="18323" xr:uid="{00000000-0005-0000-0000-0000FCB10000}"/>
    <cellStyle name="Normal 81 3 2 5" xfId="4874" xr:uid="{00000000-0005-0000-0000-0000FDB10000}"/>
    <cellStyle name="Normal 81 3 2 5 2" xfId="14926" xr:uid="{00000000-0005-0000-0000-0000FEB10000}"/>
    <cellStyle name="Normal 81 3 2 5 2 2" xfId="45257" xr:uid="{00000000-0005-0000-0000-0000FFB10000}"/>
    <cellStyle name="Normal 81 3 2 5 2 3" xfId="30024" xr:uid="{00000000-0005-0000-0000-000000B20000}"/>
    <cellStyle name="Normal 81 3 2 5 3" xfId="9906" xr:uid="{00000000-0005-0000-0000-000001B20000}"/>
    <cellStyle name="Normal 81 3 2 5 3 2" xfId="40240" xr:uid="{00000000-0005-0000-0000-000002B20000}"/>
    <cellStyle name="Normal 81 3 2 5 3 3" xfId="25007" xr:uid="{00000000-0005-0000-0000-000003B20000}"/>
    <cellStyle name="Normal 81 3 2 5 4" xfId="35227" xr:uid="{00000000-0005-0000-0000-000004B20000}"/>
    <cellStyle name="Normal 81 3 2 5 5" xfId="19994" xr:uid="{00000000-0005-0000-0000-000005B20000}"/>
    <cellStyle name="Normal 81 3 2 6" xfId="11584" xr:uid="{00000000-0005-0000-0000-000006B20000}"/>
    <cellStyle name="Normal 81 3 2 6 2" xfId="41915" xr:uid="{00000000-0005-0000-0000-000007B20000}"/>
    <cellStyle name="Normal 81 3 2 6 3" xfId="26682" xr:uid="{00000000-0005-0000-0000-000008B20000}"/>
    <cellStyle name="Normal 81 3 2 7" xfId="6563" xr:uid="{00000000-0005-0000-0000-000009B20000}"/>
    <cellStyle name="Normal 81 3 2 7 2" xfId="36898" xr:uid="{00000000-0005-0000-0000-00000AB20000}"/>
    <cellStyle name="Normal 81 3 2 7 3" xfId="21665" xr:uid="{00000000-0005-0000-0000-00000BB20000}"/>
    <cellStyle name="Normal 81 3 2 8" xfId="31886" xr:uid="{00000000-0005-0000-0000-00000CB20000}"/>
    <cellStyle name="Normal 81 3 2 9" xfId="16652" xr:uid="{00000000-0005-0000-0000-00000DB20000}"/>
    <cellStyle name="Normal 81 3 3" xfId="1699" xr:uid="{00000000-0005-0000-0000-00000EB20000}"/>
    <cellStyle name="Normal 81 3 3 2" xfId="2538" xr:uid="{00000000-0005-0000-0000-00000FB20000}"/>
    <cellStyle name="Normal 81 3 3 2 2" xfId="4228" xr:uid="{00000000-0005-0000-0000-000010B20000}"/>
    <cellStyle name="Normal 81 3 3 2 2 2" xfId="14301" xr:uid="{00000000-0005-0000-0000-000011B20000}"/>
    <cellStyle name="Normal 81 3 3 2 2 2 2" xfId="44632" xr:uid="{00000000-0005-0000-0000-000012B20000}"/>
    <cellStyle name="Normal 81 3 3 2 2 2 3" xfId="29399" xr:uid="{00000000-0005-0000-0000-000013B20000}"/>
    <cellStyle name="Normal 81 3 3 2 2 3" xfId="9281" xr:uid="{00000000-0005-0000-0000-000014B20000}"/>
    <cellStyle name="Normal 81 3 3 2 2 3 2" xfId="39615" xr:uid="{00000000-0005-0000-0000-000015B20000}"/>
    <cellStyle name="Normal 81 3 3 2 2 3 3" xfId="24382" xr:uid="{00000000-0005-0000-0000-000016B20000}"/>
    <cellStyle name="Normal 81 3 3 2 2 4" xfId="34602" xr:uid="{00000000-0005-0000-0000-000017B20000}"/>
    <cellStyle name="Normal 81 3 3 2 2 5" xfId="19369" xr:uid="{00000000-0005-0000-0000-000018B20000}"/>
    <cellStyle name="Normal 81 3 3 2 3" xfId="5920" xr:uid="{00000000-0005-0000-0000-000019B20000}"/>
    <cellStyle name="Normal 81 3 3 2 3 2" xfId="15972" xr:uid="{00000000-0005-0000-0000-00001AB20000}"/>
    <cellStyle name="Normal 81 3 3 2 3 2 2" xfId="46303" xr:uid="{00000000-0005-0000-0000-00001BB20000}"/>
    <cellStyle name="Normal 81 3 3 2 3 2 3" xfId="31070" xr:uid="{00000000-0005-0000-0000-00001CB20000}"/>
    <cellStyle name="Normal 81 3 3 2 3 3" xfId="10952" xr:uid="{00000000-0005-0000-0000-00001DB20000}"/>
    <cellStyle name="Normal 81 3 3 2 3 3 2" xfId="41286" xr:uid="{00000000-0005-0000-0000-00001EB20000}"/>
    <cellStyle name="Normal 81 3 3 2 3 3 3" xfId="26053" xr:uid="{00000000-0005-0000-0000-00001FB20000}"/>
    <cellStyle name="Normal 81 3 3 2 3 4" xfId="36273" xr:uid="{00000000-0005-0000-0000-000020B20000}"/>
    <cellStyle name="Normal 81 3 3 2 3 5" xfId="21040" xr:uid="{00000000-0005-0000-0000-000021B20000}"/>
    <cellStyle name="Normal 81 3 3 2 4" xfId="12630" xr:uid="{00000000-0005-0000-0000-000022B20000}"/>
    <cellStyle name="Normal 81 3 3 2 4 2" xfId="42961" xr:uid="{00000000-0005-0000-0000-000023B20000}"/>
    <cellStyle name="Normal 81 3 3 2 4 3" xfId="27728" xr:uid="{00000000-0005-0000-0000-000024B20000}"/>
    <cellStyle name="Normal 81 3 3 2 5" xfId="7609" xr:uid="{00000000-0005-0000-0000-000025B20000}"/>
    <cellStyle name="Normal 81 3 3 2 5 2" xfId="37944" xr:uid="{00000000-0005-0000-0000-000026B20000}"/>
    <cellStyle name="Normal 81 3 3 2 5 3" xfId="22711" xr:uid="{00000000-0005-0000-0000-000027B20000}"/>
    <cellStyle name="Normal 81 3 3 2 6" xfId="32932" xr:uid="{00000000-0005-0000-0000-000028B20000}"/>
    <cellStyle name="Normal 81 3 3 2 7" xfId="17698" xr:uid="{00000000-0005-0000-0000-000029B20000}"/>
    <cellStyle name="Normal 81 3 3 3" xfId="3391" xr:uid="{00000000-0005-0000-0000-00002AB20000}"/>
    <cellStyle name="Normal 81 3 3 3 2" xfId="13465" xr:uid="{00000000-0005-0000-0000-00002BB20000}"/>
    <cellStyle name="Normal 81 3 3 3 2 2" xfId="43796" xr:uid="{00000000-0005-0000-0000-00002CB20000}"/>
    <cellStyle name="Normal 81 3 3 3 2 3" xfId="28563" xr:uid="{00000000-0005-0000-0000-00002DB20000}"/>
    <cellStyle name="Normal 81 3 3 3 3" xfId="8445" xr:uid="{00000000-0005-0000-0000-00002EB20000}"/>
    <cellStyle name="Normal 81 3 3 3 3 2" xfId="38779" xr:uid="{00000000-0005-0000-0000-00002FB20000}"/>
    <cellStyle name="Normal 81 3 3 3 3 3" xfId="23546" xr:uid="{00000000-0005-0000-0000-000030B20000}"/>
    <cellStyle name="Normal 81 3 3 3 4" xfId="33766" xr:uid="{00000000-0005-0000-0000-000031B20000}"/>
    <cellStyle name="Normal 81 3 3 3 5" xfId="18533" xr:uid="{00000000-0005-0000-0000-000032B20000}"/>
    <cellStyle name="Normal 81 3 3 4" xfId="5084" xr:uid="{00000000-0005-0000-0000-000033B20000}"/>
    <cellStyle name="Normal 81 3 3 4 2" xfId="15136" xr:uid="{00000000-0005-0000-0000-000034B20000}"/>
    <cellStyle name="Normal 81 3 3 4 2 2" xfId="45467" xr:uid="{00000000-0005-0000-0000-000035B20000}"/>
    <cellStyle name="Normal 81 3 3 4 2 3" xfId="30234" xr:uid="{00000000-0005-0000-0000-000036B20000}"/>
    <cellStyle name="Normal 81 3 3 4 3" xfId="10116" xr:uid="{00000000-0005-0000-0000-000037B20000}"/>
    <cellStyle name="Normal 81 3 3 4 3 2" xfId="40450" xr:uid="{00000000-0005-0000-0000-000038B20000}"/>
    <cellStyle name="Normal 81 3 3 4 3 3" xfId="25217" xr:uid="{00000000-0005-0000-0000-000039B20000}"/>
    <cellStyle name="Normal 81 3 3 4 4" xfId="35437" xr:uid="{00000000-0005-0000-0000-00003AB20000}"/>
    <cellStyle name="Normal 81 3 3 4 5" xfId="20204" xr:uid="{00000000-0005-0000-0000-00003BB20000}"/>
    <cellStyle name="Normal 81 3 3 5" xfId="11794" xr:uid="{00000000-0005-0000-0000-00003CB20000}"/>
    <cellStyle name="Normal 81 3 3 5 2" xfId="42125" xr:uid="{00000000-0005-0000-0000-00003DB20000}"/>
    <cellStyle name="Normal 81 3 3 5 3" xfId="26892" xr:uid="{00000000-0005-0000-0000-00003EB20000}"/>
    <cellStyle name="Normal 81 3 3 6" xfId="6773" xr:uid="{00000000-0005-0000-0000-00003FB20000}"/>
    <cellStyle name="Normal 81 3 3 6 2" xfId="37108" xr:uid="{00000000-0005-0000-0000-000040B20000}"/>
    <cellStyle name="Normal 81 3 3 6 3" xfId="21875" xr:uid="{00000000-0005-0000-0000-000041B20000}"/>
    <cellStyle name="Normal 81 3 3 7" xfId="32096" xr:uid="{00000000-0005-0000-0000-000042B20000}"/>
    <cellStyle name="Normal 81 3 3 8" xfId="16862" xr:uid="{00000000-0005-0000-0000-000043B20000}"/>
    <cellStyle name="Normal 81 3 4" xfId="2120" xr:uid="{00000000-0005-0000-0000-000044B20000}"/>
    <cellStyle name="Normal 81 3 4 2" xfId="3810" xr:uid="{00000000-0005-0000-0000-000045B20000}"/>
    <cellStyle name="Normal 81 3 4 2 2" xfId="13883" xr:uid="{00000000-0005-0000-0000-000046B20000}"/>
    <cellStyle name="Normal 81 3 4 2 2 2" xfId="44214" xr:uid="{00000000-0005-0000-0000-000047B20000}"/>
    <cellStyle name="Normal 81 3 4 2 2 3" xfId="28981" xr:uid="{00000000-0005-0000-0000-000048B20000}"/>
    <cellStyle name="Normal 81 3 4 2 3" xfId="8863" xr:uid="{00000000-0005-0000-0000-000049B20000}"/>
    <cellStyle name="Normal 81 3 4 2 3 2" xfId="39197" xr:uid="{00000000-0005-0000-0000-00004AB20000}"/>
    <cellStyle name="Normal 81 3 4 2 3 3" xfId="23964" xr:uid="{00000000-0005-0000-0000-00004BB20000}"/>
    <cellStyle name="Normal 81 3 4 2 4" xfId="34184" xr:uid="{00000000-0005-0000-0000-00004CB20000}"/>
    <cellStyle name="Normal 81 3 4 2 5" xfId="18951" xr:uid="{00000000-0005-0000-0000-00004DB20000}"/>
    <cellStyle name="Normal 81 3 4 3" xfId="5502" xr:uid="{00000000-0005-0000-0000-00004EB20000}"/>
    <cellStyle name="Normal 81 3 4 3 2" xfId="15554" xr:uid="{00000000-0005-0000-0000-00004FB20000}"/>
    <cellStyle name="Normal 81 3 4 3 2 2" xfId="45885" xr:uid="{00000000-0005-0000-0000-000050B20000}"/>
    <cellStyle name="Normal 81 3 4 3 2 3" xfId="30652" xr:uid="{00000000-0005-0000-0000-000051B20000}"/>
    <cellStyle name="Normal 81 3 4 3 3" xfId="10534" xr:uid="{00000000-0005-0000-0000-000052B20000}"/>
    <cellStyle name="Normal 81 3 4 3 3 2" xfId="40868" xr:uid="{00000000-0005-0000-0000-000053B20000}"/>
    <cellStyle name="Normal 81 3 4 3 3 3" xfId="25635" xr:uid="{00000000-0005-0000-0000-000054B20000}"/>
    <cellStyle name="Normal 81 3 4 3 4" xfId="35855" xr:uid="{00000000-0005-0000-0000-000055B20000}"/>
    <cellStyle name="Normal 81 3 4 3 5" xfId="20622" xr:uid="{00000000-0005-0000-0000-000056B20000}"/>
    <cellStyle name="Normal 81 3 4 4" xfId="12212" xr:uid="{00000000-0005-0000-0000-000057B20000}"/>
    <cellStyle name="Normal 81 3 4 4 2" xfId="42543" xr:uid="{00000000-0005-0000-0000-000058B20000}"/>
    <cellStyle name="Normal 81 3 4 4 3" xfId="27310" xr:uid="{00000000-0005-0000-0000-000059B20000}"/>
    <cellStyle name="Normal 81 3 4 5" xfId="7191" xr:uid="{00000000-0005-0000-0000-00005AB20000}"/>
    <cellStyle name="Normal 81 3 4 5 2" xfId="37526" xr:uid="{00000000-0005-0000-0000-00005BB20000}"/>
    <cellStyle name="Normal 81 3 4 5 3" xfId="22293" xr:uid="{00000000-0005-0000-0000-00005CB20000}"/>
    <cellStyle name="Normal 81 3 4 6" xfId="32514" xr:uid="{00000000-0005-0000-0000-00005DB20000}"/>
    <cellStyle name="Normal 81 3 4 7" xfId="17280" xr:uid="{00000000-0005-0000-0000-00005EB20000}"/>
    <cellStyle name="Normal 81 3 5" xfId="2973" xr:uid="{00000000-0005-0000-0000-00005FB20000}"/>
    <cellStyle name="Normal 81 3 5 2" xfId="13047" xr:uid="{00000000-0005-0000-0000-000060B20000}"/>
    <cellStyle name="Normal 81 3 5 2 2" xfId="43378" xr:uid="{00000000-0005-0000-0000-000061B20000}"/>
    <cellStyle name="Normal 81 3 5 2 3" xfId="28145" xr:uid="{00000000-0005-0000-0000-000062B20000}"/>
    <cellStyle name="Normal 81 3 5 3" xfId="8027" xr:uid="{00000000-0005-0000-0000-000063B20000}"/>
    <cellStyle name="Normal 81 3 5 3 2" xfId="38361" xr:uid="{00000000-0005-0000-0000-000064B20000}"/>
    <cellStyle name="Normal 81 3 5 3 3" xfId="23128" xr:uid="{00000000-0005-0000-0000-000065B20000}"/>
    <cellStyle name="Normal 81 3 5 4" xfId="33348" xr:uid="{00000000-0005-0000-0000-000066B20000}"/>
    <cellStyle name="Normal 81 3 5 5" xfId="18115" xr:uid="{00000000-0005-0000-0000-000067B20000}"/>
    <cellStyle name="Normal 81 3 6" xfId="4666" xr:uid="{00000000-0005-0000-0000-000068B20000}"/>
    <cellStyle name="Normal 81 3 6 2" xfId="14718" xr:uid="{00000000-0005-0000-0000-000069B20000}"/>
    <cellStyle name="Normal 81 3 6 2 2" xfId="45049" xr:uid="{00000000-0005-0000-0000-00006AB20000}"/>
    <cellStyle name="Normal 81 3 6 2 3" xfId="29816" xr:uid="{00000000-0005-0000-0000-00006BB20000}"/>
    <cellStyle name="Normal 81 3 6 3" xfId="9698" xr:uid="{00000000-0005-0000-0000-00006CB20000}"/>
    <cellStyle name="Normal 81 3 6 3 2" xfId="40032" xr:uid="{00000000-0005-0000-0000-00006DB20000}"/>
    <cellStyle name="Normal 81 3 6 3 3" xfId="24799" xr:uid="{00000000-0005-0000-0000-00006EB20000}"/>
    <cellStyle name="Normal 81 3 6 4" xfId="35019" xr:uid="{00000000-0005-0000-0000-00006FB20000}"/>
    <cellStyle name="Normal 81 3 6 5" xfId="19786" xr:uid="{00000000-0005-0000-0000-000070B20000}"/>
    <cellStyle name="Normal 81 3 7" xfId="11376" xr:uid="{00000000-0005-0000-0000-000071B20000}"/>
    <cellStyle name="Normal 81 3 7 2" xfId="41707" xr:uid="{00000000-0005-0000-0000-000072B20000}"/>
    <cellStyle name="Normal 81 3 7 3" xfId="26474" xr:uid="{00000000-0005-0000-0000-000073B20000}"/>
    <cellStyle name="Normal 81 3 8" xfId="6355" xr:uid="{00000000-0005-0000-0000-000074B20000}"/>
    <cellStyle name="Normal 81 3 8 2" xfId="36690" xr:uid="{00000000-0005-0000-0000-000075B20000}"/>
    <cellStyle name="Normal 81 3 8 3" xfId="21457" xr:uid="{00000000-0005-0000-0000-000076B20000}"/>
    <cellStyle name="Normal 81 3 9" xfId="31679" xr:uid="{00000000-0005-0000-0000-000077B20000}"/>
    <cellStyle name="Normal 81 4" xfId="1380" xr:uid="{00000000-0005-0000-0000-000078B20000}"/>
    <cellStyle name="Normal 81 4 2" xfId="1803" xr:uid="{00000000-0005-0000-0000-000079B20000}"/>
    <cellStyle name="Normal 81 4 2 2" xfId="2642" xr:uid="{00000000-0005-0000-0000-00007AB20000}"/>
    <cellStyle name="Normal 81 4 2 2 2" xfId="4332" xr:uid="{00000000-0005-0000-0000-00007BB20000}"/>
    <cellStyle name="Normal 81 4 2 2 2 2" xfId="14405" xr:uid="{00000000-0005-0000-0000-00007CB20000}"/>
    <cellStyle name="Normal 81 4 2 2 2 2 2" xfId="44736" xr:uid="{00000000-0005-0000-0000-00007DB20000}"/>
    <cellStyle name="Normal 81 4 2 2 2 2 3" xfId="29503" xr:uid="{00000000-0005-0000-0000-00007EB20000}"/>
    <cellStyle name="Normal 81 4 2 2 2 3" xfId="9385" xr:uid="{00000000-0005-0000-0000-00007FB20000}"/>
    <cellStyle name="Normal 81 4 2 2 2 3 2" xfId="39719" xr:uid="{00000000-0005-0000-0000-000080B20000}"/>
    <cellStyle name="Normal 81 4 2 2 2 3 3" xfId="24486" xr:uid="{00000000-0005-0000-0000-000081B20000}"/>
    <cellStyle name="Normal 81 4 2 2 2 4" xfId="34706" xr:uid="{00000000-0005-0000-0000-000082B20000}"/>
    <cellStyle name="Normal 81 4 2 2 2 5" xfId="19473" xr:uid="{00000000-0005-0000-0000-000083B20000}"/>
    <cellStyle name="Normal 81 4 2 2 3" xfId="6024" xr:uid="{00000000-0005-0000-0000-000084B20000}"/>
    <cellStyle name="Normal 81 4 2 2 3 2" xfId="16076" xr:uid="{00000000-0005-0000-0000-000085B20000}"/>
    <cellStyle name="Normal 81 4 2 2 3 2 2" xfId="46407" xr:uid="{00000000-0005-0000-0000-000086B20000}"/>
    <cellStyle name="Normal 81 4 2 2 3 2 3" xfId="31174" xr:uid="{00000000-0005-0000-0000-000087B20000}"/>
    <cellStyle name="Normal 81 4 2 2 3 3" xfId="11056" xr:uid="{00000000-0005-0000-0000-000088B20000}"/>
    <cellStyle name="Normal 81 4 2 2 3 3 2" xfId="41390" xr:uid="{00000000-0005-0000-0000-000089B20000}"/>
    <cellStyle name="Normal 81 4 2 2 3 3 3" xfId="26157" xr:uid="{00000000-0005-0000-0000-00008AB20000}"/>
    <cellStyle name="Normal 81 4 2 2 3 4" xfId="36377" xr:uid="{00000000-0005-0000-0000-00008BB20000}"/>
    <cellStyle name="Normal 81 4 2 2 3 5" xfId="21144" xr:uid="{00000000-0005-0000-0000-00008CB20000}"/>
    <cellStyle name="Normal 81 4 2 2 4" xfId="12734" xr:uid="{00000000-0005-0000-0000-00008DB20000}"/>
    <cellStyle name="Normal 81 4 2 2 4 2" xfId="43065" xr:uid="{00000000-0005-0000-0000-00008EB20000}"/>
    <cellStyle name="Normal 81 4 2 2 4 3" xfId="27832" xr:uid="{00000000-0005-0000-0000-00008FB20000}"/>
    <cellStyle name="Normal 81 4 2 2 5" xfId="7713" xr:uid="{00000000-0005-0000-0000-000090B20000}"/>
    <cellStyle name="Normal 81 4 2 2 5 2" xfId="38048" xr:uid="{00000000-0005-0000-0000-000091B20000}"/>
    <cellStyle name="Normal 81 4 2 2 5 3" xfId="22815" xr:uid="{00000000-0005-0000-0000-000092B20000}"/>
    <cellStyle name="Normal 81 4 2 2 6" xfId="33036" xr:uid="{00000000-0005-0000-0000-000093B20000}"/>
    <cellStyle name="Normal 81 4 2 2 7" xfId="17802" xr:uid="{00000000-0005-0000-0000-000094B20000}"/>
    <cellStyle name="Normal 81 4 2 3" xfId="3495" xr:uid="{00000000-0005-0000-0000-000095B20000}"/>
    <cellStyle name="Normal 81 4 2 3 2" xfId="13569" xr:uid="{00000000-0005-0000-0000-000096B20000}"/>
    <cellStyle name="Normal 81 4 2 3 2 2" xfId="43900" xr:uid="{00000000-0005-0000-0000-000097B20000}"/>
    <cellStyle name="Normal 81 4 2 3 2 3" xfId="28667" xr:uid="{00000000-0005-0000-0000-000098B20000}"/>
    <cellStyle name="Normal 81 4 2 3 3" xfId="8549" xr:uid="{00000000-0005-0000-0000-000099B20000}"/>
    <cellStyle name="Normal 81 4 2 3 3 2" xfId="38883" xr:uid="{00000000-0005-0000-0000-00009AB20000}"/>
    <cellStyle name="Normal 81 4 2 3 3 3" xfId="23650" xr:uid="{00000000-0005-0000-0000-00009BB20000}"/>
    <cellStyle name="Normal 81 4 2 3 4" xfId="33870" xr:uid="{00000000-0005-0000-0000-00009CB20000}"/>
    <cellStyle name="Normal 81 4 2 3 5" xfId="18637" xr:uid="{00000000-0005-0000-0000-00009DB20000}"/>
    <cellStyle name="Normal 81 4 2 4" xfId="5188" xr:uid="{00000000-0005-0000-0000-00009EB20000}"/>
    <cellStyle name="Normal 81 4 2 4 2" xfId="15240" xr:uid="{00000000-0005-0000-0000-00009FB20000}"/>
    <cellStyle name="Normal 81 4 2 4 2 2" xfId="45571" xr:uid="{00000000-0005-0000-0000-0000A0B20000}"/>
    <cellStyle name="Normal 81 4 2 4 2 3" xfId="30338" xr:uid="{00000000-0005-0000-0000-0000A1B20000}"/>
    <cellStyle name="Normal 81 4 2 4 3" xfId="10220" xr:uid="{00000000-0005-0000-0000-0000A2B20000}"/>
    <cellStyle name="Normal 81 4 2 4 3 2" xfId="40554" xr:uid="{00000000-0005-0000-0000-0000A3B20000}"/>
    <cellStyle name="Normal 81 4 2 4 3 3" xfId="25321" xr:uid="{00000000-0005-0000-0000-0000A4B20000}"/>
    <cellStyle name="Normal 81 4 2 4 4" xfId="35541" xr:uid="{00000000-0005-0000-0000-0000A5B20000}"/>
    <cellStyle name="Normal 81 4 2 4 5" xfId="20308" xr:uid="{00000000-0005-0000-0000-0000A6B20000}"/>
    <cellStyle name="Normal 81 4 2 5" xfId="11898" xr:uid="{00000000-0005-0000-0000-0000A7B20000}"/>
    <cellStyle name="Normal 81 4 2 5 2" xfId="42229" xr:uid="{00000000-0005-0000-0000-0000A8B20000}"/>
    <cellStyle name="Normal 81 4 2 5 3" xfId="26996" xr:uid="{00000000-0005-0000-0000-0000A9B20000}"/>
    <cellStyle name="Normal 81 4 2 6" xfId="6877" xr:uid="{00000000-0005-0000-0000-0000AAB20000}"/>
    <cellStyle name="Normal 81 4 2 6 2" xfId="37212" xr:uid="{00000000-0005-0000-0000-0000ABB20000}"/>
    <cellStyle name="Normal 81 4 2 6 3" xfId="21979" xr:uid="{00000000-0005-0000-0000-0000ACB20000}"/>
    <cellStyle name="Normal 81 4 2 7" xfId="32200" xr:uid="{00000000-0005-0000-0000-0000ADB20000}"/>
    <cellStyle name="Normal 81 4 2 8" xfId="16966" xr:uid="{00000000-0005-0000-0000-0000AEB20000}"/>
    <cellStyle name="Normal 81 4 3" xfId="2224" xr:uid="{00000000-0005-0000-0000-0000AFB20000}"/>
    <cellStyle name="Normal 81 4 3 2" xfId="3914" xr:uid="{00000000-0005-0000-0000-0000B0B20000}"/>
    <cellStyle name="Normal 81 4 3 2 2" xfId="13987" xr:uid="{00000000-0005-0000-0000-0000B1B20000}"/>
    <cellStyle name="Normal 81 4 3 2 2 2" xfId="44318" xr:uid="{00000000-0005-0000-0000-0000B2B20000}"/>
    <cellStyle name="Normal 81 4 3 2 2 3" xfId="29085" xr:uid="{00000000-0005-0000-0000-0000B3B20000}"/>
    <cellStyle name="Normal 81 4 3 2 3" xfId="8967" xr:uid="{00000000-0005-0000-0000-0000B4B20000}"/>
    <cellStyle name="Normal 81 4 3 2 3 2" xfId="39301" xr:uid="{00000000-0005-0000-0000-0000B5B20000}"/>
    <cellStyle name="Normal 81 4 3 2 3 3" xfId="24068" xr:uid="{00000000-0005-0000-0000-0000B6B20000}"/>
    <cellStyle name="Normal 81 4 3 2 4" xfId="34288" xr:uid="{00000000-0005-0000-0000-0000B7B20000}"/>
    <cellStyle name="Normal 81 4 3 2 5" xfId="19055" xr:uid="{00000000-0005-0000-0000-0000B8B20000}"/>
    <cellStyle name="Normal 81 4 3 3" xfId="5606" xr:uid="{00000000-0005-0000-0000-0000B9B20000}"/>
    <cellStyle name="Normal 81 4 3 3 2" xfId="15658" xr:uid="{00000000-0005-0000-0000-0000BAB20000}"/>
    <cellStyle name="Normal 81 4 3 3 2 2" xfId="45989" xr:uid="{00000000-0005-0000-0000-0000BBB20000}"/>
    <cellStyle name="Normal 81 4 3 3 2 3" xfId="30756" xr:uid="{00000000-0005-0000-0000-0000BCB20000}"/>
    <cellStyle name="Normal 81 4 3 3 3" xfId="10638" xr:uid="{00000000-0005-0000-0000-0000BDB20000}"/>
    <cellStyle name="Normal 81 4 3 3 3 2" xfId="40972" xr:uid="{00000000-0005-0000-0000-0000BEB20000}"/>
    <cellStyle name="Normal 81 4 3 3 3 3" xfId="25739" xr:uid="{00000000-0005-0000-0000-0000BFB20000}"/>
    <cellStyle name="Normal 81 4 3 3 4" xfId="35959" xr:uid="{00000000-0005-0000-0000-0000C0B20000}"/>
    <cellStyle name="Normal 81 4 3 3 5" xfId="20726" xr:uid="{00000000-0005-0000-0000-0000C1B20000}"/>
    <cellStyle name="Normal 81 4 3 4" xfId="12316" xr:uid="{00000000-0005-0000-0000-0000C2B20000}"/>
    <cellStyle name="Normal 81 4 3 4 2" xfId="42647" xr:uid="{00000000-0005-0000-0000-0000C3B20000}"/>
    <cellStyle name="Normal 81 4 3 4 3" xfId="27414" xr:uid="{00000000-0005-0000-0000-0000C4B20000}"/>
    <cellStyle name="Normal 81 4 3 5" xfId="7295" xr:uid="{00000000-0005-0000-0000-0000C5B20000}"/>
    <cellStyle name="Normal 81 4 3 5 2" xfId="37630" xr:uid="{00000000-0005-0000-0000-0000C6B20000}"/>
    <cellStyle name="Normal 81 4 3 5 3" xfId="22397" xr:uid="{00000000-0005-0000-0000-0000C7B20000}"/>
    <cellStyle name="Normal 81 4 3 6" xfId="32618" xr:uid="{00000000-0005-0000-0000-0000C8B20000}"/>
    <cellStyle name="Normal 81 4 3 7" xfId="17384" xr:uid="{00000000-0005-0000-0000-0000C9B20000}"/>
    <cellStyle name="Normal 81 4 4" xfId="3077" xr:uid="{00000000-0005-0000-0000-0000CAB20000}"/>
    <cellStyle name="Normal 81 4 4 2" xfId="13151" xr:uid="{00000000-0005-0000-0000-0000CBB20000}"/>
    <cellStyle name="Normal 81 4 4 2 2" xfId="43482" xr:uid="{00000000-0005-0000-0000-0000CCB20000}"/>
    <cellStyle name="Normal 81 4 4 2 3" xfId="28249" xr:uid="{00000000-0005-0000-0000-0000CDB20000}"/>
    <cellStyle name="Normal 81 4 4 3" xfId="8131" xr:uid="{00000000-0005-0000-0000-0000CEB20000}"/>
    <cellStyle name="Normal 81 4 4 3 2" xfId="38465" xr:uid="{00000000-0005-0000-0000-0000CFB20000}"/>
    <cellStyle name="Normal 81 4 4 3 3" xfId="23232" xr:uid="{00000000-0005-0000-0000-0000D0B20000}"/>
    <cellStyle name="Normal 81 4 4 4" xfId="33452" xr:uid="{00000000-0005-0000-0000-0000D1B20000}"/>
    <cellStyle name="Normal 81 4 4 5" xfId="18219" xr:uid="{00000000-0005-0000-0000-0000D2B20000}"/>
    <cellStyle name="Normal 81 4 5" xfId="4770" xr:uid="{00000000-0005-0000-0000-0000D3B20000}"/>
    <cellStyle name="Normal 81 4 5 2" xfId="14822" xr:uid="{00000000-0005-0000-0000-0000D4B20000}"/>
    <cellStyle name="Normal 81 4 5 2 2" xfId="45153" xr:uid="{00000000-0005-0000-0000-0000D5B20000}"/>
    <cellStyle name="Normal 81 4 5 2 3" xfId="29920" xr:uid="{00000000-0005-0000-0000-0000D6B20000}"/>
    <cellStyle name="Normal 81 4 5 3" xfId="9802" xr:uid="{00000000-0005-0000-0000-0000D7B20000}"/>
    <cellStyle name="Normal 81 4 5 3 2" xfId="40136" xr:uid="{00000000-0005-0000-0000-0000D8B20000}"/>
    <cellStyle name="Normal 81 4 5 3 3" xfId="24903" xr:uid="{00000000-0005-0000-0000-0000D9B20000}"/>
    <cellStyle name="Normal 81 4 5 4" xfId="35123" xr:uid="{00000000-0005-0000-0000-0000DAB20000}"/>
    <cellStyle name="Normal 81 4 5 5" xfId="19890" xr:uid="{00000000-0005-0000-0000-0000DBB20000}"/>
    <cellStyle name="Normal 81 4 6" xfId="11480" xr:uid="{00000000-0005-0000-0000-0000DCB20000}"/>
    <cellStyle name="Normal 81 4 6 2" xfId="41811" xr:uid="{00000000-0005-0000-0000-0000DDB20000}"/>
    <cellStyle name="Normal 81 4 6 3" xfId="26578" xr:uid="{00000000-0005-0000-0000-0000DEB20000}"/>
    <cellStyle name="Normal 81 4 7" xfId="6459" xr:uid="{00000000-0005-0000-0000-0000DFB20000}"/>
    <cellStyle name="Normal 81 4 7 2" xfId="36794" xr:uid="{00000000-0005-0000-0000-0000E0B20000}"/>
    <cellStyle name="Normal 81 4 7 3" xfId="21561" xr:uid="{00000000-0005-0000-0000-0000E1B20000}"/>
    <cellStyle name="Normal 81 4 8" xfId="31782" xr:uid="{00000000-0005-0000-0000-0000E2B20000}"/>
    <cellStyle name="Normal 81 4 9" xfId="16548" xr:uid="{00000000-0005-0000-0000-0000E3B20000}"/>
    <cellStyle name="Normal 81 5" xfId="1593" xr:uid="{00000000-0005-0000-0000-0000E4B20000}"/>
    <cellStyle name="Normal 81 5 2" xfId="2434" xr:uid="{00000000-0005-0000-0000-0000E5B20000}"/>
    <cellStyle name="Normal 81 5 2 2" xfId="4124" xr:uid="{00000000-0005-0000-0000-0000E6B20000}"/>
    <cellStyle name="Normal 81 5 2 2 2" xfId="14197" xr:uid="{00000000-0005-0000-0000-0000E7B20000}"/>
    <cellStyle name="Normal 81 5 2 2 2 2" xfId="44528" xr:uid="{00000000-0005-0000-0000-0000E8B20000}"/>
    <cellStyle name="Normal 81 5 2 2 2 3" xfId="29295" xr:uid="{00000000-0005-0000-0000-0000E9B20000}"/>
    <cellStyle name="Normal 81 5 2 2 3" xfId="9177" xr:uid="{00000000-0005-0000-0000-0000EAB20000}"/>
    <cellStyle name="Normal 81 5 2 2 3 2" xfId="39511" xr:uid="{00000000-0005-0000-0000-0000EBB20000}"/>
    <cellStyle name="Normal 81 5 2 2 3 3" xfId="24278" xr:uid="{00000000-0005-0000-0000-0000ECB20000}"/>
    <cellStyle name="Normal 81 5 2 2 4" xfId="34498" xr:uid="{00000000-0005-0000-0000-0000EDB20000}"/>
    <cellStyle name="Normal 81 5 2 2 5" xfId="19265" xr:uid="{00000000-0005-0000-0000-0000EEB20000}"/>
    <cellStyle name="Normal 81 5 2 3" xfId="5816" xr:uid="{00000000-0005-0000-0000-0000EFB20000}"/>
    <cellStyle name="Normal 81 5 2 3 2" xfId="15868" xr:uid="{00000000-0005-0000-0000-0000F0B20000}"/>
    <cellStyle name="Normal 81 5 2 3 2 2" xfId="46199" xr:uid="{00000000-0005-0000-0000-0000F1B20000}"/>
    <cellStyle name="Normal 81 5 2 3 2 3" xfId="30966" xr:uid="{00000000-0005-0000-0000-0000F2B20000}"/>
    <cellStyle name="Normal 81 5 2 3 3" xfId="10848" xr:uid="{00000000-0005-0000-0000-0000F3B20000}"/>
    <cellStyle name="Normal 81 5 2 3 3 2" xfId="41182" xr:uid="{00000000-0005-0000-0000-0000F4B20000}"/>
    <cellStyle name="Normal 81 5 2 3 3 3" xfId="25949" xr:uid="{00000000-0005-0000-0000-0000F5B20000}"/>
    <cellStyle name="Normal 81 5 2 3 4" xfId="36169" xr:uid="{00000000-0005-0000-0000-0000F6B20000}"/>
    <cellStyle name="Normal 81 5 2 3 5" xfId="20936" xr:uid="{00000000-0005-0000-0000-0000F7B20000}"/>
    <cellStyle name="Normal 81 5 2 4" xfId="12526" xr:uid="{00000000-0005-0000-0000-0000F8B20000}"/>
    <cellStyle name="Normal 81 5 2 4 2" xfId="42857" xr:uid="{00000000-0005-0000-0000-0000F9B20000}"/>
    <cellStyle name="Normal 81 5 2 4 3" xfId="27624" xr:uid="{00000000-0005-0000-0000-0000FAB20000}"/>
    <cellStyle name="Normal 81 5 2 5" xfId="7505" xr:uid="{00000000-0005-0000-0000-0000FBB20000}"/>
    <cellStyle name="Normal 81 5 2 5 2" xfId="37840" xr:uid="{00000000-0005-0000-0000-0000FCB20000}"/>
    <cellStyle name="Normal 81 5 2 5 3" xfId="22607" xr:uid="{00000000-0005-0000-0000-0000FDB20000}"/>
    <cellStyle name="Normal 81 5 2 6" xfId="32828" xr:uid="{00000000-0005-0000-0000-0000FEB20000}"/>
    <cellStyle name="Normal 81 5 2 7" xfId="17594" xr:uid="{00000000-0005-0000-0000-0000FFB20000}"/>
    <cellStyle name="Normal 81 5 3" xfId="3287" xr:uid="{00000000-0005-0000-0000-000000B30000}"/>
    <cellStyle name="Normal 81 5 3 2" xfId="13361" xr:uid="{00000000-0005-0000-0000-000001B30000}"/>
    <cellStyle name="Normal 81 5 3 2 2" xfId="43692" xr:uid="{00000000-0005-0000-0000-000002B30000}"/>
    <cellStyle name="Normal 81 5 3 2 3" xfId="28459" xr:uid="{00000000-0005-0000-0000-000003B30000}"/>
    <cellStyle name="Normal 81 5 3 3" xfId="8341" xr:uid="{00000000-0005-0000-0000-000004B30000}"/>
    <cellStyle name="Normal 81 5 3 3 2" xfId="38675" xr:uid="{00000000-0005-0000-0000-000005B30000}"/>
    <cellStyle name="Normal 81 5 3 3 3" xfId="23442" xr:uid="{00000000-0005-0000-0000-000006B30000}"/>
    <cellStyle name="Normal 81 5 3 4" xfId="33662" xr:uid="{00000000-0005-0000-0000-000007B30000}"/>
    <cellStyle name="Normal 81 5 3 5" xfId="18429" xr:uid="{00000000-0005-0000-0000-000008B30000}"/>
    <cellStyle name="Normal 81 5 4" xfId="4980" xr:uid="{00000000-0005-0000-0000-000009B30000}"/>
    <cellStyle name="Normal 81 5 4 2" xfId="15032" xr:uid="{00000000-0005-0000-0000-00000AB30000}"/>
    <cellStyle name="Normal 81 5 4 2 2" xfId="45363" xr:uid="{00000000-0005-0000-0000-00000BB30000}"/>
    <cellStyle name="Normal 81 5 4 2 3" xfId="30130" xr:uid="{00000000-0005-0000-0000-00000CB30000}"/>
    <cellStyle name="Normal 81 5 4 3" xfId="10012" xr:uid="{00000000-0005-0000-0000-00000DB30000}"/>
    <cellStyle name="Normal 81 5 4 3 2" xfId="40346" xr:uid="{00000000-0005-0000-0000-00000EB30000}"/>
    <cellStyle name="Normal 81 5 4 3 3" xfId="25113" xr:uid="{00000000-0005-0000-0000-00000FB30000}"/>
    <cellStyle name="Normal 81 5 4 4" xfId="35333" xr:uid="{00000000-0005-0000-0000-000010B30000}"/>
    <cellStyle name="Normal 81 5 4 5" xfId="20100" xr:uid="{00000000-0005-0000-0000-000011B30000}"/>
    <cellStyle name="Normal 81 5 5" xfId="11690" xr:uid="{00000000-0005-0000-0000-000012B30000}"/>
    <cellStyle name="Normal 81 5 5 2" xfId="42021" xr:uid="{00000000-0005-0000-0000-000013B30000}"/>
    <cellStyle name="Normal 81 5 5 3" xfId="26788" xr:uid="{00000000-0005-0000-0000-000014B30000}"/>
    <cellStyle name="Normal 81 5 6" xfId="6669" xr:uid="{00000000-0005-0000-0000-000015B30000}"/>
    <cellStyle name="Normal 81 5 6 2" xfId="37004" xr:uid="{00000000-0005-0000-0000-000016B30000}"/>
    <cellStyle name="Normal 81 5 6 3" xfId="21771" xr:uid="{00000000-0005-0000-0000-000017B30000}"/>
    <cellStyle name="Normal 81 5 7" xfId="31992" xr:uid="{00000000-0005-0000-0000-000018B30000}"/>
    <cellStyle name="Normal 81 5 8" xfId="16758" xr:uid="{00000000-0005-0000-0000-000019B30000}"/>
    <cellStyle name="Normal 81 6" xfId="2014" xr:uid="{00000000-0005-0000-0000-00001AB30000}"/>
    <cellStyle name="Normal 81 6 2" xfId="3706" xr:uid="{00000000-0005-0000-0000-00001BB30000}"/>
    <cellStyle name="Normal 81 6 2 2" xfId="13779" xr:uid="{00000000-0005-0000-0000-00001CB30000}"/>
    <cellStyle name="Normal 81 6 2 2 2" xfId="44110" xr:uid="{00000000-0005-0000-0000-00001DB30000}"/>
    <cellStyle name="Normal 81 6 2 2 3" xfId="28877" xr:uid="{00000000-0005-0000-0000-00001EB30000}"/>
    <cellStyle name="Normal 81 6 2 3" xfId="8759" xr:uid="{00000000-0005-0000-0000-00001FB30000}"/>
    <cellStyle name="Normal 81 6 2 3 2" xfId="39093" xr:uid="{00000000-0005-0000-0000-000020B30000}"/>
    <cellStyle name="Normal 81 6 2 3 3" xfId="23860" xr:uid="{00000000-0005-0000-0000-000021B30000}"/>
    <cellStyle name="Normal 81 6 2 4" xfId="34080" xr:uid="{00000000-0005-0000-0000-000022B30000}"/>
    <cellStyle name="Normal 81 6 2 5" xfId="18847" xr:uid="{00000000-0005-0000-0000-000023B30000}"/>
    <cellStyle name="Normal 81 6 3" xfId="5398" xr:uid="{00000000-0005-0000-0000-000024B30000}"/>
    <cellStyle name="Normal 81 6 3 2" xfId="15450" xr:uid="{00000000-0005-0000-0000-000025B30000}"/>
    <cellStyle name="Normal 81 6 3 2 2" xfId="45781" xr:uid="{00000000-0005-0000-0000-000026B30000}"/>
    <cellStyle name="Normal 81 6 3 2 3" xfId="30548" xr:uid="{00000000-0005-0000-0000-000027B30000}"/>
    <cellStyle name="Normal 81 6 3 3" xfId="10430" xr:uid="{00000000-0005-0000-0000-000028B30000}"/>
    <cellStyle name="Normal 81 6 3 3 2" xfId="40764" xr:uid="{00000000-0005-0000-0000-000029B30000}"/>
    <cellStyle name="Normal 81 6 3 3 3" xfId="25531" xr:uid="{00000000-0005-0000-0000-00002AB30000}"/>
    <cellStyle name="Normal 81 6 3 4" xfId="35751" xr:uid="{00000000-0005-0000-0000-00002BB30000}"/>
    <cellStyle name="Normal 81 6 3 5" xfId="20518" xr:uid="{00000000-0005-0000-0000-00002CB30000}"/>
    <cellStyle name="Normal 81 6 4" xfId="12108" xr:uid="{00000000-0005-0000-0000-00002DB30000}"/>
    <cellStyle name="Normal 81 6 4 2" xfId="42439" xr:uid="{00000000-0005-0000-0000-00002EB30000}"/>
    <cellStyle name="Normal 81 6 4 3" xfId="27206" xr:uid="{00000000-0005-0000-0000-00002FB30000}"/>
    <cellStyle name="Normal 81 6 5" xfId="7087" xr:uid="{00000000-0005-0000-0000-000030B30000}"/>
    <cellStyle name="Normal 81 6 5 2" xfId="37422" xr:uid="{00000000-0005-0000-0000-000031B30000}"/>
    <cellStyle name="Normal 81 6 5 3" xfId="22189" xr:uid="{00000000-0005-0000-0000-000032B30000}"/>
    <cellStyle name="Normal 81 6 6" xfId="32410" xr:uid="{00000000-0005-0000-0000-000033B30000}"/>
    <cellStyle name="Normal 81 6 7" xfId="17176" xr:uid="{00000000-0005-0000-0000-000034B30000}"/>
    <cellStyle name="Normal 81 7" xfId="2867" xr:uid="{00000000-0005-0000-0000-000035B30000}"/>
    <cellStyle name="Normal 81 7 2" xfId="12943" xr:uid="{00000000-0005-0000-0000-000036B30000}"/>
    <cellStyle name="Normal 81 7 2 2" xfId="43274" xr:uid="{00000000-0005-0000-0000-000037B30000}"/>
    <cellStyle name="Normal 81 7 2 3" xfId="28041" xr:uid="{00000000-0005-0000-0000-000038B30000}"/>
    <cellStyle name="Normal 81 7 3" xfId="7923" xr:uid="{00000000-0005-0000-0000-000039B30000}"/>
    <cellStyle name="Normal 81 7 3 2" xfId="38257" xr:uid="{00000000-0005-0000-0000-00003AB30000}"/>
    <cellStyle name="Normal 81 7 3 3" xfId="23024" xr:uid="{00000000-0005-0000-0000-00003BB30000}"/>
    <cellStyle name="Normal 81 7 4" xfId="33244" xr:uid="{00000000-0005-0000-0000-00003CB30000}"/>
    <cellStyle name="Normal 81 7 5" xfId="18011" xr:uid="{00000000-0005-0000-0000-00003DB30000}"/>
    <cellStyle name="Normal 81 8" xfId="4560" xr:uid="{00000000-0005-0000-0000-00003EB30000}"/>
    <cellStyle name="Normal 81 8 2" xfId="14614" xr:uid="{00000000-0005-0000-0000-00003FB30000}"/>
    <cellStyle name="Normal 81 8 2 2" xfId="44945" xr:uid="{00000000-0005-0000-0000-000040B30000}"/>
    <cellStyle name="Normal 81 8 2 3" xfId="29712" xr:uid="{00000000-0005-0000-0000-000041B30000}"/>
    <cellStyle name="Normal 81 8 3" xfId="9594" xr:uid="{00000000-0005-0000-0000-000042B30000}"/>
    <cellStyle name="Normal 81 8 3 2" xfId="39928" xr:uid="{00000000-0005-0000-0000-000043B30000}"/>
    <cellStyle name="Normal 81 8 3 3" xfId="24695" xr:uid="{00000000-0005-0000-0000-000044B30000}"/>
    <cellStyle name="Normal 81 8 4" xfId="34915" xr:uid="{00000000-0005-0000-0000-000045B30000}"/>
    <cellStyle name="Normal 81 8 5" xfId="19682" xr:uid="{00000000-0005-0000-0000-000046B30000}"/>
    <cellStyle name="Normal 81 9" xfId="11270" xr:uid="{00000000-0005-0000-0000-000047B30000}"/>
    <cellStyle name="Normal 81 9 2" xfId="41603" xr:uid="{00000000-0005-0000-0000-000048B30000}"/>
    <cellStyle name="Normal 81 9 3" xfId="26370" xr:uid="{00000000-0005-0000-0000-000049B30000}"/>
    <cellStyle name="Normal 82" xfId="1160" xr:uid="{00000000-0005-0000-0000-00004AB30000}"/>
    <cellStyle name="Normal 83" xfId="1167" xr:uid="{00000000-0005-0000-0000-00004BB30000}"/>
    <cellStyle name="Normal 84" xfId="1215" xr:uid="{00000000-0005-0000-0000-00004CB30000}"/>
    <cellStyle name="Normal 85" xfId="1214" xr:uid="{00000000-0005-0000-0000-00004DB30000}"/>
    <cellStyle name="Normal 86" xfId="1322" xr:uid="{00000000-0005-0000-0000-00004EB30000}"/>
    <cellStyle name="Normal 87" xfId="1324" xr:uid="{00000000-0005-0000-0000-00004FB30000}"/>
    <cellStyle name="Normal 88" xfId="1323" xr:uid="{00000000-0005-0000-0000-000050B30000}"/>
    <cellStyle name="Normal 89" xfId="1540" xr:uid="{00000000-0005-0000-0000-000051B30000}"/>
    <cellStyle name="Normal 9" xfId="175" xr:uid="{00000000-0005-0000-0000-000052B30000}"/>
    <cellStyle name="Normal 9 2" xfId="914" xr:uid="{00000000-0005-0000-0000-000053B30000}"/>
    <cellStyle name="Normal 9 3" xfId="915" xr:uid="{00000000-0005-0000-0000-000054B30000}"/>
    <cellStyle name="Normal 9 4" xfId="916" xr:uid="{00000000-0005-0000-0000-000055B30000}"/>
    <cellStyle name="Normal 9 5" xfId="31482" xr:uid="{00000000-0005-0000-0000-000056B30000}"/>
    <cellStyle name="Normal 9 6" xfId="31382" xr:uid="{00000000-0005-0000-0000-000057B30000}"/>
    <cellStyle name="Normal 9 7" xfId="46803" xr:uid="{00000000-0005-0000-0000-000058B30000}"/>
    <cellStyle name="Normal 90" xfId="1539" xr:uid="{00000000-0005-0000-0000-000059B30000}"/>
    <cellStyle name="Normal 90 2" xfId="2381" xr:uid="{00000000-0005-0000-0000-00005AB30000}"/>
    <cellStyle name="Normal 90 2 2" xfId="4071" xr:uid="{00000000-0005-0000-0000-00005BB30000}"/>
    <cellStyle name="Normal 90 2 2 2" xfId="14144" xr:uid="{00000000-0005-0000-0000-00005CB30000}"/>
    <cellStyle name="Normal 90 2 2 2 2" xfId="44475" xr:uid="{00000000-0005-0000-0000-00005DB30000}"/>
    <cellStyle name="Normal 90 2 2 2 3" xfId="29242" xr:uid="{00000000-0005-0000-0000-00005EB30000}"/>
    <cellStyle name="Normal 90 2 2 3" xfId="9124" xr:uid="{00000000-0005-0000-0000-00005FB30000}"/>
    <cellStyle name="Normal 90 2 2 3 2" xfId="39458" xr:uid="{00000000-0005-0000-0000-000060B30000}"/>
    <cellStyle name="Normal 90 2 2 3 3" xfId="24225" xr:uid="{00000000-0005-0000-0000-000061B30000}"/>
    <cellStyle name="Normal 90 2 2 4" xfId="34445" xr:uid="{00000000-0005-0000-0000-000062B30000}"/>
    <cellStyle name="Normal 90 2 2 5" xfId="19212" xr:uid="{00000000-0005-0000-0000-000063B30000}"/>
    <cellStyle name="Normal 90 2 3" xfId="5763" xr:uid="{00000000-0005-0000-0000-000064B30000}"/>
    <cellStyle name="Normal 90 2 3 2" xfId="15815" xr:uid="{00000000-0005-0000-0000-000065B30000}"/>
    <cellStyle name="Normal 90 2 3 2 2" xfId="46146" xr:uid="{00000000-0005-0000-0000-000066B30000}"/>
    <cellStyle name="Normal 90 2 3 2 3" xfId="30913" xr:uid="{00000000-0005-0000-0000-000067B30000}"/>
    <cellStyle name="Normal 90 2 3 3" xfId="10795" xr:uid="{00000000-0005-0000-0000-000068B30000}"/>
    <cellStyle name="Normal 90 2 3 3 2" xfId="41129" xr:uid="{00000000-0005-0000-0000-000069B30000}"/>
    <cellStyle name="Normal 90 2 3 3 3" xfId="25896" xr:uid="{00000000-0005-0000-0000-00006AB30000}"/>
    <cellStyle name="Normal 90 2 3 4" xfId="36116" xr:uid="{00000000-0005-0000-0000-00006BB30000}"/>
    <cellStyle name="Normal 90 2 3 5" xfId="20883" xr:uid="{00000000-0005-0000-0000-00006CB30000}"/>
    <cellStyle name="Normal 90 2 4" xfId="12473" xr:uid="{00000000-0005-0000-0000-00006DB30000}"/>
    <cellStyle name="Normal 90 2 4 2" xfId="42804" xr:uid="{00000000-0005-0000-0000-00006EB30000}"/>
    <cellStyle name="Normal 90 2 4 3" xfId="27571" xr:uid="{00000000-0005-0000-0000-00006FB30000}"/>
    <cellStyle name="Normal 90 2 5" xfId="7452" xr:uid="{00000000-0005-0000-0000-000070B30000}"/>
    <cellStyle name="Normal 90 2 5 2" xfId="37787" xr:uid="{00000000-0005-0000-0000-000071B30000}"/>
    <cellStyle name="Normal 90 2 5 3" xfId="22554" xr:uid="{00000000-0005-0000-0000-000072B30000}"/>
    <cellStyle name="Normal 90 2 6" xfId="32775" xr:uid="{00000000-0005-0000-0000-000073B30000}"/>
    <cellStyle name="Normal 90 2 7" xfId="17541" xr:uid="{00000000-0005-0000-0000-000074B30000}"/>
    <cellStyle name="Normal 90 3" xfId="3234" xr:uid="{00000000-0005-0000-0000-000075B30000}"/>
    <cellStyle name="Normal 90 3 2" xfId="13308" xr:uid="{00000000-0005-0000-0000-000076B30000}"/>
    <cellStyle name="Normal 90 3 2 2" xfId="43639" xr:uid="{00000000-0005-0000-0000-000077B30000}"/>
    <cellStyle name="Normal 90 3 2 3" xfId="28406" xr:uid="{00000000-0005-0000-0000-000078B30000}"/>
    <cellStyle name="Normal 90 3 3" xfId="8288" xr:uid="{00000000-0005-0000-0000-000079B30000}"/>
    <cellStyle name="Normal 90 3 3 2" xfId="38622" xr:uid="{00000000-0005-0000-0000-00007AB30000}"/>
    <cellStyle name="Normal 90 3 3 3" xfId="23389" xr:uid="{00000000-0005-0000-0000-00007BB30000}"/>
    <cellStyle name="Normal 90 3 4" xfId="33609" xr:uid="{00000000-0005-0000-0000-00007CB30000}"/>
    <cellStyle name="Normal 90 3 5" xfId="18376" xr:uid="{00000000-0005-0000-0000-00007DB30000}"/>
    <cellStyle name="Normal 90 4" xfId="4927" xr:uid="{00000000-0005-0000-0000-00007EB30000}"/>
    <cellStyle name="Normal 90 4 2" xfId="14979" xr:uid="{00000000-0005-0000-0000-00007FB30000}"/>
    <cellStyle name="Normal 90 4 2 2" xfId="45310" xr:uid="{00000000-0005-0000-0000-000080B30000}"/>
    <cellStyle name="Normal 90 4 2 3" xfId="30077" xr:uid="{00000000-0005-0000-0000-000081B30000}"/>
    <cellStyle name="Normal 90 4 3" xfId="9959" xr:uid="{00000000-0005-0000-0000-000082B30000}"/>
    <cellStyle name="Normal 90 4 3 2" xfId="40293" xr:uid="{00000000-0005-0000-0000-000083B30000}"/>
    <cellStyle name="Normal 90 4 3 3" xfId="25060" xr:uid="{00000000-0005-0000-0000-000084B30000}"/>
    <cellStyle name="Normal 90 4 4" xfId="35280" xr:uid="{00000000-0005-0000-0000-000085B30000}"/>
    <cellStyle name="Normal 90 4 5" xfId="20047" xr:uid="{00000000-0005-0000-0000-000086B30000}"/>
    <cellStyle name="Normal 90 5" xfId="11637" xr:uid="{00000000-0005-0000-0000-000087B30000}"/>
    <cellStyle name="Normal 90 5 2" xfId="41968" xr:uid="{00000000-0005-0000-0000-000088B30000}"/>
    <cellStyle name="Normal 90 5 3" xfId="26735" xr:uid="{00000000-0005-0000-0000-000089B30000}"/>
    <cellStyle name="Normal 90 6" xfId="6616" xr:uid="{00000000-0005-0000-0000-00008AB30000}"/>
    <cellStyle name="Normal 90 6 2" xfId="36951" xr:uid="{00000000-0005-0000-0000-00008BB30000}"/>
    <cellStyle name="Normal 90 6 3" xfId="21718" xr:uid="{00000000-0005-0000-0000-00008CB30000}"/>
    <cellStyle name="Normal 90 7" xfId="31939" xr:uid="{00000000-0005-0000-0000-00008DB30000}"/>
    <cellStyle name="Normal 90 8" xfId="16705" xr:uid="{00000000-0005-0000-0000-00008EB30000}"/>
    <cellStyle name="Normal 91" xfId="1542" xr:uid="{00000000-0005-0000-0000-00008FB30000}"/>
    <cellStyle name="Normal 91 2" xfId="2383" xr:uid="{00000000-0005-0000-0000-000090B30000}"/>
    <cellStyle name="Normal 91 2 2" xfId="4073" xr:uid="{00000000-0005-0000-0000-000091B30000}"/>
    <cellStyle name="Normal 91 2 2 2" xfId="14146" xr:uid="{00000000-0005-0000-0000-000092B30000}"/>
    <cellStyle name="Normal 91 2 2 2 2" xfId="44477" xr:uid="{00000000-0005-0000-0000-000093B30000}"/>
    <cellStyle name="Normal 91 2 2 2 3" xfId="29244" xr:uid="{00000000-0005-0000-0000-000094B30000}"/>
    <cellStyle name="Normal 91 2 2 2 4" xfId="46744" xr:uid="{00000000-0005-0000-0000-000095B30000}"/>
    <cellStyle name="Normal 91 2 2 3" xfId="9126" xr:uid="{00000000-0005-0000-0000-000096B30000}"/>
    <cellStyle name="Normal 91 2 2 3 2" xfId="39460" xr:uid="{00000000-0005-0000-0000-000097B30000}"/>
    <cellStyle name="Normal 91 2 2 3 3" xfId="24227" xr:uid="{00000000-0005-0000-0000-000098B30000}"/>
    <cellStyle name="Normal 91 2 2 4" xfId="34447" xr:uid="{00000000-0005-0000-0000-000099B30000}"/>
    <cellStyle name="Normal 91 2 2 5" xfId="19214" xr:uid="{00000000-0005-0000-0000-00009AB30000}"/>
    <cellStyle name="Normal 91 2 3" xfId="5765" xr:uid="{00000000-0005-0000-0000-00009BB30000}"/>
    <cellStyle name="Normal 91 2 3 2" xfId="15817" xr:uid="{00000000-0005-0000-0000-00009CB30000}"/>
    <cellStyle name="Normal 91 2 3 2 2" xfId="46148" xr:uid="{00000000-0005-0000-0000-00009DB30000}"/>
    <cellStyle name="Normal 91 2 3 2 3" xfId="30915" xr:uid="{00000000-0005-0000-0000-00009EB30000}"/>
    <cellStyle name="Normal 91 2 3 3" xfId="10797" xr:uid="{00000000-0005-0000-0000-00009FB30000}"/>
    <cellStyle name="Normal 91 2 3 3 2" xfId="41131" xr:uid="{00000000-0005-0000-0000-0000A0B30000}"/>
    <cellStyle name="Normal 91 2 3 3 3" xfId="25898" xr:uid="{00000000-0005-0000-0000-0000A1B30000}"/>
    <cellStyle name="Normal 91 2 3 4" xfId="36118" xr:uid="{00000000-0005-0000-0000-0000A2B30000}"/>
    <cellStyle name="Normal 91 2 3 5" xfId="20885" xr:uid="{00000000-0005-0000-0000-0000A3B30000}"/>
    <cellStyle name="Normal 91 2 4" xfId="12475" xr:uid="{00000000-0005-0000-0000-0000A4B30000}"/>
    <cellStyle name="Normal 91 2 4 2" xfId="42806" xr:uid="{00000000-0005-0000-0000-0000A5B30000}"/>
    <cellStyle name="Normal 91 2 4 3" xfId="27573" xr:uid="{00000000-0005-0000-0000-0000A6B30000}"/>
    <cellStyle name="Normal 91 2 5" xfId="7454" xr:uid="{00000000-0005-0000-0000-0000A7B30000}"/>
    <cellStyle name="Normal 91 2 5 2" xfId="37789" xr:uid="{00000000-0005-0000-0000-0000A8B30000}"/>
    <cellStyle name="Normal 91 2 5 3" xfId="22556" xr:uid="{00000000-0005-0000-0000-0000A9B30000}"/>
    <cellStyle name="Normal 91 2 6" xfId="32777" xr:uid="{00000000-0005-0000-0000-0000AAB30000}"/>
    <cellStyle name="Normal 91 2 7" xfId="17543" xr:uid="{00000000-0005-0000-0000-0000ABB30000}"/>
    <cellStyle name="Normal 91 3" xfId="3236" xr:uid="{00000000-0005-0000-0000-0000ACB30000}"/>
    <cellStyle name="Normal 91 3 2" xfId="13310" xr:uid="{00000000-0005-0000-0000-0000ADB30000}"/>
    <cellStyle name="Normal 91 3 2 2" xfId="43641" xr:uid="{00000000-0005-0000-0000-0000AEB30000}"/>
    <cellStyle name="Normal 91 3 2 3" xfId="28408" xr:uid="{00000000-0005-0000-0000-0000AFB30000}"/>
    <cellStyle name="Normal 91 3 3" xfId="8290" xr:uid="{00000000-0005-0000-0000-0000B0B30000}"/>
    <cellStyle name="Normal 91 3 3 2" xfId="38624" xr:uid="{00000000-0005-0000-0000-0000B1B30000}"/>
    <cellStyle name="Normal 91 3 3 3" xfId="23391" xr:uid="{00000000-0005-0000-0000-0000B2B30000}"/>
    <cellStyle name="Normal 91 3 4" xfId="33611" xr:uid="{00000000-0005-0000-0000-0000B3B30000}"/>
    <cellStyle name="Normal 91 3 5" xfId="18378" xr:uid="{00000000-0005-0000-0000-0000B4B30000}"/>
    <cellStyle name="Normal 91 4" xfId="4929" xr:uid="{00000000-0005-0000-0000-0000B5B30000}"/>
    <cellStyle name="Normal 91 4 2" xfId="14981" xr:uid="{00000000-0005-0000-0000-0000B6B30000}"/>
    <cellStyle name="Normal 91 4 2 2" xfId="45312" xr:uid="{00000000-0005-0000-0000-0000B7B30000}"/>
    <cellStyle name="Normal 91 4 2 3" xfId="30079" xr:uid="{00000000-0005-0000-0000-0000B8B30000}"/>
    <cellStyle name="Normal 91 4 3" xfId="9961" xr:uid="{00000000-0005-0000-0000-0000B9B30000}"/>
    <cellStyle name="Normal 91 4 3 2" xfId="40295" xr:uid="{00000000-0005-0000-0000-0000BAB30000}"/>
    <cellStyle name="Normal 91 4 3 3" xfId="25062" xr:uid="{00000000-0005-0000-0000-0000BBB30000}"/>
    <cellStyle name="Normal 91 4 4" xfId="35282" xr:uid="{00000000-0005-0000-0000-0000BCB30000}"/>
    <cellStyle name="Normal 91 4 5" xfId="20049" xr:uid="{00000000-0005-0000-0000-0000BDB30000}"/>
    <cellStyle name="Normal 91 5" xfId="11639" xr:uid="{00000000-0005-0000-0000-0000BEB30000}"/>
    <cellStyle name="Normal 91 5 2" xfId="41970" xr:uid="{00000000-0005-0000-0000-0000BFB30000}"/>
    <cellStyle name="Normal 91 5 3" xfId="26737" xr:uid="{00000000-0005-0000-0000-0000C0B30000}"/>
    <cellStyle name="Normal 91 6" xfId="6618" xr:uid="{00000000-0005-0000-0000-0000C1B30000}"/>
    <cellStyle name="Normal 91 6 2" xfId="36953" xr:uid="{00000000-0005-0000-0000-0000C2B30000}"/>
    <cellStyle name="Normal 91 6 3" xfId="21720" xr:uid="{00000000-0005-0000-0000-0000C3B30000}"/>
    <cellStyle name="Normal 91 7" xfId="31941" xr:uid="{00000000-0005-0000-0000-0000C4B30000}"/>
    <cellStyle name="Normal 91 8" xfId="16707" xr:uid="{00000000-0005-0000-0000-0000C5B30000}"/>
    <cellStyle name="Normal 92" xfId="1961" xr:uid="{00000000-0005-0000-0000-0000C6B30000}"/>
    <cellStyle name="Normal 92 2" xfId="3653" xr:uid="{00000000-0005-0000-0000-0000C7B30000}"/>
    <cellStyle name="Normal 93" xfId="2799" xr:uid="{00000000-0005-0000-0000-0000C8B30000}"/>
    <cellStyle name="Normal 93 2" xfId="4489" xr:uid="{00000000-0005-0000-0000-0000C9B30000}"/>
    <cellStyle name="Normal 94" xfId="2804" xr:uid="{00000000-0005-0000-0000-0000CAB30000}"/>
    <cellStyle name="Normal 95" xfId="1960" xr:uid="{00000000-0005-0000-0000-0000CBB30000}"/>
    <cellStyle name="Normal 95 2" xfId="3652" xr:uid="{00000000-0005-0000-0000-0000CCB30000}"/>
    <cellStyle name="Normal 95 2 2" xfId="13726" xr:uid="{00000000-0005-0000-0000-0000CDB30000}"/>
    <cellStyle name="Normal 95 2 2 2" xfId="44057" xr:uid="{00000000-0005-0000-0000-0000CEB30000}"/>
    <cellStyle name="Normal 95 2 2 3" xfId="28824" xr:uid="{00000000-0005-0000-0000-0000CFB30000}"/>
    <cellStyle name="Normal 95 2 3" xfId="8706" xr:uid="{00000000-0005-0000-0000-0000D0B30000}"/>
    <cellStyle name="Normal 95 2 3 2" xfId="39040" xr:uid="{00000000-0005-0000-0000-0000D1B30000}"/>
    <cellStyle name="Normal 95 2 3 3" xfId="23807" xr:uid="{00000000-0005-0000-0000-0000D2B30000}"/>
    <cellStyle name="Normal 95 2 4" xfId="34027" xr:uid="{00000000-0005-0000-0000-0000D3B30000}"/>
    <cellStyle name="Normal 95 2 5" xfId="18794" xr:uid="{00000000-0005-0000-0000-0000D4B30000}"/>
    <cellStyle name="Normal 95 3" xfId="5345" xr:uid="{00000000-0005-0000-0000-0000D5B30000}"/>
    <cellStyle name="Normal 95 3 2" xfId="15397" xr:uid="{00000000-0005-0000-0000-0000D6B30000}"/>
    <cellStyle name="Normal 95 3 2 2" xfId="45728" xr:uid="{00000000-0005-0000-0000-0000D7B30000}"/>
    <cellStyle name="Normal 95 3 2 3" xfId="30495" xr:uid="{00000000-0005-0000-0000-0000D8B30000}"/>
    <cellStyle name="Normal 95 3 3" xfId="10377" xr:uid="{00000000-0005-0000-0000-0000D9B30000}"/>
    <cellStyle name="Normal 95 3 3 2" xfId="40711" xr:uid="{00000000-0005-0000-0000-0000DAB30000}"/>
    <cellStyle name="Normal 95 3 3 3" xfId="25478" xr:uid="{00000000-0005-0000-0000-0000DBB30000}"/>
    <cellStyle name="Normal 95 3 4" xfId="35698" xr:uid="{00000000-0005-0000-0000-0000DCB30000}"/>
    <cellStyle name="Normal 95 3 5" xfId="20465" xr:uid="{00000000-0005-0000-0000-0000DDB30000}"/>
    <cellStyle name="Normal 95 4" xfId="12055" xr:uid="{00000000-0005-0000-0000-0000DEB30000}"/>
    <cellStyle name="Normal 95 4 2" xfId="42386" xr:uid="{00000000-0005-0000-0000-0000DFB30000}"/>
    <cellStyle name="Normal 95 4 3" xfId="27153" xr:uid="{00000000-0005-0000-0000-0000E0B30000}"/>
    <cellStyle name="Normal 95 5" xfId="7034" xr:uid="{00000000-0005-0000-0000-0000E1B30000}"/>
    <cellStyle name="Normal 95 5 2" xfId="37369" xr:uid="{00000000-0005-0000-0000-0000E2B30000}"/>
    <cellStyle name="Normal 95 5 3" xfId="22136" xr:uid="{00000000-0005-0000-0000-0000E3B30000}"/>
    <cellStyle name="Normal 95 6" xfId="32357" xr:uid="{00000000-0005-0000-0000-0000E4B30000}"/>
    <cellStyle name="Normal 95 7" xfId="17123" xr:uid="{00000000-0005-0000-0000-0000E5B30000}"/>
    <cellStyle name="Normal 96" xfId="1963" xr:uid="{00000000-0005-0000-0000-0000E6B30000}"/>
    <cellStyle name="Normal 96 2" xfId="3655" xr:uid="{00000000-0005-0000-0000-0000E7B30000}"/>
    <cellStyle name="Normal 96 2 2" xfId="13728" xr:uid="{00000000-0005-0000-0000-0000E8B30000}"/>
    <cellStyle name="Normal 96 2 2 2" xfId="44059" xr:uid="{00000000-0005-0000-0000-0000E9B30000}"/>
    <cellStyle name="Normal 96 2 2 3" xfId="28826" xr:uid="{00000000-0005-0000-0000-0000EAB30000}"/>
    <cellStyle name="Normal 96 2 3" xfId="8708" xr:uid="{00000000-0005-0000-0000-0000EBB30000}"/>
    <cellStyle name="Normal 96 2 3 2" xfId="39042" xr:uid="{00000000-0005-0000-0000-0000ECB30000}"/>
    <cellStyle name="Normal 96 2 3 3" xfId="23809" xr:uid="{00000000-0005-0000-0000-0000EDB30000}"/>
    <cellStyle name="Normal 96 2 4" xfId="34029" xr:uid="{00000000-0005-0000-0000-0000EEB30000}"/>
    <cellStyle name="Normal 96 2 5" xfId="18796" xr:uid="{00000000-0005-0000-0000-0000EFB30000}"/>
    <cellStyle name="Normal 96 3" xfId="5347" xr:uid="{00000000-0005-0000-0000-0000F0B30000}"/>
    <cellStyle name="Normal 96 3 2" xfId="15399" xr:uid="{00000000-0005-0000-0000-0000F1B30000}"/>
    <cellStyle name="Normal 96 3 2 2" xfId="45730" xr:uid="{00000000-0005-0000-0000-0000F2B30000}"/>
    <cellStyle name="Normal 96 3 2 3" xfId="30497" xr:uid="{00000000-0005-0000-0000-0000F3B30000}"/>
    <cellStyle name="Normal 96 3 3" xfId="10379" xr:uid="{00000000-0005-0000-0000-0000F4B30000}"/>
    <cellStyle name="Normal 96 3 3 2" xfId="40713" xr:uid="{00000000-0005-0000-0000-0000F5B30000}"/>
    <cellStyle name="Normal 96 3 3 3" xfId="25480" xr:uid="{00000000-0005-0000-0000-0000F6B30000}"/>
    <cellStyle name="Normal 96 3 4" xfId="35700" xr:uid="{00000000-0005-0000-0000-0000F7B30000}"/>
    <cellStyle name="Normal 96 3 5" xfId="20467" xr:uid="{00000000-0005-0000-0000-0000F8B30000}"/>
    <cellStyle name="Normal 96 4" xfId="12057" xr:uid="{00000000-0005-0000-0000-0000F9B30000}"/>
    <cellStyle name="Normal 96 4 2" xfId="42388" xr:uid="{00000000-0005-0000-0000-0000FAB30000}"/>
    <cellStyle name="Normal 96 4 3" xfId="27155" xr:uid="{00000000-0005-0000-0000-0000FBB30000}"/>
    <cellStyle name="Normal 96 5" xfId="7036" xr:uid="{00000000-0005-0000-0000-0000FCB30000}"/>
    <cellStyle name="Normal 96 5 2" xfId="37371" xr:uid="{00000000-0005-0000-0000-0000FDB30000}"/>
    <cellStyle name="Normal 96 5 3" xfId="22138" xr:uid="{00000000-0005-0000-0000-0000FEB30000}"/>
    <cellStyle name="Normal 96 6" xfId="32359" xr:uid="{00000000-0005-0000-0000-0000FFB30000}"/>
    <cellStyle name="Normal 96 7" xfId="17125" xr:uid="{00000000-0005-0000-0000-000000B40000}"/>
    <cellStyle name="Normal 97" xfId="11215" xr:uid="{00000000-0005-0000-0000-000001B40000}"/>
    <cellStyle name="Normal 98" xfId="16234" xr:uid="{00000000-0005-0000-0000-000002B40000}"/>
    <cellStyle name="Normal 99" xfId="2807" xr:uid="{00000000-0005-0000-0000-000003B40000}"/>
    <cellStyle name="Normal_New Summary Tables 2" xfId="354" xr:uid="{00000000-0005-0000-0000-000004B40000}"/>
    <cellStyle name="Normal_Revised CARE Table 5C_033107 2" xfId="917" xr:uid="{00000000-0005-0000-0000-000005B40000}"/>
    <cellStyle name="Normal_Sheet1" xfId="46814" xr:uid="{00000000-0005-0000-0000-000006B40000}"/>
    <cellStyle name="Normal_Sheet1 2" xfId="46815" xr:uid="{00000000-0005-0000-0000-000007B40000}"/>
    <cellStyle name="Normal_Sheet2" xfId="362" xr:uid="{00000000-0005-0000-0000-000008B40000}"/>
    <cellStyle name="Note 2" xfId="176" xr:uid="{00000000-0005-0000-0000-000009B40000}"/>
    <cellStyle name="Note 2 2" xfId="919" xr:uid="{00000000-0005-0000-0000-00000AB40000}"/>
    <cellStyle name="Note 2 2 2" xfId="46660" xr:uid="{00000000-0005-0000-0000-00000BB40000}"/>
    <cellStyle name="Note 2 3" xfId="920" xr:uid="{00000000-0005-0000-0000-00000CB40000}"/>
    <cellStyle name="Note 2 4" xfId="921" xr:uid="{00000000-0005-0000-0000-00000DB40000}"/>
    <cellStyle name="Note 2 5" xfId="922" xr:uid="{00000000-0005-0000-0000-00000EB40000}"/>
    <cellStyle name="Note 2 6" xfId="923" xr:uid="{00000000-0005-0000-0000-00000FB40000}"/>
    <cellStyle name="Note 2 7" xfId="918" xr:uid="{00000000-0005-0000-0000-000010B40000}"/>
    <cellStyle name="Note 2 8" xfId="405" xr:uid="{00000000-0005-0000-0000-000011B40000}"/>
    <cellStyle name="Note 2 9" xfId="31483" xr:uid="{00000000-0005-0000-0000-000012B40000}"/>
    <cellStyle name="Note 3" xfId="31369" xr:uid="{00000000-0005-0000-0000-000013B40000}"/>
    <cellStyle name="Note 3 2" xfId="46733" xr:uid="{00000000-0005-0000-0000-000014B40000}"/>
    <cellStyle name="Note 4" xfId="46669" xr:uid="{00000000-0005-0000-0000-000015B40000}"/>
    <cellStyle name="Output 2" xfId="177" xr:uid="{00000000-0005-0000-0000-000016B40000}"/>
    <cellStyle name="Output 2 2" xfId="925" xr:uid="{00000000-0005-0000-0000-000017B40000}"/>
    <cellStyle name="Output 2 2 2" xfId="46651" xr:uid="{00000000-0005-0000-0000-000018B40000}"/>
    <cellStyle name="Output 2 3" xfId="926" xr:uid="{00000000-0005-0000-0000-000019B40000}"/>
    <cellStyle name="Output 2 4" xfId="927" xr:uid="{00000000-0005-0000-0000-00001AB40000}"/>
    <cellStyle name="Output 2 5" xfId="928" xr:uid="{00000000-0005-0000-0000-00001BB40000}"/>
    <cellStyle name="Output 2 6" xfId="929" xr:uid="{00000000-0005-0000-0000-00001CB40000}"/>
    <cellStyle name="Output 2 7" xfId="924" xr:uid="{00000000-0005-0000-0000-00001DB40000}"/>
    <cellStyle name="Output 2 8" xfId="406" xr:uid="{00000000-0005-0000-0000-00001EB40000}"/>
    <cellStyle name="Output 2 9" xfId="31434" xr:uid="{00000000-0005-0000-0000-00001FB40000}"/>
    <cellStyle name="Output 3" xfId="31370" xr:uid="{00000000-0005-0000-0000-000020B40000}"/>
    <cellStyle name="Output 3 2" xfId="46593" xr:uid="{00000000-0005-0000-0000-000021B40000}"/>
    <cellStyle name="Percent" xfId="1159" builtinId="5"/>
    <cellStyle name="Percent [2]" xfId="178" xr:uid="{00000000-0005-0000-0000-000023B40000}"/>
    <cellStyle name="Percent [2] 10" xfId="932" xr:uid="{00000000-0005-0000-0000-000024B40000}"/>
    <cellStyle name="Percent [2] 10 2" xfId="933" xr:uid="{00000000-0005-0000-0000-000025B40000}"/>
    <cellStyle name="Percent [2] 11" xfId="931" xr:uid="{00000000-0005-0000-0000-000026B40000}"/>
    <cellStyle name="Percent [2] 2" xfId="179" xr:uid="{00000000-0005-0000-0000-000027B40000}"/>
    <cellStyle name="Percent [2] 2 2" xfId="180" xr:uid="{00000000-0005-0000-0000-000028B40000}"/>
    <cellStyle name="Percent [2] 2 2 2" xfId="529" xr:uid="{00000000-0005-0000-0000-000029B40000}"/>
    <cellStyle name="Percent [2] 2 3" xfId="528" xr:uid="{00000000-0005-0000-0000-00002AB40000}"/>
    <cellStyle name="Percent [2] 3" xfId="181" xr:uid="{00000000-0005-0000-0000-00002BB40000}"/>
    <cellStyle name="Percent [2] 3 2" xfId="530" xr:uid="{00000000-0005-0000-0000-00002CB40000}"/>
    <cellStyle name="Percent [2] 4" xfId="934" xr:uid="{00000000-0005-0000-0000-00002DB40000}"/>
    <cellStyle name="Percent [2] 5" xfId="935" xr:uid="{00000000-0005-0000-0000-00002EB40000}"/>
    <cellStyle name="Percent [2] 5 2" xfId="936" xr:uid="{00000000-0005-0000-0000-00002FB40000}"/>
    <cellStyle name="Percent [2] 5 3" xfId="937" xr:uid="{00000000-0005-0000-0000-000030B40000}"/>
    <cellStyle name="Percent [2] 6" xfId="938" xr:uid="{00000000-0005-0000-0000-000031B40000}"/>
    <cellStyle name="Percent [2] 6 2" xfId="939" xr:uid="{00000000-0005-0000-0000-000032B40000}"/>
    <cellStyle name="Percent [2] 7" xfId="940" xr:uid="{00000000-0005-0000-0000-000033B40000}"/>
    <cellStyle name="Percent [2] 7 2" xfId="941" xr:uid="{00000000-0005-0000-0000-000034B40000}"/>
    <cellStyle name="Percent [2] 8" xfId="942" xr:uid="{00000000-0005-0000-0000-000035B40000}"/>
    <cellStyle name="Percent [2] 9" xfId="943" xr:uid="{00000000-0005-0000-0000-000036B40000}"/>
    <cellStyle name="Percent [2] 9 2" xfId="944" xr:uid="{00000000-0005-0000-0000-000037B40000}"/>
    <cellStyle name="Percent 10" xfId="182" xr:uid="{00000000-0005-0000-0000-000038B40000}"/>
    <cellStyle name="Percent 10 2" xfId="183" xr:uid="{00000000-0005-0000-0000-000039B40000}"/>
    <cellStyle name="Percent 100" xfId="16265" xr:uid="{00000000-0005-0000-0000-00003AB40000}"/>
    <cellStyle name="Percent 101" xfId="16249" xr:uid="{00000000-0005-0000-0000-00003BB40000}"/>
    <cellStyle name="Percent 102" xfId="16254" xr:uid="{00000000-0005-0000-0000-00003CB40000}"/>
    <cellStyle name="Percent 103" xfId="16247" xr:uid="{00000000-0005-0000-0000-00003DB40000}"/>
    <cellStyle name="Percent 104" xfId="16267" xr:uid="{00000000-0005-0000-0000-00003EB40000}"/>
    <cellStyle name="Percent 105" xfId="16280" xr:uid="{00000000-0005-0000-0000-00003FB40000}"/>
    <cellStyle name="Percent 106" xfId="16245" xr:uid="{00000000-0005-0000-0000-000040B40000}"/>
    <cellStyle name="Percent 107" xfId="16253" xr:uid="{00000000-0005-0000-0000-000041B40000}"/>
    <cellStyle name="Percent 108" xfId="16277" xr:uid="{00000000-0005-0000-0000-000042B40000}"/>
    <cellStyle name="Percent 109" xfId="6195" xr:uid="{00000000-0005-0000-0000-000043B40000}"/>
    <cellStyle name="Percent 11" xfId="184" xr:uid="{00000000-0005-0000-0000-000044B40000}"/>
    <cellStyle name="Percent 110" xfId="16284" xr:uid="{00000000-0005-0000-0000-000045B40000}"/>
    <cellStyle name="Percent 111" xfId="31579" xr:uid="{00000000-0005-0000-0000-000046B40000}"/>
    <cellStyle name="Percent 112" xfId="46574" xr:uid="{00000000-0005-0000-0000-000047B40000}"/>
    <cellStyle name="Percent 113" xfId="46568" xr:uid="{00000000-0005-0000-0000-000048B40000}"/>
    <cellStyle name="Percent 114" xfId="46576" xr:uid="{00000000-0005-0000-0000-000049B40000}"/>
    <cellStyle name="Percent 115" xfId="46577" xr:uid="{00000000-0005-0000-0000-00004AB40000}"/>
    <cellStyle name="Percent 116" xfId="46570" xr:uid="{00000000-0005-0000-0000-00004BB40000}"/>
    <cellStyle name="Percent 117" xfId="16340" xr:uid="{00000000-0005-0000-0000-00004CB40000}"/>
    <cellStyle name="Percent 118" xfId="46582" xr:uid="{00000000-0005-0000-0000-00004DB40000}"/>
    <cellStyle name="Percent 119" xfId="46778" xr:uid="{00000000-0005-0000-0000-00004EB40000}"/>
    <cellStyle name="Percent 12" xfId="185" xr:uid="{00000000-0005-0000-0000-00004FB40000}"/>
    <cellStyle name="Percent 120" xfId="46779" xr:uid="{00000000-0005-0000-0000-000050B40000}"/>
    <cellStyle name="Percent 121" xfId="46775" xr:uid="{00000000-0005-0000-0000-000051B40000}"/>
    <cellStyle name="Percent 122" xfId="46749" xr:uid="{00000000-0005-0000-0000-000052B40000}"/>
    <cellStyle name="Percent 123" xfId="46771" xr:uid="{00000000-0005-0000-0000-000053B40000}"/>
    <cellStyle name="Percent 124" xfId="46753" xr:uid="{00000000-0005-0000-0000-000054B40000}"/>
    <cellStyle name="Percent 125" xfId="46769" xr:uid="{00000000-0005-0000-0000-000055B40000}"/>
    <cellStyle name="Percent 126" xfId="46754" xr:uid="{00000000-0005-0000-0000-000056B40000}"/>
    <cellStyle name="Percent 127" xfId="46767" xr:uid="{00000000-0005-0000-0000-000057B40000}"/>
    <cellStyle name="Percent 128" xfId="46756" xr:uid="{00000000-0005-0000-0000-000058B40000}"/>
    <cellStyle name="Percent 129" xfId="46765" xr:uid="{00000000-0005-0000-0000-000059B40000}"/>
    <cellStyle name="Percent 13" xfId="186" xr:uid="{00000000-0005-0000-0000-00005AB40000}"/>
    <cellStyle name="Percent 130" xfId="46758" xr:uid="{00000000-0005-0000-0000-00005BB40000}"/>
    <cellStyle name="Percent 131" xfId="46763" xr:uid="{00000000-0005-0000-0000-00005CB40000}"/>
    <cellStyle name="Percent 132" xfId="46772" xr:uid="{00000000-0005-0000-0000-00005DB40000}"/>
    <cellStyle name="Percent 133" xfId="46751" xr:uid="{00000000-0005-0000-0000-00005EB40000}"/>
    <cellStyle name="Percent 134" xfId="46761" xr:uid="{00000000-0005-0000-0000-00005FB40000}"/>
    <cellStyle name="Percent 135" xfId="46780" xr:uid="{00000000-0005-0000-0000-000060B40000}"/>
    <cellStyle name="Percent 136" xfId="46782" xr:uid="{00000000-0005-0000-0000-000061B40000}"/>
    <cellStyle name="Percent 137" xfId="46804" xr:uid="{00000000-0005-0000-0000-000062B40000}"/>
    <cellStyle name="Percent 138" xfId="46807" xr:uid="{00000000-0005-0000-0000-000063B40000}"/>
    <cellStyle name="Percent 139" xfId="46800" xr:uid="{00000000-0005-0000-0000-000064B40000}"/>
    <cellStyle name="Percent 14" xfId="187" xr:uid="{00000000-0005-0000-0000-000065B40000}"/>
    <cellStyle name="Percent 140" xfId="46806" xr:uid="{00000000-0005-0000-0000-000066B40000}"/>
    <cellStyle name="Percent 141" xfId="46796" xr:uid="{00000000-0005-0000-0000-000067B40000}"/>
    <cellStyle name="Percent 142" xfId="46805" xr:uid="{00000000-0005-0000-0000-000068B40000}"/>
    <cellStyle name="Percent 15" xfId="188" xr:uid="{00000000-0005-0000-0000-000069B40000}"/>
    <cellStyle name="Percent 16" xfId="189" xr:uid="{00000000-0005-0000-0000-00006AB40000}"/>
    <cellStyle name="Percent 17" xfId="945" xr:uid="{00000000-0005-0000-0000-00006BB40000}"/>
    <cellStyle name="Percent 18" xfId="946" xr:uid="{00000000-0005-0000-0000-00006CB40000}"/>
    <cellStyle name="Percent 19" xfId="947" xr:uid="{00000000-0005-0000-0000-00006DB40000}"/>
    <cellStyle name="Percent 19 2" xfId="948" xr:uid="{00000000-0005-0000-0000-00006EB40000}"/>
    <cellStyle name="Percent 19 3" xfId="949" xr:uid="{00000000-0005-0000-0000-00006FB40000}"/>
    <cellStyle name="Percent 2" xfId="190" xr:uid="{00000000-0005-0000-0000-000070B40000}"/>
    <cellStyle name="Percent 2 2" xfId="191" xr:uid="{00000000-0005-0000-0000-000071B40000}"/>
    <cellStyle name="Percent 2 2 2" xfId="532" xr:uid="{00000000-0005-0000-0000-000072B40000}"/>
    <cellStyle name="Percent 2 3" xfId="531" xr:uid="{00000000-0005-0000-0000-000073B40000}"/>
    <cellStyle name="Percent 20" xfId="950" xr:uid="{00000000-0005-0000-0000-000074B40000}"/>
    <cellStyle name="Percent 21" xfId="951" xr:uid="{00000000-0005-0000-0000-000075B40000}"/>
    <cellStyle name="Percent 22" xfId="952" xr:uid="{00000000-0005-0000-0000-000076B40000}"/>
    <cellStyle name="Percent 23" xfId="953" xr:uid="{00000000-0005-0000-0000-000077B40000}"/>
    <cellStyle name="Percent 24" xfId="954" xr:uid="{00000000-0005-0000-0000-000078B40000}"/>
    <cellStyle name="Percent 25" xfId="955" xr:uid="{00000000-0005-0000-0000-000079B40000}"/>
    <cellStyle name="Percent 26" xfId="956" xr:uid="{00000000-0005-0000-0000-00007AB40000}"/>
    <cellStyle name="Percent 27" xfId="957" xr:uid="{00000000-0005-0000-0000-00007BB40000}"/>
    <cellStyle name="Percent 28" xfId="958" xr:uid="{00000000-0005-0000-0000-00007CB40000}"/>
    <cellStyle name="Percent 28 2" xfId="959" xr:uid="{00000000-0005-0000-0000-00007DB40000}"/>
    <cellStyle name="Percent 29" xfId="960" xr:uid="{00000000-0005-0000-0000-00007EB40000}"/>
    <cellStyle name="Percent 3" xfId="192" xr:uid="{00000000-0005-0000-0000-00007FB40000}"/>
    <cellStyle name="Percent 3 2" xfId="193" xr:uid="{00000000-0005-0000-0000-000080B40000}"/>
    <cellStyle name="Percent 3 2 2" xfId="534" xr:uid="{00000000-0005-0000-0000-000081B40000}"/>
    <cellStyle name="Percent 3 3" xfId="533" xr:uid="{00000000-0005-0000-0000-000082B40000}"/>
    <cellStyle name="Percent 30" xfId="961" xr:uid="{00000000-0005-0000-0000-000083B40000}"/>
    <cellStyle name="Percent 31" xfId="962" xr:uid="{00000000-0005-0000-0000-000084B40000}"/>
    <cellStyle name="Percent 32" xfId="963" xr:uid="{00000000-0005-0000-0000-000085B40000}"/>
    <cellStyle name="Percent 33" xfId="964" xr:uid="{00000000-0005-0000-0000-000086B40000}"/>
    <cellStyle name="Percent 34" xfId="965" xr:uid="{00000000-0005-0000-0000-000087B40000}"/>
    <cellStyle name="Percent 35" xfId="966" xr:uid="{00000000-0005-0000-0000-000088B40000}"/>
    <cellStyle name="Percent 36" xfId="967" xr:uid="{00000000-0005-0000-0000-000089B40000}"/>
    <cellStyle name="Percent 37" xfId="968" xr:uid="{00000000-0005-0000-0000-00008AB40000}"/>
    <cellStyle name="Percent 38" xfId="969" xr:uid="{00000000-0005-0000-0000-00008BB40000}"/>
    <cellStyle name="Percent 38 2" xfId="970" xr:uid="{00000000-0005-0000-0000-00008CB40000}"/>
    <cellStyle name="Percent 39" xfId="971" xr:uid="{00000000-0005-0000-0000-00008DB40000}"/>
    <cellStyle name="Percent 39 2" xfId="972" xr:uid="{00000000-0005-0000-0000-00008EB40000}"/>
    <cellStyle name="Percent 4" xfId="194" xr:uid="{00000000-0005-0000-0000-00008FB40000}"/>
    <cellStyle name="Percent 4 2" xfId="430" xr:uid="{00000000-0005-0000-0000-000090B40000}"/>
    <cellStyle name="Percent 4 2 2" xfId="536" xr:uid="{00000000-0005-0000-0000-000091B40000}"/>
    <cellStyle name="Percent 4 3" xfId="535" xr:uid="{00000000-0005-0000-0000-000092B40000}"/>
    <cellStyle name="Percent 40" xfId="973" xr:uid="{00000000-0005-0000-0000-000093B40000}"/>
    <cellStyle name="Percent 40 2" xfId="974" xr:uid="{00000000-0005-0000-0000-000094B40000}"/>
    <cellStyle name="Percent 41" xfId="975" xr:uid="{00000000-0005-0000-0000-000095B40000}"/>
    <cellStyle name="Percent 41 2" xfId="976" xr:uid="{00000000-0005-0000-0000-000096B40000}"/>
    <cellStyle name="Percent 42" xfId="977" xr:uid="{00000000-0005-0000-0000-000097B40000}"/>
    <cellStyle name="Percent 42 2" xfId="978" xr:uid="{00000000-0005-0000-0000-000098B40000}"/>
    <cellStyle name="Percent 43" xfId="979" xr:uid="{00000000-0005-0000-0000-000099B40000}"/>
    <cellStyle name="Percent 43 2" xfId="980" xr:uid="{00000000-0005-0000-0000-00009AB40000}"/>
    <cellStyle name="Percent 44" xfId="981" xr:uid="{00000000-0005-0000-0000-00009BB40000}"/>
    <cellStyle name="Percent 44 2" xfId="982" xr:uid="{00000000-0005-0000-0000-00009CB40000}"/>
    <cellStyle name="Percent 45" xfId="983" xr:uid="{00000000-0005-0000-0000-00009DB40000}"/>
    <cellStyle name="Percent 45 2" xfId="984" xr:uid="{00000000-0005-0000-0000-00009EB40000}"/>
    <cellStyle name="Percent 46" xfId="985" xr:uid="{00000000-0005-0000-0000-00009FB40000}"/>
    <cellStyle name="Percent 47" xfId="986" xr:uid="{00000000-0005-0000-0000-0000A0B40000}"/>
    <cellStyle name="Percent 48" xfId="987" xr:uid="{00000000-0005-0000-0000-0000A1B40000}"/>
    <cellStyle name="Percent 49" xfId="988" xr:uid="{00000000-0005-0000-0000-0000A2B40000}"/>
    <cellStyle name="Percent 49 2" xfId="989" xr:uid="{00000000-0005-0000-0000-0000A3B40000}"/>
    <cellStyle name="Percent 5" xfId="195" xr:uid="{00000000-0005-0000-0000-0000A4B40000}"/>
    <cellStyle name="Percent 5 2" xfId="537" xr:uid="{00000000-0005-0000-0000-0000A5B40000}"/>
    <cellStyle name="Percent 50" xfId="990" xr:uid="{00000000-0005-0000-0000-0000A6B40000}"/>
    <cellStyle name="Percent 51" xfId="991" xr:uid="{00000000-0005-0000-0000-0000A7B40000}"/>
    <cellStyle name="Percent 52" xfId="992" xr:uid="{00000000-0005-0000-0000-0000A8B40000}"/>
    <cellStyle name="Percent 53" xfId="993" xr:uid="{00000000-0005-0000-0000-0000A9B40000}"/>
    <cellStyle name="Percent 53 2" xfId="994" xr:uid="{00000000-0005-0000-0000-0000AAB40000}"/>
    <cellStyle name="Percent 54" xfId="995" xr:uid="{00000000-0005-0000-0000-0000ABB40000}"/>
    <cellStyle name="Percent 54 2" xfId="996" xr:uid="{00000000-0005-0000-0000-0000ACB40000}"/>
    <cellStyle name="Percent 55" xfId="997" xr:uid="{00000000-0005-0000-0000-0000ADB40000}"/>
    <cellStyle name="Percent 55 2" xfId="998" xr:uid="{00000000-0005-0000-0000-0000AEB40000}"/>
    <cellStyle name="Percent 56" xfId="999" xr:uid="{00000000-0005-0000-0000-0000AFB40000}"/>
    <cellStyle name="Percent 56 2" xfId="1000" xr:uid="{00000000-0005-0000-0000-0000B0B40000}"/>
    <cellStyle name="Percent 57" xfId="1001" xr:uid="{00000000-0005-0000-0000-0000B1B40000}"/>
    <cellStyle name="Percent 58" xfId="1002" xr:uid="{00000000-0005-0000-0000-0000B2B40000}"/>
    <cellStyle name="Percent 59" xfId="1003" xr:uid="{00000000-0005-0000-0000-0000B3B40000}"/>
    <cellStyle name="Percent 6" xfId="196" xr:uid="{00000000-0005-0000-0000-0000B4B40000}"/>
    <cellStyle name="Percent 60" xfId="1004" xr:uid="{00000000-0005-0000-0000-0000B5B40000}"/>
    <cellStyle name="Percent 61" xfId="930" xr:uid="{00000000-0005-0000-0000-0000B6B40000}"/>
    <cellStyle name="Percent 62" xfId="1269" xr:uid="{00000000-0005-0000-0000-0000B7B40000}"/>
    <cellStyle name="Percent 63" xfId="1326" xr:uid="{00000000-0005-0000-0000-0000B8B40000}"/>
    <cellStyle name="Percent 64" xfId="1328" xr:uid="{00000000-0005-0000-0000-0000B9B40000}"/>
    <cellStyle name="Percent 65" xfId="1382" xr:uid="{00000000-0005-0000-0000-0000BAB40000}"/>
    <cellStyle name="Percent 66" xfId="1595" xr:uid="{00000000-0005-0000-0000-0000BBB40000}"/>
    <cellStyle name="Percent 67" xfId="2016" xr:uid="{00000000-0005-0000-0000-0000BCB40000}"/>
    <cellStyle name="Percent 68" xfId="2806" xr:uid="{00000000-0005-0000-0000-0000BDB40000}"/>
    <cellStyle name="Percent 69" xfId="2801" xr:uid="{00000000-0005-0000-0000-0000BEB40000}"/>
    <cellStyle name="Percent 7" xfId="197" xr:uid="{00000000-0005-0000-0000-0000BFB40000}"/>
    <cellStyle name="Percent 7 2" xfId="1006" xr:uid="{00000000-0005-0000-0000-0000C0B40000}"/>
    <cellStyle name="Percent 7 3" xfId="1007" xr:uid="{00000000-0005-0000-0000-0000C1B40000}"/>
    <cellStyle name="Percent 7 4" xfId="1008" xr:uid="{00000000-0005-0000-0000-0000C2B40000}"/>
    <cellStyle name="Percent 7 5" xfId="1009" xr:uid="{00000000-0005-0000-0000-0000C3B40000}"/>
    <cellStyle name="Percent 7 6" xfId="1010" xr:uid="{00000000-0005-0000-0000-0000C4B40000}"/>
    <cellStyle name="Percent 7 7" xfId="1005" xr:uid="{00000000-0005-0000-0000-0000C5B40000}"/>
    <cellStyle name="Percent 7 8" xfId="407" xr:uid="{00000000-0005-0000-0000-0000C6B40000}"/>
    <cellStyle name="Percent 7 9" xfId="31433" xr:uid="{00000000-0005-0000-0000-0000C7B40000}"/>
    <cellStyle name="Percent 70" xfId="2869" xr:uid="{00000000-0005-0000-0000-0000C8B40000}"/>
    <cellStyle name="Percent 71" xfId="4492" xr:uid="{00000000-0005-0000-0000-0000C9B40000}"/>
    <cellStyle name="Percent 72" xfId="4495" xr:uid="{00000000-0005-0000-0000-0000CAB40000}"/>
    <cellStyle name="Percent 73" xfId="4503" xr:uid="{00000000-0005-0000-0000-0000CBB40000}"/>
    <cellStyle name="Percent 74" xfId="2821" xr:uid="{00000000-0005-0000-0000-0000CCB40000}"/>
    <cellStyle name="Percent 75" xfId="4506" xr:uid="{00000000-0005-0000-0000-0000CDB40000}"/>
    <cellStyle name="Percent 76" xfId="2854" xr:uid="{00000000-0005-0000-0000-0000CEB40000}"/>
    <cellStyle name="Percent 77" xfId="4505" xr:uid="{00000000-0005-0000-0000-0000CFB40000}"/>
    <cellStyle name="Percent 78" xfId="2813" xr:uid="{00000000-0005-0000-0000-0000D0B40000}"/>
    <cellStyle name="Percent 79" xfId="2817" xr:uid="{00000000-0005-0000-0000-0000D1B40000}"/>
    <cellStyle name="Percent 8" xfId="198" xr:uid="{00000000-0005-0000-0000-0000D2B40000}"/>
    <cellStyle name="Percent 8 2" xfId="1011" xr:uid="{00000000-0005-0000-0000-0000D3B40000}"/>
    <cellStyle name="Percent 8 3" xfId="1012" xr:uid="{00000000-0005-0000-0000-0000D4B40000}"/>
    <cellStyle name="Percent 8 4" xfId="1013" xr:uid="{00000000-0005-0000-0000-0000D5B40000}"/>
    <cellStyle name="Percent 8 5" xfId="31481" xr:uid="{00000000-0005-0000-0000-0000D6B40000}"/>
    <cellStyle name="Percent 80" xfId="2808" xr:uid="{00000000-0005-0000-0000-0000D7B40000}"/>
    <cellStyle name="Percent 81" xfId="2814" xr:uid="{00000000-0005-0000-0000-0000D8B40000}"/>
    <cellStyle name="Percent 82" xfId="2866" xr:uid="{00000000-0005-0000-0000-0000D9B40000}"/>
    <cellStyle name="Percent 83" xfId="4562" xr:uid="{00000000-0005-0000-0000-0000DAB40000}"/>
    <cellStyle name="Percent 84" xfId="6183" xr:uid="{00000000-0005-0000-0000-0000DBB40000}"/>
    <cellStyle name="Percent 85" xfId="6184" xr:uid="{00000000-0005-0000-0000-0000DCB40000}"/>
    <cellStyle name="Percent 86" xfId="6190" xr:uid="{00000000-0005-0000-0000-0000DDB40000}"/>
    <cellStyle name="Percent 87" xfId="4516" xr:uid="{00000000-0005-0000-0000-0000DEB40000}"/>
    <cellStyle name="Percent 88" xfId="6191" xr:uid="{00000000-0005-0000-0000-0000DFB40000}"/>
    <cellStyle name="Percent 89" xfId="4548" xr:uid="{00000000-0005-0000-0000-0000E0B40000}"/>
    <cellStyle name="Percent 9" xfId="199" xr:uid="{00000000-0005-0000-0000-0000E1B40000}"/>
    <cellStyle name="Percent 9 2" xfId="1014" xr:uid="{00000000-0005-0000-0000-0000E2B40000}"/>
    <cellStyle name="Percent 9 3" xfId="1015" xr:uid="{00000000-0005-0000-0000-0000E3B40000}"/>
    <cellStyle name="Percent 9 4" xfId="31432" xr:uid="{00000000-0005-0000-0000-0000E4B40000}"/>
    <cellStyle name="Percent 90" xfId="11272" xr:uid="{00000000-0005-0000-0000-0000E5B40000}"/>
    <cellStyle name="Percent 91" xfId="16244" xr:uid="{00000000-0005-0000-0000-0000E6B40000}"/>
    <cellStyle name="Percent 92" xfId="16238" xr:uid="{00000000-0005-0000-0000-0000E7B40000}"/>
    <cellStyle name="Percent 93" xfId="16235" xr:uid="{00000000-0005-0000-0000-0000E8B40000}"/>
    <cellStyle name="Percent 94" xfId="6251" xr:uid="{00000000-0005-0000-0000-0000E9B40000}"/>
    <cellStyle name="Percent 95" xfId="6193" xr:uid="{00000000-0005-0000-0000-0000EAB40000}"/>
    <cellStyle name="Percent 96" xfId="16281" xr:uid="{00000000-0005-0000-0000-0000EBB40000}"/>
    <cellStyle name="Percent 97" xfId="16255" xr:uid="{00000000-0005-0000-0000-0000ECB40000}"/>
    <cellStyle name="Percent 98" xfId="16285" xr:uid="{00000000-0005-0000-0000-0000EDB40000}"/>
    <cellStyle name="Percent 99" xfId="16251" xr:uid="{00000000-0005-0000-0000-0000EEB40000}"/>
    <cellStyle name="SAPBEXaggData" xfId="200" xr:uid="{00000000-0005-0000-0000-0000EFB40000}"/>
    <cellStyle name="SAPBEXaggData 2" xfId="201" xr:uid="{00000000-0005-0000-0000-0000F0B40000}"/>
    <cellStyle name="SAPBEXaggData 2 2" xfId="202" xr:uid="{00000000-0005-0000-0000-0000F1B40000}"/>
    <cellStyle name="SAPBEXaggData 3" xfId="203" xr:uid="{00000000-0005-0000-0000-0000F2B40000}"/>
    <cellStyle name="SAPBEXaggData 4" xfId="431" xr:uid="{00000000-0005-0000-0000-0000F3B40000}"/>
    <cellStyle name="SAPBEXaggData 4 2" xfId="46668" xr:uid="{00000000-0005-0000-0000-0000F4B40000}"/>
    <cellStyle name="SAPBEXaggData 5" xfId="31480" xr:uid="{00000000-0005-0000-0000-0000F5B40000}"/>
    <cellStyle name="SAPBEXaggData_Sept 2011 Total BW Data" xfId="204" xr:uid="{00000000-0005-0000-0000-0000F6B40000}"/>
    <cellStyle name="SAPBEXaggDataEmph" xfId="205" xr:uid="{00000000-0005-0000-0000-0000F7B40000}"/>
    <cellStyle name="SAPBEXaggDataEmph 2" xfId="432" xr:uid="{00000000-0005-0000-0000-0000F8B40000}"/>
    <cellStyle name="SAPBEXaggDataEmph 2 2" xfId="46727" xr:uid="{00000000-0005-0000-0000-0000F9B40000}"/>
    <cellStyle name="SAPBEXaggDataEmph 3" xfId="31508" xr:uid="{00000000-0005-0000-0000-0000FAB40000}"/>
    <cellStyle name="SAPBEXaggExc1" xfId="206" xr:uid="{00000000-0005-0000-0000-0000FBB40000}"/>
    <cellStyle name="SAPBEXaggExc1Emph" xfId="207" xr:uid="{00000000-0005-0000-0000-0000FCB40000}"/>
    <cellStyle name="SAPBEXaggExc2" xfId="208" xr:uid="{00000000-0005-0000-0000-0000FDB40000}"/>
    <cellStyle name="SAPBEXaggExc2Emph" xfId="209" xr:uid="{00000000-0005-0000-0000-0000FEB40000}"/>
    <cellStyle name="SAPBEXaggItem" xfId="210" xr:uid="{00000000-0005-0000-0000-0000FFB40000}"/>
    <cellStyle name="SAPBEXaggItem 2" xfId="211" xr:uid="{00000000-0005-0000-0000-000000B50000}"/>
    <cellStyle name="SAPBEXaggItem 2 2" xfId="212" xr:uid="{00000000-0005-0000-0000-000001B50000}"/>
    <cellStyle name="SAPBEXaggItem 3" xfId="213" xr:uid="{00000000-0005-0000-0000-000002B50000}"/>
    <cellStyle name="SAPBEXaggItem 4" xfId="433" xr:uid="{00000000-0005-0000-0000-000003B50000}"/>
    <cellStyle name="SAPBEXaggItem 4 2" xfId="46607" xr:uid="{00000000-0005-0000-0000-000004B50000}"/>
    <cellStyle name="SAPBEXaggItem 5" xfId="31431" xr:uid="{00000000-0005-0000-0000-000005B50000}"/>
    <cellStyle name="SAPBEXaggItem_Sept 2011 Total BW Data" xfId="214" xr:uid="{00000000-0005-0000-0000-000006B50000}"/>
    <cellStyle name="SAPBEXaggItemX" xfId="215" xr:uid="{00000000-0005-0000-0000-000007B50000}"/>
    <cellStyle name="SAPBEXaggItemX 2" xfId="434" xr:uid="{00000000-0005-0000-0000-000008B50000}"/>
    <cellStyle name="SAPBEXaggItemX 2 2" xfId="46667" xr:uid="{00000000-0005-0000-0000-000009B50000}"/>
    <cellStyle name="SAPBEXaggItemX 3" xfId="31410" xr:uid="{00000000-0005-0000-0000-00000AB50000}"/>
    <cellStyle name="SAPBEXchaText" xfId="216" xr:uid="{00000000-0005-0000-0000-00000BB50000}"/>
    <cellStyle name="SAPBEXchaText 2" xfId="435" xr:uid="{00000000-0005-0000-0000-00000CB50000}"/>
    <cellStyle name="SAPBEXchaText 2 2" xfId="46666" xr:uid="{00000000-0005-0000-0000-00000DB50000}"/>
    <cellStyle name="SAPBEXchaText 3" xfId="31430" xr:uid="{00000000-0005-0000-0000-00000EB50000}"/>
    <cellStyle name="SAPBEXColoum_Header_SA" xfId="217" xr:uid="{00000000-0005-0000-0000-00000FB50000}"/>
    <cellStyle name="SAPBEXexcBad" xfId="436" xr:uid="{00000000-0005-0000-0000-000010B50000}"/>
    <cellStyle name="SAPBEXexcBad7" xfId="218" xr:uid="{00000000-0005-0000-0000-000011B50000}"/>
    <cellStyle name="SAPBEXexcBad7 2" xfId="219" xr:uid="{00000000-0005-0000-0000-000012B50000}"/>
    <cellStyle name="SAPBEXexcBad8" xfId="220" xr:uid="{00000000-0005-0000-0000-000013B50000}"/>
    <cellStyle name="SAPBEXexcBad8 2" xfId="221" xr:uid="{00000000-0005-0000-0000-000014B50000}"/>
    <cellStyle name="SAPBEXexcBad9" xfId="222" xr:uid="{00000000-0005-0000-0000-000015B50000}"/>
    <cellStyle name="SAPBEXexcBad9 2" xfId="223" xr:uid="{00000000-0005-0000-0000-000016B50000}"/>
    <cellStyle name="SAPBEXexcCritical" xfId="437" xr:uid="{00000000-0005-0000-0000-000017B50000}"/>
    <cellStyle name="SAPBEXexcCritical4" xfId="224" xr:uid="{00000000-0005-0000-0000-000018B50000}"/>
    <cellStyle name="SAPBEXexcCritical4 2" xfId="225" xr:uid="{00000000-0005-0000-0000-000019B50000}"/>
    <cellStyle name="SAPBEXexcCritical5" xfId="226" xr:uid="{00000000-0005-0000-0000-00001AB50000}"/>
    <cellStyle name="SAPBEXexcCritical5 2" xfId="227" xr:uid="{00000000-0005-0000-0000-00001BB50000}"/>
    <cellStyle name="SAPBEXexcCritical6" xfId="228" xr:uid="{00000000-0005-0000-0000-00001CB50000}"/>
    <cellStyle name="SAPBEXexcCritical6 2" xfId="229" xr:uid="{00000000-0005-0000-0000-00001DB50000}"/>
    <cellStyle name="SAPBEXexcGood" xfId="438" xr:uid="{00000000-0005-0000-0000-00001EB50000}"/>
    <cellStyle name="SAPBEXexcGood1" xfId="230" xr:uid="{00000000-0005-0000-0000-00001FB50000}"/>
    <cellStyle name="SAPBEXexcGood1 2" xfId="231" xr:uid="{00000000-0005-0000-0000-000020B50000}"/>
    <cellStyle name="SAPBEXexcGood2" xfId="232" xr:uid="{00000000-0005-0000-0000-000021B50000}"/>
    <cellStyle name="SAPBEXexcGood2 2" xfId="233" xr:uid="{00000000-0005-0000-0000-000022B50000}"/>
    <cellStyle name="SAPBEXexcGood3" xfId="234" xr:uid="{00000000-0005-0000-0000-000023B50000}"/>
    <cellStyle name="SAPBEXexcGood3 2" xfId="235" xr:uid="{00000000-0005-0000-0000-000024B50000}"/>
    <cellStyle name="SAPBEXexcVeryBad" xfId="439" xr:uid="{00000000-0005-0000-0000-000025B50000}"/>
    <cellStyle name="SAPBEXfilterDrill" xfId="236" xr:uid="{00000000-0005-0000-0000-000026B50000}"/>
    <cellStyle name="SAPBEXfilterDrill 2" xfId="440" xr:uid="{00000000-0005-0000-0000-000027B50000}"/>
    <cellStyle name="SAPBEXfilterDrill 2 2" xfId="46665" xr:uid="{00000000-0005-0000-0000-000028B50000}"/>
    <cellStyle name="SAPBEXfilterDrill 3" xfId="31429" xr:uid="{00000000-0005-0000-0000-000029B50000}"/>
    <cellStyle name="SAPBEXfilterItem" xfId="237" xr:uid="{00000000-0005-0000-0000-00002AB50000}"/>
    <cellStyle name="SAPBEXfilterItem 2" xfId="238" xr:uid="{00000000-0005-0000-0000-00002BB50000}"/>
    <cellStyle name="SAPBEXfilterItem 3" xfId="441" xr:uid="{00000000-0005-0000-0000-00002CB50000}"/>
    <cellStyle name="SAPBEXfilterItem 3 2" xfId="46664" xr:uid="{00000000-0005-0000-0000-00002DB50000}"/>
    <cellStyle name="SAPBEXfilterItem 4" xfId="31428" xr:uid="{00000000-0005-0000-0000-00002EB50000}"/>
    <cellStyle name="SAPBEXfilterItem_2011-10 LIEE Table 6 (2)" xfId="239" xr:uid="{00000000-0005-0000-0000-00002FB50000}"/>
    <cellStyle name="SAPBEXfilterText" xfId="240" xr:uid="{00000000-0005-0000-0000-000030B50000}"/>
    <cellStyle name="SAPBEXfilterText 2" xfId="241" xr:uid="{00000000-0005-0000-0000-000031B50000}"/>
    <cellStyle name="SAPBEXfilterText 2 2" xfId="242" xr:uid="{00000000-0005-0000-0000-000032B50000}"/>
    <cellStyle name="SAPBEXfilterText 3" xfId="442" xr:uid="{00000000-0005-0000-0000-000033B50000}"/>
    <cellStyle name="SAPBEXfilterText 3 2" xfId="46615" xr:uid="{00000000-0005-0000-0000-000034B50000}"/>
    <cellStyle name="SAPBEXfilterText 4" xfId="31427" xr:uid="{00000000-0005-0000-0000-000035B50000}"/>
    <cellStyle name="SAPBEXfilterText_2011-12 LIEE Table 1 Updated budget" xfId="243" xr:uid="{00000000-0005-0000-0000-000036B50000}"/>
    <cellStyle name="SAPBEXformats" xfId="244" xr:uid="{00000000-0005-0000-0000-000037B50000}"/>
    <cellStyle name="SAPBEXformats 2" xfId="443" xr:uid="{00000000-0005-0000-0000-000038B50000}"/>
    <cellStyle name="SAPBEXformats 2 2" xfId="46608" xr:uid="{00000000-0005-0000-0000-000039B50000}"/>
    <cellStyle name="SAPBEXformats 3" xfId="31426" xr:uid="{00000000-0005-0000-0000-00003AB50000}"/>
    <cellStyle name="SAPBEXheaderData" xfId="245" xr:uid="{00000000-0005-0000-0000-00003BB50000}"/>
    <cellStyle name="SAPBEXheaderData 2" xfId="444" xr:uid="{00000000-0005-0000-0000-00003CB50000}"/>
    <cellStyle name="SAPBEXheaderData 3" xfId="31425" xr:uid="{00000000-0005-0000-0000-00003DB50000}"/>
    <cellStyle name="SAPBEXheaderItem" xfId="246" xr:uid="{00000000-0005-0000-0000-00003EB50000}"/>
    <cellStyle name="SAPBEXheaderItem 2" xfId="247" xr:uid="{00000000-0005-0000-0000-00003FB50000}"/>
    <cellStyle name="SAPBEXheaderItem 2 2" xfId="248" xr:uid="{00000000-0005-0000-0000-000040B50000}"/>
    <cellStyle name="SAPBEXheaderItem 3" xfId="445" xr:uid="{00000000-0005-0000-0000-000041B50000}"/>
    <cellStyle name="SAPBEXheaderItem 3 2" xfId="46663" xr:uid="{00000000-0005-0000-0000-000042B50000}"/>
    <cellStyle name="SAPBEXheaderItem 4" xfId="31424" xr:uid="{00000000-0005-0000-0000-000043B50000}"/>
    <cellStyle name="SAPBEXheaderItem_2011-10 LIEE Table 6 (2)" xfId="249" xr:uid="{00000000-0005-0000-0000-000044B50000}"/>
    <cellStyle name="SAPBEXheaderText" xfId="250" xr:uid="{00000000-0005-0000-0000-000045B50000}"/>
    <cellStyle name="SAPBEXheaderText 2" xfId="251" xr:uid="{00000000-0005-0000-0000-000046B50000}"/>
    <cellStyle name="SAPBEXheaderText 2 2" xfId="252" xr:uid="{00000000-0005-0000-0000-000047B50000}"/>
    <cellStyle name="SAPBEXheaderText 3" xfId="446" xr:uid="{00000000-0005-0000-0000-000048B50000}"/>
    <cellStyle name="SAPBEXheaderText 3 2" xfId="46602" xr:uid="{00000000-0005-0000-0000-000049B50000}"/>
    <cellStyle name="SAPBEXheaderText 4" xfId="31479" xr:uid="{00000000-0005-0000-0000-00004AB50000}"/>
    <cellStyle name="SAPBEXheaderText_2011-10 LIEE Table 6 (2)" xfId="253" xr:uid="{00000000-0005-0000-0000-00004BB50000}"/>
    <cellStyle name="SAPBEXHLevel0" xfId="254" xr:uid="{00000000-0005-0000-0000-00004CB50000}"/>
    <cellStyle name="SAPBEXHLevel0 10" xfId="1017" xr:uid="{00000000-0005-0000-0000-00004DB50000}"/>
    <cellStyle name="SAPBEXHLevel0 10 2" xfId="1018" xr:uid="{00000000-0005-0000-0000-00004EB50000}"/>
    <cellStyle name="SAPBEXHLevel0 11" xfId="1016" xr:uid="{00000000-0005-0000-0000-00004FB50000}"/>
    <cellStyle name="SAPBEXHLevel0 12" xfId="447" xr:uid="{00000000-0005-0000-0000-000050B50000}"/>
    <cellStyle name="SAPBEXHLevel0 13" xfId="31423" xr:uid="{00000000-0005-0000-0000-000051B50000}"/>
    <cellStyle name="SAPBEXHLevel0 2" xfId="255" xr:uid="{00000000-0005-0000-0000-000052B50000}"/>
    <cellStyle name="SAPBEXHLevel0 2 2" xfId="256" xr:uid="{00000000-0005-0000-0000-000053B50000}"/>
    <cellStyle name="SAPBEXHLevel0 2 2 2" xfId="539" xr:uid="{00000000-0005-0000-0000-000054B50000}"/>
    <cellStyle name="SAPBEXHLevel0 2 2 3" xfId="449" xr:uid="{00000000-0005-0000-0000-000055B50000}"/>
    <cellStyle name="SAPBEXHLevel0 2 2 4" xfId="31478" xr:uid="{00000000-0005-0000-0000-000056B50000}"/>
    <cellStyle name="SAPBEXHLevel0 2 3" xfId="538" xr:uid="{00000000-0005-0000-0000-000057B50000}"/>
    <cellStyle name="SAPBEXHLevel0 2 4" xfId="448" xr:uid="{00000000-0005-0000-0000-000058B50000}"/>
    <cellStyle name="SAPBEXHLevel0 2 5" xfId="31477" xr:uid="{00000000-0005-0000-0000-000059B50000}"/>
    <cellStyle name="SAPBEXHLevel0 3" xfId="450" xr:uid="{00000000-0005-0000-0000-00005AB50000}"/>
    <cellStyle name="SAPBEXHLevel0 3 2" xfId="540" xr:uid="{00000000-0005-0000-0000-00005BB50000}"/>
    <cellStyle name="SAPBEXHLevel0 3 3" xfId="46622" xr:uid="{00000000-0005-0000-0000-00005CB50000}"/>
    <cellStyle name="SAPBEXHLevel0 4" xfId="1019" xr:uid="{00000000-0005-0000-0000-00005DB50000}"/>
    <cellStyle name="SAPBEXHLevel0 5" xfId="1020" xr:uid="{00000000-0005-0000-0000-00005EB50000}"/>
    <cellStyle name="SAPBEXHLevel0 5 2" xfId="1021" xr:uid="{00000000-0005-0000-0000-00005FB50000}"/>
    <cellStyle name="SAPBEXHLevel0 5 3" xfId="1022" xr:uid="{00000000-0005-0000-0000-000060B50000}"/>
    <cellStyle name="SAPBEXHLevel0 6" xfId="1023" xr:uid="{00000000-0005-0000-0000-000061B50000}"/>
    <cellStyle name="SAPBEXHLevel0 6 2" xfId="1024" xr:uid="{00000000-0005-0000-0000-000062B50000}"/>
    <cellStyle name="SAPBEXHLevel0 7" xfId="1025" xr:uid="{00000000-0005-0000-0000-000063B50000}"/>
    <cellStyle name="SAPBEXHLevel0 7 2" xfId="1026" xr:uid="{00000000-0005-0000-0000-000064B50000}"/>
    <cellStyle name="SAPBEXHLevel0 8" xfId="1027" xr:uid="{00000000-0005-0000-0000-000065B50000}"/>
    <cellStyle name="SAPBEXHLevel0 9" xfId="1028" xr:uid="{00000000-0005-0000-0000-000066B50000}"/>
    <cellStyle name="SAPBEXHLevel0 9 2" xfId="1029" xr:uid="{00000000-0005-0000-0000-000067B50000}"/>
    <cellStyle name="SAPBEXHLevel0_2011-10 LIEE Table 6 (2)" xfId="257" xr:uid="{00000000-0005-0000-0000-000068B50000}"/>
    <cellStyle name="SAPBEXHLevel0X" xfId="258" xr:uid="{00000000-0005-0000-0000-000069B50000}"/>
    <cellStyle name="SAPBEXHLevel0X 10" xfId="1031" xr:uid="{00000000-0005-0000-0000-00006AB50000}"/>
    <cellStyle name="SAPBEXHLevel0X 10 2" xfId="1032" xr:uid="{00000000-0005-0000-0000-00006BB50000}"/>
    <cellStyle name="SAPBEXHLevel0X 11" xfId="1030" xr:uid="{00000000-0005-0000-0000-00006CB50000}"/>
    <cellStyle name="SAPBEXHLevel0X 12" xfId="451" xr:uid="{00000000-0005-0000-0000-00006DB50000}"/>
    <cellStyle name="SAPBEXHLevel0X 13" xfId="31422" xr:uid="{00000000-0005-0000-0000-00006EB50000}"/>
    <cellStyle name="SAPBEXHLevel0X 2" xfId="259" xr:uid="{00000000-0005-0000-0000-00006FB50000}"/>
    <cellStyle name="SAPBEXHLevel0X 2 2" xfId="260" xr:uid="{00000000-0005-0000-0000-000070B50000}"/>
    <cellStyle name="SAPBEXHLevel0X 2 2 2" xfId="542" xr:uid="{00000000-0005-0000-0000-000071B50000}"/>
    <cellStyle name="SAPBEXHLevel0X 2 2 3" xfId="453" xr:uid="{00000000-0005-0000-0000-000072B50000}"/>
    <cellStyle name="SAPBEXHLevel0X 2 2 4" xfId="31507" xr:uid="{00000000-0005-0000-0000-000073B50000}"/>
    <cellStyle name="SAPBEXHLevel0X 2 3" xfId="541" xr:uid="{00000000-0005-0000-0000-000074B50000}"/>
    <cellStyle name="SAPBEXHLevel0X 2 4" xfId="452" xr:uid="{00000000-0005-0000-0000-000075B50000}"/>
    <cellStyle name="SAPBEXHLevel0X 2 5" xfId="31421" xr:uid="{00000000-0005-0000-0000-000076B50000}"/>
    <cellStyle name="SAPBEXHLevel0X 3" xfId="261" xr:uid="{00000000-0005-0000-0000-000077B50000}"/>
    <cellStyle name="SAPBEXHLevel0X 3 2" xfId="262" xr:uid="{00000000-0005-0000-0000-000078B50000}"/>
    <cellStyle name="SAPBEXHLevel0X 3 2 2" xfId="543" xr:uid="{00000000-0005-0000-0000-000079B50000}"/>
    <cellStyle name="SAPBEXHLevel0X 3 2 3" xfId="31476" xr:uid="{00000000-0005-0000-0000-00007AB50000}"/>
    <cellStyle name="SAPBEXHLevel0X 3 3" xfId="454" xr:uid="{00000000-0005-0000-0000-00007BB50000}"/>
    <cellStyle name="SAPBEXHLevel0X 3 4" xfId="31418" xr:uid="{00000000-0005-0000-0000-00007CB50000}"/>
    <cellStyle name="SAPBEXHLevel0X 4" xfId="263" xr:uid="{00000000-0005-0000-0000-00007DB50000}"/>
    <cellStyle name="SAPBEXHLevel0X 4 2" xfId="1033" xr:uid="{00000000-0005-0000-0000-00007EB50000}"/>
    <cellStyle name="SAPBEXHLevel0X 5" xfId="1034" xr:uid="{00000000-0005-0000-0000-00007FB50000}"/>
    <cellStyle name="SAPBEXHLevel0X 5 2" xfId="1035" xr:uid="{00000000-0005-0000-0000-000080B50000}"/>
    <cellStyle name="SAPBEXHLevel0X 5 3" xfId="1036" xr:uid="{00000000-0005-0000-0000-000081B50000}"/>
    <cellStyle name="SAPBEXHLevel0X 5 4" xfId="46595" xr:uid="{00000000-0005-0000-0000-000082B50000}"/>
    <cellStyle name="SAPBEXHLevel0X 6" xfId="1037" xr:uid="{00000000-0005-0000-0000-000083B50000}"/>
    <cellStyle name="SAPBEXHLevel0X 6 2" xfId="1038" xr:uid="{00000000-0005-0000-0000-000084B50000}"/>
    <cellStyle name="SAPBEXHLevel0X 7" xfId="1039" xr:uid="{00000000-0005-0000-0000-000085B50000}"/>
    <cellStyle name="SAPBEXHLevel0X 7 2" xfId="1040" xr:uid="{00000000-0005-0000-0000-000086B50000}"/>
    <cellStyle name="SAPBEXHLevel0X 8" xfId="1041" xr:uid="{00000000-0005-0000-0000-000087B50000}"/>
    <cellStyle name="SAPBEXHLevel0X 9" xfId="1042" xr:uid="{00000000-0005-0000-0000-000088B50000}"/>
    <cellStyle name="SAPBEXHLevel0X 9 2" xfId="1043" xr:uid="{00000000-0005-0000-0000-000089B50000}"/>
    <cellStyle name="SAPBEXHLevel1" xfId="264" xr:uid="{00000000-0005-0000-0000-00008AB50000}"/>
    <cellStyle name="SAPBEXHLevel1 10" xfId="1045" xr:uid="{00000000-0005-0000-0000-00008BB50000}"/>
    <cellStyle name="SAPBEXHLevel1 10 2" xfId="1046" xr:uid="{00000000-0005-0000-0000-00008CB50000}"/>
    <cellStyle name="SAPBEXHLevel1 11" xfId="1044" xr:uid="{00000000-0005-0000-0000-00008DB50000}"/>
    <cellStyle name="SAPBEXHLevel1 12" xfId="455" xr:uid="{00000000-0005-0000-0000-00008EB50000}"/>
    <cellStyle name="SAPBEXHLevel1 13" xfId="31420" xr:uid="{00000000-0005-0000-0000-00008FB50000}"/>
    <cellStyle name="SAPBEXHLevel1 2" xfId="265" xr:uid="{00000000-0005-0000-0000-000090B50000}"/>
    <cellStyle name="SAPBEXHLevel1 2 2" xfId="266" xr:uid="{00000000-0005-0000-0000-000091B50000}"/>
    <cellStyle name="SAPBEXHLevel1 2 2 2" xfId="545" xr:uid="{00000000-0005-0000-0000-000092B50000}"/>
    <cellStyle name="SAPBEXHLevel1 2 2 3" xfId="457" xr:uid="{00000000-0005-0000-0000-000093B50000}"/>
    <cellStyle name="SAPBEXHLevel1 2 2 4" xfId="31409" xr:uid="{00000000-0005-0000-0000-000094B50000}"/>
    <cellStyle name="SAPBEXHLevel1 2 3" xfId="544" xr:uid="{00000000-0005-0000-0000-000095B50000}"/>
    <cellStyle name="SAPBEXHLevel1 2 4" xfId="456" xr:uid="{00000000-0005-0000-0000-000096B50000}"/>
    <cellStyle name="SAPBEXHLevel1 2 5" xfId="31419" xr:uid="{00000000-0005-0000-0000-000097B50000}"/>
    <cellStyle name="SAPBEXHLevel1 3" xfId="458" xr:uid="{00000000-0005-0000-0000-000098B50000}"/>
    <cellStyle name="SAPBEXHLevel1 3 2" xfId="546" xr:uid="{00000000-0005-0000-0000-000099B50000}"/>
    <cellStyle name="SAPBEXHLevel1 3 3" xfId="46587" xr:uid="{00000000-0005-0000-0000-00009AB50000}"/>
    <cellStyle name="SAPBEXHLevel1 4" xfId="1047" xr:uid="{00000000-0005-0000-0000-00009BB50000}"/>
    <cellStyle name="SAPBEXHLevel1 5" xfId="1048" xr:uid="{00000000-0005-0000-0000-00009CB50000}"/>
    <cellStyle name="SAPBEXHLevel1 5 2" xfId="1049" xr:uid="{00000000-0005-0000-0000-00009DB50000}"/>
    <cellStyle name="SAPBEXHLevel1 5 3" xfId="1050" xr:uid="{00000000-0005-0000-0000-00009EB50000}"/>
    <cellStyle name="SAPBEXHLevel1 6" xfId="1051" xr:uid="{00000000-0005-0000-0000-00009FB50000}"/>
    <cellStyle name="SAPBEXHLevel1 6 2" xfId="1052" xr:uid="{00000000-0005-0000-0000-0000A0B50000}"/>
    <cellStyle name="SAPBEXHLevel1 7" xfId="1053" xr:uid="{00000000-0005-0000-0000-0000A1B50000}"/>
    <cellStyle name="SAPBEXHLevel1 7 2" xfId="1054" xr:uid="{00000000-0005-0000-0000-0000A2B50000}"/>
    <cellStyle name="SAPBEXHLevel1 8" xfId="1055" xr:uid="{00000000-0005-0000-0000-0000A3B50000}"/>
    <cellStyle name="SAPBEXHLevel1 9" xfId="1056" xr:uid="{00000000-0005-0000-0000-0000A4B50000}"/>
    <cellStyle name="SAPBEXHLevel1 9 2" xfId="1057" xr:uid="{00000000-0005-0000-0000-0000A5B50000}"/>
    <cellStyle name="SAPBEXHLevel1_2011-12 LIEE Table 1 Updated budget" xfId="267" xr:uid="{00000000-0005-0000-0000-0000A6B50000}"/>
    <cellStyle name="SAPBEXHLevel1X" xfId="268" xr:uid="{00000000-0005-0000-0000-0000A7B50000}"/>
    <cellStyle name="SAPBEXHLevel1X 10" xfId="1059" xr:uid="{00000000-0005-0000-0000-0000A8B50000}"/>
    <cellStyle name="SAPBEXHLevel1X 10 2" xfId="1060" xr:uid="{00000000-0005-0000-0000-0000A9B50000}"/>
    <cellStyle name="SAPBEXHLevel1X 11" xfId="1058" xr:uid="{00000000-0005-0000-0000-0000AAB50000}"/>
    <cellStyle name="SAPBEXHLevel1X 12" xfId="459" xr:uid="{00000000-0005-0000-0000-0000ABB50000}"/>
    <cellStyle name="SAPBEXHLevel1X 13" xfId="31408" xr:uid="{00000000-0005-0000-0000-0000ACB50000}"/>
    <cellStyle name="SAPBEXHLevel1X 2" xfId="269" xr:uid="{00000000-0005-0000-0000-0000ADB50000}"/>
    <cellStyle name="SAPBEXHLevel1X 2 2" xfId="270" xr:uid="{00000000-0005-0000-0000-0000AEB50000}"/>
    <cellStyle name="SAPBEXHLevel1X 2 2 2" xfId="548" xr:uid="{00000000-0005-0000-0000-0000AFB50000}"/>
    <cellStyle name="SAPBEXHLevel1X 2 2 3" xfId="461" xr:uid="{00000000-0005-0000-0000-0000B0B50000}"/>
    <cellStyle name="SAPBEXHLevel1X 2 2 4" xfId="31407" xr:uid="{00000000-0005-0000-0000-0000B1B50000}"/>
    <cellStyle name="SAPBEXHLevel1X 2 3" xfId="547" xr:uid="{00000000-0005-0000-0000-0000B2B50000}"/>
    <cellStyle name="SAPBEXHLevel1X 2 4" xfId="460" xr:uid="{00000000-0005-0000-0000-0000B3B50000}"/>
    <cellStyle name="SAPBEXHLevel1X 2 5" xfId="31506" xr:uid="{00000000-0005-0000-0000-0000B4B50000}"/>
    <cellStyle name="SAPBEXHLevel1X 3" xfId="271" xr:uid="{00000000-0005-0000-0000-0000B5B50000}"/>
    <cellStyle name="SAPBEXHLevel1X 3 2" xfId="272" xr:uid="{00000000-0005-0000-0000-0000B6B50000}"/>
    <cellStyle name="SAPBEXHLevel1X 3 2 2" xfId="549" xr:uid="{00000000-0005-0000-0000-0000B7B50000}"/>
    <cellStyle name="SAPBEXHLevel1X 3 2 3" xfId="31406" xr:uid="{00000000-0005-0000-0000-0000B8B50000}"/>
    <cellStyle name="SAPBEXHLevel1X 3 3" xfId="462" xr:uid="{00000000-0005-0000-0000-0000B9B50000}"/>
    <cellStyle name="SAPBEXHLevel1X 3 4" xfId="31505" xr:uid="{00000000-0005-0000-0000-0000BAB50000}"/>
    <cellStyle name="SAPBEXHLevel1X 4" xfId="273" xr:uid="{00000000-0005-0000-0000-0000BBB50000}"/>
    <cellStyle name="SAPBEXHLevel1X 4 2" xfId="1061" xr:uid="{00000000-0005-0000-0000-0000BCB50000}"/>
    <cellStyle name="SAPBEXHLevel1X 5" xfId="1062" xr:uid="{00000000-0005-0000-0000-0000BDB50000}"/>
    <cellStyle name="SAPBEXHLevel1X 5 2" xfId="1063" xr:uid="{00000000-0005-0000-0000-0000BEB50000}"/>
    <cellStyle name="SAPBEXHLevel1X 5 3" xfId="1064" xr:uid="{00000000-0005-0000-0000-0000BFB50000}"/>
    <cellStyle name="SAPBEXHLevel1X 5 4" xfId="46623" xr:uid="{00000000-0005-0000-0000-0000C0B50000}"/>
    <cellStyle name="SAPBEXHLevel1X 6" xfId="1065" xr:uid="{00000000-0005-0000-0000-0000C1B50000}"/>
    <cellStyle name="SAPBEXHLevel1X 6 2" xfId="1066" xr:uid="{00000000-0005-0000-0000-0000C2B50000}"/>
    <cellStyle name="SAPBEXHLevel1X 7" xfId="1067" xr:uid="{00000000-0005-0000-0000-0000C3B50000}"/>
    <cellStyle name="SAPBEXHLevel1X 7 2" xfId="1068" xr:uid="{00000000-0005-0000-0000-0000C4B50000}"/>
    <cellStyle name="SAPBEXHLevel1X 8" xfId="1069" xr:uid="{00000000-0005-0000-0000-0000C5B50000}"/>
    <cellStyle name="SAPBEXHLevel1X 9" xfId="1070" xr:uid="{00000000-0005-0000-0000-0000C6B50000}"/>
    <cellStyle name="SAPBEXHLevel1X 9 2" xfId="1071" xr:uid="{00000000-0005-0000-0000-0000C7B50000}"/>
    <cellStyle name="SAPBEXHLevel2" xfId="274" xr:uid="{00000000-0005-0000-0000-0000C8B50000}"/>
    <cellStyle name="SAPBEXHLevel2 10" xfId="1073" xr:uid="{00000000-0005-0000-0000-0000C9B50000}"/>
    <cellStyle name="SAPBEXHLevel2 10 2" xfId="1074" xr:uid="{00000000-0005-0000-0000-0000CAB50000}"/>
    <cellStyle name="SAPBEXHLevel2 11" xfId="1072" xr:uid="{00000000-0005-0000-0000-0000CBB50000}"/>
    <cellStyle name="SAPBEXHLevel2 12" xfId="463" xr:uid="{00000000-0005-0000-0000-0000CCB50000}"/>
    <cellStyle name="SAPBEXHLevel2 13" xfId="31417" xr:uid="{00000000-0005-0000-0000-0000CDB50000}"/>
    <cellStyle name="SAPBEXHLevel2 2" xfId="275" xr:uid="{00000000-0005-0000-0000-0000CEB50000}"/>
    <cellStyle name="SAPBEXHLevel2 2 2" xfId="276" xr:uid="{00000000-0005-0000-0000-0000CFB50000}"/>
    <cellStyle name="SAPBEXHLevel2 2 2 2" xfId="551" xr:uid="{00000000-0005-0000-0000-0000D0B50000}"/>
    <cellStyle name="SAPBEXHLevel2 2 2 3" xfId="465" xr:uid="{00000000-0005-0000-0000-0000D1B50000}"/>
    <cellStyle name="SAPBEXHLevel2 2 2 4" xfId="31405" xr:uid="{00000000-0005-0000-0000-0000D2B50000}"/>
    <cellStyle name="SAPBEXHLevel2 2 3" xfId="550" xr:uid="{00000000-0005-0000-0000-0000D3B50000}"/>
    <cellStyle name="SAPBEXHLevel2 2 4" xfId="464" xr:uid="{00000000-0005-0000-0000-0000D4B50000}"/>
    <cellStyle name="SAPBEXHLevel2 2 5" xfId="31504" xr:uid="{00000000-0005-0000-0000-0000D5B50000}"/>
    <cellStyle name="SAPBEXHLevel2 3" xfId="466" xr:uid="{00000000-0005-0000-0000-0000D6B50000}"/>
    <cellStyle name="SAPBEXHLevel2 3 2" xfId="552" xr:uid="{00000000-0005-0000-0000-0000D7B50000}"/>
    <cellStyle name="SAPBEXHLevel2 3 3" xfId="46586" xr:uid="{00000000-0005-0000-0000-0000D8B50000}"/>
    <cellStyle name="SAPBEXHLevel2 4" xfId="1075" xr:uid="{00000000-0005-0000-0000-0000D9B50000}"/>
    <cellStyle name="SAPBEXHLevel2 5" xfId="1076" xr:uid="{00000000-0005-0000-0000-0000DAB50000}"/>
    <cellStyle name="SAPBEXHLevel2 5 2" xfId="1077" xr:uid="{00000000-0005-0000-0000-0000DBB50000}"/>
    <cellStyle name="SAPBEXHLevel2 5 3" xfId="1078" xr:uid="{00000000-0005-0000-0000-0000DCB50000}"/>
    <cellStyle name="SAPBEXHLevel2 6" xfId="1079" xr:uid="{00000000-0005-0000-0000-0000DDB50000}"/>
    <cellStyle name="SAPBEXHLevel2 6 2" xfId="1080" xr:uid="{00000000-0005-0000-0000-0000DEB50000}"/>
    <cellStyle name="SAPBEXHLevel2 7" xfId="1081" xr:uid="{00000000-0005-0000-0000-0000DFB50000}"/>
    <cellStyle name="SAPBEXHLevel2 7 2" xfId="1082" xr:uid="{00000000-0005-0000-0000-0000E0B50000}"/>
    <cellStyle name="SAPBEXHLevel2 8" xfId="1083" xr:uid="{00000000-0005-0000-0000-0000E1B50000}"/>
    <cellStyle name="SAPBEXHLevel2 9" xfId="1084" xr:uid="{00000000-0005-0000-0000-0000E2B50000}"/>
    <cellStyle name="SAPBEXHLevel2 9 2" xfId="1085" xr:uid="{00000000-0005-0000-0000-0000E3B50000}"/>
    <cellStyle name="SAPBEXHLevel2_2011-12 LIEE Table 1 Updated budget" xfId="277" xr:uid="{00000000-0005-0000-0000-0000E4B50000}"/>
    <cellStyle name="SAPBEXHLevel2X" xfId="278" xr:uid="{00000000-0005-0000-0000-0000E5B50000}"/>
    <cellStyle name="SAPBEXHLevel2X 10" xfId="1087" xr:uid="{00000000-0005-0000-0000-0000E6B50000}"/>
    <cellStyle name="SAPBEXHLevel2X 10 2" xfId="1088" xr:uid="{00000000-0005-0000-0000-0000E7B50000}"/>
    <cellStyle name="SAPBEXHLevel2X 11" xfId="1086" xr:uid="{00000000-0005-0000-0000-0000E8B50000}"/>
    <cellStyle name="SAPBEXHLevel2X 12" xfId="467" xr:uid="{00000000-0005-0000-0000-0000E9B50000}"/>
    <cellStyle name="SAPBEXHLevel2X 13" xfId="31404" xr:uid="{00000000-0005-0000-0000-0000EAB50000}"/>
    <cellStyle name="SAPBEXHLevel2X 2" xfId="279" xr:uid="{00000000-0005-0000-0000-0000EBB50000}"/>
    <cellStyle name="SAPBEXHLevel2X 2 2" xfId="280" xr:uid="{00000000-0005-0000-0000-0000ECB50000}"/>
    <cellStyle name="SAPBEXHLevel2X 2 2 2" xfId="554" xr:uid="{00000000-0005-0000-0000-0000EDB50000}"/>
    <cellStyle name="SAPBEXHLevel2X 2 2 3" xfId="469" xr:uid="{00000000-0005-0000-0000-0000EEB50000}"/>
    <cellStyle name="SAPBEXHLevel2X 2 2 4" xfId="31403" xr:uid="{00000000-0005-0000-0000-0000EFB50000}"/>
    <cellStyle name="SAPBEXHLevel2X 2 3" xfId="553" xr:uid="{00000000-0005-0000-0000-0000F0B50000}"/>
    <cellStyle name="SAPBEXHLevel2X 2 4" xfId="468" xr:uid="{00000000-0005-0000-0000-0000F1B50000}"/>
    <cellStyle name="SAPBEXHLevel2X 2 5" xfId="31503" xr:uid="{00000000-0005-0000-0000-0000F2B50000}"/>
    <cellStyle name="SAPBEXHLevel2X 3" xfId="281" xr:uid="{00000000-0005-0000-0000-0000F3B50000}"/>
    <cellStyle name="SAPBEXHLevel2X 3 2" xfId="282" xr:uid="{00000000-0005-0000-0000-0000F4B50000}"/>
    <cellStyle name="SAPBEXHLevel2X 3 2 2" xfId="555" xr:uid="{00000000-0005-0000-0000-0000F5B50000}"/>
    <cellStyle name="SAPBEXHLevel2X 3 2 3" xfId="31402" xr:uid="{00000000-0005-0000-0000-0000F6B50000}"/>
    <cellStyle name="SAPBEXHLevel2X 3 3" xfId="470" xr:uid="{00000000-0005-0000-0000-0000F7B50000}"/>
    <cellStyle name="SAPBEXHLevel2X 3 4" xfId="31502" xr:uid="{00000000-0005-0000-0000-0000F8B50000}"/>
    <cellStyle name="SAPBEXHLevel2X 4" xfId="283" xr:uid="{00000000-0005-0000-0000-0000F9B50000}"/>
    <cellStyle name="SAPBEXHLevel2X 4 2" xfId="1089" xr:uid="{00000000-0005-0000-0000-0000FAB50000}"/>
    <cellStyle name="SAPBEXHLevel2X 5" xfId="1090" xr:uid="{00000000-0005-0000-0000-0000FBB50000}"/>
    <cellStyle name="SAPBEXHLevel2X 5 2" xfId="1091" xr:uid="{00000000-0005-0000-0000-0000FCB50000}"/>
    <cellStyle name="SAPBEXHLevel2X 5 3" xfId="1092" xr:uid="{00000000-0005-0000-0000-0000FDB50000}"/>
    <cellStyle name="SAPBEXHLevel2X 5 4" xfId="46594" xr:uid="{00000000-0005-0000-0000-0000FEB50000}"/>
    <cellStyle name="SAPBEXHLevel2X 6" xfId="1093" xr:uid="{00000000-0005-0000-0000-0000FFB50000}"/>
    <cellStyle name="SAPBEXHLevel2X 6 2" xfId="1094" xr:uid="{00000000-0005-0000-0000-000000B60000}"/>
    <cellStyle name="SAPBEXHLevel2X 7" xfId="1095" xr:uid="{00000000-0005-0000-0000-000001B60000}"/>
    <cellStyle name="SAPBEXHLevel2X 7 2" xfId="1096" xr:uid="{00000000-0005-0000-0000-000002B60000}"/>
    <cellStyle name="SAPBEXHLevel2X 8" xfId="1097" xr:uid="{00000000-0005-0000-0000-000003B60000}"/>
    <cellStyle name="SAPBEXHLevel2X 9" xfId="1098" xr:uid="{00000000-0005-0000-0000-000004B60000}"/>
    <cellStyle name="SAPBEXHLevel2X 9 2" xfId="1099" xr:uid="{00000000-0005-0000-0000-000005B60000}"/>
    <cellStyle name="SAPBEXHLevel3" xfId="284" xr:uid="{00000000-0005-0000-0000-000006B60000}"/>
    <cellStyle name="SAPBEXHLevel3 10" xfId="1101" xr:uid="{00000000-0005-0000-0000-000007B60000}"/>
    <cellStyle name="SAPBEXHLevel3 10 2" xfId="1102" xr:uid="{00000000-0005-0000-0000-000008B60000}"/>
    <cellStyle name="SAPBEXHLevel3 11" xfId="1100" xr:uid="{00000000-0005-0000-0000-000009B60000}"/>
    <cellStyle name="SAPBEXHLevel3 12" xfId="471" xr:uid="{00000000-0005-0000-0000-00000AB60000}"/>
    <cellStyle name="SAPBEXHLevel3 13" xfId="31401" xr:uid="{00000000-0005-0000-0000-00000BB60000}"/>
    <cellStyle name="SAPBEXHLevel3 2" xfId="285" xr:uid="{00000000-0005-0000-0000-00000CB60000}"/>
    <cellStyle name="SAPBEXHLevel3 2 2" xfId="286" xr:uid="{00000000-0005-0000-0000-00000DB60000}"/>
    <cellStyle name="SAPBEXHLevel3 2 2 2" xfId="557" xr:uid="{00000000-0005-0000-0000-00000EB60000}"/>
    <cellStyle name="SAPBEXHLevel3 2 2 3" xfId="473" xr:uid="{00000000-0005-0000-0000-00000FB60000}"/>
    <cellStyle name="SAPBEXHLevel3 2 2 4" xfId="31400" xr:uid="{00000000-0005-0000-0000-000010B60000}"/>
    <cellStyle name="SAPBEXHLevel3 2 3" xfId="556" xr:uid="{00000000-0005-0000-0000-000011B60000}"/>
    <cellStyle name="SAPBEXHLevel3 2 4" xfId="472" xr:uid="{00000000-0005-0000-0000-000012B60000}"/>
    <cellStyle name="SAPBEXHLevel3 2 5" xfId="31501" xr:uid="{00000000-0005-0000-0000-000013B60000}"/>
    <cellStyle name="SAPBEXHLevel3 3" xfId="474" xr:uid="{00000000-0005-0000-0000-000014B60000}"/>
    <cellStyle name="SAPBEXHLevel3 3 2" xfId="558" xr:uid="{00000000-0005-0000-0000-000015B60000}"/>
    <cellStyle name="SAPBEXHLevel3 3 3" xfId="46724" xr:uid="{00000000-0005-0000-0000-000016B60000}"/>
    <cellStyle name="SAPBEXHLevel3 4" xfId="1103" xr:uid="{00000000-0005-0000-0000-000017B60000}"/>
    <cellStyle name="SAPBEXHLevel3 5" xfId="1104" xr:uid="{00000000-0005-0000-0000-000018B60000}"/>
    <cellStyle name="SAPBEXHLevel3 5 2" xfId="1105" xr:uid="{00000000-0005-0000-0000-000019B60000}"/>
    <cellStyle name="SAPBEXHLevel3 5 3" xfId="1106" xr:uid="{00000000-0005-0000-0000-00001AB60000}"/>
    <cellStyle name="SAPBEXHLevel3 6" xfId="1107" xr:uid="{00000000-0005-0000-0000-00001BB60000}"/>
    <cellStyle name="SAPBEXHLevel3 6 2" xfId="1108" xr:uid="{00000000-0005-0000-0000-00001CB60000}"/>
    <cellStyle name="SAPBEXHLevel3 7" xfId="1109" xr:uid="{00000000-0005-0000-0000-00001DB60000}"/>
    <cellStyle name="SAPBEXHLevel3 7 2" xfId="1110" xr:uid="{00000000-0005-0000-0000-00001EB60000}"/>
    <cellStyle name="SAPBEXHLevel3 8" xfId="1111" xr:uid="{00000000-0005-0000-0000-00001FB60000}"/>
    <cellStyle name="SAPBEXHLevel3 9" xfId="1112" xr:uid="{00000000-0005-0000-0000-000020B60000}"/>
    <cellStyle name="SAPBEXHLevel3 9 2" xfId="1113" xr:uid="{00000000-0005-0000-0000-000021B60000}"/>
    <cellStyle name="SAPBEXHLevel3_2011-12 LIEE Table 1 Updated budget" xfId="287" xr:uid="{00000000-0005-0000-0000-000022B60000}"/>
    <cellStyle name="SAPBEXHLevel3X" xfId="288" xr:uid="{00000000-0005-0000-0000-000023B60000}"/>
    <cellStyle name="SAPBEXHLevel3X 10" xfId="1115" xr:uid="{00000000-0005-0000-0000-000024B60000}"/>
    <cellStyle name="SAPBEXHLevel3X 10 2" xfId="1116" xr:uid="{00000000-0005-0000-0000-000025B60000}"/>
    <cellStyle name="SAPBEXHLevel3X 11" xfId="1114" xr:uid="{00000000-0005-0000-0000-000026B60000}"/>
    <cellStyle name="SAPBEXHLevel3X 12" xfId="475" xr:uid="{00000000-0005-0000-0000-000027B60000}"/>
    <cellStyle name="SAPBEXHLevel3X 13" xfId="31399" xr:uid="{00000000-0005-0000-0000-000028B60000}"/>
    <cellStyle name="SAPBEXHLevel3X 2" xfId="289" xr:uid="{00000000-0005-0000-0000-000029B60000}"/>
    <cellStyle name="SAPBEXHLevel3X 2 2" xfId="290" xr:uid="{00000000-0005-0000-0000-00002AB60000}"/>
    <cellStyle name="SAPBEXHLevel3X 2 2 2" xfId="560" xr:uid="{00000000-0005-0000-0000-00002BB60000}"/>
    <cellStyle name="SAPBEXHLevel3X 2 2 3" xfId="477" xr:uid="{00000000-0005-0000-0000-00002CB60000}"/>
    <cellStyle name="SAPBEXHLevel3X 2 2 4" xfId="31398" xr:uid="{00000000-0005-0000-0000-00002DB60000}"/>
    <cellStyle name="SAPBEXHLevel3X 2 3" xfId="559" xr:uid="{00000000-0005-0000-0000-00002EB60000}"/>
    <cellStyle name="SAPBEXHLevel3X 2 4" xfId="476" xr:uid="{00000000-0005-0000-0000-00002FB60000}"/>
    <cellStyle name="SAPBEXHLevel3X 2 5" xfId="31500" xr:uid="{00000000-0005-0000-0000-000030B60000}"/>
    <cellStyle name="SAPBEXHLevel3X 3" xfId="291" xr:uid="{00000000-0005-0000-0000-000031B60000}"/>
    <cellStyle name="SAPBEXHLevel3X 3 2" xfId="292" xr:uid="{00000000-0005-0000-0000-000032B60000}"/>
    <cellStyle name="SAPBEXHLevel3X 3 2 2" xfId="561" xr:uid="{00000000-0005-0000-0000-000033B60000}"/>
    <cellStyle name="SAPBEXHLevel3X 3 2 3" xfId="31397" xr:uid="{00000000-0005-0000-0000-000034B60000}"/>
    <cellStyle name="SAPBEXHLevel3X 3 3" xfId="478" xr:uid="{00000000-0005-0000-0000-000035B60000}"/>
    <cellStyle name="SAPBEXHLevel3X 3 4" xfId="31499" xr:uid="{00000000-0005-0000-0000-000036B60000}"/>
    <cellStyle name="SAPBEXHLevel3X 4" xfId="293" xr:uid="{00000000-0005-0000-0000-000037B60000}"/>
    <cellStyle name="SAPBEXHLevel3X 4 2" xfId="1117" xr:uid="{00000000-0005-0000-0000-000038B60000}"/>
    <cellStyle name="SAPBEXHLevel3X 5" xfId="1118" xr:uid="{00000000-0005-0000-0000-000039B60000}"/>
    <cellStyle name="SAPBEXHLevel3X 5 2" xfId="1119" xr:uid="{00000000-0005-0000-0000-00003AB60000}"/>
    <cellStyle name="SAPBEXHLevel3X 5 3" xfId="1120" xr:uid="{00000000-0005-0000-0000-00003BB60000}"/>
    <cellStyle name="SAPBEXHLevel3X 5 4" xfId="46624" xr:uid="{00000000-0005-0000-0000-00003CB60000}"/>
    <cellStyle name="SAPBEXHLevel3X 6" xfId="1121" xr:uid="{00000000-0005-0000-0000-00003DB60000}"/>
    <cellStyle name="SAPBEXHLevel3X 6 2" xfId="1122" xr:uid="{00000000-0005-0000-0000-00003EB60000}"/>
    <cellStyle name="SAPBEXHLevel3X 7" xfId="1123" xr:uid="{00000000-0005-0000-0000-00003FB60000}"/>
    <cellStyle name="SAPBEXHLevel3X 7 2" xfId="1124" xr:uid="{00000000-0005-0000-0000-000040B60000}"/>
    <cellStyle name="SAPBEXHLevel3X 8" xfId="1125" xr:uid="{00000000-0005-0000-0000-000041B60000}"/>
    <cellStyle name="SAPBEXHLevel3X 9" xfId="1126" xr:uid="{00000000-0005-0000-0000-000042B60000}"/>
    <cellStyle name="SAPBEXHLevel3X 9 2" xfId="1127" xr:uid="{00000000-0005-0000-0000-000043B60000}"/>
    <cellStyle name="SAPBEXinputData" xfId="46616" xr:uid="{00000000-0005-0000-0000-000044B60000}"/>
    <cellStyle name="SAPBEXresData" xfId="294" xr:uid="{00000000-0005-0000-0000-000045B60000}"/>
    <cellStyle name="SAPBEXresData 2" xfId="295" xr:uid="{00000000-0005-0000-0000-000046B60000}"/>
    <cellStyle name="SAPBEXresData 3" xfId="479" xr:uid="{00000000-0005-0000-0000-000047B60000}"/>
    <cellStyle name="SAPBEXresData 3 2" xfId="46662" xr:uid="{00000000-0005-0000-0000-000048B60000}"/>
    <cellStyle name="SAPBEXresData 4" xfId="31396" xr:uid="{00000000-0005-0000-0000-000049B60000}"/>
    <cellStyle name="SAPBEXresDataEmph" xfId="296" xr:uid="{00000000-0005-0000-0000-00004AB60000}"/>
    <cellStyle name="SAPBEXresDataEmph 2" xfId="480" xr:uid="{00000000-0005-0000-0000-00004BB60000}"/>
    <cellStyle name="SAPBEXresDataEmph 2 2" xfId="46609" xr:uid="{00000000-0005-0000-0000-00004CB60000}"/>
    <cellStyle name="SAPBEXresDataEmph 3" xfId="31395" xr:uid="{00000000-0005-0000-0000-00004DB60000}"/>
    <cellStyle name="SAPBEXresExc1" xfId="297" xr:uid="{00000000-0005-0000-0000-00004EB60000}"/>
    <cellStyle name="SAPBEXresExc1Emph" xfId="298" xr:uid="{00000000-0005-0000-0000-00004FB60000}"/>
    <cellStyle name="SAPBEXresExc2" xfId="299" xr:uid="{00000000-0005-0000-0000-000050B60000}"/>
    <cellStyle name="SAPBEXresExc2Emph" xfId="300" xr:uid="{00000000-0005-0000-0000-000051B60000}"/>
    <cellStyle name="SAPBEXresItem" xfId="301" xr:uid="{00000000-0005-0000-0000-000052B60000}"/>
    <cellStyle name="SAPBEXresItem 2" xfId="481" xr:uid="{00000000-0005-0000-0000-000053B60000}"/>
    <cellStyle name="SAPBEXresItem 2 2" xfId="46632" xr:uid="{00000000-0005-0000-0000-000054B60000}"/>
    <cellStyle name="SAPBEXresItem 3" xfId="31498" xr:uid="{00000000-0005-0000-0000-000055B60000}"/>
    <cellStyle name="SAPBEXresItemX" xfId="302" xr:uid="{00000000-0005-0000-0000-000056B60000}"/>
    <cellStyle name="SAPBEXresItemX 2" xfId="303" xr:uid="{00000000-0005-0000-0000-000057B60000}"/>
    <cellStyle name="SAPBEXresItemX 2 2" xfId="483" xr:uid="{00000000-0005-0000-0000-000058B60000}"/>
    <cellStyle name="SAPBEXresItemX 2 3" xfId="31497" xr:uid="{00000000-0005-0000-0000-000059B60000}"/>
    <cellStyle name="SAPBEXresItemX 3" xfId="482" xr:uid="{00000000-0005-0000-0000-00005AB60000}"/>
    <cellStyle name="SAPBEXresItemX 3 2" xfId="46600" xr:uid="{00000000-0005-0000-0000-00005BB60000}"/>
    <cellStyle name="SAPBEXresItemX 4" xfId="31394" xr:uid="{00000000-0005-0000-0000-00005CB60000}"/>
    <cellStyle name="SAPBEXRow_Headings_SA" xfId="304" xr:uid="{00000000-0005-0000-0000-00005DB60000}"/>
    <cellStyle name="SAPBEXRowResults_SA" xfId="305" xr:uid="{00000000-0005-0000-0000-00005EB60000}"/>
    <cellStyle name="SAPBEXstdData" xfId="306" xr:uid="{00000000-0005-0000-0000-00005FB60000}"/>
    <cellStyle name="SAPBEXstdData 2" xfId="307" xr:uid="{00000000-0005-0000-0000-000060B60000}"/>
    <cellStyle name="SAPBEXstdData 2 2" xfId="308" xr:uid="{00000000-0005-0000-0000-000061B60000}"/>
    <cellStyle name="SAPBEXstdData 3" xfId="309" xr:uid="{00000000-0005-0000-0000-000062B60000}"/>
    <cellStyle name="SAPBEXstdData 4" xfId="484" xr:uid="{00000000-0005-0000-0000-000063B60000}"/>
    <cellStyle name="SAPBEXstdData 4 2" xfId="46598" xr:uid="{00000000-0005-0000-0000-000064B60000}"/>
    <cellStyle name="SAPBEXstdData 5" xfId="31393" xr:uid="{00000000-0005-0000-0000-000065B60000}"/>
    <cellStyle name="SAPBEXstdData_Sept 2011 Total BW Data" xfId="310" xr:uid="{00000000-0005-0000-0000-000066B60000}"/>
    <cellStyle name="SAPBEXstdDataEmph" xfId="311" xr:uid="{00000000-0005-0000-0000-000067B60000}"/>
    <cellStyle name="SAPBEXstdDataEmph 2" xfId="485" xr:uid="{00000000-0005-0000-0000-000068B60000}"/>
    <cellStyle name="SAPBEXstdDataEmph 3" xfId="31496" xr:uid="{00000000-0005-0000-0000-000069B60000}"/>
    <cellStyle name="SAPBEXstdExc1" xfId="312" xr:uid="{00000000-0005-0000-0000-00006AB60000}"/>
    <cellStyle name="SAPBEXstdExc1Emph" xfId="313" xr:uid="{00000000-0005-0000-0000-00006BB60000}"/>
    <cellStyle name="SAPBEXstdExc2" xfId="314" xr:uid="{00000000-0005-0000-0000-00006CB60000}"/>
    <cellStyle name="SAPBEXstdExc2Emph" xfId="315" xr:uid="{00000000-0005-0000-0000-00006DB60000}"/>
    <cellStyle name="SAPBEXstdItem" xfId="316" xr:uid="{00000000-0005-0000-0000-00006EB60000}"/>
    <cellStyle name="SAPBEXstdItem 2" xfId="317" xr:uid="{00000000-0005-0000-0000-00006FB60000}"/>
    <cellStyle name="SAPBEXstdItem 2 2" xfId="318" xr:uid="{00000000-0005-0000-0000-000070B60000}"/>
    <cellStyle name="SAPBEXstdItem 3" xfId="319" xr:uid="{00000000-0005-0000-0000-000071B60000}"/>
    <cellStyle name="SAPBEXstdItem 3 2" xfId="320" xr:uid="{00000000-0005-0000-0000-000072B60000}"/>
    <cellStyle name="SAPBEXstdItem 4" xfId="321" xr:uid="{00000000-0005-0000-0000-000073B60000}"/>
    <cellStyle name="SAPBEXstdItem 5" xfId="486" xr:uid="{00000000-0005-0000-0000-000074B60000}"/>
    <cellStyle name="SAPBEXstdItem 5 2" xfId="46597" xr:uid="{00000000-0005-0000-0000-000075B60000}"/>
    <cellStyle name="SAPBEXstdItem 6" xfId="31392" xr:uid="{00000000-0005-0000-0000-000076B60000}"/>
    <cellStyle name="SAPBEXstdItem_Sept 2011 Total BW Data" xfId="322" xr:uid="{00000000-0005-0000-0000-000077B60000}"/>
    <cellStyle name="SAPBEXstdItemX" xfId="323" xr:uid="{00000000-0005-0000-0000-000078B60000}"/>
    <cellStyle name="SAPBEXstdItemX 2" xfId="488" xr:uid="{00000000-0005-0000-0000-000079B60000}"/>
    <cellStyle name="SAPBEXstdItemX 2 2" xfId="46599" xr:uid="{00000000-0005-0000-0000-00007AB60000}"/>
    <cellStyle name="SAPBEXstdItemX 3" xfId="487" xr:uid="{00000000-0005-0000-0000-00007BB60000}"/>
    <cellStyle name="SAPBEXstdItemX 4" xfId="31513" xr:uid="{00000000-0005-0000-0000-00007CB60000}"/>
    <cellStyle name="SAPBEXsubData" xfId="324" xr:uid="{00000000-0005-0000-0000-00007DB60000}"/>
    <cellStyle name="SAPBEXsubData 2" xfId="489" xr:uid="{00000000-0005-0000-0000-00007EB60000}"/>
    <cellStyle name="SAPBEXsubData 3" xfId="31514" xr:uid="{00000000-0005-0000-0000-00007FB60000}"/>
    <cellStyle name="SAPBEXsubDataEmph" xfId="325" xr:uid="{00000000-0005-0000-0000-000080B60000}"/>
    <cellStyle name="SAPBEXsubDataEmph 2" xfId="490" xr:uid="{00000000-0005-0000-0000-000081B60000}"/>
    <cellStyle name="SAPBEXsubDataEmph 3" xfId="31515" xr:uid="{00000000-0005-0000-0000-000082B60000}"/>
    <cellStyle name="SAPBEXsubExc1" xfId="326" xr:uid="{00000000-0005-0000-0000-000083B60000}"/>
    <cellStyle name="SAPBEXsubExc1Emph" xfId="327" xr:uid="{00000000-0005-0000-0000-000084B60000}"/>
    <cellStyle name="SAPBEXsubExc2" xfId="328" xr:uid="{00000000-0005-0000-0000-000085B60000}"/>
    <cellStyle name="SAPBEXsubExc2Emph" xfId="329" xr:uid="{00000000-0005-0000-0000-000086B60000}"/>
    <cellStyle name="SAPBEXsubItem" xfId="330" xr:uid="{00000000-0005-0000-0000-000087B60000}"/>
    <cellStyle name="SAPBEXsubItem 2" xfId="491" xr:uid="{00000000-0005-0000-0000-000088B60000}"/>
    <cellStyle name="SAPBEXsubItem 3" xfId="31516" xr:uid="{00000000-0005-0000-0000-000089B60000}"/>
    <cellStyle name="SAPBEXtitle" xfId="331" xr:uid="{00000000-0005-0000-0000-00008AB60000}"/>
    <cellStyle name="SAPBEXtitle 2" xfId="492" xr:uid="{00000000-0005-0000-0000-00008BB60000}"/>
    <cellStyle name="SAPBEXtitle 2 2" xfId="46633" xr:uid="{00000000-0005-0000-0000-00008CB60000}"/>
    <cellStyle name="SAPBEXtitle 3" xfId="31517" xr:uid="{00000000-0005-0000-0000-00008DB60000}"/>
    <cellStyle name="SAPBEXundefined" xfId="332" xr:uid="{00000000-0005-0000-0000-00008EB60000}"/>
    <cellStyle name="SAPBEXundefined 2" xfId="333" xr:uid="{00000000-0005-0000-0000-00008FB60000}"/>
    <cellStyle name="SAPBEXundefined 3" xfId="493" xr:uid="{00000000-0005-0000-0000-000090B60000}"/>
    <cellStyle name="SAPBEXundefined 3 2" xfId="46625" xr:uid="{00000000-0005-0000-0000-000091B60000}"/>
    <cellStyle name="SAPBEXundefined 4" xfId="31518" xr:uid="{00000000-0005-0000-0000-000092B60000}"/>
    <cellStyle name="SAPBEXundefined_Sheet2" xfId="356" xr:uid="{00000000-0005-0000-0000-000093B60000}"/>
    <cellStyle name="SEM-BPS-input-on" xfId="334" xr:uid="{00000000-0005-0000-0000-000094B60000}"/>
    <cellStyle name="SEM-BPS-key" xfId="335" xr:uid="{00000000-0005-0000-0000-000095B60000}"/>
    <cellStyle name="Sheet Title" xfId="46585" xr:uid="{00000000-0005-0000-0000-000096B60000}"/>
    <cellStyle name="Style 1" xfId="336" xr:uid="{00000000-0005-0000-0000-000097B60000}"/>
    <cellStyle name="Style 26" xfId="337" xr:uid="{00000000-0005-0000-0000-000098B60000}"/>
    <cellStyle name="Style 26 2" xfId="338" xr:uid="{00000000-0005-0000-0000-000099B60000}"/>
    <cellStyle name="Style 26 2 2" xfId="339" xr:uid="{00000000-0005-0000-0000-00009AB60000}"/>
    <cellStyle name="Style 26 3" xfId="494" xr:uid="{00000000-0005-0000-0000-00009BB60000}"/>
    <cellStyle name="Style 26 4" xfId="31519" xr:uid="{00000000-0005-0000-0000-00009CB60000}"/>
    <cellStyle name="Title 2" xfId="340" xr:uid="{00000000-0005-0000-0000-00009DB60000}"/>
    <cellStyle name="Title 2 2" xfId="1129" xr:uid="{00000000-0005-0000-0000-00009EB60000}"/>
    <cellStyle name="Title 2 2 2" xfId="46737" xr:uid="{00000000-0005-0000-0000-00009FB60000}"/>
    <cellStyle name="Title 2 3" xfId="1130" xr:uid="{00000000-0005-0000-0000-0000A0B60000}"/>
    <cellStyle name="Title 2 4" xfId="1131" xr:uid="{00000000-0005-0000-0000-0000A1B60000}"/>
    <cellStyle name="Title 2 5" xfId="1132" xr:uid="{00000000-0005-0000-0000-0000A2B60000}"/>
    <cellStyle name="Title 2 6" xfId="1133" xr:uid="{00000000-0005-0000-0000-0000A3B60000}"/>
    <cellStyle name="Title 2 7" xfId="1128" xr:uid="{00000000-0005-0000-0000-0000A4B60000}"/>
    <cellStyle name="Title 2 8" xfId="408" xr:uid="{00000000-0005-0000-0000-0000A5B60000}"/>
    <cellStyle name="Title 2 9" xfId="31520" xr:uid="{00000000-0005-0000-0000-0000A6B60000}"/>
    <cellStyle name="Title 3" xfId="31371" xr:uid="{00000000-0005-0000-0000-0000A7B60000}"/>
    <cellStyle name="Title 3 2" xfId="46641" xr:uid="{00000000-0005-0000-0000-0000A8B60000}"/>
    <cellStyle name="Total 10" xfId="1135" xr:uid="{00000000-0005-0000-0000-0000A9B60000}"/>
    <cellStyle name="Total 11" xfId="1136" xr:uid="{00000000-0005-0000-0000-0000AAB60000}"/>
    <cellStyle name="Total 11 2" xfId="1137" xr:uid="{00000000-0005-0000-0000-0000ABB60000}"/>
    <cellStyle name="Total 12" xfId="1138" xr:uid="{00000000-0005-0000-0000-0000ACB60000}"/>
    <cellStyle name="Total 12 2" xfId="1139" xr:uid="{00000000-0005-0000-0000-0000ADB60000}"/>
    <cellStyle name="Total 13" xfId="1140" xr:uid="{00000000-0005-0000-0000-0000AEB60000}"/>
    <cellStyle name="Total 14" xfId="1141" xr:uid="{00000000-0005-0000-0000-0000AFB60000}"/>
    <cellStyle name="Total 15" xfId="1134" xr:uid="{00000000-0005-0000-0000-0000B0B60000}"/>
    <cellStyle name="Total 2" xfId="341" xr:uid="{00000000-0005-0000-0000-0000B1B60000}"/>
    <cellStyle name="Total 2 2" xfId="342" xr:uid="{00000000-0005-0000-0000-0000B2B60000}"/>
    <cellStyle name="Total 2 2 2" xfId="563" xr:uid="{00000000-0005-0000-0000-0000B3B60000}"/>
    <cellStyle name="Total 2 2 3" xfId="497" xr:uid="{00000000-0005-0000-0000-0000B4B60000}"/>
    <cellStyle name="Total 2 2 4" xfId="31522" xr:uid="{00000000-0005-0000-0000-0000B5B60000}"/>
    <cellStyle name="Total 2 3" xfId="562" xr:uid="{00000000-0005-0000-0000-0000B6B60000}"/>
    <cellStyle name="Total 2 3 2" xfId="46738" xr:uid="{00000000-0005-0000-0000-0000B7B60000}"/>
    <cellStyle name="Total 2 4" xfId="496" xr:uid="{00000000-0005-0000-0000-0000B8B60000}"/>
    <cellStyle name="Total 2 5" xfId="31521" xr:uid="{00000000-0005-0000-0000-0000B9B60000}"/>
    <cellStyle name="Total 3" xfId="343" xr:uid="{00000000-0005-0000-0000-0000BAB60000}"/>
    <cellStyle name="Total 3 2" xfId="564" xr:uid="{00000000-0005-0000-0000-0000BBB60000}"/>
    <cellStyle name="Total 3 3" xfId="498" xr:uid="{00000000-0005-0000-0000-0000BCB60000}"/>
    <cellStyle name="Total 3 4" xfId="31523" xr:uid="{00000000-0005-0000-0000-0000BDB60000}"/>
    <cellStyle name="Total 4" xfId="344" xr:uid="{00000000-0005-0000-0000-0000BEB60000}"/>
    <cellStyle name="Total 4 2" xfId="495" xr:uid="{00000000-0005-0000-0000-0000BFB60000}"/>
    <cellStyle name="Total 4 3" xfId="31524" xr:uid="{00000000-0005-0000-0000-0000C0B60000}"/>
    <cellStyle name="Total 5" xfId="409" xr:uid="{00000000-0005-0000-0000-0000C1B60000}"/>
    <cellStyle name="Total 5 2" xfId="1143" xr:uid="{00000000-0005-0000-0000-0000C2B60000}"/>
    <cellStyle name="Total 5 3" xfId="1144" xr:uid="{00000000-0005-0000-0000-0000C3B60000}"/>
    <cellStyle name="Total 5 4" xfId="1145" xr:uid="{00000000-0005-0000-0000-0000C4B60000}"/>
    <cellStyle name="Total 5 5" xfId="1146" xr:uid="{00000000-0005-0000-0000-0000C5B60000}"/>
    <cellStyle name="Total 5 6" xfId="1147" xr:uid="{00000000-0005-0000-0000-0000C6B60000}"/>
    <cellStyle name="Total 5 7" xfId="1142" xr:uid="{00000000-0005-0000-0000-0000C7B60000}"/>
    <cellStyle name="Total 5 8" xfId="46603" xr:uid="{00000000-0005-0000-0000-0000C8B60000}"/>
    <cellStyle name="Total 6" xfId="1148" xr:uid="{00000000-0005-0000-0000-0000C9B60000}"/>
    <cellStyle name="Total 6 2" xfId="1149" xr:uid="{00000000-0005-0000-0000-0000CAB60000}"/>
    <cellStyle name="Total 6 3" xfId="1150" xr:uid="{00000000-0005-0000-0000-0000CBB60000}"/>
    <cellStyle name="Total 6 4" xfId="31577" xr:uid="{00000000-0005-0000-0000-0000CCB60000}"/>
    <cellStyle name="Total 6 5" xfId="31372" xr:uid="{00000000-0005-0000-0000-0000CDB60000}"/>
    <cellStyle name="Total 7" xfId="1151" xr:uid="{00000000-0005-0000-0000-0000CEB60000}"/>
    <cellStyle name="Total 7 2" xfId="1152" xr:uid="{00000000-0005-0000-0000-0000CFB60000}"/>
    <cellStyle name="Total 8" xfId="1153" xr:uid="{00000000-0005-0000-0000-0000D0B60000}"/>
    <cellStyle name="Total 8 2" xfId="1154" xr:uid="{00000000-0005-0000-0000-0000D1B60000}"/>
    <cellStyle name="Total 9" xfId="1155" xr:uid="{00000000-0005-0000-0000-0000D2B60000}"/>
    <cellStyle name="Total 9 2" xfId="1156" xr:uid="{00000000-0005-0000-0000-0000D3B60000}"/>
    <cellStyle name="Unprot" xfId="345" xr:uid="{00000000-0005-0000-0000-0000D4B60000}"/>
    <cellStyle name="Unprot 2" xfId="346" xr:uid="{00000000-0005-0000-0000-0000D5B60000}"/>
    <cellStyle name="Unprot$" xfId="347" xr:uid="{00000000-0005-0000-0000-0000D6B60000}"/>
    <cellStyle name="Unprot$ 2" xfId="348" xr:uid="{00000000-0005-0000-0000-0000D7B60000}"/>
    <cellStyle name="Unprot$ 2 2" xfId="349" xr:uid="{00000000-0005-0000-0000-0000D8B60000}"/>
    <cellStyle name="Unprot$_2011-10 LIEE Table 6 (2)" xfId="350" xr:uid="{00000000-0005-0000-0000-0000D9B60000}"/>
    <cellStyle name="Unprotect" xfId="351" xr:uid="{00000000-0005-0000-0000-0000DAB60000}"/>
    <cellStyle name="Warning Text 2" xfId="352" xr:uid="{00000000-0005-0000-0000-0000DBB60000}"/>
    <cellStyle name="Warning Text 2 2" xfId="410" xr:uid="{00000000-0005-0000-0000-0000DCB60000}"/>
    <cellStyle name="Warning Text 2 2 2" xfId="46650" xr:uid="{00000000-0005-0000-0000-0000DDB60000}"/>
    <cellStyle name="Warning Text 2 3" xfId="31526" xr:uid="{00000000-0005-0000-0000-0000DEB60000}"/>
    <cellStyle name="Warning Text 3" xfId="31373" xr:uid="{00000000-0005-0000-0000-0000DFB6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se.sempra.com\ACTG\DATA\CORPACCT\KDonalson\PPP\2007\NEW_PPP%20SUR%202nd%20Qtr%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corpdata\finact\JOURNAL%20ENTRIES\BCAP\CSIBA_09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My%20Documents\CLIENTS\Picerne\PA%20Heritage%20Village%20LP\1998%20workboo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empra.sharepoint.com/Users/DYThomas/Desktop/JEs/2016/2016-08/TIMP/TIMP%20-%202016%20GRC%20-%20Post%202015%20Activity_0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10"/>
      <sheetName val="CSIBA"/>
      <sheetName val="BA Procedures"/>
      <sheetName val="Module1"/>
      <sheetName val="Module2"/>
      <sheetName val="Module3"/>
      <sheetName val="Module4"/>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row r="6">
          <cell r="H6">
            <v>-516034334</v>
          </cell>
        </row>
      </sheetData>
      <sheetData sheetId="4">
        <row r="43">
          <cell r="F43">
            <v>0</v>
          </cell>
        </row>
      </sheetData>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cell r="C5" t="str">
            <v>3-year</v>
          </cell>
          <cell r="D5" t="str">
            <v>5-year</v>
          </cell>
          <cell r="E5" t="str">
            <v>7-year</v>
          </cell>
          <cell r="F5" t="str">
            <v>10-year</v>
          </cell>
          <cell r="G5" t="str">
            <v>15-year</v>
          </cell>
          <cell r="H5" t="str">
            <v>20-year</v>
          </cell>
          <cell r="I5" t="str">
            <v>39-year</v>
          </cell>
        </row>
      </sheetData>
      <sheetData sheetId="25">
        <row r="5">
          <cell r="B5" t="str">
            <v>Null</v>
          </cell>
          <cell r="C5" t="str">
            <v>6-year</v>
          </cell>
          <cell r="D5" t="str">
            <v>10-year</v>
          </cell>
          <cell r="E5" t="str">
            <v>20-year</v>
          </cell>
          <cell r="F5" t="str">
            <v>22-year</v>
          </cell>
          <cell r="G5" t="str">
            <v>28-year</v>
          </cell>
          <cell r="H5" t="str">
            <v>30-year</v>
          </cell>
          <cell r="I5" t="str">
            <v>35-year</v>
          </cell>
          <cell r="J5" t="str">
            <v>45-year</v>
          </cell>
        </row>
      </sheetData>
      <sheetData sheetId="26">
        <row r="2">
          <cell r="B2" t="str">
            <v>Jan</v>
          </cell>
        </row>
        <row r="3">
          <cell r="B3" t="str">
            <v>Feb</v>
          </cell>
        </row>
        <row r="4">
          <cell r="B4" t="str">
            <v>Mar</v>
          </cell>
        </row>
        <row r="5">
          <cell r="B5" t="str">
            <v>Apr</v>
          </cell>
        </row>
        <row r="6">
          <cell r="B6" t="str">
            <v>May</v>
          </cell>
        </row>
        <row r="7">
          <cell r="B7" t="str">
            <v>Jun</v>
          </cell>
        </row>
        <row r="8">
          <cell r="B8" t="str">
            <v>Jul</v>
          </cell>
        </row>
        <row r="9">
          <cell r="B9" t="str">
            <v>Aug</v>
          </cell>
        </row>
        <row r="10">
          <cell r="B10" t="str">
            <v>Sep</v>
          </cell>
        </row>
        <row r="11">
          <cell r="B11" t="str">
            <v>Oct</v>
          </cell>
        </row>
        <row r="12">
          <cell r="B12" t="str">
            <v>Nov</v>
          </cell>
        </row>
        <row r="13">
          <cell r="B13" t="str">
            <v>Dec</v>
          </cell>
        </row>
        <row r="16">
          <cell r="B16" t="str">
            <v>SDG&amp;E</v>
          </cell>
        </row>
        <row r="17">
          <cell r="B17" t="str">
            <v>SoCal Gas</v>
          </cell>
        </row>
        <row r="20">
          <cell r="B20" t="str">
            <v>Yes</v>
          </cell>
        </row>
        <row r="21">
          <cell r="B21"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row r="42">
          <cell r="D42">
            <v>1561857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40"/>
  <sheetViews>
    <sheetView tabSelected="1" zoomScale="110" zoomScaleNormal="110" workbookViewId="0">
      <selection sqref="A1:M1"/>
    </sheetView>
  </sheetViews>
  <sheetFormatPr defaultRowHeight="12.75"/>
  <cols>
    <col min="1" max="1" width="43.42578125" bestFit="1" customWidth="1"/>
    <col min="2" max="2" width="13.42578125" bestFit="1" customWidth="1"/>
    <col min="3" max="3" width="15.42578125" bestFit="1" customWidth="1"/>
    <col min="4" max="4" width="15.5703125" bestFit="1" customWidth="1"/>
    <col min="5" max="7" width="12.42578125" bestFit="1" customWidth="1"/>
    <col min="8" max="8" width="13.5703125" customWidth="1"/>
    <col min="9" max="9" width="11.5703125" bestFit="1" customWidth="1"/>
    <col min="10" max="10" width="12.5703125" bestFit="1" customWidth="1"/>
    <col min="11" max="11" width="10.5703125" customWidth="1"/>
    <col min="14" max="14" width="26.42578125" customWidth="1"/>
    <col min="20" max="20" width="35.5703125" customWidth="1"/>
  </cols>
  <sheetData>
    <row r="1" spans="1:13" ht="15.75">
      <c r="A1" s="871" t="s">
        <v>0</v>
      </c>
      <c r="B1" s="871"/>
      <c r="C1" s="871"/>
      <c r="D1" s="871"/>
      <c r="E1" s="871"/>
      <c r="F1" s="871"/>
      <c r="G1" s="871"/>
      <c r="H1" s="871"/>
      <c r="I1" s="871"/>
      <c r="J1" s="871"/>
      <c r="K1" s="871"/>
      <c r="L1" s="871"/>
      <c r="M1" s="871"/>
    </row>
    <row r="2" spans="1:13" ht="15.75">
      <c r="A2" s="871" t="s">
        <v>1</v>
      </c>
      <c r="B2" s="872"/>
      <c r="C2" s="872"/>
      <c r="D2" s="872"/>
      <c r="E2" s="872"/>
      <c r="F2" s="872"/>
      <c r="G2" s="872"/>
      <c r="H2" s="872"/>
      <c r="I2" s="872"/>
      <c r="J2" s="872"/>
      <c r="K2" s="872"/>
      <c r="L2" s="872"/>
      <c r="M2" s="872"/>
    </row>
    <row r="3" spans="1:13" ht="16.5" thickBot="1">
      <c r="A3" s="873" t="s">
        <v>2</v>
      </c>
      <c r="B3" s="874"/>
      <c r="C3" s="874"/>
      <c r="D3" s="874"/>
      <c r="E3" s="874"/>
      <c r="F3" s="874"/>
      <c r="G3" s="874"/>
      <c r="H3" s="874"/>
      <c r="I3" s="874"/>
      <c r="J3" s="874"/>
      <c r="K3" s="874"/>
      <c r="L3" s="874"/>
      <c r="M3" s="874"/>
    </row>
    <row r="4" spans="1:13">
      <c r="A4" s="179"/>
      <c r="B4" s="875" t="s">
        <v>3</v>
      </c>
      <c r="C4" s="876"/>
      <c r="D4" s="877"/>
      <c r="E4" s="875" t="s">
        <v>4</v>
      </c>
      <c r="F4" s="876"/>
      <c r="G4" s="877"/>
      <c r="H4" s="875" t="s">
        <v>5</v>
      </c>
      <c r="I4" s="876"/>
      <c r="J4" s="877"/>
      <c r="K4" s="878" t="s">
        <v>6</v>
      </c>
      <c r="L4" s="876"/>
      <c r="M4" s="877"/>
    </row>
    <row r="5" spans="1:13" ht="13.5" thickBot="1">
      <c r="A5" s="180" t="s">
        <v>7</v>
      </c>
      <c r="B5" s="25" t="s">
        <v>8</v>
      </c>
      <c r="C5" s="26" t="s">
        <v>9</v>
      </c>
      <c r="D5" s="27" t="s">
        <v>10</v>
      </c>
      <c r="E5" s="25" t="s">
        <v>8</v>
      </c>
      <c r="F5" s="26" t="s">
        <v>9</v>
      </c>
      <c r="G5" s="27" t="s">
        <v>10</v>
      </c>
      <c r="H5" s="25" t="s">
        <v>8</v>
      </c>
      <c r="I5" s="26" t="s">
        <v>9</v>
      </c>
      <c r="J5" s="27" t="s">
        <v>10</v>
      </c>
      <c r="K5" s="25" t="s">
        <v>8</v>
      </c>
      <c r="L5" s="26" t="s">
        <v>9</v>
      </c>
      <c r="M5" s="27" t="s">
        <v>10</v>
      </c>
    </row>
    <row r="6" spans="1:13" ht="13.5" thickBot="1">
      <c r="A6" s="180" t="s">
        <v>11</v>
      </c>
      <c r="B6" s="82"/>
      <c r="C6" s="28"/>
      <c r="D6" s="83"/>
      <c r="E6" s="84"/>
      <c r="F6" s="29"/>
      <c r="G6" s="85"/>
      <c r="H6" s="82"/>
      <c r="I6" s="28"/>
      <c r="J6" s="83"/>
      <c r="K6" s="84"/>
      <c r="L6" s="29"/>
      <c r="M6" s="85"/>
    </row>
    <row r="7" spans="1:13">
      <c r="A7" s="414" t="s">
        <v>12</v>
      </c>
      <c r="B7" s="101">
        <v>882134.17750208837</v>
      </c>
      <c r="C7" s="102">
        <v>330260.56358403154</v>
      </c>
      <c r="D7" s="103">
        <f>B7+C7</f>
        <v>1212394.7410861198</v>
      </c>
      <c r="E7" s="101">
        <v>104865.08</v>
      </c>
      <c r="F7" s="102">
        <v>0</v>
      </c>
      <c r="G7" s="103">
        <f t="shared" ref="G7:G18" si="0">E7+F7</f>
        <v>104865.08</v>
      </c>
      <c r="H7" s="101">
        <v>829387.02999999991</v>
      </c>
      <c r="I7" s="102">
        <v>0</v>
      </c>
      <c r="J7" s="103">
        <f t="shared" ref="J7:J18" si="1">H7+I7</f>
        <v>829387.02999999991</v>
      </c>
      <c r="K7" s="104">
        <f t="shared" ref="K7:K15" si="2">+H7/B7</f>
        <v>0.94020507441231793</v>
      </c>
      <c r="L7" s="105">
        <f t="shared" ref="L7:M11" si="3">I7/C7</f>
        <v>0</v>
      </c>
      <c r="M7" s="415">
        <f t="shared" si="3"/>
        <v>0.6840899270620362</v>
      </c>
    </row>
    <row r="8" spans="1:13">
      <c r="A8" s="416" t="s">
        <v>13</v>
      </c>
      <c r="B8" s="106">
        <v>63435.599339252971</v>
      </c>
      <c r="C8" s="107">
        <v>2051084.3786358463</v>
      </c>
      <c r="D8" s="108">
        <f t="shared" ref="D8:D18" si="4">B8+C8</f>
        <v>2114519.9779750993</v>
      </c>
      <c r="E8" s="106">
        <v>1900.7100000000003</v>
      </c>
      <c r="F8" s="107">
        <v>61456.400000000009</v>
      </c>
      <c r="G8" s="108">
        <f t="shared" si="0"/>
        <v>63357.110000000008</v>
      </c>
      <c r="H8" s="106">
        <v>22631.539999999997</v>
      </c>
      <c r="I8" s="107">
        <v>731753.05999999994</v>
      </c>
      <c r="J8" s="108">
        <f t="shared" si="1"/>
        <v>754384.6</v>
      </c>
      <c r="K8" s="109">
        <f t="shared" si="2"/>
        <v>0.35676402896371706</v>
      </c>
      <c r="L8" s="110">
        <f t="shared" si="3"/>
        <v>0.35676399646058482</v>
      </c>
      <c r="M8" s="417">
        <f t="shared" si="3"/>
        <v>0.35676399743567883</v>
      </c>
    </row>
    <row r="9" spans="1:13">
      <c r="A9" s="416" t="s">
        <v>14</v>
      </c>
      <c r="B9" s="106">
        <v>2462449.2918234165</v>
      </c>
      <c r="C9" s="107">
        <v>3264176.9682310405</v>
      </c>
      <c r="D9" s="108">
        <f t="shared" si="4"/>
        <v>5726626.260054457</v>
      </c>
      <c r="E9" s="106">
        <v>108690.72</v>
      </c>
      <c r="F9" s="107">
        <v>144078.39000000001</v>
      </c>
      <c r="G9" s="108">
        <f t="shared" si="0"/>
        <v>252769.11000000002</v>
      </c>
      <c r="H9" s="106">
        <v>1007580.1099999999</v>
      </c>
      <c r="I9" s="107">
        <v>1335629.4500000002</v>
      </c>
      <c r="J9" s="108">
        <f t="shared" si="1"/>
        <v>2343209.56</v>
      </c>
      <c r="K9" s="109">
        <f t="shared" si="2"/>
        <v>0.40917801367349088</v>
      </c>
      <c r="L9" s="110">
        <f t="shared" si="3"/>
        <v>0.40917801424345551</v>
      </c>
      <c r="M9" s="417">
        <f t="shared" si="3"/>
        <v>0.40917801399837073</v>
      </c>
    </row>
    <row r="10" spans="1:13">
      <c r="A10" s="414" t="s">
        <v>15</v>
      </c>
      <c r="B10" s="106">
        <v>408617.26699861593</v>
      </c>
      <c r="C10" s="107">
        <v>3563903.0914977523</v>
      </c>
      <c r="D10" s="108">
        <f t="shared" si="4"/>
        <v>3972520.3584963684</v>
      </c>
      <c r="E10" s="106">
        <v>57983</v>
      </c>
      <c r="F10" s="107">
        <v>37692.429999999993</v>
      </c>
      <c r="G10" s="108">
        <f t="shared" si="0"/>
        <v>95675.43</v>
      </c>
      <c r="H10" s="106">
        <v>329347.52</v>
      </c>
      <c r="I10" s="107">
        <v>1052712.0499999998</v>
      </c>
      <c r="J10" s="108">
        <f t="shared" si="1"/>
        <v>1382059.5699999998</v>
      </c>
      <c r="K10" s="109">
        <f t="shared" si="2"/>
        <v>0.80600490140597902</v>
      </c>
      <c r="L10" s="110">
        <f t="shared" si="3"/>
        <v>0.29538178311060392</v>
      </c>
      <c r="M10" s="417">
        <f t="shared" si="3"/>
        <v>0.34790496845260238</v>
      </c>
    </row>
    <row r="11" spans="1:13">
      <c r="A11" s="414" t="s">
        <v>16</v>
      </c>
      <c r="B11" s="111">
        <v>6793.0385430033202</v>
      </c>
      <c r="C11" s="107">
        <v>280466.26591429027</v>
      </c>
      <c r="D11" s="108">
        <f t="shared" si="4"/>
        <v>287259.30445729359</v>
      </c>
      <c r="E11" s="106">
        <v>0</v>
      </c>
      <c r="F11" s="107">
        <v>25718.670000000002</v>
      </c>
      <c r="G11" s="108">
        <f t="shared" si="0"/>
        <v>25718.670000000002</v>
      </c>
      <c r="H11" s="106">
        <v>0</v>
      </c>
      <c r="I11" s="107">
        <v>176559.95</v>
      </c>
      <c r="J11" s="108">
        <f t="shared" si="1"/>
        <v>176559.95</v>
      </c>
      <c r="K11" s="109">
        <f>+H11/B11</f>
        <v>0</v>
      </c>
      <c r="L11" s="110">
        <f t="shared" si="3"/>
        <v>0.62952294609989301</v>
      </c>
      <c r="M11" s="417">
        <f t="shared" si="3"/>
        <v>0.61463613975382625</v>
      </c>
    </row>
    <row r="12" spans="1:13">
      <c r="A12" s="414" t="s">
        <v>17</v>
      </c>
      <c r="B12" s="106">
        <v>4465299.9403979536</v>
      </c>
      <c r="C12" s="107">
        <v>0</v>
      </c>
      <c r="D12" s="108">
        <f t="shared" si="4"/>
        <v>4465299.9403979536</v>
      </c>
      <c r="E12" s="106">
        <v>243321.76</v>
      </c>
      <c r="F12" s="107">
        <v>0</v>
      </c>
      <c r="G12" s="108">
        <f t="shared" si="0"/>
        <v>243321.76</v>
      </c>
      <c r="H12" s="106">
        <v>2036775.04</v>
      </c>
      <c r="I12" s="107">
        <v>0</v>
      </c>
      <c r="J12" s="108">
        <f t="shared" si="1"/>
        <v>2036775.04</v>
      </c>
      <c r="K12" s="109">
        <f t="shared" si="2"/>
        <v>0.45613398140920403</v>
      </c>
      <c r="L12" s="110">
        <v>0</v>
      </c>
      <c r="M12" s="417">
        <f>J12/D12</f>
        <v>0.45613398140920403</v>
      </c>
    </row>
    <row r="13" spans="1:13">
      <c r="A13" s="416" t="s">
        <v>18</v>
      </c>
      <c r="B13" s="106">
        <v>1699780.2125806333</v>
      </c>
      <c r="C13" s="107">
        <v>0</v>
      </c>
      <c r="D13" s="108">
        <f t="shared" si="4"/>
        <v>1699780.2125806333</v>
      </c>
      <c r="E13" s="106">
        <v>35030.75</v>
      </c>
      <c r="F13" s="107">
        <v>0</v>
      </c>
      <c r="G13" s="108">
        <f t="shared" si="0"/>
        <v>35030.75</v>
      </c>
      <c r="H13" s="106">
        <v>270342.30000000005</v>
      </c>
      <c r="I13" s="107">
        <v>0</v>
      </c>
      <c r="J13" s="108">
        <f t="shared" si="1"/>
        <v>270342.30000000005</v>
      </c>
      <c r="K13" s="109">
        <f t="shared" si="2"/>
        <v>0.15904544481639898</v>
      </c>
      <c r="L13" s="110">
        <v>0</v>
      </c>
      <c r="M13" s="417">
        <f>J13/D13</f>
        <v>0.15904544481639898</v>
      </c>
    </row>
    <row r="14" spans="1:13">
      <c r="A14" s="414" t="s">
        <v>19</v>
      </c>
      <c r="B14" s="106">
        <v>2091278.6033079561</v>
      </c>
      <c r="C14" s="107">
        <v>2091278.6033079561</v>
      </c>
      <c r="D14" s="108">
        <f t="shared" si="4"/>
        <v>4182557.2066159123</v>
      </c>
      <c r="E14" s="106">
        <v>108880.37</v>
      </c>
      <c r="F14" s="107">
        <v>108880.36</v>
      </c>
      <c r="G14" s="108">
        <f t="shared" si="0"/>
        <v>217760.72999999998</v>
      </c>
      <c r="H14" s="106">
        <v>673350.68</v>
      </c>
      <c r="I14" s="107">
        <v>673350.67999999993</v>
      </c>
      <c r="J14" s="108">
        <f t="shared" si="1"/>
        <v>1346701.3599999999</v>
      </c>
      <c r="K14" s="109">
        <f t="shared" si="2"/>
        <v>0.3219803802969643</v>
      </c>
      <c r="L14" s="110">
        <f>I14/C14</f>
        <v>0.32198038029696424</v>
      </c>
      <c r="M14" s="417">
        <f>J14/D14</f>
        <v>0.32198038029696424</v>
      </c>
    </row>
    <row r="15" spans="1:13">
      <c r="A15" s="414" t="s">
        <v>20</v>
      </c>
      <c r="B15" s="106">
        <v>331856.03893635393</v>
      </c>
      <c r="C15" s="107">
        <v>331856.03893635393</v>
      </c>
      <c r="D15" s="108">
        <f t="shared" si="4"/>
        <v>663712.07787270786</v>
      </c>
      <c r="E15" s="106">
        <v>20208.39</v>
      </c>
      <c r="F15" s="107">
        <v>20208.39</v>
      </c>
      <c r="G15" s="108">
        <f t="shared" si="0"/>
        <v>40416.78</v>
      </c>
      <c r="H15" s="106">
        <v>124070.37</v>
      </c>
      <c r="I15" s="107">
        <v>124070.37999999999</v>
      </c>
      <c r="J15" s="108">
        <f t="shared" si="1"/>
        <v>248140.75</v>
      </c>
      <c r="K15" s="109">
        <f t="shared" si="2"/>
        <v>0.37386804952431568</v>
      </c>
      <c r="L15" s="110">
        <f>I15/C15</f>
        <v>0.37386807965786401</v>
      </c>
      <c r="M15" s="417">
        <f>J15/D15</f>
        <v>0.37386806459108984</v>
      </c>
    </row>
    <row r="16" spans="1:13">
      <c r="A16" s="416" t="s">
        <v>21</v>
      </c>
      <c r="B16" s="106">
        <v>0</v>
      </c>
      <c r="C16" s="107">
        <v>0</v>
      </c>
      <c r="D16" s="108">
        <f t="shared" si="4"/>
        <v>0</v>
      </c>
      <c r="E16" s="106">
        <v>0</v>
      </c>
      <c r="F16" s="107">
        <v>0</v>
      </c>
      <c r="G16" s="108">
        <f t="shared" si="0"/>
        <v>0</v>
      </c>
      <c r="H16" s="106">
        <v>0</v>
      </c>
      <c r="I16" s="107">
        <v>0</v>
      </c>
      <c r="J16" s="108">
        <f t="shared" si="1"/>
        <v>0</v>
      </c>
      <c r="K16" s="109">
        <v>0</v>
      </c>
      <c r="L16" s="110">
        <v>0</v>
      </c>
      <c r="M16" s="417">
        <v>0</v>
      </c>
    </row>
    <row r="17" spans="1:13" s="40" customFormat="1">
      <c r="A17" s="416"/>
      <c r="B17" s="106">
        <v>0</v>
      </c>
      <c r="C17" s="107">
        <v>0</v>
      </c>
      <c r="D17" s="108">
        <f t="shared" si="4"/>
        <v>0</v>
      </c>
      <c r="E17" s="106">
        <v>0</v>
      </c>
      <c r="F17" s="107">
        <v>0</v>
      </c>
      <c r="G17" s="108">
        <f t="shared" si="0"/>
        <v>0</v>
      </c>
      <c r="H17" s="106">
        <v>0</v>
      </c>
      <c r="I17" s="107">
        <v>0</v>
      </c>
      <c r="J17" s="108">
        <f t="shared" si="1"/>
        <v>0</v>
      </c>
      <c r="K17" s="109">
        <v>0</v>
      </c>
      <c r="L17" s="110">
        <v>0</v>
      </c>
      <c r="M17" s="417">
        <v>0</v>
      </c>
    </row>
    <row r="18" spans="1:13" s="40" customFormat="1">
      <c r="A18" s="416"/>
      <c r="B18" s="106">
        <v>0</v>
      </c>
      <c r="C18" s="107">
        <v>0</v>
      </c>
      <c r="D18" s="108">
        <f t="shared" si="4"/>
        <v>0</v>
      </c>
      <c r="E18" s="106">
        <v>0</v>
      </c>
      <c r="F18" s="107">
        <v>0</v>
      </c>
      <c r="G18" s="108">
        <f t="shared" si="0"/>
        <v>0</v>
      </c>
      <c r="H18" s="106">
        <v>0</v>
      </c>
      <c r="I18" s="107">
        <v>0</v>
      </c>
      <c r="J18" s="108">
        <f t="shared" si="1"/>
        <v>0</v>
      </c>
      <c r="K18" s="109">
        <v>0</v>
      </c>
      <c r="L18" s="110">
        <v>0</v>
      </c>
      <c r="M18" s="417">
        <v>0</v>
      </c>
    </row>
    <row r="19" spans="1:13" ht="13.5" thickBot="1">
      <c r="A19" s="527" t="s">
        <v>22</v>
      </c>
      <c r="B19" s="77">
        <f t="shared" ref="B19:J19" si="5">SUM(B7:B18)</f>
        <v>12411644.169429274</v>
      </c>
      <c r="C19" s="78">
        <f t="shared" si="5"/>
        <v>11913025.910107274</v>
      </c>
      <c r="D19" s="79">
        <f t="shared" si="5"/>
        <v>24324670.079536546</v>
      </c>
      <c r="E19" s="77">
        <f>SUM(E7:E18)</f>
        <v>680880.78</v>
      </c>
      <c r="F19" s="78">
        <f>SUM(F7:F18)</f>
        <v>398034.64</v>
      </c>
      <c r="G19" s="79">
        <f t="shared" si="5"/>
        <v>1078915.42</v>
      </c>
      <c r="H19" s="77">
        <f>SUM(H7:H18)</f>
        <v>5293484.59</v>
      </c>
      <c r="I19" s="78">
        <f>SUM(I7:I18)</f>
        <v>4094075.5700000003</v>
      </c>
      <c r="J19" s="79">
        <f t="shared" si="5"/>
        <v>9387560.1600000001</v>
      </c>
      <c r="K19" s="80">
        <f t="shared" ref="K19" si="6">+H19/B19</f>
        <v>0.42649342164015736</v>
      </c>
      <c r="L19" s="81">
        <f>I19/C19</f>
        <v>0.34366378457437052</v>
      </c>
      <c r="M19" s="418">
        <f>J19/D19</f>
        <v>0.38592754307888477</v>
      </c>
    </row>
    <row r="20" spans="1:13" ht="13.5" thickBot="1">
      <c r="A20" s="419"/>
      <c r="B20" s="420"/>
      <c r="C20" s="421"/>
      <c r="D20" s="422"/>
      <c r="E20" s="420"/>
      <c r="F20" s="421"/>
      <c r="G20" s="422"/>
      <c r="H20" s="420"/>
      <c r="I20" s="421"/>
      <c r="J20" s="422"/>
      <c r="K20" s="423"/>
      <c r="L20" s="424"/>
      <c r="M20" s="425"/>
    </row>
    <row r="21" spans="1:13">
      <c r="A21" s="426" t="s">
        <v>23</v>
      </c>
      <c r="B21" s="101">
        <v>244205.28900000002</v>
      </c>
      <c r="C21" s="102">
        <v>244205.28900000002</v>
      </c>
      <c r="D21" s="103">
        <f>B21+C21</f>
        <v>488410.57800000004</v>
      </c>
      <c r="E21" s="101">
        <v>0</v>
      </c>
      <c r="F21" s="102">
        <v>0</v>
      </c>
      <c r="G21" s="103">
        <f t="shared" ref="G21:G29" si="7">E21+F21</f>
        <v>0</v>
      </c>
      <c r="H21" s="101">
        <v>0</v>
      </c>
      <c r="I21" s="102">
        <v>0</v>
      </c>
      <c r="J21" s="103">
        <f t="shared" ref="J21:J29" si="8">H21+I21</f>
        <v>0</v>
      </c>
      <c r="K21" s="104">
        <v>0</v>
      </c>
      <c r="L21" s="105">
        <v>0</v>
      </c>
      <c r="M21" s="415">
        <v>0</v>
      </c>
    </row>
    <row r="22" spans="1:13">
      <c r="A22" s="416" t="s">
        <v>24</v>
      </c>
      <c r="B22" s="106">
        <v>88441.126739999992</v>
      </c>
      <c r="C22" s="107">
        <v>88441.126739999992</v>
      </c>
      <c r="D22" s="108">
        <f t="shared" ref="D22:D29" si="9">B22+C22</f>
        <v>176882.25347999998</v>
      </c>
      <c r="E22" s="106">
        <v>6252.5699999999988</v>
      </c>
      <c r="F22" s="107">
        <v>6252.5500000000011</v>
      </c>
      <c r="G22" s="108">
        <f t="shared" si="7"/>
        <v>12505.119999999999</v>
      </c>
      <c r="H22" s="106">
        <v>42067.520000000004</v>
      </c>
      <c r="I22" s="107">
        <v>42067.350000000006</v>
      </c>
      <c r="J22" s="108">
        <f t="shared" si="8"/>
        <v>84134.87000000001</v>
      </c>
      <c r="K22" s="109">
        <f t="shared" ref="K22:K28" si="10">+H22/B22</f>
        <v>0.47565563161209456</v>
      </c>
      <c r="L22" s="110">
        <f t="shared" ref="L22:M28" si="11">I22/C22</f>
        <v>0.47565370942943741</v>
      </c>
      <c r="M22" s="417">
        <f t="shared" si="11"/>
        <v>0.47565467052076599</v>
      </c>
    </row>
    <row r="23" spans="1:13">
      <c r="A23" s="414" t="s">
        <v>25</v>
      </c>
      <c r="B23" s="106">
        <v>600000</v>
      </c>
      <c r="C23" s="107">
        <v>600000</v>
      </c>
      <c r="D23" s="108">
        <f t="shared" si="9"/>
        <v>1200000</v>
      </c>
      <c r="E23" s="106">
        <v>29425.410000000003</v>
      </c>
      <c r="F23" s="107">
        <v>29425.370000000003</v>
      </c>
      <c r="G23" s="108">
        <f t="shared" si="7"/>
        <v>58850.780000000006</v>
      </c>
      <c r="H23" s="106">
        <v>288530.90000000002</v>
      </c>
      <c r="I23" s="107">
        <v>288530.55000000005</v>
      </c>
      <c r="J23" s="108">
        <f t="shared" si="8"/>
        <v>577061.45000000007</v>
      </c>
      <c r="K23" s="109">
        <f t="shared" si="10"/>
        <v>0.48088483333333337</v>
      </c>
      <c r="L23" s="110">
        <f t="shared" si="11"/>
        <v>0.48088425000000007</v>
      </c>
      <c r="M23" s="417">
        <f t="shared" si="11"/>
        <v>0.48088454166666672</v>
      </c>
    </row>
    <row r="24" spans="1:13" ht="12.75" customHeight="1">
      <c r="A24" s="427" t="s">
        <v>26</v>
      </c>
      <c r="B24" s="106">
        <v>0</v>
      </c>
      <c r="C24" s="107">
        <v>0</v>
      </c>
      <c r="D24" s="108">
        <f t="shared" si="9"/>
        <v>0</v>
      </c>
      <c r="E24" s="106">
        <v>0</v>
      </c>
      <c r="F24" s="107">
        <v>0</v>
      </c>
      <c r="G24" s="108">
        <f t="shared" si="7"/>
        <v>0</v>
      </c>
      <c r="H24" s="106">
        <v>0</v>
      </c>
      <c r="I24" s="107">
        <v>0</v>
      </c>
      <c r="J24" s="108">
        <f t="shared" si="8"/>
        <v>0</v>
      </c>
      <c r="K24" s="109">
        <v>0</v>
      </c>
      <c r="L24" s="110">
        <v>0</v>
      </c>
      <c r="M24" s="417">
        <v>0</v>
      </c>
    </row>
    <row r="25" spans="1:13">
      <c r="A25" s="428" t="s">
        <v>27</v>
      </c>
      <c r="B25" s="106">
        <v>17083</v>
      </c>
      <c r="C25" s="107">
        <v>17083</v>
      </c>
      <c r="D25" s="108">
        <f t="shared" si="9"/>
        <v>34166</v>
      </c>
      <c r="E25" s="106">
        <v>0</v>
      </c>
      <c r="F25" s="107">
        <v>0</v>
      </c>
      <c r="G25" s="108">
        <f t="shared" si="7"/>
        <v>0</v>
      </c>
      <c r="H25" s="106">
        <v>15808.189999999999</v>
      </c>
      <c r="I25" s="107">
        <v>15808.2</v>
      </c>
      <c r="J25" s="108">
        <f t="shared" si="8"/>
        <v>31616.39</v>
      </c>
      <c r="K25" s="109">
        <f t="shared" si="10"/>
        <v>0.9253755195223321</v>
      </c>
      <c r="L25" s="110">
        <f t="shared" si="11"/>
        <v>0.92537610489960787</v>
      </c>
      <c r="M25" s="417">
        <f t="shared" si="11"/>
        <v>0.92537581221096998</v>
      </c>
    </row>
    <row r="26" spans="1:13">
      <c r="A26" s="414" t="s">
        <v>28</v>
      </c>
      <c r="B26" s="106">
        <v>165471.55840000001</v>
      </c>
      <c r="C26" s="107">
        <v>165471.55840000001</v>
      </c>
      <c r="D26" s="108">
        <f t="shared" si="9"/>
        <v>330943.11680000002</v>
      </c>
      <c r="E26" s="106">
        <v>13862.009999999998</v>
      </c>
      <c r="F26" s="107">
        <v>13861.93</v>
      </c>
      <c r="G26" s="108">
        <f t="shared" si="7"/>
        <v>27723.94</v>
      </c>
      <c r="H26" s="106">
        <v>81708.579999999987</v>
      </c>
      <c r="I26" s="107">
        <v>81708.179999999993</v>
      </c>
      <c r="J26" s="108">
        <f t="shared" si="8"/>
        <v>163416.75999999998</v>
      </c>
      <c r="K26" s="109">
        <f t="shared" si="10"/>
        <v>0.49379229149750958</v>
      </c>
      <c r="L26" s="110">
        <f t="shared" si="11"/>
        <v>0.49378987416365561</v>
      </c>
      <c r="M26" s="417">
        <f t="shared" si="11"/>
        <v>0.49379108283058259</v>
      </c>
    </row>
    <row r="27" spans="1:13">
      <c r="A27" s="414" t="s">
        <v>29</v>
      </c>
      <c r="B27" s="106">
        <v>1341765.6300000001</v>
      </c>
      <c r="C27" s="107">
        <v>1341765.6300000001</v>
      </c>
      <c r="D27" s="108">
        <f t="shared" si="9"/>
        <v>2683531.2600000002</v>
      </c>
      <c r="E27" s="106">
        <v>94943.500000000015</v>
      </c>
      <c r="F27" s="107">
        <v>94943.41</v>
      </c>
      <c r="G27" s="108">
        <f t="shared" si="7"/>
        <v>189886.91000000003</v>
      </c>
      <c r="H27" s="106">
        <v>739406.52</v>
      </c>
      <c r="I27" s="107">
        <v>739406.29000000015</v>
      </c>
      <c r="J27" s="108">
        <f t="shared" si="8"/>
        <v>1478812.81</v>
      </c>
      <c r="K27" s="109">
        <f t="shared" si="10"/>
        <v>0.55106980195937794</v>
      </c>
      <c r="L27" s="110">
        <f t="shared" si="11"/>
        <v>0.55106963054345048</v>
      </c>
      <c r="M27" s="417">
        <f t="shared" si="11"/>
        <v>0.55106971625141421</v>
      </c>
    </row>
    <row r="28" spans="1:13">
      <c r="A28" s="420" t="s">
        <v>30</v>
      </c>
      <c r="B28" s="170">
        <v>23409</v>
      </c>
      <c r="C28" s="171">
        <v>23409</v>
      </c>
      <c r="D28" s="172">
        <f t="shared" si="9"/>
        <v>46818</v>
      </c>
      <c r="E28" s="170">
        <v>0</v>
      </c>
      <c r="F28" s="171">
        <v>0</v>
      </c>
      <c r="G28" s="172">
        <f t="shared" si="7"/>
        <v>0</v>
      </c>
      <c r="H28" s="106">
        <v>9132.16</v>
      </c>
      <c r="I28" s="107">
        <v>9132.15</v>
      </c>
      <c r="J28" s="108">
        <f t="shared" si="8"/>
        <v>18264.309999999998</v>
      </c>
      <c r="K28" s="173">
        <f t="shared" si="10"/>
        <v>0.39011320432312357</v>
      </c>
      <c r="L28" s="174">
        <f t="shared" si="11"/>
        <v>0.3901127771369986</v>
      </c>
      <c r="M28" s="429">
        <f t="shared" si="11"/>
        <v>0.39011299073006106</v>
      </c>
    </row>
    <row r="29" spans="1:13" s="40" customFormat="1" ht="13.5" thickBot="1">
      <c r="A29" s="416"/>
      <c r="B29" s="111">
        <v>343847.5</v>
      </c>
      <c r="C29" s="181">
        <v>343847.5</v>
      </c>
      <c r="D29" s="301">
        <f t="shared" si="9"/>
        <v>687695</v>
      </c>
      <c r="E29" s="111">
        <v>0</v>
      </c>
      <c r="F29" s="181">
        <v>0</v>
      </c>
      <c r="G29" s="301">
        <f t="shared" si="7"/>
        <v>0</v>
      </c>
      <c r="H29" s="106">
        <v>0</v>
      </c>
      <c r="I29" s="107">
        <v>0</v>
      </c>
      <c r="J29" s="108">
        <f t="shared" si="8"/>
        <v>0</v>
      </c>
      <c r="K29" s="302">
        <f t="shared" ref="K29" si="12">+H29/B29</f>
        <v>0</v>
      </c>
      <c r="L29" s="303">
        <f t="shared" ref="L29" si="13">I29/C29</f>
        <v>0</v>
      </c>
      <c r="M29" s="430">
        <f t="shared" ref="M29" si="14">J29/D29</f>
        <v>0</v>
      </c>
    </row>
    <row r="30" spans="1:13" ht="13.5" thickBot="1">
      <c r="A30" s="431"/>
      <c r="B30" s="431"/>
      <c r="C30" s="432"/>
      <c r="D30" s="308"/>
      <c r="E30" s="431"/>
      <c r="F30" s="432"/>
      <c r="G30" s="433"/>
      <c r="H30" s="431"/>
      <c r="I30" s="432"/>
      <c r="J30" s="433"/>
      <c r="K30" s="431"/>
      <c r="L30" s="433"/>
      <c r="M30" s="425"/>
    </row>
    <row r="31" spans="1:13" ht="13.5" thickBot="1">
      <c r="A31" s="304" t="s">
        <v>31</v>
      </c>
      <c r="B31" s="434">
        <f>B19+SUM(B21:B29)</f>
        <v>15235867.273569275</v>
      </c>
      <c r="C31" s="434">
        <f>C19+SUM(C21:C29)</f>
        <v>14737249.014247274</v>
      </c>
      <c r="D31" s="175">
        <f>SUM(B31:C31)</f>
        <v>29973116.287816547</v>
      </c>
      <c r="E31" s="434">
        <f>E19+SUM(E21:E29)</f>
        <v>825364.27</v>
      </c>
      <c r="F31" s="434">
        <f>F19+SUM(F21:F29)</f>
        <v>542517.9</v>
      </c>
      <c r="G31" s="175">
        <f>SUM(E31:F31)</f>
        <v>1367882.17</v>
      </c>
      <c r="H31" s="175">
        <f>H19+SUM(H21:H29)</f>
        <v>6470138.46</v>
      </c>
      <c r="I31" s="175">
        <f>I19+SUM(I21:I29)</f>
        <v>5270728.290000001</v>
      </c>
      <c r="J31" s="175">
        <f>SUM(H31:I31)</f>
        <v>11740866.75</v>
      </c>
      <c r="K31" s="176">
        <f>H31/B31</f>
        <v>0.4246649267694923</v>
      </c>
      <c r="L31" s="177">
        <f>I31/C31</f>
        <v>0.35764668730945043</v>
      </c>
      <c r="M31" s="435">
        <f>J31/D31</f>
        <v>0.39171324854107414</v>
      </c>
    </row>
    <row r="32" spans="1:13" s="40" customFormat="1" ht="18.600000000000001" customHeight="1" thickBot="1">
      <c r="A32" s="867" t="s">
        <v>32</v>
      </c>
      <c r="B32" s="868"/>
      <c r="C32" s="868"/>
      <c r="D32" s="868"/>
      <c r="E32" s="868"/>
      <c r="F32" s="868"/>
      <c r="G32" s="868"/>
      <c r="H32" s="868"/>
      <c r="I32" s="868"/>
      <c r="J32" s="868"/>
      <c r="K32" s="868"/>
      <c r="L32" s="868"/>
      <c r="M32" s="869"/>
    </row>
    <row r="33" spans="1:13" s="40" customFormat="1" ht="13.5" thickBot="1">
      <c r="A33" s="426" t="s">
        <v>33</v>
      </c>
      <c r="B33" s="541"/>
      <c r="C33" s="542"/>
      <c r="D33" s="543"/>
      <c r="E33" s="462">
        <v>42454.6</v>
      </c>
      <c r="F33" s="463">
        <v>40944.57999999998</v>
      </c>
      <c r="G33" s="436">
        <f>E33+F33</f>
        <v>83399.179999999978</v>
      </c>
      <c r="H33" s="462">
        <v>313920.86</v>
      </c>
      <c r="I33" s="463">
        <v>307937.75999999989</v>
      </c>
      <c r="J33" s="436">
        <f>H33+I33</f>
        <v>621858.61999999988</v>
      </c>
      <c r="K33" s="546"/>
      <c r="L33" s="547"/>
      <c r="M33" s="548"/>
    </row>
    <row r="34" spans="1:13" s="40" customFormat="1" ht="13.5" thickBot="1">
      <c r="A34" s="491" t="s">
        <v>34</v>
      </c>
      <c r="B34" s="544"/>
      <c r="C34" s="501">
        <v>288000</v>
      </c>
      <c r="D34" s="502">
        <f>C34</f>
        <v>288000</v>
      </c>
      <c r="E34" s="545"/>
      <c r="F34" s="113">
        <v>21082.25</v>
      </c>
      <c r="G34" s="437">
        <f>F34</f>
        <v>21082.25</v>
      </c>
      <c r="H34" s="545"/>
      <c r="I34" s="113">
        <v>136086</v>
      </c>
      <c r="J34" s="437">
        <f>I34</f>
        <v>136086</v>
      </c>
      <c r="K34" s="549"/>
      <c r="L34" s="489">
        <f>I34/C34</f>
        <v>0.47252083333333333</v>
      </c>
      <c r="M34" s="490">
        <f>J34/D34</f>
        <v>0.47252083333333333</v>
      </c>
    </row>
    <row r="35" spans="1:13" s="40" customFormat="1">
      <c r="A35" s="196"/>
      <c r="B35" s="196"/>
      <c r="C35" s="196"/>
      <c r="D35" s="196"/>
      <c r="E35" s="196"/>
      <c r="F35" s="196"/>
      <c r="G35" s="196"/>
      <c r="H35" s="196"/>
      <c r="I35" s="196"/>
      <c r="J35" s="196"/>
      <c r="K35" s="196"/>
      <c r="L35" s="196"/>
      <c r="M35" s="196"/>
    </row>
    <row r="36" spans="1:13">
      <c r="A36" s="861" t="s">
        <v>35</v>
      </c>
      <c r="B36" s="862"/>
      <c r="C36" s="862"/>
      <c r="D36" s="862"/>
      <c r="E36" s="862"/>
      <c r="F36" s="862"/>
      <c r="G36" s="862"/>
      <c r="H36" s="862"/>
      <c r="I36" s="862"/>
      <c r="J36" s="862"/>
      <c r="K36" s="862"/>
      <c r="L36" s="862"/>
      <c r="M36" s="824"/>
    </row>
    <row r="37" spans="1:13">
      <c r="A37" s="863" t="s">
        <v>36</v>
      </c>
      <c r="B37" s="864"/>
      <c r="C37" s="864"/>
      <c r="D37" s="864"/>
      <c r="E37" s="864"/>
      <c r="F37" s="864"/>
      <c r="G37" s="864"/>
      <c r="H37" s="864"/>
      <c r="I37" s="864"/>
      <c r="J37" s="825"/>
      <c r="K37" s="825"/>
      <c r="L37" s="825"/>
      <c r="M37" s="825"/>
    </row>
    <row r="38" spans="1:13" ht="27" customHeight="1">
      <c r="A38" s="863" t="s">
        <v>37</v>
      </c>
      <c r="B38" s="870"/>
      <c r="C38" s="870"/>
      <c r="D38" s="870"/>
      <c r="E38" s="870"/>
      <c r="F38" s="870"/>
      <c r="G38" s="870"/>
      <c r="H38" s="870"/>
      <c r="I38" s="870"/>
      <c r="J38" s="870"/>
      <c r="K38" s="870"/>
      <c r="L38" s="870"/>
      <c r="M38" s="870"/>
    </row>
    <row r="39" spans="1:13">
      <c r="A39" s="865"/>
      <c r="B39" s="866"/>
      <c r="C39" s="866"/>
      <c r="D39" s="826"/>
      <c r="E39" s="826"/>
      <c r="F39" s="826"/>
      <c r="G39" s="826"/>
      <c r="H39" s="826"/>
      <c r="I39" s="826"/>
      <c r="J39" s="826"/>
      <c r="K39" s="826"/>
      <c r="L39" s="826"/>
      <c r="M39" s="826"/>
    </row>
    <row r="40" spans="1:13">
      <c r="A40" s="859" t="s">
        <v>38</v>
      </c>
      <c r="B40" s="860"/>
      <c r="C40" s="860"/>
      <c r="D40" s="860"/>
      <c r="E40" s="860"/>
      <c r="F40" s="860"/>
      <c r="G40" s="860"/>
      <c r="H40" s="860"/>
      <c r="I40" s="822"/>
      <c r="J40" s="822"/>
      <c r="K40" s="822"/>
      <c r="L40" s="822"/>
      <c r="M40" s="822"/>
    </row>
  </sheetData>
  <mergeCells count="13">
    <mergeCell ref="A1:M1"/>
    <mergeCell ref="A2:M2"/>
    <mergeCell ref="A3:M3"/>
    <mergeCell ref="B4:D4"/>
    <mergeCell ref="E4:G4"/>
    <mergeCell ref="H4:J4"/>
    <mergeCell ref="K4:M4"/>
    <mergeCell ref="A40:H40"/>
    <mergeCell ref="A36:L36"/>
    <mergeCell ref="A37:I37"/>
    <mergeCell ref="A39:C39"/>
    <mergeCell ref="A32:M32"/>
    <mergeCell ref="A38:M38"/>
  </mergeCells>
  <printOptions horizontalCentered="1" verticalCentered="1" headings="1"/>
  <pageMargins left="0.25" right="0.25" top="0.5" bottom="0.5" header="0.5" footer="0.5"/>
  <pageSetup scale="70" orientation="landscape" r:id="rId1"/>
  <headerFooter alignWithMargins="0"/>
  <ignoredErrors>
    <ignoredError sqref="G31 D3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view="pageBreakPreview" topLeftCell="A22" zoomScale="60" zoomScaleNormal="110" workbookViewId="0">
      <selection sqref="A1:Q1"/>
    </sheetView>
  </sheetViews>
  <sheetFormatPr defaultRowHeight="12.75"/>
  <cols>
    <col min="1" max="1" width="10.5703125" customWidth="1"/>
    <col min="2" max="2" width="11.5703125" customWidth="1"/>
    <col min="3" max="3" width="9.5703125" customWidth="1"/>
    <col min="4" max="4" width="10.5703125" customWidth="1"/>
    <col min="5" max="5" width="6.5703125" customWidth="1"/>
    <col min="6" max="6" width="11.42578125" customWidth="1"/>
    <col min="7" max="9" width="6.5703125" customWidth="1"/>
    <col min="10" max="10" width="11.5703125" customWidth="1"/>
    <col min="11" max="11" width="6.5703125" customWidth="1"/>
    <col min="12" max="12" width="10.42578125" customWidth="1"/>
    <col min="13" max="13" width="6.5703125" customWidth="1"/>
    <col min="14" max="14" width="11.5703125" customWidth="1"/>
    <col min="15" max="16" width="10.7109375" customWidth="1"/>
    <col min="17" max="17" width="9.5703125" customWidth="1"/>
    <col min="18" max="18" width="10.5703125" bestFit="1" customWidth="1"/>
    <col min="19" max="19" width="15.42578125" customWidth="1"/>
  </cols>
  <sheetData>
    <row r="1" spans="1:19" ht="15.75">
      <c r="A1" s="936" t="s">
        <v>263</v>
      </c>
      <c r="B1" s="936"/>
      <c r="C1" s="936"/>
      <c r="D1" s="936"/>
      <c r="E1" s="936"/>
      <c r="F1" s="936"/>
      <c r="G1" s="936"/>
      <c r="H1" s="936"/>
      <c r="I1" s="936"/>
      <c r="J1" s="936"/>
      <c r="K1" s="936"/>
      <c r="L1" s="936"/>
      <c r="M1" s="936"/>
      <c r="N1" s="936"/>
      <c r="O1" s="936"/>
      <c r="P1" s="936"/>
      <c r="Q1" s="936"/>
      <c r="R1" s="822"/>
      <c r="S1" s="822"/>
    </row>
    <row r="2" spans="1:19" ht="15.75">
      <c r="A2" s="936" t="s">
        <v>1</v>
      </c>
      <c r="B2" s="976"/>
      <c r="C2" s="976"/>
      <c r="D2" s="976"/>
      <c r="E2" s="976"/>
      <c r="F2" s="976"/>
      <c r="G2" s="976"/>
      <c r="H2" s="976"/>
      <c r="I2" s="976"/>
      <c r="J2" s="976"/>
      <c r="K2" s="976"/>
      <c r="L2" s="976"/>
      <c r="M2" s="976"/>
      <c r="N2" s="976"/>
      <c r="O2" s="976"/>
      <c r="P2" s="976"/>
      <c r="Q2" s="976"/>
      <c r="R2" s="822"/>
      <c r="S2" s="822"/>
    </row>
    <row r="3" spans="1:19" ht="15.75">
      <c r="A3" s="934" t="s">
        <v>2</v>
      </c>
      <c r="B3" s="977"/>
      <c r="C3" s="977"/>
      <c r="D3" s="977"/>
      <c r="E3" s="977"/>
      <c r="F3" s="977"/>
      <c r="G3" s="977"/>
      <c r="H3" s="977"/>
      <c r="I3" s="977"/>
      <c r="J3" s="977"/>
      <c r="K3" s="977"/>
      <c r="L3" s="977"/>
      <c r="M3" s="977"/>
      <c r="N3" s="977"/>
      <c r="O3" s="977"/>
      <c r="P3" s="977"/>
      <c r="Q3" s="977"/>
      <c r="R3" s="822"/>
      <c r="S3" s="822"/>
    </row>
    <row r="4" spans="1:19" s="40" customFormat="1" ht="15.75">
      <c r="A4" s="961" t="s">
        <v>264</v>
      </c>
      <c r="B4" s="962"/>
      <c r="C4" s="962"/>
      <c r="D4" s="962"/>
      <c r="E4" s="962"/>
      <c r="F4" s="962"/>
      <c r="G4" s="962"/>
      <c r="H4" s="962"/>
      <c r="I4" s="963"/>
      <c r="J4" s="845"/>
      <c r="K4" s="845"/>
      <c r="L4" s="845"/>
      <c r="M4" s="845"/>
      <c r="N4" s="845"/>
      <c r="O4" s="845"/>
      <c r="P4" s="845"/>
      <c r="Q4" s="845"/>
      <c r="R4" s="822"/>
      <c r="S4" s="822"/>
    </row>
    <row r="5" spans="1:19">
      <c r="A5" s="971" t="s">
        <v>265</v>
      </c>
      <c r="B5" s="967" t="s">
        <v>266</v>
      </c>
      <c r="C5" s="967"/>
      <c r="D5" s="967"/>
      <c r="E5" s="974"/>
      <c r="F5" s="967" t="s">
        <v>267</v>
      </c>
      <c r="G5" s="967"/>
      <c r="H5" s="967"/>
      <c r="I5" s="967"/>
      <c r="J5" s="906" t="s">
        <v>268</v>
      </c>
      <c r="K5" s="906"/>
      <c r="L5" s="906"/>
      <c r="M5" s="906"/>
      <c r="N5" s="906" t="s">
        <v>10</v>
      </c>
      <c r="O5" s="906"/>
      <c r="P5" s="906"/>
      <c r="Q5" s="906"/>
      <c r="R5" s="906"/>
      <c r="S5" s="906"/>
    </row>
    <row r="6" spans="1:19" ht="36" customHeight="1">
      <c r="A6" s="972"/>
      <c r="B6" s="975" t="s">
        <v>269</v>
      </c>
      <c r="C6" s="906" t="s">
        <v>270</v>
      </c>
      <c r="D6" s="906"/>
      <c r="E6" s="906"/>
      <c r="F6" s="975" t="s">
        <v>269</v>
      </c>
      <c r="G6" s="906" t="s">
        <v>270</v>
      </c>
      <c r="H6" s="906"/>
      <c r="I6" s="906"/>
      <c r="J6" s="975" t="s">
        <v>269</v>
      </c>
      <c r="K6" s="906" t="s">
        <v>270</v>
      </c>
      <c r="L6" s="906"/>
      <c r="M6" s="906"/>
      <c r="N6" s="975" t="s">
        <v>269</v>
      </c>
      <c r="O6" s="975" t="s">
        <v>271</v>
      </c>
      <c r="P6" s="975"/>
      <c r="Q6" s="906" t="s">
        <v>270</v>
      </c>
      <c r="R6" s="906"/>
      <c r="S6" s="906"/>
    </row>
    <row r="7" spans="1:19" ht="27" customHeight="1">
      <c r="A7" s="973"/>
      <c r="B7" s="975"/>
      <c r="C7" s="832" t="s">
        <v>272</v>
      </c>
      <c r="D7" s="832" t="s">
        <v>273</v>
      </c>
      <c r="E7" s="832" t="s">
        <v>274</v>
      </c>
      <c r="F7" s="975"/>
      <c r="G7" s="832" t="s">
        <v>272</v>
      </c>
      <c r="H7" s="832" t="s">
        <v>273</v>
      </c>
      <c r="I7" s="832" t="s">
        <v>274</v>
      </c>
      <c r="J7" s="975"/>
      <c r="K7" s="832" t="s">
        <v>272</v>
      </c>
      <c r="L7" s="832" t="s">
        <v>273</v>
      </c>
      <c r="M7" s="832" t="s">
        <v>274</v>
      </c>
      <c r="N7" s="975"/>
      <c r="O7" s="840" t="s">
        <v>275</v>
      </c>
      <c r="P7" s="840" t="s">
        <v>276</v>
      </c>
      <c r="Q7" s="832" t="s">
        <v>272</v>
      </c>
      <c r="R7" s="832" t="s">
        <v>273</v>
      </c>
      <c r="S7" s="832" t="s">
        <v>274</v>
      </c>
    </row>
    <row r="8" spans="1:19">
      <c r="A8" s="2" t="s">
        <v>277</v>
      </c>
      <c r="B8" s="686">
        <v>73</v>
      </c>
      <c r="C8" s="686">
        <v>49</v>
      </c>
      <c r="D8" s="687">
        <v>100121</v>
      </c>
      <c r="E8" s="689">
        <v>80.3</v>
      </c>
      <c r="F8" s="686" t="s">
        <v>134</v>
      </c>
      <c r="G8" s="686" t="s">
        <v>134</v>
      </c>
      <c r="H8" s="686" t="s">
        <v>134</v>
      </c>
      <c r="I8" s="686" t="s">
        <v>134</v>
      </c>
      <c r="J8" s="686">
        <v>8</v>
      </c>
      <c r="K8" s="485" t="s">
        <v>134</v>
      </c>
      <c r="L8" s="687">
        <v>12501</v>
      </c>
      <c r="M8" s="745">
        <v>9</v>
      </c>
      <c r="N8" s="216">
        <f t="shared" ref="N8:N13" si="0">B8+J8</f>
        <v>81</v>
      </c>
      <c r="O8" s="694">
        <v>45</v>
      </c>
      <c r="P8" s="695">
        <v>36</v>
      </c>
      <c r="Q8" s="216">
        <f t="shared" ref="Q8:Q13" si="1">SUM(C8,K8)</f>
        <v>49</v>
      </c>
      <c r="R8" s="216">
        <f t="shared" ref="R8:R13" si="2">SUM(D8,L8)</f>
        <v>112622</v>
      </c>
      <c r="S8" s="686">
        <v>89</v>
      </c>
    </row>
    <row r="9" spans="1:19">
      <c r="A9" s="2" t="s">
        <v>278</v>
      </c>
      <c r="B9" s="686">
        <v>566</v>
      </c>
      <c r="C9" s="687">
        <v>2461</v>
      </c>
      <c r="D9" s="687">
        <v>287558</v>
      </c>
      <c r="E9" s="689">
        <v>269.3</v>
      </c>
      <c r="F9" s="688"/>
      <c r="G9" s="688"/>
      <c r="H9" s="688"/>
      <c r="I9" s="688"/>
      <c r="J9" s="686">
        <v>130</v>
      </c>
      <c r="K9" s="485" t="s">
        <v>134</v>
      </c>
      <c r="L9" s="687">
        <v>36658</v>
      </c>
      <c r="M9" s="745">
        <v>19</v>
      </c>
      <c r="N9" s="216">
        <f t="shared" si="0"/>
        <v>696</v>
      </c>
      <c r="O9" s="695">
        <v>259</v>
      </c>
      <c r="P9" s="695">
        <v>437</v>
      </c>
      <c r="Q9" s="216">
        <f t="shared" si="1"/>
        <v>2461</v>
      </c>
      <c r="R9" s="216">
        <f t="shared" si="2"/>
        <v>324216</v>
      </c>
      <c r="S9" s="686">
        <v>288</v>
      </c>
    </row>
    <row r="10" spans="1:19">
      <c r="A10" s="2" t="s">
        <v>279</v>
      </c>
      <c r="B10" s="687">
        <v>1515</v>
      </c>
      <c r="C10" s="687">
        <v>2050</v>
      </c>
      <c r="D10" s="687">
        <v>373657</v>
      </c>
      <c r="E10" s="689">
        <v>242.9</v>
      </c>
      <c r="F10" s="688"/>
      <c r="G10" s="688"/>
      <c r="H10" s="688"/>
      <c r="I10" s="688"/>
      <c r="J10" s="686">
        <v>155</v>
      </c>
      <c r="K10" s="485" t="s">
        <v>134</v>
      </c>
      <c r="L10" s="687">
        <v>38430</v>
      </c>
      <c r="M10" s="745">
        <v>17</v>
      </c>
      <c r="N10" s="216">
        <f t="shared" si="0"/>
        <v>1670</v>
      </c>
      <c r="O10" s="695">
        <v>569</v>
      </c>
      <c r="P10" s="695">
        <v>1101</v>
      </c>
      <c r="Q10" s="216">
        <f t="shared" si="1"/>
        <v>2050</v>
      </c>
      <c r="R10" s="216">
        <f t="shared" si="2"/>
        <v>412087</v>
      </c>
      <c r="S10" s="686">
        <v>260</v>
      </c>
    </row>
    <row r="11" spans="1:19" s="40" customFormat="1">
      <c r="A11" s="2" t="s">
        <v>280</v>
      </c>
      <c r="B11" s="686">
        <v>901</v>
      </c>
      <c r="C11" s="687">
        <v>2189</v>
      </c>
      <c r="D11" s="687">
        <v>368243</v>
      </c>
      <c r="E11" s="689">
        <v>238.3</v>
      </c>
      <c r="F11" s="688"/>
      <c r="G11" s="688"/>
      <c r="H11" s="688"/>
      <c r="I11" s="688"/>
      <c r="J11" s="686">
        <v>33</v>
      </c>
      <c r="K11" s="485" t="s">
        <v>134</v>
      </c>
      <c r="L11" s="687">
        <v>17968</v>
      </c>
      <c r="M11" s="745">
        <v>5</v>
      </c>
      <c r="N11" s="216">
        <f t="shared" si="0"/>
        <v>934</v>
      </c>
      <c r="O11" s="695">
        <v>364</v>
      </c>
      <c r="P11" s="695">
        <v>570</v>
      </c>
      <c r="Q11" s="216">
        <f t="shared" si="1"/>
        <v>2189</v>
      </c>
      <c r="R11" s="216">
        <f t="shared" si="2"/>
        <v>386211</v>
      </c>
      <c r="S11" s="686">
        <v>243</v>
      </c>
    </row>
    <row r="12" spans="1:19" s="40" customFormat="1">
      <c r="A12" s="2" t="s">
        <v>281</v>
      </c>
      <c r="B12" s="687">
        <v>1783</v>
      </c>
      <c r="C12" s="687">
        <v>3599</v>
      </c>
      <c r="D12" s="687">
        <v>459141</v>
      </c>
      <c r="E12" s="689">
        <v>296.10000000000002</v>
      </c>
      <c r="F12" s="688"/>
      <c r="G12" s="688"/>
      <c r="H12" s="688"/>
      <c r="I12" s="688"/>
      <c r="J12" s="686">
        <v>51</v>
      </c>
      <c r="K12" s="485" t="s">
        <v>134</v>
      </c>
      <c r="L12" s="687">
        <v>27618</v>
      </c>
      <c r="M12" s="745">
        <v>9</v>
      </c>
      <c r="N12" s="216">
        <f t="shared" si="0"/>
        <v>1834</v>
      </c>
      <c r="O12" s="695">
        <v>1126</v>
      </c>
      <c r="P12" s="695">
        <v>708</v>
      </c>
      <c r="Q12" s="216">
        <f t="shared" si="1"/>
        <v>3599</v>
      </c>
      <c r="R12" s="216">
        <f t="shared" si="2"/>
        <v>486759</v>
      </c>
      <c r="S12" s="686">
        <v>305</v>
      </c>
    </row>
    <row r="13" spans="1:19" s="40" customFormat="1">
      <c r="A13" s="2" t="s">
        <v>282</v>
      </c>
      <c r="B13" s="686">
        <v>543</v>
      </c>
      <c r="C13" s="687">
        <v>3557</v>
      </c>
      <c r="D13" s="687">
        <v>198464</v>
      </c>
      <c r="E13" s="689">
        <v>153.30000000000001</v>
      </c>
      <c r="F13" s="688"/>
      <c r="G13" s="688"/>
      <c r="H13" s="688"/>
      <c r="I13" s="688"/>
      <c r="J13" s="686">
        <v>17</v>
      </c>
      <c r="K13" s="485" t="s">
        <v>134</v>
      </c>
      <c r="L13" s="687">
        <v>10268</v>
      </c>
      <c r="M13" s="745">
        <v>7</v>
      </c>
      <c r="N13" s="216">
        <f t="shared" si="0"/>
        <v>560</v>
      </c>
      <c r="O13" s="695">
        <v>365</v>
      </c>
      <c r="P13" s="695">
        <v>195</v>
      </c>
      <c r="Q13" s="216">
        <f t="shared" si="1"/>
        <v>3557</v>
      </c>
      <c r="R13" s="216">
        <f t="shared" si="2"/>
        <v>208732</v>
      </c>
      <c r="S13" s="693">
        <v>160</v>
      </c>
    </row>
    <row r="14" spans="1:19" s="40" customFormat="1">
      <c r="A14" s="2" t="s">
        <v>283</v>
      </c>
      <c r="B14" s="216">
        <v>856</v>
      </c>
      <c r="C14" s="216">
        <v>4958</v>
      </c>
      <c r="D14" s="216">
        <v>297328</v>
      </c>
      <c r="E14" s="690">
        <v>205.1</v>
      </c>
      <c r="F14" s="216"/>
      <c r="G14" s="216"/>
      <c r="H14" s="216"/>
      <c r="I14" s="216"/>
      <c r="J14" s="216">
        <v>61</v>
      </c>
      <c r="K14" s="691">
        <v>0</v>
      </c>
      <c r="L14" s="216">
        <v>17601</v>
      </c>
      <c r="M14" s="746">
        <v>11</v>
      </c>
      <c r="N14" s="216">
        <f t="shared" ref="N14:N15" si="3">B14+J14</f>
        <v>917</v>
      </c>
      <c r="O14" s="696">
        <v>580</v>
      </c>
      <c r="P14" s="696">
        <v>337</v>
      </c>
      <c r="Q14" s="216">
        <f>SUM(C14,K14)</f>
        <v>4958</v>
      </c>
      <c r="R14" s="216">
        <f>SUM(D14,L14)</f>
        <v>314929</v>
      </c>
      <c r="S14" s="693">
        <v>216</v>
      </c>
    </row>
    <row r="15" spans="1:19" s="40" customFormat="1">
      <c r="A15" s="2" t="s">
        <v>284</v>
      </c>
      <c r="B15" s="216">
        <v>743</v>
      </c>
      <c r="C15" s="216">
        <v>2456</v>
      </c>
      <c r="D15" s="216">
        <v>252949</v>
      </c>
      <c r="E15" s="216">
        <v>176.4</v>
      </c>
      <c r="F15" s="216"/>
      <c r="G15" s="216"/>
      <c r="H15" s="216"/>
      <c r="I15" s="216"/>
      <c r="J15" s="216">
        <v>51</v>
      </c>
      <c r="K15" s="691">
        <v>0</v>
      </c>
      <c r="L15" s="216">
        <v>26104</v>
      </c>
      <c r="M15" s="746">
        <v>21.8</v>
      </c>
      <c r="N15" s="216">
        <f t="shared" si="3"/>
        <v>794</v>
      </c>
      <c r="O15" s="2">
        <v>509</v>
      </c>
      <c r="P15" s="2">
        <v>285</v>
      </c>
      <c r="Q15" s="216">
        <f t="shared" ref="Q15:Q19" si="4">C15+K15</f>
        <v>2456</v>
      </c>
      <c r="R15" s="216">
        <f t="shared" ref="R15:R19" si="5">D15+L15</f>
        <v>279053</v>
      </c>
      <c r="S15" s="216">
        <f t="shared" ref="S15:S19" si="6">E15+M15</f>
        <v>198.20000000000002</v>
      </c>
    </row>
    <row r="16" spans="1:19" s="40" customFormat="1">
      <c r="A16" s="2" t="s">
        <v>285</v>
      </c>
      <c r="B16" s="216"/>
      <c r="C16" s="216"/>
      <c r="D16" s="216"/>
      <c r="E16" s="216"/>
      <c r="F16" s="216"/>
      <c r="G16" s="216"/>
      <c r="H16" s="216"/>
      <c r="I16" s="216"/>
      <c r="J16" s="216"/>
      <c r="K16" s="691">
        <v>0</v>
      </c>
      <c r="L16" s="216"/>
      <c r="M16" s="216"/>
      <c r="N16" s="216">
        <f t="shared" ref="N16:N19" si="7">B16+J16</f>
        <v>0</v>
      </c>
      <c r="O16" s="2"/>
      <c r="P16" s="2"/>
      <c r="Q16" s="216">
        <f t="shared" si="4"/>
        <v>0</v>
      </c>
      <c r="R16" s="216">
        <f t="shared" si="5"/>
        <v>0</v>
      </c>
      <c r="S16" s="216">
        <f t="shared" si="6"/>
        <v>0</v>
      </c>
    </row>
    <row r="17" spans="1:19" s="40" customFormat="1">
      <c r="A17" s="2" t="s">
        <v>286</v>
      </c>
      <c r="B17" s="216"/>
      <c r="C17" s="216"/>
      <c r="D17" s="216"/>
      <c r="E17" s="216"/>
      <c r="F17" s="216"/>
      <c r="G17" s="216"/>
      <c r="H17" s="216"/>
      <c r="I17" s="216"/>
      <c r="J17" s="216"/>
      <c r="K17" s="691">
        <v>0</v>
      </c>
      <c r="L17" s="216"/>
      <c r="M17" s="216"/>
      <c r="N17" s="216">
        <f t="shared" si="7"/>
        <v>0</v>
      </c>
      <c r="O17" s="2"/>
      <c r="P17" s="2"/>
      <c r="Q17" s="216">
        <f t="shared" si="4"/>
        <v>0</v>
      </c>
      <c r="R17" s="216">
        <f t="shared" si="5"/>
        <v>0</v>
      </c>
      <c r="S17" s="216">
        <f t="shared" si="6"/>
        <v>0</v>
      </c>
    </row>
    <row r="18" spans="1:19" s="40" customFormat="1">
      <c r="A18" s="2" t="s">
        <v>287</v>
      </c>
      <c r="B18" s="216"/>
      <c r="C18" s="216"/>
      <c r="D18" s="216"/>
      <c r="E18" s="216"/>
      <c r="F18" s="216"/>
      <c r="G18" s="216"/>
      <c r="H18" s="216"/>
      <c r="I18" s="216"/>
      <c r="J18" s="216"/>
      <c r="K18" s="691">
        <v>0</v>
      </c>
      <c r="L18" s="216"/>
      <c r="M18" s="216"/>
      <c r="N18" s="216">
        <f t="shared" si="7"/>
        <v>0</v>
      </c>
      <c r="O18" s="2"/>
      <c r="P18" s="2"/>
      <c r="Q18" s="216">
        <f t="shared" si="4"/>
        <v>0</v>
      </c>
      <c r="R18" s="216">
        <f t="shared" si="5"/>
        <v>0</v>
      </c>
      <c r="S18" s="216">
        <f t="shared" si="6"/>
        <v>0</v>
      </c>
    </row>
    <row r="19" spans="1:19" s="40" customFormat="1" ht="13.5" thickBot="1">
      <c r="A19" s="120" t="s">
        <v>288</v>
      </c>
      <c r="B19" s="235"/>
      <c r="C19" s="235"/>
      <c r="D19" s="235"/>
      <c r="E19" s="235"/>
      <c r="F19" s="235"/>
      <c r="G19" s="235"/>
      <c r="H19" s="235"/>
      <c r="I19" s="235"/>
      <c r="J19" s="235"/>
      <c r="K19" s="692">
        <v>0</v>
      </c>
      <c r="L19" s="235"/>
      <c r="M19" s="235"/>
      <c r="N19" s="235">
        <f t="shared" si="7"/>
        <v>0</v>
      </c>
      <c r="O19" s="120"/>
      <c r="P19" s="120"/>
      <c r="Q19" s="235">
        <f t="shared" si="4"/>
        <v>0</v>
      </c>
      <c r="R19" s="235">
        <f t="shared" si="5"/>
        <v>0</v>
      </c>
      <c r="S19" s="235">
        <f t="shared" si="6"/>
        <v>0</v>
      </c>
    </row>
    <row r="20" spans="1:19">
      <c r="A20" s="116" t="s">
        <v>289</v>
      </c>
      <c r="B20" s="119">
        <f>SUM(B8:B19)</f>
        <v>6980</v>
      </c>
      <c r="C20" s="119">
        <f t="shared" ref="C20:N20" si="8">SUM(C8:C19)</f>
        <v>21319</v>
      </c>
      <c r="D20" s="119">
        <f t="shared" si="8"/>
        <v>2337461</v>
      </c>
      <c r="E20" s="119">
        <f t="shared" si="8"/>
        <v>1661.7</v>
      </c>
      <c r="F20" s="119">
        <f t="shared" si="8"/>
        <v>0</v>
      </c>
      <c r="G20" s="119">
        <f t="shared" si="8"/>
        <v>0</v>
      </c>
      <c r="H20" s="119">
        <f t="shared" si="8"/>
        <v>0</v>
      </c>
      <c r="I20" s="119">
        <f t="shared" si="8"/>
        <v>0</v>
      </c>
      <c r="J20" s="119">
        <f t="shared" si="8"/>
        <v>506</v>
      </c>
      <c r="K20" s="119">
        <f t="shared" si="8"/>
        <v>0</v>
      </c>
      <c r="L20" s="119">
        <f>SUM(L8:L19)</f>
        <v>187148</v>
      </c>
      <c r="M20" s="119">
        <f t="shared" si="8"/>
        <v>98.8</v>
      </c>
      <c r="N20" s="119">
        <f t="shared" si="8"/>
        <v>7486</v>
      </c>
      <c r="O20" s="119">
        <f>SUM(O8:O19)</f>
        <v>3817</v>
      </c>
      <c r="P20" s="119">
        <f>SUM(P8:P19)</f>
        <v>3669</v>
      </c>
      <c r="Q20" s="119">
        <f>SUM(Q8:Q19)</f>
        <v>21319</v>
      </c>
      <c r="R20" s="119">
        <f>SUM(R8:R19)</f>
        <v>2524609</v>
      </c>
      <c r="S20" s="123">
        <f>SUM(S8:S19)</f>
        <v>1759.2</v>
      </c>
    </row>
    <row r="21" spans="1:19">
      <c r="A21" s="711"/>
      <c r="B21" s="711"/>
      <c r="C21" s="711"/>
      <c r="D21" s="711"/>
      <c r="E21" s="711"/>
      <c r="F21" s="711"/>
      <c r="G21" s="711"/>
      <c r="H21" s="711"/>
      <c r="I21" s="711"/>
      <c r="J21" s="711"/>
      <c r="K21" s="711"/>
      <c r="L21" s="711"/>
      <c r="M21" s="711"/>
      <c r="N21" s="711"/>
      <c r="O21" s="711"/>
      <c r="P21" s="711"/>
      <c r="Q21" s="711"/>
      <c r="R21" s="822"/>
      <c r="S21" s="822"/>
    </row>
    <row r="22" spans="1:19" s="128" customFormat="1" ht="12.75" customHeight="1">
      <c r="A22" s="964" t="s">
        <v>290</v>
      </c>
      <c r="B22" s="965"/>
      <c r="C22" s="965"/>
      <c r="D22" s="965"/>
      <c r="E22" s="965"/>
      <c r="F22" s="965"/>
      <c r="G22" s="965"/>
      <c r="H22" s="965"/>
      <c r="I22" s="965"/>
      <c r="J22" s="965"/>
      <c r="K22" s="965"/>
      <c r="L22" s="965"/>
      <c r="M22" s="965"/>
      <c r="N22" s="965"/>
      <c r="O22" s="965"/>
      <c r="P22" s="965"/>
      <c r="Q22" s="966"/>
    </row>
    <row r="23" spans="1:19" s="11" customFormat="1" ht="12.75" customHeight="1">
      <c r="A23" s="940" t="s">
        <v>251</v>
      </c>
      <c r="B23" s="940"/>
      <c r="C23" s="940"/>
      <c r="D23" s="940"/>
      <c r="E23" s="940"/>
      <c r="F23" s="940"/>
      <c r="G23" s="940"/>
      <c r="H23" s="940"/>
      <c r="I23" s="940"/>
      <c r="J23" s="940"/>
      <c r="K23" s="940"/>
      <c r="L23" s="940"/>
      <c r="M23" s="940"/>
      <c r="N23" s="940"/>
      <c r="O23" s="940"/>
      <c r="P23" s="187"/>
      <c r="Q23" s="187"/>
      <c r="R23" s="711"/>
      <c r="S23" s="516"/>
    </row>
    <row r="24" spans="1:19" s="488" customFormat="1" ht="12.75" customHeight="1">
      <c r="A24" s="940"/>
      <c r="B24" s="960"/>
      <c r="C24" s="960"/>
      <c r="D24" s="960"/>
      <c r="E24" s="960"/>
      <c r="F24" s="960"/>
      <c r="G24" s="960"/>
      <c r="H24" s="960"/>
      <c r="I24" s="960"/>
      <c r="J24" s="960"/>
      <c r="K24" s="960"/>
      <c r="L24" s="960"/>
      <c r="M24" s="960"/>
      <c r="N24" s="960"/>
      <c r="O24" s="960"/>
      <c r="P24" s="187"/>
      <c r="Q24" s="187"/>
      <c r="R24" s="711"/>
      <c r="S24" s="516"/>
    </row>
    <row r="25" spans="1:19" ht="16.350000000000001" customHeight="1">
      <c r="A25" s="711"/>
      <c r="B25" s="711"/>
      <c r="C25" s="711"/>
      <c r="D25" s="711"/>
      <c r="E25" s="711"/>
      <c r="F25" s="711"/>
      <c r="G25" s="711"/>
      <c r="H25" s="711"/>
      <c r="I25" s="711"/>
      <c r="J25" s="711"/>
      <c r="K25" s="711"/>
      <c r="L25" s="711"/>
      <c r="M25" s="711"/>
      <c r="N25" s="711"/>
      <c r="O25" s="711"/>
      <c r="P25" s="711"/>
      <c r="Q25" s="711"/>
      <c r="R25" s="822"/>
      <c r="S25" s="822"/>
    </row>
    <row r="26" spans="1:19" ht="15" customHeight="1">
      <c r="A26" s="961" t="s">
        <v>291</v>
      </c>
      <c r="B26" s="962"/>
      <c r="C26" s="962"/>
      <c r="D26" s="962"/>
      <c r="E26" s="962"/>
      <c r="F26" s="962"/>
      <c r="G26" s="962"/>
      <c r="H26" s="962"/>
      <c r="I26" s="963"/>
      <c r="J26" s="845"/>
      <c r="K26" s="845"/>
      <c r="L26" s="845"/>
      <c r="M26" s="845"/>
      <c r="N26" s="845"/>
      <c r="O26" s="845"/>
      <c r="P26" s="845"/>
      <c r="Q26" s="845"/>
      <c r="R26" s="822"/>
      <c r="S26" s="822"/>
    </row>
    <row r="27" spans="1:19">
      <c r="A27" s="841"/>
      <c r="B27" s="967" t="s">
        <v>266</v>
      </c>
      <c r="C27" s="967"/>
      <c r="D27" s="967"/>
      <c r="E27" s="974"/>
      <c r="F27" s="967" t="s">
        <v>267</v>
      </c>
      <c r="G27" s="967"/>
      <c r="H27" s="967"/>
      <c r="I27" s="967"/>
      <c r="J27" s="906" t="s">
        <v>268</v>
      </c>
      <c r="K27" s="906"/>
      <c r="L27" s="906"/>
      <c r="M27" s="906"/>
      <c r="N27" s="906" t="s">
        <v>10</v>
      </c>
      <c r="O27" s="906"/>
      <c r="P27" s="906"/>
      <c r="Q27" s="906"/>
      <c r="R27" s="822"/>
      <c r="S27" s="822"/>
    </row>
    <row r="28" spans="1:19">
      <c r="A28" s="968" t="s">
        <v>265</v>
      </c>
      <c r="B28" s="978" t="s">
        <v>269</v>
      </c>
      <c r="C28" s="236"/>
      <c r="D28" s="237"/>
      <c r="E28" s="238"/>
      <c r="F28" s="978" t="s">
        <v>269</v>
      </c>
      <c r="G28" s="236"/>
      <c r="H28" s="237"/>
      <c r="I28" s="238"/>
      <c r="J28" s="978" t="s">
        <v>269</v>
      </c>
      <c r="K28" s="236"/>
      <c r="L28" s="237"/>
      <c r="M28" s="238"/>
      <c r="N28" s="978" t="s">
        <v>269</v>
      </c>
      <c r="O28" s="236"/>
      <c r="P28" s="237"/>
      <c r="Q28" s="238"/>
      <c r="R28" s="822"/>
      <c r="S28" s="822"/>
    </row>
    <row r="29" spans="1:19" ht="13.35" customHeight="1">
      <c r="A29" s="969"/>
      <c r="B29" s="979"/>
      <c r="C29" s="967" t="s">
        <v>270</v>
      </c>
      <c r="D29" s="967"/>
      <c r="E29" s="967"/>
      <c r="F29" s="979"/>
      <c r="G29" s="967" t="s">
        <v>270</v>
      </c>
      <c r="H29" s="967"/>
      <c r="I29" s="967"/>
      <c r="J29" s="979"/>
      <c r="K29" s="967" t="s">
        <v>270</v>
      </c>
      <c r="L29" s="967"/>
      <c r="M29" s="967"/>
      <c r="N29" s="979"/>
      <c r="O29" s="967" t="s">
        <v>270</v>
      </c>
      <c r="P29" s="967"/>
      <c r="Q29" s="967"/>
      <c r="R29" s="822"/>
      <c r="S29" s="822"/>
    </row>
    <row r="30" spans="1:19" ht="25.5" customHeight="1">
      <c r="A30" s="970"/>
      <c r="B30" s="980"/>
      <c r="C30" s="239" t="s">
        <v>272</v>
      </c>
      <c r="D30" s="832" t="s">
        <v>273</v>
      </c>
      <c r="E30" s="832" t="s">
        <v>274</v>
      </c>
      <c r="F30" s="980"/>
      <c r="G30" s="239" t="s">
        <v>272</v>
      </c>
      <c r="H30" s="832" t="s">
        <v>273</v>
      </c>
      <c r="I30" s="832" t="s">
        <v>274</v>
      </c>
      <c r="J30" s="980"/>
      <c r="K30" s="239" t="s">
        <v>272</v>
      </c>
      <c r="L30" s="832" t="s">
        <v>273</v>
      </c>
      <c r="M30" s="832" t="s">
        <v>274</v>
      </c>
      <c r="N30" s="980"/>
      <c r="O30" s="239" t="s">
        <v>272</v>
      </c>
      <c r="P30" s="832" t="s">
        <v>273</v>
      </c>
      <c r="Q30" s="832" t="s">
        <v>274</v>
      </c>
      <c r="R30" s="822"/>
      <c r="S30" s="822"/>
    </row>
    <row r="31" spans="1:19">
      <c r="A31" s="2" t="s">
        <v>277</v>
      </c>
      <c r="B31" s="412"/>
      <c r="C31" s="216"/>
      <c r="D31" s="216"/>
      <c r="E31" s="216"/>
      <c r="F31" s="216"/>
      <c r="G31" s="216"/>
      <c r="H31" s="216"/>
      <c r="I31" s="216"/>
      <c r="J31" s="216"/>
      <c r="K31" s="216"/>
      <c r="L31" s="216"/>
      <c r="M31" s="216"/>
      <c r="N31" s="216"/>
      <c r="O31" s="216"/>
      <c r="P31" s="216"/>
      <c r="Q31" s="216"/>
      <c r="R31" s="822"/>
      <c r="S31" s="822"/>
    </row>
    <row r="32" spans="1:19">
      <c r="A32" s="2" t="s">
        <v>278</v>
      </c>
      <c r="B32" s="412"/>
      <c r="C32" s="205"/>
      <c r="D32" s="205"/>
      <c r="E32" s="205"/>
      <c r="F32" s="216"/>
      <c r="G32" s="216"/>
      <c r="H32" s="216"/>
      <c r="I32" s="216"/>
      <c r="J32" s="216"/>
      <c r="K32" s="216"/>
      <c r="L32" s="205"/>
      <c r="M32" s="205"/>
      <c r="N32" s="216"/>
      <c r="O32" s="216"/>
      <c r="P32" s="216"/>
      <c r="Q32" s="216"/>
      <c r="R32" s="822"/>
      <c r="S32" s="822"/>
    </row>
    <row r="33" spans="1:19">
      <c r="A33" s="2" t="s">
        <v>279</v>
      </c>
      <c r="B33" s="412"/>
      <c r="C33" s="216"/>
      <c r="D33" s="216"/>
      <c r="E33" s="216"/>
      <c r="F33" s="216"/>
      <c r="G33" s="216"/>
      <c r="H33" s="216"/>
      <c r="I33" s="216"/>
      <c r="J33" s="216"/>
      <c r="K33" s="216"/>
      <c r="L33" s="216"/>
      <c r="M33" s="216"/>
      <c r="N33" s="216"/>
      <c r="O33" s="216"/>
      <c r="P33" s="216"/>
      <c r="Q33" s="216"/>
      <c r="R33" s="822"/>
      <c r="S33" s="822"/>
    </row>
    <row r="34" spans="1:19">
      <c r="A34" s="2" t="s">
        <v>280</v>
      </c>
      <c r="B34" s="412"/>
      <c r="C34" s="216"/>
      <c r="D34" s="216"/>
      <c r="E34" s="216"/>
      <c r="F34" s="216"/>
      <c r="G34" s="216"/>
      <c r="H34" s="216"/>
      <c r="I34" s="216"/>
      <c r="J34" s="216"/>
      <c r="K34" s="216"/>
      <c r="L34" s="216"/>
      <c r="M34" s="216"/>
      <c r="N34" s="216"/>
      <c r="O34" s="216"/>
      <c r="P34" s="216"/>
      <c r="Q34" s="216"/>
      <c r="R34" s="822"/>
      <c r="S34" s="822"/>
    </row>
    <row r="35" spans="1:19">
      <c r="A35" s="2" t="s">
        <v>281</v>
      </c>
      <c r="B35" s="412"/>
      <c r="C35" s="216"/>
      <c r="D35" s="216"/>
      <c r="E35" s="216"/>
      <c r="F35" s="216"/>
      <c r="G35" s="216"/>
      <c r="H35" s="216"/>
      <c r="I35" s="216"/>
      <c r="J35" s="216"/>
      <c r="K35" s="216"/>
      <c r="L35" s="216"/>
      <c r="M35" s="216"/>
      <c r="N35" s="216"/>
      <c r="O35" s="216"/>
      <c r="P35" s="216"/>
      <c r="Q35" s="216"/>
      <c r="R35" s="822"/>
      <c r="S35" s="822"/>
    </row>
    <row r="36" spans="1:19">
      <c r="A36" s="2" t="s">
        <v>282</v>
      </c>
      <c r="B36" s="412"/>
      <c r="C36" s="216"/>
      <c r="D36" s="216"/>
      <c r="E36" s="216"/>
      <c r="F36" s="216"/>
      <c r="G36" s="216"/>
      <c r="H36" s="216"/>
      <c r="I36" s="216"/>
      <c r="J36" s="216"/>
      <c r="K36" s="216"/>
      <c r="L36" s="216"/>
      <c r="M36" s="216"/>
      <c r="N36" s="216"/>
      <c r="O36" s="216"/>
      <c r="P36" s="216"/>
      <c r="Q36" s="216"/>
      <c r="R36" s="822"/>
      <c r="S36" s="822"/>
    </row>
    <row r="37" spans="1:19">
      <c r="A37" s="2" t="s">
        <v>283</v>
      </c>
      <c r="B37" s="412"/>
      <c r="C37" s="216"/>
      <c r="D37" s="216"/>
      <c r="E37" s="216"/>
      <c r="F37" s="216"/>
      <c r="G37" s="216"/>
      <c r="H37" s="216"/>
      <c r="I37" s="216"/>
      <c r="J37" s="216"/>
      <c r="K37" s="216"/>
      <c r="L37" s="216"/>
      <c r="M37" s="216"/>
      <c r="N37" s="216"/>
      <c r="O37" s="216"/>
      <c r="P37" s="216"/>
      <c r="Q37" s="216"/>
      <c r="R37" s="822"/>
      <c r="S37" s="822"/>
    </row>
    <row r="38" spans="1:19">
      <c r="A38" s="2" t="s">
        <v>284</v>
      </c>
      <c r="B38" s="412"/>
      <c r="C38" s="216"/>
      <c r="D38" s="216"/>
      <c r="E38" s="216"/>
      <c r="F38" s="216"/>
      <c r="G38" s="216"/>
      <c r="H38" s="216"/>
      <c r="I38" s="216"/>
      <c r="J38" s="216"/>
      <c r="K38" s="216"/>
      <c r="L38" s="216"/>
      <c r="M38" s="216"/>
      <c r="N38" s="216"/>
      <c r="O38" s="216"/>
      <c r="P38" s="216"/>
      <c r="Q38" s="216"/>
      <c r="R38" s="822"/>
      <c r="S38" s="822"/>
    </row>
    <row r="39" spans="1:19">
      <c r="A39" s="2" t="s">
        <v>285</v>
      </c>
      <c r="B39" s="412"/>
      <c r="C39" s="216"/>
      <c r="D39" s="216"/>
      <c r="E39" s="216"/>
      <c r="F39" s="216"/>
      <c r="G39" s="216"/>
      <c r="H39" s="216"/>
      <c r="I39" s="216"/>
      <c r="J39" s="216"/>
      <c r="K39" s="216"/>
      <c r="L39" s="216"/>
      <c r="M39" s="216"/>
      <c r="N39" s="216"/>
      <c r="O39" s="216"/>
      <c r="P39" s="216"/>
      <c r="Q39" s="216"/>
      <c r="R39" s="822"/>
      <c r="S39" s="822"/>
    </row>
    <row r="40" spans="1:19">
      <c r="A40" s="2" t="s">
        <v>286</v>
      </c>
      <c r="B40" s="216"/>
      <c r="C40" s="216"/>
      <c r="D40" s="216"/>
      <c r="E40" s="216"/>
      <c r="F40" s="216"/>
      <c r="G40" s="216"/>
      <c r="H40" s="216"/>
      <c r="I40" s="216"/>
      <c r="J40" s="216"/>
      <c r="K40" s="216"/>
      <c r="L40" s="216"/>
      <c r="M40" s="216"/>
      <c r="N40" s="216"/>
      <c r="O40" s="216"/>
      <c r="P40" s="216"/>
      <c r="Q40" s="216"/>
      <c r="R40" s="822"/>
      <c r="S40" s="822"/>
    </row>
    <row r="41" spans="1:19" s="40" customFormat="1">
      <c r="A41" s="2" t="s">
        <v>287</v>
      </c>
      <c r="B41" s="216"/>
      <c r="C41" s="216"/>
      <c r="D41" s="216"/>
      <c r="E41" s="216"/>
      <c r="F41" s="216"/>
      <c r="G41" s="216"/>
      <c r="H41" s="216"/>
      <c r="I41" s="216"/>
      <c r="J41" s="216"/>
      <c r="K41" s="216"/>
      <c r="L41" s="216"/>
      <c r="M41" s="216"/>
      <c r="N41" s="216"/>
      <c r="O41" s="216"/>
      <c r="P41" s="216"/>
      <c r="Q41" s="216"/>
      <c r="R41" s="822"/>
      <c r="S41" s="822"/>
    </row>
    <row r="42" spans="1:19" s="40" customFormat="1" ht="13.5" thickBot="1">
      <c r="A42" s="120" t="s">
        <v>288</v>
      </c>
      <c r="B42" s="235"/>
      <c r="C42" s="235"/>
      <c r="D42" s="235"/>
      <c r="E42" s="235"/>
      <c r="F42" s="235"/>
      <c r="G42" s="235"/>
      <c r="H42" s="235"/>
      <c r="I42" s="235"/>
      <c r="J42" s="235"/>
      <c r="K42" s="235"/>
      <c r="L42" s="235"/>
      <c r="M42" s="235"/>
      <c r="N42" s="235"/>
      <c r="O42" s="235"/>
      <c r="P42" s="235"/>
      <c r="Q42" s="235"/>
      <c r="R42" s="822"/>
      <c r="S42" s="822"/>
    </row>
    <row r="43" spans="1:19" s="40" customFormat="1">
      <c r="A43" s="116" t="s">
        <v>289</v>
      </c>
      <c r="B43" s="119">
        <f>SUM(B31:B42)</f>
        <v>0</v>
      </c>
      <c r="C43" s="119">
        <f t="shared" ref="C43:Q43" si="9">SUM(C31:C42)</f>
        <v>0</v>
      </c>
      <c r="D43" s="119">
        <f t="shared" si="9"/>
        <v>0</v>
      </c>
      <c r="E43" s="119">
        <f t="shared" si="9"/>
        <v>0</v>
      </c>
      <c r="F43" s="119">
        <f t="shared" si="9"/>
        <v>0</v>
      </c>
      <c r="G43" s="119">
        <f t="shared" si="9"/>
        <v>0</v>
      </c>
      <c r="H43" s="119">
        <f t="shared" si="9"/>
        <v>0</v>
      </c>
      <c r="I43" s="119">
        <f t="shared" si="9"/>
        <v>0</v>
      </c>
      <c r="J43" s="119">
        <f t="shared" si="9"/>
        <v>0</v>
      </c>
      <c r="K43" s="119">
        <f t="shared" si="9"/>
        <v>0</v>
      </c>
      <c r="L43" s="119">
        <f t="shared" si="9"/>
        <v>0</v>
      </c>
      <c r="M43" s="119">
        <f t="shared" si="9"/>
        <v>0</v>
      </c>
      <c r="N43" s="119">
        <f t="shared" si="9"/>
        <v>0</v>
      </c>
      <c r="O43" s="119">
        <f t="shared" si="9"/>
        <v>0</v>
      </c>
      <c r="P43" s="119">
        <f t="shared" si="9"/>
        <v>0</v>
      </c>
      <c r="Q43" s="123">
        <f t="shared" si="9"/>
        <v>0</v>
      </c>
      <c r="R43" s="822"/>
      <c r="S43" s="822"/>
    </row>
    <row r="44" spans="1:19" s="40" customFormat="1">
      <c r="A44" s="162"/>
      <c r="B44" s="240"/>
      <c r="C44" s="240"/>
      <c r="D44" s="240"/>
      <c r="E44" s="240"/>
      <c r="F44" s="240"/>
      <c r="G44" s="240"/>
      <c r="H44" s="240"/>
      <c r="I44" s="240"/>
      <c r="J44" s="240"/>
      <c r="K44" s="240"/>
      <c r="L44" s="240"/>
      <c r="M44" s="240"/>
      <c r="N44" s="240"/>
      <c r="O44" s="240"/>
      <c r="P44" s="240"/>
      <c r="Q44" s="241"/>
      <c r="R44" s="822"/>
      <c r="S44" s="822"/>
    </row>
    <row r="45" spans="1:19">
      <c r="A45" s="964" t="s">
        <v>292</v>
      </c>
      <c r="B45" s="965"/>
      <c r="C45" s="965"/>
      <c r="D45" s="965"/>
      <c r="E45" s="965"/>
      <c r="F45" s="965"/>
      <c r="G45" s="965"/>
      <c r="H45" s="965"/>
      <c r="I45" s="965"/>
      <c r="J45" s="965"/>
      <c r="K45" s="965"/>
      <c r="L45" s="965"/>
      <c r="M45" s="965"/>
      <c r="N45" s="965"/>
      <c r="O45" s="965"/>
      <c r="P45" s="965"/>
      <c r="Q45" s="966"/>
      <c r="R45" s="822"/>
      <c r="S45" s="822"/>
    </row>
    <row r="46" spans="1:19">
      <c r="A46" s="940" t="s">
        <v>251</v>
      </c>
      <c r="B46" s="940"/>
      <c r="C46" s="940"/>
      <c r="D46" s="940"/>
      <c r="E46" s="940"/>
      <c r="F46" s="940"/>
      <c r="G46" s="940"/>
      <c r="H46" s="940"/>
      <c r="I46" s="940"/>
      <c r="J46" s="940"/>
      <c r="K46" s="940"/>
      <c r="L46" s="940"/>
      <c r="M46" s="940"/>
      <c r="N46" s="940"/>
      <c r="O46" s="940"/>
      <c r="P46" s="711"/>
      <c r="Q46" s="711"/>
      <c r="R46" s="822"/>
      <c r="S46" s="822"/>
    </row>
    <row r="47" spans="1:19" s="40" customFormat="1">
      <c r="A47" s="838"/>
      <c r="B47" s="838"/>
      <c r="C47" s="838"/>
      <c r="D47" s="838"/>
      <c r="E47" s="838"/>
      <c r="F47" s="838"/>
      <c r="G47" s="838"/>
      <c r="H47" s="838"/>
      <c r="I47" s="838"/>
      <c r="J47" s="838"/>
      <c r="K47" s="838"/>
      <c r="L47" s="838"/>
      <c r="M47" s="838"/>
      <c r="N47" s="838"/>
      <c r="O47" s="838"/>
      <c r="P47" s="711"/>
      <c r="Q47" s="711"/>
      <c r="R47" s="822"/>
      <c r="S47" s="822"/>
    </row>
    <row r="48" spans="1:19" ht="15.75">
      <c r="A48" s="961" t="s">
        <v>293</v>
      </c>
      <c r="B48" s="962"/>
      <c r="C48" s="962"/>
      <c r="D48" s="962"/>
      <c r="E48" s="962"/>
      <c r="F48" s="962"/>
      <c r="G48" s="962"/>
      <c r="H48" s="962"/>
      <c r="I48" s="963"/>
      <c r="J48" s="845"/>
      <c r="K48" s="845"/>
      <c r="L48" s="845"/>
      <c r="M48" s="845"/>
      <c r="N48" s="845"/>
      <c r="O48" s="845"/>
      <c r="P48" s="845"/>
      <c r="Q48" s="845"/>
      <c r="R48" s="822"/>
      <c r="S48" s="822"/>
    </row>
    <row r="49" spans="1:19">
      <c r="A49" s="971" t="s">
        <v>265</v>
      </c>
      <c r="B49" s="967" t="s">
        <v>266</v>
      </c>
      <c r="C49" s="967"/>
      <c r="D49" s="967"/>
      <c r="E49" s="974"/>
      <c r="F49" s="967" t="s">
        <v>267</v>
      </c>
      <c r="G49" s="967"/>
      <c r="H49" s="967"/>
      <c r="I49" s="967"/>
      <c r="J49" s="906" t="s">
        <v>268</v>
      </c>
      <c r="K49" s="906"/>
      <c r="L49" s="906"/>
      <c r="M49" s="906"/>
      <c r="N49" s="906" t="s">
        <v>10</v>
      </c>
      <c r="O49" s="906"/>
      <c r="P49" s="906"/>
      <c r="Q49" s="906"/>
      <c r="R49" s="822"/>
      <c r="S49" s="822"/>
    </row>
    <row r="50" spans="1:19" ht="13.35" customHeight="1">
      <c r="A50" s="972"/>
      <c r="B50" s="975" t="s">
        <v>294</v>
      </c>
      <c r="C50" s="906" t="s">
        <v>270</v>
      </c>
      <c r="D50" s="906"/>
      <c r="E50" s="906"/>
      <c r="F50" s="975" t="s">
        <v>294</v>
      </c>
      <c r="G50" s="906" t="s">
        <v>270</v>
      </c>
      <c r="H50" s="906"/>
      <c r="I50" s="906"/>
      <c r="J50" s="975" t="s">
        <v>294</v>
      </c>
      <c r="K50" s="906" t="s">
        <v>270</v>
      </c>
      <c r="L50" s="906"/>
      <c r="M50" s="906"/>
      <c r="N50" s="975" t="s">
        <v>294</v>
      </c>
      <c r="O50" s="906" t="s">
        <v>270</v>
      </c>
      <c r="P50" s="906"/>
      <c r="Q50" s="906"/>
      <c r="R50" s="822"/>
      <c r="S50" s="822"/>
    </row>
    <row r="51" spans="1:19" ht="39.6" customHeight="1">
      <c r="A51" s="973"/>
      <c r="B51" s="975"/>
      <c r="C51" s="832" t="s">
        <v>272</v>
      </c>
      <c r="D51" s="832" t="s">
        <v>273</v>
      </c>
      <c r="E51" s="832" t="s">
        <v>274</v>
      </c>
      <c r="F51" s="975"/>
      <c r="G51" s="832" t="s">
        <v>272</v>
      </c>
      <c r="H51" s="832" t="s">
        <v>273</v>
      </c>
      <c r="I51" s="832" t="s">
        <v>274</v>
      </c>
      <c r="J51" s="975"/>
      <c r="K51" s="832" t="s">
        <v>272</v>
      </c>
      <c r="L51" s="832" t="s">
        <v>273</v>
      </c>
      <c r="M51" s="832" t="s">
        <v>274</v>
      </c>
      <c r="N51" s="975"/>
      <c r="O51" s="832" t="s">
        <v>272</v>
      </c>
      <c r="P51" s="832" t="s">
        <v>273</v>
      </c>
      <c r="Q51" s="832" t="s">
        <v>274</v>
      </c>
      <c r="R51" s="822"/>
      <c r="S51" s="822"/>
    </row>
    <row r="52" spans="1:19">
      <c r="A52" s="2" t="s">
        <v>277</v>
      </c>
      <c r="B52" s="412"/>
      <c r="C52" s="216"/>
      <c r="D52" s="216"/>
      <c r="E52" s="216"/>
      <c r="F52" s="216"/>
      <c r="G52" s="216"/>
      <c r="H52" s="216"/>
      <c r="I52" s="216"/>
      <c r="J52" s="216"/>
      <c r="K52" s="216"/>
      <c r="L52" s="216"/>
      <c r="M52" s="216"/>
      <c r="N52" s="216"/>
      <c r="O52" s="216"/>
      <c r="P52" s="216"/>
      <c r="Q52" s="216"/>
      <c r="R52" s="822"/>
      <c r="S52" s="822"/>
    </row>
    <row r="53" spans="1:19">
      <c r="A53" s="2" t="s">
        <v>278</v>
      </c>
      <c r="B53" s="412"/>
      <c r="C53" s="205"/>
      <c r="D53" s="205"/>
      <c r="E53" s="205"/>
      <c r="F53" s="216"/>
      <c r="G53" s="216"/>
      <c r="H53" s="216"/>
      <c r="I53" s="216"/>
      <c r="J53" s="216"/>
      <c r="K53" s="216"/>
      <c r="L53" s="205"/>
      <c r="M53" s="205"/>
      <c r="N53" s="216"/>
      <c r="O53" s="216"/>
      <c r="P53" s="216"/>
      <c r="Q53" s="216"/>
      <c r="R53" s="822"/>
      <c r="S53" s="822"/>
    </row>
    <row r="54" spans="1:19">
      <c r="A54" s="2" t="s">
        <v>279</v>
      </c>
      <c r="B54" s="412"/>
      <c r="C54" s="216"/>
      <c r="D54" s="216"/>
      <c r="E54" s="216"/>
      <c r="F54" s="216"/>
      <c r="G54" s="216"/>
      <c r="H54" s="216"/>
      <c r="I54" s="216"/>
      <c r="J54" s="216"/>
      <c r="K54" s="216"/>
      <c r="L54" s="216"/>
      <c r="M54" s="216"/>
      <c r="N54" s="216"/>
      <c r="O54" s="216"/>
      <c r="P54" s="216"/>
      <c r="Q54" s="216"/>
      <c r="R54" s="822"/>
      <c r="S54" s="822"/>
    </row>
    <row r="55" spans="1:19">
      <c r="A55" s="2" t="s">
        <v>280</v>
      </c>
      <c r="B55" s="412"/>
      <c r="C55" s="216"/>
      <c r="D55" s="216"/>
      <c r="E55" s="216"/>
      <c r="F55" s="216"/>
      <c r="G55" s="216"/>
      <c r="H55" s="216"/>
      <c r="I55" s="216"/>
      <c r="J55" s="216"/>
      <c r="K55" s="216"/>
      <c r="L55" s="216"/>
      <c r="M55" s="216"/>
      <c r="N55" s="216"/>
      <c r="O55" s="216"/>
      <c r="P55" s="216"/>
      <c r="Q55" s="216"/>
      <c r="R55" s="822"/>
      <c r="S55" s="822"/>
    </row>
    <row r="56" spans="1:19">
      <c r="A56" s="2" t="s">
        <v>281</v>
      </c>
      <c r="B56" s="412"/>
      <c r="C56" s="216"/>
      <c r="D56" s="216"/>
      <c r="E56" s="216"/>
      <c r="F56" s="216"/>
      <c r="G56" s="216"/>
      <c r="H56" s="216"/>
      <c r="I56" s="216"/>
      <c r="J56" s="216"/>
      <c r="K56" s="216"/>
      <c r="L56" s="216"/>
      <c r="M56" s="216"/>
      <c r="N56" s="216"/>
      <c r="O56" s="216"/>
      <c r="P56" s="216"/>
      <c r="Q56" s="216"/>
      <c r="R56" s="822"/>
      <c r="S56" s="822"/>
    </row>
    <row r="57" spans="1:19">
      <c r="A57" s="2" t="s">
        <v>282</v>
      </c>
      <c r="B57" s="412"/>
      <c r="C57" s="216"/>
      <c r="D57" s="216"/>
      <c r="E57" s="216"/>
      <c r="F57" s="216"/>
      <c r="G57" s="216"/>
      <c r="H57" s="216"/>
      <c r="I57" s="216"/>
      <c r="J57" s="216"/>
      <c r="K57" s="216"/>
      <c r="L57" s="216"/>
      <c r="M57" s="216"/>
      <c r="N57" s="216"/>
      <c r="O57" s="216"/>
      <c r="P57" s="216"/>
      <c r="Q57" s="216"/>
      <c r="R57" s="822"/>
      <c r="S57" s="822"/>
    </row>
    <row r="58" spans="1:19">
      <c r="A58" s="2" t="s">
        <v>283</v>
      </c>
      <c r="B58" s="412"/>
      <c r="C58" s="216"/>
      <c r="D58" s="216"/>
      <c r="E58" s="216"/>
      <c r="F58" s="216"/>
      <c r="G58" s="216"/>
      <c r="H58" s="216"/>
      <c r="I58" s="216"/>
      <c r="J58" s="216"/>
      <c r="K58" s="216"/>
      <c r="L58" s="216"/>
      <c r="M58" s="216"/>
      <c r="N58" s="216"/>
      <c r="O58" s="216"/>
      <c r="P58" s="216"/>
      <c r="Q58" s="216"/>
      <c r="R58" s="822"/>
      <c r="S58" s="822"/>
    </row>
    <row r="59" spans="1:19">
      <c r="A59" s="2" t="s">
        <v>284</v>
      </c>
      <c r="B59" s="412"/>
      <c r="C59" s="216"/>
      <c r="D59" s="216"/>
      <c r="E59" s="216"/>
      <c r="F59" s="216"/>
      <c r="G59" s="216"/>
      <c r="H59" s="216"/>
      <c r="I59" s="216"/>
      <c r="J59" s="216"/>
      <c r="K59" s="216"/>
      <c r="L59" s="216"/>
      <c r="M59" s="216"/>
      <c r="N59" s="216"/>
      <c r="O59" s="216"/>
      <c r="P59" s="216"/>
      <c r="Q59" s="216"/>
      <c r="R59" s="822"/>
      <c r="S59" s="822"/>
    </row>
    <row r="60" spans="1:19">
      <c r="A60" s="2" t="s">
        <v>285</v>
      </c>
      <c r="B60" s="412"/>
      <c r="C60" s="216"/>
      <c r="D60" s="216"/>
      <c r="E60" s="216"/>
      <c r="F60" s="216"/>
      <c r="G60" s="216"/>
      <c r="H60" s="216"/>
      <c r="I60" s="216"/>
      <c r="J60" s="216"/>
      <c r="K60" s="216"/>
      <c r="L60" s="216"/>
      <c r="M60" s="216"/>
      <c r="N60" s="216"/>
      <c r="O60" s="216"/>
      <c r="P60" s="216"/>
      <c r="Q60" s="216"/>
      <c r="R60" s="822"/>
      <c r="S60" s="822"/>
    </row>
    <row r="61" spans="1:19">
      <c r="A61" s="2" t="s">
        <v>286</v>
      </c>
      <c r="B61" s="216"/>
      <c r="C61" s="216"/>
      <c r="D61" s="216"/>
      <c r="E61" s="216"/>
      <c r="F61" s="216"/>
      <c r="G61" s="216"/>
      <c r="H61" s="216"/>
      <c r="I61" s="216"/>
      <c r="J61" s="216"/>
      <c r="K61" s="216"/>
      <c r="L61" s="216"/>
      <c r="M61" s="216"/>
      <c r="N61" s="216"/>
      <c r="O61" s="216"/>
      <c r="P61" s="216"/>
      <c r="Q61" s="216"/>
      <c r="R61" s="822"/>
      <c r="S61" s="822"/>
    </row>
    <row r="62" spans="1:19">
      <c r="A62" s="2" t="s">
        <v>287</v>
      </c>
      <c r="B62" s="216"/>
      <c r="C62" s="216"/>
      <c r="D62" s="216"/>
      <c r="E62" s="216"/>
      <c r="F62" s="216"/>
      <c r="G62" s="216"/>
      <c r="H62" s="216"/>
      <c r="I62" s="216"/>
      <c r="J62" s="216"/>
      <c r="K62" s="216"/>
      <c r="L62" s="216"/>
      <c r="M62" s="216"/>
      <c r="N62" s="216"/>
      <c r="O62" s="216"/>
      <c r="P62" s="216"/>
      <c r="Q62" s="216"/>
      <c r="R62" s="822"/>
      <c r="S62" s="822"/>
    </row>
    <row r="63" spans="1:19" ht="13.5" thickBot="1">
      <c r="A63" s="120" t="s">
        <v>288</v>
      </c>
      <c r="B63" s="235"/>
      <c r="C63" s="235"/>
      <c r="D63" s="235"/>
      <c r="E63" s="235"/>
      <c r="F63" s="235"/>
      <c r="G63" s="235"/>
      <c r="H63" s="235"/>
      <c r="I63" s="235"/>
      <c r="J63" s="235"/>
      <c r="K63" s="235"/>
      <c r="L63" s="235"/>
      <c r="M63" s="235"/>
      <c r="N63" s="235"/>
      <c r="O63" s="235"/>
      <c r="P63" s="235"/>
      <c r="Q63" s="235"/>
      <c r="R63" s="822"/>
      <c r="S63" s="822"/>
    </row>
    <row r="64" spans="1:19">
      <c r="A64" s="116" t="s">
        <v>289</v>
      </c>
      <c r="B64" s="119">
        <f>SUM(B52:B63)</f>
        <v>0</v>
      </c>
      <c r="C64" s="119">
        <f t="shared" ref="C64:Q64" si="10">SUM(C52:C63)</f>
        <v>0</v>
      </c>
      <c r="D64" s="119">
        <f t="shared" si="10"/>
        <v>0</v>
      </c>
      <c r="E64" s="119">
        <f t="shared" si="10"/>
        <v>0</v>
      </c>
      <c r="F64" s="119">
        <f t="shared" si="10"/>
        <v>0</v>
      </c>
      <c r="G64" s="119">
        <f t="shared" si="10"/>
        <v>0</v>
      </c>
      <c r="H64" s="119">
        <f t="shared" si="10"/>
        <v>0</v>
      </c>
      <c r="I64" s="119">
        <f t="shared" si="10"/>
        <v>0</v>
      </c>
      <c r="J64" s="119">
        <f t="shared" si="10"/>
        <v>0</v>
      </c>
      <c r="K64" s="119">
        <f t="shared" si="10"/>
        <v>0</v>
      </c>
      <c r="L64" s="119">
        <f t="shared" si="10"/>
        <v>0</v>
      </c>
      <c r="M64" s="119">
        <f t="shared" si="10"/>
        <v>0</v>
      </c>
      <c r="N64" s="119">
        <f t="shared" si="10"/>
        <v>0</v>
      </c>
      <c r="O64" s="119">
        <f t="shared" si="10"/>
        <v>0</v>
      </c>
      <c r="P64" s="119">
        <f t="shared" si="10"/>
        <v>0</v>
      </c>
      <c r="Q64" s="123">
        <f t="shared" si="10"/>
        <v>0</v>
      </c>
      <c r="R64" s="822"/>
      <c r="S64" s="822"/>
    </row>
    <row r="65" spans="1:19">
      <c r="A65" s="711"/>
      <c r="B65" s="711"/>
      <c r="C65" s="711"/>
      <c r="D65" s="711"/>
      <c r="E65" s="711"/>
      <c r="F65" s="711"/>
      <c r="G65" s="711"/>
      <c r="H65" s="711"/>
      <c r="I65" s="711"/>
      <c r="J65" s="711"/>
      <c r="K65" s="711"/>
      <c r="L65" s="711"/>
      <c r="M65" s="711"/>
      <c r="N65" s="711"/>
      <c r="O65" s="711"/>
      <c r="P65" s="711"/>
      <c r="Q65" s="711"/>
      <c r="R65" s="822"/>
      <c r="S65" s="822"/>
    </row>
    <row r="66" spans="1:19">
      <c r="A66" s="964" t="s">
        <v>295</v>
      </c>
      <c r="B66" s="965"/>
      <c r="C66" s="965"/>
      <c r="D66" s="965"/>
      <c r="E66" s="965"/>
      <c r="F66" s="965"/>
      <c r="G66" s="965"/>
      <c r="H66" s="965"/>
      <c r="I66" s="965"/>
      <c r="J66" s="965"/>
      <c r="K66" s="965"/>
      <c r="L66" s="965"/>
      <c r="M66" s="965"/>
      <c r="N66" s="965"/>
      <c r="O66" s="965"/>
      <c r="P66" s="965"/>
      <c r="Q66" s="966"/>
      <c r="R66" s="822"/>
      <c r="S66" s="822"/>
    </row>
    <row r="67" spans="1:19">
      <c r="A67" s="940" t="s">
        <v>251</v>
      </c>
      <c r="B67" s="940"/>
      <c r="C67" s="940"/>
      <c r="D67" s="940"/>
      <c r="E67" s="940"/>
      <c r="F67" s="940"/>
      <c r="G67" s="940"/>
      <c r="H67" s="940"/>
      <c r="I67" s="940"/>
      <c r="J67" s="940"/>
      <c r="K67" s="940"/>
      <c r="L67" s="940"/>
      <c r="M67" s="940"/>
      <c r="N67" s="940"/>
      <c r="O67" s="940"/>
      <c r="P67" s="711"/>
      <c r="Q67" s="711"/>
      <c r="R67" s="822"/>
      <c r="S67" s="822"/>
    </row>
    <row r="68" spans="1:19">
      <c r="A68" s="822"/>
      <c r="B68" s="711"/>
      <c r="C68" s="711"/>
      <c r="D68" s="711"/>
      <c r="E68" s="711"/>
      <c r="F68" s="711"/>
      <c r="G68" s="711"/>
      <c r="H68" s="711"/>
      <c r="I68" s="711"/>
      <c r="J68" s="711"/>
      <c r="K68" s="711"/>
      <c r="L68" s="711"/>
      <c r="M68" s="711"/>
      <c r="N68" s="711"/>
      <c r="O68" s="711"/>
      <c r="P68" s="711"/>
      <c r="Q68" s="711"/>
      <c r="R68" s="822"/>
      <c r="S68" s="822"/>
    </row>
    <row r="69" spans="1:19">
      <c r="A69" s="711"/>
      <c r="B69" s="711"/>
      <c r="C69" s="711"/>
      <c r="D69" s="711"/>
      <c r="E69" s="711"/>
      <c r="F69" s="711"/>
      <c r="G69" s="711"/>
      <c r="H69" s="711"/>
      <c r="I69" s="711"/>
      <c r="J69" s="711"/>
      <c r="K69" s="711"/>
      <c r="L69" s="711"/>
      <c r="M69" s="711"/>
      <c r="N69" s="711"/>
      <c r="O69" s="711"/>
      <c r="P69" s="711"/>
      <c r="Q69" s="711"/>
      <c r="R69" s="822"/>
      <c r="S69" s="822"/>
    </row>
    <row r="70" spans="1:19">
      <c r="A70" s="711"/>
      <c r="B70" s="711"/>
      <c r="C70" s="711"/>
      <c r="D70" s="711"/>
      <c r="E70" s="711"/>
      <c r="F70" s="711"/>
      <c r="G70" s="711"/>
      <c r="H70" s="711"/>
      <c r="I70" s="711"/>
      <c r="J70" s="711"/>
      <c r="K70" s="711"/>
      <c r="L70" s="711"/>
      <c r="M70" s="711"/>
      <c r="N70" s="711"/>
      <c r="O70" s="711"/>
      <c r="P70" s="711"/>
      <c r="Q70" s="711"/>
      <c r="R70" s="822"/>
      <c r="S70" s="822"/>
    </row>
    <row r="71" spans="1:19">
      <c r="A71" s="711"/>
      <c r="B71" s="711"/>
      <c r="C71" s="711"/>
      <c r="D71" s="711"/>
      <c r="E71" s="711"/>
      <c r="F71" s="711"/>
      <c r="G71" s="711"/>
      <c r="H71" s="711"/>
      <c r="I71" s="711"/>
      <c r="J71" s="711"/>
      <c r="K71" s="711"/>
      <c r="L71" s="711"/>
      <c r="M71" s="711"/>
      <c r="N71" s="711"/>
      <c r="O71" s="711"/>
      <c r="P71" s="711"/>
      <c r="Q71" s="711"/>
      <c r="R71" s="822"/>
      <c r="S71" s="822"/>
    </row>
    <row r="72" spans="1:19">
      <c r="A72" s="711"/>
      <c r="B72" s="711"/>
      <c r="C72" s="711"/>
      <c r="D72" s="711"/>
      <c r="E72" s="711"/>
      <c r="F72" s="711"/>
      <c r="G72" s="711"/>
      <c r="H72" s="711"/>
      <c r="I72" s="711"/>
      <c r="J72" s="711"/>
      <c r="K72" s="711"/>
      <c r="L72" s="711"/>
      <c r="M72" s="711"/>
      <c r="N72" s="711"/>
      <c r="O72" s="711"/>
      <c r="P72" s="711"/>
      <c r="Q72" s="711"/>
      <c r="R72" s="822"/>
      <c r="S72" s="822"/>
    </row>
    <row r="73" spans="1:19">
      <c r="A73" s="711"/>
      <c r="B73" s="711"/>
      <c r="C73" s="711"/>
      <c r="D73" s="711"/>
      <c r="E73" s="711"/>
      <c r="F73" s="711"/>
      <c r="G73" s="711"/>
      <c r="H73" s="711"/>
      <c r="I73" s="711"/>
      <c r="J73" s="711"/>
      <c r="K73" s="711"/>
      <c r="L73" s="711"/>
      <c r="M73" s="711"/>
      <c r="N73" s="711"/>
      <c r="O73" s="711"/>
      <c r="P73" s="711"/>
      <c r="Q73" s="711"/>
      <c r="R73" s="822"/>
      <c r="S73" s="822"/>
    </row>
    <row r="74" spans="1:19">
      <c r="A74" s="711"/>
      <c r="B74" s="711"/>
      <c r="C74" s="711"/>
      <c r="D74" s="711"/>
      <c r="E74" s="711"/>
      <c r="F74" s="711"/>
      <c r="G74" s="711"/>
      <c r="H74" s="711"/>
      <c r="I74" s="711"/>
      <c r="J74" s="711"/>
      <c r="K74" s="711"/>
      <c r="L74" s="711"/>
      <c r="M74" s="711"/>
      <c r="N74" s="711"/>
      <c r="O74" s="711"/>
      <c r="P74" s="711"/>
      <c r="Q74" s="711"/>
      <c r="R74" s="822"/>
      <c r="S74" s="822"/>
    </row>
    <row r="75" spans="1:19">
      <c r="A75" s="711"/>
      <c r="B75" s="711"/>
      <c r="C75" s="711"/>
      <c r="D75" s="711"/>
      <c r="E75" s="711"/>
      <c r="F75" s="711"/>
      <c r="G75" s="711"/>
      <c r="H75" s="711"/>
      <c r="I75" s="711"/>
      <c r="J75" s="711"/>
      <c r="K75" s="711"/>
      <c r="L75" s="711"/>
      <c r="M75" s="711"/>
      <c r="N75" s="711"/>
      <c r="O75" s="711"/>
      <c r="P75" s="711"/>
      <c r="Q75" s="711"/>
      <c r="R75" s="822"/>
      <c r="S75" s="822"/>
    </row>
    <row r="76" spans="1:19">
      <c r="A76" s="711"/>
      <c r="B76" s="711"/>
      <c r="C76" s="711"/>
      <c r="D76" s="711"/>
      <c r="E76" s="711"/>
      <c r="F76" s="711"/>
      <c r="G76" s="711"/>
      <c r="H76" s="711"/>
      <c r="I76" s="711"/>
      <c r="J76" s="711"/>
      <c r="K76" s="711"/>
      <c r="L76" s="711"/>
      <c r="M76" s="711"/>
      <c r="N76" s="711"/>
      <c r="O76" s="711"/>
      <c r="P76" s="711"/>
      <c r="Q76" s="711"/>
      <c r="R76" s="822"/>
      <c r="S76" s="822"/>
    </row>
    <row r="77" spans="1:19">
      <c r="A77" s="711"/>
      <c r="B77" s="711"/>
      <c r="C77" s="711"/>
      <c r="D77" s="711"/>
      <c r="E77" s="711"/>
      <c r="F77" s="711"/>
      <c r="G77" s="711"/>
      <c r="H77" s="711"/>
      <c r="I77" s="711"/>
      <c r="J77" s="711"/>
      <c r="K77" s="711"/>
      <c r="L77" s="711"/>
      <c r="M77" s="711"/>
      <c r="N77" s="711"/>
      <c r="O77" s="711"/>
      <c r="P77" s="711"/>
      <c r="Q77" s="711"/>
      <c r="R77" s="822"/>
      <c r="S77" s="822"/>
    </row>
    <row r="78" spans="1:19">
      <c r="A78" s="711"/>
      <c r="B78" s="711"/>
      <c r="C78" s="711"/>
      <c r="D78" s="711"/>
      <c r="E78" s="711"/>
      <c r="F78" s="711"/>
      <c r="G78" s="711"/>
      <c r="H78" s="711"/>
      <c r="I78" s="711"/>
      <c r="J78" s="711"/>
      <c r="K78" s="711"/>
      <c r="L78" s="711"/>
      <c r="M78" s="711"/>
      <c r="N78" s="711"/>
      <c r="O78" s="711"/>
      <c r="P78" s="711"/>
      <c r="Q78" s="711"/>
      <c r="R78" s="822"/>
      <c r="S78" s="822"/>
    </row>
    <row r="79" spans="1:19">
      <c r="A79" s="711"/>
      <c r="B79" s="711"/>
      <c r="C79" s="711"/>
      <c r="D79" s="711"/>
      <c r="E79" s="711"/>
      <c r="F79" s="711"/>
      <c r="G79" s="711"/>
      <c r="H79" s="711"/>
      <c r="I79" s="711"/>
      <c r="J79" s="711"/>
      <c r="K79" s="711"/>
      <c r="L79" s="711"/>
      <c r="M79" s="711"/>
      <c r="N79" s="711"/>
      <c r="O79" s="711"/>
      <c r="P79" s="711"/>
      <c r="Q79" s="711"/>
      <c r="R79" s="822"/>
      <c r="S79" s="822"/>
    </row>
    <row r="80" spans="1:19">
      <c r="A80" s="711"/>
      <c r="B80" s="711"/>
      <c r="C80" s="711"/>
      <c r="D80" s="711"/>
      <c r="E80" s="711"/>
      <c r="F80" s="711"/>
      <c r="G80" s="711"/>
      <c r="H80" s="711"/>
      <c r="I80" s="711"/>
      <c r="J80" s="711"/>
      <c r="K80" s="711"/>
      <c r="L80" s="711"/>
      <c r="M80" s="711"/>
      <c r="N80" s="711"/>
      <c r="O80" s="711"/>
      <c r="P80" s="711"/>
      <c r="Q80" s="711"/>
      <c r="R80" s="822"/>
      <c r="S80" s="822"/>
    </row>
    <row r="81" spans="1:19">
      <c r="A81" s="711"/>
      <c r="B81" s="711"/>
      <c r="C81" s="711"/>
      <c r="D81" s="711"/>
      <c r="E81" s="711"/>
      <c r="F81" s="711"/>
      <c r="G81" s="711"/>
      <c r="H81" s="711"/>
      <c r="I81" s="711"/>
      <c r="J81" s="711"/>
      <c r="K81" s="711"/>
      <c r="L81" s="711"/>
      <c r="M81" s="711"/>
      <c r="N81" s="711"/>
      <c r="O81" s="711"/>
      <c r="P81" s="711"/>
      <c r="Q81" s="711"/>
      <c r="R81" s="822"/>
      <c r="S81" s="822"/>
    </row>
    <row r="82" spans="1:19">
      <c r="A82" s="711"/>
      <c r="B82" s="711"/>
      <c r="C82" s="711"/>
      <c r="D82" s="711"/>
      <c r="E82" s="711"/>
      <c r="F82" s="711"/>
      <c r="G82" s="711"/>
      <c r="H82" s="711"/>
      <c r="I82" s="711"/>
      <c r="J82" s="711"/>
      <c r="K82" s="711"/>
      <c r="L82" s="711"/>
      <c r="M82" s="711"/>
      <c r="N82" s="711"/>
      <c r="O82" s="711"/>
      <c r="P82" s="711"/>
      <c r="Q82" s="711"/>
      <c r="R82" s="822"/>
      <c r="S82" s="822"/>
    </row>
    <row r="83" spans="1:19">
      <c r="A83" s="711"/>
      <c r="B83" s="711"/>
      <c r="C83" s="711"/>
      <c r="D83" s="711"/>
      <c r="E83" s="711"/>
      <c r="F83" s="711"/>
      <c r="G83" s="711"/>
      <c r="H83" s="711"/>
      <c r="I83" s="711"/>
      <c r="J83" s="711"/>
      <c r="K83" s="711"/>
      <c r="L83" s="711"/>
      <c r="M83" s="711"/>
      <c r="N83" s="711"/>
      <c r="O83" s="711"/>
      <c r="P83" s="711"/>
      <c r="Q83" s="711"/>
      <c r="R83" s="822"/>
      <c r="S83" s="822"/>
    </row>
    <row r="84" spans="1:19">
      <c r="A84" s="711"/>
      <c r="B84" s="711"/>
      <c r="C84" s="711"/>
      <c r="D84" s="711"/>
      <c r="E84" s="711"/>
      <c r="F84" s="711"/>
      <c r="G84" s="711"/>
      <c r="H84" s="711"/>
      <c r="I84" s="711"/>
      <c r="J84" s="711"/>
      <c r="K84" s="711"/>
      <c r="L84" s="711"/>
      <c r="M84" s="711"/>
      <c r="N84" s="711"/>
      <c r="O84" s="711"/>
      <c r="P84" s="711"/>
      <c r="Q84" s="711"/>
      <c r="R84" s="822"/>
      <c r="S84" s="822"/>
    </row>
    <row r="85" spans="1:19">
      <c r="A85" s="711"/>
      <c r="B85" s="711"/>
      <c r="C85" s="711"/>
      <c r="D85" s="711"/>
      <c r="E85" s="711"/>
      <c r="F85" s="711"/>
      <c r="G85" s="711"/>
      <c r="H85" s="711"/>
      <c r="I85" s="711"/>
      <c r="J85" s="711"/>
      <c r="K85" s="711"/>
      <c r="L85" s="711"/>
      <c r="M85" s="711"/>
      <c r="N85" s="711"/>
      <c r="O85" s="711"/>
      <c r="P85" s="711"/>
      <c r="Q85" s="711"/>
      <c r="R85" s="822"/>
      <c r="S85" s="822"/>
    </row>
    <row r="86" spans="1:19">
      <c r="A86" s="711"/>
      <c r="B86" s="711"/>
      <c r="C86" s="711"/>
      <c r="D86" s="711"/>
      <c r="E86" s="711"/>
      <c r="F86" s="711"/>
      <c r="G86" s="711"/>
      <c r="H86" s="711"/>
      <c r="I86" s="711"/>
      <c r="J86" s="711"/>
      <c r="K86" s="711"/>
      <c r="L86" s="711"/>
      <c r="M86" s="711"/>
      <c r="N86" s="711"/>
      <c r="O86" s="711"/>
      <c r="P86" s="711"/>
      <c r="Q86" s="711"/>
      <c r="R86" s="822"/>
      <c r="S86" s="822"/>
    </row>
    <row r="87" spans="1:19">
      <c r="A87" s="711"/>
      <c r="B87" s="711"/>
      <c r="C87" s="711"/>
      <c r="D87" s="711"/>
      <c r="E87" s="711"/>
      <c r="F87" s="711"/>
      <c r="G87" s="711"/>
      <c r="H87" s="711"/>
      <c r="I87" s="711"/>
      <c r="J87" s="711"/>
      <c r="K87" s="711"/>
      <c r="L87" s="711"/>
      <c r="M87" s="711"/>
      <c r="N87" s="711"/>
      <c r="O87" s="711"/>
      <c r="P87" s="711"/>
      <c r="Q87" s="711"/>
      <c r="R87" s="822"/>
      <c r="S87" s="822"/>
    </row>
    <row r="88" spans="1:19">
      <c r="A88" s="711"/>
      <c r="B88" s="711"/>
      <c r="C88" s="711"/>
      <c r="D88" s="711"/>
      <c r="E88" s="711"/>
      <c r="F88" s="711"/>
      <c r="G88" s="711"/>
      <c r="H88" s="711"/>
      <c r="I88" s="711"/>
      <c r="J88" s="711"/>
      <c r="K88" s="711"/>
      <c r="L88" s="711"/>
      <c r="M88" s="711"/>
      <c r="N88" s="711"/>
      <c r="O88" s="711"/>
      <c r="P88" s="711"/>
      <c r="Q88" s="711"/>
      <c r="R88" s="822"/>
      <c r="S88" s="822"/>
    </row>
    <row r="89" spans="1:19">
      <c r="A89" s="711"/>
      <c r="B89" s="711"/>
      <c r="C89" s="711"/>
      <c r="D89" s="711"/>
      <c r="E89" s="711"/>
      <c r="F89" s="711"/>
      <c r="G89" s="711"/>
      <c r="H89" s="711"/>
      <c r="I89" s="711"/>
      <c r="J89" s="711"/>
      <c r="K89" s="711"/>
      <c r="L89" s="711"/>
      <c r="M89" s="711"/>
      <c r="N89" s="711"/>
      <c r="O89" s="711"/>
      <c r="P89" s="711"/>
      <c r="Q89" s="711"/>
      <c r="R89" s="822"/>
      <c r="S89" s="822"/>
    </row>
    <row r="90" spans="1:19">
      <c r="A90" s="711"/>
      <c r="B90" s="711"/>
      <c r="C90" s="711"/>
      <c r="D90" s="711"/>
      <c r="E90" s="711"/>
      <c r="F90" s="711"/>
      <c r="G90" s="711"/>
      <c r="H90" s="711"/>
      <c r="I90" s="711"/>
      <c r="J90" s="711"/>
      <c r="K90" s="711"/>
      <c r="L90" s="711"/>
      <c r="M90" s="711"/>
      <c r="N90" s="711"/>
      <c r="O90" s="711"/>
      <c r="P90" s="711"/>
      <c r="Q90" s="711"/>
      <c r="R90" s="822"/>
      <c r="S90" s="822"/>
    </row>
    <row r="91" spans="1:19">
      <c r="A91" s="711"/>
      <c r="B91" s="711"/>
      <c r="C91" s="711"/>
      <c r="D91" s="711"/>
      <c r="E91" s="711"/>
      <c r="F91" s="711"/>
      <c r="G91" s="711"/>
      <c r="H91" s="711"/>
      <c r="I91" s="711"/>
      <c r="J91" s="711"/>
      <c r="K91" s="711"/>
      <c r="L91" s="711"/>
      <c r="M91" s="711"/>
      <c r="N91" s="711"/>
      <c r="O91" s="711"/>
      <c r="P91" s="711"/>
      <c r="Q91" s="711"/>
      <c r="R91" s="822"/>
      <c r="S91" s="822"/>
    </row>
    <row r="92" spans="1:19">
      <c r="A92" s="711"/>
      <c r="B92" s="711"/>
      <c r="C92" s="711"/>
      <c r="D92" s="711"/>
      <c r="E92" s="711"/>
      <c r="F92" s="711"/>
      <c r="G92" s="711"/>
      <c r="H92" s="711"/>
      <c r="I92" s="711"/>
      <c r="J92" s="711"/>
      <c r="K92" s="711"/>
      <c r="L92" s="711"/>
      <c r="M92" s="711"/>
      <c r="N92" s="711"/>
      <c r="O92" s="711"/>
      <c r="P92" s="711"/>
      <c r="Q92" s="711"/>
      <c r="R92" s="822"/>
      <c r="S92" s="822"/>
    </row>
    <row r="93" spans="1:19">
      <c r="A93" s="711"/>
      <c r="B93" s="711"/>
      <c r="C93" s="711"/>
      <c r="D93" s="711"/>
      <c r="E93" s="711"/>
      <c r="F93" s="711"/>
      <c r="G93" s="711"/>
      <c r="H93" s="711"/>
      <c r="I93" s="711"/>
      <c r="J93" s="711"/>
      <c r="K93" s="711"/>
      <c r="L93" s="711"/>
      <c r="M93" s="711"/>
      <c r="N93" s="711"/>
      <c r="O93" s="711"/>
      <c r="P93" s="711"/>
      <c r="Q93" s="711"/>
      <c r="R93" s="822"/>
      <c r="S93" s="822"/>
    </row>
    <row r="94" spans="1:19">
      <c r="A94" s="711"/>
      <c r="B94" s="711"/>
      <c r="C94" s="711"/>
      <c r="D94" s="711"/>
      <c r="E94" s="711"/>
      <c r="F94" s="711"/>
      <c r="G94" s="711"/>
      <c r="H94" s="711"/>
      <c r="I94" s="711"/>
      <c r="J94" s="711"/>
      <c r="K94" s="711"/>
      <c r="L94" s="711"/>
      <c r="M94" s="711"/>
      <c r="N94" s="711"/>
      <c r="O94" s="711"/>
      <c r="P94" s="711"/>
      <c r="Q94" s="711"/>
      <c r="R94" s="822"/>
      <c r="S94" s="822"/>
    </row>
    <row r="95" spans="1:19">
      <c r="A95" s="711"/>
      <c r="B95" s="711"/>
      <c r="C95" s="711"/>
      <c r="D95" s="711"/>
      <c r="E95" s="711"/>
      <c r="F95" s="711"/>
      <c r="G95" s="711"/>
      <c r="H95" s="711"/>
      <c r="I95" s="711"/>
      <c r="J95" s="711"/>
      <c r="K95" s="711"/>
      <c r="L95" s="711"/>
      <c r="M95" s="711"/>
      <c r="N95" s="711"/>
      <c r="O95" s="711"/>
      <c r="P95" s="711"/>
      <c r="Q95" s="711"/>
      <c r="R95" s="822"/>
      <c r="S95" s="822"/>
    </row>
    <row r="96" spans="1:19">
      <c r="A96" s="711"/>
      <c r="B96" s="711"/>
      <c r="C96" s="711"/>
      <c r="D96" s="711"/>
      <c r="E96" s="711"/>
      <c r="F96" s="711"/>
      <c r="G96" s="711"/>
      <c r="H96" s="711"/>
      <c r="I96" s="711"/>
      <c r="J96" s="711"/>
      <c r="K96" s="711"/>
      <c r="L96" s="711"/>
      <c r="M96" s="711"/>
      <c r="N96" s="711"/>
      <c r="O96" s="711"/>
      <c r="P96" s="711"/>
      <c r="Q96" s="711"/>
      <c r="R96" s="822"/>
      <c r="S96" s="822"/>
    </row>
    <row r="97" spans="1:19">
      <c r="A97" s="711"/>
      <c r="B97" s="711"/>
      <c r="C97" s="711"/>
      <c r="D97" s="711"/>
      <c r="E97" s="711"/>
      <c r="F97" s="711"/>
      <c r="G97" s="711"/>
      <c r="H97" s="711"/>
      <c r="I97" s="711"/>
      <c r="J97" s="711"/>
      <c r="K97" s="711"/>
      <c r="L97" s="711"/>
      <c r="M97" s="711"/>
      <c r="N97" s="711"/>
      <c r="O97" s="711"/>
      <c r="P97" s="711"/>
      <c r="Q97" s="711"/>
      <c r="R97" s="822"/>
      <c r="S97" s="822"/>
    </row>
    <row r="98" spans="1:19">
      <c r="A98" s="711"/>
      <c r="B98" s="711"/>
      <c r="C98" s="711"/>
      <c r="D98" s="711"/>
      <c r="E98" s="711"/>
      <c r="F98" s="711"/>
      <c r="G98" s="711"/>
      <c r="H98" s="711"/>
      <c r="I98" s="711"/>
      <c r="J98" s="711"/>
      <c r="K98" s="711"/>
      <c r="L98" s="711"/>
      <c r="M98" s="711"/>
      <c r="N98" s="711"/>
      <c r="O98" s="711"/>
      <c r="P98" s="711"/>
      <c r="Q98" s="711"/>
      <c r="R98" s="822"/>
      <c r="S98" s="822"/>
    </row>
    <row r="99" spans="1:19">
      <c r="A99" s="711"/>
      <c r="B99" s="711"/>
      <c r="C99" s="711"/>
      <c r="D99" s="711"/>
      <c r="E99" s="711"/>
      <c r="F99" s="711"/>
      <c r="G99" s="711"/>
      <c r="H99" s="711"/>
      <c r="I99" s="711"/>
      <c r="J99" s="711"/>
      <c r="K99" s="711"/>
      <c r="L99" s="711"/>
      <c r="M99" s="711"/>
      <c r="N99" s="711"/>
      <c r="O99" s="711"/>
      <c r="P99" s="711"/>
      <c r="Q99" s="711"/>
      <c r="R99" s="822"/>
      <c r="S99" s="822"/>
    </row>
    <row r="100" spans="1:19">
      <c r="A100" s="711"/>
      <c r="B100" s="711"/>
      <c r="C100" s="711"/>
      <c r="D100" s="711"/>
      <c r="E100" s="711"/>
      <c r="F100" s="711"/>
      <c r="G100" s="711"/>
      <c r="H100" s="711"/>
      <c r="I100" s="711"/>
      <c r="J100" s="711"/>
      <c r="K100" s="711"/>
      <c r="L100" s="711"/>
      <c r="M100" s="711"/>
      <c r="N100" s="711"/>
      <c r="O100" s="711"/>
      <c r="P100" s="711"/>
      <c r="Q100" s="711"/>
      <c r="R100" s="822"/>
      <c r="S100" s="822"/>
    </row>
    <row r="101" spans="1:19">
      <c r="A101" s="711"/>
      <c r="B101" s="711"/>
      <c r="C101" s="711"/>
      <c r="D101" s="711"/>
      <c r="E101" s="711"/>
      <c r="F101" s="711"/>
      <c r="G101" s="711"/>
      <c r="H101" s="711"/>
      <c r="I101" s="711"/>
      <c r="J101" s="711"/>
      <c r="K101" s="711"/>
      <c r="L101" s="711"/>
      <c r="M101" s="711"/>
      <c r="N101" s="711"/>
      <c r="O101" s="711"/>
      <c r="P101" s="711"/>
      <c r="Q101" s="711"/>
      <c r="R101" s="822"/>
      <c r="S101" s="822"/>
    </row>
    <row r="102" spans="1:19">
      <c r="A102" s="711"/>
      <c r="B102" s="711"/>
      <c r="C102" s="711"/>
      <c r="D102" s="711"/>
      <c r="E102" s="711"/>
      <c r="F102" s="711"/>
      <c r="G102" s="711"/>
      <c r="H102" s="711"/>
      <c r="I102" s="711"/>
      <c r="J102" s="711"/>
      <c r="K102" s="711"/>
      <c r="L102" s="711"/>
      <c r="M102" s="711"/>
      <c r="N102" s="711"/>
      <c r="O102" s="711"/>
      <c r="P102" s="711"/>
      <c r="Q102" s="711"/>
      <c r="R102" s="822"/>
      <c r="S102" s="822"/>
    </row>
    <row r="103" spans="1:19">
      <c r="A103" s="711"/>
      <c r="B103" s="711"/>
      <c r="C103" s="711"/>
      <c r="D103" s="711"/>
      <c r="E103" s="711"/>
      <c r="F103" s="711"/>
      <c r="G103" s="711"/>
      <c r="H103" s="711"/>
      <c r="I103" s="711"/>
      <c r="J103" s="711"/>
      <c r="K103" s="711"/>
      <c r="L103" s="711"/>
      <c r="M103" s="711"/>
      <c r="N103" s="711"/>
      <c r="O103" s="711"/>
      <c r="P103" s="711"/>
      <c r="Q103" s="711"/>
      <c r="R103" s="822"/>
      <c r="S103" s="822"/>
    </row>
    <row r="104" spans="1:19">
      <c r="A104" s="711"/>
      <c r="B104" s="711"/>
      <c r="C104" s="711"/>
      <c r="D104" s="711"/>
      <c r="E104" s="711"/>
      <c r="F104" s="711"/>
      <c r="G104" s="711"/>
      <c r="H104" s="711"/>
      <c r="I104" s="711"/>
      <c r="J104" s="711"/>
      <c r="K104" s="711"/>
      <c r="L104" s="711"/>
      <c r="M104" s="711"/>
      <c r="N104" s="711"/>
      <c r="O104" s="711"/>
      <c r="P104" s="711"/>
      <c r="Q104" s="711"/>
      <c r="R104" s="822"/>
      <c r="S104" s="822"/>
    </row>
    <row r="105" spans="1:19">
      <c r="A105" s="711"/>
      <c r="B105" s="711"/>
      <c r="C105" s="711"/>
      <c r="D105" s="711"/>
      <c r="E105" s="711"/>
      <c r="F105" s="711"/>
      <c r="G105" s="711"/>
      <c r="H105" s="711"/>
      <c r="I105" s="711"/>
      <c r="J105" s="711"/>
      <c r="K105" s="711"/>
      <c r="L105" s="711"/>
      <c r="M105" s="711"/>
      <c r="N105" s="711"/>
      <c r="O105" s="711"/>
      <c r="P105" s="711"/>
      <c r="Q105" s="711"/>
      <c r="R105" s="822"/>
      <c r="S105" s="822"/>
    </row>
    <row r="106" spans="1:19">
      <c r="A106" s="711"/>
      <c r="B106" s="711"/>
      <c r="C106" s="711"/>
      <c r="D106" s="711"/>
      <c r="E106" s="711"/>
      <c r="F106" s="711"/>
      <c r="G106" s="711"/>
      <c r="H106" s="711"/>
      <c r="I106" s="711"/>
      <c r="J106" s="711"/>
      <c r="K106" s="711"/>
      <c r="L106" s="711"/>
      <c r="M106" s="711"/>
      <c r="N106" s="711"/>
      <c r="O106" s="711"/>
      <c r="P106" s="711"/>
      <c r="Q106" s="711"/>
      <c r="R106" s="822"/>
      <c r="S106" s="822"/>
    </row>
    <row r="107" spans="1:19">
      <c r="A107" s="711"/>
      <c r="B107" s="711"/>
      <c r="C107" s="711"/>
      <c r="D107" s="711"/>
      <c r="E107" s="711"/>
      <c r="F107" s="711"/>
      <c r="G107" s="711"/>
      <c r="H107" s="711"/>
      <c r="I107" s="711"/>
      <c r="J107" s="711"/>
      <c r="K107" s="711"/>
      <c r="L107" s="711"/>
      <c r="M107" s="711"/>
      <c r="N107" s="711"/>
      <c r="O107" s="711"/>
      <c r="P107" s="711"/>
      <c r="Q107" s="711"/>
      <c r="R107" s="822"/>
      <c r="S107" s="822"/>
    </row>
    <row r="108" spans="1:19">
      <c r="A108" s="711"/>
      <c r="B108" s="711"/>
      <c r="C108" s="711"/>
      <c r="D108" s="711"/>
      <c r="E108" s="711"/>
      <c r="F108" s="711"/>
      <c r="G108" s="711"/>
      <c r="H108" s="711"/>
      <c r="I108" s="711"/>
      <c r="J108" s="711"/>
      <c r="K108" s="711"/>
      <c r="L108" s="711"/>
      <c r="M108" s="711"/>
      <c r="N108" s="711"/>
      <c r="O108" s="711"/>
      <c r="P108" s="711"/>
      <c r="Q108" s="711"/>
      <c r="R108" s="822"/>
      <c r="S108" s="822"/>
    </row>
    <row r="109" spans="1:19">
      <c r="A109" s="711"/>
      <c r="B109" s="711"/>
      <c r="C109" s="711"/>
      <c r="D109" s="711"/>
      <c r="E109" s="711"/>
      <c r="F109" s="711"/>
      <c r="G109" s="711"/>
      <c r="H109" s="711"/>
      <c r="I109" s="711"/>
      <c r="J109" s="711"/>
      <c r="K109" s="711"/>
      <c r="L109" s="711"/>
      <c r="M109" s="711"/>
      <c r="N109" s="711"/>
      <c r="O109" s="711"/>
      <c r="P109" s="711"/>
      <c r="Q109" s="711"/>
      <c r="R109" s="822"/>
      <c r="S109" s="822"/>
    </row>
    <row r="110" spans="1:19">
      <c r="A110" s="711"/>
      <c r="B110" s="711"/>
      <c r="C110" s="711"/>
      <c r="D110" s="711"/>
      <c r="E110" s="711"/>
      <c r="F110" s="711"/>
      <c r="G110" s="711"/>
      <c r="H110" s="711"/>
      <c r="I110" s="711"/>
      <c r="J110" s="711"/>
      <c r="K110" s="711"/>
      <c r="L110" s="711"/>
      <c r="M110" s="711"/>
      <c r="N110" s="711"/>
      <c r="O110" s="711"/>
      <c r="P110" s="711"/>
      <c r="Q110" s="711"/>
      <c r="R110" s="822"/>
      <c r="S110" s="822"/>
    </row>
    <row r="111" spans="1:19">
      <c r="A111" s="711"/>
      <c r="B111" s="711"/>
      <c r="C111" s="711"/>
      <c r="D111" s="711"/>
      <c r="E111" s="711"/>
      <c r="F111" s="711"/>
      <c r="G111" s="711"/>
      <c r="H111" s="711"/>
      <c r="I111" s="711"/>
      <c r="J111" s="711"/>
      <c r="K111" s="711"/>
      <c r="L111" s="711"/>
      <c r="M111" s="711"/>
      <c r="N111" s="711"/>
      <c r="O111" s="711"/>
      <c r="P111" s="711"/>
      <c r="Q111" s="711"/>
      <c r="R111" s="822"/>
      <c r="S111" s="822"/>
    </row>
    <row r="112" spans="1:19">
      <c r="A112" s="711"/>
      <c r="B112" s="711"/>
      <c r="C112" s="711"/>
      <c r="D112" s="711"/>
      <c r="E112" s="711"/>
      <c r="F112" s="711"/>
      <c r="G112" s="711"/>
      <c r="H112" s="711"/>
      <c r="I112" s="711"/>
      <c r="J112" s="711"/>
      <c r="K112" s="711"/>
      <c r="L112" s="711"/>
      <c r="M112" s="711"/>
      <c r="N112" s="711"/>
      <c r="O112" s="711"/>
      <c r="P112" s="711"/>
      <c r="Q112" s="711"/>
      <c r="R112" s="822"/>
      <c r="S112" s="822"/>
    </row>
    <row r="113" spans="1:19">
      <c r="A113" s="711"/>
      <c r="B113" s="711"/>
      <c r="C113" s="711"/>
      <c r="D113" s="711"/>
      <c r="E113" s="711"/>
      <c r="F113" s="711"/>
      <c r="G113" s="711"/>
      <c r="H113" s="711"/>
      <c r="I113" s="711"/>
      <c r="J113" s="711"/>
      <c r="K113" s="711"/>
      <c r="L113" s="711"/>
      <c r="M113" s="711"/>
      <c r="N113" s="711"/>
      <c r="O113" s="711"/>
      <c r="P113" s="711"/>
      <c r="Q113" s="711"/>
      <c r="R113" s="822"/>
      <c r="S113" s="822"/>
    </row>
    <row r="114" spans="1:19">
      <c r="A114" s="711"/>
      <c r="B114" s="711"/>
      <c r="C114" s="711"/>
      <c r="D114" s="711"/>
      <c r="E114" s="711"/>
      <c r="F114" s="711"/>
      <c r="G114" s="711"/>
      <c r="H114" s="711"/>
      <c r="I114" s="711"/>
      <c r="J114" s="711"/>
      <c r="K114" s="711"/>
      <c r="L114" s="711"/>
      <c r="M114" s="711"/>
      <c r="N114" s="711"/>
      <c r="O114" s="711"/>
      <c r="P114" s="711"/>
      <c r="Q114" s="711"/>
      <c r="R114" s="822"/>
      <c r="S114" s="822"/>
    </row>
    <row r="115" spans="1:19">
      <c r="A115" s="711"/>
      <c r="B115" s="711"/>
      <c r="C115" s="711"/>
      <c r="D115" s="711"/>
      <c r="E115" s="711"/>
      <c r="F115" s="711"/>
      <c r="G115" s="711"/>
      <c r="H115" s="711"/>
      <c r="I115" s="711"/>
      <c r="J115" s="711"/>
      <c r="K115" s="711"/>
      <c r="L115" s="711"/>
      <c r="M115" s="711"/>
      <c r="N115" s="711"/>
      <c r="O115" s="711"/>
      <c r="P115" s="711"/>
      <c r="Q115" s="711"/>
      <c r="R115" s="822"/>
      <c r="S115" s="822"/>
    </row>
    <row r="116" spans="1:19">
      <c r="A116" s="711"/>
      <c r="B116" s="711"/>
      <c r="C116" s="711"/>
      <c r="D116" s="711"/>
      <c r="E116" s="711"/>
      <c r="F116" s="711"/>
      <c r="G116" s="711"/>
      <c r="H116" s="711"/>
      <c r="I116" s="711"/>
      <c r="J116" s="711"/>
      <c r="K116" s="711"/>
      <c r="L116" s="711"/>
      <c r="M116" s="711"/>
      <c r="N116" s="711"/>
      <c r="O116" s="711"/>
      <c r="P116" s="711"/>
      <c r="Q116" s="711"/>
      <c r="R116" s="822"/>
      <c r="S116" s="822"/>
    </row>
    <row r="117" spans="1:19">
      <c r="A117" s="711"/>
      <c r="B117" s="711"/>
      <c r="C117" s="711"/>
      <c r="D117" s="711"/>
      <c r="E117" s="711"/>
      <c r="F117" s="711"/>
      <c r="G117" s="711"/>
      <c r="H117" s="711"/>
      <c r="I117" s="711"/>
      <c r="J117" s="711"/>
      <c r="K117" s="711"/>
      <c r="L117" s="711"/>
      <c r="M117" s="711"/>
      <c r="N117" s="711"/>
      <c r="O117" s="711"/>
      <c r="P117" s="711"/>
      <c r="Q117" s="711"/>
      <c r="R117" s="822"/>
      <c r="S117" s="822"/>
    </row>
    <row r="118" spans="1:19">
      <c r="A118" s="711"/>
      <c r="B118" s="711"/>
      <c r="C118" s="711"/>
      <c r="D118" s="711"/>
      <c r="E118" s="711"/>
      <c r="F118" s="711"/>
      <c r="G118" s="711"/>
      <c r="H118" s="711"/>
      <c r="I118" s="711"/>
      <c r="J118" s="711"/>
      <c r="K118" s="711"/>
      <c r="L118" s="711"/>
      <c r="M118" s="711"/>
      <c r="N118" s="711"/>
      <c r="O118" s="711"/>
      <c r="P118" s="711"/>
      <c r="Q118" s="711"/>
      <c r="R118" s="822"/>
      <c r="S118" s="822"/>
    </row>
    <row r="119" spans="1:19">
      <c r="A119" s="711"/>
      <c r="B119" s="711"/>
      <c r="C119" s="711"/>
      <c r="D119" s="711"/>
      <c r="E119" s="711"/>
      <c r="F119" s="711"/>
      <c r="G119" s="711"/>
      <c r="H119" s="711"/>
      <c r="I119" s="711"/>
      <c r="J119" s="711"/>
      <c r="K119" s="711"/>
      <c r="L119" s="711"/>
      <c r="M119" s="711"/>
      <c r="N119" s="711"/>
      <c r="O119" s="711"/>
      <c r="P119" s="711"/>
      <c r="Q119" s="711"/>
      <c r="R119" s="822"/>
      <c r="S119" s="822"/>
    </row>
    <row r="120" spans="1:19">
      <c r="A120" s="711"/>
      <c r="B120" s="711"/>
      <c r="C120" s="711"/>
      <c r="D120" s="711"/>
      <c r="E120" s="711"/>
      <c r="F120" s="711"/>
      <c r="G120" s="711"/>
      <c r="H120" s="711"/>
      <c r="I120" s="711"/>
      <c r="J120" s="711"/>
      <c r="K120" s="711"/>
      <c r="L120" s="711"/>
      <c r="M120" s="711"/>
      <c r="N120" s="711"/>
      <c r="O120" s="711"/>
      <c r="P120" s="711"/>
      <c r="Q120" s="711"/>
      <c r="R120" s="822"/>
      <c r="S120" s="822"/>
    </row>
    <row r="121" spans="1:19">
      <c r="A121" s="711"/>
      <c r="B121" s="711"/>
      <c r="C121" s="711"/>
      <c r="D121" s="711"/>
      <c r="E121" s="711"/>
      <c r="F121" s="711"/>
      <c r="G121" s="711"/>
      <c r="H121" s="711"/>
      <c r="I121" s="711"/>
      <c r="J121" s="711"/>
      <c r="K121" s="711"/>
      <c r="L121" s="711"/>
      <c r="M121" s="711"/>
      <c r="N121" s="711"/>
      <c r="O121" s="711"/>
      <c r="P121" s="711"/>
      <c r="Q121" s="711"/>
      <c r="R121" s="822"/>
      <c r="S121" s="822"/>
    </row>
    <row r="122" spans="1:19">
      <c r="A122" s="711"/>
      <c r="B122" s="711"/>
      <c r="C122" s="711"/>
      <c r="D122" s="711"/>
      <c r="E122" s="711"/>
      <c r="F122" s="711"/>
      <c r="G122" s="711"/>
      <c r="H122" s="711"/>
      <c r="I122" s="711"/>
      <c r="J122" s="711"/>
      <c r="K122" s="711"/>
      <c r="L122" s="711"/>
      <c r="M122" s="711"/>
      <c r="N122" s="711"/>
      <c r="O122" s="711"/>
      <c r="P122" s="711"/>
      <c r="Q122" s="711"/>
      <c r="R122" s="822"/>
      <c r="S122" s="822"/>
    </row>
    <row r="123" spans="1:19">
      <c r="A123" s="711"/>
      <c r="B123" s="711"/>
      <c r="C123" s="711"/>
      <c r="D123" s="711"/>
      <c r="E123" s="711"/>
      <c r="F123" s="711"/>
      <c r="G123" s="711"/>
      <c r="H123" s="711"/>
      <c r="I123" s="711"/>
      <c r="J123" s="711"/>
      <c r="K123" s="711"/>
      <c r="L123" s="711"/>
      <c r="M123" s="711"/>
      <c r="N123" s="711"/>
      <c r="O123" s="711"/>
      <c r="P123" s="711"/>
      <c r="Q123" s="711"/>
      <c r="R123" s="822"/>
      <c r="S123" s="822"/>
    </row>
    <row r="124" spans="1:19">
      <c r="A124" s="711"/>
      <c r="B124" s="711"/>
      <c r="C124" s="711"/>
      <c r="D124" s="711"/>
      <c r="E124" s="711"/>
      <c r="F124" s="711"/>
      <c r="G124" s="711"/>
      <c r="H124" s="711"/>
      <c r="I124" s="711"/>
      <c r="J124" s="711"/>
      <c r="K124" s="711"/>
      <c r="L124" s="711"/>
      <c r="M124" s="711"/>
      <c r="N124" s="711"/>
      <c r="O124" s="711"/>
      <c r="P124" s="711"/>
      <c r="Q124" s="711"/>
      <c r="R124" s="822"/>
      <c r="S124" s="822"/>
    </row>
    <row r="125" spans="1:19">
      <c r="A125" s="711"/>
      <c r="B125" s="711"/>
      <c r="C125" s="711"/>
      <c r="D125" s="711"/>
      <c r="E125" s="711"/>
      <c r="F125" s="711"/>
      <c r="G125" s="711"/>
      <c r="H125" s="711"/>
      <c r="I125" s="711"/>
      <c r="J125" s="711"/>
      <c r="K125" s="711"/>
      <c r="L125" s="711"/>
      <c r="M125" s="711"/>
      <c r="N125" s="711"/>
      <c r="O125" s="711"/>
      <c r="P125" s="711"/>
      <c r="Q125" s="711"/>
      <c r="R125" s="822"/>
      <c r="S125" s="822"/>
    </row>
    <row r="126" spans="1:19">
      <c r="A126" s="711"/>
      <c r="B126" s="711"/>
      <c r="C126" s="711"/>
      <c r="D126" s="711"/>
      <c r="E126" s="711"/>
      <c r="F126" s="711"/>
      <c r="G126" s="711"/>
      <c r="H126" s="711"/>
      <c r="I126" s="711"/>
      <c r="J126" s="711"/>
      <c r="K126" s="711"/>
      <c r="L126" s="711"/>
      <c r="M126" s="711"/>
      <c r="N126" s="711"/>
      <c r="O126" s="711"/>
      <c r="P126" s="711"/>
      <c r="Q126" s="711"/>
      <c r="R126" s="822"/>
      <c r="S126" s="822"/>
    </row>
    <row r="127" spans="1:19">
      <c r="A127" s="711"/>
      <c r="B127" s="711"/>
      <c r="C127" s="711"/>
      <c r="D127" s="711"/>
      <c r="E127" s="711"/>
      <c r="F127" s="711"/>
      <c r="G127" s="711"/>
      <c r="H127" s="711"/>
      <c r="I127" s="711"/>
      <c r="J127" s="711"/>
      <c r="K127" s="711"/>
      <c r="L127" s="711"/>
      <c r="M127" s="711"/>
      <c r="N127" s="711"/>
      <c r="O127" s="711"/>
      <c r="P127" s="711"/>
      <c r="Q127" s="711"/>
      <c r="R127" s="822"/>
      <c r="S127" s="822"/>
    </row>
    <row r="128" spans="1:19">
      <c r="A128" s="711"/>
      <c r="B128" s="711"/>
      <c r="C128" s="711"/>
      <c r="D128" s="711"/>
      <c r="E128" s="711"/>
      <c r="F128" s="711"/>
      <c r="G128" s="711"/>
      <c r="H128" s="711"/>
      <c r="I128" s="711"/>
      <c r="J128" s="711"/>
      <c r="K128" s="711"/>
      <c r="L128" s="711"/>
      <c r="M128" s="711"/>
      <c r="N128" s="711"/>
      <c r="O128" s="711"/>
      <c r="P128" s="711"/>
      <c r="Q128" s="711"/>
      <c r="R128" s="822"/>
      <c r="S128" s="822"/>
    </row>
    <row r="129" spans="1:19">
      <c r="A129" s="711"/>
      <c r="B129" s="711"/>
      <c r="C129" s="711"/>
      <c r="D129" s="711"/>
      <c r="E129" s="711"/>
      <c r="F129" s="711"/>
      <c r="G129" s="711"/>
      <c r="H129" s="711"/>
      <c r="I129" s="711"/>
      <c r="J129" s="711"/>
      <c r="K129" s="711"/>
      <c r="L129" s="711"/>
      <c r="M129" s="711"/>
      <c r="N129" s="711"/>
      <c r="O129" s="711"/>
      <c r="P129" s="711"/>
      <c r="Q129" s="711"/>
      <c r="R129" s="822"/>
      <c r="S129" s="822"/>
    </row>
    <row r="130" spans="1:19">
      <c r="A130" s="711"/>
      <c r="B130" s="711"/>
      <c r="C130" s="711"/>
      <c r="D130" s="711"/>
      <c r="E130" s="711"/>
      <c r="F130" s="711"/>
      <c r="G130" s="711"/>
      <c r="H130" s="711"/>
      <c r="I130" s="711"/>
      <c r="J130" s="711"/>
      <c r="K130" s="711"/>
      <c r="L130" s="711"/>
      <c r="M130" s="711"/>
      <c r="N130" s="711"/>
      <c r="O130" s="711"/>
      <c r="P130" s="711"/>
      <c r="Q130" s="711"/>
      <c r="R130" s="822"/>
      <c r="S130" s="822"/>
    </row>
    <row r="131" spans="1:19">
      <c r="A131" s="711"/>
      <c r="B131" s="711"/>
      <c r="C131" s="711"/>
      <c r="D131" s="711"/>
      <c r="E131" s="711"/>
      <c r="F131" s="711"/>
      <c r="G131" s="711"/>
      <c r="H131" s="711"/>
      <c r="I131" s="711"/>
      <c r="J131" s="711"/>
      <c r="K131" s="711"/>
      <c r="L131" s="711"/>
      <c r="M131" s="711"/>
      <c r="N131" s="711"/>
      <c r="O131" s="711"/>
      <c r="P131" s="711"/>
      <c r="Q131" s="711"/>
      <c r="R131" s="822"/>
      <c r="S131" s="822"/>
    </row>
    <row r="132" spans="1:19">
      <c r="A132" s="711"/>
      <c r="B132" s="711"/>
      <c r="C132" s="711"/>
      <c r="D132" s="711"/>
      <c r="E132" s="711"/>
      <c r="F132" s="711"/>
      <c r="G132" s="711"/>
      <c r="H132" s="711"/>
      <c r="I132" s="711"/>
      <c r="J132" s="711"/>
      <c r="K132" s="711"/>
      <c r="L132" s="711"/>
      <c r="M132" s="711"/>
      <c r="N132" s="711"/>
      <c r="O132" s="711"/>
      <c r="P132" s="711"/>
      <c r="Q132" s="711"/>
      <c r="R132" s="822"/>
      <c r="S132" s="822"/>
    </row>
    <row r="133" spans="1:19">
      <c r="A133" s="711"/>
      <c r="B133" s="711"/>
      <c r="C133" s="711"/>
      <c r="D133" s="711"/>
      <c r="E133" s="711"/>
      <c r="F133" s="711"/>
      <c r="G133" s="711"/>
      <c r="H133" s="711"/>
      <c r="I133" s="711"/>
      <c r="J133" s="711"/>
      <c r="K133" s="711"/>
      <c r="L133" s="711"/>
      <c r="M133" s="711"/>
      <c r="N133" s="711"/>
      <c r="O133" s="711"/>
      <c r="P133" s="711"/>
      <c r="Q133" s="711"/>
      <c r="R133" s="822"/>
      <c r="S133" s="822"/>
    </row>
    <row r="134" spans="1:19">
      <c r="A134" s="711"/>
      <c r="B134" s="711"/>
      <c r="C134" s="711"/>
      <c r="D134" s="711"/>
      <c r="E134" s="711"/>
      <c r="F134" s="711"/>
      <c r="G134" s="711"/>
      <c r="H134" s="711"/>
      <c r="I134" s="711"/>
      <c r="J134" s="711"/>
      <c r="K134" s="711"/>
      <c r="L134" s="711"/>
      <c r="M134" s="711"/>
      <c r="N134" s="711"/>
      <c r="O134" s="711"/>
      <c r="P134" s="711"/>
      <c r="Q134" s="711"/>
      <c r="R134" s="822"/>
      <c r="S134" s="822"/>
    </row>
    <row r="135" spans="1:19">
      <c r="A135" s="711"/>
      <c r="B135" s="711"/>
      <c r="C135" s="711"/>
      <c r="D135" s="711"/>
      <c r="E135" s="711"/>
      <c r="F135" s="711"/>
      <c r="G135" s="711"/>
      <c r="H135" s="711"/>
      <c r="I135" s="711"/>
      <c r="J135" s="711"/>
      <c r="K135" s="711"/>
      <c r="L135" s="711"/>
      <c r="M135" s="711"/>
      <c r="N135" s="711"/>
      <c r="O135" s="711"/>
      <c r="P135" s="711"/>
      <c r="Q135" s="711"/>
      <c r="R135" s="822"/>
      <c r="S135" s="822"/>
    </row>
    <row r="136" spans="1:19">
      <c r="A136" s="711"/>
      <c r="B136" s="711"/>
      <c r="C136" s="711"/>
      <c r="D136" s="711"/>
      <c r="E136" s="711"/>
      <c r="F136" s="711"/>
      <c r="G136" s="711"/>
      <c r="H136" s="711"/>
      <c r="I136" s="711"/>
      <c r="J136" s="711"/>
      <c r="K136" s="711"/>
      <c r="L136" s="711"/>
      <c r="M136" s="711"/>
      <c r="N136" s="711"/>
      <c r="O136" s="711"/>
      <c r="P136" s="711"/>
      <c r="Q136" s="711"/>
      <c r="R136" s="822"/>
      <c r="S136" s="822"/>
    </row>
    <row r="137" spans="1:19">
      <c r="A137" s="711"/>
      <c r="B137" s="711"/>
      <c r="C137" s="711"/>
      <c r="D137" s="711"/>
      <c r="E137" s="711"/>
      <c r="F137" s="711"/>
      <c r="G137" s="711"/>
      <c r="H137" s="711"/>
      <c r="I137" s="711"/>
      <c r="J137" s="711"/>
      <c r="K137" s="711"/>
      <c r="L137" s="711"/>
      <c r="M137" s="711"/>
      <c r="N137" s="711"/>
      <c r="O137" s="711"/>
      <c r="P137" s="711"/>
      <c r="Q137" s="711"/>
      <c r="R137" s="822"/>
      <c r="S137" s="822"/>
    </row>
    <row r="138" spans="1:19">
      <c r="A138" s="711"/>
      <c r="B138" s="711"/>
      <c r="C138" s="711"/>
      <c r="D138" s="711"/>
      <c r="E138" s="711"/>
      <c r="F138" s="711"/>
      <c r="G138" s="711"/>
      <c r="H138" s="711"/>
      <c r="I138" s="711"/>
      <c r="J138" s="711"/>
      <c r="K138" s="711"/>
      <c r="L138" s="711"/>
      <c r="M138" s="711"/>
      <c r="N138" s="711"/>
      <c r="O138" s="711"/>
      <c r="P138" s="711"/>
      <c r="Q138" s="711"/>
      <c r="R138" s="822"/>
      <c r="S138" s="822"/>
    </row>
    <row r="139" spans="1:19">
      <c r="A139" s="711"/>
      <c r="B139" s="711"/>
      <c r="C139" s="711"/>
      <c r="D139" s="711"/>
      <c r="E139" s="711"/>
      <c r="F139" s="711"/>
      <c r="G139" s="711"/>
      <c r="H139" s="711"/>
      <c r="I139" s="711"/>
      <c r="J139" s="711"/>
      <c r="K139" s="711"/>
      <c r="L139" s="711"/>
      <c r="M139" s="711"/>
      <c r="N139" s="711"/>
      <c r="O139" s="711"/>
      <c r="P139" s="711"/>
      <c r="Q139" s="711"/>
      <c r="R139" s="822"/>
      <c r="S139" s="822"/>
    </row>
    <row r="140" spans="1:19">
      <c r="A140" s="711"/>
      <c r="B140" s="711"/>
      <c r="C140" s="711"/>
      <c r="D140" s="711"/>
      <c r="E140" s="711"/>
      <c r="F140" s="711"/>
      <c r="G140" s="711"/>
      <c r="H140" s="711"/>
      <c r="I140" s="711"/>
      <c r="J140" s="711"/>
      <c r="K140" s="711"/>
      <c r="L140" s="711"/>
      <c r="M140" s="711"/>
      <c r="N140" s="711"/>
      <c r="O140" s="711"/>
      <c r="P140" s="711"/>
      <c r="Q140" s="711"/>
      <c r="R140" s="822"/>
      <c r="S140" s="822"/>
    </row>
    <row r="141" spans="1:19">
      <c r="A141" s="711"/>
      <c r="B141" s="711"/>
      <c r="C141" s="711"/>
      <c r="D141" s="711"/>
      <c r="E141" s="711"/>
      <c r="F141" s="711"/>
      <c r="G141" s="711"/>
      <c r="H141" s="711"/>
      <c r="I141" s="711"/>
      <c r="J141" s="711"/>
      <c r="K141" s="711"/>
      <c r="L141" s="711"/>
      <c r="M141" s="711"/>
      <c r="N141" s="711"/>
      <c r="O141" s="711"/>
      <c r="P141" s="711"/>
      <c r="Q141" s="711"/>
      <c r="R141" s="822"/>
      <c r="S141" s="822"/>
    </row>
    <row r="142" spans="1:19">
      <c r="A142" s="711"/>
      <c r="B142" s="711"/>
      <c r="C142" s="711"/>
      <c r="D142" s="711"/>
      <c r="E142" s="711"/>
      <c r="F142" s="711"/>
      <c r="G142" s="711"/>
      <c r="H142" s="711"/>
      <c r="I142" s="711"/>
      <c r="J142" s="711"/>
      <c r="K142" s="711"/>
      <c r="L142" s="711"/>
      <c r="M142" s="711"/>
      <c r="N142" s="711"/>
      <c r="O142" s="711"/>
      <c r="P142" s="711"/>
      <c r="Q142" s="711"/>
      <c r="R142" s="822"/>
      <c r="S142" s="822"/>
    </row>
    <row r="143" spans="1:19">
      <c r="A143" s="711"/>
      <c r="B143" s="711"/>
      <c r="C143" s="711"/>
      <c r="D143" s="711"/>
      <c r="E143" s="711"/>
      <c r="F143" s="711"/>
      <c r="G143" s="711"/>
      <c r="H143" s="711"/>
      <c r="I143" s="711"/>
      <c r="J143" s="711"/>
      <c r="K143" s="711"/>
      <c r="L143" s="711"/>
      <c r="M143" s="711"/>
      <c r="N143" s="711"/>
      <c r="O143" s="711"/>
      <c r="P143" s="711"/>
      <c r="Q143" s="711"/>
      <c r="R143" s="822"/>
      <c r="S143" s="822"/>
    </row>
    <row r="144" spans="1:19">
      <c r="A144" s="711"/>
      <c r="B144" s="711"/>
      <c r="C144" s="711"/>
      <c r="D144" s="711"/>
      <c r="E144" s="711"/>
      <c r="F144" s="711"/>
      <c r="G144" s="711"/>
      <c r="H144" s="711"/>
      <c r="I144" s="711"/>
      <c r="J144" s="711"/>
      <c r="K144" s="711"/>
      <c r="L144" s="711"/>
      <c r="M144" s="711"/>
      <c r="N144" s="711"/>
      <c r="O144" s="711"/>
      <c r="P144" s="711"/>
      <c r="Q144" s="711"/>
      <c r="R144" s="822"/>
      <c r="S144" s="822"/>
    </row>
    <row r="145" spans="1:19">
      <c r="A145" s="711"/>
      <c r="B145" s="711"/>
      <c r="C145" s="711"/>
      <c r="D145" s="711"/>
      <c r="E145" s="711"/>
      <c r="F145" s="711"/>
      <c r="G145" s="711"/>
      <c r="H145" s="711"/>
      <c r="I145" s="711"/>
      <c r="J145" s="711"/>
      <c r="K145" s="711"/>
      <c r="L145" s="711"/>
      <c r="M145" s="711"/>
      <c r="N145" s="711"/>
      <c r="O145" s="711"/>
      <c r="P145" s="711"/>
      <c r="Q145" s="711"/>
      <c r="R145" s="822"/>
      <c r="S145" s="822"/>
    </row>
    <row r="146" spans="1:19">
      <c r="A146" s="711"/>
      <c r="B146" s="711"/>
      <c r="C146" s="711"/>
      <c r="D146" s="711"/>
      <c r="E146" s="711"/>
      <c r="F146" s="711"/>
      <c r="G146" s="711"/>
      <c r="H146" s="711"/>
      <c r="I146" s="711"/>
      <c r="J146" s="711"/>
      <c r="K146" s="711"/>
      <c r="L146" s="711"/>
      <c r="M146" s="711"/>
      <c r="N146" s="711"/>
      <c r="O146" s="711"/>
      <c r="P146" s="711"/>
      <c r="Q146" s="711"/>
      <c r="R146" s="822"/>
      <c r="S146" s="822"/>
    </row>
    <row r="147" spans="1:19">
      <c r="A147" s="711"/>
      <c r="B147" s="711"/>
      <c r="C147" s="711"/>
      <c r="D147" s="711"/>
      <c r="E147" s="711"/>
      <c r="F147" s="711"/>
      <c r="G147" s="711"/>
      <c r="H147" s="711"/>
      <c r="I147" s="711"/>
      <c r="J147" s="711"/>
      <c r="K147" s="711"/>
      <c r="L147" s="711"/>
      <c r="M147" s="711"/>
      <c r="N147" s="711"/>
      <c r="O147" s="711"/>
      <c r="P147" s="711"/>
      <c r="Q147" s="711"/>
      <c r="R147" s="822"/>
      <c r="S147" s="822"/>
    </row>
    <row r="148" spans="1:19">
      <c r="A148" s="711"/>
      <c r="B148" s="711"/>
      <c r="C148" s="711"/>
      <c r="D148" s="711"/>
      <c r="E148" s="711"/>
      <c r="F148" s="711"/>
      <c r="G148" s="711"/>
      <c r="H148" s="711"/>
      <c r="I148" s="711"/>
      <c r="J148" s="711"/>
      <c r="K148" s="711"/>
      <c r="L148" s="711"/>
      <c r="M148" s="711"/>
      <c r="N148" s="711"/>
      <c r="O148" s="711"/>
      <c r="P148" s="711"/>
      <c r="Q148" s="711"/>
      <c r="R148" s="822"/>
      <c r="S148" s="822"/>
    </row>
    <row r="149" spans="1:19">
      <c r="A149" s="711"/>
      <c r="B149" s="711"/>
      <c r="C149" s="711"/>
      <c r="D149" s="711"/>
      <c r="E149" s="711"/>
      <c r="F149" s="711"/>
      <c r="G149" s="711"/>
      <c r="H149" s="711"/>
      <c r="I149" s="711"/>
      <c r="J149" s="711"/>
      <c r="K149" s="711"/>
      <c r="L149" s="711"/>
      <c r="M149" s="711"/>
      <c r="N149" s="711"/>
      <c r="O149" s="711"/>
      <c r="P149" s="711"/>
      <c r="Q149" s="711"/>
      <c r="R149" s="822"/>
      <c r="S149" s="822"/>
    </row>
    <row r="150" spans="1:19">
      <c r="A150" s="711"/>
      <c r="B150" s="711"/>
      <c r="C150" s="711"/>
      <c r="D150" s="711"/>
      <c r="E150" s="711"/>
      <c r="F150" s="711"/>
      <c r="G150" s="711"/>
      <c r="H150" s="711"/>
      <c r="I150" s="711"/>
      <c r="J150" s="711"/>
      <c r="K150" s="711"/>
      <c r="L150" s="711"/>
      <c r="M150" s="711"/>
      <c r="N150" s="711"/>
      <c r="O150" s="711"/>
      <c r="P150" s="711"/>
      <c r="Q150" s="711"/>
      <c r="R150" s="822"/>
      <c r="S150" s="822"/>
    </row>
    <row r="151" spans="1:19">
      <c r="A151" s="711"/>
      <c r="B151" s="711"/>
      <c r="C151" s="711"/>
      <c r="D151" s="711"/>
      <c r="E151" s="711"/>
      <c r="F151" s="711"/>
      <c r="G151" s="711"/>
      <c r="H151" s="711"/>
      <c r="I151" s="711"/>
      <c r="J151" s="711"/>
      <c r="K151" s="711"/>
      <c r="L151" s="711"/>
      <c r="M151" s="711"/>
      <c r="N151" s="711"/>
      <c r="O151" s="711"/>
      <c r="P151" s="711"/>
      <c r="Q151" s="711"/>
      <c r="R151" s="822"/>
      <c r="S151" s="822"/>
    </row>
    <row r="152" spans="1:19">
      <c r="A152" s="711"/>
      <c r="B152" s="711"/>
      <c r="C152" s="711"/>
      <c r="D152" s="711"/>
      <c r="E152" s="711"/>
      <c r="F152" s="711"/>
      <c r="G152" s="711"/>
      <c r="H152" s="711"/>
      <c r="I152" s="711"/>
      <c r="J152" s="711"/>
      <c r="K152" s="711"/>
      <c r="L152" s="711"/>
      <c r="M152" s="711"/>
      <c r="N152" s="711"/>
      <c r="O152" s="711"/>
      <c r="P152" s="711"/>
      <c r="Q152" s="711"/>
      <c r="R152" s="822"/>
      <c r="S152" s="822"/>
    </row>
    <row r="153" spans="1:19">
      <c r="A153" s="711"/>
      <c r="B153" s="711"/>
      <c r="C153" s="711"/>
      <c r="D153" s="711"/>
      <c r="E153" s="711"/>
      <c r="F153" s="711"/>
      <c r="G153" s="711"/>
      <c r="H153" s="711"/>
      <c r="I153" s="711"/>
      <c r="J153" s="711"/>
      <c r="K153" s="711"/>
      <c r="L153" s="711"/>
      <c r="M153" s="711"/>
      <c r="N153" s="711"/>
      <c r="O153" s="711"/>
      <c r="P153" s="711"/>
      <c r="Q153" s="711"/>
      <c r="R153" s="822"/>
      <c r="S153" s="822"/>
    </row>
    <row r="154" spans="1:19">
      <c r="A154" s="711"/>
      <c r="B154" s="711"/>
      <c r="C154" s="711"/>
      <c r="D154" s="711"/>
      <c r="E154" s="711"/>
      <c r="F154" s="711"/>
      <c r="G154" s="711"/>
      <c r="H154" s="711"/>
      <c r="I154" s="711"/>
      <c r="J154" s="711"/>
      <c r="K154" s="711"/>
      <c r="L154" s="711"/>
      <c r="M154" s="711"/>
      <c r="N154" s="711"/>
      <c r="O154" s="711"/>
      <c r="P154" s="711"/>
      <c r="Q154" s="711"/>
      <c r="R154" s="822"/>
      <c r="S154" s="822"/>
    </row>
    <row r="155" spans="1:19">
      <c r="A155" s="711"/>
      <c r="B155" s="711"/>
      <c r="C155" s="711"/>
      <c r="D155" s="711"/>
      <c r="E155" s="711"/>
      <c r="F155" s="711"/>
      <c r="G155" s="711"/>
      <c r="H155" s="711"/>
      <c r="I155" s="711"/>
      <c r="J155" s="711"/>
      <c r="K155" s="711"/>
      <c r="L155" s="711"/>
      <c r="M155" s="711"/>
      <c r="N155" s="711"/>
      <c r="O155" s="711"/>
      <c r="P155" s="711"/>
      <c r="Q155" s="711"/>
      <c r="R155" s="822"/>
      <c r="S155" s="822"/>
    </row>
    <row r="156" spans="1:19">
      <c r="A156" s="711"/>
      <c r="B156" s="711"/>
      <c r="C156" s="711"/>
      <c r="D156" s="711"/>
      <c r="E156" s="711"/>
      <c r="F156" s="711"/>
      <c r="G156" s="711"/>
      <c r="H156" s="711"/>
      <c r="I156" s="711"/>
      <c r="J156" s="711"/>
      <c r="K156" s="711"/>
      <c r="L156" s="711"/>
      <c r="M156" s="711"/>
      <c r="N156" s="711"/>
      <c r="O156" s="711"/>
      <c r="P156" s="711"/>
      <c r="Q156" s="711"/>
      <c r="R156" s="822"/>
      <c r="S156" s="822"/>
    </row>
    <row r="157" spans="1:19">
      <c r="A157" s="711"/>
      <c r="B157" s="711"/>
      <c r="C157" s="711"/>
      <c r="D157" s="711"/>
      <c r="E157" s="711"/>
      <c r="F157" s="711"/>
      <c r="G157" s="711"/>
      <c r="H157" s="711"/>
      <c r="I157" s="711"/>
      <c r="J157" s="711"/>
      <c r="K157" s="711"/>
      <c r="L157" s="711"/>
      <c r="M157" s="711"/>
      <c r="N157" s="711"/>
      <c r="O157" s="711"/>
      <c r="P157" s="711"/>
      <c r="Q157" s="711"/>
      <c r="R157" s="822"/>
      <c r="S157" s="822"/>
    </row>
    <row r="158" spans="1:19">
      <c r="A158" s="711"/>
      <c r="B158" s="711"/>
      <c r="C158" s="711"/>
      <c r="D158" s="711"/>
      <c r="E158" s="711"/>
      <c r="F158" s="711"/>
      <c r="G158" s="711"/>
      <c r="H158" s="711"/>
      <c r="I158" s="711"/>
      <c r="J158" s="711"/>
      <c r="K158" s="711"/>
      <c r="L158" s="711"/>
      <c r="M158" s="711"/>
      <c r="N158" s="711"/>
      <c r="O158" s="711"/>
      <c r="P158" s="711"/>
      <c r="Q158" s="711"/>
      <c r="R158" s="822"/>
      <c r="S158" s="822"/>
    </row>
    <row r="159" spans="1:19">
      <c r="A159" s="711"/>
      <c r="B159" s="711"/>
      <c r="C159" s="711"/>
      <c r="D159" s="711"/>
      <c r="E159" s="711"/>
      <c r="F159" s="711"/>
      <c r="G159" s="711"/>
      <c r="H159" s="711"/>
      <c r="I159" s="711"/>
      <c r="J159" s="711"/>
      <c r="K159" s="711"/>
      <c r="L159" s="711"/>
      <c r="M159" s="711"/>
      <c r="N159" s="711"/>
      <c r="O159" s="711"/>
      <c r="P159" s="711"/>
      <c r="Q159" s="711"/>
      <c r="R159" s="822"/>
      <c r="S159" s="822"/>
    </row>
    <row r="160" spans="1:19">
      <c r="A160" s="711"/>
      <c r="B160" s="711"/>
      <c r="C160" s="711"/>
      <c r="D160" s="711"/>
      <c r="E160" s="711"/>
      <c r="F160" s="711"/>
      <c r="G160" s="711"/>
      <c r="H160" s="711"/>
      <c r="I160" s="711"/>
      <c r="J160" s="711"/>
      <c r="K160" s="711"/>
      <c r="L160" s="711"/>
      <c r="M160" s="711"/>
      <c r="N160" s="711"/>
      <c r="O160" s="711"/>
      <c r="P160" s="711"/>
      <c r="Q160" s="711"/>
      <c r="R160" s="822"/>
      <c r="S160" s="822"/>
    </row>
    <row r="161" spans="1:19">
      <c r="A161" s="711"/>
      <c r="B161" s="711"/>
      <c r="C161" s="711"/>
      <c r="D161" s="711"/>
      <c r="E161" s="711"/>
      <c r="F161" s="711"/>
      <c r="G161" s="711"/>
      <c r="H161" s="711"/>
      <c r="I161" s="711"/>
      <c r="J161" s="711"/>
      <c r="K161" s="711"/>
      <c r="L161" s="711"/>
      <c r="M161" s="711"/>
      <c r="N161" s="711"/>
      <c r="O161" s="711"/>
      <c r="P161" s="711"/>
      <c r="Q161" s="711"/>
      <c r="R161" s="822"/>
      <c r="S161" s="822"/>
    </row>
    <row r="162" spans="1:19">
      <c r="A162" s="711"/>
      <c r="B162" s="711"/>
      <c r="C162" s="711"/>
      <c r="D162" s="711"/>
      <c r="E162" s="711"/>
      <c r="F162" s="711"/>
      <c r="G162" s="711"/>
      <c r="H162" s="711"/>
      <c r="I162" s="711"/>
      <c r="J162" s="711"/>
      <c r="K162" s="711"/>
      <c r="L162" s="711"/>
      <c r="M162" s="711"/>
      <c r="N162" s="711"/>
      <c r="O162" s="711"/>
      <c r="P162" s="711"/>
      <c r="Q162" s="711"/>
      <c r="R162" s="822"/>
      <c r="S162" s="822"/>
    </row>
    <row r="163" spans="1:19">
      <c r="A163" s="711"/>
      <c r="B163" s="711"/>
      <c r="C163" s="711"/>
      <c r="D163" s="711"/>
      <c r="E163" s="711"/>
      <c r="F163" s="711"/>
      <c r="G163" s="711"/>
      <c r="H163" s="711"/>
      <c r="I163" s="711"/>
      <c r="J163" s="711"/>
      <c r="K163" s="711"/>
      <c r="L163" s="711"/>
      <c r="M163" s="711"/>
      <c r="N163" s="711"/>
      <c r="O163" s="711"/>
      <c r="P163" s="711"/>
      <c r="Q163" s="711"/>
      <c r="R163" s="822"/>
      <c r="S163" s="822"/>
    </row>
    <row r="164" spans="1:19">
      <c r="A164" s="711"/>
      <c r="B164" s="711"/>
      <c r="C164" s="711"/>
      <c r="D164" s="711"/>
      <c r="E164" s="711"/>
      <c r="F164" s="711"/>
      <c r="G164" s="711"/>
      <c r="H164" s="711"/>
      <c r="I164" s="711"/>
      <c r="J164" s="711"/>
      <c r="K164" s="711"/>
      <c r="L164" s="711"/>
      <c r="M164" s="711"/>
      <c r="N164" s="711"/>
      <c r="O164" s="711"/>
      <c r="P164" s="711"/>
      <c r="Q164" s="711"/>
      <c r="R164" s="822"/>
      <c r="S164" s="822"/>
    </row>
    <row r="165" spans="1:19">
      <c r="A165" s="711"/>
      <c r="B165" s="711"/>
      <c r="C165" s="711"/>
      <c r="D165" s="711"/>
      <c r="E165" s="711"/>
      <c r="F165" s="711"/>
      <c r="G165" s="711"/>
      <c r="H165" s="711"/>
      <c r="I165" s="711"/>
      <c r="J165" s="711"/>
      <c r="K165" s="711"/>
      <c r="L165" s="711"/>
      <c r="M165" s="711"/>
      <c r="N165" s="711"/>
      <c r="O165" s="711"/>
      <c r="P165" s="711"/>
      <c r="Q165" s="711"/>
      <c r="R165" s="822"/>
      <c r="S165" s="822"/>
    </row>
    <row r="166" spans="1:19">
      <c r="A166" s="711"/>
      <c r="B166" s="711"/>
      <c r="C166" s="711"/>
      <c r="D166" s="711"/>
      <c r="E166" s="711"/>
      <c r="F166" s="711"/>
      <c r="G166" s="711"/>
      <c r="H166" s="711"/>
      <c r="I166" s="711"/>
      <c r="J166" s="711"/>
      <c r="K166" s="711"/>
      <c r="L166" s="711"/>
      <c r="M166" s="711"/>
      <c r="N166" s="711"/>
      <c r="O166" s="711"/>
      <c r="P166" s="711"/>
      <c r="Q166" s="711"/>
      <c r="R166" s="822"/>
      <c r="S166" s="822"/>
    </row>
    <row r="167" spans="1:19">
      <c r="A167" s="711"/>
      <c r="B167" s="711"/>
      <c r="C167" s="711"/>
      <c r="D167" s="711"/>
      <c r="E167" s="711"/>
      <c r="F167" s="711"/>
      <c r="G167" s="711"/>
      <c r="H167" s="711"/>
      <c r="I167" s="711"/>
      <c r="J167" s="711"/>
      <c r="K167" s="711"/>
      <c r="L167" s="711"/>
      <c r="M167" s="711"/>
      <c r="N167" s="711"/>
      <c r="O167" s="711"/>
      <c r="P167" s="711"/>
      <c r="Q167" s="711"/>
      <c r="R167" s="822"/>
      <c r="S167" s="822"/>
    </row>
    <row r="168" spans="1:19">
      <c r="A168" s="711"/>
      <c r="B168" s="711"/>
      <c r="C168" s="711"/>
      <c r="D168" s="711"/>
      <c r="E168" s="711"/>
      <c r="F168" s="711"/>
      <c r="G168" s="711"/>
      <c r="H168" s="711"/>
      <c r="I168" s="711"/>
      <c r="J168" s="711"/>
      <c r="K168" s="711"/>
      <c r="L168" s="711"/>
      <c r="M168" s="711"/>
      <c r="N168" s="711"/>
      <c r="O168" s="711"/>
      <c r="P168" s="711"/>
      <c r="Q168" s="711"/>
      <c r="R168" s="822"/>
      <c r="S168" s="822"/>
    </row>
    <row r="169" spans="1:19">
      <c r="A169" s="711"/>
      <c r="B169" s="711"/>
      <c r="C169" s="711"/>
      <c r="D169" s="711"/>
      <c r="E169" s="711"/>
      <c r="F169" s="711"/>
      <c r="G169" s="711"/>
      <c r="H169" s="711"/>
      <c r="I169" s="711"/>
      <c r="J169" s="711"/>
      <c r="K169" s="711"/>
      <c r="L169" s="711"/>
      <c r="M169" s="711"/>
      <c r="N169" s="711"/>
      <c r="O169" s="711"/>
      <c r="P169" s="711"/>
      <c r="Q169" s="711"/>
      <c r="R169" s="822"/>
      <c r="S169" s="822"/>
    </row>
    <row r="170" spans="1:19">
      <c r="A170" s="711"/>
      <c r="B170" s="711"/>
      <c r="C170" s="711"/>
      <c r="D170" s="711"/>
      <c r="E170" s="711"/>
      <c r="F170" s="711"/>
      <c r="G170" s="711"/>
      <c r="H170" s="711"/>
      <c r="I170" s="711"/>
      <c r="J170" s="711"/>
      <c r="K170" s="711"/>
      <c r="L170" s="711"/>
      <c r="M170" s="711"/>
      <c r="N170" s="711"/>
      <c r="O170" s="711"/>
      <c r="P170" s="711"/>
      <c r="Q170" s="711"/>
      <c r="R170" s="822"/>
      <c r="S170" s="822"/>
    </row>
    <row r="171" spans="1:19">
      <c r="A171" s="711"/>
      <c r="B171" s="711"/>
      <c r="C171" s="711"/>
      <c r="D171" s="711"/>
      <c r="E171" s="711"/>
      <c r="F171" s="711"/>
      <c r="G171" s="711"/>
      <c r="H171" s="711"/>
      <c r="I171" s="711"/>
      <c r="J171" s="711"/>
      <c r="K171" s="711"/>
      <c r="L171" s="711"/>
      <c r="M171" s="711"/>
      <c r="N171" s="711"/>
      <c r="O171" s="711"/>
      <c r="P171" s="711"/>
      <c r="Q171" s="711"/>
      <c r="R171" s="822"/>
      <c r="S171" s="822"/>
    </row>
    <row r="172" spans="1:19">
      <c r="A172" s="711"/>
      <c r="B172" s="711"/>
      <c r="C172" s="711"/>
      <c r="D172" s="711"/>
      <c r="E172" s="711"/>
      <c r="F172" s="711"/>
      <c r="G172" s="711"/>
      <c r="H172" s="711"/>
      <c r="I172" s="711"/>
      <c r="J172" s="711"/>
      <c r="K172" s="711"/>
      <c r="L172" s="711"/>
      <c r="M172" s="711"/>
      <c r="N172" s="711"/>
      <c r="O172" s="711"/>
      <c r="P172" s="711"/>
      <c r="Q172" s="711"/>
      <c r="R172" s="822"/>
      <c r="S172" s="822"/>
    </row>
    <row r="173" spans="1:19">
      <c r="A173" s="711"/>
      <c r="B173" s="711"/>
      <c r="C173" s="711"/>
      <c r="D173" s="711"/>
      <c r="E173" s="711"/>
      <c r="F173" s="711"/>
      <c r="G173" s="711"/>
      <c r="H173" s="711"/>
      <c r="I173" s="711"/>
      <c r="J173" s="711"/>
      <c r="K173" s="711"/>
      <c r="L173" s="711"/>
      <c r="M173" s="711"/>
      <c r="N173" s="711"/>
      <c r="O173" s="711"/>
      <c r="P173" s="711"/>
      <c r="Q173" s="711"/>
      <c r="R173" s="822"/>
      <c r="S173" s="822"/>
    </row>
    <row r="174" spans="1:19">
      <c r="A174" s="711"/>
      <c r="B174" s="711"/>
      <c r="C174" s="711"/>
      <c r="D174" s="711"/>
      <c r="E174" s="711"/>
      <c r="F174" s="711"/>
      <c r="G174" s="711"/>
      <c r="H174" s="711"/>
      <c r="I174" s="711"/>
      <c r="J174" s="711"/>
      <c r="K174" s="711"/>
      <c r="L174" s="711"/>
      <c r="M174" s="711"/>
      <c r="N174" s="711"/>
      <c r="O174" s="711"/>
      <c r="P174" s="711"/>
      <c r="Q174" s="711"/>
      <c r="R174" s="822"/>
      <c r="S174" s="822"/>
    </row>
    <row r="175" spans="1:19">
      <c r="A175" s="711"/>
      <c r="B175" s="711"/>
      <c r="C175" s="711"/>
      <c r="D175" s="711"/>
      <c r="E175" s="711"/>
      <c r="F175" s="711"/>
      <c r="G175" s="711"/>
      <c r="H175" s="711"/>
      <c r="I175" s="711"/>
      <c r="J175" s="711"/>
      <c r="K175" s="711"/>
      <c r="L175" s="711"/>
      <c r="M175" s="711"/>
      <c r="N175" s="711"/>
      <c r="O175" s="711"/>
      <c r="P175" s="711"/>
      <c r="Q175" s="711"/>
      <c r="R175" s="822"/>
      <c r="S175" s="822"/>
    </row>
    <row r="176" spans="1:19">
      <c r="A176" s="711"/>
      <c r="B176" s="711"/>
      <c r="C176" s="711"/>
      <c r="D176" s="711"/>
      <c r="E176" s="711"/>
      <c r="F176" s="711"/>
      <c r="G176" s="711"/>
      <c r="H176" s="711"/>
      <c r="I176" s="711"/>
      <c r="J176" s="711"/>
      <c r="K176" s="711"/>
      <c r="L176" s="711"/>
      <c r="M176" s="711"/>
      <c r="N176" s="711"/>
      <c r="O176" s="711"/>
      <c r="P176" s="711"/>
      <c r="Q176" s="711"/>
      <c r="R176" s="822"/>
      <c r="S176" s="822"/>
    </row>
    <row r="177" spans="1:19">
      <c r="A177" s="711"/>
      <c r="B177" s="711"/>
      <c r="C177" s="711"/>
      <c r="D177" s="711"/>
      <c r="E177" s="711"/>
      <c r="F177" s="711"/>
      <c r="G177" s="711"/>
      <c r="H177" s="711"/>
      <c r="I177" s="711"/>
      <c r="J177" s="711"/>
      <c r="K177" s="711"/>
      <c r="L177" s="711"/>
      <c r="M177" s="711"/>
      <c r="N177" s="711"/>
      <c r="O177" s="711"/>
      <c r="P177" s="711"/>
      <c r="Q177" s="711"/>
      <c r="R177" s="822"/>
      <c r="S177" s="822"/>
    </row>
    <row r="178" spans="1:19">
      <c r="A178" s="711"/>
      <c r="B178" s="711"/>
      <c r="C178" s="711"/>
      <c r="D178" s="711"/>
      <c r="E178" s="711"/>
      <c r="F178" s="711"/>
      <c r="G178" s="711"/>
      <c r="H178" s="711"/>
      <c r="I178" s="711"/>
      <c r="J178" s="711"/>
      <c r="K178" s="711"/>
      <c r="L178" s="711"/>
      <c r="M178" s="711"/>
      <c r="N178" s="711"/>
      <c r="O178" s="711"/>
      <c r="P178" s="711"/>
      <c r="Q178" s="711"/>
      <c r="R178" s="822"/>
      <c r="S178" s="822"/>
    </row>
    <row r="179" spans="1:19">
      <c r="A179" s="711"/>
      <c r="B179" s="711"/>
      <c r="C179" s="711"/>
      <c r="D179" s="711"/>
      <c r="E179" s="711"/>
      <c r="F179" s="711"/>
      <c r="G179" s="711"/>
      <c r="H179" s="711"/>
      <c r="I179" s="711"/>
      <c r="J179" s="711"/>
      <c r="K179" s="711"/>
      <c r="L179" s="711"/>
      <c r="M179" s="711"/>
      <c r="N179" s="711"/>
      <c r="O179" s="711"/>
      <c r="P179" s="711"/>
      <c r="Q179" s="711"/>
      <c r="R179" s="822"/>
      <c r="S179" s="822"/>
    </row>
    <row r="180" spans="1:19">
      <c r="A180" s="711"/>
      <c r="B180" s="711"/>
      <c r="C180" s="711"/>
      <c r="D180" s="711"/>
      <c r="E180" s="711"/>
      <c r="F180" s="711"/>
      <c r="G180" s="711"/>
      <c r="H180" s="711"/>
      <c r="I180" s="711"/>
      <c r="J180" s="711"/>
      <c r="K180" s="711"/>
      <c r="L180" s="711"/>
      <c r="M180" s="711"/>
      <c r="N180" s="711"/>
      <c r="O180" s="711"/>
      <c r="P180" s="711"/>
      <c r="Q180" s="711"/>
      <c r="R180" s="822"/>
      <c r="S180" s="822"/>
    </row>
    <row r="181" spans="1:19">
      <c r="A181" s="711"/>
      <c r="B181" s="711"/>
      <c r="C181" s="711"/>
      <c r="D181" s="711"/>
      <c r="E181" s="711"/>
      <c r="F181" s="711"/>
      <c r="G181" s="711"/>
      <c r="H181" s="711"/>
      <c r="I181" s="711"/>
      <c r="J181" s="711"/>
      <c r="K181" s="711"/>
      <c r="L181" s="711"/>
      <c r="M181" s="711"/>
      <c r="N181" s="711"/>
      <c r="O181" s="711"/>
      <c r="P181" s="711"/>
      <c r="Q181" s="711"/>
      <c r="R181" s="822"/>
      <c r="S181" s="822"/>
    </row>
    <row r="182" spans="1:19">
      <c r="A182" s="711"/>
      <c r="B182" s="711"/>
      <c r="C182" s="711"/>
      <c r="D182" s="711"/>
      <c r="E182" s="711"/>
      <c r="F182" s="711"/>
      <c r="G182" s="711"/>
      <c r="H182" s="711"/>
      <c r="I182" s="711"/>
      <c r="J182" s="711"/>
      <c r="K182" s="711"/>
      <c r="L182" s="711"/>
      <c r="M182" s="711"/>
      <c r="N182" s="711"/>
      <c r="O182" s="711"/>
      <c r="P182" s="711"/>
      <c r="Q182" s="711"/>
      <c r="R182" s="822"/>
      <c r="S182" s="822"/>
    </row>
    <row r="183" spans="1:19">
      <c r="A183" s="711"/>
      <c r="B183" s="711"/>
      <c r="C183" s="711"/>
      <c r="D183" s="711"/>
      <c r="E183" s="711"/>
      <c r="F183" s="711"/>
      <c r="G183" s="711"/>
      <c r="H183" s="711"/>
      <c r="I183" s="711"/>
      <c r="J183" s="711"/>
      <c r="K183" s="711"/>
      <c r="L183" s="711"/>
      <c r="M183" s="711"/>
      <c r="N183" s="711"/>
      <c r="O183" s="711"/>
      <c r="P183" s="711"/>
      <c r="Q183" s="711"/>
      <c r="R183" s="822"/>
      <c r="S183" s="822"/>
    </row>
    <row r="184" spans="1:19">
      <c r="A184" s="711"/>
      <c r="B184" s="711"/>
      <c r="C184" s="711"/>
      <c r="D184" s="711"/>
      <c r="E184" s="711"/>
      <c r="F184" s="711"/>
      <c r="G184" s="711"/>
      <c r="H184" s="711"/>
      <c r="I184" s="711"/>
      <c r="J184" s="711"/>
      <c r="K184" s="711"/>
      <c r="L184" s="711"/>
      <c r="M184" s="711"/>
      <c r="N184" s="711"/>
      <c r="O184" s="711"/>
      <c r="P184" s="711"/>
      <c r="Q184" s="711"/>
      <c r="R184" s="822"/>
      <c r="S184" s="822"/>
    </row>
    <row r="185" spans="1:19">
      <c r="A185" s="711"/>
      <c r="B185" s="711"/>
      <c r="C185" s="711"/>
      <c r="D185" s="711"/>
      <c r="E185" s="711"/>
      <c r="F185" s="711"/>
      <c r="G185" s="711"/>
      <c r="H185" s="711"/>
      <c r="I185" s="711"/>
      <c r="J185" s="711"/>
      <c r="K185" s="711"/>
      <c r="L185" s="711"/>
      <c r="M185" s="711"/>
      <c r="N185" s="711"/>
      <c r="O185" s="711"/>
      <c r="P185" s="711"/>
      <c r="Q185" s="711"/>
      <c r="R185" s="822"/>
      <c r="S185" s="822"/>
    </row>
    <row r="186" spans="1:19">
      <c r="A186" s="711"/>
      <c r="B186" s="711"/>
      <c r="C186" s="711"/>
      <c r="D186" s="711"/>
      <c r="E186" s="711"/>
      <c r="F186" s="711"/>
      <c r="G186" s="711"/>
      <c r="H186" s="711"/>
      <c r="I186" s="711"/>
      <c r="J186" s="711"/>
      <c r="K186" s="711"/>
      <c r="L186" s="711"/>
      <c r="M186" s="711"/>
      <c r="N186" s="711"/>
      <c r="O186" s="711"/>
      <c r="P186" s="711"/>
      <c r="Q186" s="711"/>
      <c r="R186" s="822"/>
      <c r="S186" s="822"/>
    </row>
    <row r="187" spans="1:19">
      <c r="A187" s="711"/>
      <c r="B187" s="711"/>
      <c r="C187" s="711"/>
      <c r="D187" s="711"/>
      <c r="E187" s="711"/>
      <c r="F187" s="711"/>
      <c r="G187" s="711"/>
      <c r="H187" s="711"/>
      <c r="I187" s="711"/>
      <c r="J187" s="711"/>
      <c r="K187" s="711"/>
      <c r="L187" s="711"/>
      <c r="M187" s="711"/>
      <c r="N187" s="711"/>
      <c r="O187" s="711"/>
      <c r="P187" s="711"/>
      <c r="Q187" s="711"/>
      <c r="R187" s="822"/>
      <c r="S187" s="822"/>
    </row>
    <row r="188" spans="1:19">
      <c r="A188" s="711"/>
      <c r="B188" s="711"/>
      <c r="C188" s="711"/>
      <c r="D188" s="711"/>
      <c r="E188" s="711"/>
      <c r="F188" s="711"/>
      <c r="G188" s="711"/>
      <c r="H188" s="711"/>
      <c r="I188" s="711"/>
      <c r="J188" s="711"/>
      <c r="K188" s="711"/>
      <c r="L188" s="711"/>
      <c r="M188" s="711"/>
      <c r="N188" s="711"/>
      <c r="O188" s="711"/>
      <c r="P188" s="711"/>
      <c r="Q188" s="711"/>
      <c r="R188" s="822"/>
      <c r="S188" s="822"/>
    </row>
    <row r="189" spans="1:19">
      <c r="A189" s="711"/>
      <c r="B189" s="711"/>
      <c r="C189" s="711"/>
      <c r="D189" s="711"/>
      <c r="E189" s="711"/>
      <c r="F189" s="711"/>
      <c r="G189" s="711"/>
      <c r="H189" s="711"/>
      <c r="I189" s="711"/>
      <c r="J189" s="711"/>
      <c r="K189" s="711"/>
      <c r="L189" s="711"/>
      <c r="M189" s="711"/>
      <c r="N189" s="711"/>
      <c r="O189" s="711"/>
      <c r="P189" s="711"/>
      <c r="Q189" s="711"/>
      <c r="R189" s="822"/>
      <c r="S189" s="822"/>
    </row>
    <row r="190" spans="1:19">
      <c r="A190" s="711"/>
      <c r="B190" s="711"/>
      <c r="C190" s="711"/>
      <c r="D190" s="711"/>
      <c r="E190" s="711"/>
      <c r="F190" s="711"/>
      <c r="G190" s="711"/>
      <c r="H190" s="711"/>
      <c r="I190" s="711"/>
      <c r="J190" s="711"/>
      <c r="K190" s="711"/>
      <c r="L190" s="711"/>
      <c r="M190" s="711"/>
      <c r="N190" s="711"/>
      <c r="O190" s="711"/>
      <c r="P190" s="711"/>
      <c r="Q190" s="711"/>
      <c r="R190" s="822"/>
      <c r="S190" s="822"/>
    </row>
    <row r="191" spans="1:19">
      <c r="A191" s="711"/>
      <c r="B191" s="711"/>
      <c r="C191" s="711"/>
      <c r="D191" s="711"/>
      <c r="E191" s="711"/>
      <c r="F191" s="711"/>
      <c r="G191" s="711"/>
      <c r="H191" s="711"/>
      <c r="I191" s="711"/>
      <c r="J191" s="711"/>
      <c r="K191" s="711"/>
      <c r="L191" s="711"/>
      <c r="M191" s="711"/>
      <c r="N191" s="711"/>
      <c r="O191" s="711"/>
      <c r="P191" s="711"/>
      <c r="Q191" s="711"/>
      <c r="R191" s="822"/>
      <c r="S191" s="822"/>
    </row>
    <row r="192" spans="1:19">
      <c r="A192" s="711"/>
      <c r="B192" s="711"/>
      <c r="C192" s="711"/>
      <c r="D192" s="711"/>
      <c r="E192" s="711"/>
      <c r="F192" s="711"/>
      <c r="G192" s="711"/>
      <c r="H192" s="711"/>
      <c r="I192" s="711"/>
      <c r="J192" s="711"/>
      <c r="K192" s="711"/>
      <c r="L192" s="711"/>
      <c r="M192" s="711"/>
      <c r="N192" s="711"/>
      <c r="O192" s="711"/>
      <c r="P192" s="711"/>
      <c r="Q192" s="711"/>
      <c r="R192" s="822"/>
      <c r="S192" s="822"/>
    </row>
    <row r="193" spans="1:19">
      <c r="A193" s="711"/>
      <c r="B193" s="711"/>
      <c r="C193" s="711"/>
      <c r="D193" s="711"/>
      <c r="E193" s="711"/>
      <c r="F193" s="711"/>
      <c r="G193" s="711"/>
      <c r="H193" s="711"/>
      <c r="I193" s="711"/>
      <c r="J193" s="711"/>
      <c r="K193" s="711"/>
      <c r="L193" s="711"/>
      <c r="M193" s="711"/>
      <c r="N193" s="711"/>
      <c r="O193" s="711"/>
      <c r="P193" s="711"/>
      <c r="Q193" s="711"/>
      <c r="R193" s="822"/>
      <c r="S193" s="822"/>
    </row>
    <row r="194" spans="1:19">
      <c r="A194" s="711"/>
      <c r="B194" s="711"/>
      <c r="C194" s="711"/>
      <c r="D194" s="711"/>
      <c r="E194" s="711"/>
      <c r="F194" s="711"/>
      <c r="G194" s="711"/>
      <c r="H194" s="711"/>
      <c r="I194" s="711"/>
      <c r="J194" s="711"/>
      <c r="K194" s="711"/>
      <c r="L194" s="711"/>
      <c r="M194" s="711"/>
      <c r="N194" s="711"/>
      <c r="O194" s="711"/>
      <c r="P194" s="711"/>
      <c r="Q194" s="711"/>
      <c r="R194" s="822"/>
      <c r="S194" s="822"/>
    </row>
    <row r="195" spans="1:19">
      <c r="A195" s="711"/>
      <c r="B195" s="711"/>
      <c r="C195" s="711"/>
      <c r="D195" s="711"/>
      <c r="E195" s="711"/>
      <c r="F195" s="711"/>
      <c r="G195" s="711"/>
      <c r="H195" s="711"/>
      <c r="I195" s="711"/>
      <c r="J195" s="711"/>
      <c r="K195" s="711"/>
      <c r="L195" s="711"/>
      <c r="M195" s="711"/>
      <c r="N195" s="711"/>
      <c r="O195" s="711"/>
      <c r="P195" s="711"/>
      <c r="Q195" s="711"/>
      <c r="R195" s="822"/>
      <c r="S195" s="822"/>
    </row>
    <row r="196" spans="1:19">
      <c r="A196" s="711"/>
      <c r="B196" s="711"/>
      <c r="C196" s="711"/>
      <c r="D196" s="711"/>
      <c r="E196" s="711"/>
      <c r="F196" s="711"/>
      <c r="G196" s="711"/>
      <c r="H196" s="711"/>
      <c r="I196" s="711"/>
      <c r="J196" s="711"/>
      <c r="K196" s="711"/>
      <c r="L196" s="711"/>
      <c r="M196" s="711"/>
      <c r="N196" s="711"/>
      <c r="O196" s="711"/>
      <c r="P196" s="711"/>
      <c r="Q196" s="711"/>
      <c r="R196" s="822"/>
      <c r="S196" s="822"/>
    </row>
    <row r="197" spans="1:19">
      <c r="A197" s="711"/>
      <c r="B197" s="711"/>
      <c r="C197" s="711"/>
      <c r="D197" s="711"/>
      <c r="E197" s="711"/>
      <c r="F197" s="711"/>
      <c r="G197" s="711"/>
      <c r="H197" s="711"/>
      <c r="I197" s="711"/>
      <c r="J197" s="711"/>
      <c r="K197" s="711"/>
      <c r="L197" s="711"/>
      <c r="M197" s="711"/>
      <c r="N197" s="711"/>
      <c r="O197" s="711"/>
      <c r="P197" s="711"/>
      <c r="Q197" s="711"/>
      <c r="R197" s="822"/>
      <c r="S197" s="822"/>
    </row>
    <row r="198" spans="1:19">
      <c r="A198" s="711"/>
      <c r="B198" s="711"/>
      <c r="C198" s="711"/>
      <c r="D198" s="711"/>
      <c r="E198" s="711"/>
      <c r="F198" s="711"/>
      <c r="G198" s="711"/>
      <c r="H198" s="711"/>
      <c r="I198" s="711"/>
      <c r="J198" s="711"/>
      <c r="K198" s="711"/>
      <c r="L198" s="711"/>
      <c r="M198" s="711"/>
      <c r="N198" s="711"/>
      <c r="O198" s="711"/>
      <c r="P198" s="711"/>
      <c r="Q198" s="711"/>
      <c r="R198" s="822"/>
      <c r="S198" s="822"/>
    </row>
    <row r="199" spans="1:19">
      <c r="A199" s="711"/>
      <c r="B199" s="711"/>
      <c r="C199" s="711"/>
      <c r="D199" s="711"/>
      <c r="E199" s="711"/>
      <c r="F199" s="711"/>
      <c r="G199" s="711"/>
      <c r="H199" s="711"/>
      <c r="I199" s="711"/>
      <c r="J199" s="711"/>
      <c r="K199" s="711"/>
      <c r="L199" s="711"/>
      <c r="M199" s="711"/>
      <c r="N199" s="711"/>
      <c r="O199" s="711"/>
      <c r="P199" s="711"/>
      <c r="Q199" s="711"/>
      <c r="R199" s="822"/>
      <c r="S199" s="822"/>
    </row>
    <row r="200" spans="1:19">
      <c r="A200" s="711"/>
      <c r="B200" s="711"/>
      <c r="C200" s="711"/>
      <c r="D200" s="711"/>
      <c r="E200" s="711"/>
      <c r="F200" s="711"/>
      <c r="G200" s="711"/>
      <c r="H200" s="711"/>
      <c r="I200" s="711"/>
      <c r="J200" s="711"/>
      <c r="K200" s="711"/>
      <c r="L200" s="711"/>
      <c r="M200" s="711"/>
      <c r="N200" s="711"/>
      <c r="O200" s="711"/>
      <c r="P200" s="711"/>
      <c r="Q200" s="711"/>
      <c r="R200" s="822"/>
      <c r="S200" s="822"/>
    </row>
    <row r="201" spans="1:19">
      <c r="A201" s="711"/>
      <c r="B201" s="711"/>
      <c r="C201" s="711"/>
      <c r="D201" s="711"/>
      <c r="E201" s="711"/>
      <c r="F201" s="711"/>
      <c r="G201" s="711"/>
      <c r="H201" s="711"/>
      <c r="I201" s="711"/>
      <c r="J201" s="711"/>
      <c r="K201" s="711"/>
      <c r="L201" s="711"/>
      <c r="M201" s="711"/>
      <c r="N201" s="711"/>
      <c r="O201" s="711"/>
      <c r="P201" s="711"/>
      <c r="Q201" s="711"/>
      <c r="R201" s="822"/>
      <c r="S201" s="822"/>
    </row>
    <row r="202" spans="1:19">
      <c r="A202" s="711"/>
      <c r="B202" s="711"/>
      <c r="C202" s="711"/>
      <c r="D202" s="711"/>
      <c r="E202" s="711"/>
      <c r="F202" s="711"/>
      <c r="G202" s="711"/>
      <c r="H202" s="711"/>
      <c r="I202" s="711"/>
      <c r="J202" s="711"/>
      <c r="K202" s="711"/>
      <c r="L202" s="711"/>
      <c r="M202" s="711"/>
      <c r="N202" s="711"/>
      <c r="O202" s="711"/>
      <c r="P202" s="711"/>
      <c r="Q202" s="711"/>
      <c r="R202" s="822"/>
      <c r="S202" s="822"/>
    </row>
    <row r="203" spans="1:19">
      <c r="A203" s="711"/>
      <c r="B203" s="711"/>
      <c r="C203" s="711"/>
      <c r="D203" s="711"/>
      <c r="E203" s="711"/>
      <c r="F203" s="711"/>
      <c r="G203" s="711"/>
      <c r="H203" s="711"/>
      <c r="I203" s="711"/>
      <c r="J203" s="711"/>
      <c r="K203" s="711"/>
      <c r="L203" s="711"/>
      <c r="M203" s="711"/>
      <c r="N203" s="711"/>
      <c r="O203" s="711"/>
      <c r="P203" s="711"/>
      <c r="Q203" s="711"/>
      <c r="R203" s="822"/>
      <c r="S203" s="822"/>
    </row>
    <row r="204" spans="1:19">
      <c r="A204" s="711"/>
      <c r="B204" s="711"/>
      <c r="C204" s="711"/>
      <c r="D204" s="711"/>
      <c r="E204" s="711"/>
      <c r="F204" s="711"/>
      <c r="G204" s="711"/>
      <c r="H204" s="711"/>
      <c r="I204" s="711"/>
      <c r="J204" s="711"/>
      <c r="K204" s="711"/>
      <c r="L204" s="711"/>
      <c r="M204" s="711"/>
      <c r="N204" s="711"/>
      <c r="O204" s="711"/>
      <c r="P204" s="711"/>
      <c r="Q204" s="711"/>
      <c r="R204" s="822"/>
      <c r="S204" s="822"/>
    </row>
    <row r="205" spans="1:19">
      <c r="A205" s="711"/>
      <c r="B205" s="711"/>
      <c r="C205" s="711"/>
      <c r="D205" s="711"/>
      <c r="E205" s="711"/>
      <c r="F205" s="711"/>
      <c r="G205" s="711"/>
      <c r="H205" s="711"/>
      <c r="I205" s="711"/>
      <c r="J205" s="711"/>
      <c r="K205" s="711"/>
      <c r="L205" s="711"/>
      <c r="M205" s="711"/>
      <c r="N205" s="711"/>
      <c r="O205" s="711"/>
      <c r="P205" s="711"/>
      <c r="Q205" s="711"/>
      <c r="R205" s="822"/>
      <c r="S205" s="822"/>
    </row>
    <row r="206" spans="1:19">
      <c r="A206" s="711"/>
      <c r="B206" s="711"/>
      <c r="C206" s="711"/>
      <c r="D206" s="711"/>
      <c r="E206" s="711"/>
      <c r="F206" s="711"/>
      <c r="G206" s="711"/>
      <c r="H206" s="711"/>
      <c r="I206" s="711"/>
      <c r="J206" s="711"/>
      <c r="K206" s="711"/>
      <c r="L206" s="711"/>
      <c r="M206" s="711"/>
      <c r="N206" s="711"/>
      <c r="O206" s="711"/>
      <c r="P206" s="711"/>
      <c r="Q206" s="711"/>
      <c r="R206" s="822"/>
      <c r="S206" s="822"/>
    </row>
    <row r="207" spans="1:19">
      <c r="A207" s="711"/>
      <c r="B207" s="711"/>
      <c r="C207" s="711"/>
      <c r="D207" s="711"/>
      <c r="E207" s="711"/>
      <c r="F207" s="711"/>
      <c r="G207" s="711"/>
      <c r="H207" s="711"/>
      <c r="I207" s="711"/>
      <c r="J207" s="711"/>
      <c r="K207" s="711"/>
      <c r="L207" s="711"/>
      <c r="M207" s="711"/>
      <c r="N207" s="711"/>
      <c r="O207" s="711"/>
      <c r="P207" s="711"/>
      <c r="Q207" s="711"/>
      <c r="R207" s="822"/>
      <c r="S207" s="822"/>
    </row>
    <row r="208" spans="1:19">
      <c r="A208" s="711"/>
      <c r="B208" s="711"/>
      <c r="C208" s="711"/>
      <c r="D208" s="711"/>
      <c r="E208" s="711"/>
      <c r="F208" s="711"/>
      <c r="G208" s="711"/>
      <c r="H208" s="711"/>
      <c r="I208" s="711"/>
      <c r="J208" s="711"/>
      <c r="K208" s="711"/>
      <c r="L208" s="711"/>
      <c r="M208" s="711"/>
      <c r="N208" s="711"/>
      <c r="O208" s="711"/>
      <c r="P208" s="711"/>
      <c r="Q208" s="711"/>
      <c r="R208" s="822"/>
      <c r="S208" s="822"/>
    </row>
    <row r="209" spans="1:19">
      <c r="A209" s="711"/>
      <c r="B209" s="711"/>
      <c r="C209" s="711"/>
      <c r="D209" s="711"/>
      <c r="E209" s="711"/>
      <c r="F209" s="711"/>
      <c r="G209" s="711"/>
      <c r="H209" s="711"/>
      <c r="I209" s="711"/>
      <c r="J209" s="711"/>
      <c r="K209" s="711"/>
      <c r="L209" s="711"/>
      <c r="M209" s="711"/>
      <c r="N209" s="711"/>
      <c r="O209" s="711"/>
      <c r="P209" s="711"/>
      <c r="Q209" s="711"/>
      <c r="R209" s="822"/>
      <c r="S209" s="822"/>
    </row>
    <row r="210" spans="1:19">
      <c r="A210" s="711"/>
      <c r="B210" s="711"/>
      <c r="C210" s="711"/>
      <c r="D210" s="711"/>
      <c r="E210" s="711"/>
      <c r="F210" s="711"/>
      <c r="G210" s="711"/>
      <c r="H210" s="711"/>
      <c r="I210" s="711"/>
      <c r="J210" s="711"/>
      <c r="K210" s="711"/>
      <c r="L210" s="711"/>
      <c r="M210" s="711"/>
      <c r="N210" s="711"/>
      <c r="O210" s="711"/>
      <c r="P210" s="711"/>
      <c r="Q210" s="711"/>
      <c r="R210" s="822"/>
      <c r="S210" s="822"/>
    </row>
    <row r="211" spans="1:19">
      <c r="A211" s="711"/>
      <c r="B211" s="711"/>
      <c r="C211" s="711"/>
      <c r="D211" s="711"/>
      <c r="E211" s="711"/>
      <c r="F211" s="711"/>
      <c r="G211" s="711"/>
      <c r="H211" s="711"/>
      <c r="I211" s="711"/>
      <c r="J211" s="711"/>
      <c r="K211" s="711"/>
      <c r="L211" s="711"/>
      <c r="M211" s="711"/>
      <c r="N211" s="711"/>
      <c r="O211" s="711"/>
      <c r="P211" s="711"/>
      <c r="Q211" s="711"/>
      <c r="R211" s="822"/>
      <c r="S211" s="822"/>
    </row>
    <row r="212" spans="1:19">
      <c r="A212" s="711"/>
      <c r="B212" s="711"/>
      <c r="C212" s="711"/>
      <c r="D212" s="711"/>
      <c r="E212" s="711"/>
      <c r="F212" s="711"/>
      <c r="G212" s="711"/>
      <c r="H212" s="711"/>
      <c r="I212" s="711"/>
      <c r="J212" s="711"/>
      <c r="K212" s="711"/>
      <c r="L212" s="711"/>
      <c r="M212" s="711"/>
      <c r="N212" s="711"/>
      <c r="O212" s="711"/>
      <c r="P212" s="711"/>
      <c r="Q212" s="711"/>
      <c r="R212" s="822"/>
      <c r="S212" s="822"/>
    </row>
    <row r="213" spans="1:19">
      <c r="A213" s="711"/>
      <c r="B213" s="711"/>
      <c r="C213" s="711"/>
      <c r="D213" s="711"/>
      <c r="E213" s="711"/>
      <c r="F213" s="711"/>
      <c r="G213" s="711"/>
      <c r="H213" s="711"/>
      <c r="I213" s="711"/>
      <c r="J213" s="711"/>
      <c r="K213" s="711"/>
      <c r="L213" s="711"/>
      <c r="M213" s="711"/>
      <c r="N213" s="711"/>
      <c r="O213" s="711"/>
      <c r="P213" s="711"/>
      <c r="Q213" s="711"/>
      <c r="R213" s="822"/>
      <c r="S213" s="822"/>
    </row>
  </sheetData>
  <mergeCells count="53">
    <mergeCell ref="A4:I4"/>
    <mergeCell ref="O6:P6"/>
    <mergeCell ref="N50:N51"/>
    <mergeCell ref="A46:O46"/>
    <mergeCell ref="A1:Q1"/>
    <mergeCell ref="A5:A7"/>
    <mergeCell ref="J6:J7"/>
    <mergeCell ref="N6:N7"/>
    <mergeCell ref="G6:I6"/>
    <mergeCell ref="K6:M6"/>
    <mergeCell ref="Q6:S6"/>
    <mergeCell ref="C6:E6"/>
    <mergeCell ref="F6:F7"/>
    <mergeCell ref="B5:E5"/>
    <mergeCell ref="J5:M5"/>
    <mergeCell ref="F5:I5"/>
    <mergeCell ref="A2:Q2"/>
    <mergeCell ref="A3:Q3"/>
    <mergeCell ref="A48:I48"/>
    <mergeCell ref="F50:F51"/>
    <mergeCell ref="G50:I50"/>
    <mergeCell ref="J50:J51"/>
    <mergeCell ref="K50:M50"/>
    <mergeCell ref="N5:S5"/>
    <mergeCell ref="B28:B30"/>
    <mergeCell ref="F28:F30"/>
    <mergeCell ref="J28:J30"/>
    <mergeCell ref="N28:N30"/>
    <mergeCell ref="B6:B7"/>
    <mergeCell ref="A22:Q22"/>
    <mergeCell ref="B27:E27"/>
    <mergeCell ref="F27:I27"/>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 ref="J27:M27"/>
    <mergeCell ref="N27:Q27"/>
    <mergeCell ref="A23:O23"/>
    <mergeCell ref="A24:O24"/>
    <mergeCell ref="A26:I26"/>
  </mergeCells>
  <printOptions horizontalCentered="1" verticalCentered="1" headings="1"/>
  <pageMargins left="0.25" right="0.25" top="0.5" bottom="0.5" header="0.5" footer="0.5"/>
  <pageSetup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7"/>
  <sheetViews>
    <sheetView view="pageBreakPreview" zoomScale="60" zoomScaleNormal="100" workbookViewId="0">
      <selection sqref="A1:M1"/>
    </sheetView>
  </sheetViews>
  <sheetFormatPr defaultColWidth="9.140625" defaultRowHeight="12.75"/>
  <cols>
    <col min="1" max="1" width="56.140625" style="518" customWidth="1"/>
    <col min="2" max="4" width="10.42578125" style="518" customWidth="1"/>
    <col min="5" max="6" width="10.85546875" style="518" customWidth="1"/>
    <col min="7" max="7" width="10.5703125" style="518" customWidth="1"/>
    <col min="8" max="11" width="10.42578125" style="518" customWidth="1"/>
    <col min="12" max="12" width="12.85546875" style="518" customWidth="1"/>
    <col min="13" max="13" width="14.85546875" style="518" customWidth="1"/>
    <col min="14" max="16384" width="9.140625" style="518"/>
  </cols>
  <sheetData>
    <row r="1" spans="1:13">
      <c r="A1" s="982" t="s">
        <v>296</v>
      </c>
      <c r="B1" s="982"/>
      <c r="C1" s="982"/>
      <c r="D1" s="982"/>
      <c r="E1" s="982"/>
      <c r="F1" s="982"/>
      <c r="G1" s="982"/>
      <c r="H1" s="982"/>
      <c r="I1" s="982"/>
      <c r="J1" s="982"/>
      <c r="K1" s="982"/>
      <c r="L1" s="982"/>
      <c r="M1" s="982"/>
    </row>
    <row r="2" spans="1:13">
      <c r="A2" s="982" t="s">
        <v>1</v>
      </c>
      <c r="B2" s="935"/>
      <c r="C2" s="935"/>
      <c r="D2" s="935"/>
      <c r="E2" s="935"/>
      <c r="F2" s="935"/>
      <c r="G2" s="935"/>
      <c r="H2" s="935"/>
      <c r="I2" s="935"/>
      <c r="J2" s="935"/>
      <c r="K2" s="935"/>
      <c r="L2" s="935"/>
      <c r="M2" s="935"/>
    </row>
    <row r="3" spans="1:13" ht="13.5" thickBot="1">
      <c r="A3" s="983" t="s">
        <v>2</v>
      </c>
      <c r="B3" s="984"/>
      <c r="C3" s="984"/>
      <c r="D3" s="984"/>
      <c r="E3" s="984"/>
      <c r="F3" s="984"/>
      <c r="G3" s="984"/>
      <c r="H3" s="984"/>
      <c r="I3" s="984"/>
      <c r="J3" s="984"/>
      <c r="K3" s="984"/>
      <c r="L3" s="984"/>
      <c r="M3" s="984"/>
    </row>
    <row r="4" spans="1:13">
      <c r="A4" s="70"/>
      <c r="B4" s="985" t="s">
        <v>297</v>
      </c>
      <c r="C4" s="896"/>
      <c r="D4" s="897"/>
      <c r="E4" s="895" t="s">
        <v>41</v>
      </c>
      <c r="F4" s="896"/>
      <c r="G4" s="897"/>
      <c r="H4" s="875" t="s">
        <v>5</v>
      </c>
      <c r="I4" s="876"/>
      <c r="J4" s="877"/>
      <c r="K4" s="986" t="s">
        <v>298</v>
      </c>
      <c r="L4" s="987"/>
      <c r="M4" s="988"/>
    </row>
    <row r="5" spans="1:13">
      <c r="A5" s="71"/>
      <c r="B5" s="75" t="s">
        <v>8</v>
      </c>
      <c r="C5" s="832" t="s">
        <v>9</v>
      </c>
      <c r="D5" s="833" t="s">
        <v>10</v>
      </c>
      <c r="E5" s="75" t="s">
        <v>8</v>
      </c>
      <c r="F5" s="832" t="s">
        <v>9</v>
      </c>
      <c r="G5" s="833" t="s">
        <v>10</v>
      </c>
      <c r="H5" s="75" t="s">
        <v>8</v>
      </c>
      <c r="I5" s="832" t="s">
        <v>9</v>
      </c>
      <c r="J5" s="833" t="s">
        <v>10</v>
      </c>
      <c r="K5" s="75" t="s">
        <v>8</v>
      </c>
      <c r="L5" s="832" t="s">
        <v>9</v>
      </c>
      <c r="M5" s="833" t="s">
        <v>10</v>
      </c>
    </row>
    <row r="6" spans="1:13">
      <c r="A6" s="72" t="s">
        <v>113</v>
      </c>
      <c r="B6" s="218"/>
      <c r="C6" s="191"/>
      <c r="D6" s="200"/>
      <c r="E6" s="218"/>
      <c r="F6" s="191"/>
      <c r="G6" s="200"/>
      <c r="H6" s="218"/>
      <c r="I6" s="191"/>
      <c r="J6" s="200"/>
      <c r="K6" s="218"/>
      <c r="L6" s="191"/>
      <c r="M6" s="200"/>
    </row>
    <row r="7" spans="1:13">
      <c r="A7" s="528" t="s">
        <v>299</v>
      </c>
      <c r="B7" s="306">
        <v>50000</v>
      </c>
      <c r="C7" s="306">
        <v>50000</v>
      </c>
      <c r="D7" s="402">
        <f>B7+C7</f>
        <v>100000</v>
      </c>
      <c r="E7" s="400">
        <v>0</v>
      </c>
      <c r="F7" s="401">
        <v>0</v>
      </c>
      <c r="G7" s="402">
        <f>E7+F7</f>
        <v>0</v>
      </c>
      <c r="H7" s="400">
        <v>10255.65</v>
      </c>
      <c r="I7" s="401">
        <v>10255.66</v>
      </c>
      <c r="J7" s="402">
        <f>H7+I7</f>
        <v>20511.309999999998</v>
      </c>
      <c r="K7" s="660">
        <f>H7/B7</f>
        <v>0.20511299999999999</v>
      </c>
      <c r="L7" s="52">
        <f>I7/C7</f>
        <v>0.2051132</v>
      </c>
      <c r="M7" s="661">
        <f>J7/D7</f>
        <v>0.20511309999999996</v>
      </c>
    </row>
    <row r="8" spans="1:13">
      <c r="A8" s="186"/>
      <c r="B8" s="400"/>
      <c r="C8" s="401"/>
      <c r="D8" s="402"/>
      <c r="E8" s="400"/>
      <c r="F8" s="401"/>
      <c r="G8" s="402"/>
      <c r="H8" s="400"/>
      <c r="I8" s="401"/>
      <c r="J8" s="402"/>
      <c r="K8" s="660"/>
      <c r="L8" s="52"/>
      <c r="M8" s="661"/>
    </row>
    <row r="9" spans="1:13">
      <c r="A9" s="185"/>
      <c r="B9" s="400"/>
      <c r="C9" s="401"/>
      <c r="D9" s="402"/>
      <c r="E9" s="400"/>
      <c r="F9" s="401"/>
      <c r="G9" s="402"/>
      <c r="H9" s="400"/>
      <c r="I9" s="401"/>
      <c r="J9" s="402"/>
      <c r="K9" s="660"/>
      <c r="L9" s="52"/>
      <c r="M9" s="661"/>
    </row>
    <row r="10" spans="1:13" ht="13.5" thickBot="1">
      <c r="A10" s="74" t="s">
        <v>300</v>
      </c>
      <c r="B10" s="97">
        <f>SUM(B7:B9)</f>
        <v>50000</v>
      </c>
      <c r="C10" s="97">
        <f t="shared" ref="C10:D10" si="0">SUM(C7:C9)</f>
        <v>50000</v>
      </c>
      <c r="D10" s="97">
        <f t="shared" si="0"/>
        <v>100000</v>
      </c>
      <c r="E10" s="97">
        <f>SUM(E7:E9)</f>
        <v>0</v>
      </c>
      <c r="F10" s="97">
        <f t="shared" ref="F10" si="1">SUM(F7:F9)</f>
        <v>0</v>
      </c>
      <c r="G10" s="97">
        <f t="shared" ref="G10" si="2">SUM(G7:G9)</f>
        <v>0</v>
      </c>
      <c r="H10" s="97">
        <f>SUM(H7:H9)</f>
        <v>10255.65</v>
      </c>
      <c r="I10" s="97">
        <f t="shared" ref="I10" si="3">SUM(I7:I9)</f>
        <v>10255.66</v>
      </c>
      <c r="J10" s="97">
        <f t="shared" ref="J10" si="4">SUM(J7:J9)</f>
        <v>20511.309999999998</v>
      </c>
      <c r="K10" s="294">
        <f t="shared" ref="K10:M10" si="5">SUM(K8:K9)</f>
        <v>0</v>
      </c>
      <c r="L10" s="294">
        <f t="shared" si="5"/>
        <v>0</v>
      </c>
      <c r="M10" s="480">
        <f t="shared" si="5"/>
        <v>0</v>
      </c>
    </row>
    <row r="11" spans="1:13">
      <c r="A11" s="185"/>
      <c r="B11" s="229"/>
      <c r="C11" s="230"/>
      <c r="D11" s="227"/>
      <c r="E11" s="229"/>
      <c r="F11" s="230"/>
      <c r="G11" s="227"/>
      <c r="H11" s="229"/>
      <c r="I11" s="230"/>
      <c r="J11" s="227"/>
      <c r="K11" s="660"/>
      <c r="L11" s="52"/>
      <c r="M11" s="661"/>
    </row>
    <row r="12" spans="1:13">
      <c r="A12" s="186"/>
      <c r="B12" s="229"/>
      <c r="C12" s="230"/>
      <c r="D12" s="227"/>
      <c r="E12" s="229"/>
      <c r="F12" s="230"/>
      <c r="G12" s="227"/>
      <c r="H12" s="229"/>
      <c r="I12" s="230"/>
      <c r="J12" s="227"/>
      <c r="K12" s="660"/>
      <c r="L12" s="52"/>
      <c r="M12" s="661"/>
    </row>
    <row r="13" spans="1:13" ht="17.850000000000001" customHeight="1">
      <c r="A13" s="72" t="s">
        <v>27</v>
      </c>
      <c r="B13" s="218"/>
      <c r="C13" s="191"/>
      <c r="D13" s="200"/>
      <c r="E13" s="218"/>
      <c r="F13" s="191"/>
      <c r="G13" s="200"/>
      <c r="H13" s="218"/>
      <c r="I13" s="191"/>
      <c r="J13" s="200"/>
      <c r="K13" s="662"/>
      <c r="L13" s="663"/>
      <c r="M13" s="664"/>
    </row>
    <row r="14" spans="1:13">
      <c r="A14" s="698" t="s">
        <v>301</v>
      </c>
      <c r="B14" s="306">
        <v>8333.5</v>
      </c>
      <c r="C14" s="306">
        <v>8333.5</v>
      </c>
      <c r="D14" s="402">
        <f>B14+C14</f>
        <v>16667</v>
      </c>
      <c r="E14" s="403">
        <v>0</v>
      </c>
      <c r="F14" s="401">
        <v>0</v>
      </c>
      <c r="G14" s="699">
        <f>E14+F14</f>
        <v>0</v>
      </c>
      <c r="H14" s="403">
        <v>9291.2099999999991</v>
      </c>
      <c r="I14" s="401">
        <v>9291.2099999999991</v>
      </c>
      <c r="J14" s="699">
        <f>H14+I14</f>
        <v>18582.419999999998</v>
      </c>
      <c r="K14" s="660">
        <f t="shared" ref="K14" si="6">H14/B14</f>
        <v>1.114922901541969</v>
      </c>
      <c r="L14" s="52">
        <f t="shared" ref="L14" si="7">I14/C14</f>
        <v>1.114922901541969</v>
      </c>
      <c r="M14" s="661">
        <f t="shared" ref="M14" si="8">J14/D14</f>
        <v>1.114922901541969</v>
      </c>
    </row>
    <row r="15" spans="1:13">
      <c r="A15" s="698" t="s">
        <v>302</v>
      </c>
      <c r="B15" s="306">
        <v>9166.5</v>
      </c>
      <c r="C15" s="306">
        <v>9166.5</v>
      </c>
      <c r="D15" s="402">
        <f t="shared" ref="D15:D19" si="9">B15+C15</f>
        <v>18333</v>
      </c>
      <c r="E15" s="403">
        <v>0</v>
      </c>
      <c r="F15" s="401">
        <v>0</v>
      </c>
      <c r="G15" s="404">
        <f t="shared" ref="G15:G19" si="10">E15+F15</f>
        <v>0</v>
      </c>
      <c r="H15" s="403">
        <v>4650.3</v>
      </c>
      <c r="I15" s="401">
        <v>4650.3099999999995</v>
      </c>
      <c r="J15" s="699">
        <f t="shared" ref="J15:J19" si="11">H15+I15</f>
        <v>9300.61</v>
      </c>
      <c r="K15" s="660">
        <f t="shared" ref="K15:K17" si="12">H15/B15</f>
        <v>0.50731467844869904</v>
      </c>
      <c r="L15" s="52">
        <f t="shared" ref="L15:L17" si="13">I15/C15</f>
        <v>0.50731576937762501</v>
      </c>
      <c r="M15" s="661">
        <f t="shared" ref="M15:M17" si="14">J15/D15</f>
        <v>0.50731522391316208</v>
      </c>
    </row>
    <row r="16" spans="1:13">
      <c r="A16" s="698" t="s">
        <v>303</v>
      </c>
      <c r="B16" s="306">
        <v>2500</v>
      </c>
      <c r="C16" s="306">
        <v>2500</v>
      </c>
      <c r="D16" s="402">
        <f t="shared" si="9"/>
        <v>5000</v>
      </c>
      <c r="E16" s="403">
        <v>0</v>
      </c>
      <c r="F16" s="401">
        <v>0</v>
      </c>
      <c r="G16" s="404">
        <f t="shared" si="10"/>
        <v>0</v>
      </c>
      <c r="H16" s="403">
        <v>1866.6800000000003</v>
      </c>
      <c r="I16" s="401">
        <v>1866.6800000000003</v>
      </c>
      <c r="J16" s="699">
        <f t="shared" si="11"/>
        <v>3733.3600000000006</v>
      </c>
      <c r="K16" s="660">
        <f t="shared" si="12"/>
        <v>0.74667200000000011</v>
      </c>
      <c r="L16" s="52">
        <f t="shared" si="13"/>
        <v>0.74667200000000011</v>
      </c>
      <c r="M16" s="661">
        <f t="shared" si="14"/>
        <v>0.74667200000000011</v>
      </c>
    </row>
    <row r="17" spans="1:19">
      <c r="A17" s="698" t="s">
        <v>304</v>
      </c>
      <c r="B17" s="306">
        <v>-2917</v>
      </c>
      <c r="C17" s="306">
        <v>-2917</v>
      </c>
      <c r="D17" s="402">
        <f t="shared" si="9"/>
        <v>-5834</v>
      </c>
      <c r="E17" s="400">
        <v>0</v>
      </c>
      <c r="F17" s="401">
        <v>0</v>
      </c>
      <c r="G17" s="402">
        <f t="shared" si="10"/>
        <v>0</v>
      </c>
      <c r="H17" s="403">
        <v>0</v>
      </c>
      <c r="I17" s="401">
        <v>0</v>
      </c>
      <c r="J17" s="699">
        <f t="shared" si="11"/>
        <v>0</v>
      </c>
      <c r="K17" s="660">
        <f t="shared" si="12"/>
        <v>0</v>
      </c>
      <c r="L17" s="52">
        <f t="shared" si="13"/>
        <v>0</v>
      </c>
      <c r="M17" s="661">
        <f t="shared" si="14"/>
        <v>0</v>
      </c>
      <c r="N17" s="711"/>
      <c r="O17" s="711"/>
      <c r="P17" s="711"/>
      <c r="Q17" s="711"/>
      <c r="R17" s="711"/>
      <c r="S17" s="711"/>
    </row>
    <row r="18" spans="1:19">
      <c r="A18" s="698" t="s">
        <v>305</v>
      </c>
      <c r="B18" s="306">
        <v>5625</v>
      </c>
      <c r="C18" s="306">
        <v>5625</v>
      </c>
      <c r="D18" s="402">
        <f t="shared" si="9"/>
        <v>11250</v>
      </c>
      <c r="E18" s="405">
        <v>0</v>
      </c>
      <c r="F18" s="401">
        <v>0</v>
      </c>
      <c r="G18" s="404">
        <f t="shared" si="10"/>
        <v>0</v>
      </c>
      <c r="H18" s="403">
        <v>0</v>
      </c>
      <c r="I18" s="401">
        <v>0</v>
      </c>
      <c r="J18" s="699">
        <f t="shared" si="11"/>
        <v>0</v>
      </c>
      <c r="K18" s="660">
        <f>H18/B18</f>
        <v>0</v>
      </c>
      <c r="L18" s="52">
        <f>I18/C18</f>
        <v>0</v>
      </c>
      <c r="M18" s="661">
        <f>J18/D18</f>
        <v>0</v>
      </c>
      <c r="N18" s="711"/>
      <c r="O18" s="711"/>
      <c r="P18" s="711"/>
      <c r="Q18" s="711"/>
      <c r="R18" s="711"/>
      <c r="S18" s="711"/>
    </row>
    <row r="19" spans="1:19">
      <c r="A19" s="698" t="s">
        <v>306</v>
      </c>
      <c r="B19" s="306">
        <v>25000</v>
      </c>
      <c r="C19" s="306">
        <v>25000</v>
      </c>
      <c r="D19" s="402">
        <f t="shared" si="9"/>
        <v>50000</v>
      </c>
      <c r="E19" s="405">
        <v>0</v>
      </c>
      <c r="F19" s="401">
        <v>0</v>
      </c>
      <c r="G19" s="404">
        <f t="shared" si="10"/>
        <v>0</v>
      </c>
      <c r="H19" s="403">
        <v>0</v>
      </c>
      <c r="I19" s="401">
        <v>0</v>
      </c>
      <c r="J19" s="699">
        <f t="shared" si="11"/>
        <v>0</v>
      </c>
      <c r="K19" s="660">
        <f t="shared" ref="K19" si="15">H19/B19</f>
        <v>0</v>
      </c>
      <c r="L19" s="52">
        <f t="shared" ref="L19" si="16">I19/C19</f>
        <v>0</v>
      </c>
      <c r="M19" s="661">
        <f t="shared" ref="M19" si="17">J19/D19</f>
        <v>0</v>
      </c>
      <c r="N19" s="711"/>
      <c r="O19" s="711"/>
      <c r="P19" s="711"/>
      <c r="Q19" s="711"/>
      <c r="R19" s="711"/>
      <c r="S19" s="711"/>
    </row>
    <row r="20" spans="1:19">
      <c r="A20" s="124"/>
      <c r="B20" s="400"/>
      <c r="C20" s="401"/>
      <c r="D20" s="402"/>
      <c r="E20" s="406"/>
      <c r="F20" s="401"/>
      <c r="G20" s="404"/>
      <c r="H20" s="406"/>
      <c r="I20" s="401"/>
      <c r="J20" s="404"/>
      <c r="K20" s="660"/>
      <c r="L20" s="52"/>
      <c r="M20" s="661"/>
      <c r="N20" s="711"/>
      <c r="O20" s="711"/>
      <c r="P20" s="711"/>
      <c r="Q20" s="711"/>
      <c r="R20" s="711"/>
      <c r="S20" s="711"/>
    </row>
    <row r="21" spans="1:19">
      <c r="A21" s="293"/>
      <c r="B21" s="400"/>
      <c r="C21" s="401"/>
      <c r="D21" s="407"/>
      <c r="E21" s="400"/>
      <c r="F21" s="401"/>
      <c r="G21" s="407"/>
      <c r="H21" s="408"/>
      <c r="I21" s="409"/>
      <c r="J21" s="410"/>
      <c r="K21" s="295"/>
      <c r="L21" s="30"/>
      <c r="M21" s="296"/>
      <c r="N21" s="711"/>
      <c r="O21" s="711"/>
      <c r="P21" s="711"/>
      <c r="Q21" s="711"/>
      <c r="R21" s="711"/>
      <c r="S21" s="711"/>
    </row>
    <row r="22" spans="1:19">
      <c r="A22" s="293"/>
      <c r="B22" s="400"/>
      <c r="C22" s="401"/>
      <c r="D22" s="411"/>
      <c r="E22" s="400"/>
      <c r="F22" s="401"/>
      <c r="G22" s="411"/>
      <c r="H22" s="408"/>
      <c r="I22" s="409"/>
      <c r="J22" s="410"/>
      <c r="K22" s="295"/>
      <c r="L22" s="30"/>
      <c r="M22" s="296"/>
      <c r="N22" s="711"/>
      <c r="O22" s="711"/>
      <c r="P22" s="711"/>
      <c r="Q22" s="711"/>
      <c r="R22" s="711"/>
      <c r="S22" s="711"/>
    </row>
    <row r="23" spans="1:19" ht="13.5" thickBot="1">
      <c r="A23" s="413" t="s">
        <v>307</v>
      </c>
      <c r="B23" s="97">
        <f>SUM(B14:B22)</f>
        <v>47708</v>
      </c>
      <c r="C23" s="98">
        <f t="shared" ref="C23:D23" si="18">SUM(C14:C22)</f>
        <v>47708</v>
      </c>
      <c r="D23" s="99">
        <f t="shared" si="18"/>
        <v>95416</v>
      </c>
      <c r="E23" s="97">
        <f>SUM(E14:E22)</f>
        <v>0</v>
      </c>
      <c r="F23" s="98">
        <f t="shared" ref="F23" si="19">SUM(F14:F22)</f>
        <v>0</v>
      </c>
      <c r="G23" s="99">
        <f t="shared" ref="G23" si="20">SUM(G14:G22)</f>
        <v>0</v>
      </c>
      <c r="H23" s="97">
        <f>SUM(H14:H22)</f>
        <v>15808.189999999999</v>
      </c>
      <c r="I23" s="98">
        <f t="shared" ref="I23" si="21">SUM(I14:I22)</f>
        <v>15808.199999999999</v>
      </c>
      <c r="J23" s="99">
        <f t="shared" ref="J23" si="22">SUM(J14:J22)</f>
        <v>31616.39</v>
      </c>
      <c r="K23" s="297">
        <f>H23/B23</f>
        <v>0.33135302255386934</v>
      </c>
      <c r="L23" s="298">
        <f>I23/C23</f>
        <v>0.33135323216232077</v>
      </c>
      <c r="M23" s="299">
        <f>J23/D23</f>
        <v>0.33135312735809508</v>
      </c>
      <c r="N23" s="711"/>
      <c r="O23" s="711"/>
      <c r="P23" s="711"/>
      <c r="Q23" s="711"/>
      <c r="R23" s="711"/>
      <c r="S23" s="711"/>
    </row>
    <row r="24" spans="1:19">
      <c r="A24" s="162"/>
      <c r="B24" s="114"/>
      <c r="C24" s="114"/>
      <c r="D24" s="114"/>
      <c r="E24" s="114"/>
      <c r="F24" s="114"/>
      <c r="G24" s="114"/>
      <c r="H24" s="114"/>
      <c r="I24" s="114"/>
      <c r="J24" s="114"/>
      <c r="K24" s="114"/>
      <c r="L24" s="114"/>
      <c r="M24" s="114"/>
      <c r="N24" s="114"/>
      <c r="O24" s="114"/>
      <c r="P24" s="114"/>
      <c r="Q24" s="114"/>
      <c r="R24" s="114"/>
      <c r="S24" s="114"/>
    </row>
    <row r="25" spans="1:19" ht="14.25" customHeight="1">
      <c r="A25" s="989" t="s">
        <v>308</v>
      </c>
      <c r="B25" s="990"/>
      <c r="C25" s="990"/>
      <c r="D25" s="990"/>
      <c r="E25" s="990"/>
      <c r="F25" s="990"/>
      <c r="G25" s="990"/>
      <c r="H25" s="990"/>
      <c r="I25" s="990"/>
      <c r="J25" s="114"/>
      <c r="K25" s="114"/>
      <c r="L25" s="114"/>
      <c r="M25" s="114"/>
      <c r="N25" s="665"/>
      <c r="O25" s="665"/>
      <c r="P25" s="665"/>
      <c r="Q25" s="665"/>
      <c r="R25" s="114"/>
      <c r="S25" s="114"/>
    </row>
    <row r="26" spans="1:19">
      <c r="A26" s="991" t="s">
        <v>309</v>
      </c>
      <c r="B26" s="866"/>
      <c r="C26" s="866"/>
      <c r="D26" s="866"/>
      <c r="E26" s="866"/>
      <c r="F26" s="866"/>
      <c r="G26" s="866"/>
      <c r="H26" s="866"/>
      <c r="I26" s="866"/>
      <c r="J26" s="866"/>
      <c r="K26" s="866"/>
      <c r="L26" s="866"/>
      <c r="M26" s="866"/>
      <c r="N26" s="665"/>
      <c r="O26" s="665"/>
      <c r="P26" s="665"/>
      <c r="Q26" s="665"/>
      <c r="R26" s="114"/>
      <c r="S26" s="114"/>
    </row>
    <row r="27" spans="1:19" ht="27.6" customHeight="1">
      <c r="A27" s="991" t="s">
        <v>310</v>
      </c>
      <c r="B27" s="864"/>
      <c r="C27" s="864"/>
      <c r="D27" s="864"/>
      <c r="E27" s="864"/>
      <c r="F27" s="864"/>
      <c r="G27" s="864"/>
      <c r="H27" s="864"/>
      <c r="I27" s="864"/>
      <c r="J27" s="864"/>
      <c r="K27" s="864"/>
      <c r="L27" s="864"/>
      <c r="M27" s="864"/>
      <c r="N27" s="665"/>
      <c r="O27" s="665"/>
      <c r="P27" s="665"/>
      <c r="Q27" s="665"/>
      <c r="R27" s="114"/>
      <c r="S27" s="114"/>
    </row>
    <row r="29" spans="1:19" ht="14.25" customHeight="1">
      <c r="A29" s="981" t="s">
        <v>119</v>
      </c>
      <c r="B29" s="981"/>
      <c r="C29" s="981"/>
      <c r="D29" s="981"/>
      <c r="E29" s="981"/>
      <c r="F29" s="981"/>
      <c r="G29" s="981"/>
      <c r="H29" s="981"/>
      <c r="I29" s="981"/>
      <c r="J29" s="981"/>
      <c r="K29" s="981"/>
      <c r="L29" s="981"/>
      <c r="M29" s="981"/>
      <c r="N29" s="834"/>
      <c r="O29" s="834"/>
      <c r="P29" s="834"/>
      <c r="Q29" s="834"/>
      <c r="R29" s="114"/>
      <c r="S29" s="114"/>
    </row>
    <row r="30" spans="1:19" ht="12.75" customHeight="1">
      <c r="A30" s="666"/>
      <c r="B30" s="834"/>
      <c r="C30" s="834"/>
      <c r="D30" s="834"/>
      <c r="E30" s="834"/>
      <c r="F30" s="834"/>
      <c r="G30" s="834"/>
      <c r="H30" s="114"/>
      <c r="I30" s="114"/>
      <c r="J30" s="114"/>
      <c r="K30" s="114"/>
      <c r="L30" s="114"/>
      <c r="M30" s="114"/>
      <c r="N30" s="114"/>
      <c r="O30" s="114"/>
      <c r="P30" s="114"/>
      <c r="Q30" s="114"/>
      <c r="R30" s="114"/>
      <c r="S30" s="114"/>
    </row>
    <row r="31" spans="1:19">
      <c r="A31" s="666"/>
      <c r="B31" s="666"/>
      <c r="C31" s="666"/>
      <c r="D31" s="666"/>
      <c r="E31" s="666"/>
      <c r="F31" s="666"/>
      <c r="G31" s="666"/>
      <c r="H31" s="666"/>
      <c r="I31" s="666"/>
      <c r="J31" s="666"/>
      <c r="K31" s="666"/>
      <c r="L31" s="666"/>
      <c r="M31" s="114"/>
      <c r="N31" s="711"/>
      <c r="O31" s="711"/>
      <c r="P31" s="711"/>
      <c r="Q31" s="711"/>
      <c r="R31" s="711"/>
      <c r="S31" s="711"/>
    </row>
    <row r="32" spans="1:19">
      <c r="A32" s="667"/>
      <c r="B32" s="830"/>
      <c r="C32" s="830"/>
      <c r="D32" s="830"/>
      <c r="E32" s="830"/>
      <c r="F32" s="830"/>
      <c r="G32" s="830"/>
      <c r="H32" s="830"/>
      <c r="I32" s="830"/>
      <c r="J32" s="830"/>
      <c r="K32" s="830"/>
      <c r="L32" s="830"/>
      <c r="M32" s="830"/>
      <c r="N32" s="711"/>
      <c r="O32" s="711"/>
      <c r="P32" s="711"/>
      <c r="Q32" s="711"/>
      <c r="R32" s="711"/>
      <c r="S32" s="711"/>
    </row>
    <row r="33" spans="1:14">
      <c r="A33" s="846"/>
      <c r="B33" s="830"/>
      <c r="C33" s="830"/>
      <c r="D33" s="830"/>
      <c r="E33" s="830"/>
      <c r="F33" s="830"/>
      <c r="G33" s="830"/>
      <c r="H33" s="830"/>
      <c r="I33" s="830"/>
      <c r="J33" s="830"/>
      <c r="K33" s="830"/>
      <c r="L33" s="830"/>
      <c r="M33" s="830"/>
      <c r="N33" s="8"/>
    </row>
    <row r="34" spans="1:14">
      <c r="A34" s="668"/>
      <c r="B34" s="668"/>
      <c r="C34" s="668"/>
      <c r="D34" s="668"/>
      <c r="E34" s="668"/>
      <c r="F34" s="668"/>
      <c r="G34" s="668"/>
      <c r="H34" s="668"/>
      <c r="I34" s="668"/>
      <c r="J34" s="668"/>
      <c r="K34" s="668"/>
      <c r="L34" s="668"/>
      <c r="M34" s="668"/>
      <c r="N34" s="8"/>
    </row>
    <row r="35" spans="1:14">
      <c r="A35" s="711"/>
      <c r="B35" s="8"/>
      <c r="C35" s="8"/>
      <c r="D35" s="8"/>
      <c r="E35" s="8"/>
      <c r="F35" s="8"/>
      <c r="G35" s="8"/>
      <c r="H35" s="8"/>
      <c r="I35" s="8"/>
      <c r="J35" s="8"/>
      <c r="K35" s="8"/>
      <c r="L35" s="8"/>
      <c r="M35" s="8"/>
      <c r="N35" s="711"/>
    </row>
    <row r="36" spans="1:14">
      <c r="A36" s="8"/>
      <c r="B36" s="8"/>
      <c r="C36" s="8"/>
      <c r="D36" s="8"/>
      <c r="E36" s="8"/>
      <c r="F36" s="8"/>
      <c r="G36" s="8"/>
      <c r="H36" s="8"/>
      <c r="I36" s="8"/>
      <c r="J36" s="8"/>
      <c r="K36" s="8"/>
      <c r="L36" s="8"/>
      <c r="M36" s="8"/>
      <c r="N36" s="711"/>
    </row>
    <row r="37" spans="1:14">
      <c r="A37" s="8"/>
      <c r="B37" s="711"/>
      <c r="C37" s="711"/>
      <c r="D37" s="711"/>
      <c r="E37" s="711"/>
      <c r="F37" s="711"/>
      <c r="G37" s="711"/>
      <c r="H37" s="711"/>
      <c r="I37" s="711"/>
      <c r="J37" s="711"/>
      <c r="K37" s="711"/>
      <c r="L37" s="711"/>
      <c r="M37" s="711"/>
      <c r="N37" s="711"/>
    </row>
  </sheetData>
  <mergeCells count="11">
    <mergeCell ref="A29:M29"/>
    <mergeCell ref="A1:M1"/>
    <mergeCell ref="A3:M3"/>
    <mergeCell ref="A2:M2"/>
    <mergeCell ref="B4:D4"/>
    <mergeCell ref="E4:G4"/>
    <mergeCell ref="H4:J4"/>
    <mergeCell ref="K4:M4"/>
    <mergeCell ref="A25:I25"/>
    <mergeCell ref="A26:M26"/>
    <mergeCell ref="A27:M27"/>
  </mergeCells>
  <printOptions horizontalCentered="1" verticalCentered="1" headings="1"/>
  <pageMargins left="0.25" right="0.25" top="0.5" bottom="0.5" header="0.5" footer="0.5"/>
  <pageSetup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zoomScaleNormal="100" workbookViewId="0">
      <selection sqref="A1:D1"/>
    </sheetView>
  </sheetViews>
  <sheetFormatPr defaultColWidth="9.42578125" defaultRowHeight="12.75"/>
  <cols>
    <col min="1" max="1" width="32.5703125" style="518" customWidth="1"/>
    <col min="2" max="2" width="12.42578125" style="518" customWidth="1"/>
    <col min="3" max="3" width="18.42578125" style="518" customWidth="1"/>
    <col min="4" max="4" width="21.5703125" style="518" customWidth="1"/>
    <col min="5" max="5" width="18.42578125" style="518" customWidth="1"/>
    <col min="6" max="6" width="21.42578125" style="518" customWidth="1"/>
    <col min="7" max="7" width="23.42578125" style="518" customWidth="1"/>
    <col min="8" max="8" width="20.5703125" style="518" customWidth="1"/>
    <col min="9" max="16384" width="9.42578125" style="518"/>
  </cols>
  <sheetData>
    <row r="1" spans="1:17" ht="39" customHeight="1">
      <c r="A1" s="912" t="s">
        <v>311</v>
      </c>
      <c r="B1" s="912"/>
      <c r="C1" s="912"/>
      <c r="D1" s="912"/>
      <c r="E1" s="160"/>
      <c r="F1" s="160"/>
      <c r="G1" s="160"/>
      <c r="H1" s="160"/>
      <c r="I1" s="160"/>
      <c r="J1" s="160"/>
      <c r="K1" s="160"/>
      <c r="L1" s="160"/>
      <c r="M1" s="160"/>
      <c r="N1" s="160"/>
      <c r="O1" s="160"/>
      <c r="P1" s="160"/>
      <c r="Q1" s="160"/>
    </row>
    <row r="2" spans="1:17" ht="26.85" customHeight="1">
      <c r="A2" s="871" t="s">
        <v>1</v>
      </c>
      <c r="B2" s="871"/>
      <c r="C2" s="871"/>
      <c r="D2" s="871"/>
      <c r="E2" s="159"/>
      <c r="F2" s="159"/>
      <c r="G2" s="159"/>
      <c r="H2" s="159"/>
      <c r="I2" s="159"/>
      <c r="J2" s="159"/>
      <c r="K2" s="159"/>
      <c r="L2" s="159"/>
      <c r="M2" s="159"/>
      <c r="N2" s="159"/>
      <c r="O2" s="159"/>
      <c r="P2" s="159"/>
      <c r="Q2" s="159"/>
    </row>
    <row r="3" spans="1:17" ht="15.75">
      <c r="A3" s="873" t="s">
        <v>2</v>
      </c>
      <c r="B3" s="873"/>
      <c r="C3" s="873"/>
      <c r="D3" s="873"/>
      <c r="E3" s="158"/>
      <c r="F3" s="158"/>
      <c r="G3" s="158"/>
      <c r="H3" s="158"/>
      <c r="I3" s="158"/>
      <c r="J3" s="158"/>
      <c r="K3" s="158"/>
      <c r="L3" s="158"/>
      <c r="M3" s="158"/>
      <c r="N3" s="158"/>
      <c r="O3" s="158"/>
      <c r="P3" s="158"/>
      <c r="Q3" s="158"/>
    </row>
    <row r="4" spans="1:17" ht="16.5" thickBot="1">
      <c r="A4" s="823"/>
      <c r="B4" s="823"/>
      <c r="C4" s="823"/>
      <c r="D4" s="823"/>
      <c r="E4" s="158"/>
      <c r="F4" s="158"/>
      <c r="G4" s="158"/>
      <c r="H4" s="158"/>
      <c r="I4" s="158"/>
      <c r="J4" s="158"/>
      <c r="K4" s="158"/>
      <c r="L4" s="158"/>
      <c r="M4" s="158"/>
      <c r="N4" s="158"/>
      <c r="O4" s="158"/>
      <c r="P4" s="158"/>
      <c r="Q4" s="158"/>
    </row>
    <row r="5" spans="1:17" ht="15.75" thickBot="1">
      <c r="A5" s="992" t="s">
        <v>312</v>
      </c>
      <c r="B5" s="993"/>
      <c r="C5" s="993"/>
      <c r="D5" s="994"/>
      <c r="E5" s="711"/>
      <c r="F5" s="711"/>
      <c r="G5" s="711"/>
      <c r="H5" s="711"/>
      <c r="I5" s="711"/>
      <c r="J5" s="711"/>
      <c r="K5" s="711"/>
      <c r="L5" s="711"/>
      <c r="M5" s="711"/>
      <c r="N5" s="711"/>
      <c r="O5" s="711"/>
      <c r="P5" s="711"/>
      <c r="Q5" s="711"/>
    </row>
    <row r="6" spans="1:17" ht="60.75" thickBot="1">
      <c r="A6" s="242" t="s">
        <v>58</v>
      </c>
      <c r="B6" s="243" t="s">
        <v>59</v>
      </c>
      <c r="C6" s="244" t="s">
        <v>313</v>
      </c>
      <c r="D6" s="244" t="s">
        <v>314</v>
      </c>
      <c r="E6" s="245"/>
      <c r="F6" s="669"/>
      <c r="G6" s="161"/>
      <c r="H6" s="711"/>
      <c r="I6" s="711"/>
      <c r="J6" s="711"/>
      <c r="K6" s="711"/>
      <c r="L6" s="711"/>
      <c r="M6" s="711"/>
      <c r="N6" s="711"/>
      <c r="O6" s="711"/>
      <c r="P6" s="711"/>
      <c r="Q6" s="711"/>
    </row>
    <row r="7" spans="1:17" ht="15">
      <c r="A7" s="246"/>
      <c r="B7" s="247"/>
      <c r="C7" s="247"/>
      <c r="D7" s="555"/>
      <c r="E7" s="248"/>
      <c r="F7" s="248"/>
      <c r="G7" s="711"/>
      <c r="H7" s="711"/>
      <c r="I7" s="711"/>
      <c r="J7" s="711"/>
      <c r="K7" s="711"/>
      <c r="L7" s="711"/>
      <c r="M7" s="711"/>
      <c r="N7" s="711"/>
      <c r="O7" s="711"/>
      <c r="P7" s="711"/>
      <c r="Q7" s="711"/>
    </row>
    <row r="8" spans="1:17" ht="15" thickBot="1">
      <c r="A8" s="249" t="s">
        <v>315</v>
      </c>
      <c r="B8" s="250" t="s">
        <v>67</v>
      </c>
      <c r="C8" s="250">
        <v>1</v>
      </c>
      <c r="D8" s="556">
        <v>3</v>
      </c>
      <c r="E8" s="248"/>
      <c r="F8" s="248"/>
      <c r="G8" s="711"/>
      <c r="H8" s="711"/>
      <c r="I8" s="711"/>
      <c r="J8" s="711"/>
      <c r="K8" s="711"/>
      <c r="L8" s="711"/>
      <c r="M8" s="711"/>
      <c r="N8" s="711"/>
      <c r="O8" s="711"/>
      <c r="P8" s="711"/>
      <c r="Q8" s="711"/>
    </row>
    <row r="9" spans="1:17" ht="15" thickBot="1">
      <c r="A9" s="248"/>
      <c r="B9" s="248"/>
      <c r="C9" s="248"/>
      <c r="D9" s="248"/>
      <c r="E9" s="248"/>
      <c r="F9" s="248"/>
      <c r="G9" s="248"/>
      <c r="H9" s="248"/>
      <c r="I9" s="711"/>
      <c r="J9" s="711"/>
      <c r="K9" s="711"/>
      <c r="L9" s="711"/>
      <c r="M9" s="711"/>
      <c r="N9" s="711"/>
      <c r="O9" s="711"/>
      <c r="P9" s="711"/>
      <c r="Q9" s="711"/>
    </row>
    <row r="10" spans="1:17" ht="15.75" thickBot="1">
      <c r="A10" s="992" t="s">
        <v>316</v>
      </c>
      <c r="B10" s="951"/>
      <c r="C10" s="952"/>
      <c r="D10" s="248"/>
      <c r="E10" s="248"/>
      <c r="F10" s="248"/>
      <c r="G10" s="248"/>
      <c r="H10" s="248"/>
      <c r="I10" s="711"/>
      <c r="J10" s="711"/>
      <c r="K10" s="711"/>
      <c r="L10" s="711"/>
      <c r="M10" s="711"/>
      <c r="N10" s="711"/>
      <c r="O10" s="711"/>
      <c r="P10" s="711"/>
      <c r="Q10" s="711"/>
    </row>
    <row r="11" spans="1:17" ht="63" customHeight="1" thickBot="1">
      <c r="A11" s="243" t="s">
        <v>58</v>
      </c>
      <c r="B11" s="243" t="s">
        <v>59</v>
      </c>
      <c r="C11" s="244" t="s">
        <v>317</v>
      </c>
      <c r="D11" s="711"/>
      <c r="E11" s="711"/>
      <c r="F11" s="711"/>
      <c r="G11" s="711"/>
      <c r="H11" s="711"/>
      <c r="I11" s="711"/>
      <c r="J11" s="711"/>
      <c r="K11" s="711"/>
      <c r="L11" s="711"/>
      <c r="M11" s="711"/>
      <c r="N11" s="711"/>
      <c r="O11" s="711"/>
      <c r="P11" s="711"/>
      <c r="Q11" s="711"/>
    </row>
    <row r="12" spans="1:17" ht="14.25">
      <c r="A12" s="246"/>
      <c r="B12" s="254"/>
      <c r="C12" s="557"/>
      <c r="D12" s="711"/>
      <c r="E12" s="711"/>
      <c r="F12" s="711"/>
      <c r="G12" s="711"/>
      <c r="H12" s="711"/>
      <c r="I12" s="711"/>
      <c r="J12" s="711"/>
      <c r="K12" s="711"/>
      <c r="L12" s="711"/>
      <c r="M12" s="711"/>
      <c r="N12" s="711"/>
      <c r="O12" s="711"/>
      <c r="P12" s="711"/>
      <c r="Q12" s="711"/>
    </row>
    <row r="13" spans="1:17" ht="15" thickBot="1">
      <c r="A13" s="249" t="s">
        <v>44</v>
      </c>
      <c r="B13" s="250" t="s">
        <v>71</v>
      </c>
      <c r="C13" s="556">
        <v>0</v>
      </c>
      <c r="D13" s="711"/>
      <c r="E13" s="711"/>
      <c r="F13" s="711"/>
      <c r="G13" s="711"/>
      <c r="H13" s="711"/>
      <c r="I13" s="711"/>
      <c r="J13" s="711"/>
      <c r="K13" s="711"/>
      <c r="L13" s="711"/>
      <c r="M13" s="711"/>
      <c r="N13" s="711"/>
      <c r="O13" s="711"/>
      <c r="P13" s="711"/>
      <c r="Q13" s="711"/>
    </row>
    <row r="14" spans="1:17" ht="13.5" thickBot="1">
      <c r="A14" s="711"/>
      <c r="B14" s="711"/>
      <c r="C14" s="711"/>
      <c r="D14" s="711"/>
      <c r="E14" s="711"/>
      <c r="F14" s="711"/>
      <c r="G14" s="711"/>
      <c r="H14" s="711"/>
      <c r="I14" s="711"/>
      <c r="J14" s="711"/>
      <c r="K14" s="711"/>
      <c r="L14" s="711"/>
      <c r="M14" s="711"/>
      <c r="N14" s="711"/>
      <c r="O14" s="711"/>
      <c r="P14" s="711"/>
      <c r="Q14" s="711"/>
    </row>
    <row r="15" spans="1:17" ht="15.75" thickBot="1">
      <c r="A15" s="995" t="s">
        <v>318</v>
      </c>
      <c r="B15" s="996"/>
      <c r="C15" s="997"/>
      <c r="D15" s="711"/>
      <c r="E15" s="711"/>
      <c r="F15" s="711"/>
      <c r="G15" s="711"/>
      <c r="H15" s="711"/>
      <c r="I15" s="711"/>
      <c r="J15" s="711"/>
      <c r="K15" s="711"/>
      <c r="L15" s="711"/>
      <c r="M15" s="711"/>
      <c r="N15" s="711"/>
      <c r="O15" s="711"/>
      <c r="P15" s="711"/>
      <c r="Q15" s="711"/>
    </row>
    <row r="16" spans="1:17" ht="30.75" thickBot="1">
      <c r="A16" s="251" t="s">
        <v>319</v>
      </c>
      <c r="B16" s="252" t="s">
        <v>320</v>
      </c>
      <c r="C16" s="253" t="s">
        <v>321</v>
      </c>
      <c r="D16" s="711"/>
      <c r="E16" s="711"/>
      <c r="F16" s="711"/>
      <c r="G16" s="711"/>
      <c r="H16" s="711"/>
      <c r="I16" s="711"/>
      <c r="J16" s="711"/>
      <c r="K16" s="711"/>
      <c r="L16" s="711"/>
      <c r="M16" s="711"/>
      <c r="N16" s="711"/>
      <c r="O16" s="711"/>
      <c r="P16" s="711"/>
      <c r="Q16" s="711"/>
    </row>
    <row r="17" spans="1:3" ht="14.25">
      <c r="A17" s="254">
        <v>7137</v>
      </c>
      <c r="B17" s="254">
        <v>1076</v>
      </c>
      <c r="C17" s="557">
        <v>350</v>
      </c>
    </row>
    <row r="18" spans="1:3" ht="15" thickBot="1">
      <c r="A18" s="744">
        <f>A17/SUM($A$17:$C$17)</f>
        <v>0.83346957841877845</v>
      </c>
      <c r="B18" s="744">
        <f t="shared" ref="B18:C18" si="0">B17/SUM($A$17:$C$17)</f>
        <v>0.1256568959476819</v>
      </c>
      <c r="C18" s="744">
        <f t="shared" si="0"/>
        <v>4.0873525633539645E-2</v>
      </c>
    </row>
    <row r="20" spans="1:3" ht="21.75" customHeight="1">
      <c r="A20" s="885"/>
      <c r="B20" s="885"/>
      <c r="C20" s="885"/>
    </row>
  </sheetData>
  <mergeCells count="7">
    <mergeCell ref="A1:D1"/>
    <mergeCell ref="A2:D2"/>
    <mergeCell ref="A3:D3"/>
    <mergeCell ref="A20:C20"/>
    <mergeCell ref="A5:D5"/>
    <mergeCell ref="A10:C10"/>
    <mergeCell ref="A15:C15"/>
  </mergeCells>
  <printOptions horizontalCentered="1" verticalCentered="1"/>
  <pageMargins left="0.25" right="0.25" top="0.5" bottom="0.5" header="0.5" footer="0.5"/>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0"/>
  <sheetViews>
    <sheetView view="pageBreakPreview" zoomScale="60" zoomScaleNormal="100" workbookViewId="0">
      <selection sqref="A1:M1"/>
    </sheetView>
  </sheetViews>
  <sheetFormatPr defaultRowHeight="12.75"/>
  <cols>
    <col min="1" max="1" width="34" customWidth="1"/>
    <col min="2" max="4" width="12.5703125" customWidth="1"/>
    <col min="5" max="5" width="12.5703125" bestFit="1" customWidth="1"/>
    <col min="6" max="6" width="11.5703125" customWidth="1"/>
    <col min="7" max="7" width="12.5703125" bestFit="1" customWidth="1"/>
    <col min="8" max="8" width="13.5703125" bestFit="1" customWidth="1"/>
    <col min="9" max="9" width="12.42578125" bestFit="1" customWidth="1"/>
    <col min="10" max="10" width="13.5703125" bestFit="1" customWidth="1"/>
    <col min="11" max="13" width="7.5703125" customWidth="1"/>
  </cols>
  <sheetData>
    <row r="1" spans="1:13" s="40" customFormat="1" ht="15.75">
      <c r="A1" s="890" t="s">
        <v>322</v>
      </c>
      <c r="B1" s="890"/>
      <c r="C1" s="890"/>
      <c r="D1" s="890"/>
      <c r="E1" s="890"/>
      <c r="F1" s="890"/>
      <c r="G1" s="890"/>
      <c r="H1" s="890"/>
      <c r="I1" s="890"/>
      <c r="J1" s="890"/>
      <c r="K1" s="890"/>
      <c r="L1" s="890"/>
      <c r="M1" s="890"/>
    </row>
    <row r="2" spans="1:13" s="40" customFormat="1" ht="15.75">
      <c r="A2" s="936" t="s">
        <v>1</v>
      </c>
      <c r="B2" s="936"/>
      <c r="C2" s="936"/>
      <c r="D2" s="936"/>
      <c r="E2" s="936"/>
      <c r="F2" s="936"/>
      <c r="G2" s="936"/>
      <c r="H2" s="936"/>
      <c r="I2" s="936"/>
      <c r="J2" s="936"/>
      <c r="K2" s="936"/>
      <c r="L2" s="936"/>
      <c r="M2" s="936"/>
    </row>
    <row r="3" spans="1:13" ht="15.75">
      <c r="A3" s="1000" t="s">
        <v>2</v>
      </c>
      <c r="B3" s="1001"/>
      <c r="C3" s="1001"/>
      <c r="D3" s="1001"/>
      <c r="E3" s="1001"/>
      <c r="F3" s="1001"/>
      <c r="G3" s="1001"/>
      <c r="H3" s="1001"/>
      <c r="I3" s="1001"/>
      <c r="J3" s="1001"/>
      <c r="K3" s="1001"/>
      <c r="L3" s="1001"/>
      <c r="M3" s="1002"/>
    </row>
    <row r="4" spans="1:13">
      <c r="A4" s="33"/>
      <c r="B4" s="1003" t="s">
        <v>323</v>
      </c>
      <c r="C4" s="906"/>
      <c r="D4" s="906"/>
      <c r="E4" s="906" t="s">
        <v>41</v>
      </c>
      <c r="F4" s="906"/>
      <c r="G4" s="906"/>
      <c r="H4" s="906" t="s">
        <v>5</v>
      </c>
      <c r="I4" s="906"/>
      <c r="J4" s="906"/>
      <c r="K4" s="906" t="s">
        <v>6</v>
      </c>
      <c r="L4" s="906"/>
      <c r="M4" s="906"/>
    </row>
    <row r="5" spans="1:13">
      <c r="A5" s="34" t="s">
        <v>324</v>
      </c>
      <c r="B5" s="832" t="s">
        <v>8</v>
      </c>
      <c r="C5" s="832" t="s">
        <v>9</v>
      </c>
      <c r="D5" s="832" t="s">
        <v>10</v>
      </c>
      <c r="E5" s="832" t="s">
        <v>8</v>
      </c>
      <c r="F5" s="832" t="s">
        <v>9</v>
      </c>
      <c r="G5" s="832" t="s">
        <v>10</v>
      </c>
      <c r="H5" s="832" t="s">
        <v>8</v>
      </c>
      <c r="I5" s="832" t="s">
        <v>9</v>
      </c>
      <c r="J5" s="832" t="s">
        <v>10</v>
      </c>
      <c r="K5" s="832" t="s">
        <v>8</v>
      </c>
      <c r="L5" s="832" t="s">
        <v>9</v>
      </c>
      <c r="M5" s="832" t="s">
        <v>10</v>
      </c>
    </row>
    <row r="6" spans="1:13">
      <c r="A6" s="51" t="s">
        <v>325</v>
      </c>
      <c r="B6" s="255">
        <v>2899756.5589800002</v>
      </c>
      <c r="C6" s="255">
        <v>322195.17322</v>
      </c>
      <c r="D6" s="255">
        <f>B6+C6</f>
        <v>3221951.7322000004</v>
      </c>
      <c r="E6" s="255">
        <v>266350.5983999999</v>
      </c>
      <c r="F6" s="255">
        <v>23160.921600000023</v>
      </c>
      <c r="G6" s="255">
        <f>E6+F6</f>
        <v>289511.5199999999</v>
      </c>
      <c r="H6" s="255">
        <v>1553195.1229000003</v>
      </c>
      <c r="I6" s="255">
        <v>139631.4571</v>
      </c>
      <c r="J6" s="255">
        <f>H6+I6</f>
        <v>1692826.5800000003</v>
      </c>
      <c r="K6" s="52">
        <f>H6/B6</f>
        <v>0.53562948865139981</v>
      </c>
      <c r="L6" s="52">
        <f>I6/C6</f>
        <v>0.43337538456746966</v>
      </c>
      <c r="M6" s="52">
        <f>J6/D6</f>
        <v>0.52540407824300683</v>
      </c>
    </row>
    <row r="7" spans="1:13" ht="25.5">
      <c r="A7" s="51" t="s">
        <v>326</v>
      </c>
      <c r="B7" s="255">
        <v>460881.25271999999</v>
      </c>
      <c r="C7" s="255">
        <v>51209.028080000004</v>
      </c>
      <c r="D7" s="255">
        <f t="shared" ref="D7:D16" si="0">B7+C7</f>
        <v>512090.28080000001</v>
      </c>
      <c r="E7" s="255">
        <v>62022.361199999992</v>
      </c>
      <c r="F7" s="255">
        <v>5393.2487999999967</v>
      </c>
      <c r="G7" s="255">
        <f t="shared" ref="G7:G10" si="1">E7+F7</f>
        <v>67415.609999999986</v>
      </c>
      <c r="H7" s="255">
        <v>375040.49969999993</v>
      </c>
      <c r="I7" s="255">
        <v>33848.330299999994</v>
      </c>
      <c r="J7" s="255">
        <f t="shared" ref="J7:J10" si="2">H7+I7</f>
        <v>408888.8299999999</v>
      </c>
      <c r="K7" s="52">
        <f t="shared" ref="K7:M10" si="3">H7/B7</f>
        <v>0.81374648564377372</v>
      </c>
      <c r="L7" s="52">
        <f t="shared" si="3"/>
        <v>0.66098365013140459</v>
      </c>
      <c r="M7" s="52">
        <f t="shared" si="3"/>
        <v>0.79847020209253672</v>
      </c>
    </row>
    <row r="8" spans="1:13">
      <c r="A8" s="256" t="s">
        <v>327</v>
      </c>
      <c r="B8" s="255">
        <v>324059.65443</v>
      </c>
      <c r="C8" s="255">
        <v>36006.628270000001</v>
      </c>
      <c r="D8" s="255">
        <f t="shared" si="0"/>
        <v>360066.28269999998</v>
      </c>
      <c r="E8" s="255">
        <v>23237.930400000005</v>
      </c>
      <c r="F8" s="255">
        <v>2020.6895999999999</v>
      </c>
      <c r="G8" s="255">
        <f t="shared" si="1"/>
        <v>25258.620000000006</v>
      </c>
      <c r="H8" s="255">
        <v>159803.54919999998</v>
      </c>
      <c r="I8" s="255">
        <v>14372.800799999999</v>
      </c>
      <c r="J8" s="255">
        <f t="shared" si="2"/>
        <v>174176.34999999998</v>
      </c>
      <c r="K8" s="52">
        <f t="shared" si="3"/>
        <v>0.49313003644678971</v>
      </c>
      <c r="L8" s="52">
        <f t="shared" si="3"/>
        <v>0.39917097186173156</v>
      </c>
      <c r="M8" s="52">
        <f t="shared" si="3"/>
        <v>0.48373412998828391</v>
      </c>
    </row>
    <row r="9" spans="1:13" ht="25.5" customHeight="1">
      <c r="A9" s="256" t="s">
        <v>328</v>
      </c>
      <c r="B9" s="255">
        <v>1474199.9026200001</v>
      </c>
      <c r="C9" s="255">
        <v>163799.98918000003</v>
      </c>
      <c r="D9" s="255">
        <f t="shared" si="0"/>
        <v>1637999.8918000001</v>
      </c>
      <c r="E9" s="255">
        <v>56651.658799999976</v>
      </c>
      <c r="F9" s="255">
        <v>4926.2312000000002</v>
      </c>
      <c r="G9" s="255">
        <f t="shared" si="1"/>
        <v>61577.889999999978</v>
      </c>
      <c r="H9" s="255">
        <v>721512.9230999999</v>
      </c>
      <c r="I9" s="255">
        <v>65807.136899999983</v>
      </c>
      <c r="J9" s="255">
        <f t="shared" si="2"/>
        <v>787320.05999999982</v>
      </c>
      <c r="K9" s="52">
        <f t="shared" si="3"/>
        <v>0.48942678792591265</v>
      </c>
      <c r="L9" s="52">
        <f t="shared" si="3"/>
        <v>0.40175299906573514</v>
      </c>
      <c r="M9" s="52">
        <f t="shared" si="3"/>
        <v>0.4806594090398949</v>
      </c>
    </row>
    <row r="10" spans="1:13">
      <c r="A10" s="51" t="s">
        <v>329</v>
      </c>
      <c r="B10" s="255">
        <v>39149.793720000001</v>
      </c>
      <c r="C10" s="255">
        <v>4349.9770799999997</v>
      </c>
      <c r="D10" s="255">
        <f t="shared" si="0"/>
        <v>43499.770799999998</v>
      </c>
      <c r="E10" s="255">
        <v>0</v>
      </c>
      <c r="F10" s="255">
        <v>0</v>
      </c>
      <c r="G10" s="255">
        <f t="shared" si="1"/>
        <v>0</v>
      </c>
      <c r="H10" s="255">
        <v>5744.3144000000002</v>
      </c>
      <c r="I10" s="255">
        <v>499.50560000000007</v>
      </c>
      <c r="J10" s="255">
        <f t="shared" si="2"/>
        <v>6243.8200000000006</v>
      </c>
      <c r="K10" s="52">
        <f t="shared" si="3"/>
        <v>0.14672655598349854</v>
      </c>
      <c r="L10" s="52">
        <f t="shared" si="3"/>
        <v>0.11482947859578151</v>
      </c>
      <c r="M10" s="52">
        <f t="shared" si="3"/>
        <v>0.14353684824472687</v>
      </c>
    </row>
    <row r="11" spans="1:13">
      <c r="A11" s="256"/>
      <c r="B11" s="230"/>
      <c r="C11" s="230"/>
      <c r="D11" s="230"/>
      <c r="E11" s="230"/>
      <c r="F11" s="230"/>
      <c r="G11" s="255"/>
      <c r="H11" s="255"/>
      <c r="I11" s="255"/>
      <c r="J11" s="255"/>
      <c r="K11" s="230"/>
      <c r="L11" s="230"/>
      <c r="M11" s="230"/>
    </row>
    <row r="12" spans="1:13" s="40" customFormat="1">
      <c r="A12" s="51" t="s">
        <v>330</v>
      </c>
      <c r="B12" s="255">
        <v>238593.06000000003</v>
      </c>
      <c r="C12" s="255">
        <v>26510.340000000004</v>
      </c>
      <c r="D12" s="255">
        <f t="shared" si="0"/>
        <v>265103.40000000002</v>
      </c>
      <c r="E12" s="255">
        <v>0</v>
      </c>
      <c r="F12" s="255">
        <v>0</v>
      </c>
      <c r="G12" s="255">
        <f t="shared" ref="G12:G16" si="4">E12+F12</f>
        <v>0</v>
      </c>
      <c r="H12" s="255">
        <v>191422.69839999999</v>
      </c>
      <c r="I12" s="255">
        <v>17930.421600000001</v>
      </c>
      <c r="J12" s="255">
        <f t="shared" ref="J12:J16" si="5">H12+I12</f>
        <v>209353.12</v>
      </c>
      <c r="K12" s="52">
        <f t="shared" ref="K12" si="6">H12/B12</f>
        <v>0.80229784722154107</v>
      </c>
      <c r="L12" s="52">
        <f t="shared" ref="L12" si="7">I12/C12</f>
        <v>0.67635577665167623</v>
      </c>
      <c r="M12" s="52">
        <f t="shared" ref="M12" si="8">J12/D12</f>
        <v>0.78970364016455452</v>
      </c>
    </row>
    <row r="13" spans="1:13">
      <c r="A13" s="51" t="s">
        <v>331</v>
      </c>
      <c r="B13" s="255">
        <v>0</v>
      </c>
      <c r="C13" s="255">
        <v>0</v>
      </c>
      <c r="D13" s="255">
        <f t="shared" si="0"/>
        <v>0</v>
      </c>
      <c r="E13" s="255">
        <v>0</v>
      </c>
      <c r="F13" s="255">
        <v>0</v>
      </c>
      <c r="G13" s="255">
        <f t="shared" si="4"/>
        <v>0</v>
      </c>
      <c r="H13" s="255">
        <v>0</v>
      </c>
      <c r="I13" s="255">
        <v>0</v>
      </c>
      <c r="J13" s="255">
        <f t="shared" si="5"/>
        <v>0</v>
      </c>
      <c r="K13" s="52">
        <v>0</v>
      </c>
      <c r="L13" s="52">
        <v>0</v>
      </c>
      <c r="M13" s="52">
        <v>0</v>
      </c>
    </row>
    <row r="14" spans="1:13">
      <c r="A14" s="51" t="s">
        <v>28</v>
      </c>
      <c r="B14" s="255">
        <v>313228.11051000003</v>
      </c>
      <c r="C14" s="255">
        <v>34803.123390000001</v>
      </c>
      <c r="D14" s="255">
        <f t="shared" si="0"/>
        <v>348031.23390000005</v>
      </c>
      <c r="E14" s="255">
        <v>19115.658800000001</v>
      </c>
      <c r="F14" s="255">
        <v>1662.2311999999993</v>
      </c>
      <c r="G14" s="255">
        <f t="shared" si="4"/>
        <v>20777.89</v>
      </c>
      <c r="H14" s="255">
        <v>103692.80460000002</v>
      </c>
      <c r="I14" s="255">
        <v>9321.4853999999996</v>
      </c>
      <c r="J14" s="255">
        <f t="shared" si="5"/>
        <v>113014.29000000002</v>
      </c>
      <c r="K14" s="52">
        <f t="shared" ref="K14:M16" si="9">H14/B14</f>
        <v>0.33104565369681133</v>
      </c>
      <c r="L14" s="52">
        <f t="shared" si="9"/>
        <v>0.26783473700174698</v>
      </c>
      <c r="M14" s="52">
        <f t="shared" si="9"/>
        <v>0.32472456202730487</v>
      </c>
    </row>
    <row r="15" spans="1:13">
      <c r="A15" s="51" t="s">
        <v>29</v>
      </c>
      <c r="B15" s="255">
        <v>702982.64826000005</v>
      </c>
      <c r="C15" s="255">
        <v>78109.183140000008</v>
      </c>
      <c r="D15" s="255">
        <f t="shared" si="0"/>
        <v>781091.83140000002</v>
      </c>
      <c r="E15" s="255">
        <v>34881.855200000005</v>
      </c>
      <c r="F15" s="255">
        <v>3033.2048</v>
      </c>
      <c r="G15" s="255">
        <f t="shared" si="4"/>
        <v>37915.060000000005</v>
      </c>
      <c r="H15" s="255">
        <v>273838.53529999999</v>
      </c>
      <c r="I15" s="255">
        <v>24930.1747</v>
      </c>
      <c r="J15" s="255">
        <f t="shared" si="5"/>
        <v>298768.70999999996</v>
      </c>
      <c r="K15" s="52">
        <f t="shared" si="9"/>
        <v>0.38953811445815384</v>
      </c>
      <c r="L15" s="52">
        <f t="shared" si="9"/>
        <v>0.31917085415316759</v>
      </c>
      <c r="M15" s="52">
        <f t="shared" si="9"/>
        <v>0.38250138842765519</v>
      </c>
    </row>
    <row r="16" spans="1:13">
      <c r="A16" s="256" t="s">
        <v>30</v>
      </c>
      <c r="B16" s="255">
        <v>51551.208000000006</v>
      </c>
      <c r="C16" s="255">
        <v>5727.9120000000003</v>
      </c>
      <c r="D16" s="255">
        <f t="shared" si="0"/>
        <v>57279.12000000001</v>
      </c>
      <c r="E16" s="255">
        <v>0</v>
      </c>
      <c r="F16" s="255">
        <v>0</v>
      </c>
      <c r="G16" s="255">
        <f t="shared" si="4"/>
        <v>0</v>
      </c>
      <c r="H16" s="255">
        <v>39163.485500000003</v>
      </c>
      <c r="I16" s="255">
        <v>3453.2145</v>
      </c>
      <c r="J16" s="255">
        <f t="shared" si="5"/>
        <v>42616.700000000004</v>
      </c>
      <c r="K16" s="52">
        <f t="shared" si="9"/>
        <v>0.75970063591914272</v>
      </c>
      <c r="L16" s="52">
        <f t="shared" si="9"/>
        <v>0.6028749219610916</v>
      </c>
      <c r="M16" s="52">
        <f t="shared" si="9"/>
        <v>0.74401806452333763</v>
      </c>
    </row>
    <row r="17" spans="1:38">
      <c r="A17" s="256"/>
      <c r="B17" s="230"/>
      <c r="C17" s="230"/>
      <c r="D17" s="230"/>
      <c r="E17" s="230"/>
      <c r="F17" s="230"/>
      <c r="G17" s="230"/>
      <c r="H17" s="230"/>
      <c r="I17" s="230"/>
      <c r="J17" s="230"/>
      <c r="K17" s="230"/>
      <c r="L17" s="230"/>
      <c r="M17" s="230"/>
      <c r="N17" s="822"/>
      <c r="O17" s="822"/>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row>
    <row r="18" spans="1:38">
      <c r="A18" s="450" t="s">
        <v>332</v>
      </c>
      <c r="B18" s="93">
        <f>SUM(B6:B10,B12:B16)</f>
        <v>6504402.1892400002</v>
      </c>
      <c r="C18" s="93">
        <f>SUM(C6:C10,C12:C16)</f>
        <v>722711.35436</v>
      </c>
      <c r="D18" s="93">
        <f t="shared" ref="D18" si="10">SUM(B18:C18)</f>
        <v>7227113.5436000004</v>
      </c>
      <c r="E18" s="93">
        <f>SUM(E6:E10,E12:E16)</f>
        <v>462260.06279999984</v>
      </c>
      <c r="F18" s="93">
        <f>SUM(F6:F10,F12:F16)</f>
        <v>40196.527200000026</v>
      </c>
      <c r="G18" s="93">
        <f t="shared" ref="G18" si="11">SUM(E18:F18)</f>
        <v>502456.58999999985</v>
      </c>
      <c r="H18" s="93">
        <f>SUM(H6:H10,H12:H16)</f>
        <v>3423413.9331000005</v>
      </c>
      <c r="I18" s="93">
        <f>SUM(I6:I10,I12:I16)</f>
        <v>309794.52689999994</v>
      </c>
      <c r="J18" s="93">
        <f t="shared" ref="J18" si="12">SUM(H18:I18)</f>
        <v>3733208.4600000004</v>
      </c>
      <c r="K18" s="94">
        <f>H18/B18</f>
        <v>0.52632260944183795</v>
      </c>
      <c r="L18" s="94">
        <f>I18/C18</f>
        <v>0.4286559565323832</v>
      </c>
      <c r="M18" s="94">
        <f>J18/D18</f>
        <v>0.51655594415089245</v>
      </c>
      <c r="N18" s="822"/>
      <c r="O18" s="822"/>
      <c r="P18" s="822"/>
      <c r="Q18" s="822"/>
      <c r="R18" s="822"/>
      <c r="S18" s="822"/>
      <c r="T18" s="822"/>
      <c r="U18" s="822"/>
      <c r="V18" s="822"/>
      <c r="W18" s="822"/>
      <c r="X18" s="822"/>
      <c r="Y18" s="822"/>
      <c r="Z18" s="822"/>
      <c r="AA18" s="822"/>
      <c r="AB18" s="822"/>
      <c r="AC18" s="822"/>
      <c r="AD18" s="822"/>
      <c r="AE18" s="822"/>
      <c r="AF18" s="822"/>
      <c r="AG18" s="822"/>
      <c r="AH18" s="822"/>
      <c r="AI18" s="822"/>
      <c r="AJ18" s="822"/>
      <c r="AK18" s="822"/>
      <c r="AL18" s="822"/>
    </row>
    <row r="19" spans="1:38">
      <c r="A19" s="256"/>
      <c r="B19" s="230"/>
      <c r="C19" s="230"/>
      <c r="D19" s="230"/>
      <c r="E19" s="230"/>
      <c r="F19" s="230"/>
      <c r="G19" s="230"/>
      <c r="H19" s="230"/>
      <c r="I19" s="230"/>
      <c r="J19" s="230"/>
      <c r="K19" s="230"/>
      <c r="L19" s="230"/>
      <c r="M19" s="230"/>
      <c r="N19" s="822"/>
      <c r="O19" s="822"/>
      <c r="P19" s="822"/>
      <c r="Q19" s="822"/>
      <c r="R19" s="822"/>
      <c r="S19" s="822"/>
      <c r="T19" s="822"/>
      <c r="U19" s="822"/>
      <c r="V19" s="822"/>
      <c r="W19" s="822"/>
      <c r="X19" s="822"/>
      <c r="Y19" s="822"/>
      <c r="Z19" s="822"/>
      <c r="AA19" s="822"/>
      <c r="AB19" s="822"/>
      <c r="AC19" s="822"/>
      <c r="AD19" s="822"/>
      <c r="AE19" s="822"/>
      <c r="AF19" s="822"/>
      <c r="AG19" s="822"/>
      <c r="AH19" s="822"/>
      <c r="AI19" s="822"/>
      <c r="AJ19" s="822"/>
      <c r="AK19" s="822"/>
      <c r="AL19" s="822"/>
    </row>
    <row r="20" spans="1:38">
      <c r="A20" s="51" t="s">
        <v>333</v>
      </c>
      <c r="B20" s="255">
        <v>66449855.700000003</v>
      </c>
      <c r="C20" s="255">
        <v>7383317.3000000007</v>
      </c>
      <c r="D20" s="255">
        <f t="shared" ref="D20" si="13">B20+C20</f>
        <v>73833173</v>
      </c>
      <c r="E20" s="255">
        <v>10635697</v>
      </c>
      <c r="F20" s="255">
        <v>613664</v>
      </c>
      <c r="G20" s="93">
        <f t="shared" ref="G20" si="14">E20+F20</f>
        <v>11249361</v>
      </c>
      <c r="H20" s="255">
        <v>66500841.379999995</v>
      </c>
      <c r="I20" s="255">
        <v>9438448.7199999988</v>
      </c>
      <c r="J20" s="93">
        <f t="shared" ref="J20" si="15">H20+I20</f>
        <v>75939290.099999994</v>
      </c>
      <c r="K20" s="52">
        <f>H20/B20</f>
        <v>1.0007672805224765</v>
      </c>
      <c r="L20" s="52">
        <f>I20/C20</f>
        <v>1.2783479751032776</v>
      </c>
      <c r="M20" s="52">
        <f>J20/D20</f>
        <v>1.0285253499805567</v>
      </c>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row>
    <row r="21" spans="1:38">
      <c r="A21" s="256"/>
      <c r="B21" s="230"/>
      <c r="C21" s="230"/>
      <c r="D21" s="230"/>
      <c r="E21" s="230"/>
      <c r="F21" s="230"/>
      <c r="G21" s="230"/>
      <c r="H21" s="230"/>
      <c r="I21" s="230"/>
      <c r="J21" s="230"/>
      <c r="K21" s="230"/>
      <c r="L21" s="230"/>
      <c r="M21" s="230"/>
      <c r="N21" s="822"/>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row>
    <row r="22" spans="1:38" s="95" customFormat="1" ht="27.75" customHeight="1">
      <c r="A22" s="92" t="s">
        <v>334</v>
      </c>
      <c r="B22" s="93">
        <f t="shared" ref="B22:J22" si="16">SUM(B18,B20)</f>
        <v>72954257.889239997</v>
      </c>
      <c r="C22" s="93">
        <f t="shared" si="16"/>
        <v>8106028.654360001</v>
      </c>
      <c r="D22" s="93">
        <f t="shared" si="16"/>
        <v>81060286.543599993</v>
      </c>
      <c r="E22" s="93">
        <f t="shared" si="16"/>
        <v>11097957.062799999</v>
      </c>
      <c r="F22" s="93">
        <f t="shared" si="16"/>
        <v>653860.52720000001</v>
      </c>
      <c r="G22" s="93">
        <f t="shared" si="16"/>
        <v>11751817.59</v>
      </c>
      <c r="H22" s="93">
        <f t="shared" si="16"/>
        <v>69924255.313099995</v>
      </c>
      <c r="I22" s="93">
        <f t="shared" si="16"/>
        <v>9748243.2468999997</v>
      </c>
      <c r="J22" s="93">
        <f t="shared" si="16"/>
        <v>79672498.559999987</v>
      </c>
      <c r="K22" s="94">
        <f>H22/B22</f>
        <v>0.95846709069756852</v>
      </c>
      <c r="L22" s="94">
        <f>I22/C22</f>
        <v>1.2025917576366694</v>
      </c>
      <c r="M22" s="94">
        <f>J22/D22</f>
        <v>0.98287955739147859</v>
      </c>
    </row>
    <row r="23" spans="1:38" s="35" customFormat="1" ht="11.25">
      <c r="A23" s="53"/>
      <c r="B23" s="54"/>
      <c r="C23" s="54"/>
      <c r="D23" s="54"/>
      <c r="E23" s="55"/>
      <c r="F23" s="54"/>
      <c r="G23" s="54"/>
      <c r="H23" s="54"/>
      <c r="I23" s="54"/>
      <c r="J23" s="54"/>
      <c r="K23" s="54"/>
      <c r="L23" s="54"/>
      <c r="M23" s="54"/>
    </row>
    <row r="24" spans="1:38" s="36" customFormat="1">
      <c r="A24" s="47" t="s">
        <v>335</v>
      </c>
      <c r="B24" s="258"/>
      <c r="C24" s="258"/>
      <c r="D24" s="258"/>
      <c r="E24" s="258"/>
      <c r="F24" s="258"/>
      <c r="G24" s="258"/>
      <c r="H24" s="258"/>
      <c r="I24" s="258"/>
      <c r="J24" s="258"/>
      <c r="K24" s="258"/>
      <c r="L24" s="258"/>
      <c r="M24" s="258"/>
      <c r="N24" s="35"/>
      <c r="AC24" s="35"/>
      <c r="AD24" s="35"/>
      <c r="AE24" s="35"/>
      <c r="AF24" s="35"/>
      <c r="AG24" s="35"/>
      <c r="AH24" s="35"/>
      <c r="AI24" s="35"/>
      <c r="AJ24" s="35"/>
      <c r="AK24" s="35"/>
      <c r="AL24" s="35"/>
    </row>
    <row r="25" spans="1:38" s="36" customFormat="1" ht="12.6" customHeight="1">
      <c r="A25" s="46" t="s">
        <v>336</v>
      </c>
      <c r="B25" s="257" t="s">
        <v>337</v>
      </c>
      <c r="C25" s="257"/>
      <c r="D25" s="257"/>
      <c r="E25" s="708">
        <v>565908</v>
      </c>
      <c r="F25" s="300"/>
      <c r="G25" s="255">
        <f t="shared" ref="G25:G29" si="17">E25+F25</f>
        <v>565908</v>
      </c>
      <c r="H25" s="708">
        <v>4048619.3252166663</v>
      </c>
      <c r="I25" s="300"/>
      <c r="J25" s="255">
        <f t="shared" ref="J25:J29" si="18">H25+I25</f>
        <v>4048619.3252166663</v>
      </c>
      <c r="K25" s="259"/>
      <c r="L25" s="257"/>
      <c r="M25" s="259"/>
      <c r="N25" s="35"/>
      <c r="O25" s="37"/>
      <c r="P25" s="37"/>
      <c r="AC25" s="35"/>
      <c r="AD25" s="35"/>
      <c r="AE25" s="35"/>
      <c r="AF25" s="35"/>
      <c r="AG25" s="35"/>
      <c r="AH25" s="35"/>
      <c r="AI25" s="35"/>
      <c r="AJ25" s="35"/>
      <c r="AK25" s="35"/>
      <c r="AL25" s="35"/>
    </row>
    <row r="26" spans="1:38" s="36" customFormat="1">
      <c r="A26" s="47" t="s">
        <v>338</v>
      </c>
      <c r="B26" s="257"/>
      <c r="C26" s="257"/>
      <c r="D26" s="257"/>
      <c r="E26" s="708">
        <v>962874</v>
      </c>
      <c r="F26" s="708">
        <v>52687</v>
      </c>
      <c r="G26" s="255">
        <f t="shared" si="17"/>
        <v>1015561</v>
      </c>
      <c r="H26" s="708">
        <v>6845757.0420943461</v>
      </c>
      <c r="I26" s="708">
        <v>728558</v>
      </c>
      <c r="J26" s="255">
        <f t="shared" si="18"/>
        <v>7574315.0420943461</v>
      </c>
      <c r="K26" s="259"/>
      <c r="L26" s="257"/>
      <c r="M26" s="259"/>
      <c r="N26" s="35"/>
      <c r="O26" s="37"/>
      <c r="P26" s="37"/>
      <c r="AC26" s="35"/>
      <c r="AD26" s="35"/>
      <c r="AE26" s="35"/>
      <c r="AF26" s="35"/>
      <c r="AG26" s="35"/>
      <c r="AH26" s="35"/>
      <c r="AI26" s="35"/>
      <c r="AJ26" s="35"/>
      <c r="AK26" s="35"/>
      <c r="AL26" s="35"/>
    </row>
    <row r="27" spans="1:38" s="36" customFormat="1">
      <c r="A27" s="47" t="s">
        <v>339</v>
      </c>
      <c r="B27" s="257"/>
      <c r="C27" s="257"/>
      <c r="D27" s="257"/>
      <c r="E27" s="708">
        <v>15685</v>
      </c>
      <c r="F27" s="300"/>
      <c r="G27" s="255">
        <f t="shared" si="17"/>
        <v>15685</v>
      </c>
      <c r="H27" s="708">
        <v>111560.1273827769</v>
      </c>
      <c r="I27" s="300"/>
      <c r="J27" s="255">
        <f t="shared" si="18"/>
        <v>111560.1273827769</v>
      </c>
      <c r="K27" s="260"/>
      <c r="L27" s="261"/>
      <c r="M27" s="260"/>
      <c r="N27" s="35"/>
      <c r="O27" s="37"/>
      <c r="P27" s="37"/>
      <c r="AC27" s="35"/>
      <c r="AD27" s="35"/>
      <c r="AE27" s="35"/>
      <c r="AF27" s="35"/>
      <c r="AG27" s="35"/>
      <c r="AH27" s="35"/>
      <c r="AI27" s="35"/>
      <c r="AJ27" s="35"/>
      <c r="AK27" s="35"/>
      <c r="AL27" s="35"/>
    </row>
    <row r="28" spans="1:38" s="36" customFormat="1" ht="15.75" customHeight="1">
      <c r="A28" s="45" t="s">
        <v>340</v>
      </c>
      <c r="B28" s="257"/>
      <c r="C28" s="257"/>
      <c r="D28" s="257"/>
      <c r="E28" s="708">
        <v>146405</v>
      </c>
      <c r="F28" s="300"/>
      <c r="G28" s="255">
        <f t="shared" si="17"/>
        <v>146405</v>
      </c>
      <c r="H28" s="708">
        <v>403551.97190839314</v>
      </c>
      <c r="I28" s="300"/>
      <c r="J28" s="255">
        <f t="shared" si="18"/>
        <v>403551.97190839314</v>
      </c>
      <c r="K28" s="259"/>
      <c r="L28" s="257"/>
      <c r="M28" s="259"/>
      <c r="N28" s="35"/>
      <c r="P28" s="37"/>
      <c r="AC28" s="35"/>
      <c r="AD28" s="35"/>
      <c r="AE28" s="35"/>
      <c r="AF28" s="35"/>
      <c r="AG28" s="35"/>
      <c r="AH28" s="35"/>
      <c r="AI28" s="35"/>
      <c r="AJ28" s="35"/>
      <c r="AK28" s="35"/>
      <c r="AL28" s="35"/>
    </row>
    <row r="29" spans="1:38" s="36" customFormat="1">
      <c r="A29" s="495" t="s">
        <v>341</v>
      </c>
      <c r="B29" s="257"/>
      <c r="C29" s="257"/>
      <c r="D29" s="257"/>
      <c r="E29" s="708">
        <v>75732</v>
      </c>
      <c r="F29" s="300"/>
      <c r="G29" s="255">
        <f t="shared" si="17"/>
        <v>75732</v>
      </c>
      <c r="H29" s="708">
        <v>505911.3103218078</v>
      </c>
      <c r="I29" s="300"/>
      <c r="J29" s="255">
        <f t="shared" si="18"/>
        <v>505911.3103218078</v>
      </c>
      <c r="K29" s="259"/>
      <c r="L29" s="257"/>
      <c r="M29" s="259"/>
      <c r="N29" s="35"/>
      <c r="P29" s="37"/>
      <c r="AC29" s="35"/>
      <c r="AD29" s="35"/>
      <c r="AE29" s="35"/>
      <c r="AF29" s="35"/>
      <c r="AG29" s="35"/>
      <c r="AH29" s="35"/>
      <c r="AI29" s="35"/>
      <c r="AJ29" s="35"/>
      <c r="AK29" s="35"/>
      <c r="AL29" s="35"/>
    </row>
    <row r="30" spans="1:38" s="36" customFormat="1">
      <c r="A30" s="45" t="s">
        <v>342</v>
      </c>
      <c r="B30" s="257"/>
      <c r="C30" s="257"/>
      <c r="D30" s="257"/>
      <c r="E30" s="93">
        <f>SUM(E25:E29)</f>
        <v>1766604</v>
      </c>
      <c r="F30" s="93">
        <f t="shared" ref="F30:J30" si="19">SUM(F25:F29)</f>
        <v>52687</v>
      </c>
      <c r="G30" s="93">
        <f t="shared" si="19"/>
        <v>1819291</v>
      </c>
      <c r="H30" s="93">
        <f>SUM(H25:H29)</f>
        <v>11915399.77692399</v>
      </c>
      <c r="I30" s="93">
        <f t="shared" si="19"/>
        <v>728558</v>
      </c>
      <c r="J30" s="93">
        <f t="shared" si="19"/>
        <v>12643957.77692399</v>
      </c>
      <c r="K30" s="259"/>
      <c r="L30" s="257"/>
      <c r="M30" s="259"/>
      <c r="N30" s="35"/>
      <c r="O30" s="37"/>
      <c r="P30" s="37"/>
      <c r="AC30" s="35"/>
      <c r="AD30" s="35"/>
      <c r="AE30" s="35"/>
      <c r="AF30" s="35"/>
      <c r="AG30" s="35"/>
      <c r="AH30" s="35"/>
      <c r="AI30" s="35"/>
      <c r="AJ30" s="35"/>
      <c r="AK30" s="35"/>
      <c r="AL30" s="35"/>
    </row>
    <row r="31" spans="1:38" s="35" customFormat="1">
      <c r="A31" s="532"/>
      <c r="B31" s="532"/>
      <c r="C31" s="532"/>
      <c r="D31" s="532"/>
      <c r="E31" s="532"/>
      <c r="F31" s="532"/>
      <c r="G31" s="532"/>
      <c r="H31" s="532"/>
      <c r="I31" s="532"/>
      <c r="J31" s="532"/>
      <c r="K31" s="532"/>
      <c r="L31" s="532"/>
      <c r="M31" s="532"/>
    </row>
    <row r="32" spans="1:38" s="35" customFormat="1" ht="12.75" customHeight="1">
      <c r="A32" s="56" t="s">
        <v>33</v>
      </c>
      <c r="B32" s="257"/>
      <c r="C32" s="257"/>
      <c r="D32" s="257"/>
      <c r="E32" s="255">
        <v>78241.068800000023</v>
      </c>
      <c r="F32" s="255">
        <v>6803.5711999999976</v>
      </c>
      <c r="G32" s="93">
        <f>E32+F32</f>
        <v>85044.640000000014</v>
      </c>
      <c r="H32" s="255">
        <v>586255.85419999994</v>
      </c>
      <c r="I32" s="255">
        <v>52767.295799999993</v>
      </c>
      <c r="J32" s="93">
        <f t="shared" ref="J32" si="20">H32+I32</f>
        <v>639023.14999999991</v>
      </c>
      <c r="K32" s="259"/>
      <c r="L32" s="259"/>
      <c r="M32" s="259"/>
      <c r="N32" s="38"/>
      <c r="P32" s="39"/>
    </row>
    <row r="33" spans="1:13">
      <c r="A33" s="711"/>
      <c r="B33" s="711"/>
      <c r="C33" s="711"/>
      <c r="D33" s="711"/>
      <c r="E33" s="711"/>
      <c r="F33" s="711"/>
      <c r="G33" s="711"/>
      <c r="H33" s="711"/>
      <c r="I33" s="711"/>
      <c r="J33" s="711"/>
      <c r="K33" s="711"/>
      <c r="L33" s="711"/>
      <c r="M33" s="711"/>
    </row>
    <row r="34" spans="1:13" s="40" customFormat="1">
      <c r="A34" s="865" t="s">
        <v>343</v>
      </c>
      <c r="B34" s="865"/>
      <c r="C34" s="865"/>
      <c r="D34" s="865"/>
      <c r="E34" s="865"/>
      <c r="F34" s="865"/>
      <c r="G34" s="865"/>
      <c r="H34" s="865"/>
      <c r="I34" s="865"/>
      <c r="J34" s="865"/>
      <c r="K34" s="825"/>
      <c r="L34" s="825"/>
      <c r="M34" s="825"/>
    </row>
    <row r="35" spans="1:13" s="40" customFormat="1" ht="13.35" customHeight="1">
      <c r="A35" s="999" t="s">
        <v>344</v>
      </c>
      <c r="B35" s="999"/>
      <c r="C35" s="999"/>
      <c r="D35" s="999"/>
      <c r="E35" s="999"/>
      <c r="F35" s="999"/>
      <c r="G35" s="999"/>
      <c r="H35" s="834"/>
      <c r="I35" s="834"/>
      <c r="J35" s="834"/>
      <c r="K35" s="825"/>
      <c r="L35" s="825"/>
      <c r="M35" s="847"/>
    </row>
    <row r="36" spans="1:13" s="40" customFormat="1">
      <c r="A36" s="1004" t="s">
        <v>345</v>
      </c>
      <c r="B36" s="870"/>
      <c r="C36" s="870"/>
      <c r="D36" s="870"/>
      <c r="E36" s="870"/>
      <c r="F36" s="870"/>
      <c r="G36" s="870"/>
      <c r="H36" s="870"/>
      <c r="I36" s="870"/>
      <c r="J36" s="870"/>
      <c r="K36" s="825"/>
      <c r="L36" s="847"/>
      <c r="M36" s="847"/>
    </row>
    <row r="37" spans="1:13" s="40" customFormat="1">
      <c r="A37" s="998"/>
      <c r="B37" s="864"/>
      <c r="C37" s="864"/>
      <c r="D37" s="864"/>
      <c r="E37" s="864"/>
      <c r="F37" s="864"/>
      <c r="G37" s="864"/>
      <c r="H37" s="834"/>
      <c r="I37" s="834"/>
      <c r="J37" s="834"/>
      <c r="K37" s="825"/>
      <c r="L37" s="847"/>
      <c r="M37" s="847"/>
    </row>
    <row r="38" spans="1:13">
      <c r="A38" s="700" t="s">
        <v>346</v>
      </c>
      <c r="B38" s="711"/>
      <c r="C38" s="711"/>
      <c r="D38" s="711"/>
      <c r="E38" s="711"/>
      <c r="F38" s="711"/>
      <c r="G38" s="711"/>
      <c r="H38" s="711"/>
      <c r="I38" s="711"/>
      <c r="J38" s="711"/>
      <c r="K38" s="822"/>
      <c r="L38" s="822"/>
      <c r="M38" s="822"/>
    </row>
    <row r="40" spans="1:13" hidden="1">
      <c r="A40" s="822"/>
      <c r="B40" s="540">
        <v>0.9</v>
      </c>
      <c r="C40" s="540">
        <v>0.1</v>
      </c>
      <c r="D40" s="822"/>
      <c r="E40" s="822"/>
      <c r="F40" s="822"/>
      <c r="G40" s="822"/>
      <c r="H40" s="822"/>
      <c r="I40" s="822"/>
      <c r="J40" s="822"/>
      <c r="K40" s="822"/>
      <c r="L40" s="822"/>
      <c r="M40" s="822"/>
    </row>
  </sheetData>
  <mergeCells count="11">
    <mergeCell ref="A37:G37"/>
    <mergeCell ref="A35:G35"/>
    <mergeCell ref="A1:M1"/>
    <mergeCell ref="A2:M2"/>
    <mergeCell ref="A3:M3"/>
    <mergeCell ref="B4:D4"/>
    <mergeCell ref="E4:G4"/>
    <mergeCell ref="H4:J4"/>
    <mergeCell ref="K4:M4"/>
    <mergeCell ref="A34:J34"/>
    <mergeCell ref="A36:J36"/>
  </mergeCells>
  <printOptions horizontalCentered="1" verticalCentered="1" headings="1"/>
  <pageMargins left="0.25" right="0.25" top="0.5" bottom="0.5" header="0.5" footer="0.5"/>
  <pageSetup scale="78" orientation="landscape" r:id="rId1"/>
  <ignoredErrors>
    <ignoredError sqref="G18 D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29"/>
  <sheetViews>
    <sheetView view="pageBreakPreview" zoomScale="60" zoomScaleNormal="80" workbookViewId="0">
      <selection sqref="A1:Y1"/>
    </sheetView>
  </sheetViews>
  <sheetFormatPr defaultColWidth="9.42578125" defaultRowHeight="12.75"/>
  <cols>
    <col min="1" max="1" width="14.42578125" style="11" customWidth="1"/>
    <col min="2" max="3" width="8.5703125" style="11" customWidth="1"/>
    <col min="4" max="4" width="15.42578125" style="11" customWidth="1"/>
    <col min="5" max="5" width="12.5703125" style="11" customWidth="1"/>
    <col min="6" max="8" width="8.5703125" style="11" customWidth="1"/>
    <col min="9" max="9" width="12.5703125" style="11" customWidth="1"/>
    <col min="10" max="10" width="13.5703125" style="66" customWidth="1"/>
    <col min="11" max="12" width="13.5703125" style="11" customWidth="1"/>
    <col min="13" max="13" width="14.5703125" style="11" customWidth="1"/>
    <col min="14" max="14" width="13.5703125" style="11" customWidth="1"/>
    <col min="15" max="15" width="18.5703125" style="11" customWidth="1"/>
    <col min="16" max="16" width="13.5703125" style="11" customWidth="1"/>
    <col min="17" max="17" width="10.5703125" style="11" customWidth="1"/>
    <col min="18" max="18" width="17.5703125" style="11" customWidth="1"/>
    <col min="19" max="19" width="9.5703125" style="11" customWidth="1"/>
    <col min="20" max="20" width="15.5703125" style="11" customWidth="1"/>
    <col min="21" max="21" width="9.5703125" style="11" customWidth="1"/>
    <col min="22" max="22" width="11" style="11" bestFit="1" customWidth="1"/>
    <col min="23" max="23" width="15.5703125" style="11" customWidth="1"/>
    <col min="24" max="24" width="13.5703125" style="11" customWidth="1"/>
    <col min="25" max="25" width="14.5703125" style="11" customWidth="1"/>
    <col min="26" max="26" width="10.42578125" style="11" customWidth="1"/>
    <col min="27" max="16384" width="9.42578125" style="11"/>
  </cols>
  <sheetData>
    <row r="1" spans="1:25" ht="18.75">
      <c r="A1" s="1028" t="s">
        <v>347</v>
      </c>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30"/>
    </row>
    <row r="2" spans="1:25" ht="15.75">
      <c r="A2" s="1031" t="s">
        <v>1</v>
      </c>
      <c r="B2" s="1032"/>
      <c r="C2" s="1032"/>
      <c r="D2" s="1032"/>
      <c r="E2" s="1032"/>
      <c r="F2" s="1032"/>
      <c r="G2" s="1032"/>
      <c r="H2" s="1032"/>
      <c r="I2" s="1032"/>
      <c r="J2" s="1032"/>
      <c r="K2" s="1032"/>
      <c r="L2" s="1032"/>
      <c r="M2" s="1032"/>
      <c r="N2" s="1032"/>
      <c r="O2" s="1032"/>
      <c r="P2" s="1032"/>
      <c r="Q2" s="1032"/>
      <c r="R2" s="1032"/>
      <c r="S2" s="1032"/>
      <c r="T2" s="1032"/>
      <c r="U2" s="1032"/>
      <c r="V2" s="1032"/>
      <c r="W2" s="1032"/>
      <c r="X2" s="1032"/>
      <c r="Y2" s="1033"/>
    </row>
    <row r="3" spans="1:25" ht="16.5" thickBot="1">
      <c r="A3" s="1034" t="s">
        <v>2</v>
      </c>
      <c r="B3" s="1035"/>
      <c r="C3" s="1035"/>
      <c r="D3" s="1035"/>
      <c r="E3" s="1035"/>
      <c r="F3" s="1035"/>
      <c r="G3" s="1035"/>
      <c r="H3" s="1035"/>
      <c r="I3" s="1035"/>
      <c r="J3" s="1035"/>
      <c r="K3" s="1035"/>
      <c r="L3" s="1035"/>
      <c r="M3" s="1035"/>
      <c r="N3" s="1035"/>
      <c r="O3" s="1035"/>
      <c r="P3" s="1035"/>
      <c r="Q3" s="1035"/>
      <c r="R3" s="1035"/>
      <c r="S3" s="1035"/>
      <c r="T3" s="1035"/>
      <c r="U3" s="1035"/>
      <c r="V3" s="1035"/>
      <c r="W3" s="1035"/>
      <c r="X3" s="1035"/>
      <c r="Y3" s="1036"/>
    </row>
    <row r="4" spans="1:25" ht="15.75" customHeight="1" thickBot="1">
      <c r="A4" s="1048"/>
      <c r="B4" s="1040" t="s">
        <v>348</v>
      </c>
      <c r="C4" s="1010"/>
      <c r="D4" s="1010"/>
      <c r="E4" s="1010"/>
      <c r="F4" s="1010"/>
      <c r="G4" s="1010"/>
      <c r="H4" s="1010"/>
      <c r="I4" s="1010"/>
      <c r="J4" s="1010"/>
      <c r="K4" s="1041"/>
      <c r="L4" s="1024" t="s">
        <v>349</v>
      </c>
      <c r="M4" s="1025"/>
      <c r="N4" s="1025"/>
      <c r="O4" s="1026"/>
      <c r="P4" s="1038" t="s">
        <v>350</v>
      </c>
      <c r="Q4" s="1039"/>
      <c r="R4" s="1039"/>
      <c r="S4" s="1039"/>
      <c r="T4" s="1039"/>
      <c r="U4" s="1051" t="s">
        <v>351</v>
      </c>
      <c r="V4" s="1052"/>
      <c r="W4" s="1022" t="s">
        <v>352</v>
      </c>
      <c r="X4" s="1037" t="s">
        <v>353</v>
      </c>
      <c r="Y4" s="1047" t="s">
        <v>354</v>
      </c>
    </row>
    <row r="5" spans="1:25" ht="15" customHeight="1">
      <c r="A5" s="1049"/>
      <c r="B5" s="1006" t="s">
        <v>355</v>
      </c>
      <c r="C5" s="1007"/>
      <c r="D5" s="1007"/>
      <c r="E5" s="1008"/>
      <c r="F5" s="1045" t="s">
        <v>356</v>
      </c>
      <c r="G5" s="1009"/>
      <c r="H5" s="1009"/>
      <c r="I5" s="1009"/>
      <c r="J5" s="1046"/>
      <c r="K5" s="1009" t="s">
        <v>357</v>
      </c>
      <c r="L5" s="1006" t="s">
        <v>358</v>
      </c>
      <c r="M5" s="1007" t="s">
        <v>359</v>
      </c>
      <c r="N5" s="1007" t="s">
        <v>360</v>
      </c>
      <c r="O5" s="1027" t="s">
        <v>361</v>
      </c>
      <c r="P5" s="1006" t="s">
        <v>362</v>
      </c>
      <c r="Q5" s="1007" t="s">
        <v>363</v>
      </c>
      <c r="R5" s="1007" t="s">
        <v>364</v>
      </c>
      <c r="S5" s="1042" t="s">
        <v>365</v>
      </c>
      <c r="T5" s="1008" t="s">
        <v>366</v>
      </c>
      <c r="U5" s="1006" t="s">
        <v>367</v>
      </c>
      <c r="V5" s="1020" t="s">
        <v>368</v>
      </c>
      <c r="W5" s="1022"/>
      <c r="X5" s="1037"/>
      <c r="Y5" s="1047"/>
    </row>
    <row r="6" spans="1:25" ht="47.25" customHeight="1">
      <c r="A6" s="1050"/>
      <c r="B6" s="849" t="s">
        <v>369</v>
      </c>
      <c r="C6" s="850" t="s">
        <v>370</v>
      </c>
      <c r="D6" s="850" t="s">
        <v>371</v>
      </c>
      <c r="E6" s="851" t="s">
        <v>372</v>
      </c>
      <c r="F6" s="849" t="s">
        <v>373</v>
      </c>
      <c r="G6" s="850" t="s">
        <v>374</v>
      </c>
      <c r="H6" s="850" t="s">
        <v>375</v>
      </c>
      <c r="I6" s="319" t="s">
        <v>376</v>
      </c>
      <c r="J6" s="851" t="s">
        <v>377</v>
      </c>
      <c r="K6" s="1010"/>
      <c r="L6" s="1011"/>
      <c r="M6" s="1012"/>
      <c r="N6" s="1012"/>
      <c r="O6" s="1026"/>
      <c r="P6" s="1011"/>
      <c r="Q6" s="1012"/>
      <c r="R6" s="1012"/>
      <c r="S6" s="1043"/>
      <c r="T6" s="1044"/>
      <c r="U6" s="1011"/>
      <c r="V6" s="1021"/>
      <c r="W6" s="1023"/>
      <c r="X6" s="1025"/>
      <c r="Y6" s="1026"/>
    </row>
    <row r="7" spans="1:25" ht="15.75">
      <c r="A7" s="320" t="s">
        <v>277</v>
      </c>
      <c r="B7" s="321">
        <v>151</v>
      </c>
      <c r="C7" s="322">
        <v>90</v>
      </c>
      <c r="D7" s="322">
        <v>0</v>
      </c>
      <c r="E7" s="323">
        <v>246</v>
      </c>
      <c r="F7" s="321">
        <v>3247</v>
      </c>
      <c r="G7" s="322">
        <v>1833</v>
      </c>
      <c r="H7" s="322">
        <v>204</v>
      </c>
      <c r="I7" s="324">
        <v>244</v>
      </c>
      <c r="J7" s="487">
        <v>5528</v>
      </c>
      <c r="K7" s="325">
        <v>5774</v>
      </c>
      <c r="L7" s="321">
        <v>2369</v>
      </c>
      <c r="M7" s="322">
        <v>1277</v>
      </c>
      <c r="N7" s="326">
        <v>3794</v>
      </c>
      <c r="O7" s="327">
        <v>7440</v>
      </c>
      <c r="P7" s="328">
        <v>1509</v>
      </c>
      <c r="Q7" s="326">
        <v>79</v>
      </c>
      <c r="R7" s="326">
        <v>135</v>
      </c>
      <c r="S7" s="327">
        <v>4889</v>
      </c>
      <c r="T7" s="329">
        <v>6612</v>
      </c>
      <c r="U7" s="328">
        <v>13214</v>
      </c>
      <c r="V7" s="329">
        <v>-838</v>
      </c>
      <c r="W7" s="322">
        <v>293548</v>
      </c>
      <c r="X7" s="322">
        <v>319125</v>
      </c>
      <c r="Y7" s="467">
        <v>0.91721425773599685</v>
      </c>
    </row>
    <row r="8" spans="1:25" ht="15.75">
      <c r="A8" s="330" t="s">
        <v>278</v>
      </c>
      <c r="B8" s="331">
        <v>42</v>
      </c>
      <c r="C8" s="332">
        <v>74</v>
      </c>
      <c r="D8" s="332">
        <v>0</v>
      </c>
      <c r="E8" s="323">
        <v>120</v>
      </c>
      <c r="F8" s="331">
        <v>3087</v>
      </c>
      <c r="G8" s="332">
        <v>1664</v>
      </c>
      <c r="H8" s="332">
        <v>363</v>
      </c>
      <c r="I8" s="333">
        <v>184</v>
      </c>
      <c r="J8" s="487">
        <v>5298</v>
      </c>
      <c r="K8" s="325">
        <v>5418</v>
      </c>
      <c r="L8" s="331">
        <v>2594</v>
      </c>
      <c r="M8" s="332">
        <v>1443</v>
      </c>
      <c r="N8" s="334">
        <v>2972</v>
      </c>
      <c r="O8" s="327">
        <v>7009</v>
      </c>
      <c r="P8" s="335">
        <v>3312</v>
      </c>
      <c r="Q8" s="334">
        <v>74</v>
      </c>
      <c r="R8" s="334">
        <v>219</v>
      </c>
      <c r="S8" s="327">
        <v>3995</v>
      </c>
      <c r="T8" s="329">
        <v>7600</v>
      </c>
      <c r="U8" s="328">
        <v>12427</v>
      </c>
      <c r="V8" s="329">
        <v>-2182</v>
      </c>
      <c r="W8" s="322">
        <v>291924</v>
      </c>
      <c r="X8" s="322">
        <v>319125</v>
      </c>
      <c r="Y8" s="467">
        <v>0.91037681159420292</v>
      </c>
    </row>
    <row r="9" spans="1:25" ht="15.75">
      <c r="A9" s="330" t="s">
        <v>279</v>
      </c>
      <c r="B9" s="331">
        <v>36</v>
      </c>
      <c r="C9" s="332">
        <v>107</v>
      </c>
      <c r="D9" s="332">
        <v>0</v>
      </c>
      <c r="E9" s="323">
        <v>149</v>
      </c>
      <c r="F9" s="331">
        <v>4414</v>
      </c>
      <c r="G9" s="332">
        <v>2083</v>
      </c>
      <c r="H9" s="332">
        <v>202</v>
      </c>
      <c r="I9" s="333">
        <v>241</v>
      </c>
      <c r="J9" s="487">
        <v>6940</v>
      </c>
      <c r="K9" s="325">
        <v>7089</v>
      </c>
      <c r="L9" s="331">
        <v>4810</v>
      </c>
      <c r="M9" s="332">
        <v>1708</v>
      </c>
      <c r="N9" s="334">
        <v>3344</v>
      </c>
      <c r="O9" s="327">
        <v>9862</v>
      </c>
      <c r="P9" s="335">
        <v>706</v>
      </c>
      <c r="Q9" s="334">
        <v>661</v>
      </c>
      <c r="R9" s="334">
        <v>1083</v>
      </c>
      <c r="S9" s="327">
        <v>4757</v>
      </c>
      <c r="T9" s="329">
        <v>7207</v>
      </c>
      <c r="U9" s="328">
        <v>16951</v>
      </c>
      <c r="V9" s="329">
        <v>-118</v>
      </c>
      <c r="W9" s="322">
        <v>291637</v>
      </c>
      <c r="X9" s="322">
        <v>319125</v>
      </c>
      <c r="Y9" s="467">
        <v>0.91000705052878961</v>
      </c>
    </row>
    <row r="10" spans="1:25" ht="15.75">
      <c r="A10" s="330" t="s">
        <v>280</v>
      </c>
      <c r="B10" s="331">
        <v>22</v>
      </c>
      <c r="C10" s="332">
        <v>95</v>
      </c>
      <c r="D10" s="332">
        <v>0</v>
      </c>
      <c r="E10" s="323">
        <v>121</v>
      </c>
      <c r="F10" s="331">
        <v>3172</v>
      </c>
      <c r="G10" s="332">
        <v>2403</v>
      </c>
      <c r="H10" s="332">
        <v>109</v>
      </c>
      <c r="I10" s="333">
        <v>251</v>
      </c>
      <c r="J10" s="487">
        <v>5935</v>
      </c>
      <c r="K10" s="325">
        <v>6056</v>
      </c>
      <c r="L10" s="331">
        <v>3308</v>
      </c>
      <c r="M10" s="332">
        <v>1797</v>
      </c>
      <c r="N10" s="334">
        <v>2245</v>
      </c>
      <c r="O10" s="327">
        <v>7350</v>
      </c>
      <c r="P10" s="335">
        <v>1299</v>
      </c>
      <c r="Q10" s="334">
        <v>210</v>
      </c>
      <c r="R10" s="334">
        <v>236</v>
      </c>
      <c r="S10" s="327">
        <v>4070</v>
      </c>
      <c r="T10" s="329">
        <v>5815</v>
      </c>
      <c r="U10" s="328">
        <v>13406</v>
      </c>
      <c r="V10" s="329">
        <v>241</v>
      </c>
      <c r="W10" s="322">
        <v>292454</v>
      </c>
      <c r="X10" s="322">
        <v>319125</v>
      </c>
      <c r="Y10" s="467">
        <v>0.91076224050137089</v>
      </c>
    </row>
    <row r="11" spans="1:25" ht="15.75">
      <c r="A11" s="330" t="s">
        <v>281</v>
      </c>
      <c r="B11" s="331">
        <v>20</v>
      </c>
      <c r="C11" s="332">
        <v>85</v>
      </c>
      <c r="D11" s="332">
        <v>0</v>
      </c>
      <c r="E11" s="323">
        <v>108</v>
      </c>
      <c r="F11" s="331">
        <v>4047</v>
      </c>
      <c r="G11" s="332">
        <v>2201</v>
      </c>
      <c r="H11" s="332">
        <v>183</v>
      </c>
      <c r="I11" s="333">
        <v>258</v>
      </c>
      <c r="J11" s="487">
        <v>6689</v>
      </c>
      <c r="K11" s="325">
        <v>6797</v>
      </c>
      <c r="L11" s="331">
        <v>2692</v>
      </c>
      <c r="M11" s="332">
        <v>1506</v>
      </c>
      <c r="N11" s="334">
        <v>2806</v>
      </c>
      <c r="O11" s="327">
        <v>7004</v>
      </c>
      <c r="P11" s="335">
        <v>1723</v>
      </c>
      <c r="Q11" s="334">
        <v>148</v>
      </c>
      <c r="R11" s="334">
        <v>182</v>
      </c>
      <c r="S11" s="327">
        <v>3933</v>
      </c>
      <c r="T11" s="329">
        <v>5986</v>
      </c>
      <c r="U11" s="328">
        <v>13801</v>
      </c>
      <c r="V11" s="329">
        <v>811</v>
      </c>
      <c r="W11" s="322">
        <v>293441</v>
      </c>
      <c r="X11" s="322">
        <v>319125</v>
      </c>
      <c r="Y11" s="467">
        <v>0.91330356443399918</v>
      </c>
    </row>
    <row r="12" spans="1:25" ht="15.75">
      <c r="A12" s="330" t="s">
        <v>282</v>
      </c>
      <c r="B12" s="331">
        <v>35</v>
      </c>
      <c r="C12" s="332">
        <v>62</v>
      </c>
      <c r="D12" s="332">
        <v>0</v>
      </c>
      <c r="E12" s="323">
        <v>50</v>
      </c>
      <c r="F12" s="331">
        <v>4433</v>
      </c>
      <c r="G12" s="332">
        <v>1849</v>
      </c>
      <c r="H12" s="332">
        <v>70</v>
      </c>
      <c r="I12" s="333">
        <v>235</v>
      </c>
      <c r="J12" s="487">
        <v>6587</v>
      </c>
      <c r="K12" s="325">
        <v>6637</v>
      </c>
      <c r="L12" s="331">
        <v>1502</v>
      </c>
      <c r="M12" s="332">
        <v>1490</v>
      </c>
      <c r="N12" s="334">
        <v>3952</v>
      </c>
      <c r="O12" s="327">
        <v>6944</v>
      </c>
      <c r="P12" s="335">
        <v>1991</v>
      </c>
      <c r="Q12" s="334">
        <v>93</v>
      </c>
      <c r="R12" s="334">
        <v>146</v>
      </c>
      <c r="S12" s="327">
        <v>3912</v>
      </c>
      <c r="T12" s="329">
        <v>6142</v>
      </c>
      <c r="U12" s="328">
        <v>13581</v>
      </c>
      <c r="V12" s="329">
        <v>495</v>
      </c>
      <c r="W12" s="322">
        <v>293399</v>
      </c>
      <c r="X12" s="322">
        <v>319125</v>
      </c>
      <c r="Y12" s="467">
        <v>0.91485468076772425</v>
      </c>
    </row>
    <row r="13" spans="1:25" ht="15.75">
      <c r="A13" s="330" t="s">
        <v>283</v>
      </c>
      <c r="B13" s="331">
        <v>19</v>
      </c>
      <c r="C13" s="332">
        <v>94</v>
      </c>
      <c r="D13" s="332">
        <v>0</v>
      </c>
      <c r="E13" s="323">
        <v>113</v>
      </c>
      <c r="F13" s="331">
        <v>5672</v>
      </c>
      <c r="G13" s="332">
        <v>2518</v>
      </c>
      <c r="H13" s="332">
        <v>224</v>
      </c>
      <c r="I13" s="333">
        <v>263</v>
      </c>
      <c r="J13" s="487">
        <v>8677</v>
      </c>
      <c r="K13" s="325">
        <v>8790</v>
      </c>
      <c r="L13" s="331">
        <v>2767</v>
      </c>
      <c r="M13" s="332">
        <v>2074</v>
      </c>
      <c r="N13" s="334">
        <v>3642</v>
      </c>
      <c r="O13" s="327">
        <v>8483</v>
      </c>
      <c r="P13" s="335">
        <v>1376</v>
      </c>
      <c r="Q13" s="334">
        <v>71</v>
      </c>
      <c r="R13" s="334">
        <v>127</v>
      </c>
      <c r="S13" s="327">
        <v>5222</v>
      </c>
      <c r="T13" s="329">
        <v>6796</v>
      </c>
      <c r="U13" s="328">
        <v>17273</v>
      </c>
      <c r="V13" s="329">
        <v>1994</v>
      </c>
      <c r="W13" s="322">
        <v>295472</v>
      </c>
      <c r="X13" s="322">
        <v>319125</v>
      </c>
      <c r="Y13" s="467">
        <v>0.92110301605953782</v>
      </c>
    </row>
    <row r="14" spans="1:25" ht="15.75">
      <c r="A14" s="330" t="s">
        <v>284</v>
      </c>
      <c r="B14" s="331">
        <v>19</v>
      </c>
      <c r="C14" s="332">
        <v>62</v>
      </c>
      <c r="D14" s="332">
        <v>0</v>
      </c>
      <c r="E14" s="323">
        <v>81</v>
      </c>
      <c r="F14" s="331">
        <v>4192</v>
      </c>
      <c r="G14" s="332">
        <v>2013</v>
      </c>
      <c r="H14" s="332">
        <v>369</v>
      </c>
      <c r="I14" s="333">
        <v>195</v>
      </c>
      <c r="J14" s="323">
        <v>6769</v>
      </c>
      <c r="K14" s="325">
        <v>6850</v>
      </c>
      <c r="L14" s="331">
        <v>2747</v>
      </c>
      <c r="M14" s="332">
        <v>2017</v>
      </c>
      <c r="N14" s="334">
        <v>4524</v>
      </c>
      <c r="O14" s="327">
        <v>9288</v>
      </c>
      <c r="P14" s="335">
        <v>1502</v>
      </c>
      <c r="Q14" s="334">
        <v>42</v>
      </c>
      <c r="R14" s="334">
        <v>117</v>
      </c>
      <c r="S14" s="327">
        <v>2052</v>
      </c>
      <c r="T14" s="329">
        <v>3713</v>
      </c>
      <c r="U14" s="328">
        <v>16138</v>
      </c>
      <c r="V14" s="329">
        <v>3137</v>
      </c>
      <c r="W14" s="336">
        <v>297084</v>
      </c>
      <c r="X14" s="322">
        <v>319125</v>
      </c>
      <c r="Y14" s="467">
        <v>0.93093301997649824</v>
      </c>
    </row>
    <row r="15" spans="1:25" ht="15.75">
      <c r="A15" s="330" t="s">
        <v>285</v>
      </c>
      <c r="B15" s="331"/>
      <c r="C15" s="332"/>
      <c r="D15" s="332"/>
      <c r="E15" s="323"/>
      <c r="F15" s="331"/>
      <c r="G15" s="332"/>
      <c r="H15" s="332"/>
      <c r="I15" s="333"/>
      <c r="J15" s="323"/>
      <c r="K15" s="325"/>
      <c r="L15" s="331"/>
      <c r="M15" s="332"/>
      <c r="N15" s="334"/>
      <c r="O15" s="327"/>
      <c r="P15" s="335"/>
      <c r="Q15" s="334"/>
      <c r="R15" s="334"/>
      <c r="S15" s="327"/>
      <c r="T15" s="329"/>
      <c r="U15" s="328"/>
      <c r="V15" s="329"/>
      <c r="W15" s="336"/>
      <c r="X15" s="322"/>
      <c r="Y15" s="467"/>
    </row>
    <row r="16" spans="1:25" ht="15.75">
      <c r="A16" s="330" t="s">
        <v>286</v>
      </c>
      <c r="B16" s="331"/>
      <c r="C16" s="332"/>
      <c r="D16" s="332"/>
      <c r="E16" s="323"/>
      <c r="F16" s="331"/>
      <c r="G16" s="332"/>
      <c r="H16" s="332"/>
      <c r="I16" s="333"/>
      <c r="J16" s="323"/>
      <c r="K16" s="325"/>
      <c r="L16" s="331"/>
      <c r="M16" s="332"/>
      <c r="N16" s="334"/>
      <c r="O16" s="327"/>
      <c r="P16" s="335"/>
      <c r="Q16" s="334"/>
      <c r="R16" s="334"/>
      <c r="S16" s="327"/>
      <c r="T16" s="329"/>
      <c r="U16" s="328"/>
      <c r="V16" s="329"/>
      <c r="W16" s="336"/>
      <c r="X16" s="322"/>
      <c r="Y16" s="467"/>
    </row>
    <row r="17" spans="1:27" ht="15.75">
      <c r="A17" s="330" t="s">
        <v>287</v>
      </c>
      <c r="B17" s="331"/>
      <c r="C17" s="332"/>
      <c r="D17" s="332"/>
      <c r="E17" s="323"/>
      <c r="F17" s="331"/>
      <c r="G17" s="332"/>
      <c r="H17" s="332"/>
      <c r="I17" s="333"/>
      <c r="J17" s="323"/>
      <c r="K17" s="325"/>
      <c r="L17" s="331"/>
      <c r="M17" s="332"/>
      <c r="N17" s="334"/>
      <c r="O17" s="327"/>
      <c r="P17" s="335"/>
      <c r="Q17" s="334"/>
      <c r="R17" s="334"/>
      <c r="S17" s="327"/>
      <c r="T17" s="329"/>
      <c r="U17" s="328"/>
      <c r="V17" s="329"/>
      <c r="W17" s="336"/>
      <c r="X17" s="322"/>
      <c r="Y17" s="467"/>
      <c r="Z17" s="711"/>
      <c r="AA17" s="711"/>
    </row>
    <row r="18" spans="1:27" ht="16.5" thickBot="1">
      <c r="A18" s="330" t="s">
        <v>288</v>
      </c>
      <c r="B18" s="337"/>
      <c r="C18" s="338"/>
      <c r="D18" s="338"/>
      <c r="E18" s="323"/>
      <c r="F18" s="337"/>
      <c r="G18" s="338"/>
      <c r="H18" s="338"/>
      <c r="I18" s="339"/>
      <c r="J18" s="323"/>
      <c r="K18" s="325"/>
      <c r="L18" s="337"/>
      <c r="M18" s="338"/>
      <c r="N18" s="340"/>
      <c r="O18" s="327"/>
      <c r="P18" s="341"/>
      <c r="Q18" s="340"/>
      <c r="R18" s="340"/>
      <c r="S18" s="342"/>
      <c r="T18" s="329"/>
      <c r="U18" s="328"/>
      <c r="V18" s="523"/>
      <c r="W18" s="343"/>
      <c r="X18" s="524"/>
      <c r="Y18" s="467"/>
      <c r="Z18" s="711"/>
      <c r="AA18" s="711"/>
    </row>
    <row r="19" spans="1:27" ht="16.5" thickBot="1">
      <c r="A19" s="344" t="s">
        <v>378</v>
      </c>
      <c r="B19" s="345">
        <f>SUM(B7:B18)</f>
        <v>344</v>
      </c>
      <c r="C19" s="345">
        <f t="shared" ref="C19:V19" si="0">SUM(C7:C18)</f>
        <v>669</v>
      </c>
      <c r="D19" s="345">
        <f t="shared" si="0"/>
        <v>0</v>
      </c>
      <c r="E19" s="345">
        <f t="shared" si="0"/>
        <v>988</v>
      </c>
      <c r="F19" s="345">
        <f t="shared" si="0"/>
        <v>32264</v>
      </c>
      <c r="G19" s="345">
        <f t="shared" si="0"/>
        <v>16564</v>
      </c>
      <c r="H19" s="345">
        <f t="shared" si="0"/>
        <v>1724</v>
      </c>
      <c r="I19" s="345">
        <f t="shared" si="0"/>
        <v>1871</v>
      </c>
      <c r="J19" s="345">
        <f t="shared" si="0"/>
        <v>52423</v>
      </c>
      <c r="K19" s="345">
        <f t="shared" si="0"/>
        <v>53411</v>
      </c>
      <c r="L19" s="345">
        <f t="shared" si="0"/>
        <v>22789</v>
      </c>
      <c r="M19" s="345">
        <f t="shared" si="0"/>
        <v>13312</v>
      </c>
      <c r="N19" s="345">
        <f t="shared" si="0"/>
        <v>27279</v>
      </c>
      <c r="O19" s="345">
        <f t="shared" si="0"/>
        <v>63380</v>
      </c>
      <c r="P19" s="345">
        <f t="shared" si="0"/>
        <v>13418</v>
      </c>
      <c r="Q19" s="345">
        <f t="shared" si="0"/>
        <v>1378</v>
      </c>
      <c r="R19" s="346">
        <f t="shared" si="0"/>
        <v>2245</v>
      </c>
      <c r="S19" s="345">
        <f t="shared" si="0"/>
        <v>32830</v>
      </c>
      <c r="T19" s="345">
        <f t="shared" si="0"/>
        <v>49871</v>
      </c>
      <c r="U19" s="347">
        <f t="shared" si="0"/>
        <v>116791</v>
      </c>
      <c r="V19" s="525">
        <f t="shared" si="0"/>
        <v>3540</v>
      </c>
      <c r="W19" s="525">
        <f>_xlfn.IFS(W18&lt;&gt;"",W18,W17&lt;&gt;"",W17,W16&lt;&gt;"",W16,W15&lt;&gt;"",W15,W14&lt;&gt;"",W14,W13&lt;&gt;"",W13,W12&lt;&gt;"",W12,W11&lt;&gt;"",W11,W10&lt;&gt;"",W10,W9&lt;&gt;"",W9,W8&lt;&gt;"",W8,W7&lt;&gt;"",W7)</f>
        <v>297084</v>
      </c>
      <c r="X19" s="525">
        <f>_xlfn.IFS(X18&lt;&gt;"",X18,X17&lt;&gt;"",X17,X16&lt;&gt;"",X16,X15&lt;&gt;"",X15,X14&lt;&gt;"",X14,X13&lt;&gt;"",X13,X12&lt;&gt;"",X12,X11&lt;&gt;"",X11,X10&lt;&gt;"",X10,X9&lt;&gt;"",X9,X8&lt;&gt;"",X8,X7&lt;&gt;"",X7)</f>
        <v>319125</v>
      </c>
      <c r="Y19" s="526">
        <f>W19/X19</f>
        <v>0.93093301997649824</v>
      </c>
      <c r="Z19" s="711"/>
      <c r="AA19" s="711"/>
    </row>
    <row r="20" spans="1:27" ht="15">
      <c r="A20" s="41"/>
      <c r="B20" s="42"/>
      <c r="C20" s="42"/>
      <c r="D20" s="42"/>
      <c r="E20" s="42"/>
      <c r="F20" s="42"/>
      <c r="G20" s="42"/>
      <c r="H20" s="42"/>
      <c r="I20" s="42"/>
      <c r="J20" s="481"/>
      <c r="K20" s="42"/>
      <c r="L20" s="42"/>
      <c r="M20" s="42"/>
      <c r="N20" s="42"/>
      <c r="O20" s="43"/>
      <c r="P20" s="44"/>
      <c r="Q20" s="44"/>
      <c r="R20" s="44"/>
      <c r="S20" s="44"/>
      <c r="T20" s="44"/>
      <c r="U20" s="517"/>
      <c r="V20" s="822"/>
      <c r="W20" s="517"/>
      <c r="X20" s="822"/>
      <c r="Y20" s="822"/>
      <c r="Z20" s="711"/>
      <c r="AA20" s="711"/>
    </row>
    <row r="21" spans="1:27" ht="16.5">
      <c r="A21" s="1013" t="s">
        <v>379</v>
      </c>
      <c r="B21" s="1013"/>
      <c r="C21" s="1013"/>
      <c r="D21" s="1013"/>
      <c r="E21" s="1013"/>
      <c r="F21" s="1013"/>
      <c r="G21" s="1013"/>
      <c r="H21" s="1013"/>
      <c r="I21" s="1013"/>
      <c r="J21" s="1013"/>
      <c r="K21" s="1013"/>
      <c r="L21" s="1013"/>
      <c r="M21" s="1013"/>
      <c r="N21" s="1013"/>
      <c r="O21" s="1013"/>
      <c r="P21" s="169"/>
      <c r="Q21" s="169"/>
      <c r="R21" s="169"/>
      <c r="S21" s="169"/>
      <c r="T21" s="169"/>
      <c r="U21" s="169"/>
      <c r="V21" s="193"/>
      <c r="W21" s="128"/>
      <c r="X21" s="128"/>
      <c r="Y21" s="128"/>
      <c r="Z21" s="128"/>
      <c r="AA21" s="128"/>
    </row>
    <row r="22" spans="1:27" ht="16.5">
      <c r="A22" s="1013" t="s">
        <v>380</v>
      </c>
      <c r="B22" s="1013"/>
      <c r="C22" s="1013"/>
      <c r="D22" s="1013"/>
      <c r="E22" s="1013"/>
      <c r="F22" s="1013"/>
      <c r="G22" s="1013"/>
      <c r="H22" s="1013"/>
      <c r="I22" s="1013"/>
      <c r="J22" s="1013"/>
      <c r="K22" s="1013"/>
      <c r="L22" s="1013"/>
      <c r="M22" s="1013"/>
      <c r="N22" s="1013"/>
      <c r="O22" s="1013"/>
      <c r="P22" s="169"/>
      <c r="Q22" s="169"/>
      <c r="R22" s="169"/>
      <c r="S22" s="169"/>
      <c r="T22" s="169"/>
      <c r="U22" s="169"/>
      <c r="V22" s="128"/>
      <c r="W22" s="531"/>
      <c r="X22" s="128"/>
      <c r="Y22" s="128"/>
      <c r="Z22" s="128"/>
      <c r="AA22" s="128"/>
    </row>
    <row r="23" spans="1:27" ht="16.5">
      <c r="A23" s="1013" t="s">
        <v>381</v>
      </c>
      <c r="B23" s="1013"/>
      <c r="C23" s="1013"/>
      <c r="D23" s="1013"/>
      <c r="E23" s="1013"/>
      <c r="F23" s="1013"/>
      <c r="G23" s="1013"/>
      <c r="H23" s="1013"/>
      <c r="I23" s="1013"/>
      <c r="J23" s="1013"/>
      <c r="K23" s="1013"/>
      <c r="L23" s="1013"/>
      <c r="M23" s="1013"/>
      <c r="N23" s="1013"/>
      <c r="O23" s="1013"/>
      <c r="P23" s="169"/>
      <c r="Q23" s="169"/>
      <c r="R23" s="169"/>
      <c r="S23" s="169"/>
      <c r="T23" s="169"/>
      <c r="U23" s="169"/>
      <c r="V23" s="711"/>
      <c r="W23" s="711"/>
      <c r="X23" s="711"/>
      <c r="Y23" s="711"/>
      <c r="Z23" s="711"/>
      <c r="AA23" s="711"/>
    </row>
    <row r="24" spans="1:27" ht="17.25" customHeight="1">
      <c r="A24" s="1014" t="s">
        <v>382</v>
      </c>
      <c r="B24" s="1015"/>
      <c r="C24" s="1015"/>
      <c r="D24" s="1015"/>
      <c r="E24" s="1015"/>
      <c r="F24" s="1015"/>
      <c r="G24" s="1015"/>
      <c r="H24" s="1015"/>
      <c r="I24" s="1015"/>
      <c r="J24" s="1015"/>
      <c r="K24" s="1015"/>
      <c r="L24" s="1015"/>
      <c r="M24" s="1015"/>
      <c r="N24" s="1015"/>
      <c r="O24" s="1015"/>
      <c r="P24" s="169"/>
      <c r="Q24" s="169"/>
      <c r="R24" s="169"/>
      <c r="S24" s="169"/>
      <c r="T24" s="169"/>
      <c r="U24" s="169"/>
      <c r="V24" s="711"/>
      <c r="W24" s="530"/>
      <c r="X24" s="711"/>
      <c r="Y24" s="711"/>
      <c r="Z24" s="711"/>
      <c r="AA24" s="711"/>
    </row>
    <row r="25" spans="1:27" s="564" customFormat="1" ht="16.5">
      <c r="A25" s="1016"/>
      <c r="B25" s="1017"/>
      <c r="C25" s="1017"/>
      <c r="D25" s="1017"/>
      <c r="E25" s="1017"/>
      <c r="F25" s="1017"/>
      <c r="G25" s="1017"/>
      <c r="H25" s="1017"/>
      <c r="I25" s="1017"/>
      <c r="J25" s="1017"/>
      <c r="K25" s="1017"/>
      <c r="L25" s="1017"/>
      <c r="M25" s="1017"/>
      <c r="N25" s="1017"/>
      <c r="O25" s="1017"/>
      <c r="P25" s="563"/>
      <c r="Q25" s="563"/>
      <c r="R25" s="563"/>
      <c r="S25" s="563"/>
      <c r="T25" s="563"/>
      <c r="U25" s="563"/>
    </row>
    <row r="26" spans="1:27" s="494" customFormat="1" ht="30.75" customHeight="1">
      <c r="A26" s="1018"/>
      <c r="B26" s="1019"/>
      <c r="C26" s="1019"/>
      <c r="D26" s="1019"/>
      <c r="E26" s="1019"/>
      <c r="F26" s="1019"/>
      <c r="G26" s="1019"/>
      <c r="H26" s="1019"/>
      <c r="I26" s="1019"/>
      <c r="J26" s="1019"/>
      <c r="K26" s="1019"/>
      <c r="L26" s="1019"/>
      <c r="M26" s="1019"/>
      <c r="N26" s="1019"/>
      <c r="O26" s="1019"/>
      <c r="P26" s="169"/>
      <c r="Q26" s="169"/>
      <c r="R26" s="169"/>
      <c r="S26" s="169"/>
      <c r="T26" s="169"/>
      <c r="U26" s="169"/>
      <c r="V26" s="711"/>
      <c r="W26" s="530"/>
      <c r="X26" s="711"/>
      <c r="Y26" s="711"/>
      <c r="Z26" s="711"/>
      <c r="AA26" s="711"/>
    </row>
    <row r="27" spans="1:27" ht="15">
      <c r="A27" s="1005" t="s">
        <v>383</v>
      </c>
      <c r="B27" s="1005"/>
      <c r="C27" s="1005"/>
      <c r="D27" s="1005"/>
      <c r="E27" s="1005"/>
      <c r="F27" s="1005"/>
      <c r="G27" s="1005"/>
      <c r="H27" s="1005"/>
      <c r="I27" s="1005"/>
      <c r="J27" s="1005"/>
      <c r="K27" s="1005"/>
      <c r="L27" s="1005"/>
      <c r="M27" s="1005"/>
      <c r="N27" s="1005"/>
      <c r="O27" s="1005"/>
      <c r="P27" s="169"/>
      <c r="Q27" s="169"/>
      <c r="R27" s="169"/>
      <c r="S27" s="169"/>
      <c r="T27" s="169"/>
      <c r="U27" s="169"/>
      <c r="V27" s="711"/>
      <c r="W27" s="711"/>
      <c r="X27" s="711"/>
      <c r="Y27" s="711"/>
      <c r="Z27" s="711"/>
      <c r="AA27" s="711"/>
    </row>
    <row r="28" spans="1:27" ht="14.25">
      <c r="A28" s="126"/>
      <c r="B28" s="711"/>
      <c r="C28" s="711"/>
      <c r="D28" s="711"/>
      <c r="E28" s="711"/>
      <c r="F28" s="711"/>
      <c r="G28" s="711"/>
      <c r="H28" s="711"/>
      <c r="I28" s="711"/>
      <c r="K28" s="711"/>
      <c r="L28" s="711"/>
      <c r="M28" s="711"/>
      <c r="N28" s="711"/>
      <c r="O28" s="711"/>
      <c r="P28" s="711"/>
      <c r="Q28" s="711"/>
      <c r="R28" s="711"/>
      <c r="S28" s="711"/>
      <c r="T28" s="711"/>
      <c r="U28" s="711"/>
      <c r="V28" s="711"/>
      <c r="W28" s="711"/>
      <c r="X28" s="711"/>
      <c r="Y28" s="711"/>
      <c r="Z28" s="711"/>
      <c r="AA28" s="711"/>
    </row>
    <row r="29" spans="1:27">
      <c r="A29" s="711"/>
      <c r="B29" s="169"/>
      <c r="C29" s="169"/>
      <c r="D29" s="169"/>
      <c r="E29" s="169"/>
      <c r="F29" s="169"/>
      <c r="G29" s="169"/>
      <c r="H29" s="169"/>
      <c r="I29" s="169"/>
      <c r="J29" s="140"/>
      <c r="K29" s="169"/>
      <c r="L29" s="169"/>
      <c r="M29" s="169"/>
      <c r="N29" s="169"/>
      <c r="O29" s="127"/>
      <c r="P29" s="169"/>
      <c r="Q29" s="169"/>
      <c r="R29" s="169"/>
      <c r="S29" s="169"/>
      <c r="T29" s="169"/>
      <c r="U29" s="169"/>
      <c r="V29" s="711"/>
      <c r="W29" s="711"/>
      <c r="X29" s="711"/>
      <c r="Y29" s="711"/>
      <c r="Z29" s="711"/>
      <c r="AA29" s="711"/>
    </row>
  </sheetData>
  <mergeCells count="32">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 ref="V5:V6"/>
    <mergeCell ref="W4:W6"/>
    <mergeCell ref="N5:N6"/>
    <mergeCell ref="L4:O4"/>
    <mergeCell ref="O5:O6"/>
    <mergeCell ref="A27:O27"/>
    <mergeCell ref="B5:E5"/>
    <mergeCell ref="K5:K6"/>
    <mergeCell ref="L5:L6"/>
    <mergeCell ref="M5:M6"/>
    <mergeCell ref="A21:O21"/>
    <mergeCell ref="A22:O22"/>
    <mergeCell ref="A23:O23"/>
    <mergeCell ref="A24:O24"/>
    <mergeCell ref="A25:O25"/>
    <mergeCell ref="A26:O26"/>
  </mergeCells>
  <printOptions horizontalCentered="1" verticalCentered="1" headings="1"/>
  <pageMargins left="0.25" right="0.25" top="0.5" bottom="0.5" header="0.5" footer="0.5"/>
  <pageSetup paperSize="5"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9"/>
  <sheetViews>
    <sheetView view="pageBreakPreview" topLeftCell="A7" zoomScale="60" zoomScaleNormal="100" workbookViewId="0">
      <selection sqref="A1:I1"/>
    </sheetView>
  </sheetViews>
  <sheetFormatPr defaultColWidth="9.42578125" defaultRowHeight="12.75"/>
  <cols>
    <col min="1" max="1" width="11.42578125" style="11" customWidth="1"/>
    <col min="2" max="2" width="11.5703125" style="11" customWidth="1"/>
    <col min="3" max="4" width="12.5703125" style="11" customWidth="1"/>
    <col min="5" max="6" width="13.5703125" style="11" customWidth="1"/>
    <col min="7" max="7" width="12.5703125" style="11" customWidth="1"/>
    <col min="8" max="8" width="14.5703125" style="11" customWidth="1"/>
    <col min="9" max="9" width="12.5703125" style="11" customWidth="1"/>
    <col min="10" max="16384" width="9.42578125" style="11"/>
  </cols>
  <sheetData>
    <row r="1" spans="1:9" ht="15.75">
      <c r="A1" s="1058" t="s">
        <v>384</v>
      </c>
      <c r="B1" s="1059"/>
      <c r="C1" s="1059"/>
      <c r="D1" s="1059"/>
      <c r="E1" s="1059"/>
      <c r="F1" s="1059"/>
      <c r="G1" s="1059"/>
      <c r="H1" s="1059"/>
      <c r="I1" s="1060"/>
    </row>
    <row r="2" spans="1:9" ht="15.75">
      <c r="A2" s="1067" t="s">
        <v>1</v>
      </c>
      <c r="B2" s="977"/>
      <c r="C2" s="977"/>
      <c r="D2" s="977"/>
      <c r="E2" s="977"/>
      <c r="F2" s="977"/>
      <c r="G2" s="977"/>
      <c r="H2" s="977"/>
      <c r="I2" s="1068"/>
    </row>
    <row r="3" spans="1:9" ht="16.350000000000001" customHeight="1" thickBot="1">
      <c r="A3" s="1061" t="s">
        <v>2</v>
      </c>
      <c r="B3" s="1062"/>
      <c r="C3" s="1062"/>
      <c r="D3" s="1062"/>
      <c r="E3" s="1062"/>
      <c r="F3" s="1062"/>
      <c r="G3" s="1062"/>
      <c r="H3" s="1062"/>
      <c r="I3" s="1063"/>
    </row>
    <row r="4" spans="1:9" ht="75" customHeight="1" thickBot="1">
      <c r="A4" s="21" t="s">
        <v>265</v>
      </c>
      <c r="B4" s="22" t="s">
        <v>385</v>
      </c>
      <c r="C4" s="22" t="s">
        <v>386</v>
      </c>
      <c r="D4" s="23" t="s">
        <v>387</v>
      </c>
      <c r="E4" s="22" t="s">
        <v>388</v>
      </c>
      <c r="F4" s="22" t="s">
        <v>389</v>
      </c>
      <c r="G4" s="22" t="s">
        <v>390</v>
      </c>
      <c r="H4" s="23" t="s">
        <v>391</v>
      </c>
      <c r="I4" s="24" t="s">
        <v>392</v>
      </c>
    </row>
    <row r="5" spans="1:9">
      <c r="A5" s="5" t="s">
        <v>277</v>
      </c>
      <c r="B5" s="277">
        <v>293548</v>
      </c>
      <c r="C5" s="278">
        <v>1234</v>
      </c>
      <c r="D5" s="317">
        <v>4.2158343183945667E-3</v>
      </c>
      <c r="E5" s="278">
        <v>519</v>
      </c>
      <c r="F5" s="278">
        <v>158</v>
      </c>
      <c r="G5" s="278">
        <f>F5+E5+42</f>
        <v>719</v>
      </c>
      <c r="H5" s="317">
        <f>IF(C5=0,0,G5/C5)</f>
        <v>0.58265802269043765</v>
      </c>
      <c r="I5" s="291">
        <f>IF(B5&gt;0,G5/B5,0)</f>
        <v>2.4493438892446893E-3</v>
      </c>
    </row>
    <row r="6" spans="1:9">
      <c r="A6" s="6" t="s">
        <v>278</v>
      </c>
      <c r="B6" s="277">
        <v>291924</v>
      </c>
      <c r="C6" s="279">
        <v>1128</v>
      </c>
      <c r="D6" s="317">
        <v>3.8826396442290484E-3</v>
      </c>
      <c r="E6" s="280">
        <v>595</v>
      </c>
      <c r="F6" s="280">
        <v>77</v>
      </c>
      <c r="G6" s="278">
        <f>F6+E6+44</f>
        <v>716</v>
      </c>
      <c r="H6" s="317">
        <f t="shared" ref="H6:H16" si="0">IF(C6=0,0,G6/C6)</f>
        <v>0.63475177304964536</v>
      </c>
      <c r="I6" s="291">
        <f t="shared" ref="I6:I16" si="1">IF(B6&gt;0,G6/B6,0)</f>
        <v>2.4526931667146245E-3</v>
      </c>
    </row>
    <row r="7" spans="1:9">
      <c r="A7" s="6" t="s">
        <v>279</v>
      </c>
      <c r="B7" s="277">
        <v>291637</v>
      </c>
      <c r="C7" s="279">
        <v>1097</v>
      </c>
      <c r="D7" s="317">
        <v>3.777470162462208E-3</v>
      </c>
      <c r="E7" s="279">
        <v>565</v>
      </c>
      <c r="F7" s="279">
        <v>87</v>
      </c>
      <c r="G7" s="278">
        <f>F7+E7+37</f>
        <v>689</v>
      </c>
      <c r="H7" s="317">
        <f t="shared" si="0"/>
        <v>0.62807657247037374</v>
      </c>
      <c r="I7" s="291">
        <f t="shared" si="1"/>
        <v>2.3625260169320081E-3</v>
      </c>
    </row>
    <row r="8" spans="1:9">
      <c r="A8" s="6" t="s">
        <v>280</v>
      </c>
      <c r="B8" s="277">
        <v>292454</v>
      </c>
      <c r="C8" s="279">
        <v>1344</v>
      </c>
      <c r="D8" s="317">
        <v>4.6241660846318734E-3</v>
      </c>
      <c r="E8" s="279">
        <v>707</v>
      </c>
      <c r="F8" s="279">
        <v>90</v>
      </c>
      <c r="G8" s="278">
        <f>F8+E8+49</f>
        <v>846</v>
      </c>
      <c r="H8" s="317">
        <f t="shared" si="0"/>
        <v>0.6294642857142857</v>
      </c>
      <c r="I8" s="291">
        <f t="shared" si="1"/>
        <v>2.8927626224978971E-3</v>
      </c>
    </row>
    <row r="9" spans="1:9">
      <c r="A9" s="6" t="s">
        <v>281</v>
      </c>
      <c r="B9" s="277">
        <v>293441</v>
      </c>
      <c r="C9" s="279">
        <v>1072</v>
      </c>
      <c r="D9" s="317">
        <v>3.6780599606118206E-3</v>
      </c>
      <c r="E9" s="279">
        <v>633</v>
      </c>
      <c r="F9" s="279">
        <v>47</v>
      </c>
      <c r="G9" s="278">
        <f>F9+E9+39</f>
        <v>719</v>
      </c>
      <c r="H9" s="317">
        <f t="shared" si="0"/>
        <v>0.67070895522388063</v>
      </c>
      <c r="I9" s="291">
        <f t="shared" si="1"/>
        <v>2.4502370152773472E-3</v>
      </c>
    </row>
    <row r="10" spans="1:9">
      <c r="A10" s="6" t="s">
        <v>282</v>
      </c>
      <c r="B10" s="277">
        <v>293399</v>
      </c>
      <c r="C10" s="279">
        <v>1072</v>
      </c>
      <c r="D10" s="317">
        <v>3.67182388946166E-3</v>
      </c>
      <c r="E10" s="279">
        <v>86</v>
      </c>
      <c r="F10" s="279">
        <v>47</v>
      </c>
      <c r="G10" s="278">
        <f>F10+E10+29</f>
        <v>162</v>
      </c>
      <c r="H10" s="317">
        <f t="shared" si="0"/>
        <v>0.15111940298507462</v>
      </c>
      <c r="I10" s="382">
        <f t="shared" si="1"/>
        <v>5.5214912116264886E-4</v>
      </c>
    </row>
    <row r="11" spans="1:9">
      <c r="A11" s="6" t="s">
        <v>283</v>
      </c>
      <c r="B11" s="277">
        <v>295472</v>
      </c>
      <c r="C11" s="279">
        <v>1323</v>
      </c>
      <c r="D11" s="317">
        <v>0</v>
      </c>
      <c r="E11" s="279">
        <v>0</v>
      </c>
      <c r="F11" s="279">
        <v>42</v>
      </c>
      <c r="G11" s="278">
        <f>F11+E11+19</f>
        <v>61</v>
      </c>
      <c r="H11" s="317">
        <f t="shared" si="0"/>
        <v>4.6107331821617539E-2</v>
      </c>
      <c r="I11" s="382">
        <f t="shared" si="1"/>
        <v>2.0644934206963774E-4</v>
      </c>
    </row>
    <row r="12" spans="1:9">
      <c r="A12" s="6" t="s">
        <v>284</v>
      </c>
      <c r="B12" s="277">
        <f>'CARE Table 2'!W14</f>
        <v>297084</v>
      </c>
      <c r="C12" s="279">
        <v>1074</v>
      </c>
      <c r="D12" s="317">
        <v>0</v>
      </c>
      <c r="E12" s="279">
        <v>0</v>
      </c>
      <c r="F12" s="279">
        <v>8</v>
      </c>
      <c r="G12" s="278">
        <f t="shared" ref="G12:G16" si="2">F12+E12</f>
        <v>8</v>
      </c>
      <c r="H12" s="317">
        <f t="shared" si="0"/>
        <v>7.4487895716945996E-3</v>
      </c>
      <c r="I12" s="382">
        <f t="shared" si="1"/>
        <v>2.6928410819835467E-5</v>
      </c>
    </row>
    <row r="13" spans="1:9">
      <c r="A13" s="6" t="s">
        <v>285</v>
      </c>
      <c r="B13" s="277"/>
      <c r="C13" s="279"/>
      <c r="D13" s="317">
        <v>0</v>
      </c>
      <c r="E13" s="279"/>
      <c r="F13" s="279"/>
      <c r="G13" s="278">
        <f t="shared" si="2"/>
        <v>0</v>
      </c>
      <c r="H13" s="317">
        <f t="shared" si="0"/>
        <v>0</v>
      </c>
      <c r="I13" s="382">
        <f t="shared" si="1"/>
        <v>0</v>
      </c>
    </row>
    <row r="14" spans="1:9">
      <c r="A14" s="6" t="s">
        <v>286</v>
      </c>
      <c r="B14" s="277"/>
      <c r="C14" s="279"/>
      <c r="D14" s="317">
        <v>0</v>
      </c>
      <c r="E14" s="279"/>
      <c r="F14" s="279"/>
      <c r="G14" s="278">
        <f t="shared" si="2"/>
        <v>0</v>
      </c>
      <c r="H14" s="317">
        <f t="shared" si="0"/>
        <v>0</v>
      </c>
      <c r="I14" s="382">
        <f t="shared" si="1"/>
        <v>0</v>
      </c>
    </row>
    <row r="15" spans="1:9">
      <c r="A15" s="6" t="s">
        <v>287</v>
      </c>
      <c r="B15" s="277"/>
      <c r="C15" s="279"/>
      <c r="D15" s="317">
        <v>0</v>
      </c>
      <c r="E15" s="279"/>
      <c r="F15" s="279"/>
      <c r="G15" s="278">
        <f t="shared" si="2"/>
        <v>0</v>
      </c>
      <c r="H15" s="317">
        <f t="shared" si="0"/>
        <v>0</v>
      </c>
      <c r="I15" s="382">
        <f t="shared" si="1"/>
        <v>0</v>
      </c>
    </row>
    <row r="16" spans="1:9">
      <c r="A16" s="19" t="s">
        <v>288</v>
      </c>
      <c r="B16" s="281"/>
      <c r="C16" s="282"/>
      <c r="D16" s="317">
        <v>0</v>
      </c>
      <c r="E16" s="282"/>
      <c r="F16" s="282"/>
      <c r="G16" s="278">
        <f t="shared" si="2"/>
        <v>0</v>
      </c>
      <c r="H16" s="317">
        <f t="shared" si="0"/>
        <v>0</v>
      </c>
      <c r="I16" s="382">
        <f t="shared" si="1"/>
        <v>0</v>
      </c>
    </row>
    <row r="17" spans="1:16" ht="13.5" thickBot="1">
      <c r="A17" s="20" t="s">
        <v>378</v>
      </c>
      <c r="B17" s="472">
        <f>_xlfn.IFS(B16&lt;&gt;"",B16,B15&lt;&gt;"",B15,B14&lt;&gt;"",B14,B13&lt;&gt;"",B13,B12&lt;&gt;"",B12,B11&lt;&gt;"",B11,B10&lt;&gt;"",B10,B9&lt;&gt;"",B9,B8&lt;&gt;"",B8,B7&lt;&gt;"",B7,B6&lt;&gt;"",B6,B5&lt;&gt;"",B5)</f>
        <v>297084</v>
      </c>
      <c r="C17" s="283">
        <f>SUM(C5:C16)</f>
        <v>9344</v>
      </c>
      <c r="D17" s="318">
        <f t="shared" ref="D17" si="3">IF(B17&gt;0,(C17/B17),0)</f>
        <v>3.1452383837567828E-2</v>
      </c>
      <c r="E17" s="283">
        <f>SUM(E5:E16)</f>
        <v>3105</v>
      </c>
      <c r="F17" s="283">
        <f>SUM(F5:F16)</f>
        <v>556</v>
      </c>
      <c r="G17" s="283">
        <f>SUM(G5:G16)</f>
        <v>3920</v>
      </c>
      <c r="H17" s="318">
        <f>IF(C17=0,0,G17/C17)</f>
        <v>0.41952054794520549</v>
      </c>
      <c r="I17" s="292">
        <f>IF(B17&gt;0,G17/B17,0)</f>
        <v>1.3194921301719379E-2</v>
      </c>
      <c r="J17" s="711"/>
      <c r="K17" s="711"/>
      <c r="L17" s="711"/>
      <c r="M17" s="711"/>
      <c r="N17" s="711"/>
      <c r="O17" s="711"/>
      <c r="P17" s="711"/>
    </row>
    <row r="18" spans="1:16" ht="15" customHeight="1">
      <c r="A18" s="168"/>
      <c r="B18" s="167"/>
      <c r="C18" s="167"/>
      <c r="D18" s="166"/>
      <c r="E18" s="167"/>
      <c r="F18" s="167"/>
      <c r="G18" s="167"/>
      <c r="H18" s="166"/>
      <c r="I18" s="165"/>
      <c r="J18" s="711"/>
      <c r="K18" s="711"/>
      <c r="L18" s="711"/>
      <c r="M18" s="711"/>
      <c r="N18" s="711"/>
      <c r="O18" s="711"/>
      <c r="P18" s="711"/>
    </row>
    <row r="19" spans="1:16" ht="12.75" customHeight="1">
      <c r="A19" s="1064" t="s">
        <v>393</v>
      </c>
      <c r="B19" s="1065"/>
      <c r="C19" s="1065"/>
      <c r="D19" s="1065"/>
      <c r="E19" s="1065"/>
      <c r="F19" s="1065"/>
      <c r="G19" s="1065"/>
      <c r="H19" s="1065"/>
      <c r="I19" s="887"/>
      <c r="J19" s="854"/>
      <c r="K19" s="854"/>
      <c r="L19" s="567"/>
      <c r="M19" s="711"/>
      <c r="N19" s="711"/>
      <c r="O19" s="711"/>
      <c r="P19" s="711"/>
    </row>
    <row r="20" spans="1:16" ht="12.75" customHeight="1">
      <c r="A20" s="1056" t="s">
        <v>394</v>
      </c>
      <c r="B20" s="1057"/>
      <c r="C20" s="1057"/>
      <c r="D20" s="1057"/>
      <c r="E20" s="1057"/>
      <c r="F20" s="1057"/>
      <c r="G20" s="1057"/>
      <c r="H20" s="1057"/>
      <c r="I20" s="1057"/>
      <c r="J20" s="854"/>
      <c r="K20" s="854"/>
      <c r="L20" s="854"/>
      <c r="M20" s="711"/>
      <c r="N20" s="711"/>
      <c r="O20" s="711"/>
      <c r="P20" s="711"/>
    </row>
    <row r="21" spans="1:16" ht="12.75" customHeight="1">
      <c r="A21" s="1070" t="s">
        <v>395</v>
      </c>
      <c r="B21" s="1070"/>
      <c r="C21" s="1070"/>
      <c r="D21" s="1070"/>
      <c r="E21" s="1070"/>
      <c r="F21" s="1070"/>
      <c r="G21" s="1070"/>
      <c r="H21" s="1070"/>
      <c r="I21" s="1070"/>
      <c r="J21" s="454"/>
      <c r="K21" s="454"/>
      <c r="L21" s="454"/>
      <c r="M21" s="305"/>
      <c r="N21" s="305"/>
      <c r="O21" s="305"/>
      <c r="P21" s="305"/>
    </row>
    <row r="22" spans="1:16" ht="12.75" customHeight="1">
      <c r="A22" s="1053" t="s">
        <v>396</v>
      </c>
      <c r="B22" s="887"/>
      <c r="C22" s="887"/>
      <c r="D22" s="887"/>
      <c r="E22" s="887"/>
      <c r="F22" s="887"/>
      <c r="G22" s="887"/>
      <c r="H22" s="887"/>
      <c r="I22" s="830"/>
      <c r="J22" s="854"/>
      <c r="K22" s="854"/>
      <c r="L22" s="854"/>
      <c r="M22" s="711"/>
      <c r="N22" s="711"/>
      <c r="O22" s="711"/>
      <c r="P22" s="711"/>
    </row>
    <row r="23" spans="1:16" s="314" customFormat="1">
      <c r="A23" s="1053" t="s">
        <v>397</v>
      </c>
      <c r="B23" s="887"/>
      <c r="C23" s="887"/>
      <c r="D23" s="887"/>
      <c r="E23" s="887"/>
      <c r="F23" s="887"/>
      <c r="G23" s="887"/>
      <c r="H23" s="887"/>
      <c r="I23" s="887"/>
      <c r="J23" s="854"/>
      <c r="K23" s="854"/>
      <c r="L23" s="854"/>
      <c r="M23" s="711"/>
      <c r="N23" s="711"/>
      <c r="O23" s="711"/>
      <c r="P23" s="711"/>
    </row>
    <row r="24" spans="1:16" ht="13.5" thickBot="1">
      <c r="A24" s="7"/>
      <c r="B24" s="13"/>
      <c r="C24" s="13"/>
      <c r="D24" s="14"/>
      <c r="E24" s="13"/>
      <c r="F24" s="13"/>
      <c r="G24" s="13"/>
      <c r="H24" s="14"/>
      <c r="I24" s="14"/>
      <c r="J24" s="711"/>
      <c r="K24" s="711"/>
      <c r="L24" s="711"/>
      <c r="M24" s="711"/>
      <c r="N24" s="711"/>
      <c r="O24" s="711"/>
      <c r="P24" s="711"/>
    </row>
    <row r="25" spans="1:16" ht="15.75">
      <c r="A25" s="1058" t="s">
        <v>398</v>
      </c>
      <c r="B25" s="1059"/>
      <c r="C25" s="1059"/>
      <c r="D25" s="1059"/>
      <c r="E25" s="1059"/>
      <c r="F25" s="1059"/>
      <c r="G25" s="1059"/>
      <c r="H25" s="1059"/>
      <c r="I25" s="1060"/>
      <c r="J25" s="711"/>
      <c r="K25" s="711"/>
      <c r="L25" s="711"/>
      <c r="M25" s="711"/>
      <c r="N25" s="711"/>
      <c r="O25" s="711"/>
      <c r="P25" s="711"/>
    </row>
    <row r="26" spans="1:16" ht="16.350000000000001" customHeight="1">
      <c r="A26" s="1067" t="s">
        <v>399</v>
      </c>
      <c r="B26" s="977"/>
      <c r="C26" s="977"/>
      <c r="D26" s="977"/>
      <c r="E26" s="977"/>
      <c r="F26" s="977"/>
      <c r="G26" s="977"/>
      <c r="H26" s="977"/>
      <c r="I26" s="1068"/>
      <c r="J26" s="711"/>
      <c r="K26" s="711"/>
      <c r="L26" s="711"/>
      <c r="M26" s="711"/>
      <c r="N26" s="711"/>
      <c r="O26" s="711"/>
      <c r="P26" s="711"/>
    </row>
    <row r="27" spans="1:16" ht="16.5" customHeight="1" thickBot="1">
      <c r="A27" s="1061" t="s">
        <v>400</v>
      </c>
      <c r="B27" s="1062"/>
      <c r="C27" s="1062"/>
      <c r="D27" s="1062"/>
      <c r="E27" s="1062"/>
      <c r="F27" s="1062"/>
      <c r="G27" s="1062"/>
      <c r="H27" s="1062"/>
      <c r="I27" s="1063"/>
      <c r="J27" s="711"/>
      <c r="K27" s="711"/>
      <c r="L27" s="711"/>
      <c r="M27" s="711"/>
      <c r="N27" s="711"/>
      <c r="O27" s="711"/>
      <c r="P27" s="711"/>
    </row>
    <row r="28" spans="1:16" ht="75" customHeight="1" thickBot="1">
      <c r="A28" s="21" t="s">
        <v>265</v>
      </c>
      <c r="B28" s="22" t="s">
        <v>385</v>
      </c>
      <c r="C28" s="22" t="s">
        <v>401</v>
      </c>
      <c r="D28" s="23" t="s">
        <v>387</v>
      </c>
      <c r="E28" s="22" t="s">
        <v>388</v>
      </c>
      <c r="F28" s="22" t="s">
        <v>389</v>
      </c>
      <c r="G28" s="22" t="s">
        <v>390</v>
      </c>
      <c r="H28" s="23" t="s">
        <v>391</v>
      </c>
      <c r="I28" s="24" t="s">
        <v>402</v>
      </c>
      <c r="J28" s="711"/>
      <c r="K28" s="711"/>
      <c r="L28" s="711"/>
      <c r="M28" s="711"/>
      <c r="N28" s="711"/>
      <c r="O28" s="711"/>
      <c r="P28" s="711"/>
    </row>
    <row r="29" spans="1:16">
      <c r="A29" s="5" t="s">
        <v>277</v>
      </c>
      <c r="B29" s="277">
        <v>293548</v>
      </c>
      <c r="C29" s="290">
        <v>954</v>
      </c>
      <c r="D29" s="317">
        <v>3.2592430630051998E-3</v>
      </c>
      <c r="E29" s="290">
        <v>662</v>
      </c>
      <c r="F29" s="290">
        <v>0</v>
      </c>
      <c r="G29" s="278">
        <f>E29+F29</f>
        <v>662</v>
      </c>
      <c r="H29" s="317">
        <f>IF(C29=0,0,G29/C29)</f>
        <v>0.69392033542976939</v>
      </c>
      <c r="I29" s="291">
        <f>IF(B29&gt;0,G29/B29,0)</f>
        <v>2.2551678090124952E-3</v>
      </c>
      <c r="J29" s="711"/>
      <c r="K29" s="711"/>
      <c r="L29" s="711"/>
      <c r="M29" s="711"/>
      <c r="N29" s="711"/>
      <c r="O29" s="711"/>
      <c r="P29" s="711"/>
    </row>
    <row r="30" spans="1:16">
      <c r="A30" s="6" t="s">
        <v>278</v>
      </c>
      <c r="B30" s="277">
        <v>291924</v>
      </c>
      <c r="C30" s="290">
        <v>1067</v>
      </c>
      <c r="D30" s="317">
        <v>3.6726742024755271E-3</v>
      </c>
      <c r="E30" s="290">
        <v>815</v>
      </c>
      <c r="F30" s="290">
        <v>0</v>
      </c>
      <c r="G30" s="278">
        <f t="shared" ref="G30:G35" si="4">E30+F30</f>
        <v>815</v>
      </c>
      <c r="H30" s="317">
        <f t="shared" ref="H30:H40" si="5">IF(C30=0,0,G30/C30)</f>
        <v>0.76382380506091851</v>
      </c>
      <c r="I30" s="291">
        <f t="shared" ref="I30:I40" si="6">IF(B30&gt;0,G30/B30,0)</f>
        <v>2.791822529151423E-3</v>
      </c>
      <c r="J30" s="711"/>
      <c r="K30" s="711"/>
      <c r="L30" s="711"/>
      <c r="M30" s="711"/>
      <c r="N30" s="711"/>
      <c r="O30" s="711"/>
      <c r="P30" s="711"/>
    </row>
    <row r="31" spans="1:16">
      <c r="A31" s="6" t="s">
        <v>279</v>
      </c>
      <c r="B31" s="277">
        <v>291637</v>
      </c>
      <c r="C31" s="290">
        <v>588</v>
      </c>
      <c r="D31" s="317">
        <v>2.024751554719944E-3</v>
      </c>
      <c r="E31" s="290">
        <v>422</v>
      </c>
      <c r="F31" s="290">
        <v>0</v>
      </c>
      <c r="G31" s="278">
        <f t="shared" si="4"/>
        <v>422</v>
      </c>
      <c r="H31" s="317">
        <f t="shared" si="5"/>
        <v>0.71768707482993199</v>
      </c>
      <c r="I31" s="291">
        <f t="shared" si="6"/>
        <v>1.4470043238683707E-3</v>
      </c>
      <c r="J31" s="711"/>
      <c r="K31" s="711"/>
      <c r="L31" s="711"/>
      <c r="M31" s="711"/>
      <c r="N31" s="711"/>
      <c r="O31" s="711"/>
      <c r="P31" s="711"/>
    </row>
    <row r="32" spans="1:16">
      <c r="A32" s="6" t="s">
        <v>280</v>
      </c>
      <c r="B32" s="277">
        <v>292454</v>
      </c>
      <c r="C32" s="290">
        <v>548</v>
      </c>
      <c r="D32" s="317">
        <v>1.8854486714124006E-3</v>
      </c>
      <c r="E32" s="290">
        <v>366</v>
      </c>
      <c r="F32" s="290">
        <v>0</v>
      </c>
      <c r="G32" s="278">
        <f t="shared" si="4"/>
        <v>366</v>
      </c>
      <c r="H32" s="317">
        <f t="shared" si="5"/>
        <v>0.66788321167883213</v>
      </c>
      <c r="I32" s="291">
        <f t="shared" si="6"/>
        <v>1.2514788650522816E-3</v>
      </c>
      <c r="J32" s="711"/>
      <c r="K32" s="711"/>
      <c r="L32" s="711"/>
      <c r="M32" s="711"/>
      <c r="N32" s="711"/>
      <c r="O32" s="711"/>
      <c r="P32" s="711"/>
    </row>
    <row r="33" spans="1:16">
      <c r="A33" s="6" t="s">
        <v>281</v>
      </c>
      <c r="B33" s="277">
        <v>293441</v>
      </c>
      <c r="C33" s="290">
        <v>187</v>
      </c>
      <c r="D33" s="317">
        <v>6.4160187745747246E-4</v>
      </c>
      <c r="E33" s="290">
        <v>90</v>
      </c>
      <c r="F33" s="290">
        <v>0</v>
      </c>
      <c r="G33" s="278">
        <f t="shared" si="4"/>
        <v>90</v>
      </c>
      <c r="H33" s="317">
        <f t="shared" si="5"/>
        <v>0.48128342245989303</v>
      </c>
      <c r="I33" s="291">
        <f t="shared" si="6"/>
        <v>3.067056069192785E-4</v>
      </c>
      <c r="J33" s="711"/>
      <c r="K33" s="711"/>
      <c r="L33" s="711"/>
      <c r="M33" s="711"/>
      <c r="N33" s="711"/>
      <c r="O33" s="711"/>
      <c r="P33" s="711"/>
    </row>
    <row r="34" spans="1:16">
      <c r="A34" s="6" t="s">
        <v>282</v>
      </c>
      <c r="B34" s="277">
        <v>293399</v>
      </c>
      <c r="C34" s="290">
        <v>177</v>
      </c>
      <c r="D34" s="317">
        <v>6.0626196682342706E-4</v>
      </c>
      <c r="E34" s="290">
        <v>86</v>
      </c>
      <c r="F34" s="290">
        <v>0</v>
      </c>
      <c r="G34" s="278">
        <f t="shared" si="4"/>
        <v>86</v>
      </c>
      <c r="H34" s="317">
        <f t="shared" si="5"/>
        <v>0.48587570621468928</v>
      </c>
      <c r="I34" s="291">
        <f t="shared" si="6"/>
        <v>2.9311620012338147E-4</v>
      </c>
      <c r="J34" s="711"/>
      <c r="K34" s="711"/>
      <c r="L34" s="711"/>
      <c r="M34" s="711"/>
      <c r="N34" s="711"/>
      <c r="O34" s="711"/>
      <c r="P34" s="711"/>
    </row>
    <row r="35" spans="1:16">
      <c r="A35" s="6" t="s">
        <v>283</v>
      </c>
      <c r="B35" s="277">
        <v>295472</v>
      </c>
      <c r="C35" s="279">
        <v>238</v>
      </c>
      <c r="D35" s="317">
        <v>0</v>
      </c>
      <c r="E35" s="279">
        <v>21</v>
      </c>
      <c r="F35" s="279">
        <v>0</v>
      </c>
      <c r="G35" s="278">
        <f t="shared" si="4"/>
        <v>21</v>
      </c>
      <c r="H35" s="317">
        <f t="shared" si="5"/>
        <v>8.8235294117647065E-2</v>
      </c>
      <c r="I35" s="291">
        <f t="shared" si="6"/>
        <v>7.1072724319055607E-5</v>
      </c>
      <c r="J35" s="711"/>
      <c r="K35" s="711"/>
      <c r="L35" s="711"/>
      <c r="M35" s="711"/>
      <c r="N35" s="711"/>
      <c r="O35" s="711"/>
      <c r="P35" s="711"/>
    </row>
    <row r="36" spans="1:16">
      <c r="A36" s="6" t="s">
        <v>284</v>
      </c>
      <c r="B36" s="277">
        <v>297084</v>
      </c>
      <c r="C36" s="279">
        <v>616</v>
      </c>
      <c r="D36" s="317">
        <v>0</v>
      </c>
      <c r="E36" s="279">
        <v>0</v>
      </c>
      <c r="F36" s="279">
        <v>0</v>
      </c>
      <c r="G36" s="278">
        <v>0</v>
      </c>
      <c r="H36" s="317">
        <f t="shared" si="5"/>
        <v>0</v>
      </c>
      <c r="I36" s="291">
        <f t="shared" si="6"/>
        <v>0</v>
      </c>
      <c r="J36" s="711"/>
      <c r="K36" s="711"/>
      <c r="L36" s="711"/>
      <c r="M36" s="711"/>
      <c r="N36" s="711"/>
      <c r="O36" s="711"/>
      <c r="P36" s="711"/>
    </row>
    <row r="37" spans="1:16">
      <c r="A37" s="6" t="s">
        <v>285</v>
      </c>
      <c r="B37" s="267"/>
      <c r="C37" s="279"/>
      <c r="D37" s="317">
        <v>0</v>
      </c>
      <c r="E37" s="279"/>
      <c r="F37" s="279"/>
      <c r="G37" s="278">
        <v>0</v>
      </c>
      <c r="H37" s="317">
        <f t="shared" si="5"/>
        <v>0</v>
      </c>
      <c r="I37" s="291">
        <f t="shared" si="6"/>
        <v>0</v>
      </c>
      <c r="J37" s="711"/>
      <c r="K37" s="711"/>
      <c r="L37" s="711"/>
      <c r="M37" s="711"/>
      <c r="N37" s="711"/>
      <c r="O37" s="711"/>
      <c r="P37" s="711"/>
    </row>
    <row r="38" spans="1:16">
      <c r="A38" s="6" t="s">
        <v>286</v>
      </c>
      <c r="B38" s="265"/>
      <c r="C38" s="279"/>
      <c r="D38" s="317">
        <v>0</v>
      </c>
      <c r="E38" s="279"/>
      <c r="F38" s="279"/>
      <c r="G38" s="278">
        <v>0</v>
      </c>
      <c r="H38" s="317">
        <f t="shared" si="5"/>
        <v>0</v>
      </c>
      <c r="I38" s="291">
        <f t="shared" si="6"/>
        <v>0</v>
      </c>
      <c r="J38" s="711"/>
      <c r="K38" s="711"/>
      <c r="L38" s="711"/>
      <c r="M38" s="711"/>
      <c r="N38" s="711"/>
      <c r="O38" s="711"/>
      <c r="P38" s="711"/>
    </row>
    <row r="39" spans="1:16">
      <c r="A39" s="6" t="s">
        <v>287</v>
      </c>
      <c r="B39" s="265"/>
      <c r="C39" s="279"/>
      <c r="D39" s="317">
        <v>0</v>
      </c>
      <c r="E39" s="279"/>
      <c r="F39" s="279"/>
      <c r="G39" s="278">
        <v>0</v>
      </c>
      <c r="H39" s="317">
        <f t="shared" si="5"/>
        <v>0</v>
      </c>
      <c r="I39" s="291">
        <f t="shared" si="6"/>
        <v>0</v>
      </c>
      <c r="J39" s="711"/>
      <c r="K39" s="711"/>
      <c r="L39" s="711"/>
      <c r="M39" s="711"/>
      <c r="N39" s="711"/>
      <c r="O39" s="711"/>
      <c r="P39" s="711"/>
    </row>
    <row r="40" spans="1:16">
      <c r="A40" s="19" t="s">
        <v>288</v>
      </c>
      <c r="B40" s="265"/>
      <c r="C40" s="282"/>
      <c r="D40" s="317">
        <v>0</v>
      </c>
      <c r="E40" s="282"/>
      <c r="F40" s="282"/>
      <c r="G40" s="278">
        <v>0</v>
      </c>
      <c r="H40" s="317">
        <f t="shared" si="5"/>
        <v>0</v>
      </c>
      <c r="I40" s="291">
        <f t="shared" si="6"/>
        <v>0</v>
      </c>
      <c r="J40" s="711"/>
      <c r="K40" s="711"/>
      <c r="L40" s="711"/>
      <c r="M40" s="711"/>
      <c r="N40" s="711"/>
      <c r="O40" s="711"/>
      <c r="P40" s="711"/>
    </row>
    <row r="41" spans="1:16" ht="13.5" thickBot="1">
      <c r="A41" s="20" t="s">
        <v>378</v>
      </c>
      <c r="B41" s="283">
        <f>_xlfn.IFS(B40&lt;&gt;"",B40,B39&lt;&gt;"",B39,B38&lt;&gt;"",B38,B37&lt;&gt;"",B37,B36&lt;&gt;"",B36,B35&lt;&gt;"",B35,B34&lt;&gt;"",B34,B33&lt;&gt;"",B33,B32&lt;&gt;"",B32,B31&lt;&gt;"",B31,B30&lt;&gt;"",B30,B29&lt;&gt;"",B29)</f>
        <v>297084</v>
      </c>
      <c r="C41" s="283">
        <f>SUM(C29:C40)</f>
        <v>4375</v>
      </c>
      <c r="D41" s="318">
        <f t="shared" ref="D41" si="7">IF(B41&gt;0,(C41/B41),0)</f>
        <v>1.4726474667097521E-2</v>
      </c>
      <c r="E41" s="283">
        <f>SUM(E29:E40)</f>
        <v>2462</v>
      </c>
      <c r="F41" s="283">
        <f>SUM(F29:F40)</f>
        <v>0</v>
      </c>
      <c r="G41" s="283">
        <f>SUM(G29:G40)</f>
        <v>2462</v>
      </c>
      <c r="H41" s="318">
        <f>IF(C41=0,0,G41/C41)</f>
        <v>0.5627428571428571</v>
      </c>
      <c r="I41" s="292">
        <f>IF(B41&gt;0,G41/B41,0)</f>
        <v>8.2872184298043647E-3</v>
      </c>
      <c r="J41" s="711"/>
      <c r="K41" s="711"/>
      <c r="L41" s="566"/>
      <c r="M41" s="711"/>
      <c r="N41" s="711"/>
      <c r="O41" s="711"/>
      <c r="P41" s="711"/>
    </row>
    <row r="42" spans="1:16" s="60" customFormat="1">
      <c r="A42" s="12"/>
      <c r="B42" s="12"/>
      <c r="C42" s="12"/>
      <c r="D42" s="12"/>
      <c r="E42" s="12"/>
      <c r="F42" s="12"/>
      <c r="G42" s="12"/>
      <c r="H42" s="12"/>
      <c r="I42" s="12"/>
      <c r="J42" s="711"/>
      <c r="K42" s="711"/>
      <c r="L42" s="711"/>
      <c r="M42" s="854"/>
      <c r="N42" s="854"/>
      <c r="O42" s="854"/>
      <c r="P42" s="854"/>
    </row>
    <row r="43" spans="1:16" s="474" customFormat="1" ht="12.75" customHeight="1">
      <c r="A43" s="1069" t="s">
        <v>403</v>
      </c>
      <c r="B43" s="1070"/>
      <c r="C43" s="1070"/>
      <c r="D43" s="1070"/>
      <c r="E43" s="1070"/>
      <c r="F43" s="1070"/>
      <c r="G43" s="1070"/>
      <c r="H43" s="1070"/>
      <c r="I43" s="1071"/>
      <c r="J43" s="834"/>
      <c r="K43" s="834"/>
      <c r="L43" s="834"/>
      <c r="M43" s="834"/>
      <c r="N43" s="834"/>
      <c r="O43" s="834"/>
      <c r="P43" s="834"/>
    </row>
    <row r="44" spans="1:16" s="482" customFormat="1" ht="12.75" customHeight="1">
      <c r="A44" s="1056" t="s">
        <v>404</v>
      </c>
      <c r="B44" s="1057"/>
      <c r="C44" s="1057"/>
      <c r="D44" s="1057"/>
      <c r="E44" s="1057"/>
      <c r="F44" s="1057"/>
      <c r="G44" s="1057"/>
      <c r="H44" s="1057"/>
      <c r="I44" s="1057"/>
      <c r="J44" s="834"/>
      <c r="K44" s="834"/>
      <c r="L44" s="834"/>
    </row>
    <row r="45" spans="1:16" s="60" customFormat="1" ht="43.5" customHeight="1">
      <c r="A45" s="1054" t="s">
        <v>405</v>
      </c>
      <c r="B45" s="1055"/>
      <c r="C45" s="1055"/>
      <c r="D45" s="1055"/>
      <c r="E45" s="1055"/>
      <c r="F45" s="1055"/>
      <c r="G45" s="1055"/>
      <c r="H45" s="1055"/>
      <c r="I45" s="1055"/>
      <c r="J45" s="134"/>
      <c r="K45" s="134"/>
      <c r="L45" s="134"/>
      <c r="M45" s="854"/>
      <c r="N45" s="854"/>
      <c r="O45" s="854"/>
      <c r="P45" s="854"/>
    </row>
    <row r="46" spans="1:16" s="538" customFormat="1" ht="18.75" customHeight="1">
      <c r="A46" s="1053" t="s">
        <v>396</v>
      </c>
      <c r="B46" s="887"/>
      <c r="C46" s="887"/>
      <c r="D46" s="887"/>
      <c r="E46" s="887"/>
      <c r="F46" s="887"/>
      <c r="G46" s="887"/>
      <c r="H46" s="887"/>
      <c r="I46" s="852"/>
      <c r="J46" s="134"/>
      <c r="K46" s="134"/>
      <c r="L46" s="134"/>
      <c r="M46" s="854"/>
      <c r="N46" s="854"/>
      <c r="O46" s="854"/>
      <c r="P46" s="854"/>
    </row>
    <row r="47" spans="1:16" s="474" customFormat="1" ht="23.25" customHeight="1">
      <c r="A47" s="1066"/>
      <c r="B47" s="1066"/>
      <c r="C47" s="1066"/>
      <c r="D47" s="1066"/>
      <c r="E47" s="1066"/>
      <c r="F47" s="1066"/>
      <c r="G47" s="1066"/>
      <c r="H47" s="1066"/>
      <c r="I47" s="830"/>
      <c r="J47" s="834"/>
      <c r="K47" s="834"/>
      <c r="L47" s="834"/>
      <c r="M47" s="834"/>
      <c r="N47" s="834"/>
      <c r="O47" s="834"/>
      <c r="P47" s="834"/>
    </row>
    <row r="48" spans="1:16" ht="25.5" customHeight="1">
      <c r="A48" s="1053" t="s">
        <v>406</v>
      </c>
      <c r="B48" s="1053"/>
      <c r="C48" s="1053"/>
      <c r="D48" s="1053"/>
      <c r="E48" s="1053"/>
      <c r="F48" s="1053"/>
      <c r="G48" s="1053"/>
      <c r="H48" s="1053"/>
      <c r="I48" s="1053"/>
      <c r="J48" s="854"/>
      <c r="K48" s="854"/>
      <c r="L48" s="854"/>
      <c r="M48" s="711"/>
      <c r="N48" s="711"/>
      <c r="O48" s="711"/>
      <c r="P48" s="711"/>
    </row>
    <row r="49" spans="2:2">
      <c r="B49" s="539"/>
    </row>
  </sheetData>
  <mergeCells count="17">
    <mergeCell ref="A2:I2"/>
    <mergeCell ref="A43:I43"/>
    <mergeCell ref="A1:I1"/>
    <mergeCell ref="A26:I26"/>
    <mergeCell ref="A27:I27"/>
    <mergeCell ref="A22:H22"/>
    <mergeCell ref="A23:I23"/>
    <mergeCell ref="A21:I21"/>
    <mergeCell ref="A48:I48"/>
    <mergeCell ref="A45:I45"/>
    <mergeCell ref="A44:I44"/>
    <mergeCell ref="A25:I25"/>
    <mergeCell ref="A3:I3"/>
    <mergeCell ref="A20:I20"/>
    <mergeCell ref="A19:I19"/>
    <mergeCell ref="A47:H47"/>
    <mergeCell ref="A46:H46"/>
  </mergeCells>
  <printOptions horizontalCentered="1" verticalCentered="1" headings="1"/>
  <pageMargins left="0.25" right="0.25" top="0.5" bottom="0.5" header="0.5" footer="0.5"/>
  <pageSetup scale="8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9"/>
  <sheetViews>
    <sheetView view="pageBreakPreview" zoomScale="60" zoomScaleNormal="100" workbookViewId="0">
      <selection sqref="A1:G1"/>
    </sheetView>
  </sheetViews>
  <sheetFormatPr defaultRowHeight="12.75"/>
  <cols>
    <col min="1" max="1" width="16.42578125" customWidth="1"/>
    <col min="2" max="2" width="12" customWidth="1"/>
    <col min="3" max="3" width="10.5703125" customWidth="1"/>
    <col min="4" max="4" width="12.5703125" customWidth="1"/>
    <col min="5" max="5" width="13.42578125" customWidth="1"/>
    <col min="6" max="6" width="17" customWidth="1"/>
    <col min="7" max="7" width="15.42578125" customWidth="1"/>
    <col min="11" max="11" width="20.5703125" customWidth="1"/>
  </cols>
  <sheetData>
    <row r="1" spans="1:11" ht="18.75">
      <c r="A1" s="1072" t="s">
        <v>407</v>
      </c>
      <c r="B1" s="1072"/>
      <c r="C1" s="1072"/>
      <c r="D1" s="1072"/>
      <c r="E1" s="1072"/>
      <c r="F1" s="1072"/>
      <c r="G1" s="1072"/>
      <c r="H1" s="822"/>
      <c r="I1" s="822"/>
      <c r="J1" s="822"/>
      <c r="K1" s="822"/>
    </row>
    <row r="2" spans="1:11" ht="15.75">
      <c r="A2" s="1072" t="s">
        <v>1</v>
      </c>
      <c r="B2" s="1073"/>
      <c r="C2" s="1073"/>
      <c r="D2" s="1073"/>
      <c r="E2" s="1073"/>
      <c r="F2" s="1073"/>
      <c r="G2" s="1073"/>
      <c r="H2" s="822"/>
      <c r="I2" s="822"/>
      <c r="J2" s="822"/>
      <c r="K2" s="822"/>
    </row>
    <row r="3" spans="1:11" ht="16.5" thickBot="1">
      <c r="A3" s="934" t="s">
        <v>2</v>
      </c>
      <c r="B3" s="977"/>
      <c r="C3" s="977"/>
      <c r="D3" s="977"/>
      <c r="E3" s="977"/>
      <c r="F3" s="977"/>
      <c r="G3" s="977"/>
      <c r="H3" s="822"/>
      <c r="I3" s="822"/>
      <c r="J3" s="822"/>
      <c r="K3" s="822"/>
    </row>
    <row r="4" spans="1:11" ht="40.5" customHeight="1">
      <c r="A4" s="363"/>
      <c r="B4" s="364" t="s">
        <v>408</v>
      </c>
      <c r="C4" s="364" t="s">
        <v>409</v>
      </c>
      <c r="D4" s="364" t="s">
        <v>410</v>
      </c>
      <c r="E4" s="364" t="s">
        <v>411</v>
      </c>
      <c r="F4" s="364" t="s">
        <v>412</v>
      </c>
      <c r="G4" s="365" t="s">
        <v>413</v>
      </c>
      <c r="H4" s="822"/>
      <c r="I4" s="822"/>
      <c r="J4" s="822"/>
      <c r="K4" s="396"/>
    </row>
    <row r="5" spans="1:11" ht="15">
      <c r="A5" s="366" t="s">
        <v>414</v>
      </c>
      <c r="B5" s="697">
        <f>1322+108109</f>
        <v>109431</v>
      </c>
      <c r="C5" s="459">
        <f>117709-3170</f>
        <v>114539</v>
      </c>
      <c r="D5" s="459">
        <f>51135-1387</f>
        <v>49748</v>
      </c>
      <c r="E5" s="459">
        <f>11277-251</f>
        <v>11026</v>
      </c>
      <c r="F5" s="456">
        <f>1834-362</f>
        <v>1472</v>
      </c>
      <c r="G5" s="457">
        <f>53463-1170</f>
        <v>52293</v>
      </c>
      <c r="H5" s="48"/>
      <c r="I5" s="822"/>
      <c r="J5" s="822"/>
      <c r="K5" s="396"/>
    </row>
    <row r="6" spans="1:11" ht="15.75" thickBot="1">
      <c r="A6" s="367" t="s">
        <v>415</v>
      </c>
      <c r="B6" s="368"/>
      <c r="C6" s="458">
        <v>1</v>
      </c>
      <c r="D6" s="458">
        <f>D5/$C$5</f>
        <v>0.43433241079457652</v>
      </c>
      <c r="E6" s="458">
        <f t="shared" ref="E6:G6" si="0">E5/$C$5</f>
        <v>9.6264154567439905E-2</v>
      </c>
      <c r="F6" s="458">
        <f t="shared" si="0"/>
        <v>1.2851517823623395E-2</v>
      </c>
      <c r="G6" s="458">
        <f t="shared" si="0"/>
        <v>0.45655191681436019</v>
      </c>
      <c r="H6" s="135"/>
      <c r="I6" s="822"/>
      <c r="J6" s="822"/>
      <c r="K6" s="396"/>
    </row>
    <row r="7" spans="1:11" ht="15">
      <c r="A7" s="822"/>
      <c r="B7" s="822"/>
      <c r="C7" s="822"/>
      <c r="D7" s="822"/>
      <c r="E7" s="822"/>
      <c r="F7" s="822"/>
      <c r="G7" s="822"/>
      <c r="H7" s="822"/>
      <c r="I7" s="822"/>
      <c r="J7" s="822"/>
      <c r="K7" s="396"/>
    </row>
    <row r="8" spans="1:11" ht="18" customHeight="1">
      <c r="A8" s="1074" t="s">
        <v>416</v>
      </c>
      <c r="B8" s="1074"/>
      <c r="C8" s="1074"/>
      <c r="D8" s="1074"/>
      <c r="E8" s="1074"/>
      <c r="F8" s="1074"/>
      <c r="G8" s="1074"/>
      <c r="H8" s="822"/>
      <c r="I8" s="822"/>
      <c r="J8" s="822"/>
      <c r="K8" s="396"/>
    </row>
    <row r="9" spans="1:11" s="40" customFormat="1" ht="27" customHeight="1">
      <c r="A9" s="885" t="s">
        <v>119</v>
      </c>
      <c r="B9" s="885"/>
      <c r="C9" s="885"/>
      <c r="D9" s="885"/>
      <c r="E9" s="885"/>
      <c r="F9" s="885"/>
      <c r="G9" s="885"/>
      <c r="H9" s="822"/>
      <c r="I9" s="822"/>
      <c r="J9" s="822"/>
      <c r="K9" s="822"/>
    </row>
  </sheetData>
  <mergeCells count="5">
    <mergeCell ref="A1:G1"/>
    <mergeCell ref="A3:G3"/>
    <mergeCell ref="A2:G2"/>
    <mergeCell ref="A9:G9"/>
    <mergeCell ref="A8:G8"/>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7"/>
  <sheetViews>
    <sheetView zoomScaleNormal="100" workbookViewId="0">
      <selection activeCell="F19" sqref="F19"/>
    </sheetView>
  </sheetViews>
  <sheetFormatPr defaultRowHeight="12.75"/>
  <cols>
    <col min="1" max="10" width="10.5703125" customWidth="1"/>
  </cols>
  <sheetData>
    <row r="1" spans="1:19" ht="15.75">
      <c r="A1" s="936" t="s">
        <v>417</v>
      </c>
      <c r="B1" s="936"/>
      <c r="C1" s="936"/>
      <c r="D1" s="936"/>
      <c r="E1" s="936"/>
      <c r="F1" s="936"/>
      <c r="G1" s="936"/>
      <c r="H1" s="936"/>
      <c r="I1" s="936"/>
      <c r="J1" s="936"/>
      <c r="K1" s="822"/>
      <c r="L1" s="822"/>
      <c r="M1" s="822"/>
      <c r="N1" s="822"/>
      <c r="O1" s="822"/>
      <c r="P1" s="822"/>
      <c r="Q1" s="822"/>
      <c r="R1" s="822"/>
      <c r="S1" s="822"/>
    </row>
    <row r="2" spans="1:19" ht="15.75">
      <c r="A2" s="934" t="s">
        <v>1</v>
      </c>
      <c r="B2" s="977"/>
      <c r="C2" s="977"/>
      <c r="D2" s="977"/>
      <c r="E2" s="977"/>
      <c r="F2" s="977"/>
      <c r="G2" s="977"/>
      <c r="H2" s="977"/>
      <c r="I2" s="977"/>
      <c r="J2" s="977"/>
      <c r="K2" s="822"/>
      <c r="L2" s="822"/>
      <c r="M2" s="822"/>
      <c r="N2" s="822"/>
      <c r="O2" s="822"/>
      <c r="P2" s="822"/>
      <c r="Q2" s="822"/>
      <c r="R2" s="822"/>
      <c r="S2" s="822"/>
    </row>
    <row r="3" spans="1:19" ht="16.5" thickBot="1">
      <c r="A3" s="934" t="s">
        <v>2</v>
      </c>
      <c r="B3" s="977"/>
      <c r="C3" s="977"/>
      <c r="D3" s="977"/>
      <c r="E3" s="977"/>
      <c r="F3" s="977"/>
      <c r="G3" s="977"/>
      <c r="H3" s="977"/>
      <c r="I3" s="977"/>
      <c r="J3" s="977"/>
      <c r="K3" s="822"/>
      <c r="L3" s="822"/>
      <c r="M3" s="822"/>
      <c r="N3" s="822"/>
      <c r="O3" s="822"/>
      <c r="P3" s="822"/>
      <c r="Q3" s="822"/>
      <c r="R3" s="822"/>
      <c r="S3" s="822"/>
    </row>
    <row r="4" spans="1:19" ht="36" customHeight="1">
      <c r="A4" s="1076" t="s">
        <v>241</v>
      </c>
      <c r="B4" s="1078" t="s">
        <v>418</v>
      </c>
      <c r="C4" s="1079"/>
      <c r="D4" s="1080"/>
      <c r="E4" s="1078" t="s">
        <v>419</v>
      </c>
      <c r="F4" s="1079"/>
      <c r="G4" s="1080"/>
      <c r="H4" s="1081" t="s">
        <v>420</v>
      </c>
      <c r="I4" s="1079"/>
      <c r="J4" s="1080"/>
      <c r="K4" s="822"/>
      <c r="L4" s="822"/>
      <c r="M4" s="822"/>
      <c r="N4" s="822"/>
      <c r="O4" s="822"/>
      <c r="P4" s="822"/>
      <c r="Q4" s="822"/>
      <c r="R4" s="822"/>
      <c r="S4" s="822"/>
    </row>
    <row r="5" spans="1:19" ht="16.5" thickBot="1">
      <c r="A5" s="1077"/>
      <c r="B5" s="747" t="s">
        <v>243</v>
      </c>
      <c r="C5" s="748" t="s">
        <v>421</v>
      </c>
      <c r="D5" s="358" t="s">
        <v>10</v>
      </c>
      <c r="E5" s="356" t="s">
        <v>243</v>
      </c>
      <c r="F5" s="357" t="s">
        <v>244</v>
      </c>
      <c r="G5" s="358" t="s">
        <v>10</v>
      </c>
      <c r="H5" s="359" t="s">
        <v>243</v>
      </c>
      <c r="I5" s="355" t="s">
        <v>244</v>
      </c>
      <c r="J5" s="358" t="s">
        <v>10</v>
      </c>
      <c r="K5" s="822"/>
      <c r="L5" s="822"/>
      <c r="M5" s="822"/>
      <c r="N5" s="822"/>
      <c r="O5" s="822"/>
      <c r="P5" s="822"/>
      <c r="Q5" s="822"/>
      <c r="R5" s="822"/>
      <c r="S5" s="822"/>
    </row>
    <row r="6" spans="1:19">
      <c r="A6" s="360" t="s">
        <v>245</v>
      </c>
      <c r="B6" s="687">
        <v>19168</v>
      </c>
      <c r="C6" s="686">
        <v>0</v>
      </c>
      <c r="D6" s="349">
        <f>B6+C6</f>
        <v>19168</v>
      </c>
      <c r="E6" s="348">
        <v>12593</v>
      </c>
      <c r="F6" s="284">
        <v>0</v>
      </c>
      <c r="G6" s="349">
        <f>E6+F6</f>
        <v>12593</v>
      </c>
      <c r="H6" s="496">
        <f>E6/B6</f>
        <v>0.65698038397328884</v>
      </c>
      <c r="I6" s="498" t="s">
        <v>422</v>
      </c>
      <c r="J6" s="468">
        <f>G6/D6</f>
        <v>0.65698038397328884</v>
      </c>
      <c r="K6" s="822"/>
      <c r="L6" s="822"/>
      <c r="M6" s="822"/>
      <c r="N6" s="822"/>
      <c r="O6" s="822"/>
      <c r="P6" s="822"/>
      <c r="Q6" s="822"/>
      <c r="R6" s="822"/>
      <c r="S6" s="822"/>
    </row>
    <row r="7" spans="1:19">
      <c r="A7" s="361" t="s">
        <v>246</v>
      </c>
      <c r="B7" s="687">
        <v>292139</v>
      </c>
      <c r="C7" s="687">
        <v>7818</v>
      </c>
      <c r="D7" s="349">
        <f>B7+C7</f>
        <v>299957</v>
      </c>
      <c r="E7" s="350">
        <v>278151</v>
      </c>
      <c r="F7" s="285">
        <v>6340</v>
      </c>
      <c r="G7" s="349">
        <f>E7+F7</f>
        <v>284491</v>
      </c>
      <c r="H7" s="496">
        <f>E7/B7</f>
        <v>0.9521186832295585</v>
      </c>
      <c r="I7" s="499">
        <f>F7/C7</f>
        <v>0.81094909183934505</v>
      </c>
      <c r="J7" s="469">
        <f t="shared" ref="J7:J8" si="0">G7/D7</f>
        <v>0.94843927629626912</v>
      </c>
      <c r="K7" s="822"/>
      <c r="L7" s="822"/>
      <c r="M7" s="822"/>
      <c r="N7" s="822"/>
      <c r="O7" s="822"/>
      <c r="P7" s="822"/>
      <c r="Q7" s="822"/>
      <c r="R7" s="822"/>
      <c r="S7" s="822"/>
    </row>
    <row r="8" spans="1:19" ht="13.5" thickBot="1">
      <c r="A8" s="74" t="s">
        <v>10</v>
      </c>
      <c r="B8" s="362">
        <f t="shared" ref="B8:G8" si="1">SUM(B6:B7)</f>
        <v>311307</v>
      </c>
      <c r="C8" s="351">
        <f t="shared" si="1"/>
        <v>7818</v>
      </c>
      <c r="D8" s="354">
        <f t="shared" si="1"/>
        <v>319125</v>
      </c>
      <c r="E8" s="352">
        <f t="shared" si="1"/>
        <v>290744</v>
      </c>
      <c r="F8" s="353">
        <f t="shared" si="1"/>
        <v>6340</v>
      </c>
      <c r="G8" s="354">
        <f t="shared" si="1"/>
        <v>297084</v>
      </c>
      <c r="H8" s="497">
        <f t="shared" ref="H8" si="2">E8/B8</f>
        <v>0.93394623313963387</v>
      </c>
      <c r="I8" s="500">
        <f>F8/C8</f>
        <v>0.81094909183934505</v>
      </c>
      <c r="J8" s="470">
        <f t="shared" si="0"/>
        <v>0.93093301997649824</v>
      </c>
      <c r="K8" s="822"/>
      <c r="L8" s="822"/>
      <c r="M8" s="822"/>
      <c r="N8" s="822"/>
      <c r="O8" s="822"/>
      <c r="P8" s="822"/>
      <c r="Q8" s="822"/>
      <c r="R8" s="822"/>
      <c r="S8" s="822"/>
    </row>
    <row r="10" spans="1:19">
      <c r="A10" s="711"/>
      <c r="B10" s="822"/>
      <c r="C10" s="822"/>
      <c r="D10" s="822"/>
      <c r="E10" s="822"/>
      <c r="F10" s="822"/>
      <c r="G10" s="822"/>
      <c r="H10" s="822"/>
      <c r="I10" s="822"/>
      <c r="J10" s="822"/>
      <c r="K10" s="822"/>
      <c r="L10" s="822"/>
      <c r="M10" s="822"/>
      <c r="N10" s="822"/>
      <c r="O10" s="822"/>
      <c r="P10" s="822"/>
      <c r="Q10" s="822"/>
      <c r="R10" s="822"/>
      <c r="S10" s="822"/>
    </row>
    <row r="11" spans="1:19" ht="26.25" customHeight="1">
      <c r="A11" s="1075" t="s">
        <v>119</v>
      </c>
      <c r="B11" s="1075"/>
      <c r="C11" s="1075"/>
      <c r="D11" s="1075"/>
      <c r="E11" s="1075"/>
      <c r="F11" s="1075"/>
      <c r="G11" s="1075"/>
      <c r="H11" s="1075"/>
      <c r="I11" s="1075"/>
      <c r="J11" s="1075"/>
      <c r="K11" s="822"/>
      <c r="L11" s="822"/>
      <c r="M11" s="822"/>
      <c r="N11" s="822"/>
      <c r="O11" s="822"/>
      <c r="P11" s="822"/>
      <c r="Q11" s="822"/>
      <c r="R11" s="822"/>
      <c r="S11" s="822"/>
    </row>
    <row r="16" spans="1:19">
      <c r="A16" s="822"/>
      <c r="B16" s="822"/>
      <c r="C16" s="822"/>
      <c r="D16" s="822"/>
      <c r="E16" s="822"/>
      <c r="F16" s="822"/>
      <c r="G16" s="822"/>
      <c r="H16" s="822"/>
    </row>
    <row r="17" spans="1:8">
      <c r="A17" s="822"/>
      <c r="B17" s="822"/>
      <c r="C17" s="822"/>
      <c r="D17" s="822"/>
      <c r="E17" s="822"/>
      <c r="F17" s="822"/>
      <c r="G17" s="822"/>
      <c r="H17" s="822" t="s">
        <v>49</v>
      </c>
    </row>
  </sheetData>
  <mergeCells count="8">
    <mergeCell ref="A1:J1"/>
    <mergeCell ref="A3:J3"/>
    <mergeCell ref="A2:J2"/>
    <mergeCell ref="A11:J11"/>
    <mergeCell ref="A4:A5"/>
    <mergeCell ref="B4:D4"/>
    <mergeCell ref="E4:G4"/>
    <mergeCell ref="H4:J4"/>
  </mergeCells>
  <printOptions horizontalCentered="1" verticalCentered="1" headings="1"/>
  <pageMargins left="0.25" right="0.25" top="0.5" bottom="0.5" header="0.5" footer="0.5"/>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1"/>
  <sheetViews>
    <sheetView zoomScaleNormal="100" workbookViewId="0">
      <selection activeCell="A20" sqref="A20:H20"/>
    </sheetView>
  </sheetViews>
  <sheetFormatPr defaultRowHeight="12.75"/>
  <cols>
    <col min="1" max="1" width="10.5703125" customWidth="1"/>
    <col min="2" max="5" width="12.5703125" customWidth="1"/>
    <col min="6" max="6" width="13.5703125" customWidth="1"/>
    <col min="7" max="7" width="14.5703125" style="135" customWidth="1"/>
    <col min="8" max="8" width="12.5703125" customWidth="1"/>
    <col min="9" max="11" width="9.42578125" style="139"/>
  </cols>
  <sheetData>
    <row r="1" spans="1:11" ht="15.75">
      <c r="A1" s="936" t="s">
        <v>423</v>
      </c>
      <c r="B1" s="936"/>
      <c r="C1" s="936"/>
      <c r="D1" s="936"/>
      <c r="E1" s="936"/>
      <c r="F1" s="936"/>
      <c r="G1" s="936"/>
      <c r="H1" s="936"/>
    </row>
    <row r="2" spans="1:11" ht="15.75">
      <c r="A2" s="934" t="s">
        <v>1</v>
      </c>
      <c r="B2" s="977"/>
      <c r="C2" s="977"/>
      <c r="D2" s="977"/>
      <c r="E2" s="977"/>
      <c r="F2" s="977"/>
      <c r="G2" s="977"/>
      <c r="H2" s="977"/>
    </row>
    <row r="3" spans="1:11" ht="16.5" thickBot="1">
      <c r="A3" s="934" t="s">
        <v>2</v>
      </c>
      <c r="B3" s="977"/>
      <c r="C3" s="977"/>
      <c r="D3" s="977"/>
      <c r="E3" s="977"/>
      <c r="F3" s="977"/>
      <c r="G3" s="977"/>
      <c r="H3" s="977"/>
    </row>
    <row r="4" spans="1:11" ht="51">
      <c r="A4" s="363" t="s">
        <v>265</v>
      </c>
      <c r="B4" s="364" t="s">
        <v>424</v>
      </c>
      <c r="C4" s="364" t="s">
        <v>425</v>
      </c>
      <c r="D4" s="364" t="s">
        <v>426</v>
      </c>
      <c r="E4" s="364" t="s">
        <v>427</v>
      </c>
      <c r="F4" s="364" t="s">
        <v>428</v>
      </c>
      <c r="G4" s="369" t="s">
        <v>429</v>
      </c>
      <c r="H4" s="365" t="s">
        <v>430</v>
      </c>
      <c r="I4" s="58"/>
      <c r="J4" s="58"/>
    </row>
    <row r="5" spans="1:11" s="18" customFormat="1">
      <c r="A5" s="370" t="s">
        <v>277</v>
      </c>
      <c r="B5" s="265">
        <v>293548</v>
      </c>
      <c r="C5" s="286">
        <v>4687</v>
      </c>
      <c r="D5" s="273">
        <f>C5/B5</f>
        <v>1.5966724351724419E-2</v>
      </c>
      <c r="E5" s="287">
        <v>3158</v>
      </c>
      <c r="F5" s="288">
        <f>114+318+938</f>
        <v>1370</v>
      </c>
      <c r="G5" s="273">
        <v>0.63167366526694657</v>
      </c>
      <c r="H5" s="371">
        <v>4.2978278545707984E-3</v>
      </c>
      <c r="I5" s="139"/>
      <c r="J5" s="137"/>
      <c r="K5" s="139"/>
    </row>
    <row r="6" spans="1:11">
      <c r="A6" s="370" t="s">
        <v>278</v>
      </c>
      <c r="B6" s="265">
        <v>291924</v>
      </c>
      <c r="C6" s="267">
        <v>3618</v>
      </c>
      <c r="D6" s="273">
        <f t="shared" ref="D6:D12" si="0">C6/B6</f>
        <v>1.2393636699963004E-2</v>
      </c>
      <c r="E6" s="287">
        <v>2505</v>
      </c>
      <c r="F6" s="288">
        <f>95+158+753</f>
        <v>1006</v>
      </c>
      <c r="G6" s="273">
        <v>0.66472148541114062</v>
      </c>
      <c r="H6" s="371">
        <v>3.1288292877696853E-3</v>
      </c>
      <c r="J6" s="137"/>
    </row>
    <row r="7" spans="1:11">
      <c r="A7" s="370" t="s">
        <v>279</v>
      </c>
      <c r="B7" s="265">
        <v>291637</v>
      </c>
      <c r="C7" s="267">
        <v>3673</v>
      </c>
      <c r="D7" s="273">
        <f t="shared" si="0"/>
        <v>1.2594423889972809E-2</v>
      </c>
      <c r="E7" s="287">
        <v>2451</v>
      </c>
      <c r="F7" s="288">
        <f>83+155+835</f>
        <v>1073</v>
      </c>
      <c r="G7" s="273">
        <v>0.63522992985190962</v>
      </c>
      <c r="H7" s="371">
        <v>2.7754247501773381E-3</v>
      </c>
      <c r="J7" s="137"/>
    </row>
    <row r="8" spans="1:11">
      <c r="A8" s="370" t="s">
        <v>280</v>
      </c>
      <c r="B8" s="267">
        <v>292454</v>
      </c>
      <c r="C8" s="267">
        <v>3618</v>
      </c>
      <c r="D8" s="273">
        <f t="shared" si="0"/>
        <v>1.2371176321746325E-2</v>
      </c>
      <c r="E8" s="287">
        <v>2539</v>
      </c>
      <c r="F8" s="287">
        <f>94+140+733</f>
        <v>967</v>
      </c>
      <c r="G8" s="273">
        <v>0.68972222222222224</v>
      </c>
      <c r="H8" s="371">
        <v>7.087635516623258E-4</v>
      </c>
      <c r="J8" s="137"/>
    </row>
    <row r="9" spans="1:11">
      <c r="A9" s="370" t="s">
        <v>281</v>
      </c>
      <c r="B9" s="289">
        <v>293441</v>
      </c>
      <c r="C9" s="289">
        <v>2827</v>
      </c>
      <c r="D9" s="273">
        <f t="shared" si="0"/>
        <v>9.6339638973422254E-3</v>
      </c>
      <c r="E9" s="287">
        <v>1751</v>
      </c>
      <c r="F9" s="287">
        <f>79+107+485</f>
        <v>671</v>
      </c>
      <c r="G9" s="273">
        <v>0.32805802835476428</v>
      </c>
      <c r="H9" s="371">
        <v>1.9899951279429625E-4</v>
      </c>
    </row>
    <row r="10" spans="1:11">
      <c r="A10" s="370" t="s">
        <v>282</v>
      </c>
      <c r="B10" s="265">
        <v>293399</v>
      </c>
      <c r="C10" s="265">
        <v>3488</v>
      </c>
      <c r="D10" s="273">
        <f t="shared" si="0"/>
        <v>1.1888247744539006E-2</v>
      </c>
      <c r="E10" s="265">
        <v>2024</v>
      </c>
      <c r="F10" s="265">
        <f>68+117+64</f>
        <v>249</v>
      </c>
      <c r="G10" s="273">
        <v>0.11392729134664618</v>
      </c>
      <c r="H10" s="371">
        <v>1.0275626556329273E-5</v>
      </c>
    </row>
    <row r="11" spans="1:11">
      <c r="A11" s="370" t="s">
        <v>283</v>
      </c>
      <c r="B11" s="265">
        <v>295472</v>
      </c>
      <c r="C11" s="265">
        <v>3570</v>
      </c>
      <c r="D11" s="273">
        <f t="shared" si="0"/>
        <v>1.2082363134239453E-2</v>
      </c>
      <c r="E11" s="265">
        <v>1621</v>
      </c>
      <c r="F11" s="265">
        <f>43+75+5</f>
        <v>123</v>
      </c>
      <c r="G11" s="273">
        <f>E11/C11</f>
        <v>0.45406162464985994</v>
      </c>
      <c r="H11" s="371">
        <f>F11/B11</f>
        <v>4.1628309958304004E-4</v>
      </c>
    </row>
    <row r="12" spans="1:11">
      <c r="A12" s="370" t="s">
        <v>284</v>
      </c>
      <c r="B12" s="265">
        <v>297084</v>
      </c>
      <c r="C12" s="265">
        <v>4177</v>
      </c>
      <c r="D12" s="273">
        <f t="shared" si="0"/>
        <v>1.4059996499306594E-2</v>
      </c>
      <c r="E12" s="265">
        <v>629</v>
      </c>
      <c r="F12" s="265">
        <f>0+8+30</f>
        <v>38</v>
      </c>
      <c r="G12" s="273">
        <f>E12/C12</f>
        <v>0.15058654536748864</v>
      </c>
      <c r="H12" s="371">
        <f>F12/B12</f>
        <v>1.2790995139421848E-4</v>
      </c>
    </row>
    <row r="13" spans="1:11">
      <c r="A13" s="370" t="s">
        <v>285</v>
      </c>
      <c r="B13" s="267"/>
      <c r="C13" s="267"/>
      <c r="D13" s="273"/>
      <c r="E13" s="267"/>
      <c r="F13" s="267"/>
      <c r="G13" s="273"/>
      <c r="H13" s="371"/>
    </row>
    <row r="14" spans="1:11">
      <c r="A14" s="370" t="s">
        <v>286</v>
      </c>
      <c r="B14" s="265"/>
      <c r="C14" s="265"/>
      <c r="D14" s="273"/>
      <c r="E14" s="265"/>
      <c r="F14" s="265"/>
      <c r="G14" s="273"/>
      <c r="H14" s="371"/>
    </row>
    <row r="15" spans="1:11">
      <c r="A15" s="370" t="s">
        <v>287</v>
      </c>
      <c r="B15" s="265"/>
      <c r="C15" s="265"/>
      <c r="D15" s="273"/>
      <c r="E15" s="265"/>
      <c r="F15" s="265"/>
      <c r="G15" s="273"/>
      <c r="H15" s="371"/>
    </row>
    <row r="16" spans="1:11" ht="13.5" thickBot="1">
      <c r="A16" s="372" t="s">
        <v>288</v>
      </c>
      <c r="B16" s="268"/>
      <c r="C16" s="268"/>
      <c r="D16" s="273"/>
      <c r="E16" s="268"/>
      <c r="F16" s="268"/>
      <c r="G16" s="273"/>
      <c r="H16" s="371"/>
    </row>
    <row r="17" spans="1:9" ht="13.5" thickBot="1">
      <c r="A17" s="263" t="s">
        <v>289</v>
      </c>
      <c r="B17" s="270">
        <f>_xlfn.IFS(B16&lt;&gt;"",B16,B15&lt;&gt;"",B15,B14&lt;&gt;"",B14,B13&lt;&gt;"",B13,B12&lt;&gt;"",B12,B11&lt;&gt;"",B11,B10&lt;&gt;"",B10,B9&lt;&gt;"",B9,B8&lt;&gt;"",B8,B7&lt;&gt;"",B7,B6&lt;&gt;"",B6,B5&lt;&gt;"",B5)</f>
        <v>297084</v>
      </c>
      <c r="C17" s="270">
        <f>SUM(C5:C16)</f>
        <v>29658</v>
      </c>
      <c r="D17" s="274">
        <f>C17/B17</f>
        <v>9.9830351011835031E-2</v>
      </c>
      <c r="E17" s="270">
        <f>SUM(E5:E16)</f>
        <v>16678</v>
      </c>
      <c r="F17" s="270">
        <f>SUM(F5:F16)</f>
        <v>5497</v>
      </c>
      <c r="G17" s="274">
        <f>E17/C17</f>
        <v>0.56234405556679479</v>
      </c>
      <c r="H17" s="274">
        <f>F17/B17</f>
        <v>1.8503184284579446E-2</v>
      </c>
    </row>
    <row r="19" spans="1:9" ht="12.75" customHeight="1">
      <c r="A19" s="1083"/>
      <c r="B19" s="1084"/>
      <c r="C19" s="1084"/>
      <c r="D19" s="1084"/>
      <c r="E19" s="1084"/>
      <c r="F19" s="1084"/>
      <c r="G19" s="1084"/>
      <c r="H19" s="1084"/>
      <c r="I19" s="66"/>
    </row>
    <row r="20" spans="1:9" ht="25.5" customHeight="1">
      <c r="A20" s="1082" t="s">
        <v>431</v>
      </c>
      <c r="B20" s="1082"/>
      <c r="C20" s="1082"/>
      <c r="D20" s="1082"/>
      <c r="E20" s="1082"/>
      <c r="F20" s="1082"/>
      <c r="G20" s="1082"/>
      <c r="H20" s="1082"/>
      <c r="I20" s="66"/>
    </row>
    <row r="21" spans="1:9">
      <c r="A21" s="136"/>
      <c r="B21" s="855"/>
      <c r="C21" s="855"/>
      <c r="D21" s="855"/>
      <c r="E21" s="855"/>
      <c r="F21" s="855"/>
      <c r="G21" s="262"/>
      <c r="H21" s="855"/>
    </row>
  </sheetData>
  <mergeCells count="5">
    <mergeCell ref="A20:H20"/>
    <mergeCell ref="A19:H19"/>
    <mergeCell ref="A1:H1"/>
    <mergeCell ref="A3:H3"/>
    <mergeCell ref="A2:H2"/>
  </mergeCells>
  <printOptions horizontalCentered="1" verticalCentered="1" headings="1"/>
  <pageMargins left="0.25" right="0.25" top="0.5" bottom="0.5" header="0.5" footer="0.5"/>
  <pageSetup orientation="landscape" r:id="rId1"/>
  <ignoredErrors>
    <ignoredError sqref="D1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G28"/>
  <sheetViews>
    <sheetView view="pageBreakPreview" topLeftCell="A7" zoomScale="60" zoomScaleNormal="100" workbookViewId="0">
      <selection activeCell="O43" sqref="O43"/>
    </sheetView>
  </sheetViews>
  <sheetFormatPr defaultColWidth="9.42578125" defaultRowHeight="12.75"/>
  <cols>
    <col min="1" max="1" width="48.5703125" style="40" customWidth="1"/>
    <col min="2" max="6" width="9.5703125" style="40" customWidth="1"/>
    <col min="7" max="7" width="12.5703125" style="40" customWidth="1"/>
    <col min="8" max="16384" width="9.42578125" style="40"/>
  </cols>
  <sheetData>
    <row r="1" spans="1:7" ht="15.75">
      <c r="A1" s="1085" t="s">
        <v>432</v>
      </c>
      <c r="B1" s="936"/>
      <c r="C1" s="936"/>
      <c r="D1" s="936"/>
      <c r="E1" s="936"/>
      <c r="F1" s="936"/>
      <c r="G1" s="864"/>
    </row>
    <row r="2" spans="1:7" ht="15.75">
      <c r="A2" s="1086" t="s">
        <v>1</v>
      </c>
      <c r="B2" s="977"/>
      <c r="C2" s="977"/>
      <c r="D2" s="977"/>
      <c r="E2" s="977"/>
      <c r="F2" s="977"/>
      <c r="G2" s="864"/>
    </row>
    <row r="3" spans="1:7" ht="16.5" thickBot="1">
      <c r="A3" s="1086" t="s">
        <v>2</v>
      </c>
      <c r="B3" s="977"/>
      <c r="C3" s="977"/>
      <c r="D3" s="977"/>
      <c r="E3" s="977"/>
      <c r="F3" s="977"/>
      <c r="G3" s="864"/>
    </row>
    <row r="4" spans="1:7" ht="13.35" customHeight="1">
      <c r="A4" s="1087" t="s">
        <v>433</v>
      </c>
      <c r="B4" s="1089" t="s">
        <v>434</v>
      </c>
      <c r="C4" s="1090"/>
      <c r="D4" s="1090"/>
      <c r="E4" s="1091"/>
      <c r="F4" s="1089" t="s">
        <v>435</v>
      </c>
      <c r="G4" s="1092"/>
    </row>
    <row r="5" spans="1:7" ht="13.35" customHeight="1">
      <c r="A5" s="1088"/>
      <c r="B5" s="1095" t="s">
        <v>436</v>
      </c>
      <c r="C5" s="1096"/>
      <c r="D5" s="1096"/>
      <c r="E5" s="1097"/>
      <c r="F5" s="1093"/>
      <c r="G5" s="1094"/>
    </row>
    <row r="6" spans="1:7" ht="24.75" customHeight="1">
      <c r="A6" s="1088"/>
      <c r="B6" s="312" t="s">
        <v>437</v>
      </c>
      <c r="C6" s="312" t="s">
        <v>438</v>
      </c>
      <c r="D6" s="312" t="s">
        <v>439</v>
      </c>
      <c r="E6" s="69" t="s">
        <v>440</v>
      </c>
      <c r="F6" s="313" t="s">
        <v>441</v>
      </c>
      <c r="G6" s="374" t="s">
        <v>442</v>
      </c>
    </row>
    <row r="7" spans="1:7">
      <c r="A7" s="453" t="s">
        <v>443</v>
      </c>
      <c r="B7" s="86"/>
      <c r="C7" s="90" t="s">
        <v>444</v>
      </c>
      <c r="D7" s="87"/>
      <c r="E7" s="100"/>
      <c r="F7" s="550">
        <v>168</v>
      </c>
      <c r="G7" s="551">
        <v>1548</v>
      </c>
    </row>
    <row r="8" spans="1:7" ht="14.25">
      <c r="A8" s="453" t="s">
        <v>445</v>
      </c>
      <c r="B8" s="61"/>
      <c r="C8" s="61" t="s">
        <v>444</v>
      </c>
      <c r="D8" s="67"/>
      <c r="E8" s="88"/>
      <c r="F8" s="552">
        <v>0</v>
      </c>
      <c r="G8" s="553">
        <v>1</v>
      </c>
    </row>
    <row r="9" spans="1:7" ht="14.25">
      <c r="A9" s="453" t="s">
        <v>446</v>
      </c>
      <c r="B9" s="61"/>
      <c r="C9" s="61" t="s">
        <v>444</v>
      </c>
      <c r="D9" s="67" t="s">
        <v>444</v>
      </c>
      <c r="E9" s="88"/>
      <c r="F9" s="552">
        <v>1</v>
      </c>
      <c r="G9" s="553">
        <v>17</v>
      </c>
    </row>
    <row r="10" spans="1:7" ht="14.25">
      <c r="A10" s="453" t="s">
        <v>447</v>
      </c>
      <c r="B10" s="61"/>
      <c r="C10" s="61" t="s">
        <v>444</v>
      </c>
      <c r="D10" s="67"/>
      <c r="E10" s="88"/>
      <c r="F10" s="552">
        <v>1</v>
      </c>
      <c r="G10" s="553">
        <v>9</v>
      </c>
    </row>
    <row r="11" spans="1:7" ht="14.25">
      <c r="A11" s="453" t="s">
        <v>448</v>
      </c>
      <c r="B11" s="61"/>
      <c r="C11" s="61" t="s">
        <v>444</v>
      </c>
      <c r="D11" s="67"/>
      <c r="E11" s="88"/>
      <c r="F11" s="552">
        <v>1</v>
      </c>
      <c r="G11" s="553">
        <v>21</v>
      </c>
    </row>
    <row r="12" spans="1:7" ht="14.25">
      <c r="A12" s="453" t="s">
        <v>449</v>
      </c>
      <c r="B12" s="61"/>
      <c r="C12" s="61" t="s">
        <v>444</v>
      </c>
      <c r="D12" s="67"/>
      <c r="E12" s="88"/>
      <c r="F12" s="552">
        <v>0</v>
      </c>
      <c r="G12" s="553">
        <v>6</v>
      </c>
    </row>
    <row r="13" spans="1:7" ht="14.25">
      <c r="A13" s="453" t="s">
        <v>450</v>
      </c>
      <c r="B13" s="61"/>
      <c r="C13" s="61" t="s">
        <v>444</v>
      </c>
      <c r="D13" s="67"/>
      <c r="E13" s="88"/>
      <c r="F13" s="552">
        <v>0</v>
      </c>
      <c r="G13" s="553">
        <v>0</v>
      </c>
    </row>
    <row r="14" spans="1:7" ht="14.25">
      <c r="A14" s="453" t="s">
        <v>451</v>
      </c>
      <c r="B14" s="62"/>
      <c r="C14" s="63" t="s">
        <v>444</v>
      </c>
      <c r="D14" s="68"/>
      <c r="E14" s="89"/>
      <c r="F14" s="552">
        <v>0</v>
      </c>
      <c r="G14" s="553">
        <v>0</v>
      </c>
    </row>
    <row r="15" spans="1:7" ht="14.25">
      <c r="A15" s="453" t="s">
        <v>452</v>
      </c>
      <c r="B15" s="62"/>
      <c r="C15" s="63" t="s">
        <v>444</v>
      </c>
      <c r="D15" s="68"/>
      <c r="E15" s="89"/>
      <c r="F15" s="552">
        <v>0</v>
      </c>
      <c r="G15" s="553">
        <v>7</v>
      </c>
    </row>
    <row r="16" spans="1:7" ht="14.25">
      <c r="A16" s="453" t="s">
        <v>453</v>
      </c>
      <c r="B16" s="62"/>
      <c r="C16" s="63" t="s">
        <v>444</v>
      </c>
      <c r="D16" s="68"/>
      <c r="E16" s="89"/>
      <c r="F16" s="552">
        <v>0</v>
      </c>
      <c r="G16" s="553">
        <v>31</v>
      </c>
    </row>
    <row r="17" spans="1:7" ht="14.25">
      <c r="A17" s="453" t="s">
        <v>454</v>
      </c>
      <c r="B17" s="62"/>
      <c r="C17" s="63" t="s">
        <v>444</v>
      </c>
      <c r="D17" s="68"/>
      <c r="E17" s="89"/>
      <c r="F17" s="552">
        <v>0</v>
      </c>
      <c r="G17" s="553">
        <v>18</v>
      </c>
    </row>
    <row r="18" spans="1:7" ht="14.25">
      <c r="A18" s="453" t="s">
        <v>455</v>
      </c>
      <c r="B18" s="64"/>
      <c r="C18" s="61" t="s">
        <v>444</v>
      </c>
      <c r="D18" s="67"/>
      <c r="E18" s="88" t="s">
        <v>444</v>
      </c>
      <c r="F18" s="552">
        <v>1</v>
      </c>
      <c r="G18" s="553">
        <v>11</v>
      </c>
    </row>
    <row r="19" spans="1:7" ht="14.25">
      <c r="A19" s="452" t="s">
        <v>456</v>
      </c>
      <c r="B19" s="61"/>
      <c r="C19" s="61" t="s">
        <v>444</v>
      </c>
      <c r="D19" s="67"/>
      <c r="E19" s="88"/>
      <c r="F19" s="552">
        <v>0</v>
      </c>
      <c r="G19" s="553">
        <v>0</v>
      </c>
    </row>
    <row r="20" spans="1:7" ht="14.25">
      <c r="A20" s="451" t="s">
        <v>457</v>
      </c>
      <c r="B20" s="61" t="s">
        <v>444</v>
      </c>
      <c r="C20" s="61"/>
      <c r="D20" s="67"/>
      <c r="E20" s="88"/>
      <c r="F20" s="552">
        <v>4</v>
      </c>
      <c r="G20" s="553">
        <v>23</v>
      </c>
    </row>
    <row r="21" spans="1:7" ht="14.25">
      <c r="A21" s="451" t="s">
        <v>458</v>
      </c>
      <c r="B21" s="61"/>
      <c r="C21" s="61" t="s">
        <v>444</v>
      </c>
      <c r="D21" s="67"/>
      <c r="E21" s="88"/>
      <c r="F21" s="552">
        <v>18</v>
      </c>
      <c r="G21" s="553">
        <v>130</v>
      </c>
    </row>
    <row r="22" spans="1:7" ht="14.25">
      <c r="A22" s="451" t="s">
        <v>459</v>
      </c>
      <c r="B22" s="61"/>
      <c r="C22" s="61" t="s">
        <v>444</v>
      </c>
      <c r="D22" s="67"/>
      <c r="E22" s="89"/>
      <c r="F22" s="552">
        <v>0</v>
      </c>
      <c r="G22" s="553">
        <v>0</v>
      </c>
    </row>
    <row r="23" spans="1:7" ht="14.25">
      <c r="A23" s="452" t="s">
        <v>460</v>
      </c>
      <c r="B23" s="61"/>
      <c r="C23" s="61" t="s">
        <v>444</v>
      </c>
      <c r="D23" s="67"/>
      <c r="E23" s="88"/>
      <c r="F23" s="552">
        <v>0</v>
      </c>
      <c r="G23" s="553">
        <v>8</v>
      </c>
    </row>
    <row r="24" spans="1:7" ht="14.25">
      <c r="A24" s="452" t="s">
        <v>461</v>
      </c>
      <c r="B24" s="61"/>
      <c r="C24" s="61" t="s">
        <v>444</v>
      </c>
      <c r="D24" s="67"/>
      <c r="E24" s="88"/>
      <c r="F24" s="552">
        <v>0</v>
      </c>
      <c r="G24" s="553">
        <v>0</v>
      </c>
    </row>
    <row r="25" spans="1:7" ht="14.25">
      <c r="A25" s="452" t="s">
        <v>462</v>
      </c>
      <c r="B25" s="61"/>
      <c r="C25" s="61" t="s">
        <v>444</v>
      </c>
      <c r="D25" s="67"/>
      <c r="E25" s="88"/>
      <c r="F25" s="552">
        <v>0</v>
      </c>
      <c r="G25" s="553">
        <v>1</v>
      </c>
    </row>
    <row r="26" spans="1:7" ht="15">
      <c r="A26" s="375" t="s">
        <v>463</v>
      </c>
      <c r="B26" s="376"/>
      <c r="C26" s="376" t="s">
        <v>444</v>
      </c>
      <c r="D26" s="377"/>
      <c r="E26" s="377"/>
      <c r="F26" s="554">
        <f>SUM(F7:F25)</f>
        <v>194</v>
      </c>
      <c r="G26" s="554">
        <f>SUM(G7:G25)</f>
        <v>1831</v>
      </c>
    </row>
    <row r="27" spans="1:7" ht="15">
      <c r="A27" s="49"/>
      <c r="B27" s="50"/>
      <c r="C27" s="50"/>
      <c r="D27" s="50"/>
      <c r="E27" s="50"/>
      <c r="F27" s="373"/>
      <c r="G27" s="373"/>
    </row>
    <row r="28" spans="1:7" ht="26.1" customHeight="1">
      <c r="A28" s="1082" t="s">
        <v>119</v>
      </c>
      <c r="B28" s="1082"/>
      <c r="C28" s="1082"/>
      <c r="D28" s="1082"/>
      <c r="E28" s="1082"/>
      <c r="F28" s="1082"/>
      <c r="G28" s="1082"/>
    </row>
  </sheetData>
  <mergeCells count="8">
    <mergeCell ref="A28:G28"/>
    <mergeCell ref="A1:G1"/>
    <mergeCell ref="A2:G2"/>
    <mergeCell ref="A3:G3"/>
    <mergeCell ref="A4:A6"/>
    <mergeCell ref="B4:E4"/>
    <mergeCell ref="F4:G5"/>
    <mergeCell ref="B5:E5"/>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M33"/>
  <sheetViews>
    <sheetView view="pageBreakPreview" zoomScale="60" zoomScaleNormal="100" workbookViewId="0">
      <selection sqref="A1:M1"/>
    </sheetView>
  </sheetViews>
  <sheetFormatPr defaultColWidth="8.5703125" defaultRowHeight="12.75"/>
  <cols>
    <col min="1" max="1" width="46.5703125" style="518" customWidth="1"/>
    <col min="2" max="2" width="14.42578125" style="518" customWidth="1"/>
    <col min="3" max="3" width="15.5703125" style="518" bestFit="1" customWidth="1"/>
    <col min="4" max="4" width="13.42578125" style="518" bestFit="1" customWidth="1"/>
    <col min="5" max="5" width="15.42578125" style="518" bestFit="1" customWidth="1"/>
    <col min="6" max="6" width="15.5703125" style="518" bestFit="1" customWidth="1"/>
    <col min="7" max="9" width="12.42578125" style="518" bestFit="1" customWidth="1"/>
    <col min="10" max="10" width="13.42578125" style="518" bestFit="1" customWidth="1"/>
    <col min="11" max="11" width="7.5703125" style="518" bestFit="1" customWidth="1"/>
    <col min="12" max="12" width="7.42578125" style="518" bestFit="1" customWidth="1"/>
    <col min="13" max="13" width="10.5703125" style="518" customWidth="1"/>
    <col min="14" max="14" width="9.42578125" style="518"/>
    <col min="15" max="16384" width="8.5703125" style="518"/>
  </cols>
  <sheetData>
    <row r="1" spans="1:13">
      <c r="A1" s="881" t="s">
        <v>39</v>
      </c>
      <c r="B1" s="881"/>
      <c r="C1" s="881"/>
      <c r="D1" s="881"/>
      <c r="E1" s="881"/>
      <c r="F1" s="881"/>
      <c r="G1" s="881"/>
      <c r="H1" s="881"/>
      <c r="I1" s="881"/>
      <c r="J1" s="881"/>
      <c r="K1" s="881"/>
      <c r="L1" s="881"/>
      <c r="M1" s="881"/>
    </row>
    <row r="2" spans="1:13">
      <c r="A2" s="881" t="s">
        <v>1</v>
      </c>
      <c r="B2" s="882"/>
      <c r="C2" s="882"/>
      <c r="D2" s="882"/>
      <c r="E2" s="882"/>
      <c r="F2" s="882"/>
      <c r="G2" s="882"/>
      <c r="H2" s="882"/>
      <c r="I2" s="882"/>
      <c r="J2" s="882"/>
      <c r="K2" s="882"/>
      <c r="L2" s="882"/>
      <c r="M2" s="882"/>
    </row>
    <row r="3" spans="1:13" ht="13.5" thickBot="1">
      <c r="A3" s="883" t="s">
        <v>2</v>
      </c>
      <c r="B3" s="884"/>
      <c r="C3" s="884"/>
      <c r="D3" s="884"/>
      <c r="E3" s="884"/>
      <c r="F3" s="884"/>
      <c r="G3" s="884"/>
      <c r="H3" s="884"/>
      <c r="I3" s="884"/>
      <c r="J3" s="884"/>
      <c r="K3" s="884"/>
      <c r="L3" s="884"/>
      <c r="M3" s="884"/>
    </row>
    <row r="4" spans="1:13">
      <c r="A4" s="179"/>
      <c r="B4" s="875" t="s">
        <v>40</v>
      </c>
      <c r="C4" s="876"/>
      <c r="D4" s="877"/>
      <c r="E4" s="875" t="s">
        <v>41</v>
      </c>
      <c r="F4" s="876"/>
      <c r="G4" s="877"/>
      <c r="H4" s="875" t="s">
        <v>5</v>
      </c>
      <c r="I4" s="876"/>
      <c r="J4" s="877"/>
      <c r="K4" s="878" t="s">
        <v>6</v>
      </c>
      <c r="L4" s="876"/>
      <c r="M4" s="877"/>
    </row>
    <row r="5" spans="1:13" ht="13.5" thickBot="1">
      <c r="A5" s="180" t="s">
        <v>42</v>
      </c>
      <c r="B5" s="25" t="s">
        <v>8</v>
      </c>
      <c r="C5" s="26" t="s">
        <v>9</v>
      </c>
      <c r="D5" s="27" t="s">
        <v>10</v>
      </c>
      <c r="E5" s="25" t="s">
        <v>8</v>
      </c>
      <c r="F5" s="26" t="s">
        <v>9</v>
      </c>
      <c r="G5" s="27" t="s">
        <v>10</v>
      </c>
      <c r="H5" s="25" t="s">
        <v>8</v>
      </c>
      <c r="I5" s="26" t="s">
        <v>9</v>
      </c>
      <c r="J5" s="27" t="s">
        <v>10</v>
      </c>
      <c r="K5" s="25" t="s">
        <v>8</v>
      </c>
      <c r="L5" s="26" t="s">
        <v>9</v>
      </c>
      <c r="M5" s="27" t="s">
        <v>10</v>
      </c>
    </row>
    <row r="6" spans="1:13">
      <c r="A6" s="194" t="s">
        <v>11</v>
      </c>
      <c r="B6" s="534"/>
      <c r="C6" s="535"/>
      <c r="D6" s="536"/>
      <c r="E6" s="625"/>
      <c r="F6" s="626"/>
      <c r="G6" s="536"/>
      <c r="H6" s="534"/>
      <c r="I6" s="535"/>
      <c r="J6" s="536"/>
      <c r="K6" s="534"/>
      <c r="L6" s="535"/>
      <c r="M6" s="536"/>
    </row>
    <row r="7" spans="1:13">
      <c r="A7" s="631" t="s">
        <v>43</v>
      </c>
      <c r="B7" s="629">
        <v>1817500</v>
      </c>
      <c r="C7" s="306">
        <v>1817500</v>
      </c>
      <c r="D7" s="601">
        <f>B7+C7</f>
        <v>3635000</v>
      </c>
      <c r="E7" s="627">
        <v>1801.5100000000004</v>
      </c>
      <c r="F7" s="107">
        <v>1801.4900000000002</v>
      </c>
      <c r="G7" s="601">
        <f t="shared" ref="G7:G13" si="0">E7+F7</f>
        <v>3603.0000000000009</v>
      </c>
      <c r="H7" s="629">
        <v>114575.35</v>
      </c>
      <c r="I7" s="306">
        <v>114575.34</v>
      </c>
      <c r="J7" s="181">
        <f t="shared" ref="J7:J13" si="1">H7+I7</f>
        <v>229150.69</v>
      </c>
      <c r="K7" s="307">
        <f>H7/B7</f>
        <v>6.3040082530949115E-2</v>
      </c>
      <c r="L7" s="307">
        <f>I7/C7</f>
        <v>6.3040077028885824E-2</v>
      </c>
      <c r="M7" s="473">
        <f>J7/D7</f>
        <v>6.3040079779917463E-2</v>
      </c>
    </row>
    <row r="8" spans="1:13">
      <c r="A8" s="631" t="s">
        <v>44</v>
      </c>
      <c r="B8" s="629">
        <v>177059.5</v>
      </c>
      <c r="C8" s="306">
        <v>177059.5</v>
      </c>
      <c r="D8" s="601">
        <f t="shared" ref="D8:D13" si="2">B8+C8</f>
        <v>354119</v>
      </c>
      <c r="E8" s="628">
        <v>0</v>
      </c>
      <c r="F8" s="107">
        <v>0</v>
      </c>
      <c r="G8" s="601">
        <f t="shared" si="0"/>
        <v>0</v>
      </c>
      <c r="H8" s="629">
        <v>69144.5</v>
      </c>
      <c r="I8" s="306">
        <v>69144.5</v>
      </c>
      <c r="J8" s="181">
        <f t="shared" si="1"/>
        <v>138289</v>
      </c>
      <c r="K8" s="307">
        <f t="shared" ref="K8:K12" si="3">H8/B8</f>
        <v>0.39051561763136122</v>
      </c>
      <c r="L8" s="307">
        <f t="shared" ref="L8:L12" si="4">I8/C8</f>
        <v>0.39051561763136122</v>
      </c>
      <c r="M8" s="195">
        <f t="shared" ref="M8:M12" si="5">J8/D8</f>
        <v>0.39051561763136122</v>
      </c>
    </row>
    <row r="9" spans="1:13">
      <c r="A9" s="632" t="s">
        <v>45</v>
      </c>
      <c r="B9" s="629">
        <v>241215.5</v>
      </c>
      <c r="C9" s="306">
        <v>241215.5</v>
      </c>
      <c r="D9" s="601">
        <f t="shared" si="2"/>
        <v>482431</v>
      </c>
      <c r="E9" s="629"/>
      <c r="F9" s="306"/>
      <c r="G9" s="601">
        <f t="shared" si="0"/>
        <v>0</v>
      </c>
      <c r="H9" s="629"/>
      <c r="I9" s="306"/>
      <c r="J9" s="181">
        <f t="shared" si="1"/>
        <v>0</v>
      </c>
      <c r="K9" s="307">
        <f t="shared" si="3"/>
        <v>0</v>
      </c>
      <c r="L9" s="307">
        <f t="shared" si="4"/>
        <v>0</v>
      </c>
      <c r="M9" s="195">
        <f t="shared" si="5"/>
        <v>0</v>
      </c>
    </row>
    <row r="10" spans="1:13">
      <c r="A10" s="632" t="s">
        <v>46</v>
      </c>
      <c r="B10" s="629">
        <v>50000</v>
      </c>
      <c r="C10" s="306">
        <v>50000</v>
      </c>
      <c r="D10" s="601">
        <f t="shared" si="2"/>
        <v>100000</v>
      </c>
      <c r="E10" s="629">
        <v>0</v>
      </c>
      <c r="F10" s="306">
        <v>0</v>
      </c>
      <c r="G10" s="601">
        <f t="shared" si="0"/>
        <v>0</v>
      </c>
      <c r="H10" s="629">
        <v>10255.65</v>
      </c>
      <c r="I10" s="306">
        <v>10255.66</v>
      </c>
      <c r="J10" s="181">
        <f t="shared" si="1"/>
        <v>20511.309999999998</v>
      </c>
      <c r="K10" s="307">
        <f t="shared" si="3"/>
        <v>0.20511299999999999</v>
      </c>
      <c r="L10" s="307">
        <f t="shared" si="4"/>
        <v>0.2051132</v>
      </c>
      <c r="M10" s="195">
        <f t="shared" si="5"/>
        <v>0.20511309999999996</v>
      </c>
    </row>
    <row r="11" spans="1:13">
      <c r="A11" s="633" t="s">
        <v>47</v>
      </c>
      <c r="B11" s="629">
        <v>30625</v>
      </c>
      <c r="C11" s="306">
        <v>30625</v>
      </c>
      <c r="D11" s="601">
        <f t="shared" si="2"/>
        <v>61250</v>
      </c>
      <c r="E11" s="629">
        <v>0</v>
      </c>
      <c r="F11" s="306">
        <v>0</v>
      </c>
      <c r="G11" s="601">
        <f t="shared" si="0"/>
        <v>0</v>
      </c>
      <c r="H11" s="629">
        <v>0</v>
      </c>
      <c r="I11" s="306">
        <v>0</v>
      </c>
      <c r="J11" s="181">
        <f t="shared" si="1"/>
        <v>0</v>
      </c>
      <c r="K11" s="307">
        <f t="shared" si="3"/>
        <v>0</v>
      </c>
      <c r="L11" s="307">
        <f t="shared" si="4"/>
        <v>0</v>
      </c>
      <c r="M11" s="195">
        <f t="shared" si="5"/>
        <v>0</v>
      </c>
    </row>
    <row r="12" spans="1:13" s="128" customFormat="1">
      <c r="A12" s="634" t="s">
        <v>28</v>
      </c>
      <c r="B12" s="630">
        <v>23437.5</v>
      </c>
      <c r="C12" s="492">
        <v>23437.5</v>
      </c>
      <c r="D12" s="601">
        <f t="shared" si="2"/>
        <v>46875</v>
      </c>
      <c r="E12" s="630">
        <v>0</v>
      </c>
      <c r="F12" s="492">
        <v>0</v>
      </c>
      <c r="G12" s="601">
        <f t="shared" si="0"/>
        <v>0</v>
      </c>
      <c r="H12" s="630">
        <v>0</v>
      </c>
      <c r="I12" s="492">
        <v>0</v>
      </c>
      <c r="J12" s="181">
        <f t="shared" si="1"/>
        <v>0</v>
      </c>
      <c r="K12" s="493">
        <f t="shared" si="3"/>
        <v>0</v>
      </c>
      <c r="L12" s="493">
        <f t="shared" si="4"/>
        <v>0</v>
      </c>
      <c r="M12" s="303">
        <f t="shared" si="5"/>
        <v>0</v>
      </c>
    </row>
    <row r="13" spans="1:13" s="128" customFormat="1">
      <c r="A13" s="635" t="s">
        <v>29</v>
      </c>
      <c r="B13" s="630">
        <v>0</v>
      </c>
      <c r="C13" s="492">
        <v>0</v>
      </c>
      <c r="D13" s="601">
        <f t="shared" si="2"/>
        <v>0</v>
      </c>
      <c r="E13" s="630">
        <v>0</v>
      </c>
      <c r="F13" s="492">
        <v>0</v>
      </c>
      <c r="G13" s="601">
        <f t="shared" si="0"/>
        <v>0</v>
      </c>
      <c r="H13" s="630">
        <v>416.61</v>
      </c>
      <c r="I13" s="492">
        <v>416.64</v>
      </c>
      <c r="J13" s="181">
        <f t="shared" si="1"/>
        <v>833.25</v>
      </c>
      <c r="K13" s="493">
        <v>0</v>
      </c>
      <c r="L13" s="493">
        <v>0</v>
      </c>
      <c r="M13" s="303">
        <v>0</v>
      </c>
    </row>
    <row r="14" spans="1:13" s="128" customFormat="1" ht="14.25" customHeight="1" thickBot="1">
      <c r="A14" s="636"/>
      <c r="B14" s="637"/>
      <c r="C14" s="638"/>
      <c r="D14" s="639"/>
      <c r="E14" s="640"/>
      <c r="F14" s="641"/>
      <c r="G14" s="639"/>
      <c r="H14" s="637"/>
      <c r="I14" s="638"/>
      <c r="J14" s="642"/>
      <c r="K14" s="643"/>
      <c r="L14" s="643"/>
      <c r="M14" s="644"/>
    </row>
    <row r="15" spans="1:13" ht="13.5" thickBot="1">
      <c r="A15" s="178"/>
      <c r="B15" s="178"/>
      <c r="C15" s="178"/>
      <c r="D15" s="645"/>
      <c r="E15" s="646"/>
      <c r="F15" s="178"/>
      <c r="G15" s="647"/>
      <c r="H15" s="646"/>
      <c r="I15" s="178"/>
      <c r="J15" s="178"/>
      <c r="K15" s="648"/>
      <c r="L15" s="648"/>
      <c r="M15" s="647"/>
    </row>
    <row r="16" spans="1:13" ht="13.5" thickBot="1">
      <c r="A16" s="471" t="s">
        <v>48</v>
      </c>
      <c r="B16" s="308">
        <f t="shared" ref="B16:J16" si="6">SUM(B7:B14)</f>
        <v>2339837.5</v>
      </c>
      <c r="C16" s="308">
        <f t="shared" si="6"/>
        <v>2339837.5</v>
      </c>
      <c r="D16" s="308">
        <f t="shared" si="6"/>
        <v>4679675</v>
      </c>
      <c r="E16" s="308">
        <f>SUM(E7:E14)</f>
        <v>1801.5100000000004</v>
      </c>
      <c r="F16" s="308">
        <f>SUM(F7:F14)</f>
        <v>1801.4900000000002</v>
      </c>
      <c r="G16" s="308">
        <f t="shared" si="6"/>
        <v>3603.0000000000009</v>
      </c>
      <c r="H16" s="308">
        <f>SUM(H7:H14)</f>
        <v>194392.11</v>
      </c>
      <c r="I16" s="308">
        <f>SUM(I7:I14)</f>
        <v>194392.14</v>
      </c>
      <c r="J16" s="821">
        <f t="shared" si="6"/>
        <v>388784.25</v>
      </c>
      <c r="K16" s="309">
        <f t="shared" ref="K16" si="7">H16/B16</f>
        <v>8.3079320679320667E-2</v>
      </c>
      <c r="L16" s="309">
        <f t="shared" ref="L16" si="8">I16/C16</f>
        <v>8.3079333500723884E-2</v>
      </c>
      <c r="M16" s="309">
        <f t="shared" ref="M16" si="9">J16/D16</f>
        <v>8.3079327090022276E-2</v>
      </c>
    </row>
    <row r="17" spans="1:13">
      <c r="A17" s="196"/>
      <c r="B17" s="196"/>
      <c r="C17" s="196"/>
      <c r="D17" s="196"/>
      <c r="E17" s="196"/>
      <c r="F17" s="196"/>
      <c r="G17" s="196"/>
      <c r="H17" s="196"/>
      <c r="I17" s="196" t="s">
        <v>49</v>
      </c>
      <c r="J17" s="196"/>
      <c r="K17" s="196"/>
      <c r="L17" s="196"/>
      <c r="M17" s="196"/>
    </row>
    <row r="18" spans="1:13">
      <c r="A18" s="879" t="s">
        <v>50</v>
      </c>
      <c r="B18" s="879"/>
      <c r="C18" s="879"/>
      <c r="D18" s="879"/>
      <c r="E18" s="879"/>
      <c r="F18" s="879"/>
      <c r="G18" s="706"/>
      <c r="H18" s="706"/>
      <c r="I18" s="706"/>
      <c r="J18" s="706"/>
      <c r="K18" s="706"/>
      <c r="L18" s="706"/>
      <c r="M18" s="706"/>
    </row>
    <row r="19" spans="1:13">
      <c r="A19" s="880" t="s">
        <v>51</v>
      </c>
      <c r="B19" s="885"/>
      <c r="C19" s="885"/>
      <c r="D19" s="885"/>
      <c r="E19" s="885"/>
      <c r="F19" s="885"/>
      <c r="G19" s="885"/>
      <c r="H19" s="885"/>
      <c r="I19" s="885"/>
      <c r="J19" s="885"/>
      <c r="K19" s="885"/>
      <c r="L19" s="885"/>
      <c r="M19" s="885"/>
    </row>
    <row r="20" spans="1:13">
      <c r="A20" s="880" t="s">
        <v>52</v>
      </c>
      <c r="B20" s="880"/>
      <c r="C20" s="880"/>
      <c r="D20" s="880"/>
      <c r="E20" s="880"/>
      <c r="F20" s="880"/>
      <c r="G20" s="707"/>
      <c r="H20" s="707"/>
      <c r="I20" s="707"/>
      <c r="J20" s="559"/>
      <c r="K20" s="559"/>
      <c r="L20" s="559"/>
      <c r="M20" s="559"/>
    </row>
    <row r="21" spans="1:13">
      <c r="A21" s="879" t="s">
        <v>53</v>
      </c>
      <c r="B21" s="886"/>
      <c r="C21" s="886"/>
      <c r="D21" s="886"/>
      <c r="E21" s="829"/>
      <c r="F21" s="829"/>
      <c r="G21" s="829"/>
      <c r="H21" s="829"/>
      <c r="I21" s="829"/>
      <c r="J21" s="829"/>
      <c r="K21" s="829"/>
      <c r="L21" s="829"/>
      <c r="M21" s="829"/>
    </row>
    <row r="22" spans="1:13">
      <c r="A22" s="880" t="s">
        <v>54</v>
      </c>
      <c r="B22" s="885"/>
      <c r="C22" s="885"/>
      <c r="D22" s="885"/>
      <c r="E22" s="885"/>
      <c r="F22" s="828"/>
      <c r="G22" s="712"/>
      <c r="H22" s="712"/>
      <c r="I22" s="712"/>
      <c r="J22" s="533"/>
      <c r="K22" s="533"/>
      <c r="L22" s="533"/>
      <c r="M22" s="533"/>
    </row>
    <row r="23" spans="1:13" ht="12.75" customHeight="1">
      <c r="A23" s="827"/>
      <c r="B23" s="558"/>
      <c r="C23" s="558"/>
      <c r="D23" s="558"/>
      <c r="E23" s="558"/>
      <c r="F23" s="558"/>
      <c r="G23" s="856"/>
      <c r="H23" s="856"/>
      <c r="I23" s="533"/>
      <c r="J23" s="533"/>
      <c r="K23" s="533"/>
      <c r="L23" s="533"/>
      <c r="M23" s="533"/>
    </row>
    <row r="24" spans="1:13" ht="12.75" customHeight="1">
      <c r="A24" s="859" t="s">
        <v>38</v>
      </c>
      <c r="B24" s="860"/>
      <c r="C24" s="860"/>
      <c r="D24" s="860"/>
      <c r="E24" s="860"/>
      <c r="F24" s="860"/>
      <c r="G24" s="860"/>
      <c r="H24" s="860"/>
      <c r="I24" s="125"/>
      <c r="J24" s="125"/>
      <c r="K24" s="125"/>
      <c r="L24" s="125"/>
      <c r="M24" s="125"/>
    </row>
    <row r="30" spans="1:13">
      <c r="A30" s="711"/>
      <c r="B30" s="711"/>
      <c r="C30" s="565"/>
      <c r="D30" s="711"/>
      <c r="E30" s="711"/>
      <c r="F30" s="711"/>
      <c r="G30" s="565"/>
      <c r="H30" s="711"/>
      <c r="I30" s="711"/>
      <c r="J30" s="711"/>
      <c r="K30" s="711"/>
      <c r="L30" s="711"/>
      <c r="M30" s="711"/>
    </row>
    <row r="33" spans="8:8">
      <c r="H33" s="537"/>
    </row>
  </sheetData>
  <mergeCells count="13">
    <mergeCell ref="A18:F18"/>
    <mergeCell ref="A20:F20"/>
    <mergeCell ref="A24:H24"/>
    <mergeCell ref="A1:M1"/>
    <mergeCell ref="A2:M2"/>
    <mergeCell ref="A3:M3"/>
    <mergeCell ref="B4:D4"/>
    <mergeCell ref="E4:G4"/>
    <mergeCell ref="H4:J4"/>
    <mergeCell ref="K4:M4"/>
    <mergeCell ref="A19:M19"/>
    <mergeCell ref="A21:D21"/>
    <mergeCell ref="A22:E22"/>
  </mergeCells>
  <printOptions horizontalCentered="1" verticalCentered="1"/>
  <pageMargins left="0.25" right="0.25" top="0.5" bottom="0.5" header="0.5" footer="0.5"/>
  <pageSetup scale="6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0"/>
  <sheetViews>
    <sheetView view="pageBreakPreview" zoomScale="60" zoomScaleNormal="100" workbookViewId="0">
      <selection activeCell="Q26" sqref="Q26"/>
    </sheetView>
  </sheetViews>
  <sheetFormatPr defaultRowHeight="12.75"/>
  <cols>
    <col min="1" max="1" width="10.5703125" customWidth="1"/>
    <col min="2" max="6" width="12.5703125" style="272" customWidth="1"/>
    <col min="7" max="7" width="12.5703125" style="316" customWidth="1"/>
    <col min="8" max="9" width="12.5703125" style="272" customWidth="1"/>
  </cols>
  <sheetData>
    <row r="1" spans="1:10" ht="15.75">
      <c r="A1" s="936" t="s">
        <v>464</v>
      </c>
      <c r="B1" s="936"/>
      <c r="C1" s="936"/>
      <c r="D1" s="936"/>
      <c r="E1" s="936"/>
      <c r="F1" s="936"/>
      <c r="G1" s="936"/>
      <c r="H1" s="936"/>
      <c r="I1" s="936"/>
      <c r="J1" s="822"/>
    </row>
    <row r="2" spans="1:10" ht="15.75">
      <c r="A2" s="934" t="s">
        <v>1</v>
      </c>
      <c r="B2" s="977"/>
      <c r="C2" s="977"/>
      <c r="D2" s="977"/>
      <c r="E2" s="977"/>
      <c r="F2" s="977"/>
      <c r="G2" s="977"/>
      <c r="H2" s="977"/>
      <c r="I2" s="977"/>
      <c r="J2" s="822"/>
    </row>
    <row r="3" spans="1:10" ht="16.5" thickBot="1">
      <c r="A3" s="934" t="s">
        <v>2</v>
      </c>
      <c r="B3" s="977"/>
      <c r="C3" s="977"/>
      <c r="D3" s="977"/>
      <c r="E3" s="977"/>
      <c r="F3" s="977"/>
      <c r="G3" s="977"/>
      <c r="H3" s="977"/>
      <c r="I3" s="977"/>
      <c r="J3" s="822"/>
    </row>
    <row r="4" spans="1:10" ht="39.75">
      <c r="A4" s="363" t="s">
        <v>265</v>
      </c>
      <c r="B4" s="364" t="s">
        <v>465</v>
      </c>
      <c r="C4" s="364" t="s">
        <v>267</v>
      </c>
      <c r="D4" s="364" t="s">
        <v>268</v>
      </c>
      <c r="E4" s="364" t="s">
        <v>10</v>
      </c>
      <c r="F4" s="364" t="s">
        <v>466</v>
      </c>
      <c r="G4" s="378" t="s">
        <v>467</v>
      </c>
      <c r="H4" s="364" t="s">
        <v>468</v>
      </c>
      <c r="I4" s="365" t="s">
        <v>469</v>
      </c>
      <c r="J4" s="822"/>
    </row>
    <row r="5" spans="1:10">
      <c r="A5" s="370" t="s">
        <v>277</v>
      </c>
      <c r="B5" s="264">
        <v>174138</v>
      </c>
      <c r="C5" s="264" t="s">
        <v>470</v>
      </c>
      <c r="D5" s="264">
        <v>119410</v>
      </c>
      <c r="E5" s="265">
        <v>293548</v>
      </c>
      <c r="F5" s="267">
        <v>319125</v>
      </c>
      <c r="G5" s="465">
        <v>0.91721425773599685</v>
      </c>
      <c r="H5" s="273">
        <v>-1.2785742264003197E-2</v>
      </c>
      <c r="I5" s="383">
        <v>1297665</v>
      </c>
      <c r="J5" s="822"/>
    </row>
    <row r="6" spans="1:10">
      <c r="A6" s="370" t="s">
        <v>278</v>
      </c>
      <c r="B6" s="265">
        <v>172835</v>
      </c>
      <c r="C6" s="264" t="s">
        <v>470</v>
      </c>
      <c r="D6" s="264">
        <v>119089</v>
      </c>
      <c r="E6" s="265">
        <v>291924</v>
      </c>
      <c r="F6" s="267">
        <v>319125</v>
      </c>
      <c r="G6" s="465">
        <v>0.9101857189403243</v>
      </c>
      <c r="H6" s="273">
        <v>-7.0285387956725565E-3</v>
      </c>
      <c r="I6" s="379">
        <v>1298263</v>
      </c>
      <c r="J6" s="822"/>
    </row>
    <row r="7" spans="1:10">
      <c r="A7" s="370" t="s">
        <v>279</v>
      </c>
      <c r="B7" s="265">
        <v>172298</v>
      </c>
      <c r="C7" s="264" t="s">
        <v>470</v>
      </c>
      <c r="D7" s="265">
        <v>119339</v>
      </c>
      <c r="E7" s="265">
        <v>291637</v>
      </c>
      <c r="F7" s="267">
        <v>319125</v>
      </c>
      <c r="G7" s="465">
        <v>0.9101857189403243</v>
      </c>
      <c r="H7" s="273">
        <v>0</v>
      </c>
      <c r="I7" s="460">
        <v>1314244</v>
      </c>
      <c r="J7" s="822"/>
    </row>
    <row r="8" spans="1:10">
      <c r="A8" s="370" t="s">
        <v>280</v>
      </c>
      <c r="B8" s="265">
        <v>172606</v>
      </c>
      <c r="C8" s="264" t="s">
        <v>470</v>
      </c>
      <c r="D8" s="265">
        <v>119848</v>
      </c>
      <c r="E8" s="265">
        <v>292454</v>
      </c>
      <c r="F8" s="267">
        <v>319125</v>
      </c>
      <c r="G8" s="465">
        <v>0.91076224050137089</v>
      </c>
      <c r="H8" s="273">
        <v>5.7652156104659458E-4</v>
      </c>
      <c r="I8" s="460">
        <v>1339676</v>
      </c>
      <c r="J8" s="464"/>
    </row>
    <row r="9" spans="1:10">
      <c r="A9" s="370" t="s">
        <v>281</v>
      </c>
      <c r="B9" s="266">
        <v>173180</v>
      </c>
      <c r="C9" s="264" t="s">
        <v>470</v>
      </c>
      <c r="D9" s="266">
        <v>120261</v>
      </c>
      <c r="E9" s="709">
        <v>293441</v>
      </c>
      <c r="F9" s="267">
        <v>319125</v>
      </c>
      <c r="G9" s="465">
        <v>0.91330356443399918</v>
      </c>
      <c r="H9" s="273">
        <v>2.5413239326282921E-3</v>
      </c>
      <c r="I9" s="379">
        <v>1316214</v>
      </c>
      <c r="J9" s="464"/>
    </row>
    <row r="10" spans="1:10">
      <c r="A10" s="370" t="s">
        <v>282</v>
      </c>
      <c r="B10" s="265">
        <v>173094</v>
      </c>
      <c r="C10" s="264" t="s">
        <v>470</v>
      </c>
      <c r="D10" s="265">
        <v>120305</v>
      </c>
      <c r="E10" s="265">
        <v>293399</v>
      </c>
      <c r="F10" s="267">
        <v>319125</v>
      </c>
      <c r="G10" s="465">
        <v>0.91485468076772425</v>
      </c>
      <c r="H10" s="273">
        <v>1.5511163337250666E-3</v>
      </c>
      <c r="I10" s="379">
        <v>1340999</v>
      </c>
      <c r="J10" s="464"/>
    </row>
    <row r="11" spans="1:10">
      <c r="A11" s="370" t="s">
        <v>283</v>
      </c>
      <c r="B11" s="265">
        <v>174294</v>
      </c>
      <c r="C11" s="264" t="s">
        <v>470</v>
      </c>
      <c r="D11" s="265">
        <v>121178</v>
      </c>
      <c r="E11" s="265">
        <v>295472</v>
      </c>
      <c r="F11" s="267">
        <v>319125</v>
      </c>
      <c r="G11" s="465">
        <f>E11/F11</f>
        <v>0.92588170779475132</v>
      </c>
      <c r="H11" s="273">
        <f>G11-G10</f>
        <v>1.102702702702707E-2</v>
      </c>
      <c r="I11" s="684">
        <f>1304752+37464</f>
        <v>1342216</v>
      </c>
      <c r="J11" s="822"/>
    </row>
    <row r="12" spans="1:10">
      <c r="A12" s="370" t="s">
        <v>284</v>
      </c>
      <c r="B12" s="265">
        <v>175204</v>
      </c>
      <c r="C12" s="264" t="s">
        <v>470</v>
      </c>
      <c r="D12" s="265">
        <v>121880</v>
      </c>
      <c r="E12" s="265">
        <v>297084</v>
      </c>
      <c r="F12" s="267">
        <v>319125</v>
      </c>
      <c r="G12" s="465">
        <f>E12/F12</f>
        <v>0.93093301997649824</v>
      </c>
      <c r="H12" s="273">
        <f>G12-G11</f>
        <v>5.0513121817469253E-3</v>
      </c>
      <c r="I12" s="380">
        <f>1306297+37307</f>
        <v>1343604</v>
      </c>
      <c r="J12" s="822"/>
    </row>
    <row r="13" spans="1:10">
      <c r="A13" s="370" t="s">
        <v>285</v>
      </c>
      <c r="B13" s="267"/>
      <c r="C13" s="264" t="s">
        <v>470</v>
      </c>
      <c r="D13" s="267"/>
      <c r="E13" s="265"/>
      <c r="F13" s="267"/>
      <c r="G13" s="465"/>
      <c r="H13" s="273"/>
      <c r="I13" s="380"/>
      <c r="J13" s="822"/>
    </row>
    <row r="14" spans="1:10">
      <c r="A14" s="370" t="s">
        <v>286</v>
      </c>
      <c r="B14" s="265"/>
      <c r="C14" s="264" t="s">
        <v>470</v>
      </c>
      <c r="D14" s="265"/>
      <c r="E14" s="265"/>
      <c r="F14" s="267"/>
      <c r="G14" s="465"/>
      <c r="H14" s="273"/>
      <c r="I14" s="380"/>
      <c r="J14" s="822"/>
    </row>
    <row r="15" spans="1:10">
      <c r="A15" s="370" t="s">
        <v>287</v>
      </c>
      <c r="B15" s="265"/>
      <c r="C15" s="264" t="s">
        <v>470</v>
      </c>
      <c r="D15" s="265"/>
      <c r="E15" s="265"/>
      <c r="F15" s="267"/>
      <c r="G15" s="465"/>
      <c r="H15" s="273"/>
      <c r="I15" s="380"/>
      <c r="J15" s="822"/>
    </row>
    <row r="16" spans="1:10" ht="13.5" thickBot="1">
      <c r="A16" s="372" t="s">
        <v>288</v>
      </c>
      <c r="B16" s="268"/>
      <c r="C16" s="269" t="s">
        <v>470</v>
      </c>
      <c r="D16" s="268"/>
      <c r="E16" s="265"/>
      <c r="F16" s="267"/>
      <c r="G16" s="465"/>
      <c r="H16" s="273"/>
      <c r="I16" s="381"/>
      <c r="J16" s="822"/>
    </row>
    <row r="17" spans="1:18" ht="13.5" thickBot="1">
      <c r="A17" s="263" t="s">
        <v>289</v>
      </c>
      <c r="B17" s="270">
        <f>_xlfn.IFS(B16&lt;&gt;"",B16,B15&lt;&gt;"",B15,B14&lt;&gt;"",B14,B13&lt;&gt;"",B13,B12&lt;&gt;"",B12,B11&lt;&gt;"",B11,B10&lt;&gt;"",B10,B9&lt;&gt;"",B9,B8&lt;&gt;"",B8,B7&lt;&gt;"",B7,B6&lt;&gt;"",B6,B5&lt;&gt;"",B5)</f>
        <v>175204</v>
      </c>
      <c r="C17" s="270" t="s">
        <v>470</v>
      </c>
      <c r="D17" s="270">
        <f>_xlfn.IFS(D16&lt;&gt;"",D16,D15&lt;&gt;"",D15,D14&lt;&gt;"",D14,D13&lt;&gt;"",D13,D12&lt;&gt;"",D12,D11&lt;&gt;"",D11,D10&lt;&gt;"",D10,D9&lt;&gt;"",D9,D8&lt;&gt;"",D8,D7&lt;&gt;"",D7,D6&lt;&gt;"",D6,D5&lt;&gt;"",D5)</f>
        <v>121880</v>
      </c>
      <c r="E17" s="270">
        <f>_xlfn.IFS(E16&lt;&gt;"",E16,E15&lt;&gt;"",E15,E14&lt;&gt;"",E14,E13&lt;&gt;"",E13,E12&lt;&gt;"",E12,E11&lt;&gt;"",E11,E10&lt;&gt;"",E10,E9&lt;&gt;"",E9,E8&lt;&gt;"",E8,E7&lt;&gt;"",E7,E6&lt;&gt;"",E6,E5&lt;&gt;"",E5)</f>
        <v>297084</v>
      </c>
      <c r="F17" s="270">
        <f>_xlfn.IFS(F16&lt;&gt;"",F16,F15&lt;&gt;"",F15,F14&lt;&gt;"",F14,F13&lt;&gt;"",F13,F12&lt;&gt;"",F12,F11&lt;&gt;"",F11,F10&lt;&gt;"",F10,F9&lt;&gt;"",F9,F8&lt;&gt;"",F8,F7&lt;&gt;"",F7,F6&lt;&gt;"",F6,F5&lt;&gt;"",F5)</f>
        <v>319125</v>
      </c>
      <c r="G17" s="466">
        <f>E17/F17</f>
        <v>0.93093301997649824</v>
      </c>
      <c r="H17" s="274">
        <f>_xlfn.IFS(H16&lt;&gt;"",H16,H15&lt;&gt;"",H15,H14&lt;&gt;"",H14,H13&lt;&gt;"",H13,H12&lt;&gt;"",H12,H11&lt;&gt;"",H11,H10&lt;&gt;"",H10,H9&lt;&gt;"",H9,H8&lt;&gt;"",H8,H7&lt;&gt;"",H7,H6&lt;&gt;"",H6,H5&lt;&gt;"",H5)</f>
        <v>5.0513121817469253E-3</v>
      </c>
      <c r="I17" s="270">
        <f>_xlfn.IFS(I16&lt;&gt;"",I16,I15&lt;&gt;"",I15,I14&lt;&gt;"",I14,I13&lt;&gt;"",I13,I12&lt;&gt;"",I12,I11&lt;&gt;"",I11,I10&lt;&gt;"",I10,I9&lt;&gt;"",I9,I8&lt;&gt;"",I8,I7&lt;&gt;"",I7,I6&lt;&gt;"",I6,I5&lt;&gt;"",I5)</f>
        <v>1343604</v>
      </c>
      <c r="J17" s="822"/>
      <c r="K17" s="822"/>
      <c r="L17" s="822"/>
      <c r="M17" s="822"/>
      <c r="N17" s="822"/>
      <c r="O17" s="822"/>
      <c r="P17" s="822"/>
      <c r="Q17" s="822"/>
      <c r="R17" s="822"/>
    </row>
    <row r="18" spans="1:18" s="40" customFormat="1">
      <c r="A18" s="843"/>
      <c r="B18" s="271"/>
      <c r="C18" s="271"/>
      <c r="D18" s="271"/>
      <c r="E18" s="271"/>
      <c r="F18" s="271"/>
      <c r="G18" s="315"/>
      <c r="H18" s="275"/>
      <c r="I18" s="276"/>
      <c r="J18" s="822"/>
      <c r="K18" s="822"/>
      <c r="L18" s="822"/>
      <c r="M18" s="822"/>
      <c r="N18" s="822"/>
      <c r="O18" s="822"/>
      <c r="P18" s="822"/>
      <c r="Q18" s="822"/>
      <c r="R18" s="822"/>
    </row>
    <row r="20" spans="1:18" ht="25.5" customHeight="1">
      <c r="A20" s="1082" t="s">
        <v>471</v>
      </c>
      <c r="B20" s="1082"/>
      <c r="C20" s="1082"/>
      <c r="D20" s="1082"/>
      <c r="E20" s="1082"/>
      <c r="F20" s="1082"/>
      <c r="G20" s="1082"/>
      <c r="H20" s="1082"/>
      <c r="I20" s="1082"/>
      <c r="J20" s="822"/>
      <c r="K20" s="822"/>
      <c r="L20" s="822"/>
      <c r="M20" s="822"/>
      <c r="N20" s="822"/>
      <c r="O20" s="822"/>
      <c r="P20" s="822"/>
      <c r="Q20" s="822"/>
      <c r="R20" s="822"/>
    </row>
  </sheetData>
  <mergeCells count="4">
    <mergeCell ref="A1:I1"/>
    <mergeCell ref="A3:I3"/>
    <mergeCell ref="A2:I2"/>
    <mergeCell ref="A20:I20"/>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6"/>
  <sheetViews>
    <sheetView zoomScaleNormal="100" workbookViewId="0">
      <selection activeCell="B26" sqref="B26"/>
    </sheetView>
  </sheetViews>
  <sheetFormatPr defaultRowHeight="12.75"/>
  <cols>
    <col min="1" max="1" width="17.5703125" customWidth="1"/>
    <col min="2" max="5" width="28.5703125" customWidth="1"/>
    <col min="6" max="12" width="9.5703125" customWidth="1"/>
    <col min="13" max="13" width="13.5703125" customWidth="1"/>
  </cols>
  <sheetData>
    <row r="1" spans="1:14" s="40" customFormat="1" ht="15.75">
      <c r="A1" s="936" t="s">
        <v>472</v>
      </c>
      <c r="B1" s="936"/>
      <c r="C1" s="936"/>
      <c r="D1" s="936"/>
      <c r="E1" s="936"/>
      <c r="F1" s="822"/>
      <c r="G1" s="822"/>
      <c r="H1" s="822"/>
      <c r="I1" s="822"/>
      <c r="J1" s="822"/>
      <c r="K1" s="822"/>
      <c r="L1" s="822"/>
      <c r="M1" s="822"/>
      <c r="N1" s="822"/>
    </row>
    <row r="2" spans="1:14" s="40" customFormat="1" ht="15.75">
      <c r="A2" s="936" t="s">
        <v>1</v>
      </c>
      <c r="B2" s="936"/>
      <c r="C2" s="936"/>
      <c r="D2" s="936"/>
      <c r="E2" s="936"/>
      <c r="F2" s="822"/>
      <c r="G2" s="822"/>
      <c r="H2" s="822"/>
      <c r="I2" s="822"/>
      <c r="J2" s="822"/>
      <c r="K2" s="822"/>
      <c r="L2" s="822"/>
      <c r="M2" s="822"/>
      <c r="N2" s="822"/>
    </row>
    <row r="3" spans="1:14" ht="15.75">
      <c r="A3" s="1098" t="s">
        <v>2</v>
      </c>
      <c r="B3" s="1098"/>
      <c r="C3" s="1098"/>
      <c r="D3" s="1098"/>
      <c r="E3" s="1098"/>
      <c r="F3" s="822"/>
      <c r="G3" s="822"/>
      <c r="H3" s="822"/>
      <c r="I3" s="822"/>
      <c r="J3" s="822"/>
      <c r="K3" s="822"/>
      <c r="L3" s="822"/>
      <c r="M3" s="822"/>
      <c r="N3" s="822"/>
    </row>
    <row r="4" spans="1:14">
      <c r="A4" s="1101">
        <v>2019</v>
      </c>
      <c r="B4" s="32" t="s">
        <v>473</v>
      </c>
      <c r="C4" s="848" t="s">
        <v>41</v>
      </c>
      <c r="D4" s="848" t="s">
        <v>474</v>
      </c>
      <c r="E4" s="848" t="s">
        <v>475</v>
      </c>
      <c r="F4" s="822"/>
      <c r="G4" s="822"/>
      <c r="H4" s="822"/>
      <c r="I4" s="822"/>
      <c r="J4" s="822"/>
      <c r="K4" s="822"/>
      <c r="L4" s="822"/>
      <c r="M4" s="822"/>
      <c r="N4" s="822"/>
    </row>
    <row r="5" spans="1:14">
      <c r="A5" s="1102"/>
      <c r="B5" s="832" t="s">
        <v>10</v>
      </c>
      <c r="C5" s="848" t="s">
        <v>10</v>
      </c>
      <c r="D5" s="832" t="s">
        <v>10</v>
      </c>
      <c r="E5" s="832" t="s">
        <v>476</v>
      </c>
      <c r="F5" s="822"/>
      <c r="G5" s="822"/>
      <c r="H5" s="822"/>
      <c r="I5" s="822"/>
      <c r="J5" s="822"/>
      <c r="K5" s="822"/>
      <c r="L5" s="822"/>
      <c r="M5" s="822"/>
      <c r="N5" s="822"/>
    </row>
    <row r="6" spans="1:14">
      <c r="A6" s="3"/>
      <c r="B6" s="1"/>
      <c r="C6" s="1"/>
      <c r="D6" s="1"/>
      <c r="E6" s="1"/>
      <c r="F6" s="822"/>
      <c r="G6" s="822"/>
      <c r="H6" s="822"/>
      <c r="I6" s="822"/>
      <c r="J6" s="822"/>
      <c r="K6" s="822"/>
      <c r="L6" s="822"/>
      <c r="M6" s="822"/>
      <c r="N6" s="822"/>
    </row>
    <row r="7" spans="1:14" s="40" customFormat="1">
      <c r="A7" s="188"/>
      <c r="B7" s="31"/>
      <c r="C7" s="112"/>
      <c r="D7" s="484"/>
      <c r="E7" s="30"/>
      <c r="F7" s="822"/>
      <c r="G7" s="822"/>
      <c r="H7" s="822"/>
      <c r="I7" s="822"/>
      <c r="J7" s="822"/>
      <c r="K7" s="822"/>
      <c r="L7" s="822"/>
      <c r="M7" s="822"/>
      <c r="N7" s="822"/>
    </row>
    <row r="8" spans="1:14" s="40" customFormat="1">
      <c r="A8" s="2" t="s">
        <v>477</v>
      </c>
      <c r="B8" s="31">
        <v>265103.40000000002</v>
      </c>
      <c r="C8" s="112">
        <v>0</v>
      </c>
      <c r="D8" s="483">
        <v>209353.12</v>
      </c>
      <c r="E8" s="30">
        <f>SUM(E4:E7)</f>
        <v>0</v>
      </c>
      <c r="F8" s="822"/>
      <c r="G8" s="822"/>
      <c r="H8" s="822"/>
      <c r="I8" s="822"/>
      <c r="J8" s="822"/>
      <c r="K8" s="822"/>
      <c r="L8" s="822"/>
      <c r="M8" s="822"/>
      <c r="N8" s="822"/>
    </row>
    <row r="9" spans="1:14" s="40" customFormat="1">
      <c r="A9" s="189"/>
      <c r="B9" s="91"/>
      <c r="C9" s="164"/>
      <c r="D9" s="91"/>
      <c r="E9" s="30"/>
      <c r="F9" s="822"/>
      <c r="G9" s="822"/>
      <c r="H9" s="822"/>
      <c r="I9" s="822"/>
      <c r="J9" s="822"/>
      <c r="K9" s="822"/>
      <c r="L9" s="822"/>
      <c r="M9" s="822"/>
      <c r="N9" s="822"/>
    </row>
    <row r="10" spans="1:14" s="11" customFormat="1">
      <c r="A10" s="182"/>
      <c r="B10" s="31"/>
      <c r="C10" s="112"/>
      <c r="D10" s="483"/>
      <c r="E10" s="30"/>
      <c r="F10" s="711"/>
      <c r="G10" s="711"/>
      <c r="H10" s="711"/>
      <c r="I10" s="711"/>
      <c r="J10" s="711"/>
      <c r="K10" s="711"/>
      <c r="L10" s="711"/>
      <c r="M10" s="711"/>
      <c r="N10" s="711"/>
    </row>
    <row r="11" spans="1:14" s="11" customFormat="1">
      <c r="A11" s="397" t="s">
        <v>476</v>
      </c>
      <c r="B11" s="398">
        <f>SUM(B7:B10)</f>
        <v>265103.40000000002</v>
      </c>
      <c r="C11" s="398">
        <f t="shared" ref="C11:D11" si="0">SUM(C7:C10)</f>
        <v>0</v>
      </c>
      <c r="D11" s="398">
        <f t="shared" si="0"/>
        <v>209353.12</v>
      </c>
      <c r="E11" s="399">
        <f>SUM(E7:E10)</f>
        <v>0</v>
      </c>
      <c r="F11" s="711"/>
      <c r="G11" s="711"/>
      <c r="H11" s="711"/>
      <c r="I11" s="711"/>
      <c r="J11" s="711"/>
      <c r="K11" s="711"/>
      <c r="L11" s="711"/>
      <c r="M11" s="711"/>
      <c r="N11" s="711"/>
    </row>
    <row r="12" spans="1:14">
      <c r="A12" s="4"/>
      <c r="B12" s="822"/>
      <c r="C12" s="822"/>
      <c r="D12" s="822"/>
      <c r="E12" s="822"/>
      <c r="F12" s="822"/>
      <c r="G12" s="822"/>
      <c r="H12" s="822"/>
      <c r="I12" s="822"/>
      <c r="J12" s="822"/>
      <c r="K12" s="822"/>
      <c r="L12" s="822"/>
      <c r="M12" s="822"/>
      <c r="N12" s="822"/>
    </row>
    <row r="13" spans="1:14" s="40" customFormat="1">
      <c r="A13" s="4"/>
      <c r="B13" s="822"/>
      <c r="C13" s="822"/>
      <c r="D13" s="822"/>
      <c r="E13" s="822"/>
      <c r="F13" s="822"/>
      <c r="G13" s="822"/>
      <c r="H13" s="822"/>
      <c r="I13" s="822"/>
      <c r="J13" s="822"/>
      <c r="K13" s="822"/>
      <c r="L13" s="822"/>
      <c r="M13" s="822"/>
      <c r="N13" s="822"/>
    </row>
    <row r="14" spans="1:14">
      <c r="A14" s="1099" t="s">
        <v>478</v>
      </c>
      <c r="B14" s="1100"/>
      <c r="C14" s="1100"/>
      <c r="D14" s="1100"/>
      <c r="E14" s="1100"/>
      <c r="F14" s="8"/>
      <c r="G14" s="8"/>
      <c r="H14" s="8"/>
      <c r="I14" s="8"/>
      <c r="J14" s="8"/>
      <c r="K14" s="8"/>
      <c r="L14" s="8"/>
      <c r="M14" s="8"/>
      <c r="N14" s="8"/>
    </row>
    <row r="15" spans="1:14">
      <c r="A15" s="822"/>
      <c r="B15" s="193"/>
      <c r="C15" s="129"/>
      <c r="D15" s="129"/>
      <c r="E15" s="129"/>
      <c r="F15" s="822"/>
      <c r="G15" s="822"/>
      <c r="H15" s="822"/>
      <c r="I15" s="822"/>
      <c r="J15" s="822"/>
      <c r="K15" s="822"/>
      <c r="L15" s="822"/>
      <c r="M15" s="822"/>
      <c r="N15" s="822"/>
    </row>
    <row r="16" spans="1:14">
      <c r="A16" s="822"/>
      <c r="B16" s="193"/>
      <c r="C16" s="129"/>
      <c r="D16" s="129"/>
      <c r="E16" s="129"/>
      <c r="F16" s="822"/>
      <c r="G16" s="822"/>
      <c r="H16" s="822"/>
      <c r="I16" s="822"/>
      <c r="J16" s="822"/>
      <c r="K16" s="822"/>
      <c r="L16" s="822"/>
      <c r="M16" s="822"/>
      <c r="N16" s="822"/>
    </row>
  </sheetData>
  <mergeCells count="5">
    <mergeCell ref="A1:E1"/>
    <mergeCell ref="A2:E2"/>
    <mergeCell ref="A3:E3"/>
    <mergeCell ref="A14:E14"/>
    <mergeCell ref="A4:A5"/>
  </mergeCells>
  <printOptions horizontalCentered="1" verticalCentered="1" headings="1"/>
  <pageMargins left="0.25" right="0.25" top="0.5" bottom="0.5" header="0.5" footer="0.5"/>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58"/>
  <sheetViews>
    <sheetView zoomScaleNormal="100" workbookViewId="0">
      <selection activeCell="F9" sqref="F9"/>
    </sheetView>
  </sheetViews>
  <sheetFormatPr defaultColWidth="9.42578125" defaultRowHeight="12.75"/>
  <cols>
    <col min="1" max="1" width="62.42578125" style="40" customWidth="1"/>
    <col min="2" max="2" width="14.42578125" style="40" customWidth="1"/>
    <col min="3" max="16384" width="9.42578125" style="40"/>
  </cols>
  <sheetData>
    <row r="1" spans="1:2" ht="36" customHeight="1">
      <c r="A1" s="1103" t="s">
        <v>479</v>
      </c>
      <c r="B1" s="1104"/>
    </row>
    <row r="2" spans="1:2" ht="18" customHeight="1">
      <c r="A2" s="1105" t="s">
        <v>480</v>
      </c>
      <c r="B2" s="1106"/>
    </row>
    <row r="3" spans="1:2" ht="18" customHeight="1" thickBot="1">
      <c r="A3" s="1107" t="s">
        <v>481</v>
      </c>
      <c r="B3" s="1108"/>
    </row>
    <row r="4" spans="1:2" ht="17.25" thickBot="1">
      <c r="A4" s="509" t="s">
        <v>482</v>
      </c>
      <c r="B4" s="510">
        <v>30</v>
      </c>
    </row>
    <row r="5" spans="1:2" ht="17.25" thickBot="1">
      <c r="A5" s="701" t="s">
        <v>483</v>
      </c>
      <c r="B5" s="702"/>
    </row>
    <row r="6" spans="1:2" ht="17.25" thickBot="1">
      <c r="A6" s="513" t="s">
        <v>484</v>
      </c>
      <c r="B6" s="511">
        <v>0</v>
      </c>
    </row>
    <row r="7" spans="1:2" ht="17.25" thickBot="1">
      <c r="A7" s="514" t="s">
        <v>485</v>
      </c>
      <c r="B7" s="512">
        <v>0</v>
      </c>
    </row>
    <row r="8" spans="1:2" ht="17.25" thickBot="1">
      <c r="A8" s="514" t="s">
        <v>486</v>
      </c>
      <c r="B8" s="512">
        <v>0</v>
      </c>
    </row>
    <row r="9" spans="1:2" ht="17.25" thickBot="1">
      <c r="A9" s="514" t="s">
        <v>487</v>
      </c>
      <c r="B9" s="511">
        <v>0</v>
      </c>
    </row>
    <row r="10" spans="1:2" ht="17.25" thickBot="1">
      <c r="A10" s="514" t="s">
        <v>488</v>
      </c>
      <c r="B10" s="512">
        <v>0</v>
      </c>
    </row>
    <row r="11" spans="1:2" ht="17.25" thickBot="1">
      <c r="A11" s="514" t="s">
        <v>489</v>
      </c>
      <c r="B11" s="512">
        <v>0</v>
      </c>
    </row>
    <row r="12" spans="1:2" ht="17.25" thickBot="1">
      <c r="A12" s="514" t="s">
        <v>490</v>
      </c>
      <c r="B12" s="511">
        <v>2</v>
      </c>
    </row>
    <row r="13" spans="1:2" ht="17.25" thickBot="1">
      <c r="A13" s="514" t="s">
        <v>491</v>
      </c>
      <c r="B13" s="512">
        <v>1</v>
      </c>
    </row>
    <row r="14" spans="1:2" ht="17.25" thickBot="1">
      <c r="A14" s="514" t="s">
        <v>492</v>
      </c>
      <c r="B14" s="512">
        <v>0</v>
      </c>
    </row>
    <row r="15" spans="1:2" ht="17.25" thickBot="1">
      <c r="A15" s="514" t="s">
        <v>493</v>
      </c>
      <c r="B15" s="511">
        <v>0</v>
      </c>
    </row>
    <row r="16" spans="1:2" ht="17.25" thickBot="1">
      <c r="A16" s="514" t="s">
        <v>494</v>
      </c>
      <c r="B16" s="512">
        <v>0</v>
      </c>
    </row>
    <row r="17" spans="1:2" ht="17.25" thickBot="1">
      <c r="A17" s="514" t="s">
        <v>495</v>
      </c>
      <c r="B17" s="512">
        <v>0</v>
      </c>
    </row>
    <row r="18" spans="1:2" ht="17.25" thickBot="1">
      <c r="A18" s="514" t="s">
        <v>496</v>
      </c>
      <c r="B18" s="511">
        <v>0</v>
      </c>
    </row>
    <row r="19" spans="1:2" ht="17.25" thickBot="1">
      <c r="A19" s="514" t="s">
        <v>497</v>
      </c>
      <c r="B19" s="512">
        <v>3</v>
      </c>
    </row>
    <row r="20" spans="1:2" ht="17.25" thickBot="1">
      <c r="A20" s="514" t="s">
        <v>498</v>
      </c>
      <c r="B20" s="512">
        <v>0</v>
      </c>
    </row>
    <row r="21" spans="1:2" ht="17.25" thickBot="1">
      <c r="A21" s="514" t="s">
        <v>499</v>
      </c>
      <c r="B21" s="511">
        <v>0</v>
      </c>
    </row>
    <row r="22" spans="1:2" ht="17.25" thickBot="1">
      <c r="A22" s="521" t="s">
        <v>500</v>
      </c>
      <c r="B22" s="522">
        <v>6</v>
      </c>
    </row>
    <row r="23" spans="1:2" s="520" customFormat="1" ht="17.25" thickBot="1">
      <c r="A23" s="705"/>
      <c r="B23" s="705"/>
    </row>
    <row r="24" spans="1:2" s="520" customFormat="1" ht="17.25" thickBot="1">
      <c r="A24" s="703" t="s">
        <v>501</v>
      </c>
      <c r="B24" s="704"/>
    </row>
    <row r="25" spans="1:2" s="520" customFormat="1" ht="17.25" thickBot="1">
      <c r="A25" s="514" t="s">
        <v>484</v>
      </c>
      <c r="B25" s="512">
        <v>0</v>
      </c>
    </row>
    <row r="26" spans="1:2" s="520" customFormat="1" ht="17.25" thickBot="1">
      <c r="A26" s="514" t="s">
        <v>485</v>
      </c>
      <c r="B26" s="512">
        <v>0</v>
      </c>
    </row>
    <row r="27" spans="1:2" s="520" customFormat="1" ht="17.25" thickBot="1">
      <c r="A27" s="514" t="s">
        <v>502</v>
      </c>
      <c r="B27" s="512">
        <v>0</v>
      </c>
    </row>
    <row r="28" spans="1:2" s="520" customFormat="1" ht="17.25" thickBot="1">
      <c r="A28" s="514" t="s">
        <v>503</v>
      </c>
      <c r="B28" s="512">
        <v>0</v>
      </c>
    </row>
    <row r="29" spans="1:2" s="520" customFormat="1" ht="16.5" customHeight="1" thickBot="1">
      <c r="A29" s="514" t="s">
        <v>504</v>
      </c>
      <c r="B29" s="512">
        <v>0</v>
      </c>
    </row>
    <row r="30" spans="1:2" s="520" customFormat="1" ht="17.25" thickBot="1">
      <c r="A30" s="514" t="s">
        <v>505</v>
      </c>
      <c r="B30" s="512">
        <v>0</v>
      </c>
    </row>
    <row r="31" spans="1:2" s="520" customFormat="1" ht="17.25" thickBot="1">
      <c r="A31" s="514" t="s">
        <v>506</v>
      </c>
      <c r="B31" s="512">
        <v>0</v>
      </c>
    </row>
    <row r="32" spans="1:2" s="520" customFormat="1" ht="17.25" thickBot="1">
      <c r="A32" s="514" t="s">
        <v>507</v>
      </c>
      <c r="B32" s="512">
        <v>0</v>
      </c>
    </row>
    <row r="33" spans="1:2" s="520" customFormat="1" ht="17.25" thickBot="1">
      <c r="A33" s="514" t="s">
        <v>508</v>
      </c>
      <c r="B33" s="512">
        <v>0</v>
      </c>
    </row>
    <row r="34" spans="1:2" s="520" customFormat="1" ht="17.25" thickBot="1">
      <c r="A34" s="514" t="s">
        <v>509</v>
      </c>
      <c r="B34" s="512">
        <v>0</v>
      </c>
    </row>
    <row r="35" spans="1:2" s="520" customFormat="1" ht="17.25" thickBot="1">
      <c r="A35" s="514" t="s">
        <v>510</v>
      </c>
      <c r="B35" s="512">
        <v>0</v>
      </c>
    </row>
    <row r="36" spans="1:2" s="520" customFormat="1" ht="17.25" thickBot="1">
      <c r="A36" s="514" t="s">
        <v>511</v>
      </c>
      <c r="B36" s="512">
        <v>0</v>
      </c>
    </row>
    <row r="37" spans="1:2" s="520" customFormat="1" ht="17.25" thickBot="1">
      <c r="A37" s="514" t="s">
        <v>512</v>
      </c>
      <c r="B37" s="512">
        <v>0</v>
      </c>
    </row>
    <row r="38" spans="1:2" s="520" customFormat="1" ht="17.25" thickBot="1">
      <c r="A38" s="514" t="s">
        <v>513</v>
      </c>
      <c r="B38" s="512">
        <v>0</v>
      </c>
    </row>
    <row r="39" spans="1:2" s="520" customFormat="1" ht="17.25" thickBot="1">
      <c r="A39" s="514" t="s">
        <v>514</v>
      </c>
      <c r="B39" s="512">
        <v>7</v>
      </c>
    </row>
    <row r="40" spans="1:2" s="520" customFormat="1" ht="17.25" thickBot="1">
      <c r="A40" s="514" t="s">
        <v>515</v>
      </c>
      <c r="B40" s="512">
        <v>0</v>
      </c>
    </row>
    <row r="41" spans="1:2" s="520" customFormat="1" ht="17.25" thickBot="1">
      <c r="A41" s="514" t="s">
        <v>516</v>
      </c>
      <c r="B41" s="512">
        <v>0</v>
      </c>
    </row>
    <row r="42" spans="1:2" s="520" customFormat="1" ht="17.25" thickBot="1">
      <c r="A42" s="514" t="s">
        <v>517</v>
      </c>
      <c r="B42" s="512">
        <v>0</v>
      </c>
    </row>
    <row r="43" spans="1:2" s="520" customFormat="1" ht="17.25" thickBot="1">
      <c r="A43" s="514" t="s">
        <v>518</v>
      </c>
      <c r="B43" s="512">
        <v>0</v>
      </c>
    </row>
    <row r="44" spans="1:2" s="520" customFormat="1" ht="17.25" thickBot="1">
      <c r="A44" s="514" t="s">
        <v>519</v>
      </c>
      <c r="B44" s="512">
        <v>0</v>
      </c>
    </row>
    <row r="45" spans="1:2" ht="17.25" thickBot="1">
      <c r="A45" s="514" t="s">
        <v>494</v>
      </c>
      <c r="B45" s="512">
        <v>0</v>
      </c>
    </row>
    <row r="46" spans="1:2" ht="17.25" thickBot="1">
      <c r="A46" s="514" t="s">
        <v>495</v>
      </c>
      <c r="B46" s="512">
        <v>0</v>
      </c>
    </row>
    <row r="47" spans="1:2" s="520" customFormat="1" ht="17.25" thickBot="1">
      <c r="A47" s="514" t="s">
        <v>499</v>
      </c>
      <c r="B47" s="512">
        <v>0</v>
      </c>
    </row>
    <row r="48" spans="1:2" ht="16.5" customHeight="1" thickBot="1">
      <c r="A48" s="504" t="s">
        <v>520</v>
      </c>
      <c r="B48" s="505">
        <v>7</v>
      </c>
    </row>
    <row r="49" spans="1:3" ht="14.25">
      <c r="A49" s="506"/>
      <c r="B49" s="506"/>
      <c r="C49" s="822"/>
    </row>
    <row r="50" spans="1:3" ht="66.75" customHeight="1">
      <c r="A50" s="1110" t="s">
        <v>521</v>
      </c>
      <c r="B50" s="1110"/>
      <c r="C50" s="822"/>
    </row>
    <row r="51" spans="1:3" ht="15">
      <c r="A51" s="507"/>
      <c r="B51" s="506"/>
      <c r="C51" s="822"/>
    </row>
    <row r="52" spans="1:3" ht="50.25" customHeight="1">
      <c r="A52" s="1110" t="s">
        <v>522</v>
      </c>
      <c r="B52" s="1110"/>
      <c r="C52" s="822"/>
    </row>
    <row r="53" spans="1:3" ht="14.25">
      <c r="A53" s="508"/>
      <c r="B53" s="506"/>
      <c r="C53" s="822"/>
    </row>
    <row r="54" spans="1:3" s="503" customFormat="1" ht="25.5" customHeight="1">
      <c r="A54" s="1082" t="s">
        <v>523</v>
      </c>
      <c r="B54" s="1082"/>
      <c r="C54" s="711"/>
    </row>
    <row r="55" spans="1:3" s="515" customFormat="1" ht="28.5" customHeight="1">
      <c r="A55" s="1082" t="s">
        <v>524</v>
      </c>
      <c r="B55" s="1082"/>
      <c r="C55" s="711"/>
    </row>
    <row r="56" spans="1:3" s="529" customFormat="1" ht="12.75" customHeight="1">
      <c r="A56" s="853" t="s">
        <v>525</v>
      </c>
      <c r="B56" s="853"/>
      <c r="C56" s="834"/>
    </row>
    <row r="57" spans="1:3" s="529" customFormat="1" ht="12.75" customHeight="1">
      <c r="A57" s="853" t="s">
        <v>526</v>
      </c>
      <c r="B57" s="853"/>
      <c r="C57" s="834"/>
    </row>
    <row r="58" spans="1:3" s="503" customFormat="1" ht="26.25" customHeight="1">
      <c r="A58" s="1109" t="s">
        <v>527</v>
      </c>
      <c r="B58" s="1109"/>
      <c r="C58" s="711"/>
    </row>
  </sheetData>
  <mergeCells count="8">
    <mergeCell ref="A1:B1"/>
    <mergeCell ref="A2:B2"/>
    <mergeCell ref="A3:B3"/>
    <mergeCell ref="A54:B54"/>
    <mergeCell ref="A58:B58"/>
    <mergeCell ref="A50:B50"/>
    <mergeCell ref="A52:B52"/>
    <mergeCell ref="A55:B55"/>
  </mergeCells>
  <printOptions horizontalCentered="1" verticalCentered="1"/>
  <pageMargins left="0.25" right="0.25" top="0.5" bottom="0.5" header="0.5" footer="0.5"/>
  <pageSetup scale="4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26"/>
  <sheetViews>
    <sheetView zoomScaleNormal="100" workbookViewId="0">
      <selection sqref="A1:G1"/>
    </sheetView>
  </sheetViews>
  <sheetFormatPr defaultColWidth="8.5703125" defaultRowHeight="12.75"/>
  <cols>
    <col min="1" max="1" width="8.5703125" style="58" customWidth="1"/>
    <col min="2" max="2" width="11.5703125" style="139" customWidth="1"/>
    <col min="3" max="3" width="39.28515625" style="139" customWidth="1"/>
    <col min="4" max="4" width="10.5703125" style="139" customWidth="1"/>
    <col min="5" max="5" width="9.5703125" style="139" customWidth="1"/>
    <col min="6" max="6" width="11.5703125" style="139" customWidth="1"/>
    <col min="7" max="7" width="24.5703125" style="139" customWidth="1"/>
    <col min="8" max="16384" width="8.5703125" style="40"/>
  </cols>
  <sheetData>
    <row r="1" spans="1:7" ht="30" customHeight="1">
      <c r="A1" s="1114" t="s">
        <v>528</v>
      </c>
      <c r="B1" s="1115"/>
      <c r="C1" s="1115"/>
      <c r="D1" s="1115"/>
      <c r="E1" s="1115"/>
      <c r="F1" s="1115"/>
      <c r="G1" s="1116"/>
    </row>
    <row r="2" spans="1:7" ht="31.35" customHeight="1">
      <c r="A2" s="1117" t="s">
        <v>1</v>
      </c>
      <c r="B2" s="1118"/>
      <c r="C2" s="1118"/>
      <c r="D2" s="1118"/>
      <c r="E2" s="1118"/>
      <c r="F2" s="1118"/>
      <c r="G2" s="1119"/>
    </row>
    <row r="3" spans="1:7" ht="27.6" customHeight="1">
      <c r="A3" s="1120" t="s">
        <v>529</v>
      </c>
      <c r="B3" s="1121"/>
      <c r="C3" s="1121"/>
      <c r="D3" s="1121"/>
      <c r="E3" s="1121"/>
      <c r="F3" s="1121"/>
      <c r="G3" s="1122"/>
    </row>
    <row r="4" spans="1:7" s="57" customFormat="1" ht="15">
      <c r="A4" s="1123" t="s">
        <v>530</v>
      </c>
      <c r="B4" s="1123" t="s">
        <v>531</v>
      </c>
      <c r="C4" s="1123" t="s">
        <v>532</v>
      </c>
      <c r="D4" s="1126" t="s">
        <v>533</v>
      </c>
      <c r="E4" s="1127"/>
      <c r="F4" s="1127"/>
      <c r="G4" s="1128"/>
    </row>
    <row r="5" spans="1:7" s="133" customFormat="1" ht="46.5" customHeight="1">
      <c r="A5" s="1124"/>
      <c r="B5" s="1125"/>
      <c r="C5" s="1125"/>
      <c r="D5" s="486" t="s">
        <v>534</v>
      </c>
      <c r="E5" s="858" t="s">
        <v>535</v>
      </c>
      <c r="F5" s="858" t="s">
        <v>536</v>
      </c>
      <c r="G5" s="858" t="s">
        <v>537</v>
      </c>
    </row>
    <row r="6" spans="1:7" s="17" customFormat="1" ht="12.75" customHeight="1">
      <c r="A6" s="130" t="s">
        <v>470</v>
      </c>
      <c r="B6" s="485" t="s">
        <v>538</v>
      </c>
      <c r="C6" s="485" t="s">
        <v>539</v>
      </c>
      <c r="D6" s="485">
        <v>4</v>
      </c>
      <c r="E6" s="485" t="s">
        <v>470</v>
      </c>
      <c r="F6" s="485">
        <v>29</v>
      </c>
      <c r="G6" s="485" t="s">
        <v>540</v>
      </c>
    </row>
    <row r="7" spans="1:7" s="17" customFormat="1" ht="12.75" customHeight="1">
      <c r="A7" s="130" t="s">
        <v>470</v>
      </c>
      <c r="B7" s="485" t="s">
        <v>541</v>
      </c>
      <c r="C7" s="485" t="s">
        <v>539</v>
      </c>
      <c r="D7" s="485">
        <v>5</v>
      </c>
      <c r="E7" s="485" t="s">
        <v>470</v>
      </c>
      <c r="F7" s="485">
        <v>31</v>
      </c>
      <c r="G7" s="485" t="s">
        <v>540</v>
      </c>
    </row>
    <row r="8" spans="1:7" s="17" customFormat="1" ht="12.75" customHeight="1">
      <c r="A8" s="130" t="s">
        <v>470</v>
      </c>
      <c r="B8" s="485" t="s">
        <v>542</v>
      </c>
      <c r="C8" s="485" t="s">
        <v>539</v>
      </c>
      <c r="D8" s="485">
        <v>3</v>
      </c>
      <c r="E8" s="485" t="s">
        <v>470</v>
      </c>
      <c r="F8" s="485">
        <v>8</v>
      </c>
      <c r="G8" s="485" t="s">
        <v>540</v>
      </c>
    </row>
    <row r="9" spans="1:7" s="17" customFormat="1" ht="12.75" customHeight="1">
      <c r="A9" s="130" t="s">
        <v>470</v>
      </c>
      <c r="B9" s="485" t="s">
        <v>543</v>
      </c>
      <c r="C9" s="485" t="s">
        <v>539</v>
      </c>
      <c r="D9" s="485">
        <v>1</v>
      </c>
      <c r="E9" s="485" t="s">
        <v>470</v>
      </c>
      <c r="F9" s="485">
        <v>5</v>
      </c>
      <c r="G9" s="485" t="s">
        <v>540</v>
      </c>
    </row>
    <row r="10" spans="1:7" s="17" customFormat="1" ht="12.75" customHeight="1">
      <c r="A10" s="130" t="s">
        <v>470</v>
      </c>
      <c r="B10" s="485" t="s">
        <v>544</v>
      </c>
      <c r="C10" s="485" t="s">
        <v>539</v>
      </c>
      <c r="D10" s="485">
        <v>2</v>
      </c>
      <c r="E10" s="485" t="s">
        <v>470</v>
      </c>
      <c r="F10" s="485">
        <v>2</v>
      </c>
      <c r="G10" s="485" t="s">
        <v>540</v>
      </c>
    </row>
    <row r="11" spans="1:7" s="17" customFormat="1" ht="12.75" customHeight="1">
      <c r="A11" s="130" t="s">
        <v>470</v>
      </c>
      <c r="B11" s="485" t="s">
        <v>545</v>
      </c>
      <c r="C11" s="485" t="s">
        <v>539</v>
      </c>
      <c r="D11" s="485">
        <v>1</v>
      </c>
      <c r="E11" s="485" t="s">
        <v>470</v>
      </c>
      <c r="F11" s="485">
        <v>2</v>
      </c>
      <c r="G11" s="485" t="s">
        <v>540</v>
      </c>
    </row>
    <row r="12" spans="1:7" s="17" customFormat="1" ht="12.75" customHeight="1">
      <c r="A12" s="130" t="s">
        <v>470</v>
      </c>
      <c r="B12" s="485" t="s">
        <v>546</v>
      </c>
      <c r="C12" s="485" t="s">
        <v>539</v>
      </c>
      <c r="D12" s="485">
        <v>2</v>
      </c>
      <c r="E12" s="485" t="s">
        <v>470</v>
      </c>
      <c r="F12" s="485">
        <v>6</v>
      </c>
      <c r="G12" s="485" t="s">
        <v>540</v>
      </c>
    </row>
    <row r="13" spans="1:7" s="17" customFormat="1" ht="12.75" customHeight="1">
      <c r="A13" s="130" t="s">
        <v>470</v>
      </c>
      <c r="B13" s="485" t="s">
        <v>547</v>
      </c>
      <c r="C13" s="485" t="s">
        <v>539</v>
      </c>
      <c r="D13" s="485">
        <v>2</v>
      </c>
      <c r="E13" s="485" t="s">
        <v>470</v>
      </c>
      <c r="F13" s="485">
        <v>11</v>
      </c>
      <c r="G13" s="485" t="s">
        <v>540</v>
      </c>
    </row>
    <row r="14" spans="1:7" s="17" customFormat="1" ht="12.75" customHeight="1">
      <c r="A14" s="130" t="s">
        <v>470</v>
      </c>
      <c r="B14" s="485" t="s">
        <v>541</v>
      </c>
      <c r="C14" s="485" t="s">
        <v>548</v>
      </c>
      <c r="D14" s="485">
        <v>1</v>
      </c>
      <c r="E14" s="485" t="s">
        <v>470</v>
      </c>
      <c r="F14" s="485">
        <v>19</v>
      </c>
      <c r="G14" s="485" t="s">
        <v>540</v>
      </c>
    </row>
    <row r="15" spans="1:7" s="17" customFormat="1" ht="12.75" customHeight="1">
      <c r="A15" s="130" t="s">
        <v>470</v>
      </c>
      <c r="B15" s="485" t="s">
        <v>546</v>
      </c>
      <c r="C15" s="485" t="s">
        <v>548</v>
      </c>
      <c r="D15" s="485">
        <v>1</v>
      </c>
      <c r="E15" s="485" t="s">
        <v>470</v>
      </c>
      <c r="F15" s="485">
        <v>30</v>
      </c>
      <c r="G15" s="485" t="s">
        <v>540</v>
      </c>
    </row>
    <row r="16" spans="1:7" s="17" customFormat="1" ht="12.75" customHeight="1">
      <c r="A16" s="130" t="s">
        <v>470</v>
      </c>
      <c r="B16" s="485" t="s">
        <v>538</v>
      </c>
      <c r="C16" s="485" t="s">
        <v>549</v>
      </c>
      <c r="D16" s="485">
        <v>1</v>
      </c>
      <c r="E16" s="485" t="s">
        <v>470</v>
      </c>
      <c r="F16" s="485">
        <v>5</v>
      </c>
      <c r="G16" s="485" t="s">
        <v>540</v>
      </c>
    </row>
    <row r="17" spans="1:16384" s="17" customFormat="1" ht="12.75" customHeight="1">
      <c r="A17" s="130" t="s">
        <v>470</v>
      </c>
      <c r="B17" s="485" t="s">
        <v>543</v>
      </c>
      <c r="C17" s="485" t="s">
        <v>549</v>
      </c>
      <c r="D17" s="485">
        <v>1</v>
      </c>
      <c r="E17" s="485" t="s">
        <v>470</v>
      </c>
      <c r="F17" s="485">
        <v>5</v>
      </c>
      <c r="G17" s="485" t="s">
        <v>540</v>
      </c>
      <c r="H17" s="519"/>
      <c r="I17" s="519"/>
      <c r="J17" s="519"/>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519"/>
      <c r="AL17" s="519"/>
      <c r="AM17" s="519"/>
      <c r="AN17" s="519"/>
      <c r="AO17" s="519"/>
      <c r="AP17" s="519"/>
      <c r="AQ17" s="519"/>
      <c r="AR17" s="519"/>
      <c r="AS17" s="519"/>
      <c r="AT17" s="519"/>
      <c r="AU17" s="519"/>
      <c r="AV17" s="519"/>
      <c r="AW17" s="519"/>
      <c r="AX17" s="519"/>
      <c r="AY17" s="519"/>
      <c r="AZ17" s="519"/>
      <c r="BA17" s="519"/>
      <c r="BB17" s="519"/>
      <c r="BC17" s="519"/>
      <c r="BD17" s="519"/>
      <c r="BE17" s="519"/>
      <c r="BF17" s="519"/>
      <c r="BG17" s="519"/>
      <c r="BH17" s="519"/>
      <c r="BI17" s="519"/>
      <c r="BJ17" s="519"/>
      <c r="BK17" s="519"/>
      <c r="BL17" s="519"/>
      <c r="BM17" s="519"/>
      <c r="BN17" s="519"/>
      <c r="BO17" s="519"/>
      <c r="BP17" s="519"/>
      <c r="BQ17" s="519"/>
      <c r="BR17" s="519"/>
      <c r="BS17" s="519"/>
      <c r="BT17" s="519"/>
      <c r="BU17" s="519"/>
      <c r="BV17" s="519"/>
      <c r="BW17" s="519"/>
      <c r="BX17" s="519"/>
      <c r="BY17" s="519"/>
      <c r="BZ17" s="519"/>
      <c r="CA17" s="519"/>
      <c r="CB17" s="519"/>
      <c r="CC17" s="519"/>
      <c r="CD17" s="519"/>
      <c r="CE17" s="519"/>
      <c r="CF17" s="519"/>
      <c r="CG17" s="519"/>
      <c r="CH17" s="519"/>
      <c r="CI17" s="519"/>
      <c r="CJ17" s="519"/>
      <c r="CK17" s="519"/>
      <c r="CL17" s="519"/>
      <c r="CM17" s="519"/>
      <c r="CN17" s="519"/>
      <c r="CO17" s="519"/>
      <c r="CP17" s="519"/>
      <c r="CQ17" s="519"/>
      <c r="CR17" s="519"/>
      <c r="CS17" s="519"/>
      <c r="CT17" s="519"/>
      <c r="CU17" s="519"/>
      <c r="CV17" s="519"/>
      <c r="CW17" s="519"/>
      <c r="CX17" s="519"/>
      <c r="CY17" s="519"/>
      <c r="CZ17" s="519"/>
      <c r="DA17" s="519"/>
      <c r="DB17" s="519"/>
      <c r="DC17" s="519"/>
      <c r="DD17" s="519"/>
      <c r="DE17" s="519"/>
      <c r="DF17" s="519"/>
      <c r="DG17" s="519"/>
      <c r="DH17" s="519"/>
      <c r="DI17" s="519"/>
      <c r="DJ17" s="519"/>
      <c r="DK17" s="519"/>
      <c r="DL17" s="519"/>
      <c r="DM17" s="519"/>
      <c r="DN17" s="519"/>
      <c r="DO17" s="519"/>
      <c r="DP17" s="519"/>
      <c r="DQ17" s="519"/>
      <c r="DR17" s="519"/>
      <c r="DS17" s="519"/>
      <c r="DT17" s="519"/>
      <c r="DU17" s="519"/>
      <c r="DV17" s="519"/>
      <c r="DW17" s="519"/>
      <c r="DX17" s="519"/>
      <c r="DY17" s="519"/>
      <c r="DZ17" s="519"/>
      <c r="EA17" s="519"/>
      <c r="EB17" s="519"/>
      <c r="EC17" s="519"/>
      <c r="ED17" s="519"/>
      <c r="EE17" s="519"/>
      <c r="EF17" s="519"/>
      <c r="EG17" s="519"/>
      <c r="EH17" s="519"/>
      <c r="EI17" s="519"/>
      <c r="EJ17" s="519"/>
      <c r="EK17" s="519"/>
      <c r="EL17" s="519"/>
      <c r="EM17" s="519"/>
      <c r="EN17" s="519"/>
      <c r="EO17" s="519"/>
      <c r="EP17" s="519"/>
      <c r="EQ17" s="519"/>
      <c r="ER17" s="519"/>
      <c r="ES17" s="519"/>
      <c r="ET17" s="519"/>
      <c r="EU17" s="519"/>
      <c r="EV17" s="519"/>
      <c r="EW17" s="519"/>
      <c r="EX17" s="519"/>
      <c r="EY17" s="519"/>
      <c r="EZ17" s="519"/>
      <c r="FA17" s="519"/>
      <c r="FB17" s="519"/>
      <c r="FC17" s="519"/>
      <c r="FD17" s="519"/>
      <c r="FE17" s="519"/>
      <c r="FF17" s="519"/>
      <c r="FG17" s="519"/>
      <c r="FH17" s="519"/>
      <c r="FI17" s="519"/>
      <c r="FJ17" s="519"/>
      <c r="FK17" s="519"/>
      <c r="FL17" s="519"/>
      <c r="FM17" s="519"/>
      <c r="FN17" s="519"/>
      <c r="FO17" s="519"/>
      <c r="FP17" s="519"/>
      <c r="FQ17" s="519"/>
      <c r="FR17" s="519"/>
      <c r="FS17" s="519"/>
      <c r="FT17" s="519"/>
      <c r="FU17" s="519"/>
      <c r="FV17" s="519"/>
      <c r="FW17" s="519"/>
      <c r="FX17" s="519"/>
      <c r="FY17" s="519"/>
      <c r="FZ17" s="519"/>
      <c r="GA17" s="519"/>
      <c r="GB17" s="519"/>
      <c r="GC17" s="519"/>
      <c r="GD17" s="519"/>
      <c r="GE17" s="519"/>
      <c r="GF17" s="519"/>
      <c r="GG17" s="519"/>
      <c r="GH17" s="519"/>
      <c r="GI17" s="519"/>
      <c r="GJ17" s="519"/>
      <c r="GK17" s="519"/>
      <c r="GL17" s="519"/>
      <c r="GM17" s="519"/>
      <c r="GN17" s="519"/>
      <c r="GO17" s="519"/>
      <c r="GP17" s="519"/>
      <c r="GQ17" s="519"/>
      <c r="GR17" s="519"/>
      <c r="GS17" s="519"/>
      <c r="GT17" s="519"/>
      <c r="GU17" s="519"/>
      <c r="GV17" s="519"/>
      <c r="GW17" s="519"/>
      <c r="GX17" s="519"/>
      <c r="GY17" s="519"/>
      <c r="GZ17" s="519"/>
      <c r="HA17" s="519"/>
      <c r="HB17" s="519"/>
      <c r="HC17" s="519"/>
      <c r="HD17" s="519"/>
      <c r="HE17" s="519"/>
      <c r="HF17" s="519"/>
      <c r="HG17" s="519"/>
      <c r="HH17" s="519"/>
      <c r="HI17" s="519"/>
      <c r="HJ17" s="519"/>
      <c r="HK17" s="519"/>
      <c r="HL17" s="519"/>
      <c r="HM17" s="519"/>
      <c r="HN17" s="519"/>
      <c r="HO17" s="519"/>
      <c r="HP17" s="519"/>
      <c r="HQ17" s="519"/>
      <c r="HR17" s="519"/>
      <c r="HS17" s="519"/>
      <c r="HT17" s="519"/>
      <c r="HU17" s="519"/>
      <c r="HV17" s="519"/>
      <c r="HW17" s="519"/>
      <c r="HX17" s="519"/>
      <c r="HY17" s="519"/>
      <c r="HZ17" s="519"/>
      <c r="IA17" s="519"/>
      <c r="IB17" s="519"/>
      <c r="IC17" s="519"/>
      <c r="ID17" s="519"/>
      <c r="IE17" s="519"/>
      <c r="IF17" s="519"/>
      <c r="IG17" s="519"/>
      <c r="IH17" s="519"/>
      <c r="II17" s="519"/>
      <c r="IJ17" s="519"/>
      <c r="IK17" s="519"/>
      <c r="IL17" s="519"/>
      <c r="IM17" s="519"/>
      <c r="IN17" s="519"/>
      <c r="IO17" s="519"/>
      <c r="IP17" s="519"/>
      <c r="IQ17" s="519"/>
      <c r="IR17" s="519"/>
      <c r="IS17" s="519"/>
      <c r="IT17" s="519"/>
      <c r="IU17" s="519"/>
      <c r="IV17" s="519"/>
      <c r="IW17" s="519"/>
      <c r="IX17" s="519"/>
      <c r="IY17" s="519"/>
      <c r="IZ17" s="519"/>
      <c r="JA17" s="519"/>
      <c r="JB17" s="519"/>
      <c r="JC17" s="519"/>
      <c r="JD17" s="519"/>
      <c r="JE17" s="519"/>
      <c r="JF17" s="519"/>
      <c r="JG17" s="519"/>
      <c r="JH17" s="519"/>
      <c r="JI17" s="519"/>
      <c r="JJ17" s="519"/>
      <c r="JK17" s="519"/>
      <c r="JL17" s="519"/>
      <c r="JM17" s="519"/>
      <c r="JN17" s="519"/>
      <c r="JO17" s="519"/>
      <c r="JP17" s="519"/>
      <c r="JQ17" s="519"/>
      <c r="JR17" s="519"/>
      <c r="JS17" s="519"/>
      <c r="JT17" s="519"/>
      <c r="JU17" s="519"/>
      <c r="JV17" s="519"/>
      <c r="JW17" s="519"/>
      <c r="JX17" s="519"/>
      <c r="JY17" s="519"/>
      <c r="JZ17" s="519"/>
      <c r="KA17" s="519"/>
      <c r="KB17" s="519"/>
      <c r="KC17" s="519"/>
      <c r="KD17" s="519"/>
      <c r="KE17" s="519"/>
      <c r="KF17" s="519"/>
      <c r="KG17" s="519"/>
      <c r="KH17" s="519"/>
      <c r="KI17" s="519"/>
      <c r="KJ17" s="519"/>
      <c r="KK17" s="519"/>
      <c r="KL17" s="519"/>
      <c r="KM17" s="519"/>
      <c r="KN17" s="519"/>
      <c r="KO17" s="519"/>
      <c r="KP17" s="519"/>
      <c r="KQ17" s="519"/>
      <c r="KR17" s="519"/>
      <c r="KS17" s="519"/>
      <c r="KT17" s="519"/>
      <c r="KU17" s="519"/>
      <c r="KV17" s="519"/>
      <c r="KW17" s="519"/>
      <c r="KX17" s="519"/>
      <c r="KY17" s="519"/>
      <c r="KZ17" s="519"/>
      <c r="LA17" s="519"/>
      <c r="LB17" s="519"/>
      <c r="LC17" s="519"/>
      <c r="LD17" s="519"/>
      <c r="LE17" s="519"/>
      <c r="LF17" s="519"/>
      <c r="LG17" s="519"/>
      <c r="LH17" s="519"/>
      <c r="LI17" s="519"/>
      <c r="LJ17" s="519"/>
      <c r="LK17" s="519"/>
      <c r="LL17" s="519"/>
      <c r="LM17" s="519"/>
      <c r="LN17" s="519"/>
      <c r="LO17" s="519"/>
      <c r="LP17" s="519"/>
      <c r="LQ17" s="519"/>
      <c r="LR17" s="519"/>
      <c r="LS17" s="519"/>
      <c r="LT17" s="519"/>
      <c r="LU17" s="519"/>
      <c r="LV17" s="519"/>
      <c r="LW17" s="519"/>
      <c r="LX17" s="519"/>
      <c r="LY17" s="519"/>
      <c r="LZ17" s="519"/>
      <c r="MA17" s="519"/>
      <c r="MB17" s="519"/>
      <c r="MC17" s="519"/>
      <c r="MD17" s="519"/>
      <c r="ME17" s="519"/>
      <c r="MF17" s="519"/>
      <c r="MG17" s="519"/>
      <c r="MH17" s="519"/>
      <c r="MI17" s="519"/>
      <c r="MJ17" s="519"/>
      <c r="MK17" s="519"/>
      <c r="ML17" s="519"/>
      <c r="MM17" s="519"/>
      <c r="MN17" s="519"/>
      <c r="MO17" s="519"/>
      <c r="MP17" s="519"/>
      <c r="MQ17" s="519"/>
      <c r="MR17" s="519"/>
      <c r="MS17" s="519"/>
      <c r="MT17" s="519"/>
      <c r="MU17" s="519"/>
      <c r="MV17" s="519"/>
      <c r="MW17" s="519"/>
      <c r="MX17" s="519"/>
      <c r="MY17" s="519"/>
      <c r="MZ17" s="519"/>
      <c r="NA17" s="519"/>
      <c r="NB17" s="519"/>
      <c r="NC17" s="519"/>
      <c r="ND17" s="519"/>
      <c r="NE17" s="519"/>
      <c r="NF17" s="519"/>
      <c r="NG17" s="519"/>
      <c r="NH17" s="519"/>
      <c r="NI17" s="519"/>
      <c r="NJ17" s="519"/>
      <c r="NK17" s="519"/>
      <c r="NL17" s="519"/>
      <c r="NM17" s="519"/>
      <c r="NN17" s="519"/>
      <c r="NO17" s="519"/>
      <c r="NP17" s="519"/>
      <c r="NQ17" s="519"/>
      <c r="NR17" s="519"/>
      <c r="NS17" s="519"/>
      <c r="NT17" s="519"/>
      <c r="NU17" s="519"/>
      <c r="NV17" s="519"/>
      <c r="NW17" s="519"/>
      <c r="NX17" s="519"/>
      <c r="NY17" s="519"/>
      <c r="NZ17" s="519"/>
      <c r="OA17" s="519"/>
      <c r="OB17" s="519"/>
      <c r="OC17" s="519"/>
      <c r="OD17" s="519"/>
      <c r="OE17" s="519"/>
      <c r="OF17" s="519"/>
      <c r="OG17" s="519"/>
      <c r="OH17" s="519"/>
      <c r="OI17" s="519"/>
      <c r="OJ17" s="519"/>
      <c r="OK17" s="519"/>
      <c r="OL17" s="519"/>
      <c r="OM17" s="519"/>
      <c r="ON17" s="519"/>
      <c r="OO17" s="519"/>
      <c r="OP17" s="519"/>
      <c r="OQ17" s="519"/>
      <c r="OR17" s="519"/>
      <c r="OS17" s="519"/>
      <c r="OT17" s="519"/>
      <c r="OU17" s="519"/>
      <c r="OV17" s="519"/>
      <c r="OW17" s="519"/>
      <c r="OX17" s="519"/>
      <c r="OY17" s="519"/>
      <c r="OZ17" s="519"/>
      <c r="PA17" s="519"/>
      <c r="PB17" s="519"/>
      <c r="PC17" s="519"/>
      <c r="PD17" s="519"/>
      <c r="PE17" s="519"/>
      <c r="PF17" s="519"/>
      <c r="PG17" s="519"/>
      <c r="PH17" s="519"/>
      <c r="PI17" s="519"/>
      <c r="PJ17" s="519"/>
      <c r="PK17" s="519"/>
      <c r="PL17" s="519"/>
      <c r="PM17" s="519"/>
      <c r="PN17" s="519"/>
      <c r="PO17" s="519"/>
      <c r="PP17" s="519"/>
      <c r="PQ17" s="519"/>
      <c r="PR17" s="519"/>
      <c r="PS17" s="519"/>
      <c r="PT17" s="519"/>
      <c r="PU17" s="519"/>
      <c r="PV17" s="519"/>
      <c r="PW17" s="519"/>
      <c r="PX17" s="519"/>
      <c r="PY17" s="519"/>
      <c r="PZ17" s="519"/>
      <c r="QA17" s="519"/>
      <c r="QB17" s="519"/>
      <c r="QC17" s="519"/>
      <c r="QD17" s="519"/>
      <c r="QE17" s="519"/>
      <c r="QF17" s="519"/>
      <c r="QG17" s="519"/>
      <c r="QH17" s="519"/>
      <c r="QI17" s="519"/>
      <c r="QJ17" s="519"/>
      <c r="QK17" s="519"/>
      <c r="QL17" s="519"/>
      <c r="QM17" s="519"/>
      <c r="QN17" s="519"/>
      <c r="QO17" s="519"/>
      <c r="QP17" s="519"/>
      <c r="QQ17" s="519"/>
      <c r="QR17" s="519"/>
      <c r="QS17" s="519"/>
      <c r="QT17" s="519"/>
      <c r="QU17" s="519"/>
      <c r="QV17" s="519"/>
      <c r="QW17" s="519"/>
      <c r="QX17" s="519"/>
      <c r="QY17" s="519"/>
      <c r="QZ17" s="519"/>
      <c r="RA17" s="519"/>
      <c r="RB17" s="519"/>
      <c r="RC17" s="519"/>
      <c r="RD17" s="519"/>
      <c r="RE17" s="519"/>
      <c r="RF17" s="519"/>
      <c r="RG17" s="519"/>
      <c r="RH17" s="519"/>
      <c r="RI17" s="519"/>
      <c r="RJ17" s="519"/>
      <c r="RK17" s="519"/>
      <c r="RL17" s="519"/>
      <c r="RM17" s="519"/>
      <c r="RN17" s="519"/>
      <c r="RO17" s="519"/>
      <c r="RP17" s="519"/>
      <c r="RQ17" s="519"/>
      <c r="RR17" s="519"/>
      <c r="RS17" s="519"/>
      <c r="RT17" s="519"/>
      <c r="RU17" s="519"/>
      <c r="RV17" s="519"/>
      <c r="RW17" s="519"/>
      <c r="RX17" s="519"/>
      <c r="RY17" s="519"/>
      <c r="RZ17" s="519"/>
      <c r="SA17" s="519"/>
      <c r="SB17" s="519"/>
      <c r="SC17" s="519"/>
      <c r="SD17" s="519"/>
      <c r="SE17" s="519"/>
      <c r="SF17" s="519"/>
      <c r="SG17" s="519"/>
      <c r="SH17" s="519"/>
      <c r="SI17" s="519"/>
      <c r="SJ17" s="519"/>
      <c r="SK17" s="519"/>
      <c r="SL17" s="519"/>
      <c r="SM17" s="519"/>
      <c r="SN17" s="519"/>
      <c r="SO17" s="519"/>
      <c r="SP17" s="519"/>
      <c r="SQ17" s="519"/>
      <c r="SR17" s="519"/>
      <c r="SS17" s="519"/>
      <c r="ST17" s="519"/>
      <c r="SU17" s="519"/>
      <c r="SV17" s="519"/>
      <c r="SW17" s="519"/>
      <c r="SX17" s="519"/>
      <c r="SY17" s="519"/>
      <c r="SZ17" s="519"/>
      <c r="TA17" s="519"/>
      <c r="TB17" s="519"/>
      <c r="TC17" s="519"/>
      <c r="TD17" s="519"/>
      <c r="TE17" s="519"/>
      <c r="TF17" s="519"/>
      <c r="TG17" s="519"/>
      <c r="TH17" s="519"/>
      <c r="TI17" s="519"/>
      <c r="TJ17" s="519"/>
      <c r="TK17" s="519"/>
      <c r="TL17" s="519"/>
      <c r="TM17" s="519"/>
      <c r="TN17" s="519"/>
      <c r="TO17" s="519"/>
      <c r="TP17" s="519"/>
      <c r="TQ17" s="519"/>
      <c r="TR17" s="519"/>
      <c r="TS17" s="519"/>
      <c r="TT17" s="519"/>
      <c r="TU17" s="519"/>
      <c r="TV17" s="519"/>
      <c r="TW17" s="519"/>
      <c r="TX17" s="519"/>
      <c r="TY17" s="519"/>
      <c r="TZ17" s="519"/>
      <c r="UA17" s="519"/>
      <c r="UB17" s="519"/>
      <c r="UC17" s="519"/>
      <c r="UD17" s="519"/>
      <c r="UE17" s="519"/>
      <c r="UF17" s="519"/>
      <c r="UG17" s="519"/>
      <c r="UH17" s="519"/>
      <c r="UI17" s="519"/>
      <c r="UJ17" s="519"/>
      <c r="UK17" s="519"/>
      <c r="UL17" s="519"/>
      <c r="UM17" s="519"/>
      <c r="UN17" s="519"/>
      <c r="UO17" s="519"/>
      <c r="UP17" s="519"/>
      <c r="UQ17" s="519"/>
      <c r="UR17" s="519"/>
      <c r="US17" s="519"/>
      <c r="UT17" s="519"/>
      <c r="UU17" s="519"/>
      <c r="UV17" s="519"/>
      <c r="UW17" s="519"/>
      <c r="UX17" s="519"/>
      <c r="UY17" s="519"/>
      <c r="UZ17" s="519"/>
      <c r="VA17" s="519"/>
      <c r="VB17" s="519"/>
      <c r="VC17" s="519"/>
      <c r="VD17" s="519"/>
      <c r="VE17" s="519"/>
      <c r="VF17" s="519"/>
      <c r="VG17" s="519"/>
      <c r="VH17" s="519"/>
      <c r="VI17" s="519"/>
      <c r="VJ17" s="519"/>
      <c r="VK17" s="519"/>
      <c r="VL17" s="519"/>
      <c r="VM17" s="519"/>
      <c r="VN17" s="519"/>
      <c r="VO17" s="519"/>
      <c r="VP17" s="519"/>
      <c r="VQ17" s="519"/>
      <c r="VR17" s="519"/>
      <c r="VS17" s="519"/>
      <c r="VT17" s="519"/>
      <c r="VU17" s="519"/>
      <c r="VV17" s="519"/>
      <c r="VW17" s="519"/>
      <c r="VX17" s="519"/>
      <c r="VY17" s="519"/>
      <c r="VZ17" s="519"/>
      <c r="WA17" s="519"/>
      <c r="WB17" s="519"/>
      <c r="WC17" s="519"/>
      <c r="WD17" s="519"/>
      <c r="WE17" s="519"/>
      <c r="WF17" s="519"/>
      <c r="WG17" s="519"/>
      <c r="WH17" s="519"/>
      <c r="WI17" s="519"/>
      <c r="WJ17" s="519"/>
      <c r="WK17" s="519"/>
      <c r="WL17" s="519"/>
      <c r="WM17" s="519"/>
      <c r="WN17" s="519"/>
      <c r="WO17" s="519"/>
      <c r="WP17" s="519"/>
      <c r="WQ17" s="519"/>
      <c r="WR17" s="519"/>
      <c r="WS17" s="519"/>
      <c r="WT17" s="519"/>
      <c r="WU17" s="519"/>
      <c r="WV17" s="519"/>
      <c r="WW17" s="519"/>
      <c r="WX17" s="519"/>
      <c r="WY17" s="519"/>
      <c r="WZ17" s="519"/>
      <c r="XA17" s="519"/>
      <c r="XB17" s="519"/>
      <c r="XC17" s="519"/>
      <c r="XD17" s="519"/>
      <c r="XE17" s="519"/>
      <c r="XF17" s="519"/>
      <c r="XG17" s="519"/>
      <c r="XH17" s="519"/>
      <c r="XI17" s="519"/>
      <c r="XJ17" s="519"/>
      <c r="XK17" s="519"/>
      <c r="XL17" s="519"/>
      <c r="XM17" s="519"/>
      <c r="XN17" s="519"/>
      <c r="XO17" s="519"/>
      <c r="XP17" s="519"/>
      <c r="XQ17" s="519"/>
      <c r="XR17" s="519"/>
      <c r="XS17" s="519"/>
      <c r="XT17" s="519"/>
      <c r="XU17" s="519"/>
      <c r="XV17" s="519"/>
      <c r="XW17" s="519"/>
      <c r="XX17" s="519"/>
      <c r="XY17" s="519"/>
      <c r="XZ17" s="519"/>
      <c r="YA17" s="519"/>
      <c r="YB17" s="519"/>
      <c r="YC17" s="519"/>
      <c r="YD17" s="519"/>
      <c r="YE17" s="519"/>
      <c r="YF17" s="519"/>
      <c r="YG17" s="519"/>
      <c r="YH17" s="519"/>
      <c r="YI17" s="519"/>
      <c r="YJ17" s="519"/>
      <c r="YK17" s="519"/>
      <c r="YL17" s="519"/>
      <c r="YM17" s="519"/>
      <c r="YN17" s="519"/>
      <c r="YO17" s="519"/>
      <c r="YP17" s="519"/>
      <c r="YQ17" s="519"/>
      <c r="YR17" s="519"/>
      <c r="YS17" s="519"/>
      <c r="YT17" s="519"/>
      <c r="YU17" s="519"/>
      <c r="YV17" s="519"/>
      <c r="YW17" s="519"/>
      <c r="YX17" s="519"/>
      <c r="YY17" s="519"/>
      <c r="YZ17" s="519"/>
      <c r="ZA17" s="519"/>
      <c r="ZB17" s="519"/>
      <c r="ZC17" s="519"/>
      <c r="ZD17" s="519"/>
      <c r="ZE17" s="519"/>
      <c r="ZF17" s="519"/>
      <c r="ZG17" s="519"/>
      <c r="ZH17" s="519"/>
      <c r="ZI17" s="519"/>
      <c r="ZJ17" s="519"/>
      <c r="ZK17" s="519"/>
      <c r="ZL17" s="519"/>
      <c r="ZM17" s="519"/>
      <c r="ZN17" s="519"/>
      <c r="ZO17" s="519"/>
      <c r="ZP17" s="519"/>
      <c r="ZQ17" s="519"/>
      <c r="ZR17" s="519"/>
      <c r="ZS17" s="519"/>
      <c r="ZT17" s="519"/>
      <c r="ZU17" s="519"/>
      <c r="ZV17" s="519"/>
      <c r="ZW17" s="519"/>
      <c r="ZX17" s="519"/>
      <c r="ZY17" s="519"/>
      <c r="ZZ17" s="519"/>
      <c r="AAA17" s="519"/>
      <c r="AAB17" s="519"/>
      <c r="AAC17" s="519"/>
      <c r="AAD17" s="519"/>
      <c r="AAE17" s="519"/>
      <c r="AAF17" s="519"/>
      <c r="AAG17" s="519"/>
      <c r="AAH17" s="519"/>
      <c r="AAI17" s="519"/>
      <c r="AAJ17" s="519"/>
      <c r="AAK17" s="519"/>
      <c r="AAL17" s="519"/>
      <c r="AAM17" s="519"/>
      <c r="AAN17" s="519"/>
      <c r="AAO17" s="519"/>
      <c r="AAP17" s="519"/>
      <c r="AAQ17" s="519"/>
      <c r="AAR17" s="519"/>
      <c r="AAS17" s="519"/>
      <c r="AAT17" s="519"/>
      <c r="AAU17" s="519"/>
      <c r="AAV17" s="519"/>
      <c r="AAW17" s="519"/>
      <c r="AAX17" s="519"/>
      <c r="AAY17" s="519"/>
      <c r="AAZ17" s="519"/>
      <c r="ABA17" s="519"/>
      <c r="ABB17" s="519"/>
      <c r="ABC17" s="519"/>
      <c r="ABD17" s="519"/>
      <c r="ABE17" s="519"/>
      <c r="ABF17" s="519"/>
      <c r="ABG17" s="519"/>
      <c r="ABH17" s="519"/>
      <c r="ABI17" s="519"/>
      <c r="ABJ17" s="519"/>
      <c r="ABK17" s="519"/>
      <c r="ABL17" s="519"/>
      <c r="ABM17" s="519"/>
      <c r="ABN17" s="519"/>
      <c r="ABO17" s="519"/>
      <c r="ABP17" s="519"/>
      <c r="ABQ17" s="519"/>
      <c r="ABR17" s="519"/>
      <c r="ABS17" s="519"/>
      <c r="ABT17" s="519"/>
      <c r="ABU17" s="519"/>
      <c r="ABV17" s="519"/>
      <c r="ABW17" s="519"/>
      <c r="ABX17" s="519"/>
      <c r="ABY17" s="519"/>
      <c r="ABZ17" s="519"/>
      <c r="ACA17" s="519"/>
      <c r="ACB17" s="519"/>
      <c r="ACC17" s="519"/>
      <c r="ACD17" s="519"/>
      <c r="ACE17" s="519"/>
      <c r="ACF17" s="519"/>
      <c r="ACG17" s="519"/>
      <c r="ACH17" s="519"/>
      <c r="ACI17" s="519"/>
      <c r="ACJ17" s="519"/>
      <c r="ACK17" s="519"/>
      <c r="ACL17" s="519"/>
      <c r="ACM17" s="519"/>
      <c r="ACN17" s="519"/>
      <c r="ACO17" s="519"/>
      <c r="ACP17" s="519"/>
      <c r="ACQ17" s="519"/>
      <c r="ACR17" s="519"/>
      <c r="ACS17" s="519"/>
      <c r="ACT17" s="519"/>
      <c r="ACU17" s="519"/>
      <c r="ACV17" s="519"/>
      <c r="ACW17" s="519"/>
      <c r="ACX17" s="519"/>
      <c r="ACY17" s="519"/>
      <c r="ACZ17" s="519"/>
      <c r="ADA17" s="519"/>
      <c r="ADB17" s="519"/>
      <c r="ADC17" s="519"/>
      <c r="ADD17" s="519"/>
      <c r="ADE17" s="519"/>
      <c r="ADF17" s="519"/>
      <c r="ADG17" s="519"/>
      <c r="ADH17" s="519"/>
      <c r="ADI17" s="519"/>
      <c r="ADJ17" s="519"/>
      <c r="ADK17" s="519"/>
      <c r="ADL17" s="519"/>
      <c r="ADM17" s="519"/>
      <c r="ADN17" s="519"/>
      <c r="ADO17" s="519"/>
      <c r="ADP17" s="519"/>
      <c r="ADQ17" s="519"/>
      <c r="ADR17" s="519"/>
      <c r="ADS17" s="519"/>
      <c r="ADT17" s="519"/>
      <c r="ADU17" s="519"/>
      <c r="ADV17" s="519"/>
      <c r="ADW17" s="519"/>
      <c r="ADX17" s="519"/>
      <c r="ADY17" s="519"/>
      <c r="ADZ17" s="519"/>
      <c r="AEA17" s="519"/>
      <c r="AEB17" s="519"/>
      <c r="AEC17" s="519"/>
      <c r="AED17" s="519"/>
      <c r="AEE17" s="519"/>
      <c r="AEF17" s="519"/>
      <c r="AEG17" s="519"/>
      <c r="AEH17" s="519"/>
      <c r="AEI17" s="519"/>
      <c r="AEJ17" s="519"/>
      <c r="AEK17" s="519"/>
      <c r="AEL17" s="519"/>
      <c r="AEM17" s="519"/>
      <c r="AEN17" s="519"/>
      <c r="AEO17" s="519"/>
      <c r="AEP17" s="519"/>
      <c r="AEQ17" s="519"/>
      <c r="AER17" s="519"/>
      <c r="AES17" s="519"/>
      <c r="AET17" s="519"/>
      <c r="AEU17" s="519"/>
      <c r="AEV17" s="519"/>
      <c r="AEW17" s="519"/>
      <c r="AEX17" s="519"/>
      <c r="AEY17" s="519"/>
      <c r="AEZ17" s="519"/>
      <c r="AFA17" s="519"/>
      <c r="AFB17" s="519"/>
      <c r="AFC17" s="519"/>
      <c r="AFD17" s="519"/>
      <c r="AFE17" s="519"/>
      <c r="AFF17" s="519"/>
      <c r="AFG17" s="519"/>
      <c r="AFH17" s="519"/>
      <c r="AFI17" s="519"/>
      <c r="AFJ17" s="519"/>
      <c r="AFK17" s="519"/>
      <c r="AFL17" s="519"/>
      <c r="AFM17" s="519"/>
      <c r="AFN17" s="519"/>
      <c r="AFO17" s="519"/>
      <c r="AFP17" s="519"/>
      <c r="AFQ17" s="519"/>
      <c r="AFR17" s="519"/>
      <c r="AFS17" s="519"/>
      <c r="AFT17" s="519"/>
      <c r="AFU17" s="519"/>
      <c r="AFV17" s="519"/>
      <c r="AFW17" s="519"/>
      <c r="AFX17" s="519"/>
      <c r="AFY17" s="519"/>
      <c r="AFZ17" s="519"/>
      <c r="AGA17" s="519"/>
      <c r="AGB17" s="519"/>
      <c r="AGC17" s="519"/>
      <c r="AGD17" s="519"/>
      <c r="AGE17" s="519"/>
      <c r="AGF17" s="519"/>
      <c r="AGG17" s="519"/>
      <c r="AGH17" s="519"/>
      <c r="AGI17" s="519"/>
      <c r="AGJ17" s="519"/>
      <c r="AGK17" s="519"/>
      <c r="AGL17" s="519"/>
      <c r="AGM17" s="519"/>
      <c r="AGN17" s="519"/>
      <c r="AGO17" s="519"/>
      <c r="AGP17" s="519"/>
      <c r="AGQ17" s="519"/>
      <c r="AGR17" s="519"/>
      <c r="AGS17" s="519"/>
      <c r="AGT17" s="519"/>
      <c r="AGU17" s="519"/>
      <c r="AGV17" s="519"/>
      <c r="AGW17" s="519"/>
      <c r="AGX17" s="519"/>
      <c r="AGY17" s="519"/>
      <c r="AGZ17" s="519"/>
      <c r="AHA17" s="519"/>
      <c r="AHB17" s="519"/>
      <c r="AHC17" s="519"/>
      <c r="AHD17" s="519"/>
      <c r="AHE17" s="519"/>
      <c r="AHF17" s="519"/>
      <c r="AHG17" s="519"/>
      <c r="AHH17" s="519"/>
      <c r="AHI17" s="519"/>
      <c r="AHJ17" s="519"/>
      <c r="AHK17" s="519"/>
      <c r="AHL17" s="519"/>
      <c r="AHM17" s="519"/>
      <c r="AHN17" s="519"/>
      <c r="AHO17" s="519"/>
      <c r="AHP17" s="519"/>
      <c r="AHQ17" s="519"/>
      <c r="AHR17" s="519"/>
      <c r="AHS17" s="519"/>
      <c r="AHT17" s="519"/>
      <c r="AHU17" s="519"/>
      <c r="AHV17" s="519"/>
      <c r="AHW17" s="519"/>
      <c r="AHX17" s="519"/>
      <c r="AHY17" s="519"/>
      <c r="AHZ17" s="519"/>
      <c r="AIA17" s="519"/>
      <c r="AIB17" s="519"/>
      <c r="AIC17" s="519"/>
      <c r="AID17" s="519"/>
      <c r="AIE17" s="519"/>
      <c r="AIF17" s="519"/>
      <c r="AIG17" s="519"/>
      <c r="AIH17" s="519"/>
      <c r="AII17" s="519"/>
      <c r="AIJ17" s="519"/>
      <c r="AIK17" s="519"/>
      <c r="AIL17" s="519"/>
      <c r="AIM17" s="519"/>
      <c r="AIN17" s="519"/>
      <c r="AIO17" s="519"/>
      <c r="AIP17" s="519"/>
      <c r="AIQ17" s="519"/>
      <c r="AIR17" s="519"/>
      <c r="AIS17" s="519"/>
      <c r="AIT17" s="519"/>
      <c r="AIU17" s="519"/>
      <c r="AIV17" s="519"/>
      <c r="AIW17" s="519"/>
      <c r="AIX17" s="519"/>
      <c r="AIY17" s="519"/>
      <c r="AIZ17" s="519"/>
      <c r="AJA17" s="519"/>
      <c r="AJB17" s="519"/>
      <c r="AJC17" s="519"/>
      <c r="AJD17" s="519"/>
      <c r="AJE17" s="519"/>
      <c r="AJF17" s="519"/>
      <c r="AJG17" s="519"/>
      <c r="AJH17" s="519"/>
      <c r="AJI17" s="519"/>
      <c r="AJJ17" s="519"/>
      <c r="AJK17" s="519"/>
      <c r="AJL17" s="519"/>
      <c r="AJM17" s="519"/>
      <c r="AJN17" s="519"/>
      <c r="AJO17" s="519"/>
      <c r="AJP17" s="519"/>
      <c r="AJQ17" s="519"/>
      <c r="AJR17" s="519"/>
      <c r="AJS17" s="519"/>
      <c r="AJT17" s="519"/>
      <c r="AJU17" s="519"/>
      <c r="AJV17" s="519"/>
      <c r="AJW17" s="519"/>
      <c r="AJX17" s="519"/>
      <c r="AJY17" s="519"/>
      <c r="AJZ17" s="519"/>
      <c r="AKA17" s="519"/>
      <c r="AKB17" s="519"/>
      <c r="AKC17" s="519"/>
      <c r="AKD17" s="519"/>
      <c r="AKE17" s="519"/>
      <c r="AKF17" s="519"/>
      <c r="AKG17" s="519"/>
      <c r="AKH17" s="519"/>
      <c r="AKI17" s="519"/>
      <c r="AKJ17" s="519"/>
      <c r="AKK17" s="519"/>
      <c r="AKL17" s="519"/>
      <c r="AKM17" s="519"/>
      <c r="AKN17" s="519"/>
      <c r="AKO17" s="519"/>
      <c r="AKP17" s="519"/>
      <c r="AKQ17" s="519"/>
      <c r="AKR17" s="519"/>
      <c r="AKS17" s="519"/>
      <c r="AKT17" s="519"/>
      <c r="AKU17" s="519"/>
      <c r="AKV17" s="519"/>
      <c r="AKW17" s="519"/>
      <c r="AKX17" s="519"/>
      <c r="AKY17" s="519"/>
      <c r="AKZ17" s="519"/>
      <c r="ALA17" s="519"/>
      <c r="ALB17" s="519"/>
      <c r="ALC17" s="519"/>
      <c r="ALD17" s="519"/>
      <c r="ALE17" s="519"/>
      <c r="ALF17" s="519"/>
      <c r="ALG17" s="519"/>
      <c r="ALH17" s="519"/>
      <c r="ALI17" s="519"/>
      <c r="ALJ17" s="519"/>
      <c r="ALK17" s="519"/>
      <c r="ALL17" s="519"/>
      <c r="ALM17" s="519"/>
      <c r="ALN17" s="519"/>
      <c r="ALO17" s="519"/>
      <c r="ALP17" s="519"/>
      <c r="ALQ17" s="519"/>
      <c r="ALR17" s="519"/>
      <c r="ALS17" s="519"/>
      <c r="ALT17" s="519"/>
      <c r="ALU17" s="519"/>
      <c r="ALV17" s="519"/>
      <c r="ALW17" s="519"/>
      <c r="ALX17" s="519"/>
      <c r="ALY17" s="519"/>
      <c r="ALZ17" s="519"/>
      <c r="AMA17" s="519"/>
      <c r="AMB17" s="519"/>
      <c r="AMC17" s="519"/>
      <c r="AMD17" s="519"/>
      <c r="AME17" s="519"/>
      <c r="AMF17" s="519"/>
      <c r="AMG17" s="519"/>
      <c r="AMH17" s="519"/>
      <c r="AMI17" s="519"/>
      <c r="AMJ17" s="519"/>
      <c r="AMK17" s="519"/>
      <c r="AML17" s="519"/>
      <c r="AMM17" s="519"/>
      <c r="AMN17" s="519"/>
      <c r="AMO17" s="519"/>
      <c r="AMP17" s="519"/>
      <c r="AMQ17" s="519"/>
      <c r="AMR17" s="519"/>
      <c r="AMS17" s="519"/>
      <c r="AMT17" s="519"/>
      <c r="AMU17" s="519"/>
      <c r="AMV17" s="519"/>
      <c r="AMW17" s="519"/>
      <c r="AMX17" s="519"/>
      <c r="AMY17" s="519"/>
      <c r="AMZ17" s="519"/>
      <c r="ANA17" s="519"/>
      <c r="ANB17" s="519"/>
      <c r="ANC17" s="519"/>
      <c r="AND17" s="519"/>
      <c r="ANE17" s="519"/>
      <c r="ANF17" s="519"/>
      <c r="ANG17" s="519"/>
      <c r="ANH17" s="519"/>
      <c r="ANI17" s="519"/>
      <c r="ANJ17" s="519"/>
      <c r="ANK17" s="519"/>
      <c r="ANL17" s="519"/>
      <c r="ANM17" s="519"/>
      <c r="ANN17" s="519"/>
      <c r="ANO17" s="519"/>
      <c r="ANP17" s="519"/>
      <c r="ANQ17" s="519"/>
      <c r="ANR17" s="519"/>
      <c r="ANS17" s="519"/>
      <c r="ANT17" s="519"/>
      <c r="ANU17" s="519"/>
      <c r="ANV17" s="519"/>
      <c r="ANW17" s="519"/>
      <c r="ANX17" s="519"/>
      <c r="ANY17" s="519"/>
      <c r="ANZ17" s="519"/>
      <c r="AOA17" s="519"/>
      <c r="AOB17" s="519"/>
      <c r="AOC17" s="519"/>
      <c r="AOD17" s="519"/>
      <c r="AOE17" s="519"/>
      <c r="AOF17" s="519"/>
      <c r="AOG17" s="519"/>
      <c r="AOH17" s="519"/>
      <c r="AOI17" s="519"/>
      <c r="AOJ17" s="519"/>
      <c r="AOK17" s="519"/>
      <c r="AOL17" s="519"/>
      <c r="AOM17" s="519"/>
      <c r="AON17" s="519"/>
      <c r="AOO17" s="519"/>
      <c r="AOP17" s="519"/>
      <c r="AOQ17" s="519"/>
      <c r="AOR17" s="519"/>
      <c r="AOS17" s="519"/>
      <c r="AOT17" s="519"/>
      <c r="AOU17" s="519"/>
      <c r="AOV17" s="519"/>
      <c r="AOW17" s="519"/>
      <c r="AOX17" s="519"/>
      <c r="AOY17" s="519"/>
      <c r="AOZ17" s="519"/>
      <c r="APA17" s="519"/>
      <c r="APB17" s="519"/>
      <c r="APC17" s="519"/>
      <c r="APD17" s="519"/>
      <c r="APE17" s="519"/>
      <c r="APF17" s="519"/>
      <c r="APG17" s="519"/>
      <c r="APH17" s="519"/>
      <c r="API17" s="519"/>
      <c r="APJ17" s="519"/>
      <c r="APK17" s="519"/>
      <c r="APL17" s="519"/>
      <c r="APM17" s="519"/>
      <c r="APN17" s="519"/>
      <c r="APO17" s="519"/>
      <c r="APP17" s="519"/>
      <c r="APQ17" s="519"/>
      <c r="APR17" s="519"/>
      <c r="APS17" s="519"/>
      <c r="APT17" s="519"/>
      <c r="APU17" s="519"/>
      <c r="APV17" s="519"/>
      <c r="APW17" s="519"/>
      <c r="APX17" s="519"/>
      <c r="APY17" s="519"/>
      <c r="APZ17" s="519"/>
      <c r="AQA17" s="519"/>
      <c r="AQB17" s="519"/>
      <c r="AQC17" s="519"/>
      <c r="AQD17" s="519"/>
      <c r="AQE17" s="519"/>
      <c r="AQF17" s="519"/>
      <c r="AQG17" s="519"/>
      <c r="AQH17" s="519"/>
      <c r="AQI17" s="519"/>
      <c r="AQJ17" s="519"/>
      <c r="AQK17" s="519"/>
      <c r="AQL17" s="519"/>
      <c r="AQM17" s="519"/>
      <c r="AQN17" s="519"/>
      <c r="AQO17" s="519"/>
      <c r="AQP17" s="519"/>
      <c r="AQQ17" s="519"/>
      <c r="AQR17" s="519"/>
      <c r="AQS17" s="519"/>
      <c r="AQT17" s="519"/>
      <c r="AQU17" s="519"/>
      <c r="AQV17" s="519"/>
      <c r="AQW17" s="519"/>
      <c r="AQX17" s="519"/>
      <c r="AQY17" s="519"/>
      <c r="AQZ17" s="519"/>
      <c r="ARA17" s="519"/>
      <c r="ARB17" s="519"/>
      <c r="ARC17" s="519"/>
      <c r="ARD17" s="519"/>
      <c r="ARE17" s="519"/>
      <c r="ARF17" s="519"/>
      <c r="ARG17" s="519"/>
      <c r="ARH17" s="519"/>
      <c r="ARI17" s="519"/>
      <c r="ARJ17" s="519"/>
      <c r="ARK17" s="519"/>
      <c r="ARL17" s="519"/>
      <c r="ARM17" s="519"/>
      <c r="ARN17" s="519"/>
      <c r="ARO17" s="519"/>
      <c r="ARP17" s="519"/>
      <c r="ARQ17" s="519"/>
      <c r="ARR17" s="519"/>
      <c r="ARS17" s="519"/>
      <c r="ART17" s="519"/>
      <c r="ARU17" s="519"/>
      <c r="ARV17" s="519"/>
      <c r="ARW17" s="519"/>
      <c r="ARX17" s="519"/>
      <c r="ARY17" s="519"/>
      <c r="ARZ17" s="519"/>
      <c r="ASA17" s="519"/>
      <c r="ASB17" s="519"/>
      <c r="ASC17" s="519"/>
      <c r="ASD17" s="519"/>
      <c r="ASE17" s="519"/>
      <c r="ASF17" s="519"/>
      <c r="ASG17" s="519"/>
      <c r="ASH17" s="519"/>
      <c r="ASI17" s="519"/>
      <c r="ASJ17" s="519"/>
      <c r="ASK17" s="519"/>
      <c r="ASL17" s="519"/>
      <c r="ASM17" s="519"/>
      <c r="ASN17" s="519"/>
      <c r="ASO17" s="519"/>
      <c r="ASP17" s="519"/>
      <c r="ASQ17" s="519"/>
      <c r="ASR17" s="519"/>
      <c r="ASS17" s="519"/>
      <c r="AST17" s="519"/>
      <c r="ASU17" s="519"/>
      <c r="ASV17" s="519"/>
      <c r="ASW17" s="519"/>
      <c r="ASX17" s="519"/>
      <c r="ASY17" s="519"/>
      <c r="ASZ17" s="519"/>
      <c r="ATA17" s="519"/>
      <c r="ATB17" s="519"/>
      <c r="ATC17" s="519"/>
      <c r="ATD17" s="519"/>
      <c r="ATE17" s="519"/>
      <c r="ATF17" s="519"/>
      <c r="ATG17" s="519"/>
      <c r="ATH17" s="519"/>
      <c r="ATI17" s="519"/>
      <c r="ATJ17" s="519"/>
      <c r="ATK17" s="519"/>
      <c r="ATL17" s="519"/>
      <c r="ATM17" s="519"/>
      <c r="ATN17" s="519"/>
      <c r="ATO17" s="519"/>
      <c r="ATP17" s="519"/>
      <c r="ATQ17" s="519"/>
      <c r="ATR17" s="519"/>
      <c r="ATS17" s="519"/>
      <c r="ATT17" s="519"/>
      <c r="ATU17" s="519"/>
      <c r="ATV17" s="519"/>
      <c r="ATW17" s="519"/>
      <c r="ATX17" s="519"/>
      <c r="ATY17" s="519"/>
      <c r="ATZ17" s="519"/>
      <c r="AUA17" s="519"/>
      <c r="AUB17" s="519"/>
      <c r="AUC17" s="519"/>
      <c r="AUD17" s="519"/>
      <c r="AUE17" s="519"/>
      <c r="AUF17" s="519"/>
      <c r="AUG17" s="519"/>
      <c r="AUH17" s="519"/>
      <c r="AUI17" s="519"/>
      <c r="AUJ17" s="519"/>
      <c r="AUK17" s="519"/>
      <c r="AUL17" s="519"/>
      <c r="AUM17" s="519"/>
      <c r="AUN17" s="519"/>
      <c r="AUO17" s="519"/>
      <c r="AUP17" s="519"/>
      <c r="AUQ17" s="519"/>
      <c r="AUR17" s="519"/>
      <c r="AUS17" s="519"/>
      <c r="AUT17" s="519"/>
      <c r="AUU17" s="519"/>
      <c r="AUV17" s="519"/>
      <c r="AUW17" s="519"/>
      <c r="AUX17" s="519"/>
      <c r="AUY17" s="519"/>
      <c r="AUZ17" s="519"/>
      <c r="AVA17" s="519"/>
      <c r="AVB17" s="519"/>
      <c r="AVC17" s="519"/>
      <c r="AVD17" s="519"/>
      <c r="AVE17" s="519"/>
      <c r="AVF17" s="519"/>
      <c r="AVG17" s="519"/>
      <c r="AVH17" s="519"/>
      <c r="AVI17" s="519"/>
      <c r="AVJ17" s="519"/>
      <c r="AVK17" s="519"/>
      <c r="AVL17" s="519"/>
      <c r="AVM17" s="519"/>
      <c r="AVN17" s="519"/>
      <c r="AVO17" s="519"/>
      <c r="AVP17" s="519"/>
      <c r="AVQ17" s="519"/>
      <c r="AVR17" s="519"/>
      <c r="AVS17" s="519"/>
      <c r="AVT17" s="519"/>
      <c r="AVU17" s="519"/>
      <c r="AVV17" s="519"/>
      <c r="AVW17" s="519"/>
      <c r="AVX17" s="519"/>
      <c r="AVY17" s="519"/>
      <c r="AVZ17" s="519"/>
      <c r="AWA17" s="519"/>
      <c r="AWB17" s="519"/>
      <c r="AWC17" s="519"/>
      <c r="AWD17" s="519"/>
      <c r="AWE17" s="519"/>
      <c r="AWF17" s="519"/>
      <c r="AWG17" s="519"/>
      <c r="AWH17" s="519"/>
      <c r="AWI17" s="519"/>
      <c r="AWJ17" s="519"/>
      <c r="AWK17" s="519"/>
      <c r="AWL17" s="519"/>
      <c r="AWM17" s="519"/>
      <c r="AWN17" s="519"/>
      <c r="AWO17" s="519"/>
      <c r="AWP17" s="519"/>
      <c r="AWQ17" s="519"/>
      <c r="AWR17" s="519"/>
      <c r="AWS17" s="519"/>
      <c r="AWT17" s="519"/>
      <c r="AWU17" s="519"/>
      <c r="AWV17" s="519"/>
      <c r="AWW17" s="519"/>
      <c r="AWX17" s="519"/>
      <c r="AWY17" s="519"/>
      <c r="AWZ17" s="519"/>
      <c r="AXA17" s="519"/>
      <c r="AXB17" s="519"/>
      <c r="AXC17" s="519"/>
      <c r="AXD17" s="519"/>
      <c r="AXE17" s="519"/>
      <c r="AXF17" s="519"/>
      <c r="AXG17" s="519"/>
      <c r="AXH17" s="519"/>
      <c r="AXI17" s="519"/>
      <c r="AXJ17" s="519"/>
      <c r="AXK17" s="519"/>
      <c r="AXL17" s="519"/>
      <c r="AXM17" s="519"/>
      <c r="AXN17" s="519"/>
      <c r="AXO17" s="519"/>
      <c r="AXP17" s="519"/>
      <c r="AXQ17" s="519"/>
      <c r="AXR17" s="519"/>
      <c r="AXS17" s="519"/>
      <c r="AXT17" s="519"/>
      <c r="AXU17" s="519"/>
      <c r="AXV17" s="519"/>
      <c r="AXW17" s="519"/>
      <c r="AXX17" s="519"/>
      <c r="AXY17" s="519"/>
      <c r="AXZ17" s="519"/>
      <c r="AYA17" s="519"/>
      <c r="AYB17" s="519"/>
      <c r="AYC17" s="519"/>
      <c r="AYD17" s="519"/>
      <c r="AYE17" s="519"/>
      <c r="AYF17" s="519"/>
      <c r="AYG17" s="519"/>
      <c r="AYH17" s="519"/>
      <c r="AYI17" s="519"/>
      <c r="AYJ17" s="519"/>
      <c r="AYK17" s="519"/>
      <c r="AYL17" s="519"/>
      <c r="AYM17" s="519"/>
      <c r="AYN17" s="519"/>
      <c r="AYO17" s="519"/>
      <c r="AYP17" s="519"/>
      <c r="AYQ17" s="519"/>
      <c r="AYR17" s="519"/>
      <c r="AYS17" s="519"/>
      <c r="AYT17" s="519"/>
      <c r="AYU17" s="519"/>
      <c r="AYV17" s="519"/>
      <c r="AYW17" s="519"/>
      <c r="AYX17" s="519"/>
      <c r="AYY17" s="519"/>
      <c r="AYZ17" s="519"/>
      <c r="AZA17" s="519"/>
      <c r="AZB17" s="519"/>
      <c r="AZC17" s="519"/>
      <c r="AZD17" s="519"/>
      <c r="AZE17" s="519"/>
      <c r="AZF17" s="519"/>
      <c r="AZG17" s="519"/>
      <c r="AZH17" s="519"/>
      <c r="AZI17" s="519"/>
      <c r="AZJ17" s="519"/>
      <c r="AZK17" s="519"/>
      <c r="AZL17" s="519"/>
      <c r="AZM17" s="519"/>
      <c r="AZN17" s="519"/>
      <c r="AZO17" s="519"/>
      <c r="AZP17" s="519"/>
      <c r="AZQ17" s="519"/>
      <c r="AZR17" s="519"/>
      <c r="AZS17" s="519"/>
      <c r="AZT17" s="519"/>
      <c r="AZU17" s="519"/>
      <c r="AZV17" s="519"/>
      <c r="AZW17" s="519"/>
      <c r="AZX17" s="519"/>
      <c r="AZY17" s="519"/>
      <c r="AZZ17" s="519"/>
      <c r="BAA17" s="519"/>
      <c r="BAB17" s="519"/>
      <c r="BAC17" s="519"/>
      <c r="BAD17" s="519"/>
      <c r="BAE17" s="519"/>
      <c r="BAF17" s="519"/>
      <c r="BAG17" s="519"/>
      <c r="BAH17" s="519"/>
      <c r="BAI17" s="519"/>
      <c r="BAJ17" s="519"/>
      <c r="BAK17" s="519"/>
      <c r="BAL17" s="519"/>
      <c r="BAM17" s="519"/>
      <c r="BAN17" s="519"/>
      <c r="BAO17" s="519"/>
      <c r="BAP17" s="519"/>
      <c r="BAQ17" s="519"/>
      <c r="BAR17" s="519"/>
      <c r="BAS17" s="519"/>
      <c r="BAT17" s="519"/>
      <c r="BAU17" s="519"/>
      <c r="BAV17" s="519"/>
      <c r="BAW17" s="519"/>
      <c r="BAX17" s="519"/>
      <c r="BAY17" s="519"/>
      <c r="BAZ17" s="519"/>
      <c r="BBA17" s="519"/>
      <c r="BBB17" s="519"/>
      <c r="BBC17" s="519"/>
      <c r="BBD17" s="519"/>
      <c r="BBE17" s="519"/>
      <c r="BBF17" s="519"/>
      <c r="BBG17" s="519"/>
      <c r="BBH17" s="519"/>
      <c r="BBI17" s="519"/>
      <c r="BBJ17" s="519"/>
      <c r="BBK17" s="519"/>
      <c r="BBL17" s="519"/>
      <c r="BBM17" s="519"/>
      <c r="BBN17" s="519"/>
      <c r="BBO17" s="519"/>
      <c r="BBP17" s="519"/>
      <c r="BBQ17" s="519"/>
      <c r="BBR17" s="519"/>
      <c r="BBS17" s="519"/>
      <c r="BBT17" s="519"/>
      <c r="BBU17" s="519"/>
      <c r="BBV17" s="519"/>
      <c r="BBW17" s="519"/>
      <c r="BBX17" s="519"/>
      <c r="BBY17" s="519"/>
      <c r="BBZ17" s="519"/>
      <c r="BCA17" s="519"/>
      <c r="BCB17" s="519"/>
      <c r="BCC17" s="519"/>
      <c r="BCD17" s="519"/>
      <c r="BCE17" s="519"/>
      <c r="BCF17" s="519"/>
      <c r="BCG17" s="519"/>
      <c r="BCH17" s="519"/>
      <c r="BCI17" s="519"/>
      <c r="BCJ17" s="519"/>
      <c r="BCK17" s="519"/>
      <c r="BCL17" s="519"/>
      <c r="BCM17" s="519"/>
      <c r="BCN17" s="519"/>
      <c r="BCO17" s="519"/>
      <c r="BCP17" s="519"/>
      <c r="BCQ17" s="519"/>
      <c r="BCR17" s="519"/>
      <c r="BCS17" s="519"/>
      <c r="BCT17" s="519"/>
      <c r="BCU17" s="519"/>
      <c r="BCV17" s="519"/>
      <c r="BCW17" s="519"/>
      <c r="BCX17" s="519"/>
      <c r="BCY17" s="519"/>
      <c r="BCZ17" s="519"/>
      <c r="BDA17" s="519"/>
      <c r="BDB17" s="519"/>
      <c r="BDC17" s="519"/>
      <c r="BDD17" s="519"/>
      <c r="BDE17" s="519"/>
      <c r="BDF17" s="519"/>
      <c r="BDG17" s="519"/>
      <c r="BDH17" s="519"/>
      <c r="BDI17" s="519"/>
      <c r="BDJ17" s="519"/>
      <c r="BDK17" s="519"/>
      <c r="BDL17" s="519"/>
      <c r="BDM17" s="519"/>
      <c r="BDN17" s="519"/>
      <c r="BDO17" s="519"/>
      <c r="BDP17" s="519"/>
      <c r="BDQ17" s="519"/>
      <c r="BDR17" s="519"/>
      <c r="BDS17" s="519"/>
      <c r="BDT17" s="519"/>
      <c r="BDU17" s="519"/>
      <c r="BDV17" s="519"/>
      <c r="BDW17" s="519"/>
      <c r="BDX17" s="519"/>
      <c r="BDY17" s="519"/>
      <c r="BDZ17" s="519"/>
      <c r="BEA17" s="519"/>
      <c r="BEB17" s="519"/>
      <c r="BEC17" s="519"/>
      <c r="BED17" s="519"/>
      <c r="BEE17" s="519"/>
      <c r="BEF17" s="519"/>
      <c r="BEG17" s="519"/>
      <c r="BEH17" s="519"/>
      <c r="BEI17" s="519"/>
      <c r="BEJ17" s="519"/>
      <c r="BEK17" s="519"/>
      <c r="BEL17" s="519"/>
      <c r="BEM17" s="519"/>
      <c r="BEN17" s="519"/>
      <c r="BEO17" s="519"/>
      <c r="BEP17" s="519"/>
      <c r="BEQ17" s="519"/>
      <c r="BER17" s="519"/>
      <c r="BES17" s="519"/>
      <c r="BET17" s="519"/>
      <c r="BEU17" s="519"/>
      <c r="BEV17" s="519"/>
      <c r="BEW17" s="519"/>
      <c r="BEX17" s="519"/>
      <c r="BEY17" s="519"/>
      <c r="BEZ17" s="519"/>
      <c r="BFA17" s="519"/>
      <c r="BFB17" s="519"/>
      <c r="BFC17" s="519"/>
      <c r="BFD17" s="519"/>
      <c r="BFE17" s="519"/>
      <c r="BFF17" s="519"/>
      <c r="BFG17" s="519"/>
      <c r="BFH17" s="519"/>
      <c r="BFI17" s="519"/>
      <c r="BFJ17" s="519"/>
      <c r="BFK17" s="519"/>
      <c r="BFL17" s="519"/>
      <c r="BFM17" s="519"/>
      <c r="BFN17" s="519"/>
      <c r="BFO17" s="519"/>
      <c r="BFP17" s="519"/>
      <c r="BFQ17" s="519"/>
      <c r="BFR17" s="519"/>
      <c r="BFS17" s="519"/>
      <c r="BFT17" s="519"/>
      <c r="BFU17" s="519"/>
      <c r="BFV17" s="519"/>
      <c r="BFW17" s="519"/>
      <c r="BFX17" s="519"/>
      <c r="BFY17" s="519"/>
      <c r="BFZ17" s="519"/>
      <c r="BGA17" s="519"/>
      <c r="BGB17" s="519"/>
      <c r="BGC17" s="519"/>
      <c r="BGD17" s="519"/>
      <c r="BGE17" s="519"/>
      <c r="BGF17" s="519"/>
      <c r="BGG17" s="519"/>
      <c r="BGH17" s="519"/>
      <c r="BGI17" s="519"/>
      <c r="BGJ17" s="519"/>
      <c r="BGK17" s="519"/>
      <c r="BGL17" s="519"/>
      <c r="BGM17" s="519"/>
      <c r="BGN17" s="519"/>
      <c r="BGO17" s="519"/>
      <c r="BGP17" s="519"/>
      <c r="BGQ17" s="519"/>
      <c r="BGR17" s="519"/>
      <c r="BGS17" s="519"/>
      <c r="BGT17" s="519"/>
      <c r="BGU17" s="519"/>
      <c r="BGV17" s="519"/>
      <c r="BGW17" s="519"/>
      <c r="BGX17" s="519"/>
      <c r="BGY17" s="519"/>
      <c r="BGZ17" s="519"/>
      <c r="BHA17" s="519"/>
      <c r="BHB17" s="519"/>
      <c r="BHC17" s="519"/>
      <c r="BHD17" s="519"/>
      <c r="BHE17" s="519"/>
      <c r="BHF17" s="519"/>
      <c r="BHG17" s="519"/>
      <c r="BHH17" s="519"/>
      <c r="BHI17" s="519"/>
      <c r="BHJ17" s="519"/>
      <c r="BHK17" s="519"/>
      <c r="BHL17" s="519"/>
      <c r="BHM17" s="519"/>
      <c r="BHN17" s="519"/>
      <c r="BHO17" s="519"/>
      <c r="BHP17" s="519"/>
      <c r="BHQ17" s="519"/>
      <c r="BHR17" s="519"/>
      <c r="BHS17" s="519"/>
      <c r="BHT17" s="519"/>
      <c r="BHU17" s="519"/>
      <c r="BHV17" s="519"/>
      <c r="BHW17" s="519"/>
      <c r="BHX17" s="519"/>
      <c r="BHY17" s="519"/>
      <c r="BHZ17" s="519"/>
      <c r="BIA17" s="519"/>
      <c r="BIB17" s="519"/>
      <c r="BIC17" s="519"/>
      <c r="BID17" s="519"/>
      <c r="BIE17" s="519"/>
      <c r="BIF17" s="519"/>
      <c r="BIG17" s="519"/>
      <c r="BIH17" s="519"/>
      <c r="BII17" s="519"/>
      <c r="BIJ17" s="519"/>
      <c r="BIK17" s="519"/>
      <c r="BIL17" s="519"/>
      <c r="BIM17" s="519"/>
      <c r="BIN17" s="519"/>
      <c r="BIO17" s="519"/>
      <c r="BIP17" s="519"/>
      <c r="BIQ17" s="519"/>
      <c r="BIR17" s="519"/>
      <c r="BIS17" s="519"/>
      <c r="BIT17" s="519"/>
      <c r="BIU17" s="519"/>
      <c r="BIV17" s="519"/>
      <c r="BIW17" s="519"/>
      <c r="BIX17" s="519"/>
      <c r="BIY17" s="519"/>
      <c r="BIZ17" s="519"/>
      <c r="BJA17" s="519"/>
      <c r="BJB17" s="519"/>
      <c r="BJC17" s="519"/>
      <c r="BJD17" s="519"/>
      <c r="BJE17" s="519"/>
      <c r="BJF17" s="519"/>
      <c r="BJG17" s="519"/>
      <c r="BJH17" s="519"/>
      <c r="BJI17" s="519"/>
      <c r="BJJ17" s="519"/>
      <c r="BJK17" s="519"/>
      <c r="BJL17" s="519"/>
      <c r="BJM17" s="519"/>
      <c r="BJN17" s="519"/>
      <c r="BJO17" s="519"/>
      <c r="BJP17" s="519"/>
      <c r="BJQ17" s="519"/>
      <c r="BJR17" s="519"/>
      <c r="BJS17" s="519"/>
      <c r="BJT17" s="519"/>
      <c r="BJU17" s="519"/>
      <c r="BJV17" s="519"/>
      <c r="BJW17" s="519"/>
      <c r="BJX17" s="519"/>
      <c r="BJY17" s="519"/>
      <c r="BJZ17" s="519"/>
      <c r="BKA17" s="519"/>
      <c r="BKB17" s="519"/>
      <c r="BKC17" s="519"/>
      <c r="BKD17" s="519"/>
      <c r="BKE17" s="519"/>
      <c r="BKF17" s="519"/>
      <c r="BKG17" s="519"/>
      <c r="BKH17" s="519"/>
      <c r="BKI17" s="519"/>
      <c r="BKJ17" s="519"/>
      <c r="BKK17" s="519"/>
      <c r="BKL17" s="519"/>
      <c r="BKM17" s="519"/>
      <c r="BKN17" s="519"/>
      <c r="BKO17" s="519"/>
      <c r="BKP17" s="519"/>
      <c r="BKQ17" s="519"/>
      <c r="BKR17" s="519"/>
      <c r="BKS17" s="519"/>
      <c r="BKT17" s="519"/>
      <c r="BKU17" s="519"/>
      <c r="BKV17" s="519"/>
      <c r="BKW17" s="519"/>
      <c r="BKX17" s="519"/>
      <c r="BKY17" s="519"/>
      <c r="BKZ17" s="519"/>
      <c r="BLA17" s="519"/>
      <c r="BLB17" s="519"/>
      <c r="BLC17" s="519"/>
      <c r="BLD17" s="519"/>
      <c r="BLE17" s="519"/>
      <c r="BLF17" s="519"/>
      <c r="BLG17" s="519"/>
      <c r="BLH17" s="519"/>
      <c r="BLI17" s="519"/>
      <c r="BLJ17" s="519"/>
      <c r="BLK17" s="519"/>
      <c r="BLL17" s="519"/>
      <c r="BLM17" s="519"/>
      <c r="BLN17" s="519"/>
      <c r="BLO17" s="519"/>
      <c r="BLP17" s="519"/>
      <c r="BLQ17" s="519"/>
      <c r="BLR17" s="519"/>
      <c r="BLS17" s="519"/>
      <c r="BLT17" s="519"/>
      <c r="BLU17" s="519"/>
      <c r="BLV17" s="519"/>
      <c r="BLW17" s="519"/>
      <c r="BLX17" s="519"/>
      <c r="BLY17" s="519"/>
      <c r="BLZ17" s="519"/>
      <c r="BMA17" s="519"/>
      <c r="BMB17" s="519"/>
      <c r="BMC17" s="519"/>
      <c r="BMD17" s="519"/>
      <c r="BME17" s="519"/>
      <c r="BMF17" s="519"/>
      <c r="BMG17" s="519"/>
      <c r="BMH17" s="519"/>
      <c r="BMI17" s="519"/>
      <c r="BMJ17" s="519"/>
      <c r="BMK17" s="519"/>
      <c r="BML17" s="519"/>
      <c r="BMM17" s="519"/>
      <c r="BMN17" s="519"/>
      <c r="BMO17" s="519"/>
      <c r="BMP17" s="519"/>
      <c r="BMQ17" s="519"/>
      <c r="BMR17" s="519"/>
      <c r="BMS17" s="519"/>
      <c r="BMT17" s="519"/>
      <c r="BMU17" s="519"/>
      <c r="BMV17" s="519"/>
      <c r="BMW17" s="519"/>
      <c r="BMX17" s="519"/>
      <c r="BMY17" s="519"/>
      <c r="BMZ17" s="519"/>
      <c r="BNA17" s="519"/>
      <c r="BNB17" s="519"/>
      <c r="BNC17" s="519"/>
      <c r="BND17" s="519"/>
      <c r="BNE17" s="519"/>
      <c r="BNF17" s="519"/>
      <c r="BNG17" s="519"/>
      <c r="BNH17" s="519"/>
      <c r="BNI17" s="519"/>
      <c r="BNJ17" s="519"/>
      <c r="BNK17" s="519"/>
      <c r="BNL17" s="519"/>
      <c r="BNM17" s="519"/>
      <c r="BNN17" s="519"/>
      <c r="BNO17" s="519"/>
      <c r="BNP17" s="519"/>
      <c r="BNQ17" s="519"/>
      <c r="BNR17" s="519"/>
      <c r="BNS17" s="519"/>
      <c r="BNT17" s="519"/>
      <c r="BNU17" s="519"/>
      <c r="BNV17" s="519"/>
      <c r="BNW17" s="519"/>
      <c r="BNX17" s="519"/>
      <c r="BNY17" s="519"/>
      <c r="BNZ17" s="519"/>
      <c r="BOA17" s="519"/>
      <c r="BOB17" s="519"/>
      <c r="BOC17" s="519"/>
      <c r="BOD17" s="519"/>
      <c r="BOE17" s="519"/>
      <c r="BOF17" s="519"/>
      <c r="BOG17" s="519"/>
      <c r="BOH17" s="519"/>
      <c r="BOI17" s="519"/>
      <c r="BOJ17" s="519"/>
      <c r="BOK17" s="519"/>
      <c r="BOL17" s="519"/>
      <c r="BOM17" s="519"/>
      <c r="BON17" s="519"/>
      <c r="BOO17" s="519"/>
      <c r="BOP17" s="519"/>
      <c r="BOQ17" s="519"/>
      <c r="BOR17" s="519"/>
      <c r="BOS17" s="519"/>
      <c r="BOT17" s="519"/>
      <c r="BOU17" s="519"/>
      <c r="BOV17" s="519"/>
      <c r="BOW17" s="519"/>
      <c r="BOX17" s="519"/>
      <c r="BOY17" s="519"/>
      <c r="BOZ17" s="519"/>
      <c r="BPA17" s="519"/>
      <c r="BPB17" s="519"/>
      <c r="BPC17" s="519"/>
      <c r="BPD17" s="519"/>
      <c r="BPE17" s="519"/>
      <c r="BPF17" s="519"/>
      <c r="BPG17" s="519"/>
      <c r="BPH17" s="519"/>
      <c r="BPI17" s="519"/>
      <c r="BPJ17" s="519"/>
      <c r="BPK17" s="519"/>
      <c r="BPL17" s="519"/>
      <c r="BPM17" s="519"/>
      <c r="BPN17" s="519"/>
      <c r="BPO17" s="519"/>
      <c r="BPP17" s="519"/>
      <c r="BPQ17" s="519"/>
      <c r="BPR17" s="519"/>
      <c r="BPS17" s="519"/>
      <c r="BPT17" s="519"/>
      <c r="BPU17" s="519"/>
      <c r="BPV17" s="519"/>
      <c r="BPW17" s="519"/>
      <c r="BPX17" s="519"/>
      <c r="BPY17" s="519"/>
      <c r="BPZ17" s="519"/>
      <c r="BQA17" s="519"/>
      <c r="BQB17" s="519"/>
      <c r="BQC17" s="519"/>
      <c r="BQD17" s="519"/>
      <c r="BQE17" s="519"/>
      <c r="BQF17" s="519"/>
      <c r="BQG17" s="519"/>
      <c r="BQH17" s="519"/>
      <c r="BQI17" s="519"/>
      <c r="BQJ17" s="519"/>
      <c r="BQK17" s="519"/>
      <c r="BQL17" s="519"/>
      <c r="BQM17" s="519"/>
      <c r="BQN17" s="519"/>
      <c r="BQO17" s="519"/>
      <c r="BQP17" s="519"/>
      <c r="BQQ17" s="519"/>
      <c r="BQR17" s="519"/>
      <c r="BQS17" s="519"/>
      <c r="BQT17" s="519"/>
      <c r="BQU17" s="519"/>
      <c r="BQV17" s="519"/>
      <c r="BQW17" s="519"/>
      <c r="BQX17" s="519"/>
      <c r="BQY17" s="519"/>
      <c r="BQZ17" s="519"/>
      <c r="BRA17" s="519"/>
      <c r="BRB17" s="519"/>
      <c r="BRC17" s="519"/>
      <c r="BRD17" s="519"/>
      <c r="BRE17" s="519"/>
      <c r="BRF17" s="519"/>
      <c r="BRG17" s="519"/>
      <c r="BRH17" s="519"/>
      <c r="BRI17" s="519"/>
      <c r="BRJ17" s="519"/>
      <c r="BRK17" s="519"/>
      <c r="BRL17" s="519"/>
      <c r="BRM17" s="519"/>
      <c r="BRN17" s="519"/>
      <c r="BRO17" s="519"/>
      <c r="BRP17" s="519"/>
      <c r="BRQ17" s="519"/>
      <c r="BRR17" s="519"/>
      <c r="BRS17" s="519"/>
      <c r="BRT17" s="519"/>
      <c r="BRU17" s="519"/>
      <c r="BRV17" s="519"/>
      <c r="BRW17" s="519"/>
      <c r="BRX17" s="519"/>
      <c r="BRY17" s="519"/>
      <c r="BRZ17" s="519"/>
      <c r="BSA17" s="519"/>
      <c r="BSB17" s="519"/>
      <c r="BSC17" s="519"/>
      <c r="BSD17" s="519"/>
      <c r="BSE17" s="519"/>
      <c r="BSF17" s="519"/>
      <c r="BSG17" s="519"/>
      <c r="BSH17" s="519"/>
      <c r="BSI17" s="519"/>
      <c r="BSJ17" s="519"/>
      <c r="BSK17" s="519"/>
      <c r="BSL17" s="519"/>
      <c r="BSM17" s="519"/>
      <c r="BSN17" s="519"/>
      <c r="BSO17" s="519"/>
      <c r="BSP17" s="519"/>
      <c r="BSQ17" s="519"/>
      <c r="BSR17" s="519"/>
      <c r="BSS17" s="519"/>
      <c r="BST17" s="519"/>
      <c r="BSU17" s="519"/>
      <c r="BSV17" s="519"/>
      <c r="BSW17" s="519"/>
      <c r="BSX17" s="519"/>
      <c r="BSY17" s="519"/>
      <c r="BSZ17" s="519"/>
      <c r="BTA17" s="519"/>
      <c r="BTB17" s="519"/>
      <c r="BTC17" s="519"/>
      <c r="BTD17" s="519"/>
      <c r="BTE17" s="519"/>
      <c r="BTF17" s="519"/>
      <c r="BTG17" s="519"/>
      <c r="BTH17" s="519"/>
      <c r="BTI17" s="519"/>
      <c r="BTJ17" s="519"/>
      <c r="BTK17" s="519"/>
      <c r="BTL17" s="519"/>
      <c r="BTM17" s="519"/>
      <c r="BTN17" s="519"/>
      <c r="BTO17" s="519"/>
      <c r="BTP17" s="519"/>
      <c r="BTQ17" s="519"/>
      <c r="BTR17" s="519"/>
      <c r="BTS17" s="519"/>
      <c r="BTT17" s="519"/>
      <c r="BTU17" s="519"/>
      <c r="BTV17" s="519"/>
      <c r="BTW17" s="519"/>
      <c r="BTX17" s="519"/>
      <c r="BTY17" s="519"/>
      <c r="BTZ17" s="519"/>
      <c r="BUA17" s="519"/>
      <c r="BUB17" s="519"/>
      <c r="BUC17" s="519"/>
      <c r="BUD17" s="519"/>
      <c r="BUE17" s="519"/>
      <c r="BUF17" s="519"/>
      <c r="BUG17" s="519"/>
      <c r="BUH17" s="519"/>
      <c r="BUI17" s="519"/>
      <c r="BUJ17" s="519"/>
      <c r="BUK17" s="519"/>
      <c r="BUL17" s="519"/>
      <c r="BUM17" s="519"/>
      <c r="BUN17" s="519"/>
      <c r="BUO17" s="519"/>
      <c r="BUP17" s="519"/>
      <c r="BUQ17" s="519"/>
      <c r="BUR17" s="519"/>
      <c r="BUS17" s="519"/>
      <c r="BUT17" s="519"/>
      <c r="BUU17" s="519"/>
      <c r="BUV17" s="519"/>
      <c r="BUW17" s="519"/>
      <c r="BUX17" s="519"/>
      <c r="BUY17" s="519"/>
      <c r="BUZ17" s="519"/>
      <c r="BVA17" s="519"/>
      <c r="BVB17" s="519"/>
      <c r="BVC17" s="519"/>
      <c r="BVD17" s="519"/>
      <c r="BVE17" s="519"/>
      <c r="BVF17" s="519"/>
      <c r="BVG17" s="519"/>
      <c r="BVH17" s="519"/>
      <c r="BVI17" s="519"/>
      <c r="BVJ17" s="519"/>
      <c r="BVK17" s="519"/>
      <c r="BVL17" s="519"/>
      <c r="BVM17" s="519"/>
      <c r="BVN17" s="519"/>
      <c r="BVO17" s="519"/>
      <c r="BVP17" s="519"/>
      <c r="BVQ17" s="519"/>
      <c r="BVR17" s="519"/>
      <c r="BVS17" s="519"/>
      <c r="BVT17" s="519"/>
      <c r="BVU17" s="519"/>
      <c r="BVV17" s="519"/>
      <c r="BVW17" s="519"/>
      <c r="BVX17" s="519"/>
      <c r="BVY17" s="519"/>
      <c r="BVZ17" s="519"/>
      <c r="BWA17" s="519"/>
      <c r="BWB17" s="519"/>
      <c r="BWC17" s="519"/>
      <c r="BWD17" s="519"/>
      <c r="BWE17" s="519"/>
      <c r="BWF17" s="519"/>
      <c r="BWG17" s="519"/>
      <c r="BWH17" s="519"/>
      <c r="BWI17" s="519"/>
      <c r="BWJ17" s="519"/>
      <c r="BWK17" s="519"/>
      <c r="BWL17" s="519"/>
      <c r="BWM17" s="519"/>
      <c r="BWN17" s="519"/>
      <c r="BWO17" s="519"/>
      <c r="BWP17" s="519"/>
      <c r="BWQ17" s="519"/>
      <c r="BWR17" s="519"/>
      <c r="BWS17" s="519"/>
      <c r="BWT17" s="519"/>
      <c r="BWU17" s="519"/>
      <c r="BWV17" s="519"/>
      <c r="BWW17" s="519"/>
      <c r="BWX17" s="519"/>
      <c r="BWY17" s="519"/>
      <c r="BWZ17" s="519"/>
      <c r="BXA17" s="519"/>
      <c r="BXB17" s="519"/>
      <c r="BXC17" s="519"/>
      <c r="BXD17" s="519"/>
      <c r="BXE17" s="519"/>
      <c r="BXF17" s="519"/>
      <c r="BXG17" s="519"/>
      <c r="BXH17" s="519"/>
      <c r="BXI17" s="519"/>
      <c r="BXJ17" s="519"/>
      <c r="BXK17" s="519"/>
      <c r="BXL17" s="519"/>
      <c r="BXM17" s="519"/>
      <c r="BXN17" s="519"/>
      <c r="BXO17" s="519"/>
      <c r="BXP17" s="519"/>
      <c r="BXQ17" s="519"/>
      <c r="BXR17" s="519"/>
      <c r="BXS17" s="519"/>
      <c r="BXT17" s="519"/>
      <c r="BXU17" s="519"/>
      <c r="BXV17" s="519"/>
      <c r="BXW17" s="519"/>
      <c r="BXX17" s="519"/>
      <c r="BXY17" s="519"/>
      <c r="BXZ17" s="519"/>
      <c r="BYA17" s="519"/>
      <c r="BYB17" s="519"/>
      <c r="BYC17" s="519"/>
      <c r="BYD17" s="519"/>
      <c r="BYE17" s="519"/>
      <c r="BYF17" s="519"/>
      <c r="BYG17" s="519"/>
      <c r="BYH17" s="519"/>
      <c r="BYI17" s="519"/>
      <c r="BYJ17" s="519"/>
      <c r="BYK17" s="519"/>
      <c r="BYL17" s="519"/>
      <c r="BYM17" s="519"/>
      <c r="BYN17" s="519"/>
      <c r="BYO17" s="519"/>
      <c r="BYP17" s="519"/>
      <c r="BYQ17" s="519"/>
      <c r="BYR17" s="519"/>
      <c r="BYS17" s="519"/>
      <c r="BYT17" s="519"/>
      <c r="BYU17" s="519"/>
      <c r="BYV17" s="519"/>
      <c r="BYW17" s="519"/>
      <c r="BYX17" s="519"/>
      <c r="BYY17" s="519"/>
      <c r="BYZ17" s="519"/>
      <c r="BZA17" s="519"/>
      <c r="BZB17" s="519"/>
      <c r="BZC17" s="519"/>
      <c r="BZD17" s="519"/>
      <c r="BZE17" s="519"/>
      <c r="BZF17" s="519"/>
      <c r="BZG17" s="519"/>
      <c r="BZH17" s="519"/>
      <c r="BZI17" s="519"/>
      <c r="BZJ17" s="519"/>
      <c r="BZK17" s="519"/>
      <c r="BZL17" s="519"/>
      <c r="BZM17" s="519"/>
      <c r="BZN17" s="519"/>
      <c r="BZO17" s="519"/>
      <c r="BZP17" s="519"/>
      <c r="BZQ17" s="519"/>
      <c r="BZR17" s="519"/>
      <c r="BZS17" s="519"/>
      <c r="BZT17" s="519"/>
      <c r="BZU17" s="519"/>
      <c r="BZV17" s="519"/>
      <c r="BZW17" s="519"/>
      <c r="BZX17" s="519"/>
      <c r="BZY17" s="519"/>
      <c r="BZZ17" s="519"/>
      <c r="CAA17" s="519"/>
      <c r="CAB17" s="519"/>
      <c r="CAC17" s="519"/>
      <c r="CAD17" s="519"/>
      <c r="CAE17" s="519"/>
      <c r="CAF17" s="519"/>
      <c r="CAG17" s="519"/>
      <c r="CAH17" s="519"/>
      <c r="CAI17" s="519"/>
      <c r="CAJ17" s="519"/>
      <c r="CAK17" s="519"/>
      <c r="CAL17" s="519"/>
      <c r="CAM17" s="519"/>
      <c r="CAN17" s="519"/>
      <c r="CAO17" s="519"/>
      <c r="CAP17" s="519"/>
      <c r="CAQ17" s="519"/>
      <c r="CAR17" s="519"/>
      <c r="CAS17" s="519"/>
      <c r="CAT17" s="519"/>
      <c r="CAU17" s="519"/>
      <c r="CAV17" s="519"/>
      <c r="CAW17" s="519"/>
      <c r="CAX17" s="519"/>
      <c r="CAY17" s="519"/>
      <c r="CAZ17" s="519"/>
      <c r="CBA17" s="519"/>
      <c r="CBB17" s="519"/>
      <c r="CBC17" s="519"/>
      <c r="CBD17" s="519"/>
      <c r="CBE17" s="519"/>
      <c r="CBF17" s="519"/>
      <c r="CBG17" s="519"/>
      <c r="CBH17" s="519"/>
      <c r="CBI17" s="519"/>
      <c r="CBJ17" s="519"/>
      <c r="CBK17" s="519"/>
      <c r="CBL17" s="519"/>
      <c r="CBM17" s="519"/>
      <c r="CBN17" s="519"/>
      <c r="CBO17" s="519"/>
      <c r="CBP17" s="519"/>
      <c r="CBQ17" s="519"/>
      <c r="CBR17" s="519"/>
      <c r="CBS17" s="519"/>
      <c r="CBT17" s="519"/>
      <c r="CBU17" s="519"/>
      <c r="CBV17" s="519"/>
      <c r="CBW17" s="519"/>
      <c r="CBX17" s="519"/>
      <c r="CBY17" s="519"/>
      <c r="CBZ17" s="519"/>
      <c r="CCA17" s="519"/>
      <c r="CCB17" s="519"/>
      <c r="CCC17" s="519"/>
      <c r="CCD17" s="519"/>
      <c r="CCE17" s="519"/>
      <c r="CCF17" s="519"/>
      <c r="CCG17" s="519"/>
      <c r="CCH17" s="519"/>
      <c r="CCI17" s="519"/>
      <c r="CCJ17" s="519"/>
      <c r="CCK17" s="519"/>
      <c r="CCL17" s="519"/>
      <c r="CCM17" s="519"/>
      <c r="CCN17" s="519"/>
      <c r="CCO17" s="519"/>
      <c r="CCP17" s="519"/>
      <c r="CCQ17" s="519"/>
      <c r="CCR17" s="519"/>
      <c r="CCS17" s="519"/>
      <c r="CCT17" s="519"/>
      <c r="CCU17" s="519"/>
      <c r="CCV17" s="519"/>
      <c r="CCW17" s="519"/>
      <c r="CCX17" s="519"/>
      <c r="CCY17" s="519"/>
      <c r="CCZ17" s="519"/>
      <c r="CDA17" s="519"/>
      <c r="CDB17" s="519"/>
      <c r="CDC17" s="519"/>
      <c r="CDD17" s="519"/>
      <c r="CDE17" s="519"/>
      <c r="CDF17" s="519"/>
      <c r="CDG17" s="519"/>
      <c r="CDH17" s="519"/>
      <c r="CDI17" s="519"/>
      <c r="CDJ17" s="519"/>
      <c r="CDK17" s="519"/>
      <c r="CDL17" s="519"/>
      <c r="CDM17" s="519"/>
      <c r="CDN17" s="519"/>
      <c r="CDO17" s="519"/>
      <c r="CDP17" s="519"/>
      <c r="CDQ17" s="519"/>
      <c r="CDR17" s="519"/>
      <c r="CDS17" s="519"/>
      <c r="CDT17" s="519"/>
      <c r="CDU17" s="519"/>
      <c r="CDV17" s="519"/>
      <c r="CDW17" s="519"/>
      <c r="CDX17" s="519"/>
      <c r="CDY17" s="519"/>
      <c r="CDZ17" s="519"/>
      <c r="CEA17" s="519"/>
      <c r="CEB17" s="519"/>
      <c r="CEC17" s="519"/>
      <c r="CED17" s="519"/>
      <c r="CEE17" s="519"/>
      <c r="CEF17" s="519"/>
      <c r="CEG17" s="519"/>
      <c r="CEH17" s="519"/>
      <c r="CEI17" s="519"/>
      <c r="CEJ17" s="519"/>
      <c r="CEK17" s="519"/>
      <c r="CEL17" s="519"/>
      <c r="CEM17" s="519"/>
      <c r="CEN17" s="519"/>
      <c r="CEO17" s="519"/>
      <c r="CEP17" s="519"/>
      <c r="CEQ17" s="519"/>
      <c r="CER17" s="519"/>
      <c r="CES17" s="519"/>
      <c r="CET17" s="519"/>
      <c r="CEU17" s="519"/>
      <c r="CEV17" s="519"/>
      <c r="CEW17" s="519"/>
      <c r="CEX17" s="519"/>
      <c r="CEY17" s="519"/>
      <c r="CEZ17" s="519"/>
      <c r="CFA17" s="519"/>
      <c r="CFB17" s="519"/>
      <c r="CFC17" s="519"/>
      <c r="CFD17" s="519"/>
      <c r="CFE17" s="519"/>
      <c r="CFF17" s="519"/>
      <c r="CFG17" s="519"/>
      <c r="CFH17" s="519"/>
      <c r="CFI17" s="519"/>
      <c r="CFJ17" s="519"/>
      <c r="CFK17" s="519"/>
      <c r="CFL17" s="519"/>
      <c r="CFM17" s="519"/>
      <c r="CFN17" s="519"/>
      <c r="CFO17" s="519"/>
      <c r="CFP17" s="519"/>
      <c r="CFQ17" s="519"/>
      <c r="CFR17" s="519"/>
      <c r="CFS17" s="519"/>
      <c r="CFT17" s="519"/>
      <c r="CFU17" s="519"/>
      <c r="CFV17" s="519"/>
      <c r="CFW17" s="519"/>
      <c r="CFX17" s="519"/>
      <c r="CFY17" s="519"/>
      <c r="CFZ17" s="519"/>
      <c r="CGA17" s="519"/>
      <c r="CGB17" s="519"/>
      <c r="CGC17" s="519"/>
      <c r="CGD17" s="519"/>
      <c r="CGE17" s="519"/>
      <c r="CGF17" s="519"/>
      <c r="CGG17" s="519"/>
      <c r="CGH17" s="519"/>
      <c r="CGI17" s="519"/>
      <c r="CGJ17" s="519"/>
      <c r="CGK17" s="519"/>
      <c r="CGL17" s="519"/>
      <c r="CGM17" s="519"/>
      <c r="CGN17" s="519"/>
      <c r="CGO17" s="519"/>
      <c r="CGP17" s="519"/>
      <c r="CGQ17" s="519"/>
      <c r="CGR17" s="519"/>
      <c r="CGS17" s="519"/>
      <c r="CGT17" s="519"/>
      <c r="CGU17" s="519"/>
      <c r="CGV17" s="519"/>
      <c r="CGW17" s="519"/>
      <c r="CGX17" s="519"/>
      <c r="CGY17" s="519"/>
      <c r="CGZ17" s="519"/>
      <c r="CHA17" s="519"/>
      <c r="CHB17" s="519"/>
      <c r="CHC17" s="519"/>
      <c r="CHD17" s="519"/>
      <c r="CHE17" s="519"/>
      <c r="CHF17" s="519"/>
      <c r="CHG17" s="519"/>
      <c r="CHH17" s="519"/>
      <c r="CHI17" s="519"/>
      <c r="CHJ17" s="519"/>
      <c r="CHK17" s="519"/>
      <c r="CHL17" s="519"/>
      <c r="CHM17" s="519"/>
      <c r="CHN17" s="519"/>
      <c r="CHO17" s="519"/>
      <c r="CHP17" s="519"/>
      <c r="CHQ17" s="519"/>
      <c r="CHR17" s="519"/>
      <c r="CHS17" s="519"/>
      <c r="CHT17" s="519"/>
      <c r="CHU17" s="519"/>
      <c r="CHV17" s="519"/>
      <c r="CHW17" s="519"/>
      <c r="CHX17" s="519"/>
      <c r="CHY17" s="519"/>
      <c r="CHZ17" s="519"/>
      <c r="CIA17" s="519"/>
      <c r="CIB17" s="519"/>
      <c r="CIC17" s="519"/>
      <c r="CID17" s="519"/>
      <c r="CIE17" s="519"/>
      <c r="CIF17" s="519"/>
      <c r="CIG17" s="519"/>
      <c r="CIH17" s="519"/>
      <c r="CII17" s="519"/>
      <c r="CIJ17" s="519"/>
      <c r="CIK17" s="519"/>
      <c r="CIL17" s="519"/>
      <c r="CIM17" s="519"/>
      <c r="CIN17" s="519"/>
      <c r="CIO17" s="519"/>
      <c r="CIP17" s="519"/>
      <c r="CIQ17" s="519"/>
      <c r="CIR17" s="519"/>
      <c r="CIS17" s="519"/>
      <c r="CIT17" s="519"/>
      <c r="CIU17" s="519"/>
      <c r="CIV17" s="519"/>
      <c r="CIW17" s="519"/>
      <c r="CIX17" s="519"/>
      <c r="CIY17" s="519"/>
      <c r="CIZ17" s="519"/>
      <c r="CJA17" s="519"/>
      <c r="CJB17" s="519"/>
      <c r="CJC17" s="519"/>
      <c r="CJD17" s="519"/>
      <c r="CJE17" s="519"/>
      <c r="CJF17" s="519"/>
      <c r="CJG17" s="519"/>
      <c r="CJH17" s="519"/>
      <c r="CJI17" s="519"/>
      <c r="CJJ17" s="519"/>
      <c r="CJK17" s="519"/>
      <c r="CJL17" s="519"/>
      <c r="CJM17" s="519"/>
      <c r="CJN17" s="519"/>
      <c r="CJO17" s="519"/>
      <c r="CJP17" s="519"/>
      <c r="CJQ17" s="519"/>
      <c r="CJR17" s="519"/>
      <c r="CJS17" s="519"/>
      <c r="CJT17" s="519"/>
      <c r="CJU17" s="519"/>
      <c r="CJV17" s="519"/>
      <c r="CJW17" s="519"/>
      <c r="CJX17" s="519"/>
      <c r="CJY17" s="519"/>
      <c r="CJZ17" s="519"/>
      <c r="CKA17" s="519"/>
      <c r="CKB17" s="519"/>
      <c r="CKC17" s="519"/>
      <c r="CKD17" s="519"/>
      <c r="CKE17" s="519"/>
      <c r="CKF17" s="519"/>
      <c r="CKG17" s="519"/>
      <c r="CKH17" s="519"/>
      <c r="CKI17" s="519"/>
      <c r="CKJ17" s="519"/>
      <c r="CKK17" s="519"/>
      <c r="CKL17" s="519"/>
      <c r="CKM17" s="519"/>
      <c r="CKN17" s="519"/>
      <c r="CKO17" s="519"/>
      <c r="CKP17" s="519"/>
      <c r="CKQ17" s="519"/>
      <c r="CKR17" s="519"/>
      <c r="CKS17" s="519"/>
      <c r="CKT17" s="519"/>
      <c r="CKU17" s="519"/>
      <c r="CKV17" s="519"/>
      <c r="CKW17" s="519"/>
      <c r="CKX17" s="519"/>
      <c r="CKY17" s="519"/>
      <c r="CKZ17" s="519"/>
      <c r="CLA17" s="519"/>
      <c r="CLB17" s="519"/>
      <c r="CLC17" s="519"/>
      <c r="CLD17" s="519"/>
      <c r="CLE17" s="519"/>
      <c r="CLF17" s="519"/>
      <c r="CLG17" s="519"/>
      <c r="CLH17" s="519"/>
      <c r="CLI17" s="519"/>
      <c r="CLJ17" s="519"/>
      <c r="CLK17" s="519"/>
      <c r="CLL17" s="519"/>
      <c r="CLM17" s="519"/>
      <c r="CLN17" s="519"/>
      <c r="CLO17" s="519"/>
      <c r="CLP17" s="519"/>
      <c r="CLQ17" s="519"/>
      <c r="CLR17" s="519"/>
      <c r="CLS17" s="519"/>
      <c r="CLT17" s="519"/>
      <c r="CLU17" s="519"/>
      <c r="CLV17" s="519"/>
      <c r="CLW17" s="519"/>
      <c r="CLX17" s="519"/>
      <c r="CLY17" s="519"/>
      <c r="CLZ17" s="519"/>
      <c r="CMA17" s="519"/>
      <c r="CMB17" s="519"/>
      <c r="CMC17" s="519"/>
      <c r="CMD17" s="519"/>
      <c r="CME17" s="519"/>
      <c r="CMF17" s="519"/>
      <c r="CMG17" s="519"/>
      <c r="CMH17" s="519"/>
      <c r="CMI17" s="519"/>
      <c r="CMJ17" s="519"/>
      <c r="CMK17" s="519"/>
      <c r="CML17" s="519"/>
      <c r="CMM17" s="519"/>
      <c r="CMN17" s="519"/>
      <c r="CMO17" s="519"/>
      <c r="CMP17" s="519"/>
      <c r="CMQ17" s="519"/>
      <c r="CMR17" s="519"/>
      <c r="CMS17" s="519"/>
      <c r="CMT17" s="519"/>
      <c r="CMU17" s="519"/>
      <c r="CMV17" s="519"/>
      <c r="CMW17" s="519"/>
      <c r="CMX17" s="519"/>
      <c r="CMY17" s="519"/>
      <c r="CMZ17" s="519"/>
      <c r="CNA17" s="519"/>
      <c r="CNB17" s="519"/>
      <c r="CNC17" s="519"/>
      <c r="CND17" s="519"/>
      <c r="CNE17" s="519"/>
      <c r="CNF17" s="519"/>
      <c r="CNG17" s="519"/>
      <c r="CNH17" s="519"/>
      <c r="CNI17" s="519"/>
      <c r="CNJ17" s="519"/>
      <c r="CNK17" s="519"/>
      <c r="CNL17" s="519"/>
      <c r="CNM17" s="519"/>
      <c r="CNN17" s="519"/>
      <c r="CNO17" s="519"/>
      <c r="CNP17" s="519"/>
      <c r="CNQ17" s="519"/>
      <c r="CNR17" s="519"/>
      <c r="CNS17" s="519"/>
      <c r="CNT17" s="519"/>
      <c r="CNU17" s="519"/>
      <c r="CNV17" s="519"/>
      <c r="CNW17" s="519"/>
      <c r="CNX17" s="519"/>
      <c r="CNY17" s="519"/>
      <c r="CNZ17" s="519"/>
      <c r="COA17" s="519"/>
      <c r="COB17" s="519"/>
      <c r="COC17" s="519"/>
      <c r="COD17" s="519"/>
      <c r="COE17" s="519"/>
      <c r="COF17" s="519"/>
      <c r="COG17" s="519"/>
      <c r="COH17" s="519"/>
      <c r="COI17" s="519"/>
      <c r="COJ17" s="519"/>
      <c r="COK17" s="519"/>
      <c r="COL17" s="519"/>
      <c r="COM17" s="519"/>
      <c r="CON17" s="519"/>
      <c r="COO17" s="519"/>
      <c r="COP17" s="519"/>
      <c r="COQ17" s="519"/>
      <c r="COR17" s="519"/>
      <c r="COS17" s="519"/>
      <c r="COT17" s="519"/>
      <c r="COU17" s="519"/>
      <c r="COV17" s="519"/>
      <c r="COW17" s="519"/>
      <c r="COX17" s="519"/>
      <c r="COY17" s="519"/>
      <c r="COZ17" s="519"/>
      <c r="CPA17" s="519"/>
      <c r="CPB17" s="519"/>
      <c r="CPC17" s="519"/>
      <c r="CPD17" s="519"/>
      <c r="CPE17" s="519"/>
      <c r="CPF17" s="519"/>
      <c r="CPG17" s="519"/>
      <c r="CPH17" s="519"/>
      <c r="CPI17" s="519"/>
      <c r="CPJ17" s="519"/>
      <c r="CPK17" s="519"/>
      <c r="CPL17" s="519"/>
      <c r="CPM17" s="519"/>
      <c r="CPN17" s="519"/>
      <c r="CPO17" s="519"/>
      <c r="CPP17" s="519"/>
      <c r="CPQ17" s="519"/>
      <c r="CPR17" s="519"/>
      <c r="CPS17" s="519"/>
      <c r="CPT17" s="519"/>
      <c r="CPU17" s="519"/>
      <c r="CPV17" s="519"/>
      <c r="CPW17" s="519"/>
      <c r="CPX17" s="519"/>
      <c r="CPY17" s="519"/>
      <c r="CPZ17" s="519"/>
      <c r="CQA17" s="519"/>
      <c r="CQB17" s="519"/>
      <c r="CQC17" s="519"/>
      <c r="CQD17" s="519"/>
      <c r="CQE17" s="519"/>
      <c r="CQF17" s="519"/>
      <c r="CQG17" s="519"/>
      <c r="CQH17" s="519"/>
      <c r="CQI17" s="519"/>
      <c r="CQJ17" s="519"/>
      <c r="CQK17" s="519"/>
      <c r="CQL17" s="519"/>
      <c r="CQM17" s="519"/>
      <c r="CQN17" s="519"/>
      <c r="CQO17" s="519"/>
      <c r="CQP17" s="519"/>
      <c r="CQQ17" s="519"/>
      <c r="CQR17" s="519"/>
      <c r="CQS17" s="519"/>
      <c r="CQT17" s="519"/>
      <c r="CQU17" s="519"/>
      <c r="CQV17" s="519"/>
      <c r="CQW17" s="519"/>
      <c r="CQX17" s="519"/>
      <c r="CQY17" s="519"/>
      <c r="CQZ17" s="519"/>
      <c r="CRA17" s="519"/>
      <c r="CRB17" s="519"/>
      <c r="CRC17" s="519"/>
      <c r="CRD17" s="519"/>
      <c r="CRE17" s="519"/>
      <c r="CRF17" s="519"/>
      <c r="CRG17" s="519"/>
      <c r="CRH17" s="519"/>
      <c r="CRI17" s="519"/>
      <c r="CRJ17" s="519"/>
      <c r="CRK17" s="519"/>
      <c r="CRL17" s="519"/>
      <c r="CRM17" s="519"/>
      <c r="CRN17" s="519"/>
      <c r="CRO17" s="519"/>
      <c r="CRP17" s="519"/>
      <c r="CRQ17" s="519"/>
      <c r="CRR17" s="519"/>
      <c r="CRS17" s="519"/>
      <c r="CRT17" s="519"/>
      <c r="CRU17" s="519"/>
      <c r="CRV17" s="519"/>
      <c r="CRW17" s="519"/>
      <c r="CRX17" s="519"/>
      <c r="CRY17" s="519"/>
      <c r="CRZ17" s="519"/>
      <c r="CSA17" s="519"/>
      <c r="CSB17" s="519"/>
      <c r="CSC17" s="519"/>
      <c r="CSD17" s="519"/>
      <c r="CSE17" s="519"/>
      <c r="CSF17" s="519"/>
      <c r="CSG17" s="519"/>
      <c r="CSH17" s="519"/>
      <c r="CSI17" s="519"/>
      <c r="CSJ17" s="519"/>
      <c r="CSK17" s="519"/>
      <c r="CSL17" s="519"/>
      <c r="CSM17" s="519"/>
      <c r="CSN17" s="519"/>
      <c r="CSO17" s="519"/>
      <c r="CSP17" s="519"/>
      <c r="CSQ17" s="519"/>
      <c r="CSR17" s="519"/>
      <c r="CSS17" s="519"/>
      <c r="CST17" s="519"/>
      <c r="CSU17" s="519"/>
      <c r="CSV17" s="519"/>
      <c r="CSW17" s="519"/>
      <c r="CSX17" s="519"/>
      <c r="CSY17" s="519"/>
      <c r="CSZ17" s="519"/>
      <c r="CTA17" s="519"/>
      <c r="CTB17" s="519"/>
      <c r="CTC17" s="519"/>
      <c r="CTD17" s="519"/>
      <c r="CTE17" s="519"/>
      <c r="CTF17" s="519"/>
      <c r="CTG17" s="519"/>
      <c r="CTH17" s="519"/>
      <c r="CTI17" s="519"/>
      <c r="CTJ17" s="519"/>
      <c r="CTK17" s="519"/>
      <c r="CTL17" s="519"/>
      <c r="CTM17" s="519"/>
      <c r="CTN17" s="519"/>
      <c r="CTO17" s="519"/>
      <c r="CTP17" s="519"/>
      <c r="CTQ17" s="519"/>
      <c r="CTR17" s="519"/>
      <c r="CTS17" s="519"/>
      <c r="CTT17" s="519"/>
      <c r="CTU17" s="519"/>
      <c r="CTV17" s="519"/>
      <c r="CTW17" s="519"/>
      <c r="CTX17" s="519"/>
      <c r="CTY17" s="519"/>
      <c r="CTZ17" s="519"/>
      <c r="CUA17" s="519"/>
      <c r="CUB17" s="519"/>
      <c r="CUC17" s="519"/>
      <c r="CUD17" s="519"/>
      <c r="CUE17" s="519"/>
      <c r="CUF17" s="519"/>
      <c r="CUG17" s="519"/>
      <c r="CUH17" s="519"/>
      <c r="CUI17" s="519"/>
      <c r="CUJ17" s="519"/>
      <c r="CUK17" s="519"/>
      <c r="CUL17" s="519"/>
      <c r="CUM17" s="519"/>
      <c r="CUN17" s="519"/>
      <c r="CUO17" s="519"/>
      <c r="CUP17" s="519"/>
      <c r="CUQ17" s="519"/>
      <c r="CUR17" s="519"/>
      <c r="CUS17" s="519"/>
      <c r="CUT17" s="519"/>
      <c r="CUU17" s="519"/>
      <c r="CUV17" s="519"/>
      <c r="CUW17" s="519"/>
      <c r="CUX17" s="519"/>
      <c r="CUY17" s="519"/>
      <c r="CUZ17" s="519"/>
      <c r="CVA17" s="519"/>
      <c r="CVB17" s="519"/>
      <c r="CVC17" s="519"/>
      <c r="CVD17" s="519"/>
      <c r="CVE17" s="519"/>
      <c r="CVF17" s="519"/>
      <c r="CVG17" s="519"/>
      <c r="CVH17" s="519"/>
      <c r="CVI17" s="519"/>
      <c r="CVJ17" s="519"/>
      <c r="CVK17" s="519"/>
      <c r="CVL17" s="519"/>
      <c r="CVM17" s="519"/>
      <c r="CVN17" s="519"/>
      <c r="CVO17" s="519"/>
      <c r="CVP17" s="519"/>
      <c r="CVQ17" s="519"/>
      <c r="CVR17" s="519"/>
      <c r="CVS17" s="519"/>
      <c r="CVT17" s="519"/>
      <c r="CVU17" s="519"/>
      <c r="CVV17" s="519"/>
      <c r="CVW17" s="519"/>
      <c r="CVX17" s="519"/>
      <c r="CVY17" s="519"/>
      <c r="CVZ17" s="519"/>
      <c r="CWA17" s="519"/>
      <c r="CWB17" s="519"/>
      <c r="CWC17" s="519"/>
      <c r="CWD17" s="519"/>
      <c r="CWE17" s="519"/>
      <c r="CWF17" s="519"/>
      <c r="CWG17" s="519"/>
      <c r="CWH17" s="519"/>
      <c r="CWI17" s="519"/>
      <c r="CWJ17" s="519"/>
      <c r="CWK17" s="519"/>
      <c r="CWL17" s="519"/>
      <c r="CWM17" s="519"/>
      <c r="CWN17" s="519"/>
      <c r="CWO17" s="519"/>
      <c r="CWP17" s="519"/>
      <c r="CWQ17" s="519"/>
      <c r="CWR17" s="519"/>
      <c r="CWS17" s="519"/>
      <c r="CWT17" s="519"/>
      <c r="CWU17" s="519"/>
      <c r="CWV17" s="519"/>
      <c r="CWW17" s="519"/>
      <c r="CWX17" s="519"/>
      <c r="CWY17" s="519"/>
      <c r="CWZ17" s="519"/>
      <c r="CXA17" s="519"/>
      <c r="CXB17" s="519"/>
      <c r="CXC17" s="519"/>
      <c r="CXD17" s="519"/>
      <c r="CXE17" s="519"/>
      <c r="CXF17" s="519"/>
      <c r="CXG17" s="519"/>
      <c r="CXH17" s="519"/>
      <c r="CXI17" s="519"/>
      <c r="CXJ17" s="519"/>
      <c r="CXK17" s="519"/>
      <c r="CXL17" s="519"/>
      <c r="CXM17" s="519"/>
      <c r="CXN17" s="519"/>
      <c r="CXO17" s="519"/>
      <c r="CXP17" s="519"/>
      <c r="CXQ17" s="519"/>
      <c r="CXR17" s="519"/>
      <c r="CXS17" s="519"/>
      <c r="CXT17" s="519"/>
      <c r="CXU17" s="519"/>
      <c r="CXV17" s="519"/>
      <c r="CXW17" s="519"/>
      <c r="CXX17" s="519"/>
      <c r="CXY17" s="519"/>
      <c r="CXZ17" s="519"/>
      <c r="CYA17" s="519"/>
      <c r="CYB17" s="519"/>
      <c r="CYC17" s="519"/>
      <c r="CYD17" s="519"/>
      <c r="CYE17" s="519"/>
      <c r="CYF17" s="519"/>
      <c r="CYG17" s="519"/>
      <c r="CYH17" s="519"/>
      <c r="CYI17" s="519"/>
      <c r="CYJ17" s="519"/>
      <c r="CYK17" s="519"/>
      <c r="CYL17" s="519"/>
      <c r="CYM17" s="519"/>
      <c r="CYN17" s="519"/>
      <c r="CYO17" s="519"/>
      <c r="CYP17" s="519"/>
      <c r="CYQ17" s="519"/>
      <c r="CYR17" s="519"/>
      <c r="CYS17" s="519"/>
      <c r="CYT17" s="519"/>
      <c r="CYU17" s="519"/>
      <c r="CYV17" s="519"/>
      <c r="CYW17" s="519"/>
      <c r="CYX17" s="519"/>
      <c r="CYY17" s="519"/>
      <c r="CYZ17" s="519"/>
      <c r="CZA17" s="519"/>
      <c r="CZB17" s="519"/>
      <c r="CZC17" s="519"/>
      <c r="CZD17" s="519"/>
      <c r="CZE17" s="519"/>
      <c r="CZF17" s="519"/>
      <c r="CZG17" s="519"/>
      <c r="CZH17" s="519"/>
      <c r="CZI17" s="519"/>
      <c r="CZJ17" s="519"/>
      <c r="CZK17" s="519"/>
      <c r="CZL17" s="519"/>
      <c r="CZM17" s="519"/>
      <c r="CZN17" s="519"/>
      <c r="CZO17" s="519"/>
      <c r="CZP17" s="519"/>
      <c r="CZQ17" s="519"/>
      <c r="CZR17" s="519"/>
      <c r="CZS17" s="519"/>
      <c r="CZT17" s="519"/>
      <c r="CZU17" s="519"/>
      <c r="CZV17" s="519"/>
      <c r="CZW17" s="519"/>
      <c r="CZX17" s="519"/>
      <c r="CZY17" s="519"/>
      <c r="CZZ17" s="519"/>
      <c r="DAA17" s="519"/>
      <c r="DAB17" s="519"/>
      <c r="DAC17" s="519"/>
      <c r="DAD17" s="519"/>
      <c r="DAE17" s="519"/>
      <c r="DAF17" s="519"/>
      <c r="DAG17" s="519"/>
      <c r="DAH17" s="519"/>
      <c r="DAI17" s="519"/>
      <c r="DAJ17" s="519"/>
      <c r="DAK17" s="519"/>
      <c r="DAL17" s="519"/>
      <c r="DAM17" s="519"/>
      <c r="DAN17" s="519"/>
      <c r="DAO17" s="519"/>
      <c r="DAP17" s="519"/>
      <c r="DAQ17" s="519"/>
      <c r="DAR17" s="519"/>
      <c r="DAS17" s="519"/>
      <c r="DAT17" s="519"/>
      <c r="DAU17" s="519"/>
      <c r="DAV17" s="519"/>
      <c r="DAW17" s="519"/>
      <c r="DAX17" s="519"/>
      <c r="DAY17" s="519"/>
      <c r="DAZ17" s="519"/>
      <c r="DBA17" s="519"/>
      <c r="DBB17" s="519"/>
      <c r="DBC17" s="519"/>
      <c r="DBD17" s="519"/>
      <c r="DBE17" s="519"/>
      <c r="DBF17" s="519"/>
      <c r="DBG17" s="519"/>
      <c r="DBH17" s="519"/>
      <c r="DBI17" s="519"/>
      <c r="DBJ17" s="519"/>
      <c r="DBK17" s="519"/>
      <c r="DBL17" s="519"/>
      <c r="DBM17" s="519"/>
      <c r="DBN17" s="519"/>
      <c r="DBO17" s="519"/>
      <c r="DBP17" s="519"/>
      <c r="DBQ17" s="519"/>
      <c r="DBR17" s="519"/>
      <c r="DBS17" s="519"/>
      <c r="DBT17" s="519"/>
      <c r="DBU17" s="519"/>
      <c r="DBV17" s="519"/>
      <c r="DBW17" s="519"/>
      <c r="DBX17" s="519"/>
      <c r="DBY17" s="519"/>
      <c r="DBZ17" s="519"/>
      <c r="DCA17" s="519"/>
      <c r="DCB17" s="519"/>
      <c r="DCC17" s="519"/>
      <c r="DCD17" s="519"/>
      <c r="DCE17" s="519"/>
      <c r="DCF17" s="519"/>
      <c r="DCG17" s="519"/>
      <c r="DCH17" s="519"/>
      <c r="DCI17" s="519"/>
      <c r="DCJ17" s="519"/>
      <c r="DCK17" s="519"/>
      <c r="DCL17" s="519"/>
      <c r="DCM17" s="519"/>
      <c r="DCN17" s="519"/>
      <c r="DCO17" s="519"/>
      <c r="DCP17" s="519"/>
      <c r="DCQ17" s="519"/>
      <c r="DCR17" s="519"/>
      <c r="DCS17" s="519"/>
      <c r="DCT17" s="519"/>
      <c r="DCU17" s="519"/>
      <c r="DCV17" s="519"/>
      <c r="DCW17" s="519"/>
      <c r="DCX17" s="519"/>
      <c r="DCY17" s="519"/>
      <c r="DCZ17" s="519"/>
      <c r="DDA17" s="519"/>
      <c r="DDB17" s="519"/>
      <c r="DDC17" s="519"/>
      <c r="DDD17" s="519"/>
      <c r="DDE17" s="519"/>
      <c r="DDF17" s="519"/>
      <c r="DDG17" s="519"/>
      <c r="DDH17" s="519"/>
      <c r="DDI17" s="519"/>
      <c r="DDJ17" s="519"/>
      <c r="DDK17" s="519"/>
      <c r="DDL17" s="519"/>
      <c r="DDM17" s="519"/>
      <c r="DDN17" s="519"/>
      <c r="DDO17" s="519"/>
      <c r="DDP17" s="519"/>
      <c r="DDQ17" s="519"/>
      <c r="DDR17" s="519"/>
      <c r="DDS17" s="519"/>
      <c r="DDT17" s="519"/>
      <c r="DDU17" s="519"/>
      <c r="DDV17" s="519"/>
      <c r="DDW17" s="519"/>
      <c r="DDX17" s="519"/>
      <c r="DDY17" s="519"/>
      <c r="DDZ17" s="519"/>
      <c r="DEA17" s="519"/>
      <c r="DEB17" s="519"/>
      <c r="DEC17" s="519"/>
      <c r="DED17" s="519"/>
      <c r="DEE17" s="519"/>
      <c r="DEF17" s="519"/>
      <c r="DEG17" s="519"/>
      <c r="DEH17" s="519"/>
      <c r="DEI17" s="519"/>
      <c r="DEJ17" s="519"/>
      <c r="DEK17" s="519"/>
      <c r="DEL17" s="519"/>
      <c r="DEM17" s="519"/>
      <c r="DEN17" s="519"/>
      <c r="DEO17" s="519"/>
      <c r="DEP17" s="519"/>
      <c r="DEQ17" s="519"/>
      <c r="DER17" s="519"/>
      <c r="DES17" s="519"/>
      <c r="DET17" s="519"/>
      <c r="DEU17" s="519"/>
      <c r="DEV17" s="519"/>
      <c r="DEW17" s="519"/>
      <c r="DEX17" s="519"/>
      <c r="DEY17" s="519"/>
      <c r="DEZ17" s="519"/>
      <c r="DFA17" s="519"/>
      <c r="DFB17" s="519"/>
      <c r="DFC17" s="519"/>
      <c r="DFD17" s="519"/>
      <c r="DFE17" s="519"/>
      <c r="DFF17" s="519"/>
      <c r="DFG17" s="519"/>
      <c r="DFH17" s="519"/>
      <c r="DFI17" s="519"/>
      <c r="DFJ17" s="519"/>
      <c r="DFK17" s="519"/>
      <c r="DFL17" s="519"/>
      <c r="DFM17" s="519"/>
      <c r="DFN17" s="519"/>
      <c r="DFO17" s="519"/>
      <c r="DFP17" s="519"/>
      <c r="DFQ17" s="519"/>
      <c r="DFR17" s="519"/>
      <c r="DFS17" s="519"/>
      <c r="DFT17" s="519"/>
      <c r="DFU17" s="519"/>
      <c r="DFV17" s="519"/>
      <c r="DFW17" s="519"/>
      <c r="DFX17" s="519"/>
      <c r="DFY17" s="519"/>
      <c r="DFZ17" s="519"/>
      <c r="DGA17" s="519"/>
      <c r="DGB17" s="519"/>
      <c r="DGC17" s="519"/>
      <c r="DGD17" s="519"/>
      <c r="DGE17" s="519"/>
      <c r="DGF17" s="519"/>
      <c r="DGG17" s="519"/>
      <c r="DGH17" s="519"/>
      <c r="DGI17" s="519"/>
      <c r="DGJ17" s="519"/>
      <c r="DGK17" s="519"/>
      <c r="DGL17" s="519"/>
      <c r="DGM17" s="519"/>
      <c r="DGN17" s="519"/>
      <c r="DGO17" s="519"/>
      <c r="DGP17" s="519"/>
      <c r="DGQ17" s="519"/>
      <c r="DGR17" s="519"/>
      <c r="DGS17" s="519"/>
      <c r="DGT17" s="519"/>
      <c r="DGU17" s="519"/>
      <c r="DGV17" s="519"/>
      <c r="DGW17" s="519"/>
      <c r="DGX17" s="519"/>
      <c r="DGY17" s="519"/>
      <c r="DGZ17" s="519"/>
      <c r="DHA17" s="519"/>
      <c r="DHB17" s="519"/>
      <c r="DHC17" s="519"/>
      <c r="DHD17" s="519"/>
      <c r="DHE17" s="519"/>
      <c r="DHF17" s="519"/>
      <c r="DHG17" s="519"/>
      <c r="DHH17" s="519"/>
      <c r="DHI17" s="519"/>
      <c r="DHJ17" s="519"/>
      <c r="DHK17" s="519"/>
      <c r="DHL17" s="519"/>
      <c r="DHM17" s="519"/>
      <c r="DHN17" s="519"/>
      <c r="DHO17" s="519"/>
      <c r="DHP17" s="519"/>
      <c r="DHQ17" s="519"/>
      <c r="DHR17" s="519"/>
      <c r="DHS17" s="519"/>
      <c r="DHT17" s="519"/>
      <c r="DHU17" s="519"/>
      <c r="DHV17" s="519"/>
      <c r="DHW17" s="519"/>
      <c r="DHX17" s="519"/>
      <c r="DHY17" s="519"/>
      <c r="DHZ17" s="519"/>
      <c r="DIA17" s="519"/>
      <c r="DIB17" s="519"/>
      <c r="DIC17" s="519"/>
      <c r="DID17" s="519"/>
      <c r="DIE17" s="519"/>
      <c r="DIF17" s="519"/>
      <c r="DIG17" s="519"/>
      <c r="DIH17" s="519"/>
      <c r="DII17" s="519"/>
      <c r="DIJ17" s="519"/>
      <c r="DIK17" s="519"/>
      <c r="DIL17" s="519"/>
      <c r="DIM17" s="519"/>
      <c r="DIN17" s="519"/>
      <c r="DIO17" s="519"/>
      <c r="DIP17" s="519"/>
      <c r="DIQ17" s="519"/>
      <c r="DIR17" s="519"/>
      <c r="DIS17" s="519"/>
      <c r="DIT17" s="519"/>
      <c r="DIU17" s="519"/>
      <c r="DIV17" s="519"/>
      <c r="DIW17" s="519"/>
      <c r="DIX17" s="519"/>
      <c r="DIY17" s="519"/>
      <c r="DIZ17" s="519"/>
      <c r="DJA17" s="519"/>
      <c r="DJB17" s="519"/>
      <c r="DJC17" s="519"/>
      <c r="DJD17" s="519"/>
      <c r="DJE17" s="519"/>
      <c r="DJF17" s="519"/>
      <c r="DJG17" s="519"/>
      <c r="DJH17" s="519"/>
      <c r="DJI17" s="519"/>
      <c r="DJJ17" s="519"/>
      <c r="DJK17" s="519"/>
      <c r="DJL17" s="519"/>
      <c r="DJM17" s="519"/>
      <c r="DJN17" s="519"/>
      <c r="DJO17" s="519"/>
      <c r="DJP17" s="519"/>
      <c r="DJQ17" s="519"/>
      <c r="DJR17" s="519"/>
      <c r="DJS17" s="519"/>
      <c r="DJT17" s="519"/>
      <c r="DJU17" s="519"/>
      <c r="DJV17" s="519"/>
      <c r="DJW17" s="519"/>
      <c r="DJX17" s="519"/>
      <c r="DJY17" s="519"/>
      <c r="DJZ17" s="519"/>
      <c r="DKA17" s="519"/>
      <c r="DKB17" s="519"/>
      <c r="DKC17" s="519"/>
      <c r="DKD17" s="519"/>
      <c r="DKE17" s="519"/>
      <c r="DKF17" s="519"/>
      <c r="DKG17" s="519"/>
      <c r="DKH17" s="519"/>
      <c r="DKI17" s="519"/>
      <c r="DKJ17" s="519"/>
      <c r="DKK17" s="519"/>
      <c r="DKL17" s="519"/>
      <c r="DKM17" s="519"/>
      <c r="DKN17" s="519"/>
      <c r="DKO17" s="519"/>
      <c r="DKP17" s="519"/>
      <c r="DKQ17" s="519"/>
      <c r="DKR17" s="519"/>
      <c r="DKS17" s="519"/>
      <c r="DKT17" s="519"/>
      <c r="DKU17" s="519"/>
      <c r="DKV17" s="519"/>
      <c r="DKW17" s="519"/>
      <c r="DKX17" s="519"/>
      <c r="DKY17" s="519"/>
      <c r="DKZ17" s="519"/>
      <c r="DLA17" s="519"/>
      <c r="DLB17" s="519"/>
      <c r="DLC17" s="519"/>
      <c r="DLD17" s="519"/>
      <c r="DLE17" s="519"/>
      <c r="DLF17" s="519"/>
      <c r="DLG17" s="519"/>
      <c r="DLH17" s="519"/>
      <c r="DLI17" s="519"/>
      <c r="DLJ17" s="519"/>
      <c r="DLK17" s="519"/>
      <c r="DLL17" s="519"/>
      <c r="DLM17" s="519"/>
      <c r="DLN17" s="519"/>
      <c r="DLO17" s="519"/>
      <c r="DLP17" s="519"/>
      <c r="DLQ17" s="519"/>
      <c r="DLR17" s="519"/>
      <c r="DLS17" s="519"/>
      <c r="DLT17" s="519"/>
      <c r="DLU17" s="519"/>
      <c r="DLV17" s="519"/>
      <c r="DLW17" s="519"/>
      <c r="DLX17" s="519"/>
      <c r="DLY17" s="519"/>
      <c r="DLZ17" s="519"/>
      <c r="DMA17" s="519"/>
      <c r="DMB17" s="519"/>
      <c r="DMC17" s="519"/>
      <c r="DMD17" s="519"/>
      <c r="DME17" s="519"/>
      <c r="DMF17" s="519"/>
      <c r="DMG17" s="519"/>
      <c r="DMH17" s="519"/>
      <c r="DMI17" s="519"/>
      <c r="DMJ17" s="519"/>
      <c r="DMK17" s="519"/>
      <c r="DML17" s="519"/>
      <c r="DMM17" s="519"/>
      <c r="DMN17" s="519"/>
      <c r="DMO17" s="519"/>
      <c r="DMP17" s="519"/>
      <c r="DMQ17" s="519"/>
      <c r="DMR17" s="519"/>
      <c r="DMS17" s="519"/>
      <c r="DMT17" s="519"/>
      <c r="DMU17" s="519"/>
      <c r="DMV17" s="519"/>
      <c r="DMW17" s="519"/>
      <c r="DMX17" s="519"/>
      <c r="DMY17" s="519"/>
      <c r="DMZ17" s="519"/>
      <c r="DNA17" s="519"/>
      <c r="DNB17" s="519"/>
      <c r="DNC17" s="519"/>
      <c r="DND17" s="519"/>
      <c r="DNE17" s="519"/>
      <c r="DNF17" s="519"/>
      <c r="DNG17" s="519"/>
      <c r="DNH17" s="519"/>
      <c r="DNI17" s="519"/>
      <c r="DNJ17" s="519"/>
      <c r="DNK17" s="519"/>
      <c r="DNL17" s="519"/>
      <c r="DNM17" s="519"/>
      <c r="DNN17" s="519"/>
      <c r="DNO17" s="519"/>
      <c r="DNP17" s="519"/>
      <c r="DNQ17" s="519"/>
      <c r="DNR17" s="519"/>
      <c r="DNS17" s="519"/>
      <c r="DNT17" s="519"/>
      <c r="DNU17" s="519"/>
      <c r="DNV17" s="519"/>
      <c r="DNW17" s="519"/>
      <c r="DNX17" s="519"/>
      <c r="DNY17" s="519"/>
      <c r="DNZ17" s="519"/>
      <c r="DOA17" s="519"/>
      <c r="DOB17" s="519"/>
      <c r="DOC17" s="519"/>
      <c r="DOD17" s="519"/>
      <c r="DOE17" s="519"/>
      <c r="DOF17" s="519"/>
      <c r="DOG17" s="519"/>
      <c r="DOH17" s="519"/>
      <c r="DOI17" s="519"/>
      <c r="DOJ17" s="519"/>
      <c r="DOK17" s="519"/>
      <c r="DOL17" s="519"/>
      <c r="DOM17" s="519"/>
      <c r="DON17" s="519"/>
      <c r="DOO17" s="519"/>
      <c r="DOP17" s="519"/>
      <c r="DOQ17" s="519"/>
      <c r="DOR17" s="519"/>
      <c r="DOS17" s="519"/>
      <c r="DOT17" s="519"/>
      <c r="DOU17" s="519"/>
      <c r="DOV17" s="519"/>
      <c r="DOW17" s="519"/>
      <c r="DOX17" s="519"/>
      <c r="DOY17" s="519"/>
      <c r="DOZ17" s="519"/>
      <c r="DPA17" s="519"/>
      <c r="DPB17" s="519"/>
      <c r="DPC17" s="519"/>
      <c r="DPD17" s="519"/>
      <c r="DPE17" s="519"/>
      <c r="DPF17" s="519"/>
      <c r="DPG17" s="519"/>
      <c r="DPH17" s="519"/>
      <c r="DPI17" s="519"/>
      <c r="DPJ17" s="519"/>
      <c r="DPK17" s="519"/>
      <c r="DPL17" s="519"/>
      <c r="DPM17" s="519"/>
      <c r="DPN17" s="519"/>
      <c r="DPO17" s="519"/>
      <c r="DPP17" s="519"/>
      <c r="DPQ17" s="519"/>
      <c r="DPR17" s="519"/>
      <c r="DPS17" s="519"/>
      <c r="DPT17" s="519"/>
      <c r="DPU17" s="519"/>
      <c r="DPV17" s="519"/>
      <c r="DPW17" s="519"/>
      <c r="DPX17" s="519"/>
      <c r="DPY17" s="519"/>
      <c r="DPZ17" s="519"/>
      <c r="DQA17" s="519"/>
      <c r="DQB17" s="519"/>
      <c r="DQC17" s="519"/>
      <c r="DQD17" s="519"/>
      <c r="DQE17" s="519"/>
      <c r="DQF17" s="519"/>
      <c r="DQG17" s="519"/>
      <c r="DQH17" s="519"/>
      <c r="DQI17" s="519"/>
      <c r="DQJ17" s="519"/>
      <c r="DQK17" s="519"/>
      <c r="DQL17" s="519"/>
      <c r="DQM17" s="519"/>
      <c r="DQN17" s="519"/>
      <c r="DQO17" s="519"/>
      <c r="DQP17" s="519"/>
      <c r="DQQ17" s="519"/>
      <c r="DQR17" s="519"/>
      <c r="DQS17" s="519"/>
      <c r="DQT17" s="519"/>
      <c r="DQU17" s="519"/>
      <c r="DQV17" s="519"/>
      <c r="DQW17" s="519"/>
      <c r="DQX17" s="519"/>
      <c r="DQY17" s="519"/>
      <c r="DQZ17" s="519"/>
      <c r="DRA17" s="519"/>
      <c r="DRB17" s="519"/>
      <c r="DRC17" s="519"/>
      <c r="DRD17" s="519"/>
      <c r="DRE17" s="519"/>
      <c r="DRF17" s="519"/>
      <c r="DRG17" s="519"/>
      <c r="DRH17" s="519"/>
      <c r="DRI17" s="519"/>
      <c r="DRJ17" s="519"/>
      <c r="DRK17" s="519"/>
      <c r="DRL17" s="519"/>
      <c r="DRM17" s="519"/>
      <c r="DRN17" s="519"/>
      <c r="DRO17" s="519"/>
      <c r="DRP17" s="519"/>
      <c r="DRQ17" s="519"/>
      <c r="DRR17" s="519"/>
      <c r="DRS17" s="519"/>
      <c r="DRT17" s="519"/>
      <c r="DRU17" s="519"/>
      <c r="DRV17" s="519"/>
      <c r="DRW17" s="519"/>
      <c r="DRX17" s="519"/>
      <c r="DRY17" s="519"/>
      <c r="DRZ17" s="519"/>
      <c r="DSA17" s="519"/>
      <c r="DSB17" s="519"/>
      <c r="DSC17" s="519"/>
      <c r="DSD17" s="519"/>
      <c r="DSE17" s="519"/>
      <c r="DSF17" s="519"/>
      <c r="DSG17" s="519"/>
      <c r="DSH17" s="519"/>
      <c r="DSI17" s="519"/>
      <c r="DSJ17" s="519"/>
      <c r="DSK17" s="519"/>
      <c r="DSL17" s="519"/>
      <c r="DSM17" s="519"/>
      <c r="DSN17" s="519"/>
      <c r="DSO17" s="519"/>
      <c r="DSP17" s="519"/>
      <c r="DSQ17" s="519"/>
      <c r="DSR17" s="519"/>
      <c r="DSS17" s="519"/>
      <c r="DST17" s="519"/>
      <c r="DSU17" s="519"/>
      <c r="DSV17" s="519"/>
      <c r="DSW17" s="519"/>
      <c r="DSX17" s="519"/>
      <c r="DSY17" s="519"/>
      <c r="DSZ17" s="519"/>
      <c r="DTA17" s="519"/>
      <c r="DTB17" s="519"/>
      <c r="DTC17" s="519"/>
      <c r="DTD17" s="519"/>
      <c r="DTE17" s="519"/>
      <c r="DTF17" s="519"/>
      <c r="DTG17" s="519"/>
      <c r="DTH17" s="519"/>
      <c r="DTI17" s="519"/>
      <c r="DTJ17" s="519"/>
      <c r="DTK17" s="519"/>
      <c r="DTL17" s="519"/>
      <c r="DTM17" s="519"/>
      <c r="DTN17" s="519"/>
      <c r="DTO17" s="519"/>
      <c r="DTP17" s="519"/>
      <c r="DTQ17" s="519"/>
      <c r="DTR17" s="519"/>
      <c r="DTS17" s="519"/>
      <c r="DTT17" s="519"/>
      <c r="DTU17" s="519"/>
      <c r="DTV17" s="519"/>
      <c r="DTW17" s="519"/>
      <c r="DTX17" s="519"/>
      <c r="DTY17" s="519"/>
      <c r="DTZ17" s="519"/>
      <c r="DUA17" s="519"/>
      <c r="DUB17" s="519"/>
      <c r="DUC17" s="519"/>
      <c r="DUD17" s="519"/>
      <c r="DUE17" s="519"/>
      <c r="DUF17" s="519"/>
      <c r="DUG17" s="519"/>
      <c r="DUH17" s="519"/>
      <c r="DUI17" s="519"/>
      <c r="DUJ17" s="519"/>
      <c r="DUK17" s="519"/>
      <c r="DUL17" s="519"/>
      <c r="DUM17" s="519"/>
      <c r="DUN17" s="519"/>
      <c r="DUO17" s="519"/>
      <c r="DUP17" s="519"/>
      <c r="DUQ17" s="519"/>
      <c r="DUR17" s="519"/>
      <c r="DUS17" s="519"/>
      <c r="DUT17" s="519"/>
      <c r="DUU17" s="519"/>
      <c r="DUV17" s="519"/>
      <c r="DUW17" s="519"/>
      <c r="DUX17" s="519"/>
      <c r="DUY17" s="519"/>
      <c r="DUZ17" s="519"/>
      <c r="DVA17" s="519"/>
      <c r="DVB17" s="519"/>
      <c r="DVC17" s="519"/>
      <c r="DVD17" s="519"/>
      <c r="DVE17" s="519"/>
      <c r="DVF17" s="519"/>
      <c r="DVG17" s="519"/>
      <c r="DVH17" s="519"/>
      <c r="DVI17" s="519"/>
      <c r="DVJ17" s="519"/>
      <c r="DVK17" s="519"/>
      <c r="DVL17" s="519"/>
      <c r="DVM17" s="519"/>
      <c r="DVN17" s="519"/>
      <c r="DVO17" s="519"/>
      <c r="DVP17" s="519"/>
      <c r="DVQ17" s="519"/>
      <c r="DVR17" s="519"/>
      <c r="DVS17" s="519"/>
      <c r="DVT17" s="519"/>
      <c r="DVU17" s="519"/>
      <c r="DVV17" s="519"/>
      <c r="DVW17" s="519"/>
      <c r="DVX17" s="519"/>
      <c r="DVY17" s="519"/>
      <c r="DVZ17" s="519"/>
      <c r="DWA17" s="519"/>
      <c r="DWB17" s="519"/>
      <c r="DWC17" s="519"/>
      <c r="DWD17" s="519"/>
      <c r="DWE17" s="519"/>
      <c r="DWF17" s="519"/>
      <c r="DWG17" s="519"/>
      <c r="DWH17" s="519"/>
      <c r="DWI17" s="519"/>
      <c r="DWJ17" s="519"/>
      <c r="DWK17" s="519"/>
      <c r="DWL17" s="519"/>
      <c r="DWM17" s="519"/>
      <c r="DWN17" s="519"/>
      <c r="DWO17" s="519"/>
      <c r="DWP17" s="519"/>
      <c r="DWQ17" s="519"/>
      <c r="DWR17" s="519"/>
      <c r="DWS17" s="519"/>
      <c r="DWT17" s="519"/>
      <c r="DWU17" s="519"/>
      <c r="DWV17" s="519"/>
      <c r="DWW17" s="519"/>
      <c r="DWX17" s="519"/>
      <c r="DWY17" s="519"/>
      <c r="DWZ17" s="519"/>
      <c r="DXA17" s="519"/>
      <c r="DXB17" s="519"/>
      <c r="DXC17" s="519"/>
      <c r="DXD17" s="519"/>
      <c r="DXE17" s="519"/>
      <c r="DXF17" s="519"/>
      <c r="DXG17" s="519"/>
      <c r="DXH17" s="519"/>
      <c r="DXI17" s="519"/>
      <c r="DXJ17" s="519"/>
      <c r="DXK17" s="519"/>
      <c r="DXL17" s="519"/>
      <c r="DXM17" s="519"/>
      <c r="DXN17" s="519"/>
      <c r="DXO17" s="519"/>
      <c r="DXP17" s="519"/>
      <c r="DXQ17" s="519"/>
      <c r="DXR17" s="519"/>
      <c r="DXS17" s="519"/>
      <c r="DXT17" s="519"/>
      <c r="DXU17" s="519"/>
      <c r="DXV17" s="519"/>
      <c r="DXW17" s="519"/>
      <c r="DXX17" s="519"/>
      <c r="DXY17" s="519"/>
      <c r="DXZ17" s="519"/>
      <c r="DYA17" s="519"/>
      <c r="DYB17" s="519"/>
      <c r="DYC17" s="519"/>
      <c r="DYD17" s="519"/>
      <c r="DYE17" s="519"/>
      <c r="DYF17" s="519"/>
      <c r="DYG17" s="519"/>
      <c r="DYH17" s="519"/>
      <c r="DYI17" s="519"/>
      <c r="DYJ17" s="519"/>
      <c r="DYK17" s="519"/>
      <c r="DYL17" s="519"/>
      <c r="DYM17" s="519"/>
      <c r="DYN17" s="519"/>
      <c r="DYO17" s="519"/>
      <c r="DYP17" s="519"/>
      <c r="DYQ17" s="519"/>
      <c r="DYR17" s="519"/>
      <c r="DYS17" s="519"/>
      <c r="DYT17" s="519"/>
      <c r="DYU17" s="519"/>
      <c r="DYV17" s="519"/>
      <c r="DYW17" s="519"/>
      <c r="DYX17" s="519"/>
      <c r="DYY17" s="519"/>
      <c r="DYZ17" s="519"/>
      <c r="DZA17" s="519"/>
      <c r="DZB17" s="519"/>
      <c r="DZC17" s="519"/>
      <c r="DZD17" s="519"/>
      <c r="DZE17" s="519"/>
      <c r="DZF17" s="519"/>
      <c r="DZG17" s="519"/>
      <c r="DZH17" s="519"/>
      <c r="DZI17" s="519"/>
      <c r="DZJ17" s="519"/>
      <c r="DZK17" s="519"/>
      <c r="DZL17" s="519"/>
      <c r="DZM17" s="519"/>
      <c r="DZN17" s="519"/>
      <c r="DZO17" s="519"/>
      <c r="DZP17" s="519"/>
      <c r="DZQ17" s="519"/>
      <c r="DZR17" s="519"/>
      <c r="DZS17" s="519"/>
      <c r="DZT17" s="519"/>
      <c r="DZU17" s="519"/>
      <c r="DZV17" s="519"/>
      <c r="DZW17" s="519"/>
      <c r="DZX17" s="519"/>
      <c r="DZY17" s="519"/>
      <c r="DZZ17" s="519"/>
      <c r="EAA17" s="519"/>
      <c r="EAB17" s="519"/>
      <c r="EAC17" s="519"/>
      <c r="EAD17" s="519"/>
      <c r="EAE17" s="519"/>
      <c r="EAF17" s="519"/>
      <c r="EAG17" s="519"/>
      <c r="EAH17" s="519"/>
      <c r="EAI17" s="519"/>
      <c r="EAJ17" s="519"/>
      <c r="EAK17" s="519"/>
      <c r="EAL17" s="519"/>
      <c r="EAM17" s="519"/>
      <c r="EAN17" s="519"/>
      <c r="EAO17" s="519"/>
      <c r="EAP17" s="519"/>
      <c r="EAQ17" s="519"/>
      <c r="EAR17" s="519"/>
      <c r="EAS17" s="519"/>
      <c r="EAT17" s="519"/>
      <c r="EAU17" s="519"/>
      <c r="EAV17" s="519"/>
      <c r="EAW17" s="519"/>
      <c r="EAX17" s="519"/>
      <c r="EAY17" s="519"/>
      <c r="EAZ17" s="519"/>
      <c r="EBA17" s="519"/>
      <c r="EBB17" s="519"/>
      <c r="EBC17" s="519"/>
      <c r="EBD17" s="519"/>
      <c r="EBE17" s="519"/>
      <c r="EBF17" s="519"/>
      <c r="EBG17" s="519"/>
      <c r="EBH17" s="519"/>
      <c r="EBI17" s="519"/>
      <c r="EBJ17" s="519"/>
      <c r="EBK17" s="519"/>
      <c r="EBL17" s="519"/>
      <c r="EBM17" s="519"/>
      <c r="EBN17" s="519"/>
      <c r="EBO17" s="519"/>
      <c r="EBP17" s="519"/>
      <c r="EBQ17" s="519"/>
      <c r="EBR17" s="519"/>
      <c r="EBS17" s="519"/>
      <c r="EBT17" s="519"/>
      <c r="EBU17" s="519"/>
      <c r="EBV17" s="519"/>
      <c r="EBW17" s="519"/>
      <c r="EBX17" s="519"/>
      <c r="EBY17" s="519"/>
      <c r="EBZ17" s="519"/>
      <c r="ECA17" s="519"/>
      <c r="ECB17" s="519"/>
      <c r="ECC17" s="519"/>
      <c r="ECD17" s="519"/>
      <c r="ECE17" s="519"/>
      <c r="ECF17" s="519"/>
      <c r="ECG17" s="519"/>
      <c r="ECH17" s="519"/>
      <c r="ECI17" s="519"/>
      <c r="ECJ17" s="519"/>
      <c r="ECK17" s="519"/>
      <c r="ECL17" s="519"/>
      <c r="ECM17" s="519"/>
      <c r="ECN17" s="519"/>
      <c r="ECO17" s="519"/>
      <c r="ECP17" s="519"/>
      <c r="ECQ17" s="519"/>
      <c r="ECR17" s="519"/>
      <c r="ECS17" s="519"/>
      <c r="ECT17" s="519"/>
      <c r="ECU17" s="519"/>
      <c r="ECV17" s="519"/>
      <c r="ECW17" s="519"/>
      <c r="ECX17" s="519"/>
      <c r="ECY17" s="519"/>
      <c r="ECZ17" s="519"/>
      <c r="EDA17" s="519"/>
      <c r="EDB17" s="519"/>
      <c r="EDC17" s="519"/>
      <c r="EDD17" s="519"/>
      <c r="EDE17" s="519"/>
      <c r="EDF17" s="519"/>
      <c r="EDG17" s="519"/>
      <c r="EDH17" s="519"/>
      <c r="EDI17" s="519"/>
      <c r="EDJ17" s="519"/>
      <c r="EDK17" s="519"/>
      <c r="EDL17" s="519"/>
      <c r="EDM17" s="519"/>
      <c r="EDN17" s="519"/>
      <c r="EDO17" s="519"/>
      <c r="EDP17" s="519"/>
      <c r="EDQ17" s="519"/>
      <c r="EDR17" s="519"/>
      <c r="EDS17" s="519"/>
      <c r="EDT17" s="519"/>
      <c r="EDU17" s="519"/>
      <c r="EDV17" s="519"/>
      <c r="EDW17" s="519"/>
      <c r="EDX17" s="519"/>
      <c r="EDY17" s="519"/>
      <c r="EDZ17" s="519"/>
      <c r="EEA17" s="519"/>
      <c r="EEB17" s="519"/>
      <c r="EEC17" s="519"/>
      <c r="EED17" s="519"/>
      <c r="EEE17" s="519"/>
      <c r="EEF17" s="519"/>
      <c r="EEG17" s="519"/>
      <c r="EEH17" s="519"/>
      <c r="EEI17" s="519"/>
      <c r="EEJ17" s="519"/>
      <c r="EEK17" s="519"/>
      <c r="EEL17" s="519"/>
      <c r="EEM17" s="519"/>
      <c r="EEN17" s="519"/>
      <c r="EEO17" s="519"/>
      <c r="EEP17" s="519"/>
      <c r="EEQ17" s="519"/>
      <c r="EER17" s="519"/>
      <c r="EES17" s="519"/>
      <c r="EET17" s="519"/>
      <c r="EEU17" s="519"/>
      <c r="EEV17" s="519"/>
      <c r="EEW17" s="519"/>
      <c r="EEX17" s="519"/>
      <c r="EEY17" s="519"/>
      <c r="EEZ17" s="519"/>
      <c r="EFA17" s="519"/>
      <c r="EFB17" s="519"/>
      <c r="EFC17" s="519"/>
      <c r="EFD17" s="519"/>
      <c r="EFE17" s="519"/>
      <c r="EFF17" s="519"/>
      <c r="EFG17" s="519"/>
      <c r="EFH17" s="519"/>
      <c r="EFI17" s="519"/>
      <c r="EFJ17" s="519"/>
      <c r="EFK17" s="519"/>
      <c r="EFL17" s="519"/>
      <c r="EFM17" s="519"/>
      <c r="EFN17" s="519"/>
      <c r="EFO17" s="519"/>
      <c r="EFP17" s="519"/>
      <c r="EFQ17" s="519"/>
      <c r="EFR17" s="519"/>
      <c r="EFS17" s="519"/>
      <c r="EFT17" s="519"/>
      <c r="EFU17" s="519"/>
      <c r="EFV17" s="519"/>
      <c r="EFW17" s="519"/>
      <c r="EFX17" s="519"/>
      <c r="EFY17" s="519"/>
      <c r="EFZ17" s="519"/>
      <c r="EGA17" s="519"/>
      <c r="EGB17" s="519"/>
      <c r="EGC17" s="519"/>
      <c r="EGD17" s="519"/>
      <c r="EGE17" s="519"/>
      <c r="EGF17" s="519"/>
      <c r="EGG17" s="519"/>
      <c r="EGH17" s="519"/>
      <c r="EGI17" s="519"/>
      <c r="EGJ17" s="519"/>
      <c r="EGK17" s="519"/>
      <c r="EGL17" s="519"/>
      <c r="EGM17" s="519"/>
      <c r="EGN17" s="519"/>
      <c r="EGO17" s="519"/>
      <c r="EGP17" s="519"/>
      <c r="EGQ17" s="519"/>
      <c r="EGR17" s="519"/>
      <c r="EGS17" s="519"/>
      <c r="EGT17" s="519"/>
      <c r="EGU17" s="519"/>
      <c r="EGV17" s="519"/>
      <c r="EGW17" s="519"/>
      <c r="EGX17" s="519"/>
      <c r="EGY17" s="519"/>
      <c r="EGZ17" s="519"/>
      <c r="EHA17" s="519"/>
      <c r="EHB17" s="519"/>
      <c r="EHC17" s="519"/>
      <c r="EHD17" s="519"/>
      <c r="EHE17" s="519"/>
      <c r="EHF17" s="519"/>
      <c r="EHG17" s="519"/>
      <c r="EHH17" s="519"/>
      <c r="EHI17" s="519"/>
      <c r="EHJ17" s="519"/>
      <c r="EHK17" s="519"/>
      <c r="EHL17" s="519"/>
      <c r="EHM17" s="519"/>
      <c r="EHN17" s="519"/>
      <c r="EHO17" s="519"/>
      <c r="EHP17" s="519"/>
      <c r="EHQ17" s="519"/>
      <c r="EHR17" s="519"/>
      <c r="EHS17" s="519"/>
      <c r="EHT17" s="519"/>
      <c r="EHU17" s="519"/>
      <c r="EHV17" s="519"/>
      <c r="EHW17" s="519"/>
      <c r="EHX17" s="519"/>
      <c r="EHY17" s="519"/>
      <c r="EHZ17" s="519"/>
      <c r="EIA17" s="519"/>
      <c r="EIB17" s="519"/>
      <c r="EIC17" s="519"/>
      <c r="EID17" s="519"/>
      <c r="EIE17" s="519"/>
      <c r="EIF17" s="519"/>
      <c r="EIG17" s="519"/>
      <c r="EIH17" s="519"/>
      <c r="EII17" s="519"/>
      <c r="EIJ17" s="519"/>
      <c r="EIK17" s="519"/>
      <c r="EIL17" s="519"/>
      <c r="EIM17" s="519"/>
      <c r="EIN17" s="519"/>
      <c r="EIO17" s="519"/>
      <c r="EIP17" s="519"/>
      <c r="EIQ17" s="519"/>
      <c r="EIR17" s="519"/>
      <c r="EIS17" s="519"/>
      <c r="EIT17" s="519"/>
      <c r="EIU17" s="519"/>
      <c r="EIV17" s="519"/>
      <c r="EIW17" s="519"/>
      <c r="EIX17" s="519"/>
      <c r="EIY17" s="519"/>
      <c r="EIZ17" s="519"/>
      <c r="EJA17" s="519"/>
      <c r="EJB17" s="519"/>
      <c r="EJC17" s="519"/>
      <c r="EJD17" s="519"/>
      <c r="EJE17" s="519"/>
      <c r="EJF17" s="519"/>
      <c r="EJG17" s="519"/>
      <c r="EJH17" s="519"/>
      <c r="EJI17" s="519"/>
      <c r="EJJ17" s="519"/>
      <c r="EJK17" s="519"/>
      <c r="EJL17" s="519"/>
      <c r="EJM17" s="519"/>
      <c r="EJN17" s="519"/>
      <c r="EJO17" s="519"/>
      <c r="EJP17" s="519"/>
      <c r="EJQ17" s="519"/>
      <c r="EJR17" s="519"/>
      <c r="EJS17" s="519"/>
      <c r="EJT17" s="519"/>
      <c r="EJU17" s="519"/>
      <c r="EJV17" s="519"/>
      <c r="EJW17" s="519"/>
      <c r="EJX17" s="519"/>
      <c r="EJY17" s="519"/>
      <c r="EJZ17" s="519"/>
      <c r="EKA17" s="519"/>
      <c r="EKB17" s="519"/>
      <c r="EKC17" s="519"/>
      <c r="EKD17" s="519"/>
      <c r="EKE17" s="519"/>
      <c r="EKF17" s="519"/>
      <c r="EKG17" s="519"/>
      <c r="EKH17" s="519"/>
      <c r="EKI17" s="519"/>
      <c r="EKJ17" s="519"/>
      <c r="EKK17" s="519"/>
      <c r="EKL17" s="519"/>
      <c r="EKM17" s="519"/>
      <c r="EKN17" s="519"/>
      <c r="EKO17" s="519"/>
      <c r="EKP17" s="519"/>
      <c r="EKQ17" s="519"/>
      <c r="EKR17" s="519"/>
      <c r="EKS17" s="519"/>
      <c r="EKT17" s="519"/>
      <c r="EKU17" s="519"/>
      <c r="EKV17" s="519"/>
      <c r="EKW17" s="519"/>
      <c r="EKX17" s="519"/>
      <c r="EKY17" s="519"/>
      <c r="EKZ17" s="519"/>
      <c r="ELA17" s="519"/>
      <c r="ELB17" s="519"/>
      <c r="ELC17" s="519"/>
      <c r="ELD17" s="519"/>
      <c r="ELE17" s="519"/>
      <c r="ELF17" s="519"/>
      <c r="ELG17" s="519"/>
      <c r="ELH17" s="519"/>
      <c r="ELI17" s="519"/>
      <c r="ELJ17" s="519"/>
      <c r="ELK17" s="519"/>
      <c r="ELL17" s="519"/>
      <c r="ELM17" s="519"/>
      <c r="ELN17" s="519"/>
      <c r="ELO17" s="519"/>
      <c r="ELP17" s="519"/>
      <c r="ELQ17" s="519"/>
      <c r="ELR17" s="519"/>
      <c r="ELS17" s="519"/>
      <c r="ELT17" s="519"/>
      <c r="ELU17" s="519"/>
      <c r="ELV17" s="519"/>
      <c r="ELW17" s="519"/>
      <c r="ELX17" s="519"/>
      <c r="ELY17" s="519"/>
      <c r="ELZ17" s="519"/>
      <c r="EMA17" s="519"/>
      <c r="EMB17" s="519"/>
      <c r="EMC17" s="519"/>
      <c r="EMD17" s="519"/>
      <c r="EME17" s="519"/>
      <c r="EMF17" s="519"/>
      <c r="EMG17" s="519"/>
      <c r="EMH17" s="519"/>
      <c r="EMI17" s="519"/>
      <c r="EMJ17" s="519"/>
      <c r="EMK17" s="519"/>
      <c r="EML17" s="519"/>
      <c r="EMM17" s="519"/>
      <c r="EMN17" s="519"/>
      <c r="EMO17" s="519"/>
      <c r="EMP17" s="519"/>
      <c r="EMQ17" s="519"/>
      <c r="EMR17" s="519"/>
      <c r="EMS17" s="519"/>
      <c r="EMT17" s="519"/>
      <c r="EMU17" s="519"/>
      <c r="EMV17" s="519"/>
      <c r="EMW17" s="519"/>
      <c r="EMX17" s="519"/>
      <c r="EMY17" s="519"/>
      <c r="EMZ17" s="519"/>
      <c r="ENA17" s="519"/>
      <c r="ENB17" s="519"/>
      <c r="ENC17" s="519"/>
      <c r="END17" s="519"/>
      <c r="ENE17" s="519"/>
      <c r="ENF17" s="519"/>
      <c r="ENG17" s="519"/>
      <c r="ENH17" s="519"/>
      <c r="ENI17" s="519"/>
      <c r="ENJ17" s="519"/>
      <c r="ENK17" s="519"/>
      <c r="ENL17" s="519"/>
      <c r="ENM17" s="519"/>
      <c r="ENN17" s="519"/>
      <c r="ENO17" s="519"/>
      <c r="ENP17" s="519"/>
      <c r="ENQ17" s="519"/>
      <c r="ENR17" s="519"/>
      <c r="ENS17" s="519"/>
      <c r="ENT17" s="519"/>
      <c r="ENU17" s="519"/>
      <c r="ENV17" s="519"/>
      <c r="ENW17" s="519"/>
      <c r="ENX17" s="519"/>
      <c r="ENY17" s="519"/>
      <c r="ENZ17" s="519"/>
      <c r="EOA17" s="519"/>
      <c r="EOB17" s="519"/>
      <c r="EOC17" s="519"/>
      <c r="EOD17" s="519"/>
      <c r="EOE17" s="519"/>
      <c r="EOF17" s="519"/>
      <c r="EOG17" s="519"/>
      <c r="EOH17" s="519"/>
      <c r="EOI17" s="519"/>
      <c r="EOJ17" s="519"/>
      <c r="EOK17" s="519"/>
      <c r="EOL17" s="519"/>
      <c r="EOM17" s="519"/>
      <c r="EON17" s="519"/>
      <c r="EOO17" s="519"/>
      <c r="EOP17" s="519"/>
      <c r="EOQ17" s="519"/>
      <c r="EOR17" s="519"/>
      <c r="EOS17" s="519"/>
      <c r="EOT17" s="519"/>
      <c r="EOU17" s="519"/>
      <c r="EOV17" s="519"/>
      <c r="EOW17" s="519"/>
      <c r="EOX17" s="519"/>
      <c r="EOY17" s="519"/>
      <c r="EOZ17" s="519"/>
      <c r="EPA17" s="519"/>
      <c r="EPB17" s="519"/>
      <c r="EPC17" s="519"/>
      <c r="EPD17" s="519"/>
      <c r="EPE17" s="519"/>
      <c r="EPF17" s="519"/>
      <c r="EPG17" s="519"/>
      <c r="EPH17" s="519"/>
      <c r="EPI17" s="519"/>
      <c r="EPJ17" s="519"/>
      <c r="EPK17" s="519"/>
      <c r="EPL17" s="519"/>
      <c r="EPM17" s="519"/>
      <c r="EPN17" s="519"/>
      <c r="EPO17" s="519"/>
      <c r="EPP17" s="519"/>
      <c r="EPQ17" s="519"/>
      <c r="EPR17" s="519"/>
      <c r="EPS17" s="519"/>
      <c r="EPT17" s="519"/>
      <c r="EPU17" s="519"/>
      <c r="EPV17" s="519"/>
      <c r="EPW17" s="519"/>
      <c r="EPX17" s="519"/>
      <c r="EPY17" s="519"/>
      <c r="EPZ17" s="519"/>
      <c r="EQA17" s="519"/>
      <c r="EQB17" s="519"/>
      <c r="EQC17" s="519"/>
      <c r="EQD17" s="519"/>
      <c r="EQE17" s="519"/>
      <c r="EQF17" s="519"/>
      <c r="EQG17" s="519"/>
      <c r="EQH17" s="519"/>
      <c r="EQI17" s="519"/>
      <c r="EQJ17" s="519"/>
      <c r="EQK17" s="519"/>
      <c r="EQL17" s="519"/>
      <c r="EQM17" s="519"/>
      <c r="EQN17" s="519"/>
      <c r="EQO17" s="519"/>
      <c r="EQP17" s="519"/>
      <c r="EQQ17" s="519"/>
      <c r="EQR17" s="519"/>
      <c r="EQS17" s="519"/>
      <c r="EQT17" s="519"/>
      <c r="EQU17" s="519"/>
      <c r="EQV17" s="519"/>
      <c r="EQW17" s="519"/>
      <c r="EQX17" s="519"/>
      <c r="EQY17" s="519"/>
      <c r="EQZ17" s="519"/>
      <c r="ERA17" s="519"/>
      <c r="ERB17" s="519"/>
      <c r="ERC17" s="519"/>
      <c r="ERD17" s="519"/>
      <c r="ERE17" s="519"/>
      <c r="ERF17" s="519"/>
      <c r="ERG17" s="519"/>
      <c r="ERH17" s="519"/>
      <c r="ERI17" s="519"/>
      <c r="ERJ17" s="519"/>
      <c r="ERK17" s="519"/>
      <c r="ERL17" s="519"/>
      <c r="ERM17" s="519"/>
      <c r="ERN17" s="519"/>
      <c r="ERO17" s="519"/>
      <c r="ERP17" s="519"/>
      <c r="ERQ17" s="519"/>
      <c r="ERR17" s="519"/>
      <c r="ERS17" s="519"/>
      <c r="ERT17" s="519"/>
      <c r="ERU17" s="519"/>
      <c r="ERV17" s="519"/>
      <c r="ERW17" s="519"/>
      <c r="ERX17" s="519"/>
      <c r="ERY17" s="519"/>
      <c r="ERZ17" s="519"/>
      <c r="ESA17" s="519"/>
      <c r="ESB17" s="519"/>
      <c r="ESC17" s="519"/>
      <c r="ESD17" s="519"/>
      <c r="ESE17" s="519"/>
      <c r="ESF17" s="519"/>
      <c r="ESG17" s="519"/>
      <c r="ESH17" s="519"/>
      <c r="ESI17" s="519"/>
      <c r="ESJ17" s="519"/>
      <c r="ESK17" s="519"/>
      <c r="ESL17" s="519"/>
      <c r="ESM17" s="519"/>
      <c r="ESN17" s="519"/>
      <c r="ESO17" s="519"/>
      <c r="ESP17" s="519"/>
      <c r="ESQ17" s="519"/>
      <c r="ESR17" s="519"/>
      <c r="ESS17" s="519"/>
      <c r="EST17" s="519"/>
      <c r="ESU17" s="519"/>
      <c r="ESV17" s="519"/>
      <c r="ESW17" s="519"/>
      <c r="ESX17" s="519"/>
      <c r="ESY17" s="519"/>
      <c r="ESZ17" s="519"/>
      <c r="ETA17" s="519"/>
      <c r="ETB17" s="519"/>
      <c r="ETC17" s="519"/>
      <c r="ETD17" s="519"/>
      <c r="ETE17" s="519"/>
      <c r="ETF17" s="519"/>
      <c r="ETG17" s="519"/>
      <c r="ETH17" s="519"/>
      <c r="ETI17" s="519"/>
      <c r="ETJ17" s="519"/>
      <c r="ETK17" s="519"/>
      <c r="ETL17" s="519"/>
      <c r="ETM17" s="519"/>
      <c r="ETN17" s="519"/>
      <c r="ETO17" s="519"/>
      <c r="ETP17" s="519"/>
      <c r="ETQ17" s="519"/>
      <c r="ETR17" s="519"/>
      <c r="ETS17" s="519"/>
      <c r="ETT17" s="519"/>
      <c r="ETU17" s="519"/>
      <c r="ETV17" s="519"/>
      <c r="ETW17" s="519"/>
      <c r="ETX17" s="519"/>
      <c r="ETY17" s="519"/>
      <c r="ETZ17" s="519"/>
      <c r="EUA17" s="519"/>
      <c r="EUB17" s="519"/>
      <c r="EUC17" s="519"/>
      <c r="EUD17" s="519"/>
      <c r="EUE17" s="519"/>
      <c r="EUF17" s="519"/>
      <c r="EUG17" s="519"/>
      <c r="EUH17" s="519"/>
      <c r="EUI17" s="519"/>
      <c r="EUJ17" s="519"/>
      <c r="EUK17" s="519"/>
      <c r="EUL17" s="519"/>
      <c r="EUM17" s="519"/>
      <c r="EUN17" s="519"/>
      <c r="EUO17" s="519"/>
      <c r="EUP17" s="519"/>
      <c r="EUQ17" s="519"/>
      <c r="EUR17" s="519"/>
      <c r="EUS17" s="519"/>
      <c r="EUT17" s="519"/>
      <c r="EUU17" s="519"/>
      <c r="EUV17" s="519"/>
      <c r="EUW17" s="519"/>
      <c r="EUX17" s="519"/>
      <c r="EUY17" s="519"/>
      <c r="EUZ17" s="519"/>
      <c r="EVA17" s="519"/>
      <c r="EVB17" s="519"/>
      <c r="EVC17" s="519"/>
      <c r="EVD17" s="519"/>
      <c r="EVE17" s="519"/>
      <c r="EVF17" s="519"/>
      <c r="EVG17" s="519"/>
      <c r="EVH17" s="519"/>
      <c r="EVI17" s="519"/>
      <c r="EVJ17" s="519"/>
      <c r="EVK17" s="519"/>
      <c r="EVL17" s="519"/>
      <c r="EVM17" s="519"/>
      <c r="EVN17" s="519"/>
      <c r="EVO17" s="519"/>
      <c r="EVP17" s="519"/>
      <c r="EVQ17" s="519"/>
      <c r="EVR17" s="519"/>
      <c r="EVS17" s="519"/>
      <c r="EVT17" s="519"/>
      <c r="EVU17" s="519"/>
      <c r="EVV17" s="519"/>
      <c r="EVW17" s="519"/>
      <c r="EVX17" s="519"/>
      <c r="EVY17" s="519"/>
      <c r="EVZ17" s="519"/>
      <c r="EWA17" s="519"/>
      <c r="EWB17" s="519"/>
      <c r="EWC17" s="519"/>
      <c r="EWD17" s="519"/>
      <c r="EWE17" s="519"/>
      <c r="EWF17" s="519"/>
      <c r="EWG17" s="519"/>
      <c r="EWH17" s="519"/>
      <c r="EWI17" s="519"/>
      <c r="EWJ17" s="519"/>
      <c r="EWK17" s="519"/>
      <c r="EWL17" s="519"/>
      <c r="EWM17" s="519"/>
      <c r="EWN17" s="519"/>
      <c r="EWO17" s="519"/>
      <c r="EWP17" s="519"/>
      <c r="EWQ17" s="519"/>
      <c r="EWR17" s="519"/>
      <c r="EWS17" s="519"/>
      <c r="EWT17" s="519"/>
      <c r="EWU17" s="519"/>
      <c r="EWV17" s="519"/>
      <c r="EWW17" s="519"/>
      <c r="EWX17" s="519"/>
      <c r="EWY17" s="519"/>
      <c r="EWZ17" s="519"/>
      <c r="EXA17" s="519"/>
      <c r="EXB17" s="519"/>
      <c r="EXC17" s="519"/>
      <c r="EXD17" s="519"/>
      <c r="EXE17" s="519"/>
      <c r="EXF17" s="519"/>
      <c r="EXG17" s="519"/>
      <c r="EXH17" s="519"/>
      <c r="EXI17" s="519"/>
      <c r="EXJ17" s="519"/>
      <c r="EXK17" s="519"/>
      <c r="EXL17" s="519"/>
      <c r="EXM17" s="519"/>
      <c r="EXN17" s="519"/>
      <c r="EXO17" s="519"/>
      <c r="EXP17" s="519"/>
      <c r="EXQ17" s="519"/>
      <c r="EXR17" s="519"/>
      <c r="EXS17" s="519"/>
      <c r="EXT17" s="519"/>
      <c r="EXU17" s="519"/>
      <c r="EXV17" s="519"/>
      <c r="EXW17" s="519"/>
      <c r="EXX17" s="519"/>
      <c r="EXY17" s="519"/>
      <c r="EXZ17" s="519"/>
      <c r="EYA17" s="519"/>
      <c r="EYB17" s="519"/>
      <c r="EYC17" s="519"/>
      <c r="EYD17" s="519"/>
      <c r="EYE17" s="519"/>
      <c r="EYF17" s="519"/>
      <c r="EYG17" s="519"/>
      <c r="EYH17" s="519"/>
      <c r="EYI17" s="519"/>
      <c r="EYJ17" s="519"/>
      <c r="EYK17" s="519"/>
      <c r="EYL17" s="519"/>
      <c r="EYM17" s="519"/>
      <c r="EYN17" s="519"/>
      <c r="EYO17" s="519"/>
      <c r="EYP17" s="519"/>
      <c r="EYQ17" s="519"/>
      <c r="EYR17" s="519"/>
      <c r="EYS17" s="519"/>
      <c r="EYT17" s="519"/>
      <c r="EYU17" s="519"/>
      <c r="EYV17" s="519"/>
      <c r="EYW17" s="519"/>
      <c r="EYX17" s="519"/>
      <c r="EYY17" s="519"/>
      <c r="EYZ17" s="519"/>
      <c r="EZA17" s="519"/>
      <c r="EZB17" s="519"/>
      <c r="EZC17" s="519"/>
      <c r="EZD17" s="519"/>
      <c r="EZE17" s="519"/>
      <c r="EZF17" s="519"/>
      <c r="EZG17" s="519"/>
      <c r="EZH17" s="519"/>
      <c r="EZI17" s="519"/>
      <c r="EZJ17" s="519"/>
      <c r="EZK17" s="519"/>
      <c r="EZL17" s="519"/>
      <c r="EZM17" s="519"/>
      <c r="EZN17" s="519"/>
      <c r="EZO17" s="519"/>
      <c r="EZP17" s="519"/>
      <c r="EZQ17" s="519"/>
      <c r="EZR17" s="519"/>
      <c r="EZS17" s="519"/>
      <c r="EZT17" s="519"/>
      <c r="EZU17" s="519"/>
      <c r="EZV17" s="519"/>
      <c r="EZW17" s="519"/>
      <c r="EZX17" s="519"/>
      <c r="EZY17" s="519"/>
      <c r="EZZ17" s="519"/>
      <c r="FAA17" s="519"/>
      <c r="FAB17" s="519"/>
      <c r="FAC17" s="519"/>
      <c r="FAD17" s="519"/>
      <c r="FAE17" s="519"/>
      <c r="FAF17" s="519"/>
      <c r="FAG17" s="519"/>
      <c r="FAH17" s="519"/>
      <c r="FAI17" s="519"/>
      <c r="FAJ17" s="519"/>
      <c r="FAK17" s="519"/>
      <c r="FAL17" s="519"/>
      <c r="FAM17" s="519"/>
      <c r="FAN17" s="519"/>
      <c r="FAO17" s="519"/>
      <c r="FAP17" s="519"/>
      <c r="FAQ17" s="519"/>
      <c r="FAR17" s="519"/>
      <c r="FAS17" s="519"/>
      <c r="FAT17" s="519"/>
      <c r="FAU17" s="519"/>
      <c r="FAV17" s="519"/>
      <c r="FAW17" s="519"/>
      <c r="FAX17" s="519"/>
      <c r="FAY17" s="519"/>
      <c r="FAZ17" s="519"/>
      <c r="FBA17" s="519"/>
      <c r="FBB17" s="519"/>
      <c r="FBC17" s="519"/>
      <c r="FBD17" s="519"/>
      <c r="FBE17" s="519"/>
      <c r="FBF17" s="519"/>
      <c r="FBG17" s="519"/>
      <c r="FBH17" s="519"/>
      <c r="FBI17" s="519"/>
      <c r="FBJ17" s="519"/>
      <c r="FBK17" s="519"/>
      <c r="FBL17" s="519"/>
      <c r="FBM17" s="519"/>
      <c r="FBN17" s="519"/>
      <c r="FBO17" s="519"/>
      <c r="FBP17" s="519"/>
      <c r="FBQ17" s="519"/>
      <c r="FBR17" s="519"/>
      <c r="FBS17" s="519"/>
      <c r="FBT17" s="519"/>
      <c r="FBU17" s="519"/>
      <c r="FBV17" s="519"/>
      <c r="FBW17" s="519"/>
      <c r="FBX17" s="519"/>
      <c r="FBY17" s="519"/>
      <c r="FBZ17" s="519"/>
      <c r="FCA17" s="519"/>
      <c r="FCB17" s="519"/>
      <c r="FCC17" s="519"/>
      <c r="FCD17" s="519"/>
      <c r="FCE17" s="519"/>
      <c r="FCF17" s="519"/>
      <c r="FCG17" s="519"/>
      <c r="FCH17" s="519"/>
      <c r="FCI17" s="519"/>
      <c r="FCJ17" s="519"/>
      <c r="FCK17" s="519"/>
      <c r="FCL17" s="519"/>
      <c r="FCM17" s="519"/>
      <c r="FCN17" s="519"/>
      <c r="FCO17" s="519"/>
      <c r="FCP17" s="519"/>
      <c r="FCQ17" s="519"/>
      <c r="FCR17" s="519"/>
      <c r="FCS17" s="519"/>
      <c r="FCT17" s="519"/>
      <c r="FCU17" s="519"/>
      <c r="FCV17" s="519"/>
      <c r="FCW17" s="519"/>
      <c r="FCX17" s="519"/>
      <c r="FCY17" s="519"/>
      <c r="FCZ17" s="519"/>
      <c r="FDA17" s="519"/>
      <c r="FDB17" s="519"/>
      <c r="FDC17" s="519"/>
      <c r="FDD17" s="519"/>
      <c r="FDE17" s="519"/>
      <c r="FDF17" s="519"/>
      <c r="FDG17" s="519"/>
      <c r="FDH17" s="519"/>
      <c r="FDI17" s="519"/>
      <c r="FDJ17" s="519"/>
      <c r="FDK17" s="519"/>
      <c r="FDL17" s="519"/>
      <c r="FDM17" s="519"/>
      <c r="FDN17" s="519"/>
      <c r="FDO17" s="519"/>
      <c r="FDP17" s="519"/>
      <c r="FDQ17" s="519"/>
      <c r="FDR17" s="519"/>
      <c r="FDS17" s="519"/>
      <c r="FDT17" s="519"/>
      <c r="FDU17" s="519"/>
      <c r="FDV17" s="519"/>
      <c r="FDW17" s="519"/>
      <c r="FDX17" s="519"/>
      <c r="FDY17" s="519"/>
      <c r="FDZ17" s="519"/>
      <c r="FEA17" s="519"/>
      <c r="FEB17" s="519"/>
      <c r="FEC17" s="519"/>
      <c r="FED17" s="519"/>
      <c r="FEE17" s="519"/>
      <c r="FEF17" s="519"/>
      <c r="FEG17" s="519"/>
      <c r="FEH17" s="519"/>
      <c r="FEI17" s="519"/>
      <c r="FEJ17" s="519"/>
      <c r="FEK17" s="519"/>
      <c r="FEL17" s="519"/>
      <c r="FEM17" s="519"/>
      <c r="FEN17" s="519"/>
      <c r="FEO17" s="519"/>
      <c r="FEP17" s="519"/>
      <c r="FEQ17" s="519"/>
      <c r="FER17" s="519"/>
      <c r="FES17" s="519"/>
      <c r="FET17" s="519"/>
      <c r="FEU17" s="519"/>
      <c r="FEV17" s="519"/>
      <c r="FEW17" s="519"/>
      <c r="FEX17" s="519"/>
      <c r="FEY17" s="519"/>
      <c r="FEZ17" s="519"/>
      <c r="FFA17" s="519"/>
      <c r="FFB17" s="519"/>
      <c r="FFC17" s="519"/>
      <c r="FFD17" s="519"/>
      <c r="FFE17" s="519"/>
      <c r="FFF17" s="519"/>
      <c r="FFG17" s="519"/>
      <c r="FFH17" s="519"/>
      <c r="FFI17" s="519"/>
      <c r="FFJ17" s="519"/>
      <c r="FFK17" s="519"/>
      <c r="FFL17" s="519"/>
      <c r="FFM17" s="519"/>
      <c r="FFN17" s="519"/>
      <c r="FFO17" s="519"/>
      <c r="FFP17" s="519"/>
      <c r="FFQ17" s="519"/>
      <c r="FFR17" s="519"/>
      <c r="FFS17" s="519"/>
      <c r="FFT17" s="519"/>
      <c r="FFU17" s="519"/>
      <c r="FFV17" s="519"/>
      <c r="FFW17" s="519"/>
      <c r="FFX17" s="519"/>
      <c r="FFY17" s="519"/>
      <c r="FFZ17" s="519"/>
      <c r="FGA17" s="519"/>
      <c r="FGB17" s="519"/>
      <c r="FGC17" s="519"/>
      <c r="FGD17" s="519"/>
      <c r="FGE17" s="519"/>
      <c r="FGF17" s="519"/>
      <c r="FGG17" s="519"/>
      <c r="FGH17" s="519"/>
      <c r="FGI17" s="519"/>
      <c r="FGJ17" s="519"/>
      <c r="FGK17" s="519"/>
      <c r="FGL17" s="519"/>
      <c r="FGM17" s="519"/>
      <c r="FGN17" s="519"/>
      <c r="FGO17" s="519"/>
      <c r="FGP17" s="519"/>
      <c r="FGQ17" s="519"/>
      <c r="FGR17" s="519"/>
      <c r="FGS17" s="519"/>
      <c r="FGT17" s="519"/>
      <c r="FGU17" s="519"/>
      <c r="FGV17" s="519"/>
      <c r="FGW17" s="519"/>
      <c r="FGX17" s="519"/>
      <c r="FGY17" s="519"/>
      <c r="FGZ17" s="519"/>
      <c r="FHA17" s="519"/>
      <c r="FHB17" s="519"/>
      <c r="FHC17" s="519"/>
      <c r="FHD17" s="519"/>
      <c r="FHE17" s="519"/>
      <c r="FHF17" s="519"/>
      <c r="FHG17" s="519"/>
      <c r="FHH17" s="519"/>
      <c r="FHI17" s="519"/>
      <c r="FHJ17" s="519"/>
      <c r="FHK17" s="519"/>
      <c r="FHL17" s="519"/>
      <c r="FHM17" s="519"/>
      <c r="FHN17" s="519"/>
      <c r="FHO17" s="519"/>
      <c r="FHP17" s="519"/>
      <c r="FHQ17" s="519"/>
      <c r="FHR17" s="519"/>
      <c r="FHS17" s="519"/>
      <c r="FHT17" s="519"/>
      <c r="FHU17" s="519"/>
      <c r="FHV17" s="519"/>
      <c r="FHW17" s="519"/>
      <c r="FHX17" s="519"/>
      <c r="FHY17" s="519"/>
      <c r="FHZ17" s="519"/>
      <c r="FIA17" s="519"/>
      <c r="FIB17" s="519"/>
      <c r="FIC17" s="519"/>
      <c r="FID17" s="519"/>
      <c r="FIE17" s="519"/>
      <c r="FIF17" s="519"/>
      <c r="FIG17" s="519"/>
      <c r="FIH17" s="519"/>
      <c r="FII17" s="519"/>
      <c r="FIJ17" s="519"/>
      <c r="FIK17" s="519"/>
      <c r="FIL17" s="519"/>
      <c r="FIM17" s="519"/>
      <c r="FIN17" s="519"/>
      <c r="FIO17" s="519"/>
      <c r="FIP17" s="519"/>
      <c r="FIQ17" s="519"/>
      <c r="FIR17" s="519"/>
      <c r="FIS17" s="519"/>
      <c r="FIT17" s="519"/>
      <c r="FIU17" s="519"/>
      <c r="FIV17" s="519"/>
      <c r="FIW17" s="519"/>
      <c r="FIX17" s="519"/>
      <c r="FIY17" s="519"/>
      <c r="FIZ17" s="519"/>
      <c r="FJA17" s="519"/>
      <c r="FJB17" s="519"/>
      <c r="FJC17" s="519"/>
      <c r="FJD17" s="519"/>
      <c r="FJE17" s="519"/>
      <c r="FJF17" s="519"/>
      <c r="FJG17" s="519"/>
      <c r="FJH17" s="519"/>
      <c r="FJI17" s="519"/>
      <c r="FJJ17" s="519"/>
      <c r="FJK17" s="519"/>
      <c r="FJL17" s="519"/>
      <c r="FJM17" s="519"/>
      <c r="FJN17" s="519"/>
      <c r="FJO17" s="519"/>
      <c r="FJP17" s="519"/>
      <c r="FJQ17" s="519"/>
      <c r="FJR17" s="519"/>
      <c r="FJS17" s="519"/>
      <c r="FJT17" s="519"/>
      <c r="FJU17" s="519"/>
      <c r="FJV17" s="519"/>
      <c r="FJW17" s="519"/>
      <c r="FJX17" s="519"/>
      <c r="FJY17" s="519"/>
      <c r="FJZ17" s="519"/>
      <c r="FKA17" s="519"/>
      <c r="FKB17" s="519"/>
      <c r="FKC17" s="519"/>
      <c r="FKD17" s="519"/>
      <c r="FKE17" s="519"/>
      <c r="FKF17" s="519"/>
      <c r="FKG17" s="519"/>
      <c r="FKH17" s="519"/>
      <c r="FKI17" s="519"/>
      <c r="FKJ17" s="519"/>
      <c r="FKK17" s="519"/>
      <c r="FKL17" s="519"/>
      <c r="FKM17" s="519"/>
      <c r="FKN17" s="519"/>
      <c r="FKO17" s="519"/>
      <c r="FKP17" s="519"/>
      <c r="FKQ17" s="519"/>
      <c r="FKR17" s="519"/>
      <c r="FKS17" s="519"/>
      <c r="FKT17" s="519"/>
      <c r="FKU17" s="519"/>
      <c r="FKV17" s="519"/>
      <c r="FKW17" s="519"/>
      <c r="FKX17" s="519"/>
      <c r="FKY17" s="519"/>
      <c r="FKZ17" s="519"/>
      <c r="FLA17" s="519"/>
      <c r="FLB17" s="519"/>
      <c r="FLC17" s="519"/>
      <c r="FLD17" s="519"/>
      <c r="FLE17" s="519"/>
      <c r="FLF17" s="519"/>
      <c r="FLG17" s="519"/>
      <c r="FLH17" s="519"/>
      <c r="FLI17" s="519"/>
      <c r="FLJ17" s="519"/>
      <c r="FLK17" s="519"/>
      <c r="FLL17" s="519"/>
      <c r="FLM17" s="519"/>
      <c r="FLN17" s="519"/>
      <c r="FLO17" s="519"/>
      <c r="FLP17" s="519"/>
      <c r="FLQ17" s="519"/>
      <c r="FLR17" s="519"/>
      <c r="FLS17" s="519"/>
      <c r="FLT17" s="519"/>
      <c r="FLU17" s="519"/>
      <c r="FLV17" s="519"/>
      <c r="FLW17" s="519"/>
      <c r="FLX17" s="519"/>
      <c r="FLY17" s="519"/>
      <c r="FLZ17" s="519"/>
      <c r="FMA17" s="519"/>
      <c r="FMB17" s="519"/>
      <c r="FMC17" s="519"/>
      <c r="FMD17" s="519"/>
      <c r="FME17" s="519"/>
      <c r="FMF17" s="519"/>
      <c r="FMG17" s="519"/>
      <c r="FMH17" s="519"/>
      <c r="FMI17" s="519"/>
      <c r="FMJ17" s="519"/>
      <c r="FMK17" s="519"/>
      <c r="FML17" s="519"/>
      <c r="FMM17" s="519"/>
      <c r="FMN17" s="519"/>
      <c r="FMO17" s="519"/>
      <c r="FMP17" s="519"/>
      <c r="FMQ17" s="519"/>
      <c r="FMR17" s="519"/>
      <c r="FMS17" s="519"/>
      <c r="FMT17" s="519"/>
      <c r="FMU17" s="519"/>
      <c r="FMV17" s="519"/>
      <c r="FMW17" s="519"/>
      <c r="FMX17" s="519"/>
      <c r="FMY17" s="519"/>
      <c r="FMZ17" s="519"/>
      <c r="FNA17" s="519"/>
      <c r="FNB17" s="519"/>
      <c r="FNC17" s="519"/>
      <c r="FND17" s="519"/>
      <c r="FNE17" s="519"/>
      <c r="FNF17" s="519"/>
      <c r="FNG17" s="519"/>
      <c r="FNH17" s="519"/>
      <c r="FNI17" s="519"/>
      <c r="FNJ17" s="519"/>
      <c r="FNK17" s="519"/>
      <c r="FNL17" s="519"/>
      <c r="FNM17" s="519"/>
      <c r="FNN17" s="519"/>
      <c r="FNO17" s="519"/>
      <c r="FNP17" s="519"/>
      <c r="FNQ17" s="519"/>
      <c r="FNR17" s="519"/>
      <c r="FNS17" s="519"/>
      <c r="FNT17" s="519"/>
      <c r="FNU17" s="519"/>
      <c r="FNV17" s="519"/>
      <c r="FNW17" s="519"/>
      <c r="FNX17" s="519"/>
      <c r="FNY17" s="519"/>
      <c r="FNZ17" s="519"/>
      <c r="FOA17" s="519"/>
      <c r="FOB17" s="519"/>
      <c r="FOC17" s="519"/>
      <c r="FOD17" s="519"/>
      <c r="FOE17" s="519"/>
      <c r="FOF17" s="519"/>
      <c r="FOG17" s="519"/>
      <c r="FOH17" s="519"/>
      <c r="FOI17" s="519"/>
      <c r="FOJ17" s="519"/>
      <c r="FOK17" s="519"/>
      <c r="FOL17" s="519"/>
      <c r="FOM17" s="519"/>
      <c r="FON17" s="519"/>
      <c r="FOO17" s="519"/>
      <c r="FOP17" s="519"/>
      <c r="FOQ17" s="519"/>
      <c r="FOR17" s="519"/>
      <c r="FOS17" s="519"/>
      <c r="FOT17" s="519"/>
      <c r="FOU17" s="519"/>
      <c r="FOV17" s="519"/>
      <c r="FOW17" s="519"/>
      <c r="FOX17" s="519"/>
      <c r="FOY17" s="519"/>
      <c r="FOZ17" s="519"/>
      <c r="FPA17" s="519"/>
      <c r="FPB17" s="519"/>
      <c r="FPC17" s="519"/>
      <c r="FPD17" s="519"/>
      <c r="FPE17" s="519"/>
      <c r="FPF17" s="519"/>
      <c r="FPG17" s="519"/>
      <c r="FPH17" s="519"/>
      <c r="FPI17" s="519"/>
      <c r="FPJ17" s="519"/>
      <c r="FPK17" s="519"/>
      <c r="FPL17" s="519"/>
      <c r="FPM17" s="519"/>
      <c r="FPN17" s="519"/>
      <c r="FPO17" s="519"/>
      <c r="FPP17" s="519"/>
      <c r="FPQ17" s="519"/>
      <c r="FPR17" s="519"/>
      <c r="FPS17" s="519"/>
      <c r="FPT17" s="519"/>
      <c r="FPU17" s="519"/>
      <c r="FPV17" s="519"/>
      <c r="FPW17" s="519"/>
      <c r="FPX17" s="519"/>
      <c r="FPY17" s="519"/>
      <c r="FPZ17" s="519"/>
      <c r="FQA17" s="519"/>
      <c r="FQB17" s="519"/>
      <c r="FQC17" s="519"/>
      <c r="FQD17" s="519"/>
      <c r="FQE17" s="519"/>
      <c r="FQF17" s="519"/>
      <c r="FQG17" s="519"/>
      <c r="FQH17" s="519"/>
      <c r="FQI17" s="519"/>
      <c r="FQJ17" s="519"/>
      <c r="FQK17" s="519"/>
      <c r="FQL17" s="519"/>
      <c r="FQM17" s="519"/>
      <c r="FQN17" s="519"/>
      <c r="FQO17" s="519"/>
      <c r="FQP17" s="519"/>
      <c r="FQQ17" s="519"/>
      <c r="FQR17" s="519"/>
      <c r="FQS17" s="519"/>
      <c r="FQT17" s="519"/>
      <c r="FQU17" s="519"/>
      <c r="FQV17" s="519"/>
      <c r="FQW17" s="519"/>
      <c r="FQX17" s="519"/>
      <c r="FQY17" s="519"/>
      <c r="FQZ17" s="519"/>
      <c r="FRA17" s="519"/>
      <c r="FRB17" s="519"/>
      <c r="FRC17" s="519"/>
      <c r="FRD17" s="519"/>
      <c r="FRE17" s="519"/>
      <c r="FRF17" s="519"/>
      <c r="FRG17" s="519"/>
      <c r="FRH17" s="519"/>
      <c r="FRI17" s="519"/>
      <c r="FRJ17" s="519"/>
      <c r="FRK17" s="519"/>
      <c r="FRL17" s="519"/>
      <c r="FRM17" s="519"/>
      <c r="FRN17" s="519"/>
      <c r="FRO17" s="519"/>
      <c r="FRP17" s="519"/>
      <c r="FRQ17" s="519"/>
      <c r="FRR17" s="519"/>
      <c r="FRS17" s="519"/>
      <c r="FRT17" s="519"/>
      <c r="FRU17" s="519"/>
      <c r="FRV17" s="519"/>
      <c r="FRW17" s="519"/>
      <c r="FRX17" s="519"/>
      <c r="FRY17" s="519"/>
      <c r="FRZ17" s="519"/>
      <c r="FSA17" s="519"/>
      <c r="FSB17" s="519"/>
      <c r="FSC17" s="519"/>
      <c r="FSD17" s="519"/>
      <c r="FSE17" s="519"/>
      <c r="FSF17" s="519"/>
      <c r="FSG17" s="519"/>
      <c r="FSH17" s="519"/>
      <c r="FSI17" s="519"/>
      <c r="FSJ17" s="519"/>
      <c r="FSK17" s="519"/>
      <c r="FSL17" s="519"/>
      <c r="FSM17" s="519"/>
      <c r="FSN17" s="519"/>
      <c r="FSO17" s="519"/>
      <c r="FSP17" s="519"/>
      <c r="FSQ17" s="519"/>
      <c r="FSR17" s="519"/>
      <c r="FSS17" s="519"/>
      <c r="FST17" s="519"/>
      <c r="FSU17" s="519"/>
      <c r="FSV17" s="519"/>
      <c r="FSW17" s="519"/>
      <c r="FSX17" s="519"/>
      <c r="FSY17" s="519"/>
      <c r="FSZ17" s="519"/>
      <c r="FTA17" s="519"/>
      <c r="FTB17" s="519"/>
      <c r="FTC17" s="519"/>
      <c r="FTD17" s="519"/>
      <c r="FTE17" s="519"/>
      <c r="FTF17" s="519"/>
      <c r="FTG17" s="519"/>
      <c r="FTH17" s="519"/>
      <c r="FTI17" s="519"/>
      <c r="FTJ17" s="519"/>
      <c r="FTK17" s="519"/>
      <c r="FTL17" s="519"/>
      <c r="FTM17" s="519"/>
      <c r="FTN17" s="519"/>
      <c r="FTO17" s="519"/>
      <c r="FTP17" s="519"/>
      <c r="FTQ17" s="519"/>
      <c r="FTR17" s="519"/>
      <c r="FTS17" s="519"/>
      <c r="FTT17" s="519"/>
      <c r="FTU17" s="519"/>
      <c r="FTV17" s="519"/>
      <c r="FTW17" s="519"/>
      <c r="FTX17" s="519"/>
      <c r="FTY17" s="519"/>
      <c r="FTZ17" s="519"/>
      <c r="FUA17" s="519"/>
      <c r="FUB17" s="519"/>
      <c r="FUC17" s="519"/>
      <c r="FUD17" s="519"/>
      <c r="FUE17" s="519"/>
      <c r="FUF17" s="519"/>
      <c r="FUG17" s="519"/>
      <c r="FUH17" s="519"/>
      <c r="FUI17" s="519"/>
      <c r="FUJ17" s="519"/>
      <c r="FUK17" s="519"/>
      <c r="FUL17" s="519"/>
      <c r="FUM17" s="519"/>
      <c r="FUN17" s="519"/>
      <c r="FUO17" s="519"/>
      <c r="FUP17" s="519"/>
      <c r="FUQ17" s="519"/>
      <c r="FUR17" s="519"/>
      <c r="FUS17" s="519"/>
      <c r="FUT17" s="519"/>
      <c r="FUU17" s="519"/>
      <c r="FUV17" s="519"/>
      <c r="FUW17" s="519"/>
      <c r="FUX17" s="519"/>
      <c r="FUY17" s="519"/>
      <c r="FUZ17" s="519"/>
      <c r="FVA17" s="519"/>
      <c r="FVB17" s="519"/>
      <c r="FVC17" s="519"/>
      <c r="FVD17" s="519"/>
      <c r="FVE17" s="519"/>
      <c r="FVF17" s="519"/>
      <c r="FVG17" s="519"/>
      <c r="FVH17" s="519"/>
      <c r="FVI17" s="519"/>
      <c r="FVJ17" s="519"/>
      <c r="FVK17" s="519"/>
      <c r="FVL17" s="519"/>
      <c r="FVM17" s="519"/>
      <c r="FVN17" s="519"/>
      <c r="FVO17" s="519"/>
      <c r="FVP17" s="519"/>
      <c r="FVQ17" s="519"/>
      <c r="FVR17" s="519"/>
      <c r="FVS17" s="519"/>
      <c r="FVT17" s="519"/>
      <c r="FVU17" s="519"/>
      <c r="FVV17" s="519"/>
      <c r="FVW17" s="519"/>
      <c r="FVX17" s="519"/>
      <c r="FVY17" s="519"/>
      <c r="FVZ17" s="519"/>
      <c r="FWA17" s="519"/>
      <c r="FWB17" s="519"/>
      <c r="FWC17" s="519"/>
      <c r="FWD17" s="519"/>
      <c r="FWE17" s="519"/>
      <c r="FWF17" s="519"/>
      <c r="FWG17" s="519"/>
      <c r="FWH17" s="519"/>
      <c r="FWI17" s="519"/>
      <c r="FWJ17" s="519"/>
      <c r="FWK17" s="519"/>
      <c r="FWL17" s="519"/>
      <c r="FWM17" s="519"/>
      <c r="FWN17" s="519"/>
      <c r="FWO17" s="519"/>
      <c r="FWP17" s="519"/>
      <c r="FWQ17" s="519"/>
      <c r="FWR17" s="519"/>
      <c r="FWS17" s="519"/>
      <c r="FWT17" s="519"/>
      <c r="FWU17" s="519"/>
      <c r="FWV17" s="519"/>
      <c r="FWW17" s="519"/>
      <c r="FWX17" s="519"/>
      <c r="FWY17" s="519"/>
      <c r="FWZ17" s="519"/>
      <c r="FXA17" s="519"/>
      <c r="FXB17" s="519"/>
      <c r="FXC17" s="519"/>
      <c r="FXD17" s="519"/>
      <c r="FXE17" s="519"/>
      <c r="FXF17" s="519"/>
      <c r="FXG17" s="519"/>
      <c r="FXH17" s="519"/>
      <c r="FXI17" s="519"/>
      <c r="FXJ17" s="519"/>
      <c r="FXK17" s="519"/>
      <c r="FXL17" s="519"/>
      <c r="FXM17" s="519"/>
      <c r="FXN17" s="519"/>
      <c r="FXO17" s="519"/>
      <c r="FXP17" s="519"/>
      <c r="FXQ17" s="519"/>
      <c r="FXR17" s="519"/>
      <c r="FXS17" s="519"/>
      <c r="FXT17" s="519"/>
      <c r="FXU17" s="519"/>
      <c r="FXV17" s="519"/>
      <c r="FXW17" s="519"/>
      <c r="FXX17" s="519"/>
      <c r="FXY17" s="519"/>
      <c r="FXZ17" s="519"/>
      <c r="FYA17" s="519"/>
      <c r="FYB17" s="519"/>
      <c r="FYC17" s="519"/>
      <c r="FYD17" s="519"/>
      <c r="FYE17" s="519"/>
      <c r="FYF17" s="519"/>
      <c r="FYG17" s="519"/>
      <c r="FYH17" s="519"/>
      <c r="FYI17" s="519"/>
      <c r="FYJ17" s="519"/>
      <c r="FYK17" s="519"/>
      <c r="FYL17" s="519"/>
      <c r="FYM17" s="519"/>
      <c r="FYN17" s="519"/>
      <c r="FYO17" s="519"/>
      <c r="FYP17" s="519"/>
      <c r="FYQ17" s="519"/>
      <c r="FYR17" s="519"/>
      <c r="FYS17" s="519"/>
      <c r="FYT17" s="519"/>
      <c r="FYU17" s="519"/>
      <c r="FYV17" s="519"/>
      <c r="FYW17" s="519"/>
      <c r="FYX17" s="519"/>
      <c r="FYY17" s="519"/>
      <c r="FYZ17" s="519"/>
      <c r="FZA17" s="519"/>
      <c r="FZB17" s="519"/>
      <c r="FZC17" s="519"/>
      <c r="FZD17" s="519"/>
      <c r="FZE17" s="519"/>
      <c r="FZF17" s="519"/>
      <c r="FZG17" s="519"/>
      <c r="FZH17" s="519"/>
      <c r="FZI17" s="519"/>
      <c r="FZJ17" s="519"/>
      <c r="FZK17" s="519"/>
      <c r="FZL17" s="519"/>
      <c r="FZM17" s="519"/>
      <c r="FZN17" s="519"/>
      <c r="FZO17" s="519"/>
      <c r="FZP17" s="519"/>
      <c r="FZQ17" s="519"/>
      <c r="FZR17" s="519"/>
      <c r="FZS17" s="519"/>
      <c r="FZT17" s="519"/>
      <c r="FZU17" s="519"/>
      <c r="FZV17" s="519"/>
      <c r="FZW17" s="519"/>
      <c r="FZX17" s="519"/>
      <c r="FZY17" s="519"/>
      <c r="FZZ17" s="519"/>
      <c r="GAA17" s="519"/>
      <c r="GAB17" s="519"/>
      <c r="GAC17" s="519"/>
      <c r="GAD17" s="519"/>
      <c r="GAE17" s="519"/>
      <c r="GAF17" s="519"/>
      <c r="GAG17" s="519"/>
      <c r="GAH17" s="519"/>
      <c r="GAI17" s="519"/>
      <c r="GAJ17" s="519"/>
      <c r="GAK17" s="519"/>
      <c r="GAL17" s="519"/>
      <c r="GAM17" s="519"/>
      <c r="GAN17" s="519"/>
      <c r="GAO17" s="519"/>
      <c r="GAP17" s="519"/>
      <c r="GAQ17" s="519"/>
      <c r="GAR17" s="519"/>
      <c r="GAS17" s="519"/>
      <c r="GAT17" s="519"/>
      <c r="GAU17" s="519"/>
      <c r="GAV17" s="519"/>
      <c r="GAW17" s="519"/>
      <c r="GAX17" s="519"/>
      <c r="GAY17" s="519"/>
      <c r="GAZ17" s="519"/>
      <c r="GBA17" s="519"/>
      <c r="GBB17" s="519"/>
      <c r="GBC17" s="519"/>
      <c r="GBD17" s="519"/>
      <c r="GBE17" s="519"/>
      <c r="GBF17" s="519"/>
      <c r="GBG17" s="519"/>
      <c r="GBH17" s="519"/>
      <c r="GBI17" s="519"/>
      <c r="GBJ17" s="519"/>
      <c r="GBK17" s="519"/>
      <c r="GBL17" s="519"/>
      <c r="GBM17" s="519"/>
      <c r="GBN17" s="519"/>
      <c r="GBO17" s="519"/>
      <c r="GBP17" s="519"/>
      <c r="GBQ17" s="519"/>
      <c r="GBR17" s="519"/>
      <c r="GBS17" s="519"/>
      <c r="GBT17" s="519"/>
      <c r="GBU17" s="519"/>
      <c r="GBV17" s="519"/>
      <c r="GBW17" s="519"/>
      <c r="GBX17" s="519"/>
      <c r="GBY17" s="519"/>
      <c r="GBZ17" s="519"/>
      <c r="GCA17" s="519"/>
      <c r="GCB17" s="519"/>
      <c r="GCC17" s="519"/>
      <c r="GCD17" s="519"/>
      <c r="GCE17" s="519"/>
      <c r="GCF17" s="519"/>
      <c r="GCG17" s="519"/>
      <c r="GCH17" s="519"/>
      <c r="GCI17" s="519"/>
      <c r="GCJ17" s="519"/>
      <c r="GCK17" s="519"/>
      <c r="GCL17" s="519"/>
      <c r="GCM17" s="519"/>
      <c r="GCN17" s="519"/>
      <c r="GCO17" s="519"/>
      <c r="GCP17" s="519"/>
      <c r="GCQ17" s="519"/>
      <c r="GCR17" s="519"/>
      <c r="GCS17" s="519"/>
      <c r="GCT17" s="519"/>
      <c r="GCU17" s="519"/>
      <c r="GCV17" s="519"/>
      <c r="GCW17" s="519"/>
      <c r="GCX17" s="519"/>
      <c r="GCY17" s="519"/>
      <c r="GCZ17" s="519"/>
      <c r="GDA17" s="519"/>
      <c r="GDB17" s="519"/>
      <c r="GDC17" s="519"/>
      <c r="GDD17" s="519"/>
      <c r="GDE17" s="519"/>
      <c r="GDF17" s="519"/>
      <c r="GDG17" s="519"/>
      <c r="GDH17" s="519"/>
      <c r="GDI17" s="519"/>
      <c r="GDJ17" s="519"/>
      <c r="GDK17" s="519"/>
      <c r="GDL17" s="519"/>
      <c r="GDM17" s="519"/>
      <c r="GDN17" s="519"/>
      <c r="GDO17" s="519"/>
      <c r="GDP17" s="519"/>
      <c r="GDQ17" s="519"/>
      <c r="GDR17" s="519"/>
      <c r="GDS17" s="519"/>
      <c r="GDT17" s="519"/>
      <c r="GDU17" s="519"/>
      <c r="GDV17" s="519"/>
      <c r="GDW17" s="519"/>
      <c r="GDX17" s="519"/>
      <c r="GDY17" s="519"/>
      <c r="GDZ17" s="519"/>
      <c r="GEA17" s="519"/>
      <c r="GEB17" s="519"/>
      <c r="GEC17" s="519"/>
      <c r="GED17" s="519"/>
      <c r="GEE17" s="519"/>
      <c r="GEF17" s="519"/>
      <c r="GEG17" s="519"/>
      <c r="GEH17" s="519"/>
      <c r="GEI17" s="519"/>
      <c r="GEJ17" s="519"/>
      <c r="GEK17" s="519"/>
      <c r="GEL17" s="519"/>
      <c r="GEM17" s="519"/>
      <c r="GEN17" s="519"/>
      <c r="GEO17" s="519"/>
      <c r="GEP17" s="519"/>
      <c r="GEQ17" s="519"/>
      <c r="GER17" s="519"/>
      <c r="GES17" s="519"/>
      <c r="GET17" s="519"/>
      <c r="GEU17" s="519"/>
      <c r="GEV17" s="519"/>
      <c r="GEW17" s="519"/>
      <c r="GEX17" s="519"/>
      <c r="GEY17" s="519"/>
      <c r="GEZ17" s="519"/>
      <c r="GFA17" s="519"/>
      <c r="GFB17" s="519"/>
      <c r="GFC17" s="519"/>
      <c r="GFD17" s="519"/>
      <c r="GFE17" s="519"/>
      <c r="GFF17" s="519"/>
      <c r="GFG17" s="519"/>
      <c r="GFH17" s="519"/>
      <c r="GFI17" s="519"/>
      <c r="GFJ17" s="519"/>
      <c r="GFK17" s="519"/>
      <c r="GFL17" s="519"/>
      <c r="GFM17" s="519"/>
      <c r="GFN17" s="519"/>
      <c r="GFO17" s="519"/>
      <c r="GFP17" s="519"/>
      <c r="GFQ17" s="519"/>
      <c r="GFR17" s="519"/>
      <c r="GFS17" s="519"/>
      <c r="GFT17" s="519"/>
      <c r="GFU17" s="519"/>
      <c r="GFV17" s="519"/>
      <c r="GFW17" s="519"/>
      <c r="GFX17" s="519"/>
      <c r="GFY17" s="519"/>
      <c r="GFZ17" s="519"/>
      <c r="GGA17" s="519"/>
      <c r="GGB17" s="519"/>
      <c r="GGC17" s="519"/>
      <c r="GGD17" s="519"/>
      <c r="GGE17" s="519"/>
      <c r="GGF17" s="519"/>
      <c r="GGG17" s="519"/>
      <c r="GGH17" s="519"/>
      <c r="GGI17" s="519"/>
      <c r="GGJ17" s="519"/>
      <c r="GGK17" s="519"/>
      <c r="GGL17" s="519"/>
      <c r="GGM17" s="519"/>
      <c r="GGN17" s="519"/>
      <c r="GGO17" s="519"/>
      <c r="GGP17" s="519"/>
      <c r="GGQ17" s="519"/>
      <c r="GGR17" s="519"/>
      <c r="GGS17" s="519"/>
      <c r="GGT17" s="519"/>
      <c r="GGU17" s="519"/>
      <c r="GGV17" s="519"/>
      <c r="GGW17" s="519"/>
      <c r="GGX17" s="519"/>
      <c r="GGY17" s="519"/>
      <c r="GGZ17" s="519"/>
      <c r="GHA17" s="519"/>
      <c r="GHB17" s="519"/>
      <c r="GHC17" s="519"/>
      <c r="GHD17" s="519"/>
      <c r="GHE17" s="519"/>
      <c r="GHF17" s="519"/>
      <c r="GHG17" s="519"/>
      <c r="GHH17" s="519"/>
      <c r="GHI17" s="519"/>
      <c r="GHJ17" s="519"/>
      <c r="GHK17" s="519"/>
      <c r="GHL17" s="519"/>
      <c r="GHM17" s="519"/>
      <c r="GHN17" s="519"/>
      <c r="GHO17" s="519"/>
      <c r="GHP17" s="519"/>
      <c r="GHQ17" s="519"/>
      <c r="GHR17" s="519"/>
      <c r="GHS17" s="519"/>
      <c r="GHT17" s="519"/>
      <c r="GHU17" s="519"/>
      <c r="GHV17" s="519"/>
      <c r="GHW17" s="519"/>
      <c r="GHX17" s="519"/>
      <c r="GHY17" s="519"/>
      <c r="GHZ17" s="519"/>
      <c r="GIA17" s="519"/>
      <c r="GIB17" s="519"/>
      <c r="GIC17" s="519"/>
      <c r="GID17" s="519"/>
      <c r="GIE17" s="519"/>
      <c r="GIF17" s="519"/>
      <c r="GIG17" s="519"/>
      <c r="GIH17" s="519"/>
      <c r="GII17" s="519"/>
      <c r="GIJ17" s="519"/>
      <c r="GIK17" s="519"/>
      <c r="GIL17" s="519"/>
      <c r="GIM17" s="519"/>
      <c r="GIN17" s="519"/>
      <c r="GIO17" s="519"/>
      <c r="GIP17" s="519"/>
      <c r="GIQ17" s="519"/>
      <c r="GIR17" s="519"/>
      <c r="GIS17" s="519"/>
      <c r="GIT17" s="519"/>
      <c r="GIU17" s="519"/>
      <c r="GIV17" s="519"/>
      <c r="GIW17" s="519"/>
      <c r="GIX17" s="519"/>
      <c r="GIY17" s="519"/>
      <c r="GIZ17" s="519"/>
      <c r="GJA17" s="519"/>
      <c r="GJB17" s="519"/>
      <c r="GJC17" s="519"/>
      <c r="GJD17" s="519"/>
      <c r="GJE17" s="519"/>
      <c r="GJF17" s="519"/>
      <c r="GJG17" s="519"/>
      <c r="GJH17" s="519"/>
      <c r="GJI17" s="519"/>
      <c r="GJJ17" s="519"/>
      <c r="GJK17" s="519"/>
      <c r="GJL17" s="519"/>
      <c r="GJM17" s="519"/>
      <c r="GJN17" s="519"/>
      <c r="GJO17" s="519"/>
      <c r="GJP17" s="519"/>
      <c r="GJQ17" s="519"/>
      <c r="GJR17" s="519"/>
      <c r="GJS17" s="519"/>
      <c r="GJT17" s="519"/>
      <c r="GJU17" s="519"/>
      <c r="GJV17" s="519"/>
      <c r="GJW17" s="519"/>
      <c r="GJX17" s="519"/>
      <c r="GJY17" s="519"/>
      <c r="GJZ17" s="519"/>
      <c r="GKA17" s="519"/>
      <c r="GKB17" s="519"/>
      <c r="GKC17" s="519"/>
      <c r="GKD17" s="519"/>
      <c r="GKE17" s="519"/>
      <c r="GKF17" s="519"/>
      <c r="GKG17" s="519"/>
      <c r="GKH17" s="519"/>
      <c r="GKI17" s="519"/>
      <c r="GKJ17" s="519"/>
      <c r="GKK17" s="519"/>
      <c r="GKL17" s="519"/>
      <c r="GKM17" s="519"/>
      <c r="GKN17" s="519"/>
      <c r="GKO17" s="519"/>
      <c r="GKP17" s="519"/>
      <c r="GKQ17" s="519"/>
      <c r="GKR17" s="519"/>
      <c r="GKS17" s="519"/>
      <c r="GKT17" s="519"/>
      <c r="GKU17" s="519"/>
      <c r="GKV17" s="519"/>
      <c r="GKW17" s="519"/>
      <c r="GKX17" s="519"/>
      <c r="GKY17" s="519"/>
      <c r="GKZ17" s="519"/>
      <c r="GLA17" s="519"/>
      <c r="GLB17" s="519"/>
      <c r="GLC17" s="519"/>
      <c r="GLD17" s="519"/>
      <c r="GLE17" s="519"/>
      <c r="GLF17" s="519"/>
      <c r="GLG17" s="519"/>
      <c r="GLH17" s="519"/>
      <c r="GLI17" s="519"/>
      <c r="GLJ17" s="519"/>
      <c r="GLK17" s="519"/>
      <c r="GLL17" s="519"/>
      <c r="GLM17" s="519"/>
      <c r="GLN17" s="519"/>
      <c r="GLO17" s="519"/>
      <c r="GLP17" s="519"/>
      <c r="GLQ17" s="519"/>
      <c r="GLR17" s="519"/>
      <c r="GLS17" s="519"/>
      <c r="GLT17" s="519"/>
      <c r="GLU17" s="519"/>
      <c r="GLV17" s="519"/>
      <c r="GLW17" s="519"/>
      <c r="GLX17" s="519"/>
      <c r="GLY17" s="519"/>
      <c r="GLZ17" s="519"/>
      <c r="GMA17" s="519"/>
      <c r="GMB17" s="519"/>
      <c r="GMC17" s="519"/>
      <c r="GMD17" s="519"/>
      <c r="GME17" s="519"/>
      <c r="GMF17" s="519"/>
      <c r="GMG17" s="519"/>
      <c r="GMH17" s="519"/>
      <c r="GMI17" s="519"/>
      <c r="GMJ17" s="519"/>
      <c r="GMK17" s="519"/>
      <c r="GML17" s="519"/>
      <c r="GMM17" s="519"/>
      <c r="GMN17" s="519"/>
      <c r="GMO17" s="519"/>
      <c r="GMP17" s="519"/>
      <c r="GMQ17" s="519"/>
      <c r="GMR17" s="519"/>
      <c r="GMS17" s="519"/>
      <c r="GMT17" s="519"/>
      <c r="GMU17" s="519"/>
      <c r="GMV17" s="519"/>
      <c r="GMW17" s="519"/>
      <c r="GMX17" s="519"/>
      <c r="GMY17" s="519"/>
      <c r="GMZ17" s="519"/>
      <c r="GNA17" s="519"/>
      <c r="GNB17" s="519"/>
      <c r="GNC17" s="519"/>
      <c r="GND17" s="519"/>
      <c r="GNE17" s="519"/>
      <c r="GNF17" s="519"/>
      <c r="GNG17" s="519"/>
      <c r="GNH17" s="519"/>
      <c r="GNI17" s="519"/>
      <c r="GNJ17" s="519"/>
      <c r="GNK17" s="519"/>
      <c r="GNL17" s="519"/>
      <c r="GNM17" s="519"/>
      <c r="GNN17" s="519"/>
      <c r="GNO17" s="519"/>
      <c r="GNP17" s="519"/>
      <c r="GNQ17" s="519"/>
      <c r="GNR17" s="519"/>
      <c r="GNS17" s="519"/>
      <c r="GNT17" s="519"/>
      <c r="GNU17" s="519"/>
      <c r="GNV17" s="519"/>
      <c r="GNW17" s="519"/>
      <c r="GNX17" s="519"/>
      <c r="GNY17" s="519"/>
      <c r="GNZ17" s="519"/>
      <c r="GOA17" s="519"/>
      <c r="GOB17" s="519"/>
      <c r="GOC17" s="519"/>
      <c r="GOD17" s="519"/>
      <c r="GOE17" s="519"/>
      <c r="GOF17" s="519"/>
      <c r="GOG17" s="519"/>
      <c r="GOH17" s="519"/>
      <c r="GOI17" s="519"/>
      <c r="GOJ17" s="519"/>
      <c r="GOK17" s="519"/>
      <c r="GOL17" s="519"/>
      <c r="GOM17" s="519"/>
      <c r="GON17" s="519"/>
      <c r="GOO17" s="519"/>
      <c r="GOP17" s="519"/>
      <c r="GOQ17" s="519"/>
      <c r="GOR17" s="519"/>
      <c r="GOS17" s="519"/>
      <c r="GOT17" s="519"/>
      <c r="GOU17" s="519"/>
      <c r="GOV17" s="519"/>
      <c r="GOW17" s="519"/>
      <c r="GOX17" s="519"/>
      <c r="GOY17" s="519"/>
      <c r="GOZ17" s="519"/>
      <c r="GPA17" s="519"/>
      <c r="GPB17" s="519"/>
      <c r="GPC17" s="519"/>
      <c r="GPD17" s="519"/>
      <c r="GPE17" s="519"/>
      <c r="GPF17" s="519"/>
      <c r="GPG17" s="519"/>
      <c r="GPH17" s="519"/>
      <c r="GPI17" s="519"/>
      <c r="GPJ17" s="519"/>
      <c r="GPK17" s="519"/>
      <c r="GPL17" s="519"/>
      <c r="GPM17" s="519"/>
      <c r="GPN17" s="519"/>
      <c r="GPO17" s="519"/>
      <c r="GPP17" s="519"/>
      <c r="GPQ17" s="519"/>
      <c r="GPR17" s="519"/>
      <c r="GPS17" s="519"/>
      <c r="GPT17" s="519"/>
      <c r="GPU17" s="519"/>
      <c r="GPV17" s="519"/>
      <c r="GPW17" s="519"/>
      <c r="GPX17" s="519"/>
      <c r="GPY17" s="519"/>
      <c r="GPZ17" s="519"/>
      <c r="GQA17" s="519"/>
      <c r="GQB17" s="519"/>
      <c r="GQC17" s="519"/>
      <c r="GQD17" s="519"/>
      <c r="GQE17" s="519"/>
      <c r="GQF17" s="519"/>
      <c r="GQG17" s="519"/>
      <c r="GQH17" s="519"/>
      <c r="GQI17" s="519"/>
      <c r="GQJ17" s="519"/>
      <c r="GQK17" s="519"/>
      <c r="GQL17" s="519"/>
      <c r="GQM17" s="519"/>
      <c r="GQN17" s="519"/>
      <c r="GQO17" s="519"/>
      <c r="GQP17" s="519"/>
      <c r="GQQ17" s="519"/>
      <c r="GQR17" s="519"/>
      <c r="GQS17" s="519"/>
      <c r="GQT17" s="519"/>
      <c r="GQU17" s="519"/>
      <c r="GQV17" s="519"/>
      <c r="GQW17" s="519"/>
      <c r="GQX17" s="519"/>
      <c r="GQY17" s="519"/>
      <c r="GQZ17" s="519"/>
      <c r="GRA17" s="519"/>
      <c r="GRB17" s="519"/>
      <c r="GRC17" s="519"/>
      <c r="GRD17" s="519"/>
      <c r="GRE17" s="519"/>
      <c r="GRF17" s="519"/>
      <c r="GRG17" s="519"/>
      <c r="GRH17" s="519"/>
      <c r="GRI17" s="519"/>
      <c r="GRJ17" s="519"/>
      <c r="GRK17" s="519"/>
      <c r="GRL17" s="519"/>
      <c r="GRM17" s="519"/>
      <c r="GRN17" s="519"/>
      <c r="GRO17" s="519"/>
      <c r="GRP17" s="519"/>
      <c r="GRQ17" s="519"/>
      <c r="GRR17" s="519"/>
      <c r="GRS17" s="519"/>
      <c r="GRT17" s="519"/>
      <c r="GRU17" s="519"/>
      <c r="GRV17" s="519"/>
      <c r="GRW17" s="519"/>
      <c r="GRX17" s="519"/>
      <c r="GRY17" s="519"/>
      <c r="GRZ17" s="519"/>
      <c r="GSA17" s="519"/>
      <c r="GSB17" s="519"/>
      <c r="GSC17" s="519"/>
      <c r="GSD17" s="519"/>
      <c r="GSE17" s="519"/>
      <c r="GSF17" s="519"/>
      <c r="GSG17" s="519"/>
      <c r="GSH17" s="519"/>
      <c r="GSI17" s="519"/>
      <c r="GSJ17" s="519"/>
      <c r="GSK17" s="519"/>
      <c r="GSL17" s="519"/>
      <c r="GSM17" s="519"/>
      <c r="GSN17" s="519"/>
      <c r="GSO17" s="519"/>
      <c r="GSP17" s="519"/>
      <c r="GSQ17" s="519"/>
      <c r="GSR17" s="519"/>
      <c r="GSS17" s="519"/>
      <c r="GST17" s="519"/>
      <c r="GSU17" s="519"/>
      <c r="GSV17" s="519"/>
      <c r="GSW17" s="519"/>
      <c r="GSX17" s="519"/>
      <c r="GSY17" s="519"/>
      <c r="GSZ17" s="519"/>
      <c r="GTA17" s="519"/>
      <c r="GTB17" s="519"/>
      <c r="GTC17" s="519"/>
      <c r="GTD17" s="519"/>
      <c r="GTE17" s="519"/>
      <c r="GTF17" s="519"/>
      <c r="GTG17" s="519"/>
      <c r="GTH17" s="519"/>
      <c r="GTI17" s="519"/>
      <c r="GTJ17" s="519"/>
      <c r="GTK17" s="519"/>
      <c r="GTL17" s="519"/>
      <c r="GTM17" s="519"/>
      <c r="GTN17" s="519"/>
      <c r="GTO17" s="519"/>
      <c r="GTP17" s="519"/>
      <c r="GTQ17" s="519"/>
      <c r="GTR17" s="519"/>
      <c r="GTS17" s="519"/>
      <c r="GTT17" s="519"/>
      <c r="GTU17" s="519"/>
      <c r="GTV17" s="519"/>
      <c r="GTW17" s="519"/>
      <c r="GTX17" s="519"/>
      <c r="GTY17" s="519"/>
      <c r="GTZ17" s="519"/>
      <c r="GUA17" s="519"/>
      <c r="GUB17" s="519"/>
      <c r="GUC17" s="519"/>
      <c r="GUD17" s="519"/>
      <c r="GUE17" s="519"/>
      <c r="GUF17" s="519"/>
      <c r="GUG17" s="519"/>
      <c r="GUH17" s="519"/>
      <c r="GUI17" s="519"/>
      <c r="GUJ17" s="519"/>
      <c r="GUK17" s="519"/>
      <c r="GUL17" s="519"/>
      <c r="GUM17" s="519"/>
      <c r="GUN17" s="519"/>
      <c r="GUO17" s="519"/>
      <c r="GUP17" s="519"/>
      <c r="GUQ17" s="519"/>
      <c r="GUR17" s="519"/>
      <c r="GUS17" s="519"/>
      <c r="GUT17" s="519"/>
      <c r="GUU17" s="519"/>
      <c r="GUV17" s="519"/>
      <c r="GUW17" s="519"/>
      <c r="GUX17" s="519"/>
      <c r="GUY17" s="519"/>
      <c r="GUZ17" s="519"/>
      <c r="GVA17" s="519"/>
      <c r="GVB17" s="519"/>
      <c r="GVC17" s="519"/>
      <c r="GVD17" s="519"/>
      <c r="GVE17" s="519"/>
      <c r="GVF17" s="519"/>
      <c r="GVG17" s="519"/>
      <c r="GVH17" s="519"/>
      <c r="GVI17" s="519"/>
      <c r="GVJ17" s="519"/>
      <c r="GVK17" s="519"/>
      <c r="GVL17" s="519"/>
      <c r="GVM17" s="519"/>
      <c r="GVN17" s="519"/>
      <c r="GVO17" s="519"/>
      <c r="GVP17" s="519"/>
      <c r="GVQ17" s="519"/>
      <c r="GVR17" s="519"/>
      <c r="GVS17" s="519"/>
      <c r="GVT17" s="519"/>
      <c r="GVU17" s="519"/>
      <c r="GVV17" s="519"/>
      <c r="GVW17" s="519"/>
      <c r="GVX17" s="519"/>
      <c r="GVY17" s="519"/>
      <c r="GVZ17" s="519"/>
      <c r="GWA17" s="519"/>
      <c r="GWB17" s="519"/>
      <c r="GWC17" s="519"/>
      <c r="GWD17" s="519"/>
      <c r="GWE17" s="519"/>
      <c r="GWF17" s="519"/>
      <c r="GWG17" s="519"/>
      <c r="GWH17" s="519"/>
      <c r="GWI17" s="519"/>
      <c r="GWJ17" s="519"/>
      <c r="GWK17" s="519"/>
      <c r="GWL17" s="519"/>
      <c r="GWM17" s="519"/>
      <c r="GWN17" s="519"/>
      <c r="GWO17" s="519"/>
      <c r="GWP17" s="519"/>
      <c r="GWQ17" s="519"/>
      <c r="GWR17" s="519"/>
      <c r="GWS17" s="519"/>
      <c r="GWT17" s="519"/>
      <c r="GWU17" s="519"/>
      <c r="GWV17" s="519"/>
      <c r="GWW17" s="519"/>
      <c r="GWX17" s="519"/>
      <c r="GWY17" s="519"/>
      <c r="GWZ17" s="519"/>
      <c r="GXA17" s="519"/>
      <c r="GXB17" s="519"/>
      <c r="GXC17" s="519"/>
      <c r="GXD17" s="519"/>
      <c r="GXE17" s="519"/>
      <c r="GXF17" s="519"/>
      <c r="GXG17" s="519"/>
      <c r="GXH17" s="519"/>
      <c r="GXI17" s="519"/>
      <c r="GXJ17" s="519"/>
      <c r="GXK17" s="519"/>
      <c r="GXL17" s="519"/>
      <c r="GXM17" s="519"/>
      <c r="GXN17" s="519"/>
      <c r="GXO17" s="519"/>
      <c r="GXP17" s="519"/>
      <c r="GXQ17" s="519"/>
      <c r="GXR17" s="519"/>
      <c r="GXS17" s="519"/>
      <c r="GXT17" s="519"/>
      <c r="GXU17" s="519"/>
      <c r="GXV17" s="519"/>
      <c r="GXW17" s="519"/>
      <c r="GXX17" s="519"/>
      <c r="GXY17" s="519"/>
      <c r="GXZ17" s="519"/>
      <c r="GYA17" s="519"/>
      <c r="GYB17" s="519"/>
      <c r="GYC17" s="519"/>
      <c r="GYD17" s="519"/>
      <c r="GYE17" s="519"/>
      <c r="GYF17" s="519"/>
      <c r="GYG17" s="519"/>
      <c r="GYH17" s="519"/>
      <c r="GYI17" s="519"/>
      <c r="GYJ17" s="519"/>
      <c r="GYK17" s="519"/>
      <c r="GYL17" s="519"/>
      <c r="GYM17" s="519"/>
      <c r="GYN17" s="519"/>
      <c r="GYO17" s="519"/>
      <c r="GYP17" s="519"/>
      <c r="GYQ17" s="519"/>
      <c r="GYR17" s="519"/>
      <c r="GYS17" s="519"/>
      <c r="GYT17" s="519"/>
      <c r="GYU17" s="519"/>
      <c r="GYV17" s="519"/>
      <c r="GYW17" s="519"/>
      <c r="GYX17" s="519"/>
      <c r="GYY17" s="519"/>
      <c r="GYZ17" s="519"/>
      <c r="GZA17" s="519"/>
      <c r="GZB17" s="519"/>
      <c r="GZC17" s="519"/>
      <c r="GZD17" s="519"/>
      <c r="GZE17" s="519"/>
      <c r="GZF17" s="519"/>
      <c r="GZG17" s="519"/>
      <c r="GZH17" s="519"/>
      <c r="GZI17" s="519"/>
      <c r="GZJ17" s="519"/>
      <c r="GZK17" s="519"/>
      <c r="GZL17" s="519"/>
      <c r="GZM17" s="519"/>
      <c r="GZN17" s="519"/>
      <c r="GZO17" s="519"/>
      <c r="GZP17" s="519"/>
      <c r="GZQ17" s="519"/>
      <c r="GZR17" s="519"/>
      <c r="GZS17" s="519"/>
      <c r="GZT17" s="519"/>
      <c r="GZU17" s="519"/>
      <c r="GZV17" s="519"/>
      <c r="GZW17" s="519"/>
      <c r="GZX17" s="519"/>
      <c r="GZY17" s="519"/>
      <c r="GZZ17" s="519"/>
      <c r="HAA17" s="519"/>
      <c r="HAB17" s="519"/>
      <c r="HAC17" s="519"/>
      <c r="HAD17" s="519"/>
      <c r="HAE17" s="519"/>
      <c r="HAF17" s="519"/>
      <c r="HAG17" s="519"/>
      <c r="HAH17" s="519"/>
      <c r="HAI17" s="519"/>
      <c r="HAJ17" s="519"/>
      <c r="HAK17" s="519"/>
      <c r="HAL17" s="519"/>
      <c r="HAM17" s="519"/>
      <c r="HAN17" s="519"/>
      <c r="HAO17" s="519"/>
      <c r="HAP17" s="519"/>
      <c r="HAQ17" s="519"/>
      <c r="HAR17" s="519"/>
      <c r="HAS17" s="519"/>
      <c r="HAT17" s="519"/>
      <c r="HAU17" s="519"/>
      <c r="HAV17" s="519"/>
      <c r="HAW17" s="519"/>
      <c r="HAX17" s="519"/>
      <c r="HAY17" s="519"/>
      <c r="HAZ17" s="519"/>
      <c r="HBA17" s="519"/>
      <c r="HBB17" s="519"/>
      <c r="HBC17" s="519"/>
      <c r="HBD17" s="519"/>
      <c r="HBE17" s="519"/>
      <c r="HBF17" s="519"/>
      <c r="HBG17" s="519"/>
      <c r="HBH17" s="519"/>
      <c r="HBI17" s="519"/>
      <c r="HBJ17" s="519"/>
      <c r="HBK17" s="519"/>
      <c r="HBL17" s="519"/>
      <c r="HBM17" s="519"/>
      <c r="HBN17" s="519"/>
      <c r="HBO17" s="519"/>
      <c r="HBP17" s="519"/>
      <c r="HBQ17" s="519"/>
      <c r="HBR17" s="519"/>
      <c r="HBS17" s="519"/>
      <c r="HBT17" s="519"/>
      <c r="HBU17" s="519"/>
      <c r="HBV17" s="519"/>
      <c r="HBW17" s="519"/>
      <c r="HBX17" s="519"/>
      <c r="HBY17" s="519"/>
      <c r="HBZ17" s="519"/>
      <c r="HCA17" s="519"/>
      <c r="HCB17" s="519"/>
      <c r="HCC17" s="519"/>
      <c r="HCD17" s="519"/>
      <c r="HCE17" s="519"/>
      <c r="HCF17" s="519"/>
      <c r="HCG17" s="519"/>
      <c r="HCH17" s="519"/>
      <c r="HCI17" s="519"/>
      <c r="HCJ17" s="519"/>
      <c r="HCK17" s="519"/>
      <c r="HCL17" s="519"/>
      <c r="HCM17" s="519"/>
      <c r="HCN17" s="519"/>
      <c r="HCO17" s="519"/>
      <c r="HCP17" s="519"/>
      <c r="HCQ17" s="519"/>
      <c r="HCR17" s="519"/>
      <c r="HCS17" s="519"/>
      <c r="HCT17" s="519"/>
      <c r="HCU17" s="519"/>
      <c r="HCV17" s="519"/>
      <c r="HCW17" s="519"/>
      <c r="HCX17" s="519"/>
      <c r="HCY17" s="519"/>
      <c r="HCZ17" s="519"/>
      <c r="HDA17" s="519"/>
      <c r="HDB17" s="519"/>
      <c r="HDC17" s="519"/>
      <c r="HDD17" s="519"/>
      <c r="HDE17" s="519"/>
      <c r="HDF17" s="519"/>
      <c r="HDG17" s="519"/>
      <c r="HDH17" s="519"/>
      <c r="HDI17" s="519"/>
      <c r="HDJ17" s="519"/>
      <c r="HDK17" s="519"/>
      <c r="HDL17" s="519"/>
      <c r="HDM17" s="519"/>
      <c r="HDN17" s="519"/>
      <c r="HDO17" s="519"/>
      <c r="HDP17" s="519"/>
      <c r="HDQ17" s="519"/>
      <c r="HDR17" s="519"/>
      <c r="HDS17" s="519"/>
      <c r="HDT17" s="519"/>
      <c r="HDU17" s="519"/>
      <c r="HDV17" s="519"/>
      <c r="HDW17" s="519"/>
      <c r="HDX17" s="519"/>
      <c r="HDY17" s="519"/>
      <c r="HDZ17" s="519"/>
      <c r="HEA17" s="519"/>
      <c r="HEB17" s="519"/>
      <c r="HEC17" s="519"/>
      <c r="HED17" s="519"/>
      <c r="HEE17" s="519"/>
      <c r="HEF17" s="519"/>
      <c r="HEG17" s="519"/>
      <c r="HEH17" s="519"/>
      <c r="HEI17" s="519"/>
      <c r="HEJ17" s="519"/>
      <c r="HEK17" s="519"/>
      <c r="HEL17" s="519"/>
      <c r="HEM17" s="519"/>
      <c r="HEN17" s="519"/>
      <c r="HEO17" s="519"/>
      <c r="HEP17" s="519"/>
      <c r="HEQ17" s="519"/>
      <c r="HER17" s="519"/>
      <c r="HES17" s="519"/>
      <c r="HET17" s="519"/>
      <c r="HEU17" s="519"/>
      <c r="HEV17" s="519"/>
      <c r="HEW17" s="519"/>
      <c r="HEX17" s="519"/>
      <c r="HEY17" s="519"/>
      <c r="HEZ17" s="519"/>
      <c r="HFA17" s="519"/>
      <c r="HFB17" s="519"/>
      <c r="HFC17" s="519"/>
      <c r="HFD17" s="519"/>
      <c r="HFE17" s="519"/>
      <c r="HFF17" s="519"/>
      <c r="HFG17" s="519"/>
      <c r="HFH17" s="519"/>
      <c r="HFI17" s="519"/>
      <c r="HFJ17" s="519"/>
      <c r="HFK17" s="519"/>
      <c r="HFL17" s="519"/>
      <c r="HFM17" s="519"/>
      <c r="HFN17" s="519"/>
      <c r="HFO17" s="519"/>
      <c r="HFP17" s="519"/>
      <c r="HFQ17" s="519"/>
      <c r="HFR17" s="519"/>
      <c r="HFS17" s="519"/>
      <c r="HFT17" s="519"/>
      <c r="HFU17" s="519"/>
      <c r="HFV17" s="519"/>
      <c r="HFW17" s="519"/>
      <c r="HFX17" s="519"/>
      <c r="HFY17" s="519"/>
      <c r="HFZ17" s="519"/>
      <c r="HGA17" s="519"/>
      <c r="HGB17" s="519"/>
      <c r="HGC17" s="519"/>
      <c r="HGD17" s="519"/>
      <c r="HGE17" s="519"/>
      <c r="HGF17" s="519"/>
      <c r="HGG17" s="519"/>
      <c r="HGH17" s="519"/>
      <c r="HGI17" s="519"/>
      <c r="HGJ17" s="519"/>
      <c r="HGK17" s="519"/>
      <c r="HGL17" s="519"/>
      <c r="HGM17" s="519"/>
      <c r="HGN17" s="519"/>
      <c r="HGO17" s="519"/>
      <c r="HGP17" s="519"/>
      <c r="HGQ17" s="519"/>
      <c r="HGR17" s="519"/>
      <c r="HGS17" s="519"/>
      <c r="HGT17" s="519"/>
      <c r="HGU17" s="519"/>
      <c r="HGV17" s="519"/>
      <c r="HGW17" s="519"/>
      <c r="HGX17" s="519"/>
      <c r="HGY17" s="519"/>
      <c r="HGZ17" s="519"/>
      <c r="HHA17" s="519"/>
      <c r="HHB17" s="519"/>
      <c r="HHC17" s="519"/>
      <c r="HHD17" s="519"/>
      <c r="HHE17" s="519"/>
      <c r="HHF17" s="519"/>
      <c r="HHG17" s="519"/>
      <c r="HHH17" s="519"/>
      <c r="HHI17" s="519"/>
      <c r="HHJ17" s="519"/>
      <c r="HHK17" s="519"/>
      <c r="HHL17" s="519"/>
      <c r="HHM17" s="519"/>
      <c r="HHN17" s="519"/>
      <c r="HHO17" s="519"/>
      <c r="HHP17" s="519"/>
      <c r="HHQ17" s="519"/>
      <c r="HHR17" s="519"/>
      <c r="HHS17" s="519"/>
      <c r="HHT17" s="519"/>
      <c r="HHU17" s="519"/>
      <c r="HHV17" s="519"/>
      <c r="HHW17" s="519"/>
      <c r="HHX17" s="519"/>
      <c r="HHY17" s="519"/>
      <c r="HHZ17" s="519"/>
      <c r="HIA17" s="519"/>
      <c r="HIB17" s="519"/>
      <c r="HIC17" s="519"/>
      <c r="HID17" s="519"/>
      <c r="HIE17" s="519"/>
      <c r="HIF17" s="519"/>
      <c r="HIG17" s="519"/>
      <c r="HIH17" s="519"/>
      <c r="HII17" s="519"/>
      <c r="HIJ17" s="519"/>
      <c r="HIK17" s="519"/>
      <c r="HIL17" s="519"/>
      <c r="HIM17" s="519"/>
      <c r="HIN17" s="519"/>
      <c r="HIO17" s="519"/>
      <c r="HIP17" s="519"/>
      <c r="HIQ17" s="519"/>
      <c r="HIR17" s="519"/>
      <c r="HIS17" s="519"/>
      <c r="HIT17" s="519"/>
      <c r="HIU17" s="519"/>
      <c r="HIV17" s="519"/>
      <c r="HIW17" s="519"/>
      <c r="HIX17" s="519"/>
      <c r="HIY17" s="519"/>
      <c r="HIZ17" s="519"/>
      <c r="HJA17" s="519"/>
      <c r="HJB17" s="519"/>
      <c r="HJC17" s="519"/>
      <c r="HJD17" s="519"/>
      <c r="HJE17" s="519"/>
      <c r="HJF17" s="519"/>
      <c r="HJG17" s="519"/>
      <c r="HJH17" s="519"/>
      <c r="HJI17" s="519"/>
      <c r="HJJ17" s="519"/>
      <c r="HJK17" s="519"/>
      <c r="HJL17" s="519"/>
      <c r="HJM17" s="519"/>
      <c r="HJN17" s="519"/>
      <c r="HJO17" s="519"/>
      <c r="HJP17" s="519"/>
      <c r="HJQ17" s="519"/>
      <c r="HJR17" s="519"/>
      <c r="HJS17" s="519"/>
      <c r="HJT17" s="519"/>
      <c r="HJU17" s="519"/>
      <c r="HJV17" s="519"/>
      <c r="HJW17" s="519"/>
      <c r="HJX17" s="519"/>
      <c r="HJY17" s="519"/>
      <c r="HJZ17" s="519"/>
      <c r="HKA17" s="519"/>
      <c r="HKB17" s="519"/>
      <c r="HKC17" s="519"/>
      <c r="HKD17" s="519"/>
      <c r="HKE17" s="519"/>
      <c r="HKF17" s="519"/>
      <c r="HKG17" s="519"/>
      <c r="HKH17" s="519"/>
      <c r="HKI17" s="519"/>
      <c r="HKJ17" s="519"/>
      <c r="HKK17" s="519"/>
      <c r="HKL17" s="519"/>
      <c r="HKM17" s="519"/>
      <c r="HKN17" s="519"/>
      <c r="HKO17" s="519"/>
      <c r="HKP17" s="519"/>
      <c r="HKQ17" s="519"/>
      <c r="HKR17" s="519"/>
      <c r="HKS17" s="519"/>
      <c r="HKT17" s="519"/>
      <c r="HKU17" s="519"/>
      <c r="HKV17" s="519"/>
      <c r="HKW17" s="519"/>
      <c r="HKX17" s="519"/>
      <c r="HKY17" s="519"/>
      <c r="HKZ17" s="519"/>
      <c r="HLA17" s="519"/>
      <c r="HLB17" s="519"/>
      <c r="HLC17" s="519"/>
      <c r="HLD17" s="519"/>
      <c r="HLE17" s="519"/>
      <c r="HLF17" s="519"/>
      <c r="HLG17" s="519"/>
      <c r="HLH17" s="519"/>
      <c r="HLI17" s="519"/>
      <c r="HLJ17" s="519"/>
      <c r="HLK17" s="519"/>
      <c r="HLL17" s="519"/>
      <c r="HLM17" s="519"/>
      <c r="HLN17" s="519"/>
      <c r="HLO17" s="519"/>
      <c r="HLP17" s="519"/>
      <c r="HLQ17" s="519"/>
      <c r="HLR17" s="519"/>
      <c r="HLS17" s="519"/>
      <c r="HLT17" s="519"/>
      <c r="HLU17" s="519"/>
      <c r="HLV17" s="519"/>
      <c r="HLW17" s="519"/>
      <c r="HLX17" s="519"/>
      <c r="HLY17" s="519"/>
      <c r="HLZ17" s="519"/>
      <c r="HMA17" s="519"/>
      <c r="HMB17" s="519"/>
      <c r="HMC17" s="519"/>
      <c r="HMD17" s="519"/>
      <c r="HME17" s="519"/>
      <c r="HMF17" s="519"/>
      <c r="HMG17" s="519"/>
      <c r="HMH17" s="519"/>
      <c r="HMI17" s="519"/>
      <c r="HMJ17" s="519"/>
      <c r="HMK17" s="519"/>
      <c r="HML17" s="519"/>
      <c r="HMM17" s="519"/>
      <c r="HMN17" s="519"/>
      <c r="HMO17" s="519"/>
      <c r="HMP17" s="519"/>
      <c r="HMQ17" s="519"/>
      <c r="HMR17" s="519"/>
      <c r="HMS17" s="519"/>
      <c r="HMT17" s="519"/>
      <c r="HMU17" s="519"/>
      <c r="HMV17" s="519"/>
      <c r="HMW17" s="519"/>
      <c r="HMX17" s="519"/>
      <c r="HMY17" s="519"/>
      <c r="HMZ17" s="519"/>
      <c r="HNA17" s="519"/>
      <c r="HNB17" s="519"/>
      <c r="HNC17" s="519"/>
      <c r="HND17" s="519"/>
      <c r="HNE17" s="519"/>
      <c r="HNF17" s="519"/>
      <c r="HNG17" s="519"/>
      <c r="HNH17" s="519"/>
      <c r="HNI17" s="519"/>
      <c r="HNJ17" s="519"/>
      <c r="HNK17" s="519"/>
      <c r="HNL17" s="519"/>
      <c r="HNM17" s="519"/>
      <c r="HNN17" s="519"/>
      <c r="HNO17" s="519"/>
      <c r="HNP17" s="519"/>
      <c r="HNQ17" s="519"/>
      <c r="HNR17" s="519"/>
      <c r="HNS17" s="519"/>
      <c r="HNT17" s="519"/>
      <c r="HNU17" s="519"/>
      <c r="HNV17" s="519"/>
      <c r="HNW17" s="519"/>
      <c r="HNX17" s="519"/>
      <c r="HNY17" s="519"/>
      <c r="HNZ17" s="519"/>
      <c r="HOA17" s="519"/>
      <c r="HOB17" s="519"/>
      <c r="HOC17" s="519"/>
      <c r="HOD17" s="519"/>
      <c r="HOE17" s="519"/>
      <c r="HOF17" s="519"/>
      <c r="HOG17" s="519"/>
      <c r="HOH17" s="519"/>
      <c r="HOI17" s="519"/>
      <c r="HOJ17" s="519"/>
      <c r="HOK17" s="519"/>
      <c r="HOL17" s="519"/>
      <c r="HOM17" s="519"/>
      <c r="HON17" s="519"/>
      <c r="HOO17" s="519"/>
      <c r="HOP17" s="519"/>
      <c r="HOQ17" s="519"/>
      <c r="HOR17" s="519"/>
      <c r="HOS17" s="519"/>
      <c r="HOT17" s="519"/>
      <c r="HOU17" s="519"/>
      <c r="HOV17" s="519"/>
      <c r="HOW17" s="519"/>
      <c r="HOX17" s="519"/>
      <c r="HOY17" s="519"/>
      <c r="HOZ17" s="519"/>
      <c r="HPA17" s="519"/>
      <c r="HPB17" s="519"/>
      <c r="HPC17" s="519"/>
      <c r="HPD17" s="519"/>
      <c r="HPE17" s="519"/>
      <c r="HPF17" s="519"/>
      <c r="HPG17" s="519"/>
      <c r="HPH17" s="519"/>
      <c r="HPI17" s="519"/>
      <c r="HPJ17" s="519"/>
      <c r="HPK17" s="519"/>
      <c r="HPL17" s="519"/>
      <c r="HPM17" s="519"/>
      <c r="HPN17" s="519"/>
      <c r="HPO17" s="519"/>
      <c r="HPP17" s="519"/>
      <c r="HPQ17" s="519"/>
      <c r="HPR17" s="519"/>
      <c r="HPS17" s="519"/>
      <c r="HPT17" s="519"/>
      <c r="HPU17" s="519"/>
      <c r="HPV17" s="519"/>
      <c r="HPW17" s="519"/>
      <c r="HPX17" s="519"/>
      <c r="HPY17" s="519"/>
      <c r="HPZ17" s="519"/>
      <c r="HQA17" s="519"/>
      <c r="HQB17" s="519"/>
      <c r="HQC17" s="519"/>
      <c r="HQD17" s="519"/>
      <c r="HQE17" s="519"/>
      <c r="HQF17" s="519"/>
      <c r="HQG17" s="519"/>
      <c r="HQH17" s="519"/>
      <c r="HQI17" s="519"/>
      <c r="HQJ17" s="519"/>
      <c r="HQK17" s="519"/>
      <c r="HQL17" s="519"/>
      <c r="HQM17" s="519"/>
      <c r="HQN17" s="519"/>
      <c r="HQO17" s="519"/>
      <c r="HQP17" s="519"/>
      <c r="HQQ17" s="519"/>
      <c r="HQR17" s="519"/>
      <c r="HQS17" s="519"/>
      <c r="HQT17" s="519"/>
      <c r="HQU17" s="519"/>
      <c r="HQV17" s="519"/>
      <c r="HQW17" s="519"/>
      <c r="HQX17" s="519"/>
      <c r="HQY17" s="519"/>
      <c r="HQZ17" s="519"/>
      <c r="HRA17" s="519"/>
      <c r="HRB17" s="519"/>
      <c r="HRC17" s="519"/>
      <c r="HRD17" s="519"/>
      <c r="HRE17" s="519"/>
      <c r="HRF17" s="519"/>
      <c r="HRG17" s="519"/>
      <c r="HRH17" s="519"/>
      <c r="HRI17" s="519"/>
      <c r="HRJ17" s="519"/>
      <c r="HRK17" s="519"/>
      <c r="HRL17" s="519"/>
      <c r="HRM17" s="519"/>
      <c r="HRN17" s="519"/>
      <c r="HRO17" s="519"/>
      <c r="HRP17" s="519"/>
      <c r="HRQ17" s="519"/>
      <c r="HRR17" s="519"/>
      <c r="HRS17" s="519"/>
      <c r="HRT17" s="519"/>
      <c r="HRU17" s="519"/>
      <c r="HRV17" s="519"/>
      <c r="HRW17" s="519"/>
      <c r="HRX17" s="519"/>
      <c r="HRY17" s="519"/>
      <c r="HRZ17" s="519"/>
      <c r="HSA17" s="519"/>
      <c r="HSB17" s="519"/>
      <c r="HSC17" s="519"/>
      <c r="HSD17" s="519"/>
      <c r="HSE17" s="519"/>
      <c r="HSF17" s="519"/>
      <c r="HSG17" s="519"/>
      <c r="HSH17" s="519"/>
      <c r="HSI17" s="519"/>
      <c r="HSJ17" s="519"/>
      <c r="HSK17" s="519"/>
      <c r="HSL17" s="519"/>
      <c r="HSM17" s="519"/>
      <c r="HSN17" s="519"/>
      <c r="HSO17" s="519"/>
      <c r="HSP17" s="519"/>
      <c r="HSQ17" s="519"/>
      <c r="HSR17" s="519"/>
      <c r="HSS17" s="519"/>
      <c r="HST17" s="519"/>
      <c r="HSU17" s="519"/>
      <c r="HSV17" s="519"/>
      <c r="HSW17" s="519"/>
      <c r="HSX17" s="519"/>
      <c r="HSY17" s="519"/>
      <c r="HSZ17" s="519"/>
      <c r="HTA17" s="519"/>
      <c r="HTB17" s="519"/>
      <c r="HTC17" s="519"/>
      <c r="HTD17" s="519"/>
      <c r="HTE17" s="519"/>
      <c r="HTF17" s="519"/>
      <c r="HTG17" s="519"/>
      <c r="HTH17" s="519"/>
      <c r="HTI17" s="519"/>
      <c r="HTJ17" s="519"/>
      <c r="HTK17" s="519"/>
      <c r="HTL17" s="519"/>
      <c r="HTM17" s="519"/>
      <c r="HTN17" s="519"/>
      <c r="HTO17" s="519"/>
      <c r="HTP17" s="519"/>
      <c r="HTQ17" s="519"/>
      <c r="HTR17" s="519"/>
      <c r="HTS17" s="519"/>
      <c r="HTT17" s="519"/>
      <c r="HTU17" s="519"/>
      <c r="HTV17" s="519"/>
      <c r="HTW17" s="519"/>
      <c r="HTX17" s="519"/>
      <c r="HTY17" s="519"/>
      <c r="HTZ17" s="519"/>
      <c r="HUA17" s="519"/>
      <c r="HUB17" s="519"/>
      <c r="HUC17" s="519"/>
      <c r="HUD17" s="519"/>
      <c r="HUE17" s="519"/>
      <c r="HUF17" s="519"/>
      <c r="HUG17" s="519"/>
      <c r="HUH17" s="519"/>
      <c r="HUI17" s="519"/>
      <c r="HUJ17" s="519"/>
      <c r="HUK17" s="519"/>
      <c r="HUL17" s="519"/>
      <c r="HUM17" s="519"/>
      <c r="HUN17" s="519"/>
      <c r="HUO17" s="519"/>
      <c r="HUP17" s="519"/>
      <c r="HUQ17" s="519"/>
      <c r="HUR17" s="519"/>
      <c r="HUS17" s="519"/>
      <c r="HUT17" s="519"/>
      <c r="HUU17" s="519"/>
      <c r="HUV17" s="519"/>
      <c r="HUW17" s="519"/>
      <c r="HUX17" s="519"/>
      <c r="HUY17" s="519"/>
      <c r="HUZ17" s="519"/>
      <c r="HVA17" s="519"/>
      <c r="HVB17" s="519"/>
      <c r="HVC17" s="519"/>
      <c r="HVD17" s="519"/>
      <c r="HVE17" s="519"/>
      <c r="HVF17" s="519"/>
      <c r="HVG17" s="519"/>
      <c r="HVH17" s="519"/>
      <c r="HVI17" s="519"/>
      <c r="HVJ17" s="519"/>
      <c r="HVK17" s="519"/>
      <c r="HVL17" s="519"/>
      <c r="HVM17" s="519"/>
      <c r="HVN17" s="519"/>
      <c r="HVO17" s="519"/>
      <c r="HVP17" s="519"/>
      <c r="HVQ17" s="519"/>
      <c r="HVR17" s="519"/>
      <c r="HVS17" s="519"/>
      <c r="HVT17" s="519"/>
      <c r="HVU17" s="519"/>
      <c r="HVV17" s="519"/>
      <c r="HVW17" s="519"/>
      <c r="HVX17" s="519"/>
      <c r="HVY17" s="519"/>
      <c r="HVZ17" s="519"/>
      <c r="HWA17" s="519"/>
      <c r="HWB17" s="519"/>
      <c r="HWC17" s="519"/>
      <c r="HWD17" s="519"/>
      <c r="HWE17" s="519"/>
      <c r="HWF17" s="519"/>
      <c r="HWG17" s="519"/>
      <c r="HWH17" s="519"/>
      <c r="HWI17" s="519"/>
      <c r="HWJ17" s="519"/>
      <c r="HWK17" s="519"/>
      <c r="HWL17" s="519"/>
      <c r="HWM17" s="519"/>
      <c r="HWN17" s="519"/>
      <c r="HWO17" s="519"/>
      <c r="HWP17" s="519"/>
      <c r="HWQ17" s="519"/>
      <c r="HWR17" s="519"/>
      <c r="HWS17" s="519"/>
      <c r="HWT17" s="519"/>
      <c r="HWU17" s="519"/>
      <c r="HWV17" s="519"/>
      <c r="HWW17" s="519"/>
      <c r="HWX17" s="519"/>
      <c r="HWY17" s="519"/>
      <c r="HWZ17" s="519"/>
      <c r="HXA17" s="519"/>
      <c r="HXB17" s="519"/>
      <c r="HXC17" s="519"/>
      <c r="HXD17" s="519"/>
      <c r="HXE17" s="519"/>
      <c r="HXF17" s="519"/>
      <c r="HXG17" s="519"/>
      <c r="HXH17" s="519"/>
      <c r="HXI17" s="519"/>
      <c r="HXJ17" s="519"/>
      <c r="HXK17" s="519"/>
      <c r="HXL17" s="519"/>
      <c r="HXM17" s="519"/>
      <c r="HXN17" s="519"/>
      <c r="HXO17" s="519"/>
      <c r="HXP17" s="519"/>
      <c r="HXQ17" s="519"/>
      <c r="HXR17" s="519"/>
      <c r="HXS17" s="519"/>
      <c r="HXT17" s="519"/>
      <c r="HXU17" s="519"/>
      <c r="HXV17" s="519"/>
      <c r="HXW17" s="519"/>
      <c r="HXX17" s="519"/>
      <c r="HXY17" s="519"/>
      <c r="HXZ17" s="519"/>
      <c r="HYA17" s="519"/>
      <c r="HYB17" s="519"/>
      <c r="HYC17" s="519"/>
      <c r="HYD17" s="519"/>
      <c r="HYE17" s="519"/>
      <c r="HYF17" s="519"/>
      <c r="HYG17" s="519"/>
      <c r="HYH17" s="519"/>
      <c r="HYI17" s="519"/>
      <c r="HYJ17" s="519"/>
      <c r="HYK17" s="519"/>
      <c r="HYL17" s="519"/>
      <c r="HYM17" s="519"/>
      <c r="HYN17" s="519"/>
      <c r="HYO17" s="519"/>
      <c r="HYP17" s="519"/>
      <c r="HYQ17" s="519"/>
      <c r="HYR17" s="519"/>
      <c r="HYS17" s="519"/>
      <c r="HYT17" s="519"/>
      <c r="HYU17" s="519"/>
      <c r="HYV17" s="519"/>
      <c r="HYW17" s="519"/>
      <c r="HYX17" s="519"/>
      <c r="HYY17" s="519"/>
      <c r="HYZ17" s="519"/>
      <c r="HZA17" s="519"/>
      <c r="HZB17" s="519"/>
      <c r="HZC17" s="519"/>
      <c r="HZD17" s="519"/>
      <c r="HZE17" s="519"/>
      <c r="HZF17" s="519"/>
      <c r="HZG17" s="519"/>
      <c r="HZH17" s="519"/>
      <c r="HZI17" s="519"/>
      <c r="HZJ17" s="519"/>
      <c r="HZK17" s="519"/>
      <c r="HZL17" s="519"/>
      <c r="HZM17" s="519"/>
      <c r="HZN17" s="519"/>
      <c r="HZO17" s="519"/>
      <c r="HZP17" s="519"/>
      <c r="HZQ17" s="519"/>
      <c r="HZR17" s="519"/>
      <c r="HZS17" s="519"/>
      <c r="HZT17" s="519"/>
      <c r="HZU17" s="519"/>
      <c r="HZV17" s="519"/>
      <c r="HZW17" s="519"/>
      <c r="HZX17" s="519"/>
      <c r="HZY17" s="519"/>
      <c r="HZZ17" s="519"/>
      <c r="IAA17" s="519"/>
      <c r="IAB17" s="519"/>
      <c r="IAC17" s="519"/>
      <c r="IAD17" s="519"/>
      <c r="IAE17" s="519"/>
      <c r="IAF17" s="519"/>
      <c r="IAG17" s="519"/>
      <c r="IAH17" s="519"/>
      <c r="IAI17" s="519"/>
      <c r="IAJ17" s="519"/>
      <c r="IAK17" s="519"/>
      <c r="IAL17" s="519"/>
      <c r="IAM17" s="519"/>
      <c r="IAN17" s="519"/>
      <c r="IAO17" s="519"/>
      <c r="IAP17" s="519"/>
      <c r="IAQ17" s="519"/>
      <c r="IAR17" s="519"/>
      <c r="IAS17" s="519"/>
      <c r="IAT17" s="519"/>
      <c r="IAU17" s="519"/>
      <c r="IAV17" s="519"/>
      <c r="IAW17" s="519"/>
      <c r="IAX17" s="519"/>
      <c r="IAY17" s="519"/>
      <c r="IAZ17" s="519"/>
      <c r="IBA17" s="519"/>
      <c r="IBB17" s="519"/>
      <c r="IBC17" s="519"/>
      <c r="IBD17" s="519"/>
      <c r="IBE17" s="519"/>
      <c r="IBF17" s="519"/>
      <c r="IBG17" s="519"/>
      <c r="IBH17" s="519"/>
      <c r="IBI17" s="519"/>
      <c r="IBJ17" s="519"/>
      <c r="IBK17" s="519"/>
      <c r="IBL17" s="519"/>
      <c r="IBM17" s="519"/>
      <c r="IBN17" s="519"/>
      <c r="IBO17" s="519"/>
      <c r="IBP17" s="519"/>
      <c r="IBQ17" s="519"/>
      <c r="IBR17" s="519"/>
      <c r="IBS17" s="519"/>
      <c r="IBT17" s="519"/>
      <c r="IBU17" s="519"/>
      <c r="IBV17" s="519"/>
      <c r="IBW17" s="519"/>
      <c r="IBX17" s="519"/>
      <c r="IBY17" s="519"/>
      <c r="IBZ17" s="519"/>
      <c r="ICA17" s="519"/>
      <c r="ICB17" s="519"/>
      <c r="ICC17" s="519"/>
      <c r="ICD17" s="519"/>
      <c r="ICE17" s="519"/>
      <c r="ICF17" s="519"/>
      <c r="ICG17" s="519"/>
      <c r="ICH17" s="519"/>
      <c r="ICI17" s="519"/>
      <c r="ICJ17" s="519"/>
      <c r="ICK17" s="519"/>
      <c r="ICL17" s="519"/>
      <c r="ICM17" s="519"/>
      <c r="ICN17" s="519"/>
      <c r="ICO17" s="519"/>
      <c r="ICP17" s="519"/>
      <c r="ICQ17" s="519"/>
      <c r="ICR17" s="519"/>
      <c r="ICS17" s="519"/>
      <c r="ICT17" s="519"/>
      <c r="ICU17" s="519"/>
      <c r="ICV17" s="519"/>
      <c r="ICW17" s="519"/>
      <c r="ICX17" s="519"/>
      <c r="ICY17" s="519"/>
      <c r="ICZ17" s="519"/>
      <c r="IDA17" s="519"/>
      <c r="IDB17" s="519"/>
      <c r="IDC17" s="519"/>
      <c r="IDD17" s="519"/>
      <c r="IDE17" s="519"/>
      <c r="IDF17" s="519"/>
      <c r="IDG17" s="519"/>
      <c r="IDH17" s="519"/>
      <c r="IDI17" s="519"/>
      <c r="IDJ17" s="519"/>
      <c r="IDK17" s="519"/>
      <c r="IDL17" s="519"/>
      <c r="IDM17" s="519"/>
      <c r="IDN17" s="519"/>
      <c r="IDO17" s="519"/>
      <c r="IDP17" s="519"/>
      <c r="IDQ17" s="519"/>
      <c r="IDR17" s="519"/>
      <c r="IDS17" s="519"/>
      <c r="IDT17" s="519"/>
      <c r="IDU17" s="519"/>
      <c r="IDV17" s="519"/>
      <c r="IDW17" s="519"/>
      <c r="IDX17" s="519"/>
      <c r="IDY17" s="519"/>
      <c r="IDZ17" s="519"/>
      <c r="IEA17" s="519"/>
      <c r="IEB17" s="519"/>
      <c r="IEC17" s="519"/>
      <c r="IED17" s="519"/>
      <c r="IEE17" s="519"/>
      <c r="IEF17" s="519"/>
      <c r="IEG17" s="519"/>
      <c r="IEH17" s="519"/>
      <c r="IEI17" s="519"/>
      <c r="IEJ17" s="519"/>
      <c r="IEK17" s="519"/>
      <c r="IEL17" s="519"/>
      <c r="IEM17" s="519"/>
      <c r="IEN17" s="519"/>
      <c r="IEO17" s="519"/>
      <c r="IEP17" s="519"/>
      <c r="IEQ17" s="519"/>
      <c r="IER17" s="519"/>
      <c r="IES17" s="519"/>
      <c r="IET17" s="519"/>
      <c r="IEU17" s="519"/>
      <c r="IEV17" s="519"/>
      <c r="IEW17" s="519"/>
      <c r="IEX17" s="519"/>
      <c r="IEY17" s="519"/>
      <c r="IEZ17" s="519"/>
      <c r="IFA17" s="519"/>
      <c r="IFB17" s="519"/>
      <c r="IFC17" s="519"/>
      <c r="IFD17" s="519"/>
      <c r="IFE17" s="519"/>
      <c r="IFF17" s="519"/>
      <c r="IFG17" s="519"/>
      <c r="IFH17" s="519"/>
      <c r="IFI17" s="519"/>
      <c r="IFJ17" s="519"/>
      <c r="IFK17" s="519"/>
      <c r="IFL17" s="519"/>
      <c r="IFM17" s="519"/>
      <c r="IFN17" s="519"/>
      <c r="IFO17" s="519"/>
      <c r="IFP17" s="519"/>
      <c r="IFQ17" s="519"/>
      <c r="IFR17" s="519"/>
      <c r="IFS17" s="519"/>
      <c r="IFT17" s="519"/>
      <c r="IFU17" s="519"/>
      <c r="IFV17" s="519"/>
      <c r="IFW17" s="519"/>
      <c r="IFX17" s="519"/>
      <c r="IFY17" s="519"/>
      <c r="IFZ17" s="519"/>
      <c r="IGA17" s="519"/>
      <c r="IGB17" s="519"/>
      <c r="IGC17" s="519"/>
      <c r="IGD17" s="519"/>
      <c r="IGE17" s="519"/>
      <c r="IGF17" s="519"/>
      <c r="IGG17" s="519"/>
      <c r="IGH17" s="519"/>
      <c r="IGI17" s="519"/>
      <c r="IGJ17" s="519"/>
      <c r="IGK17" s="519"/>
      <c r="IGL17" s="519"/>
      <c r="IGM17" s="519"/>
      <c r="IGN17" s="519"/>
      <c r="IGO17" s="519"/>
      <c r="IGP17" s="519"/>
      <c r="IGQ17" s="519"/>
      <c r="IGR17" s="519"/>
      <c r="IGS17" s="519"/>
      <c r="IGT17" s="519"/>
      <c r="IGU17" s="519"/>
      <c r="IGV17" s="519"/>
      <c r="IGW17" s="519"/>
      <c r="IGX17" s="519"/>
      <c r="IGY17" s="519"/>
      <c r="IGZ17" s="519"/>
      <c r="IHA17" s="519"/>
      <c r="IHB17" s="519"/>
      <c r="IHC17" s="519"/>
      <c r="IHD17" s="519"/>
      <c r="IHE17" s="519"/>
      <c r="IHF17" s="519"/>
      <c r="IHG17" s="519"/>
      <c r="IHH17" s="519"/>
      <c r="IHI17" s="519"/>
      <c r="IHJ17" s="519"/>
      <c r="IHK17" s="519"/>
      <c r="IHL17" s="519"/>
      <c r="IHM17" s="519"/>
      <c r="IHN17" s="519"/>
      <c r="IHO17" s="519"/>
      <c r="IHP17" s="519"/>
      <c r="IHQ17" s="519"/>
      <c r="IHR17" s="519"/>
      <c r="IHS17" s="519"/>
      <c r="IHT17" s="519"/>
      <c r="IHU17" s="519"/>
      <c r="IHV17" s="519"/>
      <c r="IHW17" s="519"/>
      <c r="IHX17" s="519"/>
      <c r="IHY17" s="519"/>
      <c r="IHZ17" s="519"/>
      <c r="IIA17" s="519"/>
      <c r="IIB17" s="519"/>
      <c r="IIC17" s="519"/>
      <c r="IID17" s="519"/>
      <c r="IIE17" s="519"/>
      <c r="IIF17" s="519"/>
      <c r="IIG17" s="519"/>
      <c r="IIH17" s="519"/>
      <c r="III17" s="519"/>
      <c r="IIJ17" s="519"/>
      <c r="IIK17" s="519"/>
      <c r="IIL17" s="519"/>
      <c r="IIM17" s="519"/>
      <c r="IIN17" s="519"/>
      <c r="IIO17" s="519"/>
      <c r="IIP17" s="519"/>
      <c r="IIQ17" s="519"/>
      <c r="IIR17" s="519"/>
      <c r="IIS17" s="519"/>
      <c r="IIT17" s="519"/>
      <c r="IIU17" s="519"/>
      <c r="IIV17" s="519"/>
      <c r="IIW17" s="519"/>
      <c r="IIX17" s="519"/>
      <c r="IIY17" s="519"/>
      <c r="IIZ17" s="519"/>
      <c r="IJA17" s="519"/>
      <c r="IJB17" s="519"/>
      <c r="IJC17" s="519"/>
      <c r="IJD17" s="519"/>
      <c r="IJE17" s="519"/>
      <c r="IJF17" s="519"/>
      <c r="IJG17" s="519"/>
      <c r="IJH17" s="519"/>
      <c r="IJI17" s="519"/>
      <c r="IJJ17" s="519"/>
      <c r="IJK17" s="519"/>
      <c r="IJL17" s="519"/>
      <c r="IJM17" s="519"/>
      <c r="IJN17" s="519"/>
      <c r="IJO17" s="519"/>
      <c r="IJP17" s="519"/>
      <c r="IJQ17" s="519"/>
      <c r="IJR17" s="519"/>
      <c r="IJS17" s="519"/>
      <c r="IJT17" s="519"/>
      <c r="IJU17" s="519"/>
      <c r="IJV17" s="519"/>
      <c r="IJW17" s="519"/>
      <c r="IJX17" s="519"/>
      <c r="IJY17" s="519"/>
      <c r="IJZ17" s="519"/>
      <c r="IKA17" s="519"/>
      <c r="IKB17" s="519"/>
      <c r="IKC17" s="519"/>
      <c r="IKD17" s="519"/>
      <c r="IKE17" s="519"/>
      <c r="IKF17" s="519"/>
      <c r="IKG17" s="519"/>
      <c r="IKH17" s="519"/>
      <c r="IKI17" s="519"/>
      <c r="IKJ17" s="519"/>
      <c r="IKK17" s="519"/>
      <c r="IKL17" s="519"/>
      <c r="IKM17" s="519"/>
      <c r="IKN17" s="519"/>
      <c r="IKO17" s="519"/>
      <c r="IKP17" s="519"/>
      <c r="IKQ17" s="519"/>
      <c r="IKR17" s="519"/>
      <c r="IKS17" s="519"/>
      <c r="IKT17" s="519"/>
      <c r="IKU17" s="519"/>
      <c r="IKV17" s="519"/>
      <c r="IKW17" s="519"/>
      <c r="IKX17" s="519"/>
      <c r="IKY17" s="519"/>
      <c r="IKZ17" s="519"/>
      <c r="ILA17" s="519"/>
      <c r="ILB17" s="519"/>
      <c r="ILC17" s="519"/>
      <c r="ILD17" s="519"/>
      <c r="ILE17" s="519"/>
      <c r="ILF17" s="519"/>
      <c r="ILG17" s="519"/>
      <c r="ILH17" s="519"/>
      <c r="ILI17" s="519"/>
      <c r="ILJ17" s="519"/>
      <c r="ILK17" s="519"/>
      <c r="ILL17" s="519"/>
      <c r="ILM17" s="519"/>
      <c r="ILN17" s="519"/>
      <c r="ILO17" s="519"/>
      <c r="ILP17" s="519"/>
      <c r="ILQ17" s="519"/>
      <c r="ILR17" s="519"/>
      <c r="ILS17" s="519"/>
      <c r="ILT17" s="519"/>
      <c r="ILU17" s="519"/>
      <c r="ILV17" s="519"/>
      <c r="ILW17" s="519"/>
      <c r="ILX17" s="519"/>
      <c r="ILY17" s="519"/>
      <c r="ILZ17" s="519"/>
      <c r="IMA17" s="519"/>
      <c r="IMB17" s="519"/>
      <c r="IMC17" s="519"/>
      <c r="IMD17" s="519"/>
      <c r="IME17" s="519"/>
      <c r="IMF17" s="519"/>
      <c r="IMG17" s="519"/>
      <c r="IMH17" s="519"/>
      <c r="IMI17" s="519"/>
      <c r="IMJ17" s="519"/>
      <c r="IMK17" s="519"/>
      <c r="IML17" s="519"/>
      <c r="IMM17" s="519"/>
      <c r="IMN17" s="519"/>
      <c r="IMO17" s="519"/>
      <c r="IMP17" s="519"/>
      <c r="IMQ17" s="519"/>
      <c r="IMR17" s="519"/>
      <c r="IMS17" s="519"/>
      <c r="IMT17" s="519"/>
      <c r="IMU17" s="519"/>
      <c r="IMV17" s="519"/>
      <c r="IMW17" s="519"/>
      <c r="IMX17" s="519"/>
      <c r="IMY17" s="519"/>
      <c r="IMZ17" s="519"/>
      <c r="INA17" s="519"/>
      <c r="INB17" s="519"/>
      <c r="INC17" s="519"/>
      <c r="IND17" s="519"/>
      <c r="INE17" s="519"/>
      <c r="INF17" s="519"/>
      <c r="ING17" s="519"/>
      <c r="INH17" s="519"/>
      <c r="INI17" s="519"/>
      <c r="INJ17" s="519"/>
      <c r="INK17" s="519"/>
      <c r="INL17" s="519"/>
      <c r="INM17" s="519"/>
      <c r="INN17" s="519"/>
      <c r="INO17" s="519"/>
      <c r="INP17" s="519"/>
      <c r="INQ17" s="519"/>
      <c r="INR17" s="519"/>
      <c r="INS17" s="519"/>
      <c r="INT17" s="519"/>
      <c r="INU17" s="519"/>
      <c r="INV17" s="519"/>
      <c r="INW17" s="519"/>
      <c r="INX17" s="519"/>
      <c r="INY17" s="519"/>
      <c r="INZ17" s="519"/>
      <c r="IOA17" s="519"/>
      <c r="IOB17" s="519"/>
      <c r="IOC17" s="519"/>
      <c r="IOD17" s="519"/>
      <c r="IOE17" s="519"/>
      <c r="IOF17" s="519"/>
      <c r="IOG17" s="519"/>
      <c r="IOH17" s="519"/>
      <c r="IOI17" s="519"/>
      <c r="IOJ17" s="519"/>
      <c r="IOK17" s="519"/>
      <c r="IOL17" s="519"/>
      <c r="IOM17" s="519"/>
      <c r="ION17" s="519"/>
      <c r="IOO17" s="519"/>
      <c r="IOP17" s="519"/>
      <c r="IOQ17" s="519"/>
      <c r="IOR17" s="519"/>
      <c r="IOS17" s="519"/>
      <c r="IOT17" s="519"/>
      <c r="IOU17" s="519"/>
      <c r="IOV17" s="519"/>
      <c r="IOW17" s="519"/>
      <c r="IOX17" s="519"/>
      <c r="IOY17" s="519"/>
      <c r="IOZ17" s="519"/>
      <c r="IPA17" s="519"/>
      <c r="IPB17" s="519"/>
      <c r="IPC17" s="519"/>
      <c r="IPD17" s="519"/>
      <c r="IPE17" s="519"/>
      <c r="IPF17" s="519"/>
      <c r="IPG17" s="519"/>
      <c r="IPH17" s="519"/>
      <c r="IPI17" s="519"/>
      <c r="IPJ17" s="519"/>
      <c r="IPK17" s="519"/>
      <c r="IPL17" s="519"/>
      <c r="IPM17" s="519"/>
      <c r="IPN17" s="519"/>
      <c r="IPO17" s="519"/>
      <c r="IPP17" s="519"/>
      <c r="IPQ17" s="519"/>
      <c r="IPR17" s="519"/>
      <c r="IPS17" s="519"/>
      <c r="IPT17" s="519"/>
      <c r="IPU17" s="519"/>
      <c r="IPV17" s="519"/>
      <c r="IPW17" s="519"/>
      <c r="IPX17" s="519"/>
      <c r="IPY17" s="519"/>
      <c r="IPZ17" s="519"/>
      <c r="IQA17" s="519"/>
      <c r="IQB17" s="519"/>
      <c r="IQC17" s="519"/>
      <c r="IQD17" s="519"/>
      <c r="IQE17" s="519"/>
      <c r="IQF17" s="519"/>
      <c r="IQG17" s="519"/>
      <c r="IQH17" s="519"/>
      <c r="IQI17" s="519"/>
      <c r="IQJ17" s="519"/>
      <c r="IQK17" s="519"/>
      <c r="IQL17" s="519"/>
      <c r="IQM17" s="519"/>
      <c r="IQN17" s="519"/>
      <c r="IQO17" s="519"/>
      <c r="IQP17" s="519"/>
      <c r="IQQ17" s="519"/>
      <c r="IQR17" s="519"/>
      <c r="IQS17" s="519"/>
      <c r="IQT17" s="519"/>
      <c r="IQU17" s="519"/>
      <c r="IQV17" s="519"/>
      <c r="IQW17" s="519"/>
      <c r="IQX17" s="519"/>
      <c r="IQY17" s="519"/>
      <c r="IQZ17" s="519"/>
      <c r="IRA17" s="519"/>
      <c r="IRB17" s="519"/>
      <c r="IRC17" s="519"/>
      <c r="IRD17" s="519"/>
      <c r="IRE17" s="519"/>
      <c r="IRF17" s="519"/>
      <c r="IRG17" s="519"/>
      <c r="IRH17" s="519"/>
      <c r="IRI17" s="519"/>
      <c r="IRJ17" s="519"/>
      <c r="IRK17" s="519"/>
      <c r="IRL17" s="519"/>
      <c r="IRM17" s="519"/>
      <c r="IRN17" s="519"/>
      <c r="IRO17" s="519"/>
      <c r="IRP17" s="519"/>
      <c r="IRQ17" s="519"/>
      <c r="IRR17" s="519"/>
      <c r="IRS17" s="519"/>
      <c r="IRT17" s="519"/>
      <c r="IRU17" s="519"/>
      <c r="IRV17" s="519"/>
      <c r="IRW17" s="519"/>
      <c r="IRX17" s="519"/>
      <c r="IRY17" s="519"/>
      <c r="IRZ17" s="519"/>
      <c r="ISA17" s="519"/>
      <c r="ISB17" s="519"/>
      <c r="ISC17" s="519"/>
      <c r="ISD17" s="519"/>
      <c r="ISE17" s="519"/>
      <c r="ISF17" s="519"/>
      <c r="ISG17" s="519"/>
      <c r="ISH17" s="519"/>
      <c r="ISI17" s="519"/>
      <c r="ISJ17" s="519"/>
      <c r="ISK17" s="519"/>
      <c r="ISL17" s="519"/>
      <c r="ISM17" s="519"/>
      <c r="ISN17" s="519"/>
      <c r="ISO17" s="519"/>
      <c r="ISP17" s="519"/>
      <c r="ISQ17" s="519"/>
      <c r="ISR17" s="519"/>
      <c r="ISS17" s="519"/>
      <c r="IST17" s="519"/>
      <c r="ISU17" s="519"/>
      <c r="ISV17" s="519"/>
      <c r="ISW17" s="519"/>
      <c r="ISX17" s="519"/>
      <c r="ISY17" s="519"/>
      <c r="ISZ17" s="519"/>
      <c r="ITA17" s="519"/>
      <c r="ITB17" s="519"/>
      <c r="ITC17" s="519"/>
      <c r="ITD17" s="519"/>
      <c r="ITE17" s="519"/>
      <c r="ITF17" s="519"/>
      <c r="ITG17" s="519"/>
      <c r="ITH17" s="519"/>
      <c r="ITI17" s="519"/>
      <c r="ITJ17" s="519"/>
      <c r="ITK17" s="519"/>
      <c r="ITL17" s="519"/>
      <c r="ITM17" s="519"/>
      <c r="ITN17" s="519"/>
      <c r="ITO17" s="519"/>
      <c r="ITP17" s="519"/>
      <c r="ITQ17" s="519"/>
      <c r="ITR17" s="519"/>
      <c r="ITS17" s="519"/>
      <c r="ITT17" s="519"/>
      <c r="ITU17" s="519"/>
      <c r="ITV17" s="519"/>
      <c r="ITW17" s="519"/>
      <c r="ITX17" s="519"/>
      <c r="ITY17" s="519"/>
      <c r="ITZ17" s="519"/>
      <c r="IUA17" s="519"/>
      <c r="IUB17" s="519"/>
      <c r="IUC17" s="519"/>
      <c r="IUD17" s="519"/>
      <c r="IUE17" s="519"/>
      <c r="IUF17" s="519"/>
      <c r="IUG17" s="519"/>
      <c r="IUH17" s="519"/>
      <c r="IUI17" s="519"/>
      <c r="IUJ17" s="519"/>
      <c r="IUK17" s="519"/>
      <c r="IUL17" s="519"/>
      <c r="IUM17" s="519"/>
      <c r="IUN17" s="519"/>
      <c r="IUO17" s="519"/>
      <c r="IUP17" s="519"/>
      <c r="IUQ17" s="519"/>
      <c r="IUR17" s="519"/>
      <c r="IUS17" s="519"/>
      <c r="IUT17" s="519"/>
      <c r="IUU17" s="519"/>
      <c r="IUV17" s="519"/>
      <c r="IUW17" s="519"/>
      <c r="IUX17" s="519"/>
      <c r="IUY17" s="519"/>
      <c r="IUZ17" s="519"/>
      <c r="IVA17" s="519"/>
      <c r="IVB17" s="519"/>
      <c r="IVC17" s="519"/>
      <c r="IVD17" s="519"/>
      <c r="IVE17" s="519"/>
      <c r="IVF17" s="519"/>
      <c r="IVG17" s="519"/>
      <c r="IVH17" s="519"/>
      <c r="IVI17" s="519"/>
      <c r="IVJ17" s="519"/>
      <c r="IVK17" s="519"/>
      <c r="IVL17" s="519"/>
      <c r="IVM17" s="519"/>
      <c r="IVN17" s="519"/>
      <c r="IVO17" s="519"/>
      <c r="IVP17" s="519"/>
      <c r="IVQ17" s="519"/>
      <c r="IVR17" s="519"/>
      <c r="IVS17" s="519"/>
      <c r="IVT17" s="519"/>
      <c r="IVU17" s="519"/>
      <c r="IVV17" s="519"/>
      <c r="IVW17" s="519"/>
      <c r="IVX17" s="519"/>
      <c r="IVY17" s="519"/>
      <c r="IVZ17" s="519"/>
      <c r="IWA17" s="519"/>
      <c r="IWB17" s="519"/>
      <c r="IWC17" s="519"/>
      <c r="IWD17" s="519"/>
      <c r="IWE17" s="519"/>
      <c r="IWF17" s="519"/>
      <c r="IWG17" s="519"/>
      <c r="IWH17" s="519"/>
      <c r="IWI17" s="519"/>
      <c r="IWJ17" s="519"/>
      <c r="IWK17" s="519"/>
      <c r="IWL17" s="519"/>
      <c r="IWM17" s="519"/>
      <c r="IWN17" s="519"/>
      <c r="IWO17" s="519"/>
      <c r="IWP17" s="519"/>
      <c r="IWQ17" s="519"/>
      <c r="IWR17" s="519"/>
      <c r="IWS17" s="519"/>
      <c r="IWT17" s="519"/>
      <c r="IWU17" s="519"/>
      <c r="IWV17" s="519"/>
      <c r="IWW17" s="519"/>
      <c r="IWX17" s="519"/>
      <c r="IWY17" s="519"/>
      <c r="IWZ17" s="519"/>
      <c r="IXA17" s="519"/>
      <c r="IXB17" s="519"/>
      <c r="IXC17" s="519"/>
      <c r="IXD17" s="519"/>
      <c r="IXE17" s="519"/>
      <c r="IXF17" s="519"/>
      <c r="IXG17" s="519"/>
      <c r="IXH17" s="519"/>
      <c r="IXI17" s="519"/>
      <c r="IXJ17" s="519"/>
      <c r="IXK17" s="519"/>
      <c r="IXL17" s="519"/>
      <c r="IXM17" s="519"/>
      <c r="IXN17" s="519"/>
      <c r="IXO17" s="519"/>
      <c r="IXP17" s="519"/>
      <c r="IXQ17" s="519"/>
      <c r="IXR17" s="519"/>
      <c r="IXS17" s="519"/>
      <c r="IXT17" s="519"/>
      <c r="IXU17" s="519"/>
      <c r="IXV17" s="519"/>
      <c r="IXW17" s="519"/>
      <c r="IXX17" s="519"/>
      <c r="IXY17" s="519"/>
      <c r="IXZ17" s="519"/>
      <c r="IYA17" s="519"/>
      <c r="IYB17" s="519"/>
      <c r="IYC17" s="519"/>
      <c r="IYD17" s="519"/>
      <c r="IYE17" s="519"/>
      <c r="IYF17" s="519"/>
      <c r="IYG17" s="519"/>
      <c r="IYH17" s="519"/>
      <c r="IYI17" s="519"/>
      <c r="IYJ17" s="519"/>
      <c r="IYK17" s="519"/>
      <c r="IYL17" s="519"/>
      <c r="IYM17" s="519"/>
      <c r="IYN17" s="519"/>
      <c r="IYO17" s="519"/>
      <c r="IYP17" s="519"/>
      <c r="IYQ17" s="519"/>
      <c r="IYR17" s="519"/>
      <c r="IYS17" s="519"/>
      <c r="IYT17" s="519"/>
      <c r="IYU17" s="519"/>
      <c r="IYV17" s="519"/>
      <c r="IYW17" s="519"/>
      <c r="IYX17" s="519"/>
      <c r="IYY17" s="519"/>
      <c r="IYZ17" s="519"/>
      <c r="IZA17" s="519"/>
      <c r="IZB17" s="519"/>
      <c r="IZC17" s="519"/>
      <c r="IZD17" s="519"/>
      <c r="IZE17" s="519"/>
      <c r="IZF17" s="519"/>
      <c r="IZG17" s="519"/>
      <c r="IZH17" s="519"/>
      <c r="IZI17" s="519"/>
      <c r="IZJ17" s="519"/>
      <c r="IZK17" s="519"/>
      <c r="IZL17" s="519"/>
      <c r="IZM17" s="519"/>
      <c r="IZN17" s="519"/>
      <c r="IZO17" s="519"/>
      <c r="IZP17" s="519"/>
      <c r="IZQ17" s="519"/>
      <c r="IZR17" s="519"/>
      <c r="IZS17" s="519"/>
      <c r="IZT17" s="519"/>
      <c r="IZU17" s="519"/>
      <c r="IZV17" s="519"/>
      <c r="IZW17" s="519"/>
      <c r="IZX17" s="519"/>
      <c r="IZY17" s="519"/>
      <c r="IZZ17" s="519"/>
      <c r="JAA17" s="519"/>
      <c r="JAB17" s="519"/>
      <c r="JAC17" s="519"/>
      <c r="JAD17" s="519"/>
      <c r="JAE17" s="519"/>
      <c r="JAF17" s="519"/>
      <c r="JAG17" s="519"/>
      <c r="JAH17" s="519"/>
      <c r="JAI17" s="519"/>
      <c r="JAJ17" s="519"/>
      <c r="JAK17" s="519"/>
      <c r="JAL17" s="519"/>
      <c r="JAM17" s="519"/>
      <c r="JAN17" s="519"/>
      <c r="JAO17" s="519"/>
      <c r="JAP17" s="519"/>
      <c r="JAQ17" s="519"/>
      <c r="JAR17" s="519"/>
      <c r="JAS17" s="519"/>
      <c r="JAT17" s="519"/>
      <c r="JAU17" s="519"/>
      <c r="JAV17" s="519"/>
      <c r="JAW17" s="519"/>
      <c r="JAX17" s="519"/>
      <c r="JAY17" s="519"/>
      <c r="JAZ17" s="519"/>
      <c r="JBA17" s="519"/>
      <c r="JBB17" s="519"/>
      <c r="JBC17" s="519"/>
      <c r="JBD17" s="519"/>
      <c r="JBE17" s="519"/>
      <c r="JBF17" s="519"/>
      <c r="JBG17" s="519"/>
      <c r="JBH17" s="519"/>
      <c r="JBI17" s="519"/>
      <c r="JBJ17" s="519"/>
      <c r="JBK17" s="519"/>
      <c r="JBL17" s="519"/>
      <c r="JBM17" s="519"/>
      <c r="JBN17" s="519"/>
      <c r="JBO17" s="519"/>
      <c r="JBP17" s="519"/>
      <c r="JBQ17" s="519"/>
      <c r="JBR17" s="519"/>
      <c r="JBS17" s="519"/>
      <c r="JBT17" s="519"/>
      <c r="JBU17" s="519"/>
      <c r="JBV17" s="519"/>
      <c r="JBW17" s="519"/>
      <c r="JBX17" s="519"/>
      <c r="JBY17" s="519"/>
      <c r="JBZ17" s="519"/>
      <c r="JCA17" s="519"/>
      <c r="JCB17" s="519"/>
      <c r="JCC17" s="519"/>
      <c r="JCD17" s="519"/>
      <c r="JCE17" s="519"/>
      <c r="JCF17" s="519"/>
      <c r="JCG17" s="519"/>
      <c r="JCH17" s="519"/>
      <c r="JCI17" s="519"/>
      <c r="JCJ17" s="519"/>
      <c r="JCK17" s="519"/>
      <c r="JCL17" s="519"/>
      <c r="JCM17" s="519"/>
      <c r="JCN17" s="519"/>
      <c r="JCO17" s="519"/>
      <c r="JCP17" s="519"/>
      <c r="JCQ17" s="519"/>
      <c r="JCR17" s="519"/>
      <c r="JCS17" s="519"/>
      <c r="JCT17" s="519"/>
      <c r="JCU17" s="519"/>
      <c r="JCV17" s="519"/>
      <c r="JCW17" s="519"/>
      <c r="JCX17" s="519"/>
      <c r="JCY17" s="519"/>
      <c r="JCZ17" s="519"/>
      <c r="JDA17" s="519"/>
      <c r="JDB17" s="519"/>
      <c r="JDC17" s="519"/>
      <c r="JDD17" s="519"/>
      <c r="JDE17" s="519"/>
      <c r="JDF17" s="519"/>
      <c r="JDG17" s="519"/>
      <c r="JDH17" s="519"/>
      <c r="JDI17" s="519"/>
      <c r="JDJ17" s="519"/>
      <c r="JDK17" s="519"/>
      <c r="JDL17" s="519"/>
      <c r="JDM17" s="519"/>
      <c r="JDN17" s="519"/>
      <c r="JDO17" s="519"/>
      <c r="JDP17" s="519"/>
      <c r="JDQ17" s="519"/>
      <c r="JDR17" s="519"/>
      <c r="JDS17" s="519"/>
      <c r="JDT17" s="519"/>
      <c r="JDU17" s="519"/>
      <c r="JDV17" s="519"/>
      <c r="JDW17" s="519"/>
      <c r="JDX17" s="519"/>
      <c r="JDY17" s="519"/>
      <c r="JDZ17" s="519"/>
      <c r="JEA17" s="519"/>
      <c r="JEB17" s="519"/>
      <c r="JEC17" s="519"/>
      <c r="JED17" s="519"/>
      <c r="JEE17" s="519"/>
      <c r="JEF17" s="519"/>
      <c r="JEG17" s="519"/>
      <c r="JEH17" s="519"/>
      <c r="JEI17" s="519"/>
      <c r="JEJ17" s="519"/>
      <c r="JEK17" s="519"/>
      <c r="JEL17" s="519"/>
      <c r="JEM17" s="519"/>
      <c r="JEN17" s="519"/>
      <c r="JEO17" s="519"/>
      <c r="JEP17" s="519"/>
      <c r="JEQ17" s="519"/>
      <c r="JER17" s="519"/>
      <c r="JES17" s="519"/>
      <c r="JET17" s="519"/>
      <c r="JEU17" s="519"/>
      <c r="JEV17" s="519"/>
      <c r="JEW17" s="519"/>
      <c r="JEX17" s="519"/>
      <c r="JEY17" s="519"/>
      <c r="JEZ17" s="519"/>
      <c r="JFA17" s="519"/>
      <c r="JFB17" s="519"/>
      <c r="JFC17" s="519"/>
      <c r="JFD17" s="519"/>
      <c r="JFE17" s="519"/>
      <c r="JFF17" s="519"/>
      <c r="JFG17" s="519"/>
      <c r="JFH17" s="519"/>
      <c r="JFI17" s="519"/>
      <c r="JFJ17" s="519"/>
      <c r="JFK17" s="519"/>
      <c r="JFL17" s="519"/>
      <c r="JFM17" s="519"/>
      <c r="JFN17" s="519"/>
      <c r="JFO17" s="519"/>
      <c r="JFP17" s="519"/>
      <c r="JFQ17" s="519"/>
      <c r="JFR17" s="519"/>
      <c r="JFS17" s="519"/>
      <c r="JFT17" s="519"/>
      <c r="JFU17" s="519"/>
      <c r="JFV17" s="519"/>
      <c r="JFW17" s="519"/>
      <c r="JFX17" s="519"/>
      <c r="JFY17" s="519"/>
      <c r="JFZ17" s="519"/>
      <c r="JGA17" s="519"/>
      <c r="JGB17" s="519"/>
      <c r="JGC17" s="519"/>
      <c r="JGD17" s="519"/>
      <c r="JGE17" s="519"/>
      <c r="JGF17" s="519"/>
      <c r="JGG17" s="519"/>
      <c r="JGH17" s="519"/>
      <c r="JGI17" s="519"/>
      <c r="JGJ17" s="519"/>
      <c r="JGK17" s="519"/>
      <c r="JGL17" s="519"/>
      <c r="JGM17" s="519"/>
      <c r="JGN17" s="519"/>
      <c r="JGO17" s="519"/>
      <c r="JGP17" s="519"/>
      <c r="JGQ17" s="519"/>
      <c r="JGR17" s="519"/>
      <c r="JGS17" s="519"/>
      <c r="JGT17" s="519"/>
      <c r="JGU17" s="519"/>
      <c r="JGV17" s="519"/>
      <c r="JGW17" s="519"/>
      <c r="JGX17" s="519"/>
      <c r="JGY17" s="519"/>
      <c r="JGZ17" s="519"/>
      <c r="JHA17" s="519"/>
      <c r="JHB17" s="519"/>
      <c r="JHC17" s="519"/>
      <c r="JHD17" s="519"/>
      <c r="JHE17" s="519"/>
      <c r="JHF17" s="519"/>
      <c r="JHG17" s="519"/>
      <c r="JHH17" s="519"/>
      <c r="JHI17" s="519"/>
      <c r="JHJ17" s="519"/>
      <c r="JHK17" s="519"/>
      <c r="JHL17" s="519"/>
      <c r="JHM17" s="519"/>
      <c r="JHN17" s="519"/>
      <c r="JHO17" s="519"/>
      <c r="JHP17" s="519"/>
      <c r="JHQ17" s="519"/>
      <c r="JHR17" s="519"/>
      <c r="JHS17" s="519"/>
      <c r="JHT17" s="519"/>
      <c r="JHU17" s="519"/>
      <c r="JHV17" s="519"/>
      <c r="JHW17" s="519"/>
      <c r="JHX17" s="519"/>
      <c r="JHY17" s="519"/>
      <c r="JHZ17" s="519"/>
      <c r="JIA17" s="519"/>
      <c r="JIB17" s="519"/>
      <c r="JIC17" s="519"/>
      <c r="JID17" s="519"/>
      <c r="JIE17" s="519"/>
      <c r="JIF17" s="519"/>
      <c r="JIG17" s="519"/>
      <c r="JIH17" s="519"/>
      <c r="JII17" s="519"/>
      <c r="JIJ17" s="519"/>
      <c r="JIK17" s="519"/>
      <c r="JIL17" s="519"/>
      <c r="JIM17" s="519"/>
      <c r="JIN17" s="519"/>
      <c r="JIO17" s="519"/>
      <c r="JIP17" s="519"/>
      <c r="JIQ17" s="519"/>
      <c r="JIR17" s="519"/>
      <c r="JIS17" s="519"/>
      <c r="JIT17" s="519"/>
      <c r="JIU17" s="519"/>
      <c r="JIV17" s="519"/>
      <c r="JIW17" s="519"/>
      <c r="JIX17" s="519"/>
      <c r="JIY17" s="519"/>
      <c r="JIZ17" s="519"/>
      <c r="JJA17" s="519"/>
      <c r="JJB17" s="519"/>
      <c r="JJC17" s="519"/>
      <c r="JJD17" s="519"/>
      <c r="JJE17" s="519"/>
      <c r="JJF17" s="519"/>
      <c r="JJG17" s="519"/>
      <c r="JJH17" s="519"/>
      <c r="JJI17" s="519"/>
      <c r="JJJ17" s="519"/>
      <c r="JJK17" s="519"/>
      <c r="JJL17" s="519"/>
      <c r="JJM17" s="519"/>
      <c r="JJN17" s="519"/>
      <c r="JJO17" s="519"/>
      <c r="JJP17" s="519"/>
      <c r="JJQ17" s="519"/>
      <c r="JJR17" s="519"/>
      <c r="JJS17" s="519"/>
      <c r="JJT17" s="519"/>
      <c r="JJU17" s="519"/>
      <c r="JJV17" s="519"/>
      <c r="JJW17" s="519"/>
      <c r="JJX17" s="519"/>
      <c r="JJY17" s="519"/>
      <c r="JJZ17" s="519"/>
      <c r="JKA17" s="519"/>
      <c r="JKB17" s="519"/>
      <c r="JKC17" s="519"/>
      <c r="JKD17" s="519"/>
      <c r="JKE17" s="519"/>
      <c r="JKF17" s="519"/>
      <c r="JKG17" s="519"/>
      <c r="JKH17" s="519"/>
      <c r="JKI17" s="519"/>
      <c r="JKJ17" s="519"/>
      <c r="JKK17" s="519"/>
      <c r="JKL17" s="519"/>
      <c r="JKM17" s="519"/>
      <c r="JKN17" s="519"/>
      <c r="JKO17" s="519"/>
      <c r="JKP17" s="519"/>
      <c r="JKQ17" s="519"/>
      <c r="JKR17" s="519"/>
      <c r="JKS17" s="519"/>
      <c r="JKT17" s="519"/>
      <c r="JKU17" s="519"/>
      <c r="JKV17" s="519"/>
      <c r="JKW17" s="519"/>
      <c r="JKX17" s="519"/>
      <c r="JKY17" s="519"/>
      <c r="JKZ17" s="519"/>
      <c r="JLA17" s="519"/>
      <c r="JLB17" s="519"/>
      <c r="JLC17" s="519"/>
      <c r="JLD17" s="519"/>
      <c r="JLE17" s="519"/>
      <c r="JLF17" s="519"/>
      <c r="JLG17" s="519"/>
      <c r="JLH17" s="519"/>
      <c r="JLI17" s="519"/>
      <c r="JLJ17" s="519"/>
      <c r="JLK17" s="519"/>
      <c r="JLL17" s="519"/>
      <c r="JLM17" s="519"/>
      <c r="JLN17" s="519"/>
      <c r="JLO17" s="519"/>
      <c r="JLP17" s="519"/>
      <c r="JLQ17" s="519"/>
      <c r="JLR17" s="519"/>
      <c r="JLS17" s="519"/>
      <c r="JLT17" s="519"/>
      <c r="JLU17" s="519"/>
      <c r="JLV17" s="519"/>
      <c r="JLW17" s="519"/>
      <c r="JLX17" s="519"/>
      <c r="JLY17" s="519"/>
      <c r="JLZ17" s="519"/>
      <c r="JMA17" s="519"/>
      <c r="JMB17" s="519"/>
      <c r="JMC17" s="519"/>
      <c r="JMD17" s="519"/>
      <c r="JME17" s="519"/>
      <c r="JMF17" s="519"/>
      <c r="JMG17" s="519"/>
      <c r="JMH17" s="519"/>
      <c r="JMI17" s="519"/>
      <c r="JMJ17" s="519"/>
      <c r="JMK17" s="519"/>
      <c r="JML17" s="519"/>
      <c r="JMM17" s="519"/>
      <c r="JMN17" s="519"/>
      <c r="JMO17" s="519"/>
      <c r="JMP17" s="519"/>
      <c r="JMQ17" s="519"/>
      <c r="JMR17" s="519"/>
      <c r="JMS17" s="519"/>
      <c r="JMT17" s="519"/>
      <c r="JMU17" s="519"/>
      <c r="JMV17" s="519"/>
      <c r="JMW17" s="519"/>
      <c r="JMX17" s="519"/>
      <c r="JMY17" s="519"/>
      <c r="JMZ17" s="519"/>
      <c r="JNA17" s="519"/>
      <c r="JNB17" s="519"/>
      <c r="JNC17" s="519"/>
      <c r="JND17" s="519"/>
      <c r="JNE17" s="519"/>
      <c r="JNF17" s="519"/>
      <c r="JNG17" s="519"/>
      <c r="JNH17" s="519"/>
      <c r="JNI17" s="519"/>
      <c r="JNJ17" s="519"/>
      <c r="JNK17" s="519"/>
      <c r="JNL17" s="519"/>
      <c r="JNM17" s="519"/>
      <c r="JNN17" s="519"/>
      <c r="JNO17" s="519"/>
      <c r="JNP17" s="519"/>
      <c r="JNQ17" s="519"/>
      <c r="JNR17" s="519"/>
      <c r="JNS17" s="519"/>
      <c r="JNT17" s="519"/>
      <c r="JNU17" s="519"/>
      <c r="JNV17" s="519"/>
      <c r="JNW17" s="519"/>
      <c r="JNX17" s="519"/>
      <c r="JNY17" s="519"/>
      <c r="JNZ17" s="519"/>
      <c r="JOA17" s="519"/>
      <c r="JOB17" s="519"/>
      <c r="JOC17" s="519"/>
      <c r="JOD17" s="519"/>
      <c r="JOE17" s="519"/>
      <c r="JOF17" s="519"/>
      <c r="JOG17" s="519"/>
      <c r="JOH17" s="519"/>
      <c r="JOI17" s="519"/>
      <c r="JOJ17" s="519"/>
      <c r="JOK17" s="519"/>
      <c r="JOL17" s="519"/>
      <c r="JOM17" s="519"/>
      <c r="JON17" s="519"/>
      <c r="JOO17" s="519"/>
      <c r="JOP17" s="519"/>
      <c r="JOQ17" s="519"/>
      <c r="JOR17" s="519"/>
      <c r="JOS17" s="519"/>
      <c r="JOT17" s="519"/>
      <c r="JOU17" s="519"/>
      <c r="JOV17" s="519"/>
      <c r="JOW17" s="519"/>
      <c r="JOX17" s="519"/>
      <c r="JOY17" s="519"/>
      <c r="JOZ17" s="519"/>
      <c r="JPA17" s="519"/>
      <c r="JPB17" s="519"/>
      <c r="JPC17" s="519"/>
      <c r="JPD17" s="519"/>
      <c r="JPE17" s="519"/>
      <c r="JPF17" s="519"/>
      <c r="JPG17" s="519"/>
      <c r="JPH17" s="519"/>
      <c r="JPI17" s="519"/>
      <c r="JPJ17" s="519"/>
      <c r="JPK17" s="519"/>
      <c r="JPL17" s="519"/>
      <c r="JPM17" s="519"/>
      <c r="JPN17" s="519"/>
      <c r="JPO17" s="519"/>
      <c r="JPP17" s="519"/>
      <c r="JPQ17" s="519"/>
      <c r="JPR17" s="519"/>
      <c r="JPS17" s="519"/>
      <c r="JPT17" s="519"/>
      <c r="JPU17" s="519"/>
      <c r="JPV17" s="519"/>
      <c r="JPW17" s="519"/>
      <c r="JPX17" s="519"/>
      <c r="JPY17" s="519"/>
      <c r="JPZ17" s="519"/>
      <c r="JQA17" s="519"/>
      <c r="JQB17" s="519"/>
      <c r="JQC17" s="519"/>
      <c r="JQD17" s="519"/>
      <c r="JQE17" s="519"/>
      <c r="JQF17" s="519"/>
      <c r="JQG17" s="519"/>
      <c r="JQH17" s="519"/>
      <c r="JQI17" s="519"/>
      <c r="JQJ17" s="519"/>
      <c r="JQK17" s="519"/>
      <c r="JQL17" s="519"/>
      <c r="JQM17" s="519"/>
      <c r="JQN17" s="519"/>
      <c r="JQO17" s="519"/>
      <c r="JQP17" s="519"/>
      <c r="JQQ17" s="519"/>
      <c r="JQR17" s="519"/>
      <c r="JQS17" s="519"/>
      <c r="JQT17" s="519"/>
      <c r="JQU17" s="519"/>
      <c r="JQV17" s="519"/>
      <c r="JQW17" s="519"/>
      <c r="JQX17" s="519"/>
      <c r="JQY17" s="519"/>
      <c r="JQZ17" s="519"/>
      <c r="JRA17" s="519"/>
      <c r="JRB17" s="519"/>
      <c r="JRC17" s="519"/>
      <c r="JRD17" s="519"/>
      <c r="JRE17" s="519"/>
      <c r="JRF17" s="519"/>
      <c r="JRG17" s="519"/>
      <c r="JRH17" s="519"/>
      <c r="JRI17" s="519"/>
      <c r="JRJ17" s="519"/>
      <c r="JRK17" s="519"/>
      <c r="JRL17" s="519"/>
      <c r="JRM17" s="519"/>
      <c r="JRN17" s="519"/>
      <c r="JRO17" s="519"/>
      <c r="JRP17" s="519"/>
      <c r="JRQ17" s="519"/>
      <c r="JRR17" s="519"/>
      <c r="JRS17" s="519"/>
      <c r="JRT17" s="519"/>
      <c r="JRU17" s="519"/>
      <c r="JRV17" s="519"/>
      <c r="JRW17" s="519"/>
      <c r="JRX17" s="519"/>
      <c r="JRY17" s="519"/>
      <c r="JRZ17" s="519"/>
      <c r="JSA17" s="519"/>
      <c r="JSB17" s="519"/>
      <c r="JSC17" s="519"/>
      <c r="JSD17" s="519"/>
      <c r="JSE17" s="519"/>
      <c r="JSF17" s="519"/>
      <c r="JSG17" s="519"/>
      <c r="JSH17" s="519"/>
      <c r="JSI17" s="519"/>
      <c r="JSJ17" s="519"/>
      <c r="JSK17" s="519"/>
      <c r="JSL17" s="519"/>
      <c r="JSM17" s="519"/>
      <c r="JSN17" s="519"/>
      <c r="JSO17" s="519"/>
      <c r="JSP17" s="519"/>
      <c r="JSQ17" s="519"/>
      <c r="JSR17" s="519"/>
      <c r="JSS17" s="519"/>
      <c r="JST17" s="519"/>
      <c r="JSU17" s="519"/>
      <c r="JSV17" s="519"/>
      <c r="JSW17" s="519"/>
      <c r="JSX17" s="519"/>
      <c r="JSY17" s="519"/>
      <c r="JSZ17" s="519"/>
      <c r="JTA17" s="519"/>
      <c r="JTB17" s="519"/>
      <c r="JTC17" s="519"/>
      <c r="JTD17" s="519"/>
      <c r="JTE17" s="519"/>
      <c r="JTF17" s="519"/>
      <c r="JTG17" s="519"/>
      <c r="JTH17" s="519"/>
      <c r="JTI17" s="519"/>
      <c r="JTJ17" s="519"/>
      <c r="JTK17" s="519"/>
      <c r="JTL17" s="519"/>
      <c r="JTM17" s="519"/>
      <c r="JTN17" s="519"/>
      <c r="JTO17" s="519"/>
      <c r="JTP17" s="519"/>
      <c r="JTQ17" s="519"/>
      <c r="JTR17" s="519"/>
      <c r="JTS17" s="519"/>
      <c r="JTT17" s="519"/>
      <c r="JTU17" s="519"/>
      <c r="JTV17" s="519"/>
      <c r="JTW17" s="519"/>
      <c r="JTX17" s="519"/>
      <c r="JTY17" s="519"/>
      <c r="JTZ17" s="519"/>
      <c r="JUA17" s="519"/>
      <c r="JUB17" s="519"/>
      <c r="JUC17" s="519"/>
      <c r="JUD17" s="519"/>
      <c r="JUE17" s="519"/>
      <c r="JUF17" s="519"/>
      <c r="JUG17" s="519"/>
      <c r="JUH17" s="519"/>
      <c r="JUI17" s="519"/>
      <c r="JUJ17" s="519"/>
      <c r="JUK17" s="519"/>
      <c r="JUL17" s="519"/>
      <c r="JUM17" s="519"/>
      <c r="JUN17" s="519"/>
      <c r="JUO17" s="519"/>
      <c r="JUP17" s="519"/>
      <c r="JUQ17" s="519"/>
      <c r="JUR17" s="519"/>
      <c r="JUS17" s="519"/>
      <c r="JUT17" s="519"/>
      <c r="JUU17" s="519"/>
      <c r="JUV17" s="519"/>
      <c r="JUW17" s="519"/>
      <c r="JUX17" s="519"/>
      <c r="JUY17" s="519"/>
      <c r="JUZ17" s="519"/>
      <c r="JVA17" s="519"/>
      <c r="JVB17" s="519"/>
      <c r="JVC17" s="519"/>
      <c r="JVD17" s="519"/>
      <c r="JVE17" s="519"/>
      <c r="JVF17" s="519"/>
      <c r="JVG17" s="519"/>
      <c r="JVH17" s="519"/>
      <c r="JVI17" s="519"/>
      <c r="JVJ17" s="519"/>
      <c r="JVK17" s="519"/>
      <c r="JVL17" s="519"/>
      <c r="JVM17" s="519"/>
      <c r="JVN17" s="519"/>
      <c r="JVO17" s="519"/>
      <c r="JVP17" s="519"/>
      <c r="JVQ17" s="519"/>
      <c r="JVR17" s="519"/>
      <c r="JVS17" s="519"/>
      <c r="JVT17" s="519"/>
      <c r="JVU17" s="519"/>
      <c r="JVV17" s="519"/>
      <c r="JVW17" s="519"/>
      <c r="JVX17" s="519"/>
      <c r="JVY17" s="519"/>
      <c r="JVZ17" s="519"/>
      <c r="JWA17" s="519"/>
      <c r="JWB17" s="519"/>
      <c r="JWC17" s="519"/>
      <c r="JWD17" s="519"/>
      <c r="JWE17" s="519"/>
      <c r="JWF17" s="519"/>
      <c r="JWG17" s="519"/>
      <c r="JWH17" s="519"/>
      <c r="JWI17" s="519"/>
      <c r="JWJ17" s="519"/>
      <c r="JWK17" s="519"/>
      <c r="JWL17" s="519"/>
      <c r="JWM17" s="519"/>
      <c r="JWN17" s="519"/>
      <c r="JWO17" s="519"/>
      <c r="JWP17" s="519"/>
      <c r="JWQ17" s="519"/>
      <c r="JWR17" s="519"/>
      <c r="JWS17" s="519"/>
      <c r="JWT17" s="519"/>
      <c r="JWU17" s="519"/>
      <c r="JWV17" s="519"/>
      <c r="JWW17" s="519"/>
      <c r="JWX17" s="519"/>
      <c r="JWY17" s="519"/>
      <c r="JWZ17" s="519"/>
      <c r="JXA17" s="519"/>
      <c r="JXB17" s="519"/>
      <c r="JXC17" s="519"/>
      <c r="JXD17" s="519"/>
      <c r="JXE17" s="519"/>
      <c r="JXF17" s="519"/>
      <c r="JXG17" s="519"/>
      <c r="JXH17" s="519"/>
      <c r="JXI17" s="519"/>
      <c r="JXJ17" s="519"/>
      <c r="JXK17" s="519"/>
      <c r="JXL17" s="519"/>
      <c r="JXM17" s="519"/>
      <c r="JXN17" s="519"/>
      <c r="JXO17" s="519"/>
      <c r="JXP17" s="519"/>
      <c r="JXQ17" s="519"/>
      <c r="JXR17" s="519"/>
      <c r="JXS17" s="519"/>
      <c r="JXT17" s="519"/>
      <c r="JXU17" s="519"/>
      <c r="JXV17" s="519"/>
      <c r="JXW17" s="519"/>
      <c r="JXX17" s="519"/>
      <c r="JXY17" s="519"/>
      <c r="JXZ17" s="519"/>
      <c r="JYA17" s="519"/>
      <c r="JYB17" s="519"/>
      <c r="JYC17" s="519"/>
      <c r="JYD17" s="519"/>
      <c r="JYE17" s="519"/>
      <c r="JYF17" s="519"/>
      <c r="JYG17" s="519"/>
      <c r="JYH17" s="519"/>
      <c r="JYI17" s="519"/>
      <c r="JYJ17" s="519"/>
      <c r="JYK17" s="519"/>
      <c r="JYL17" s="519"/>
      <c r="JYM17" s="519"/>
      <c r="JYN17" s="519"/>
      <c r="JYO17" s="519"/>
      <c r="JYP17" s="519"/>
      <c r="JYQ17" s="519"/>
      <c r="JYR17" s="519"/>
      <c r="JYS17" s="519"/>
      <c r="JYT17" s="519"/>
      <c r="JYU17" s="519"/>
      <c r="JYV17" s="519"/>
      <c r="JYW17" s="519"/>
      <c r="JYX17" s="519"/>
      <c r="JYY17" s="519"/>
      <c r="JYZ17" s="519"/>
      <c r="JZA17" s="519"/>
      <c r="JZB17" s="519"/>
      <c r="JZC17" s="519"/>
      <c r="JZD17" s="519"/>
      <c r="JZE17" s="519"/>
      <c r="JZF17" s="519"/>
      <c r="JZG17" s="519"/>
      <c r="JZH17" s="519"/>
      <c r="JZI17" s="519"/>
      <c r="JZJ17" s="519"/>
      <c r="JZK17" s="519"/>
      <c r="JZL17" s="519"/>
      <c r="JZM17" s="519"/>
      <c r="JZN17" s="519"/>
      <c r="JZO17" s="519"/>
      <c r="JZP17" s="519"/>
      <c r="JZQ17" s="519"/>
      <c r="JZR17" s="519"/>
      <c r="JZS17" s="519"/>
      <c r="JZT17" s="519"/>
      <c r="JZU17" s="519"/>
      <c r="JZV17" s="519"/>
      <c r="JZW17" s="519"/>
      <c r="JZX17" s="519"/>
      <c r="JZY17" s="519"/>
      <c r="JZZ17" s="519"/>
      <c r="KAA17" s="519"/>
      <c r="KAB17" s="519"/>
      <c r="KAC17" s="519"/>
      <c r="KAD17" s="519"/>
      <c r="KAE17" s="519"/>
      <c r="KAF17" s="519"/>
      <c r="KAG17" s="519"/>
      <c r="KAH17" s="519"/>
      <c r="KAI17" s="519"/>
      <c r="KAJ17" s="519"/>
      <c r="KAK17" s="519"/>
      <c r="KAL17" s="519"/>
      <c r="KAM17" s="519"/>
      <c r="KAN17" s="519"/>
      <c r="KAO17" s="519"/>
      <c r="KAP17" s="519"/>
      <c r="KAQ17" s="519"/>
      <c r="KAR17" s="519"/>
      <c r="KAS17" s="519"/>
      <c r="KAT17" s="519"/>
      <c r="KAU17" s="519"/>
      <c r="KAV17" s="519"/>
      <c r="KAW17" s="519"/>
      <c r="KAX17" s="519"/>
      <c r="KAY17" s="519"/>
      <c r="KAZ17" s="519"/>
      <c r="KBA17" s="519"/>
      <c r="KBB17" s="519"/>
      <c r="KBC17" s="519"/>
      <c r="KBD17" s="519"/>
      <c r="KBE17" s="519"/>
      <c r="KBF17" s="519"/>
      <c r="KBG17" s="519"/>
      <c r="KBH17" s="519"/>
      <c r="KBI17" s="519"/>
      <c r="KBJ17" s="519"/>
      <c r="KBK17" s="519"/>
      <c r="KBL17" s="519"/>
      <c r="KBM17" s="519"/>
      <c r="KBN17" s="519"/>
      <c r="KBO17" s="519"/>
      <c r="KBP17" s="519"/>
      <c r="KBQ17" s="519"/>
      <c r="KBR17" s="519"/>
      <c r="KBS17" s="519"/>
      <c r="KBT17" s="519"/>
      <c r="KBU17" s="519"/>
      <c r="KBV17" s="519"/>
      <c r="KBW17" s="519"/>
      <c r="KBX17" s="519"/>
      <c r="KBY17" s="519"/>
      <c r="KBZ17" s="519"/>
      <c r="KCA17" s="519"/>
      <c r="KCB17" s="519"/>
      <c r="KCC17" s="519"/>
      <c r="KCD17" s="519"/>
      <c r="KCE17" s="519"/>
      <c r="KCF17" s="519"/>
      <c r="KCG17" s="519"/>
      <c r="KCH17" s="519"/>
      <c r="KCI17" s="519"/>
      <c r="KCJ17" s="519"/>
      <c r="KCK17" s="519"/>
      <c r="KCL17" s="519"/>
      <c r="KCM17" s="519"/>
      <c r="KCN17" s="519"/>
      <c r="KCO17" s="519"/>
      <c r="KCP17" s="519"/>
      <c r="KCQ17" s="519"/>
      <c r="KCR17" s="519"/>
      <c r="KCS17" s="519"/>
      <c r="KCT17" s="519"/>
      <c r="KCU17" s="519"/>
      <c r="KCV17" s="519"/>
      <c r="KCW17" s="519"/>
      <c r="KCX17" s="519"/>
      <c r="KCY17" s="519"/>
      <c r="KCZ17" s="519"/>
      <c r="KDA17" s="519"/>
      <c r="KDB17" s="519"/>
      <c r="KDC17" s="519"/>
      <c r="KDD17" s="519"/>
      <c r="KDE17" s="519"/>
      <c r="KDF17" s="519"/>
      <c r="KDG17" s="519"/>
      <c r="KDH17" s="519"/>
      <c r="KDI17" s="519"/>
      <c r="KDJ17" s="519"/>
      <c r="KDK17" s="519"/>
      <c r="KDL17" s="519"/>
      <c r="KDM17" s="519"/>
      <c r="KDN17" s="519"/>
      <c r="KDO17" s="519"/>
      <c r="KDP17" s="519"/>
      <c r="KDQ17" s="519"/>
      <c r="KDR17" s="519"/>
      <c r="KDS17" s="519"/>
      <c r="KDT17" s="519"/>
      <c r="KDU17" s="519"/>
      <c r="KDV17" s="519"/>
      <c r="KDW17" s="519"/>
      <c r="KDX17" s="519"/>
      <c r="KDY17" s="519"/>
      <c r="KDZ17" s="519"/>
      <c r="KEA17" s="519"/>
      <c r="KEB17" s="519"/>
      <c r="KEC17" s="519"/>
      <c r="KED17" s="519"/>
      <c r="KEE17" s="519"/>
      <c r="KEF17" s="519"/>
      <c r="KEG17" s="519"/>
      <c r="KEH17" s="519"/>
      <c r="KEI17" s="519"/>
      <c r="KEJ17" s="519"/>
      <c r="KEK17" s="519"/>
      <c r="KEL17" s="519"/>
      <c r="KEM17" s="519"/>
      <c r="KEN17" s="519"/>
      <c r="KEO17" s="519"/>
      <c r="KEP17" s="519"/>
      <c r="KEQ17" s="519"/>
      <c r="KER17" s="519"/>
      <c r="KES17" s="519"/>
      <c r="KET17" s="519"/>
      <c r="KEU17" s="519"/>
      <c r="KEV17" s="519"/>
      <c r="KEW17" s="519"/>
      <c r="KEX17" s="519"/>
      <c r="KEY17" s="519"/>
      <c r="KEZ17" s="519"/>
      <c r="KFA17" s="519"/>
      <c r="KFB17" s="519"/>
      <c r="KFC17" s="519"/>
      <c r="KFD17" s="519"/>
      <c r="KFE17" s="519"/>
      <c r="KFF17" s="519"/>
      <c r="KFG17" s="519"/>
      <c r="KFH17" s="519"/>
      <c r="KFI17" s="519"/>
      <c r="KFJ17" s="519"/>
      <c r="KFK17" s="519"/>
      <c r="KFL17" s="519"/>
      <c r="KFM17" s="519"/>
      <c r="KFN17" s="519"/>
      <c r="KFO17" s="519"/>
      <c r="KFP17" s="519"/>
      <c r="KFQ17" s="519"/>
      <c r="KFR17" s="519"/>
      <c r="KFS17" s="519"/>
      <c r="KFT17" s="519"/>
      <c r="KFU17" s="519"/>
      <c r="KFV17" s="519"/>
      <c r="KFW17" s="519"/>
      <c r="KFX17" s="519"/>
      <c r="KFY17" s="519"/>
      <c r="KFZ17" s="519"/>
      <c r="KGA17" s="519"/>
      <c r="KGB17" s="519"/>
      <c r="KGC17" s="519"/>
      <c r="KGD17" s="519"/>
      <c r="KGE17" s="519"/>
      <c r="KGF17" s="519"/>
      <c r="KGG17" s="519"/>
      <c r="KGH17" s="519"/>
      <c r="KGI17" s="519"/>
      <c r="KGJ17" s="519"/>
      <c r="KGK17" s="519"/>
      <c r="KGL17" s="519"/>
      <c r="KGM17" s="519"/>
      <c r="KGN17" s="519"/>
      <c r="KGO17" s="519"/>
      <c r="KGP17" s="519"/>
      <c r="KGQ17" s="519"/>
      <c r="KGR17" s="519"/>
      <c r="KGS17" s="519"/>
      <c r="KGT17" s="519"/>
      <c r="KGU17" s="519"/>
      <c r="KGV17" s="519"/>
      <c r="KGW17" s="519"/>
      <c r="KGX17" s="519"/>
      <c r="KGY17" s="519"/>
      <c r="KGZ17" s="519"/>
      <c r="KHA17" s="519"/>
      <c r="KHB17" s="519"/>
      <c r="KHC17" s="519"/>
      <c r="KHD17" s="519"/>
      <c r="KHE17" s="519"/>
      <c r="KHF17" s="519"/>
      <c r="KHG17" s="519"/>
      <c r="KHH17" s="519"/>
      <c r="KHI17" s="519"/>
      <c r="KHJ17" s="519"/>
      <c r="KHK17" s="519"/>
      <c r="KHL17" s="519"/>
      <c r="KHM17" s="519"/>
      <c r="KHN17" s="519"/>
      <c r="KHO17" s="519"/>
      <c r="KHP17" s="519"/>
      <c r="KHQ17" s="519"/>
      <c r="KHR17" s="519"/>
      <c r="KHS17" s="519"/>
      <c r="KHT17" s="519"/>
      <c r="KHU17" s="519"/>
      <c r="KHV17" s="519"/>
      <c r="KHW17" s="519"/>
      <c r="KHX17" s="519"/>
      <c r="KHY17" s="519"/>
      <c r="KHZ17" s="519"/>
      <c r="KIA17" s="519"/>
      <c r="KIB17" s="519"/>
      <c r="KIC17" s="519"/>
      <c r="KID17" s="519"/>
      <c r="KIE17" s="519"/>
      <c r="KIF17" s="519"/>
      <c r="KIG17" s="519"/>
      <c r="KIH17" s="519"/>
      <c r="KII17" s="519"/>
      <c r="KIJ17" s="519"/>
      <c r="KIK17" s="519"/>
      <c r="KIL17" s="519"/>
      <c r="KIM17" s="519"/>
      <c r="KIN17" s="519"/>
      <c r="KIO17" s="519"/>
      <c r="KIP17" s="519"/>
      <c r="KIQ17" s="519"/>
      <c r="KIR17" s="519"/>
      <c r="KIS17" s="519"/>
      <c r="KIT17" s="519"/>
      <c r="KIU17" s="519"/>
      <c r="KIV17" s="519"/>
      <c r="KIW17" s="519"/>
      <c r="KIX17" s="519"/>
      <c r="KIY17" s="519"/>
      <c r="KIZ17" s="519"/>
      <c r="KJA17" s="519"/>
      <c r="KJB17" s="519"/>
      <c r="KJC17" s="519"/>
      <c r="KJD17" s="519"/>
      <c r="KJE17" s="519"/>
      <c r="KJF17" s="519"/>
      <c r="KJG17" s="519"/>
      <c r="KJH17" s="519"/>
      <c r="KJI17" s="519"/>
      <c r="KJJ17" s="519"/>
      <c r="KJK17" s="519"/>
      <c r="KJL17" s="519"/>
      <c r="KJM17" s="519"/>
      <c r="KJN17" s="519"/>
      <c r="KJO17" s="519"/>
      <c r="KJP17" s="519"/>
      <c r="KJQ17" s="519"/>
      <c r="KJR17" s="519"/>
      <c r="KJS17" s="519"/>
      <c r="KJT17" s="519"/>
      <c r="KJU17" s="519"/>
      <c r="KJV17" s="519"/>
      <c r="KJW17" s="519"/>
      <c r="KJX17" s="519"/>
      <c r="KJY17" s="519"/>
      <c r="KJZ17" s="519"/>
      <c r="KKA17" s="519"/>
      <c r="KKB17" s="519"/>
      <c r="KKC17" s="519"/>
      <c r="KKD17" s="519"/>
      <c r="KKE17" s="519"/>
      <c r="KKF17" s="519"/>
      <c r="KKG17" s="519"/>
      <c r="KKH17" s="519"/>
      <c r="KKI17" s="519"/>
      <c r="KKJ17" s="519"/>
      <c r="KKK17" s="519"/>
      <c r="KKL17" s="519"/>
      <c r="KKM17" s="519"/>
      <c r="KKN17" s="519"/>
      <c r="KKO17" s="519"/>
      <c r="KKP17" s="519"/>
      <c r="KKQ17" s="519"/>
      <c r="KKR17" s="519"/>
      <c r="KKS17" s="519"/>
      <c r="KKT17" s="519"/>
      <c r="KKU17" s="519"/>
      <c r="KKV17" s="519"/>
      <c r="KKW17" s="519"/>
      <c r="KKX17" s="519"/>
      <c r="KKY17" s="519"/>
      <c r="KKZ17" s="519"/>
      <c r="KLA17" s="519"/>
      <c r="KLB17" s="519"/>
      <c r="KLC17" s="519"/>
      <c r="KLD17" s="519"/>
      <c r="KLE17" s="519"/>
      <c r="KLF17" s="519"/>
      <c r="KLG17" s="519"/>
      <c r="KLH17" s="519"/>
      <c r="KLI17" s="519"/>
      <c r="KLJ17" s="519"/>
      <c r="KLK17" s="519"/>
      <c r="KLL17" s="519"/>
      <c r="KLM17" s="519"/>
      <c r="KLN17" s="519"/>
      <c r="KLO17" s="519"/>
      <c r="KLP17" s="519"/>
      <c r="KLQ17" s="519"/>
      <c r="KLR17" s="519"/>
      <c r="KLS17" s="519"/>
      <c r="KLT17" s="519"/>
      <c r="KLU17" s="519"/>
      <c r="KLV17" s="519"/>
      <c r="KLW17" s="519"/>
      <c r="KLX17" s="519"/>
      <c r="KLY17" s="519"/>
      <c r="KLZ17" s="519"/>
      <c r="KMA17" s="519"/>
      <c r="KMB17" s="519"/>
      <c r="KMC17" s="519"/>
      <c r="KMD17" s="519"/>
      <c r="KME17" s="519"/>
      <c r="KMF17" s="519"/>
      <c r="KMG17" s="519"/>
      <c r="KMH17" s="519"/>
      <c r="KMI17" s="519"/>
      <c r="KMJ17" s="519"/>
      <c r="KMK17" s="519"/>
      <c r="KML17" s="519"/>
      <c r="KMM17" s="519"/>
      <c r="KMN17" s="519"/>
      <c r="KMO17" s="519"/>
      <c r="KMP17" s="519"/>
      <c r="KMQ17" s="519"/>
      <c r="KMR17" s="519"/>
      <c r="KMS17" s="519"/>
      <c r="KMT17" s="519"/>
      <c r="KMU17" s="519"/>
      <c r="KMV17" s="519"/>
      <c r="KMW17" s="519"/>
      <c r="KMX17" s="519"/>
      <c r="KMY17" s="519"/>
      <c r="KMZ17" s="519"/>
      <c r="KNA17" s="519"/>
      <c r="KNB17" s="519"/>
      <c r="KNC17" s="519"/>
      <c r="KND17" s="519"/>
      <c r="KNE17" s="519"/>
      <c r="KNF17" s="519"/>
      <c r="KNG17" s="519"/>
      <c r="KNH17" s="519"/>
      <c r="KNI17" s="519"/>
      <c r="KNJ17" s="519"/>
      <c r="KNK17" s="519"/>
      <c r="KNL17" s="519"/>
      <c r="KNM17" s="519"/>
      <c r="KNN17" s="519"/>
      <c r="KNO17" s="519"/>
      <c r="KNP17" s="519"/>
      <c r="KNQ17" s="519"/>
      <c r="KNR17" s="519"/>
      <c r="KNS17" s="519"/>
      <c r="KNT17" s="519"/>
      <c r="KNU17" s="519"/>
      <c r="KNV17" s="519"/>
      <c r="KNW17" s="519"/>
      <c r="KNX17" s="519"/>
      <c r="KNY17" s="519"/>
      <c r="KNZ17" s="519"/>
      <c r="KOA17" s="519"/>
      <c r="KOB17" s="519"/>
      <c r="KOC17" s="519"/>
      <c r="KOD17" s="519"/>
      <c r="KOE17" s="519"/>
      <c r="KOF17" s="519"/>
      <c r="KOG17" s="519"/>
      <c r="KOH17" s="519"/>
      <c r="KOI17" s="519"/>
      <c r="KOJ17" s="519"/>
      <c r="KOK17" s="519"/>
      <c r="KOL17" s="519"/>
      <c r="KOM17" s="519"/>
      <c r="KON17" s="519"/>
      <c r="KOO17" s="519"/>
      <c r="KOP17" s="519"/>
      <c r="KOQ17" s="519"/>
      <c r="KOR17" s="519"/>
      <c r="KOS17" s="519"/>
      <c r="KOT17" s="519"/>
      <c r="KOU17" s="519"/>
      <c r="KOV17" s="519"/>
      <c r="KOW17" s="519"/>
      <c r="KOX17" s="519"/>
      <c r="KOY17" s="519"/>
      <c r="KOZ17" s="519"/>
      <c r="KPA17" s="519"/>
      <c r="KPB17" s="519"/>
      <c r="KPC17" s="519"/>
      <c r="KPD17" s="519"/>
      <c r="KPE17" s="519"/>
      <c r="KPF17" s="519"/>
      <c r="KPG17" s="519"/>
      <c r="KPH17" s="519"/>
      <c r="KPI17" s="519"/>
      <c r="KPJ17" s="519"/>
      <c r="KPK17" s="519"/>
      <c r="KPL17" s="519"/>
      <c r="KPM17" s="519"/>
      <c r="KPN17" s="519"/>
      <c r="KPO17" s="519"/>
      <c r="KPP17" s="519"/>
      <c r="KPQ17" s="519"/>
      <c r="KPR17" s="519"/>
      <c r="KPS17" s="519"/>
      <c r="KPT17" s="519"/>
      <c r="KPU17" s="519"/>
      <c r="KPV17" s="519"/>
      <c r="KPW17" s="519"/>
      <c r="KPX17" s="519"/>
      <c r="KPY17" s="519"/>
      <c r="KPZ17" s="519"/>
      <c r="KQA17" s="519"/>
      <c r="KQB17" s="519"/>
      <c r="KQC17" s="519"/>
      <c r="KQD17" s="519"/>
      <c r="KQE17" s="519"/>
      <c r="KQF17" s="519"/>
      <c r="KQG17" s="519"/>
      <c r="KQH17" s="519"/>
      <c r="KQI17" s="519"/>
      <c r="KQJ17" s="519"/>
      <c r="KQK17" s="519"/>
      <c r="KQL17" s="519"/>
      <c r="KQM17" s="519"/>
      <c r="KQN17" s="519"/>
      <c r="KQO17" s="519"/>
      <c r="KQP17" s="519"/>
      <c r="KQQ17" s="519"/>
      <c r="KQR17" s="519"/>
      <c r="KQS17" s="519"/>
      <c r="KQT17" s="519"/>
      <c r="KQU17" s="519"/>
      <c r="KQV17" s="519"/>
      <c r="KQW17" s="519"/>
      <c r="KQX17" s="519"/>
      <c r="KQY17" s="519"/>
      <c r="KQZ17" s="519"/>
      <c r="KRA17" s="519"/>
      <c r="KRB17" s="519"/>
      <c r="KRC17" s="519"/>
      <c r="KRD17" s="519"/>
      <c r="KRE17" s="519"/>
      <c r="KRF17" s="519"/>
      <c r="KRG17" s="519"/>
      <c r="KRH17" s="519"/>
      <c r="KRI17" s="519"/>
      <c r="KRJ17" s="519"/>
      <c r="KRK17" s="519"/>
      <c r="KRL17" s="519"/>
      <c r="KRM17" s="519"/>
      <c r="KRN17" s="519"/>
      <c r="KRO17" s="519"/>
      <c r="KRP17" s="519"/>
      <c r="KRQ17" s="519"/>
      <c r="KRR17" s="519"/>
      <c r="KRS17" s="519"/>
      <c r="KRT17" s="519"/>
      <c r="KRU17" s="519"/>
      <c r="KRV17" s="519"/>
      <c r="KRW17" s="519"/>
      <c r="KRX17" s="519"/>
      <c r="KRY17" s="519"/>
      <c r="KRZ17" s="519"/>
      <c r="KSA17" s="519"/>
      <c r="KSB17" s="519"/>
      <c r="KSC17" s="519"/>
      <c r="KSD17" s="519"/>
      <c r="KSE17" s="519"/>
      <c r="KSF17" s="519"/>
      <c r="KSG17" s="519"/>
      <c r="KSH17" s="519"/>
      <c r="KSI17" s="519"/>
      <c r="KSJ17" s="519"/>
      <c r="KSK17" s="519"/>
      <c r="KSL17" s="519"/>
      <c r="KSM17" s="519"/>
      <c r="KSN17" s="519"/>
      <c r="KSO17" s="519"/>
      <c r="KSP17" s="519"/>
      <c r="KSQ17" s="519"/>
      <c r="KSR17" s="519"/>
      <c r="KSS17" s="519"/>
      <c r="KST17" s="519"/>
      <c r="KSU17" s="519"/>
      <c r="KSV17" s="519"/>
      <c r="KSW17" s="519"/>
      <c r="KSX17" s="519"/>
      <c r="KSY17" s="519"/>
      <c r="KSZ17" s="519"/>
      <c r="KTA17" s="519"/>
      <c r="KTB17" s="519"/>
      <c r="KTC17" s="519"/>
      <c r="KTD17" s="519"/>
      <c r="KTE17" s="519"/>
      <c r="KTF17" s="519"/>
      <c r="KTG17" s="519"/>
      <c r="KTH17" s="519"/>
      <c r="KTI17" s="519"/>
      <c r="KTJ17" s="519"/>
      <c r="KTK17" s="519"/>
      <c r="KTL17" s="519"/>
      <c r="KTM17" s="519"/>
      <c r="KTN17" s="519"/>
      <c r="KTO17" s="519"/>
      <c r="KTP17" s="519"/>
      <c r="KTQ17" s="519"/>
      <c r="KTR17" s="519"/>
      <c r="KTS17" s="519"/>
      <c r="KTT17" s="519"/>
      <c r="KTU17" s="519"/>
      <c r="KTV17" s="519"/>
      <c r="KTW17" s="519"/>
      <c r="KTX17" s="519"/>
      <c r="KTY17" s="519"/>
      <c r="KTZ17" s="519"/>
      <c r="KUA17" s="519"/>
      <c r="KUB17" s="519"/>
      <c r="KUC17" s="519"/>
      <c r="KUD17" s="519"/>
      <c r="KUE17" s="519"/>
      <c r="KUF17" s="519"/>
      <c r="KUG17" s="519"/>
      <c r="KUH17" s="519"/>
      <c r="KUI17" s="519"/>
      <c r="KUJ17" s="519"/>
      <c r="KUK17" s="519"/>
      <c r="KUL17" s="519"/>
      <c r="KUM17" s="519"/>
      <c r="KUN17" s="519"/>
      <c r="KUO17" s="519"/>
      <c r="KUP17" s="519"/>
      <c r="KUQ17" s="519"/>
      <c r="KUR17" s="519"/>
      <c r="KUS17" s="519"/>
      <c r="KUT17" s="519"/>
      <c r="KUU17" s="519"/>
      <c r="KUV17" s="519"/>
      <c r="KUW17" s="519"/>
      <c r="KUX17" s="519"/>
      <c r="KUY17" s="519"/>
      <c r="KUZ17" s="519"/>
      <c r="KVA17" s="519"/>
      <c r="KVB17" s="519"/>
      <c r="KVC17" s="519"/>
      <c r="KVD17" s="519"/>
      <c r="KVE17" s="519"/>
      <c r="KVF17" s="519"/>
      <c r="KVG17" s="519"/>
      <c r="KVH17" s="519"/>
      <c r="KVI17" s="519"/>
      <c r="KVJ17" s="519"/>
      <c r="KVK17" s="519"/>
      <c r="KVL17" s="519"/>
      <c r="KVM17" s="519"/>
      <c r="KVN17" s="519"/>
      <c r="KVO17" s="519"/>
      <c r="KVP17" s="519"/>
      <c r="KVQ17" s="519"/>
      <c r="KVR17" s="519"/>
      <c r="KVS17" s="519"/>
      <c r="KVT17" s="519"/>
      <c r="KVU17" s="519"/>
      <c r="KVV17" s="519"/>
      <c r="KVW17" s="519"/>
      <c r="KVX17" s="519"/>
      <c r="KVY17" s="519"/>
      <c r="KVZ17" s="519"/>
      <c r="KWA17" s="519"/>
      <c r="KWB17" s="519"/>
      <c r="KWC17" s="519"/>
      <c r="KWD17" s="519"/>
      <c r="KWE17" s="519"/>
      <c r="KWF17" s="519"/>
      <c r="KWG17" s="519"/>
      <c r="KWH17" s="519"/>
      <c r="KWI17" s="519"/>
      <c r="KWJ17" s="519"/>
      <c r="KWK17" s="519"/>
      <c r="KWL17" s="519"/>
      <c r="KWM17" s="519"/>
      <c r="KWN17" s="519"/>
      <c r="KWO17" s="519"/>
      <c r="KWP17" s="519"/>
      <c r="KWQ17" s="519"/>
      <c r="KWR17" s="519"/>
      <c r="KWS17" s="519"/>
      <c r="KWT17" s="519"/>
      <c r="KWU17" s="519"/>
      <c r="KWV17" s="519"/>
      <c r="KWW17" s="519"/>
      <c r="KWX17" s="519"/>
      <c r="KWY17" s="519"/>
      <c r="KWZ17" s="519"/>
      <c r="KXA17" s="519"/>
      <c r="KXB17" s="519"/>
      <c r="KXC17" s="519"/>
      <c r="KXD17" s="519"/>
      <c r="KXE17" s="519"/>
      <c r="KXF17" s="519"/>
      <c r="KXG17" s="519"/>
      <c r="KXH17" s="519"/>
      <c r="KXI17" s="519"/>
      <c r="KXJ17" s="519"/>
      <c r="KXK17" s="519"/>
      <c r="KXL17" s="519"/>
      <c r="KXM17" s="519"/>
      <c r="KXN17" s="519"/>
      <c r="KXO17" s="519"/>
      <c r="KXP17" s="519"/>
      <c r="KXQ17" s="519"/>
      <c r="KXR17" s="519"/>
      <c r="KXS17" s="519"/>
      <c r="KXT17" s="519"/>
      <c r="KXU17" s="519"/>
      <c r="KXV17" s="519"/>
      <c r="KXW17" s="519"/>
      <c r="KXX17" s="519"/>
      <c r="KXY17" s="519"/>
      <c r="KXZ17" s="519"/>
      <c r="KYA17" s="519"/>
      <c r="KYB17" s="519"/>
      <c r="KYC17" s="519"/>
      <c r="KYD17" s="519"/>
      <c r="KYE17" s="519"/>
      <c r="KYF17" s="519"/>
      <c r="KYG17" s="519"/>
      <c r="KYH17" s="519"/>
      <c r="KYI17" s="519"/>
      <c r="KYJ17" s="519"/>
      <c r="KYK17" s="519"/>
      <c r="KYL17" s="519"/>
      <c r="KYM17" s="519"/>
      <c r="KYN17" s="519"/>
      <c r="KYO17" s="519"/>
      <c r="KYP17" s="519"/>
      <c r="KYQ17" s="519"/>
      <c r="KYR17" s="519"/>
      <c r="KYS17" s="519"/>
      <c r="KYT17" s="519"/>
      <c r="KYU17" s="519"/>
      <c r="KYV17" s="519"/>
      <c r="KYW17" s="519"/>
      <c r="KYX17" s="519"/>
      <c r="KYY17" s="519"/>
      <c r="KYZ17" s="519"/>
      <c r="KZA17" s="519"/>
      <c r="KZB17" s="519"/>
      <c r="KZC17" s="519"/>
      <c r="KZD17" s="519"/>
      <c r="KZE17" s="519"/>
      <c r="KZF17" s="519"/>
      <c r="KZG17" s="519"/>
      <c r="KZH17" s="519"/>
      <c r="KZI17" s="519"/>
      <c r="KZJ17" s="519"/>
      <c r="KZK17" s="519"/>
      <c r="KZL17" s="519"/>
      <c r="KZM17" s="519"/>
      <c r="KZN17" s="519"/>
      <c r="KZO17" s="519"/>
      <c r="KZP17" s="519"/>
      <c r="KZQ17" s="519"/>
      <c r="KZR17" s="519"/>
      <c r="KZS17" s="519"/>
      <c r="KZT17" s="519"/>
      <c r="KZU17" s="519"/>
      <c r="KZV17" s="519"/>
      <c r="KZW17" s="519"/>
      <c r="KZX17" s="519"/>
      <c r="KZY17" s="519"/>
      <c r="KZZ17" s="519"/>
      <c r="LAA17" s="519"/>
      <c r="LAB17" s="519"/>
      <c r="LAC17" s="519"/>
      <c r="LAD17" s="519"/>
      <c r="LAE17" s="519"/>
      <c r="LAF17" s="519"/>
      <c r="LAG17" s="519"/>
      <c r="LAH17" s="519"/>
      <c r="LAI17" s="519"/>
      <c r="LAJ17" s="519"/>
      <c r="LAK17" s="519"/>
      <c r="LAL17" s="519"/>
      <c r="LAM17" s="519"/>
      <c r="LAN17" s="519"/>
      <c r="LAO17" s="519"/>
      <c r="LAP17" s="519"/>
      <c r="LAQ17" s="519"/>
      <c r="LAR17" s="519"/>
      <c r="LAS17" s="519"/>
      <c r="LAT17" s="519"/>
      <c r="LAU17" s="519"/>
      <c r="LAV17" s="519"/>
      <c r="LAW17" s="519"/>
      <c r="LAX17" s="519"/>
      <c r="LAY17" s="519"/>
      <c r="LAZ17" s="519"/>
      <c r="LBA17" s="519"/>
      <c r="LBB17" s="519"/>
      <c r="LBC17" s="519"/>
      <c r="LBD17" s="519"/>
      <c r="LBE17" s="519"/>
      <c r="LBF17" s="519"/>
      <c r="LBG17" s="519"/>
      <c r="LBH17" s="519"/>
      <c r="LBI17" s="519"/>
      <c r="LBJ17" s="519"/>
      <c r="LBK17" s="519"/>
      <c r="LBL17" s="519"/>
      <c r="LBM17" s="519"/>
      <c r="LBN17" s="519"/>
      <c r="LBO17" s="519"/>
      <c r="LBP17" s="519"/>
      <c r="LBQ17" s="519"/>
      <c r="LBR17" s="519"/>
      <c r="LBS17" s="519"/>
      <c r="LBT17" s="519"/>
      <c r="LBU17" s="519"/>
      <c r="LBV17" s="519"/>
      <c r="LBW17" s="519"/>
      <c r="LBX17" s="519"/>
      <c r="LBY17" s="519"/>
      <c r="LBZ17" s="519"/>
      <c r="LCA17" s="519"/>
      <c r="LCB17" s="519"/>
      <c r="LCC17" s="519"/>
      <c r="LCD17" s="519"/>
      <c r="LCE17" s="519"/>
      <c r="LCF17" s="519"/>
      <c r="LCG17" s="519"/>
      <c r="LCH17" s="519"/>
      <c r="LCI17" s="519"/>
      <c r="LCJ17" s="519"/>
      <c r="LCK17" s="519"/>
      <c r="LCL17" s="519"/>
      <c r="LCM17" s="519"/>
      <c r="LCN17" s="519"/>
      <c r="LCO17" s="519"/>
      <c r="LCP17" s="519"/>
      <c r="LCQ17" s="519"/>
      <c r="LCR17" s="519"/>
      <c r="LCS17" s="519"/>
      <c r="LCT17" s="519"/>
      <c r="LCU17" s="519"/>
      <c r="LCV17" s="519"/>
      <c r="LCW17" s="519"/>
      <c r="LCX17" s="519"/>
      <c r="LCY17" s="519"/>
      <c r="LCZ17" s="519"/>
      <c r="LDA17" s="519"/>
      <c r="LDB17" s="519"/>
      <c r="LDC17" s="519"/>
      <c r="LDD17" s="519"/>
      <c r="LDE17" s="519"/>
      <c r="LDF17" s="519"/>
      <c r="LDG17" s="519"/>
      <c r="LDH17" s="519"/>
      <c r="LDI17" s="519"/>
      <c r="LDJ17" s="519"/>
      <c r="LDK17" s="519"/>
      <c r="LDL17" s="519"/>
      <c r="LDM17" s="519"/>
      <c r="LDN17" s="519"/>
      <c r="LDO17" s="519"/>
      <c r="LDP17" s="519"/>
      <c r="LDQ17" s="519"/>
      <c r="LDR17" s="519"/>
      <c r="LDS17" s="519"/>
      <c r="LDT17" s="519"/>
      <c r="LDU17" s="519"/>
      <c r="LDV17" s="519"/>
      <c r="LDW17" s="519"/>
      <c r="LDX17" s="519"/>
      <c r="LDY17" s="519"/>
      <c r="LDZ17" s="519"/>
      <c r="LEA17" s="519"/>
      <c r="LEB17" s="519"/>
      <c r="LEC17" s="519"/>
      <c r="LED17" s="519"/>
      <c r="LEE17" s="519"/>
      <c r="LEF17" s="519"/>
      <c r="LEG17" s="519"/>
      <c r="LEH17" s="519"/>
      <c r="LEI17" s="519"/>
      <c r="LEJ17" s="519"/>
      <c r="LEK17" s="519"/>
      <c r="LEL17" s="519"/>
      <c r="LEM17" s="519"/>
      <c r="LEN17" s="519"/>
      <c r="LEO17" s="519"/>
      <c r="LEP17" s="519"/>
      <c r="LEQ17" s="519"/>
      <c r="LER17" s="519"/>
      <c r="LES17" s="519"/>
      <c r="LET17" s="519"/>
      <c r="LEU17" s="519"/>
      <c r="LEV17" s="519"/>
      <c r="LEW17" s="519"/>
      <c r="LEX17" s="519"/>
      <c r="LEY17" s="519"/>
      <c r="LEZ17" s="519"/>
      <c r="LFA17" s="519"/>
      <c r="LFB17" s="519"/>
      <c r="LFC17" s="519"/>
      <c r="LFD17" s="519"/>
      <c r="LFE17" s="519"/>
      <c r="LFF17" s="519"/>
      <c r="LFG17" s="519"/>
      <c r="LFH17" s="519"/>
      <c r="LFI17" s="519"/>
      <c r="LFJ17" s="519"/>
      <c r="LFK17" s="519"/>
      <c r="LFL17" s="519"/>
      <c r="LFM17" s="519"/>
      <c r="LFN17" s="519"/>
      <c r="LFO17" s="519"/>
      <c r="LFP17" s="519"/>
      <c r="LFQ17" s="519"/>
      <c r="LFR17" s="519"/>
      <c r="LFS17" s="519"/>
      <c r="LFT17" s="519"/>
      <c r="LFU17" s="519"/>
      <c r="LFV17" s="519"/>
      <c r="LFW17" s="519"/>
      <c r="LFX17" s="519"/>
      <c r="LFY17" s="519"/>
      <c r="LFZ17" s="519"/>
      <c r="LGA17" s="519"/>
      <c r="LGB17" s="519"/>
      <c r="LGC17" s="519"/>
      <c r="LGD17" s="519"/>
      <c r="LGE17" s="519"/>
      <c r="LGF17" s="519"/>
      <c r="LGG17" s="519"/>
      <c r="LGH17" s="519"/>
      <c r="LGI17" s="519"/>
      <c r="LGJ17" s="519"/>
      <c r="LGK17" s="519"/>
      <c r="LGL17" s="519"/>
      <c r="LGM17" s="519"/>
      <c r="LGN17" s="519"/>
      <c r="LGO17" s="519"/>
      <c r="LGP17" s="519"/>
      <c r="LGQ17" s="519"/>
      <c r="LGR17" s="519"/>
      <c r="LGS17" s="519"/>
      <c r="LGT17" s="519"/>
      <c r="LGU17" s="519"/>
      <c r="LGV17" s="519"/>
      <c r="LGW17" s="519"/>
      <c r="LGX17" s="519"/>
      <c r="LGY17" s="519"/>
      <c r="LGZ17" s="519"/>
      <c r="LHA17" s="519"/>
      <c r="LHB17" s="519"/>
      <c r="LHC17" s="519"/>
      <c r="LHD17" s="519"/>
      <c r="LHE17" s="519"/>
      <c r="LHF17" s="519"/>
      <c r="LHG17" s="519"/>
      <c r="LHH17" s="519"/>
      <c r="LHI17" s="519"/>
      <c r="LHJ17" s="519"/>
      <c r="LHK17" s="519"/>
      <c r="LHL17" s="519"/>
      <c r="LHM17" s="519"/>
      <c r="LHN17" s="519"/>
      <c r="LHO17" s="519"/>
      <c r="LHP17" s="519"/>
      <c r="LHQ17" s="519"/>
      <c r="LHR17" s="519"/>
      <c r="LHS17" s="519"/>
      <c r="LHT17" s="519"/>
      <c r="LHU17" s="519"/>
      <c r="LHV17" s="519"/>
      <c r="LHW17" s="519"/>
      <c r="LHX17" s="519"/>
      <c r="LHY17" s="519"/>
      <c r="LHZ17" s="519"/>
      <c r="LIA17" s="519"/>
      <c r="LIB17" s="519"/>
      <c r="LIC17" s="519"/>
      <c r="LID17" s="519"/>
      <c r="LIE17" s="519"/>
      <c r="LIF17" s="519"/>
      <c r="LIG17" s="519"/>
      <c r="LIH17" s="519"/>
      <c r="LII17" s="519"/>
      <c r="LIJ17" s="519"/>
      <c r="LIK17" s="519"/>
      <c r="LIL17" s="519"/>
      <c r="LIM17" s="519"/>
      <c r="LIN17" s="519"/>
      <c r="LIO17" s="519"/>
      <c r="LIP17" s="519"/>
      <c r="LIQ17" s="519"/>
      <c r="LIR17" s="519"/>
      <c r="LIS17" s="519"/>
      <c r="LIT17" s="519"/>
      <c r="LIU17" s="519"/>
      <c r="LIV17" s="519"/>
      <c r="LIW17" s="519"/>
      <c r="LIX17" s="519"/>
      <c r="LIY17" s="519"/>
      <c r="LIZ17" s="519"/>
      <c r="LJA17" s="519"/>
      <c r="LJB17" s="519"/>
      <c r="LJC17" s="519"/>
      <c r="LJD17" s="519"/>
      <c r="LJE17" s="519"/>
      <c r="LJF17" s="519"/>
      <c r="LJG17" s="519"/>
      <c r="LJH17" s="519"/>
      <c r="LJI17" s="519"/>
      <c r="LJJ17" s="519"/>
      <c r="LJK17" s="519"/>
      <c r="LJL17" s="519"/>
      <c r="LJM17" s="519"/>
      <c r="LJN17" s="519"/>
      <c r="LJO17" s="519"/>
      <c r="LJP17" s="519"/>
      <c r="LJQ17" s="519"/>
      <c r="LJR17" s="519"/>
      <c r="LJS17" s="519"/>
      <c r="LJT17" s="519"/>
      <c r="LJU17" s="519"/>
      <c r="LJV17" s="519"/>
      <c r="LJW17" s="519"/>
      <c r="LJX17" s="519"/>
      <c r="LJY17" s="519"/>
      <c r="LJZ17" s="519"/>
      <c r="LKA17" s="519"/>
      <c r="LKB17" s="519"/>
      <c r="LKC17" s="519"/>
      <c r="LKD17" s="519"/>
      <c r="LKE17" s="519"/>
      <c r="LKF17" s="519"/>
      <c r="LKG17" s="519"/>
      <c r="LKH17" s="519"/>
      <c r="LKI17" s="519"/>
      <c r="LKJ17" s="519"/>
      <c r="LKK17" s="519"/>
      <c r="LKL17" s="519"/>
      <c r="LKM17" s="519"/>
      <c r="LKN17" s="519"/>
      <c r="LKO17" s="519"/>
      <c r="LKP17" s="519"/>
      <c r="LKQ17" s="519"/>
      <c r="LKR17" s="519"/>
      <c r="LKS17" s="519"/>
      <c r="LKT17" s="519"/>
      <c r="LKU17" s="519"/>
      <c r="LKV17" s="519"/>
      <c r="LKW17" s="519"/>
      <c r="LKX17" s="519"/>
      <c r="LKY17" s="519"/>
      <c r="LKZ17" s="519"/>
      <c r="LLA17" s="519"/>
      <c r="LLB17" s="519"/>
      <c r="LLC17" s="519"/>
      <c r="LLD17" s="519"/>
      <c r="LLE17" s="519"/>
      <c r="LLF17" s="519"/>
      <c r="LLG17" s="519"/>
      <c r="LLH17" s="519"/>
      <c r="LLI17" s="519"/>
      <c r="LLJ17" s="519"/>
      <c r="LLK17" s="519"/>
      <c r="LLL17" s="519"/>
      <c r="LLM17" s="519"/>
      <c r="LLN17" s="519"/>
      <c r="LLO17" s="519"/>
      <c r="LLP17" s="519"/>
      <c r="LLQ17" s="519"/>
      <c r="LLR17" s="519"/>
      <c r="LLS17" s="519"/>
      <c r="LLT17" s="519"/>
      <c r="LLU17" s="519"/>
      <c r="LLV17" s="519"/>
      <c r="LLW17" s="519"/>
      <c r="LLX17" s="519"/>
      <c r="LLY17" s="519"/>
      <c r="LLZ17" s="519"/>
      <c r="LMA17" s="519"/>
      <c r="LMB17" s="519"/>
      <c r="LMC17" s="519"/>
      <c r="LMD17" s="519"/>
      <c r="LME17" s="519"/>
      <c r="LMF17" s="519"/>
      <c r="LMG17" s="519"/>
      <c r="LMH17" s="519"/>
      <c r="LMI17" s="519"/>
      <c r="LMJ17" s="519"/>
      <c r="LMK17" s="519"/>
      <c r="LML17" s="519"/>
      <c r="LMM17" s="519"/>
      <c r="LMN17" s="519"/>
      <c r="LMO17" s="519"/>
      <c r="LMP17" s="519"/>
      <c r="LMQ17" s="519"/>
      <c r="LMR17" s="519"/>
      <c r="LMS17" s="519"/>
      <c r="LMT17" s="519"/>
      <c r="LMU17" s="519"/>
      <c r="LMV17" s="519"/>
      <c r="LMW17" s="519"/>
      <c r="LMX17" s="519"/>
      <c r="LMY17" s="519"/>
      <c r="LMZ17" s="519"/>
      <c r="LNA17" s="519"/>
      <c r="LNB17" s="519"/>
      <c r="LNC17" s="519"/>
      <c r="LND17" s="519"/>
      <c r="LNE17" s="519"/>
      <c r="LNF17" s="519"/>
      <c r="LNG17" s="519"/>
      <c r="LNH17" s="519"/>
      <c r="LNI17" s="519"/>
      <c r="LNJ17" s="519"/>
      <c r="LNK17" s="519"/>
      <c r="LNL17" s="519"/>
      <c r="LNM17" s="519"/>
      <c r="LNN17" s="519"/>
      <c r="LNO17" s="519"/>
      <c r="LNP17" s="519"/>
      <c r="LNQ17" s="519"/>
      <c r="LNR17" s="519"/>
      <c r="LNS17" s="519"/>
      <c r="LNT17" s="519"/>
      <c r="LNU17" s="519"/>
      <c r="LNV17" s="519"/>
      <c r="LNW17" s="519"/>
      <c r="LNX17" s="519"/>
      <c r="LNY17" s="519"/>
      <c r="LNZ17" s="519"/>
      <c r="LOA17" s="519"/>
      <c r="LOB17" s="519"/>
      <c r="LOC17" s="519"/>
      <c r="LOD17" s="519"/>
      <c r="LOE17" s="519"/>
      <c r="LOF17" s="519"/>
      <c r="LOG17" s="519"/>
      <c r="LOH17" s="519"/>
      <c r="LOI17" s="519"/>
      <c r="LOJ17" s="519"/>
      <c r="LOK17" s="519"/>
      <c r="LOL17" s="519"/>
      <c r="LOM17" s="519"/>
      <c r="LON17" s="519"/>
      <c r="LOO17" s="519"/>
      <c r="LOP17" s="519"/>
      <c r="LOQ17" s="519"/>
      <c r="LOR17" s="519"/>
      <c r="LOS17" s="519"/>
      <c r="LOT17" s="519"/>
      <c r="LOU17" s="519"/>
      <c r="LOV17" s="519"/>
      <c r="LOW17" s="519"/>
      <c r="LOX17" s="519"/>
      <c r="LOY17" s="519"/>
      <c r="LOZ17" s="519"/>
      <c r="LPA17" s="519"/>
      <c r="LPB17" s="519"/>
      <c r="LPC17" s="519"/>
      <c r="LPD17" s="519"/>
      <c r="LPE17" s="519"/>
      <c r="LPF17" s="519"/>
      <c r="LPG17" s="519"/>
      <c r="LPH17" s="519"/>
      <c r="LPI17" s="519"/>
      <c r="LPJ17" s="519"/>
      <c r="LPK17" s="519"/>
      <c r="LPL17" s="519"/>
      <c r="LPM17" s="519"/>
      <c r="LPN17" s="519"/>
      <c r="LPO17" s="519"/>
      <c r="LPP17" s="519"/>
      <c r="LPQ17" s="519"/>
      <c r="LPR17" s="519"/>
      <c r="LPS17" s="519"/>
      <c r="LPT17" s="519"/>
      <c r="LPU17" s="519"/>
      <c r="LPV17" s="519"/>
      <c r="LPW17" s="519"/>
      <c r="LPX17" s="519"/>
      <c r="LPY17" s="519"/>
      <c r="LPZ17" s="519"/>
      <c r="LQA17" s="519"/>
      <c r="LQB17" s="519"/>
      <c r="LQC17" s="519"/>
      <c r="LQD17" s="519"/>
      <c r="LQE17" s="519"/>
      <c r="LQF17" s="519"/>
      <c r="LQG17" s="519"/>
      <c r="LQH17" s="519"/>
      <c r="LQI17" s="519"/>
      <c r="LQJ17" s="519"/>
      <c r="LQK17" s="519"/>
      <c r="LQL17" s="519"/>
      <c r="LQM17" s="519"/>
      <c r="LQN17" s="519"/>
      <c r="LQO17" s="519"/>
      <c r="LQP17" s="519"/>
      <c r="LQQ17" s="519"/>
      <c r="LQR17" s="519"/>
      <c r="LQS17" s="519"/>
      <c r="LQT17" s="519"/>
      <c r="LQU17" s="519"/>
      <c r="LQV17" s="519"/>
      <c r="LQW17" s="519"/>
      <c r="LQX17" s="519"/>
      <c r="LQY17" s="519"/>
      <c r="LQZ17" s="519"/>
      <c r="LRA17" s="519"/>
      <c r="LRB17" s="519"/>
      <c r="LRC17" s="519"/>
      <c r="LRD17" s="519"/>
      <c r="LRE17" s="519"/>
      <c r="LRF17" s="519"/>
      <c r="LRG17" s="519"/>
      <c r="LRH17" s="519"/>
      <c r="LRI17" s="519"/>
      <c r="LRJ17" s="519"/>
      <c r="LRK17" s="519"/>
      <c r="LRL17" s="519"/>
      <c r="LRM17" s="519"/>
      <c r="LRN17" s="519"/>
      <c r="LRO17" s="519"/>
      <c r="LRP17" s="519"/>
      <c r="LRQ17" s="519"/>
      <c r="LRR17" s="519"/>
      <c r="LRS17" s="519"/>
      <c r="LRT17" s="519"/>
      <c r="LRU17" s="519"/>
      <c r="LRV17" s="519"/>
      <c r="LRW17" s="519"/>
      <c r="LRX17" s="519"/>
      <c r="LRY17" s="519"/>
      <c r="LRZ17" s="519"/>
      <c r="LSA17" s="519"/>
      <c r="LSB17" s="519"/>
      <c r="LSC17" s="519"/>
      <c r="LSD17" s="519"/>
      <c r="LSE17" s="519"/>
      <c r="LSF17" s="519"/>
      <c r="LSG17" s="519"/>
      <c r="LSH17" s="519"/>
      <c r="LSI17" s="519"/>
      <c r="LSJ17" s="519"/>
      <c r="LSK17" s="519"/>
      <c r="LSL17" s="519"/>
      <c r="LSM17" s="519"/>
      <c r="LSN17" s="519"/>
      <c r="LSO17" s="519"/>
      <c r="LSP17" s="519"/>
      <c r="LSQ17" s="519"/>
      <c r="LSR17" s="519"/>
      <c r="LSS17" s="519"/>
      <c r="LST17" s="519"/>
      <c r="LSU17" s="519"/>
      <c r="LSV17" s="519"/>
      <c r="LSW17" s="519"/>
      <c r="LSX17" s="519"/>
      <c r="LSY17" s="519"/>
      <c r="LSZ17" s="519"/>
      <c r="LTA17" s="519"/>
      <c r="LTB17" s="519"/>
      <c r="LTC17" s="519"/>
      <c r="LTD17" s="519"/>
      <c r="LTE17" s="519"/>
      <c r="LTF17" s="519"/>
      <c r="LTG17" s="519"/>
      <c r="LTH17" s="519"/>
      <c r="LTI17" s="519"/>
      <c r="LTJ17" s="519"/>
      <c r="LTK17" s="519"/>
      <c r="LTL17" s="519"/>
      <c r="LTM17" s="519"/>
      <c r="LTN17" s="519"/>
      <c r="LTO17" s="519"/>
      <c r="LTP17" s="519"/>
      <c r="LTQ17" s="519"/>
      <c r="LTR17" s="519"/>
      <c r="LTS17" s="519"/>
      <c r="LTT17" s="519"/>
      <c r="LTU17" s="519"/>
      <c r="LTV17" s="519"/>
      <c r="LTW17" s="519"/>
      <c r="LTX17" s="519"/>
      <c r="LTY17" s="519"/>
      <c r="LTZ17" s="519"/>
      <c r="LUA17" s="519"/>
      <c r="LUB17" s="519"/>
      <c r="LUC17" s="519"/>
      <c r="LUD17" s="519"/>
      <c r="LUE17" s="519"/>
      <c r="LUF17" s="519"/>
      <c r="LUG17" s="519"/>
      <c r="LUH17" s="519"/>
      <c r="LUI17" s="519"/>
      <c r="LUJ17" s="519"/>
      <c r="LUK17" s="519"/>
      <c r="LUL17" s="519"/>
      <c r="LUM17" s="519"/>
      <c r="LUN17" s="519"/>
      <c r="LUO17" s="519"/>
      <c r="LUP17" s="519"/>
      <c r="LUQ17" s="519"/>
      <c r="LUR17" s="519"/>
      <c r="LUS17" s="519"/>
      <c r="LUT17" s="519"/>
      <c r="LUU17" s="519"/>
      <c r="LUV17" s="519"/>
      <c r="LUW17" s="519"/>
      <c r="LUX17" s="519"/>
      <c r="LUY17" s="519"/>
      <c r="LUZ17" s="519"/>
      <c r="LVA17" s="519"/>
      <c r="LVB17" s="519"/>
      <c r="LVC17" s="519"/>
      <c r="LVD17" s="519"/>
      <c r="LVE17" s="519"/>
      <c r="LVF17" s="519"/>
      <c r="LVG17" s="519"/>
      <c r="LVH17" s="519"/>
      <c r="LVI17" s="519"/>
      <c r="LVJ17" s="519"/>
      <c r="LVK17" s="519"/>
      <c r="LVL17" s="519"/>
      <c r="LVM17" s="519"/>
      <c r="LVN17" s="519"/>
      <c r="LVO17" s="519"/>
      <c r="LVP17" s="519"/>
      <c r="LVQ17" s="519"/>
      <c r="LVR17" s="519"/>
      <c r="LVS17" s="519"/>
      <c r="LVT17" s="519"/>
      <c r="LVU17" s="519"/>
      <c r="LVV17" s="519"/>
      <c r="LVW17" s="519"/>
      <c r="LVX17" s="519"/>
      <c r="LVY17" s="519"/>
      <c r="LVZ17" s="519"/>
      <c r="LWA17" s="519"/>
      <c r="LWB17" s="519"/>
      <c r="LWC17" s="519"/>
      <c r="LWD17" s="519"/>
      <c r="LWE17" s="519"/>
      <c r="LWF17" s="519"/>
      <c r="LWG17" s="519"/>
      <c r="LWH17" s="519"/>
      <c r="LWI17" s="519"/>
      <c r="LWJ17" s="519"/>
      <c r="LWK17" s="519"/>
      <c r="LWL17" s="519"/>
      <c r="LWM17" s="519"/>
      <c r="LWN17" s="519"/>
      <c r="LWO17" s="519"/>
      <c r="LWP17" s="519"/>
      <c r="LWQ17" s="519"/>
      <c r="LWR17" s="519"/>
      <c r="LWS17" s="519"/>
      <c r="LWT17" s="519"/>
      <c r="LWU17" s="519"/>
      <c r="LWV17" s="519"/>
      <c r="LWW17" s="519"/>
      <c r="LWX17" s="519"/>
      <c r="LWY17" s="519"/>
      <c r="LWZ17" s="519"/>
      <c r="LXA17" s="519"/>
      <c r="LXB17" s="519"/>
      <c r="LXC17" s="519"/>
      <c r="LXD17" s="519"/>
      <c r="LXE17" s="519"/>
      <c r="LXF17" s="519"/>
      <c r="LXG17" s="519"/>
      <c r="LXH17" s="519"/>
      <c r="LXI17" s="519"/>
      <c r="LXJ17" s="519"/>
      <c r="LXK17" s="519"/>
      <c r="LXL17" s="519"/>
      <c r="LXM17" s="519"/>
      <c r="LXN17" s="519"/>
      <c r="LXO17" s="519"/>
      <c r="LXP17" s="519"/>
      <c r="LXQ17" s="519"/>
      <c r="LXR17" s="519"/>
      <c r="LXS17" s="519"/>
      <c r="LXT17" s="519"/>
      <c r="LXU17" s="519"/>
      <c r="LXV17" s="519"/>
      <c r="LXW17" s="519"/>
      <c r="LXX17" s="519"/>
      <c r="LXY17" s="519"/>
      <c r="LXZ17" s="519"/>
      <c r="LYA17" s="519"/>
      <c r="LYB17" s="519"/>
      <c r="LYC17" s="519"/>
      <c r="LYD17" s="519"/>
      <c r="LYE17" s="519"/>
      <c r="LYF17" s="519"/>
      <c r="LYG17" s="519"/>
      <c r="LYH17" s="519"/>
      <c r="LYI17" s="519"/>
      <c r="LYJ17" s="519"/>
      <c r="LYK17" s="519"/>
      <c r="LYL17" s="519"/>
      <c r="LYM17" s="519"/>
      <c r="LYN17" s="519"/>
      <c r="LYO17" s="519"/>
      <c r="LYP17" s="519"/>
      <c r="LYQ17" s="519"/>
      <c r="LYR17" s="519"/>
      <c r="LYS17" s="519"/>
      <c r="LYT17" s="519"/>
      <c r="LYU17" s="519"/>
      <c r="LYV17" s="519"/>
      <c r="LYW17" s="519"/>
      <c r="LYX17" s="519"/>
      <c r="LYY17" s="519"/>
      <c r="LYZ17" s="519"/>
      <c r="LZA17" s="519"/>
      <c r="LZB17" s="519"/>
      <c r="LZC17" s="519"/>
      <c r="LZD17" s="519"/>
      <c r="LZE17" s="519"/>
      <c r="LZF17" s="519"/>
      <c r="LZG17" s="519"/>
      <c r="LZH17" s="519"/>
      <c r="LZI17" s="519"/>
      <c r="LZJ17" s="519"/>
      <c r="LZK17" s="519"/>
      <c r="LZL17" s="519"/>
      <c r="LZM17" s="519"/>
      <c r="LZN17" s="519"/>
      <c r="LZO17" s="519"/>
      <c r="LZP17" s="519"/>
      <c r="LZQ17" s="519"/>
      <c r="LZR17" s="519"/>
      <c r="LZS17" s="519"/>
      <c r="LZT17" s="519"/>
      <c r="LZU17" s="519"/>
      <c r="LZV17" s="519"/>
      <c r="LZW17" s="519"/>
      <c r="LZX17" s="519"/>
      <c r="LZY17" s="519"/>
      <c r="LZZ17" s="519"/>
      <c r="MAA17" s="519"/>
      <c r="MAB17" s="519"/>
      <c r="MAC17" s="519"/>
      <c r="MAD17" s="519"/>
      <c r="MAE17" s="519"/>
      <c r="MAF17" s="519"/>
      <c r="MAG17" s="519"/>
      <c r="MAH17" s="519"/>
      <c r="MAI17" s="519"/>
      <c r="MAJ17" s="519"/>
      <c r="MAK17" s="519"/>
      <c r="MAL17" s="519"/>
      <c r="MAM17" s="519"/>
      <c r="MAN17" s="519"/>
      <c r="MAO17" s="519"/>
      <c r="MAP17" s="519"/>
      <c r="MAQ17" s="519"/>
      <c r="MAR17" s="519"/>
      <c r="MAS17" s="519"/>
      <c r="MAT17" s="519"/>
      <c r="MAU17" s="519"/>
      <c r="MAV17" s="519"/>
      <c r="MAW17" s="519"/>
      <c r="MAX17" s="519"/>
      <c r="MAY17" s="519"/>
      <c r="MAZ17" s="519"/>
      <c r="MBA17" s="519"/>
      <c r="MBB17" s="519"/>
      <c r="MBC17" s="519"/>
      <c r="MBD17" s="519"/>
      <c r="MBE17" s="519"/>
      <c r="MBF17" s="519"/>
      <c r="MBG17" s="519"/>
      <c r="MBH17" s="519"/>
      <c r="MBI17" s="519"/>
      <c r="MBJ17" s="519"/>
      <c r="MBK17" s="519"/>
      <c r="MBL17" s="519"/>
      <c r="MBM17" s="519"/>
      <c r="MBN17" s="519"/>
      <c r="MBO17" s="519"/>
      <c r="MBP17" s="519"/>
      <c r="MBQ17" s="519"/>
      <c r="MBR17" s="519"/>
      <c r="MBS17" s="519"/>
      <c r="MBT17" s="519"/>
      <c r="MBU17" s="519"/>
      <c r="MBV17" s="519"/>
      <c r="MBW17" s="519"/>
      <c r="MBX17" s="519"/>
      <c r="MBY17" s="519"/>
      <c r="MBZ17" s="519"/>
      <c r="MCA17" s="519"/>
      <c r="MCB17" s="519"/>
      <c r="MCC17" s="519"/>
      <c r="MCD17" s="519"/>
      <c r="MCE17" s="519"/>
      <c r="MCF17" s="519"/>
      <c r="MCG17" s="519"/>
      <c r="MCH17" s="519"/>
      <c r="MCI17" s="519"/>
      <c r="MCJ17" s="519"/>
      <c r="MCK17" s="519"/>
      <c r="MCL17" s="519"/>
      <c r="MCM17" s="519"/>
      <c r="MCN17" s="519"/>
      <c r="MCO17" s="519"/>
      <c r="MCP17" s="519"/>
      <c r="MCQ17" s="519"/>
      <c r="MCR17" s="519"/>
      <c r="MCS17" s="519"/>
      <c r="MCT17" s="519"/>
      <c r="MCU17" s="519"/>
      <c r="MCV17" s="519"/>
      <c r="MCW17" s="519"/>
      <c r="MCX17" s="519"/>
      <c r="MCY17" s="519"/>
      <c r="MCZ17" s="519"/>
      <c r="MDA17" s="519"/>
      <c r="MDB17" s="519"/>
      <c r="MDC17" s="519"/>
      <c r="MDD17" s="519"/>
      <c r="MDE17" s="519"/>
      <c r="MDF17" s="519"/>
      <c r="MDG17" s="519"/>
      <c r="MDH17" s="519"/>
      <c r="MDI17" s="519"/>
      <c r="MDJ17" s="519"/>
      <c r="MDK17" s="519"/>
      <c r="MDL17" s="519"/>
      <c r="MDM17" s="519"/>
      <c r="MDN17" s="519"/>
      <c r="MDO17" s="519"/>
      <c r="MDP17" s="519"/>
      <c r="MDQ17" s="519"/>
      <c r="MDR17" s="519"/>
      <c r="MDS17" s="519"/>
      <c r="MDT17" s="519"/>
      <c r="MDU17" s="519"/>
      <c r="MDV17" s="519"/>
      <c r="MDW17" s="519"/>
      <c r="MDX17" s="519"/>
      <c r="MDY17" s="519"/>
      <c r="MDZ17" s="519"/>
      <c r="MEA17" s="519"/>
      <c r="MEB17" s="519"/>
      <c r="MEC17" s="519"/>
      <c r="MED17" s="519"/>
      <c r="MEE17" s="519"/>
      <c r="MEF17" s="519"/>
      <c r="MEG17" s="519"/>
      <c r="MEH17" s="519"/>
      <c r="MEI17" s="519"/>
      <c r="MEJ17" s="519"/>
      <c r="MEK17" s="519"/>
      <c r="MEL17" s="519"/>
      <c r="MEM17" s="519"/>
      <c r="MEN17" s="519"/>
      <c r="MEO17" s="519"/>
      <c r="MEP17" s="519"/>
      <c r="MEQ17" s="519"/>
      <c r="MER17" s="519"/>
      <c r="MES17" s="519"/>
      <c r="MET17" s="519"/>
      <c r="MEU17" s="519"/>
      <c r="MEV17" s="519"/>
      <c r="MEW17" s="519"/>
      <c r="MEX17" s="519"/>
      <c r="MEY17" s="519"/>
      <c r="MEZ17" s="519"/>
      <c r="MFA17" s="519"/>
      <c r="MFB17" s="519"/>
      <c r="MFC17" s="519"/>
      <c r="MFD17" s="519"/>
      <c r="MFE17" s="519"/>
      <c r="MFF17" s="519"/>
      <c r="MFG17" s="519"/>
      <c r="MFH17" s="519"/>
      <c r="MFI17" s="519"/>
      <c r="MFJ17" s="519"/>
      <c r="MFK17" s="519"/>
      <c r="MFL17" s="519"/>
      <c r="MFM17" s="519"/>
      <c r="MFN17" s="519"/>
      <c r="MFO17" s="519"/>
      <c r="MFP17" s="519"/>
      <c r="MFQ17" s="519"/>
      <c r="MFR17" s="519"/>
      <c r="MFS17" s="519"/>
      <c r="MFT17" s="519"/>
      <c r="MFU17" s="519"/>
      <c r="MFV17" s="519"/>
      <c r="MFW17" s="519"/>
      <c r="MFX17" s="519"/>
      <c r="MFY17" s="519"/>
      <c r="MFZ17" s="519"/>
      <c r="MGA17" s="519"/>
      <c r="MGB17" s="519"/>
      <c r="MGC17" s="519"/>
      <c r="MGD17" s="519"/>
      <c r="MGE17" s="519"/>
      <c r="MGF17" s="519"/>
      <c r="MGG17" s="519"/>
      <c r="MGH17" s="519"/>
      <c r="MGI17" s="519"/>
      <c r="MGJ17" s="519"/>
      <c r="MGK17" s="519"/>
      <c r="MGL17" s="519"/>
      <c r="MGM17" s="519"/>
      <c r="MGN17" s="519"/>
      <c r="MGO17" s="519"/>
      <c r="MGP17" s="519"/>
      <c r="MGQ17" s="519"/>
      <c r="MGR17" s="519"/>
      <c r="MGS17" s="519"/>
      <c r="MGT17" s="519"/>
      <c r="MGU17" s="519"/>
      <c r="MGV17" s="519"/>
      <c r="MGW17" s="519"/>
      <c r="MGX17" s="519"/>
      <c r="MGY17" s="519"/>
      <c r="MGZ17" s="519"/>
      <c r="MHA17" s="519"/>
      <c r="MHB17" s="519"/>
      <c r="MHC17" s="519"/>
      <c r="MHD17" s="519"/>
      <c r="MHE17" s="519"/>
      <c r="MHF17" s="519"/>
      <c r="MHG17" s="519"/>
      <c r="MHH17" s="519"/>
      <c r="MHI17" s="519"/>
      <c r="MHJ17" s="519"/>
      <c r="MHK17" s="519"/>
      <c r="MHL17" s="519"/>
      <c r="MHM17" s="519"/>
      <c r="MHN17" s="519"/>
      <c r="MHO17" s="519"/>
      <c r="MHP17" s="519"/>
      <c r="MHQ17" s="519"/>
      <c r="MHR17" s="519"/>
      <c r="MHS17" s="519"/>
      <c r="MHT17" s="519"/>
      <c r="MHU17" s="519"/>
      <c r="MHV17" s="519"/>
      <c r="MHW17" s="519"/>
      <c r="MHX17" s="519"/>
      <c r="MHY17" s="519"/>
      <c r="MHZ17" s="519"/>
      <c r="MIA17" s="519"/>
      <c r="MIB17" s="519"/>
      <c r="MIC17" s="519"/>
      <c r="MID17" s="519"/>
      <c r="MIE17" s="519"/>
      <c r="MIF17" s="519"/>
      <c r="MIG17" s="519"/>
      <c r="MIH17" s="519"/>
      <c r="MII17" s="519"/>
      <c r="MIJ17" s="519"/>
      <c r="MIK17" s="519"/>
      <c r="MIL17" s="519"/>
      <c r="MIM17" s="519"/>
      <c r="MIN17" s="519"/>
      <c r="MIO17" s="519"/>
      <c r="MIP17" s="519"/>
      <c r="MIQ17" s="519"/>
      <c r="MIR17" s="519"/>
      <c r="MIS17" s="519"/>
      <c r="MIT17" s="519"/>
      <c r="MIU17" s="519"/>
      <c r="MIV17" s="519"/>
      <c r="MIW17" s="519"/>
      <c r="MIX17" s="519"/>
      <c r="MIY17" s="519"/>
      <c r="MIZ17" s="519"/>
      <c r="MJA17" s="519"/>
      <c r="MJB17" s="519"/>
      <c r="MJC17" s="519"/>
      <c r="MJD17" s="519"/>
      <c r="MJE17" s="519"/>
      <c r="MJF17" s="519"/>
      <c r="MJG17" s="519"/>
      <c r="MJH17" s="519"/>
      <c r="MJI17" s="519"/>
      <c r="MJJ17" s="519"/>
      <c r="MJK17" s="519"/>
      <c r="MJL17" s="519"/>
      <c r="MJM17" s="519"/>
      <c r="MJN17" s="519"/>
      <c r="MJO17" s="519"/>
      <c r="MJP17" s="519"/>
      <c r="MJQ17" s="519"/>
      <c r="MJR17" s="519"/>
      <c r="MJS17" s="519"/>
      <c r="MJT17" s="519"/>
      <c r="MJU17" s="519"/>
      <c r="MJV17" s="519"/>
      <c r="MJW17" s="519"/>
      <c r="MJX17" s="519"/>
      <c r="MJY17" s="519"/>
      <c r="MJZ17" s="519"/>
      <c r="MKA17" s="519"/>
      <c r="MKB17" s="519"/>
      <c r="MKC17" s="519"/>
      <c r="MKD17" s="519"/>
      <c r="MKE17" s="519"/>
      <c r="MKF17" s="519"/>
      <c r="MKG17" s="519"/>
      <c r="MKH17" s="519"/>
      <c r="MKI17" s="519"/>
      <c r="MKJ17" s="519"/>
      <c r="MKK17" s="519"/>
      <c r="MKL17" s="519"/>
      <c r="MKM17" s="519"/>
      <c r="MKN17" s="519"/>
      <c r="MKO17" s="519"/>
      <c r="MKP17" s="519"/>
      <c r="MKQ17" s="519"/>
      <c r="MKR17" s="519"/>
      <c r="MKS17" s="519"/>
      <c r="MKT17" s="519"/>
      <c r="MKU17" s="519"/>
      <c r="MKV17" s="519"/>
      <c r="MKW17" s="519"/>
      <c r="MKX17" s="519"/>
      <c r="MKY17" s="519"/>
      <c r="MKZ17" s="519"/>
      <c r="MLA17" s="519"/>
      <c r="MLB17" s="519"/>
      <c r="MLC17" s="519"/>
      <c r="MLD17" s="519"/>
      <c r="MLE17" s="519"/>
      <c r="MLF17" s="519"/>
      <c r="MLG17" s="519"/>
      <c r="MLH17" s="519"/>
      <c r="MLI17" s="519"/>
      <c r="MLJ17" s="519"/>
      <c r="MLK17" s="519"/>
      <c r="MLL17" s="519"/>
      <c r="MLM17" s="519"/>
      <c r="MLN17" s="519"/>
      <c r="MLO17" s="519"/>
      <c r="MLP17" s="519"/>
      <c r="MLQ17" s="519"/>
      <c r="MLR17" s="519"/>
      <c r="MLS17" s="519"/>
      <c r="MLT17" s="519"/>
      <c r="MLU17" s="519"/>
      <c r="MLV17" s="519"/>
      <c r="MLW17" s="519"/>
      <c r="MLX17" s="519"/>
      <c r="MLY17" s="519"/>
      <c r="MLZ17" s="519"/>
      <c r="MMA17" s="519"/>
      <c r="MMB17" s="519"/>
      <c r="MMC17" s="519"/>
      <c r="MMD17" s="519"/>
      <c r="MME17" s="519"/>
      <c r="MMF17" s="519"/>
      <c r="MMG17" s="519"/>
      <c r="MMH17" s="519"/>
      <c r="MMI17" s="519"/>
      <c r="MMJ17" s="519"/>
      <c r="MMK17" s="519"/>
      <c r="MML17" s="519"/>
      <c r="MMM17" s="519"/>
      <c r="MMN17" s="519"/>
      <c r="MMO17" s="519"/>
      <c r="MMP17" s="519"/>
      <c r="MMQ17" s="519"/>
      <c r="MMR17" s="519"/>
      <c r="MMS17" s="519"/>
      <c r="MMT17" s="519"/>
      <c r="MMU17" s="519"/>
      <c r="MMV17" s="519"/>
      <c r="MMW17" s="519"/>
      <c r="MMX17" s="519"/>
      <c r="MMY17" s="519"/>
      <c r="MMZ17" s="519"/>
      <c r="MNA17" s="519"/>
      <c r="MNB17" s="519"/>
      <c r="MNC17" s="519"/>
      <c r="MND17" s="519"/>
      <c r="MNE17" s="519"/>
      <c r="MNF17" s="519"/>
      <c r="MNG17" s="519"/>
      <c r="MNH17" s="519"/>
      <c r="MNI17" s="519"/>
      <c r="MNJ17" s="519"/>
      <c r="MNK17" s="519"/>
      <c r="MNL17" s="519"/>
      <c r="MNM17" s="519"/>
      <c r="MNN17" s="519"/>
      <c r="MNO17" s="519"/>
      <c r="MNP17" s="519"/>
      <c r="MNQ17" s="519"/>
      <c r="MNR17" s="519"/>
      <c r="MNS17" s="519"/>
      <c r="MNT17" s="519"/>
      <c r="MNU17" s="519"/>
      <c r="MNV17" s="519"/>
      <c r="MNW17" s="519"/>
      <c r="MNX17" s="519"/>
      <c r="MNY17" s="519"/>
      <c r="MNZ17" s="519"/>
      <c r="MOA17" s="519"/>
      <c r="MOB17" s="519"/>
      <c r="MOC17" s="519"/>
      <c r="MOD17" s="519"/>
      <c r="MOE17" s="519"/>
      <c r="MOF17" s="519"/>
      <c r="MOG17" s="519"/>
      <c r="MOH17" s="519"/>
      <c r="MOI17" s="519"/>
      <c r="MOJ17" s="519"/>
      <c r="MOK17" s="519"/>
      <c r="MOL17" s="519"/>
      <c r="MOM17" s="519"/>
      <c r="MON17" s="519"/>
      <c r="MOO17" s="519"/>
      <c r="MOP17" s="519"/>
      <c r="MOQ17" s="519"/>
      <c r="MOR17" s="519"/>
      <c r="MOS17" s="519"/>
      <c r="MOT17" s="519"/>
      <c r="MOU17" s="519"/>
      <c r="MOV17" s="519"/>
      <c r="MOW17" s="519"/>
      <c r="MOX17" s="519"/>
      <c r="MOY17" s="519"/>
      <c r="MOZ17" s="519"/>
      <c r="MPA17" s="519"/>
      <c r="MPB17" s="519"/>
      <c r="MPC17" s="519"/>
      <c r="MPD17" s="519"/>
      <c r="MPE17" s="519"/>
      <c r="MPF17" s="519"/>
      <c r="MPG17" s="519"/>
      <c r="MPH17" s="519"/>
      <c r="MPI17" s="519"/>
      <c r="MPJ17" s="519"/>
      <c r="MPK17" s="519"/>
      <c r="MPL17" s="519"/>
      <c r="MPM17" s="519"/>
      <c r="MPN17" s="519"/>
      <c r="MPO17" s="519"/>
      <c r="MPP17" s="519"/>
      <c r="MPQ17" s="519"/>
      <c r="MPR17" s="519"/>
      <c r="MPS17" s="519"/>
      <c r="MPT17" s="519"/>
      <c r="MPU17" s="519"/>
      <c r="MPV17" s="519"/>
      <c r="MPW17" s="519"/>
      <c r="MPX17" s="519"/>
      <c r="MPY17" s="519"/>
      <c r="MPZ17" s="519"/>
      <c r="MQA17" s="519"/>
      <c r="MQB17" s="519"/>
      <c r="MQC17" s="519"/>
      <c r="MQD17" s="519"/>
      <c r="MQE17" s="519"/>
      <c r="MQF17" s="519"/>
      <c r="MQG17" s="519"/>
      <c r="MQH17" s="519"/>
      <c r="MQI17" s="519"/>
      <c r="MQJ17" s="519"/>
      <c r="MQK17" s="519"/>
      <c r="MQL17" s="519"/>
      <c r="MQM17" s="519"/>
      <c r="MQN17" s="519"/>
      <c r="MQO17" s="519"/>
      <c r="MQP17" s="519"/>
      <c r="MQQ17" s="519"/>
      <c r="MQR17" s="519"/>
      <c r="MQS17" s="519"/>
      <c r="MQT17" s="519"/>
      <c r="MQU17" s="519"/>
      <c r="MQV17" s="519"/>
      <c r="MQW17" s="519"/>
      <c r="MQX17" s="519"/>
      <c r="MQY17" s="519"/>
      <c r="MQZ17" s="519"/>
      <c r="MRA17" s="519"/>
      <c r="MRB17" s="519"/>
      <c r="MRC17" s="519"/>
      <c r="MRD17" s="519"/>
      <c r="MRE17" s="519"/>
      <c r="MRF17" s="519"/>
      <c r="MRG17" s="519"/>
      <c r="MRH17" s="519"/>
      <c r="MRI17" s="519"/>
      <c r="MRJ17" s="519"/>
      <c r="MRK17" s="519"/>
      <c r="MRL17" s="519"/>
      <c r="MRM17" s="519"/>
      <c r="MRN17" s="519"/>
      <c r="MRO17" s="519"/>
      <c r="MRP17" s="519"/>
      <c r="MRQ17" s="519"/>
      <c r="MRR17" s="519"/>
      <c r="MRS17" s="519"/>
      <c r="MRT17" s="519"/>
      <c r="MRU17" s="519"/>
      <c r="MRV17" s="519"/>
      <c r="MRW17" s="519"/>
      <c r="MRX17" s="519"/>
      <c r="MRY17" s="519"/>
      <c r="MRZ17" s="519"/>
      <c r="MSA17" s="519"/>
      <c r="MSB17" s="519"/>
      <c r="MSC17" s="519"/>
      <c r="MSD17" s="519"/>
      <c r="MSE17" s="519"/>
      <c r="MSF17" s="519"/>
      <c r="MSG17" s="519"/>
      <c r="MSH17" s="519"/>
      <c r="MSI17" s="519"/>
      <c r="MSJ17" s="519"/>
      <c r="MSK17" s="519"/>
      <c r="MSL17" s="519"/>
      <c r="MSM17" s="519"/>
      <c r="MSN17" s="519"/>
      <c r="MSO17" s="519"/>
      <c r="MSP17" s="519"/>
      <c r="MSQ17" s="519"/>
      <c r="MSR17" s="519"/>
      <c r="MSS17" s="519"/>
      <c r="MST17" s="519"/>
      <c r="MSU17" s="519"/>
      <c r="MSV17" s="519"/>
      <c r="MSW17" s="519"/>
      <c r="MSX17" s="519"/>
      <c r="MSY17" s="519"/>
      <c r="MSZ17" s="519"/>
      <c r="MTA17" s="519"/>
      <c r="MTB17" s="519"/>
      <c r="MTC17" s="519"/>
      <c r="MTD17" s="519"/>
      <c r="MTE17" s="519"/>
      <c r="MTF17" s="519"/>
      <c r="MTG17" s="519"/>
      <c r="MTH17" s="519"/>
      <c r="MTI17" s="519"/>
      <c r="MTJ17" s="519"/>
      <c r="MTK17" s="519"/>
      <c r="MTL17" s="519"/>
      <c r="MTM17" s="519"/>
      <c r="MTN17" s="519"/>
      <c r="MTO17" s="519"/>
      <c r="MTP17" s="519"/>
      <c r="MTQ17" s="519"/>
      <c r="MTR17" s="519"/>
      <c r="MTS17" s="519"/>
      <c r="MTT17" s="519"/>
      <c r="MTU17" s="519"/>
      <c r="MTV17" s="519"/>
      <c r="MTW17" s="519"/>
      <c r="MTX17" s="519"/>
      <c r="MTY17" s="519"/>
      <c r="MTZ17" s="519"/>
      <c r="MUA17" s="519"/>
      <c r="MUB17" s="519"/>
      <c r="MUC17" s="519"/>
      <c r="MUD17" s="519"/>
      <c r="MUE17" s="519"/>
      <c r="MUF17" s="519"/>
      <c r="MUG17" s="519"/>
      <c r="MUH17" s="519"/>
      <c r="MUI17" s="519"/>
      <c r="MUJ17" s="519"/>
      <c r="MUK17" s="519"/>
      <c r="MUL17" s="519"/>
      <c r="MUM17" s="519"/>
      <c r="MUN17" s="519"/>
      <c r="MUO17" s="519"/>
      <c r="MUP17" s="519"/>
      <c r="MUQ17" s="519"/>
      <c r="MUR17" s="519"/>
      <c r="MUS17" s="519"/>
      <c r="MUT17" s="519"/>
      <c r="MUU17" s="519"/>
      <c r="MUV17" s="519"/>
      <c r="MUW17" s="519"/>
      <c r="MUX17" s="519"/>
      <c r="MUY17" s="519"/>
      <c r="MUZ17" s="519"/>
      <c r="MVA17" s="519"/>
      <c r="MVB17" s="519"/>
      <c r="MVC17" s="519"/>
      <c r="MVD17" s="519"/>
      <c r="MVE17" s="519"/>
      <c r="MVF17" s="519"/>
      <c r="MVG17" s="519"/>
      <c r="MVH17" s="519"/>
      <c r="MVI17" s="519"/>
      <c r="MVJ17" s="519"/>
      <c r="MVK17" s="519"/>
      <c r="MVL17" s="519"/>
      <c r="MVM17" s="519"/>
      <c r="MVN17" s="519"/>
      <c r="MVO17" s="519"/>
      <c r="MVP17" s="519"/>
      <c r="MVQ17" s="519"/>
      <c r="MVR17" s="519"/>
      <c r="MVS17" s="519"/>
      <c r="MVT17" s="519"/>
      <c r="MVU17" s="519"/>
      <c r="MVV17" s="519"/>
      <c r="MVW17" s="519"/>
      <c r="MVX17" s="519"/>
      <c r="MVY17" s="519"/>
      <c r="MVZ17" s="519"/>
      <c r="MWA17" s="519"/>
      <c r="MWB17" s="519"/>
      <c r="MWC17" s="519"/>
      <c r="MWD17" s="519"/>
      <c r="MWE17" s="519"/>
      <c r="MWF17" s="519"/>
      <c r="MWG17" s="519"/>
      <c r="MWH17" s="519"/>
      <c r="MWI17" s="519"/>
      <c r="MWJ17" s="519"/>
      <c r="MWK17" s="519"/>
      <c r="MWL17" s="519"/>
      <c r="MWM17" s="519"/>
      <c r="MWN17" s="519"/>
      <c r="MWO17" s="519"/>
      <c r="MWP17" s="519"/>
      <c r="MWQ17" s="519"/>
      <c r="MWR17" s="519"/>
      <c r="MWS17" s="519"/>
      <c r="MWT17" s="519"/>
      <c r="MWU17" s="519"/>
      <c r="MWV17" s="519"/>
      <c r="MWW17" s="519"/>
      <c r="MWX17" s="519"/>
      <c r="MWY17" s="519"/>
      <c r="MWZ17" s="519"/>
      <c r="MXA17" s="519"/>
      <c r="MXB17" s="519"/>
      <c r="MXC17" s="519"/>
      <c r="MXD17" s="519"/>
      <c r="MXE17" s="519"/>
      <c r="MXF17" s="519"/>
      <c r="MXG17" s="519"/>
      <c r="MXH17" s="519"/>
      <c r="MXI17" s="519"/>
      <c r="MXJ17" s="519"/>
      <c r="MXK17" s="519"/>
      <c r="MXL17" s="519"/>
      <c r="MXM17" s="519"/>
      <c r="MXN17" s="519"/>
      <c r="MXO17" s="519"/>
      <c r="MXP17" s="519"/>
      <c r="MXQ17" s="519"/>
      <c r="MXR17" s="519"/>
      <c r="MXS17" s="519"/>
      <c r="MXT17" s="519"/>
      <c r="MXU17" s="519"/>
      <c r="MXV17" s="519"/>
      <c r="MXW17" s="519"/>
      <c r="MXX17" s="519"/>
      <c r="MXY17" s="519"/>
      <c r="MXZ17" s="519"/>
      <c r="MYA17" s="519"/>
      <c r="MYB17" s="519"/>
      <c r="MYC17" s="519"/>
      <c r="MYD17" s="519"/>
      <c r="MYE17" s="519"/>
      <c r="MYF17" s="519"/>
      <c r="MYG17" s="519"/>
      <c r="MYH17" s="519"/>
      <c r="MYI17" s="519"/>
      <c r="MYJ17" s="519"/>
      <c r="MYK17" s="519"/>
      <c r="MYL17" s="519"/>
      <c r="MYM17" s="519"/>
      <c r="MYN17" s="519"/>
      <c r="MYO17" s="519"/>
      <c r="MYP17" s="519"/>
      <c r="MYQ17" s="519"/>
      <c r="MYR17" s="519"/>
      <c r="MYS17" s="519"/>
      <c r="MYT17" s="519"/>
      <c r="MYU17" s="519"/>
      <c r="MYV17" s="519"/>
      <c r="MYW17" s="519"/>
      <c r="MYX17" s="519"/>
      <c r="MYY17" s="519"/>
      <c r="MYZ17" s="519"/>
      <c r="MZA17" s="519"/>
      <c r="MZB17" s="519"/>
      <c r="MZC17" s="519"/>
      <c r="MZD17" s="519"/>
      <c r="MZE17" s="519"/>
      <c r="MZF17" s="519"/>
      <c r="MZG17" s="519"/>
      <c r="MZH17" s="519"/>
      <c r="MZI17" s="519"/>
      <c r="MZJ17" s="519"/>
      <c r="MZK17" s="519"/>
      <c r="MZL17" s="519"/>
      <c r="MZM17" s="519"/>
      <c r="MZN17" s="519"/>
      <c r="MZO17" s="519"/>
      <c r="MZP17" s="519"/>
      <c r="MZQ17" s="519"/>
      <c r="MZR17" s="519"/>
      <c r="MZS17" s="519"/>
      <c r="MZT17" s="519"/>
      <c r="MZU17" s="519"/>
      <c r="MZV17" s="519"/>
      <c r="MZW17" s="519"/>
      <c r="MZX17" s="519"/>
      <c r="MZY17" s="519"/>
      <c r="MZZ17" s="519"/>
      <c r="NAA17" s="519"/>
      <c r="NAB17" s="519"/>
      <c r="NAC17" s="519"/>
      <c r="NAD17" s="519"/>
      <c r="NAE17" s="519"/>
      <c r="NAF17" s="519"/>
      <c r="NAG17" s="519"/>
      <c r="NAH17" s="519"/>
      <c r="NAI17" s="519"/>
      <c r="NAJ17" s="519"/>
      <c r="NAK17" s="519"/>
      <c r="NAL17" s="519"/>
      <c r="NAM17" s="519"/>
      <c r="NAN17" s="519"/>
      <c r="NAO17" s="519"/>
      <c r="NAP17" s="519"/>
      <c r="NAQ17" s="519"/>
      <c r="NAR17" s="519"/>
      <c r="NAS17" s="519"/>
      <c r="NAT17" s="519"/>
      <c r="NAU17" s="519"/>
      <c r="NAV17" s="519"/>
      <c r="NAW17" s="519"/>
      <c r="NAX17" s="519"/>
      <c r="NAY17" s="519"/>
      <c r="NAZ17" s="519"/>
      <c r="NBA17" s="519"/>
      <c r="NBB17" s="519"/>
      <c r="NBC17" s="519"/>
      <c r="NBD17" s="519"/>
      <c r="NBE17" s="519"/>
      <c r="NBF17" s="519"/>
      <c r="NBG17" s="519"/>
      <c r="NBH17" s="519"/>
      <c r="NBI17" s="519"/>
      <c r="NBJ17" s="519"/>
      <c r="NBK17" s="519"/>
      <c r="NBL17" s="519"/>
      <c r="NBM17" s="519"/>
      <c r="NBN17" s="519"/>
      <c r="NBO17" s="519"/>
      <c r="NBP17" s="519"/>
      <c r="NBQ17" s="519"/>
      <c r="NBR17" s="519"/>
      <c r="NBS17" s="519"/>
      <c r="NBT17" s="519"/>
      <c r="NBU17" s="519"/>
      <c r="NBV17" s="519"/>
      <c r="NBW17" s="519"/>
      <c r="NBX17" s="519"/>
      <c r="NBY17" s="519"/>
      <c r="NBZ17" s="519"/>
      <c r="NCA17" s="519"/>
      <c r="NCB17" s="519"/>
      <c r="NCC17" s="519"/>
      <c r="NCD17" s="519"/>
      <c r="NCE17" s="519"/>
      <c r="NCF17" s="519"/>
      <c r="NCG17" s="519"/>
      <c r="NCH17" s="519"/>
      <c r="NCI17" s="519"/>
      <c r="NCJ17" s="519"/>
      <c r="NCK17" s="519"/>
      <c r="NCL17" s="519"/>
      <c r="NCM17" s="519"/>
      <c r="NCN17" s="519"/>
      <c r="NCO17" s="519"/>
      <c r="NCP17" s="519"/>
      <c r="NCQ17" s="519"/>
      <c r="NCR17" s="519"/>
      <c r="NCS17" s="519"/>
      <c r="NCT17" s="519"/>
      <c r="NCU17" s="519"/>
      <c r="NCV17" s="519"/>
      <c r="NCW17" s="519"/>
      <c r="NCX17" s="519"/>
      <c r="NCY17" s="519"/>
      <c r="NCZ17" s="519"/>
      <c r="NDA17" s="519"/>
      <c r="NDB17" s="519"/>
      <c r="NDC17" s="519"/>
      <c r="NDD17" s="519"/>
      <c r="NDE17" s="519"/>
      <c r="NDF17" s="519"/>
      <c r="NDG17" s="519"/>
      <c r="NDH17" s="519"/>
      <c r="NDI17" s="519"/>
      <c r="NDJ17" s="519"/>
      <c r="NDK17" s="519"/>
      <c r="NDL17" s="519"/>
      <c r="NDM17" s="519"/>
      <c r="NDN17" s="519"/>
      <c r="NDO17" s="519"/>
      <c r="NDP17" s="519"/>
      <c r="NDQ17" s="519"/>
      <c r="NDR17" s="519"/>
      <c r="NDS17" s="519"/>
      <c r="NDT17" s="519"/>
      <c r="NDU17" s="519"/>
      <c r="NDV17" s="519"/>
      <c r="NDW17" s="519"/>
      <c r="NDX17" s="519"/>
      <c r="NDY17" s="519"/>
      <c r="NDZ17" s="519"/>
      <c r="NEA17" s="519"/>
      <c r="NEB17" s="519"/>
      <c r="NEC17" s="519"/>
      <c r="NED17" s="519"/>
      <c r="NEE17" s="519"/>
      <c r="NEF17" s="519"/>
      <c r="NEG17" s="519"/>
      <c r="NEH17" s="519"/>
      <c r="NEI17" s="519"/>
      <c r="NEJ17" s="519"/>
      <c r="NEK17" s="519"/>
      <c r="NEL17" s="519"/>
      <c r="NEM17" s="519"/>
      <c r="NEN17" s="519"/>
      <c r="NEO17" s="519"/>
      <c r="NEP17" s="519"/>
      <c r="NEQ17" s="519"/>
      <c r="NER17" s="519"/>
      <c r="NES17" s="519"/>
      <c r="NET17" s="519"/>
      <c r="NEU17" s="519"/>
      <c r="NEV17" s="519"/>
      <c r="NEW17" s="519"/>
      <c r="NEX17" s="519"/>
      <c r="NEY17" s="519"/>
      <c r="NEZ17" s="519"/>
      <c r="NFA17" s="519"/>
      <c r="NFB17" s="519"/>
      <c r="NFC17" s="519"/>
      <c r="NFD17" s="519"/>
      <c r="NFE17" s="519"/>
      <c r="NFF17" s="519"/>
      <c r="NFG17" s="519"/>
      <c r="NFH17" s="519"/>
      <c r="NFI17" s="519"/>
      <c r="NFJ17" s="519"/>
      <c r="NFK17" s="519"/>
      <c r="NFL17" s="519"/>
      <c r="NFM17" s="519"/>
      <c r="NFN17" s="519"/>
      <c r="NFO17" s="519"/>
      <c r="NFP17" s="519"/>
      <c r="NFQ17" s="519"/>
      <c r="NFR17" s="519"/>
      <c r="NFS17" s="519"/>
      <c r="NFT17" s="519"/>
      <c r="NFU17" s="519"/>
      <c r="NFV17" s="519"/>
      <c r="NFW17" s="519"/>
      <c r="NFX17" s="519"/>
      <c r="NFY17" s="519"/>
      <c r="NFZ17" s="519"/>
      <c r="NGA17" s="519"/>
      <c r="NGB17" s="519"/>
      <c r="NGC17" s="519"/>
      <c r="NGD17" s="519"/>
      <c r="NGE17" s="519"/>
      <c r="NGF17" s="519"/>
      <c r="NGG17" s="519"/>
      <c r="NGH17" s="519"/>
      <c r="NGI17" s="519"/>
      <c r="NGJ17" s="519"/>
      <c r="NGK17" s="519"/>
      <c r="NGL17" s="519"/>
      <c r="NGM17" s="519"/>
      <c r="NGN17" s="519"/>
      <c r="NGO17" s="519"/>
      <c r="NGP17" s="519"/>
      <c r="NGQ17" s="519"/>
      <c r="NGR17" s="519"/>
      <c r="NGS17" s="519"/>
      <c r="NGT17" s="519"/>
      <c r="NGU17" s="519"/>
      <c r="NGV17" s="519"/>
      <c r="NGW17" s="519"/>
      <c r="NGX17" s="519"/>
      <c r="NGY17" s="519"/>
      <c r="NGZ17" s="519"/>
      <c r="NHA17" s="519"/>
      <c r="NHB17" s="519"/>
      <c r="NHC17" s="519"/>
      <c r="NHD17" s="519"/>
      <c r="NHE17" s="519"/>
      <c r="NHF17" s="519"/>
      <c r="NHG17" s="519"/>
      <c r="NHH17" s="519"/>
      <c r="NHI17" s="519"/>
      <c r="NHJ17" s="519"/>
      <c r="NHK17" s="519"/>
      <c r="NHL17" s="519"/>
      <c r="NHM17" s="519"/>
      <c r="NHN17" s="519"/>
      <c r="NHO17" s="519"/>
      <c r="NHP17" s="519"/>
      <c r="NHQ17" s="519"/>
      <c r="NHR17" s="519"/>
      <c r="NHS17" s="519"/>
      <c r="NHT17" s="519"/>
      <c r="NHU17" s="519"/>
      <c r="NHV17" s="519"/>
      <c r="NHW17" s="519"/>
      <c r="NHX17" s="519"/>
      <c r="NHY17" s="519"/>
      <c r="NHZ17" s="519"/>
      <c r="NIA17" s="519"/>
      <c r="NIB17" s="519"/>
      <c r="NIC17" s="519"/>
      <c r="NID17" s="519"/>
      <c r="NIE17" s="519"/>
      <c r="NIF17" s="519"/>
      <c r="NIG17" s="519"/>
      <c r="NIH17" s="519"/>
      <c r="NII17" s="519"/>
      <c r="NIJ17" s="519"/>
      <c r="NIK17" s="519"/>
      <c r="NIL17" s="519"/>
      <c r="NIM17" s="519"/>
      <c r="NIN17" s="519"/>
      <c r="NIO17" s="519"/>
      <c r="NIP17" s="519"/>
      <c r="NIQ17" s="519"/>
      <c r="NIR17" s="519"/>
      <c r="NIS17" s="519"/>
      <c r="NIT17" s="519"/>
      <c r="NIU17" s="519"/>
      <c r="NIV17" s="519"/>
      <c r="NIW17" s="519"/>
      <c r="NIX17" s="519"/>
      <c r="NIY17" s="519"/>
      <c r="NIZ17" s="519"/>
      <c r="NJA17" s="519"/>
      <c r="NJB17" s="519"/>
      <c r="NJC17" s="519"/>
      <c r="NJD17" s="519"/>
      <c r="NJE17" s="519"/>
      <c r="NJF17" s="519"/>
      <c r="NJG17" s="519"/>
      <c r="NJH17" s="519"/>
      <c r="NJI17" s="519"/>
      <c r="NJJ17" s="519"/>
      <c r="NJK17" s="519"/>
      <c r="NJL17" s="519"/>
      <c r="NJM17" s="519"/>
      <c r="NJN17" s="519"/>
      <c r="NJO17" s="519"/>
      <c r="NJP17" s="519"/>
      <c r="NJQ17" s="519"/>
      <c r="NJR17" s="519"/>
      <c r="NJS17" s="519"/>
      <c r="NJT17" s="519"/>
      <c r="NJU17" s="519"/>
      <c r="NJV17" s="519"/>
      <c r="NJW17" s="519"/>
      <c r="NJX17" s="519"/>
      <c r="NJY17" s="519"/>
      <c r="NJZ17" s="519"/>
      <c r="NKA17" s="519"/>
      <c r="NKB17" s="519"/>
      <c r="NKC17" s="519"/>
      <c r="NKD17" s="519"/>
      <c r="NKE17" s="519"/>
      <c r="NKF17" s="519"/>
      <c r="NKG17" s="519"/>
      <c r="NKH17" s="519"/>
      <c r="NKI17" s="519"/>
      <c r="NKJ17" s="519"/>
      <c r="NKK17" s="519"/>
      <c r="NKL17" s="519"/>
      <c r="NKM17" s="519"/>
      <c r="NKN17" s="519"/>
      <c r="NKO17" s="519"/>
      <c r="NKP17" s="519"/>
      <c r="NKQ17" s="519"/>
      <c r="NKR17" s="519"/>
      <c r="NKS17" s="519"/>
      <c r="NKT17" s="519"/>
      <c r="NKU17" s="519"/>
      <c r="NKV17" s="519"/>
      <c r="NKW17" s="519"/>
      <c r="NKX17" s="519"/>
      <c r="NKY17" s="519"/>
      <c r="NKZ17" s="519"/>
      <c r="NLA17" s="519"/>
      <c r="NLB17" s="519"/>
      <c r="NLC17" s="519"/>
      <c r="NLD17" s="519"/>
      <c r="NLE17" s="519"/>
      <c r="NLF17" s="519"/>
      <c r="NLG17" s="519"/>
      <c r="NLH17" s="519"/>
      <c r="NLI17" s="519"/>
      <c r="NLJ17" s="519"/>
      <c r="NLK17" s="519"/>
      <c r="NLL17" s="519"/>
      <c r="NLM17" s="519"/>
      <c r="NLN17" s="519"/>
      <c r="NLO17" s="519"/>
      <c r="NLP17" s="519"/>
      <c r="NLQ17" s="519"/>
      <c r="NLR17" s="519"/>
      <c r="NLS17" s="519"/>
      <c r="NLT17" s="519"/>
      <c r="NLU17" s="519"/>
      <c r="NLV17" s="519"/>
      <c r="NLW17" s="519"/>
      <c r="NLX17" s="519"/>
      <c r="NLY17" s="519"/>
      <c r="NLZ17" s="519"/>
      <c r="NMA17" s="519"/>
      <c r="NMB17" s="519"/>
      <c r="NMC17" s="519"/>
      <c r="NMD17" s="519"/>
      <c r="NME17" s="519"/>
      <c r="NMF17" s="519"/>
      <c r="NMG17" s="519"/>
      <c r="NMH17" s="519"/>
      <c r="NMI17" s="519"/>
      <c r="NMJ17" s="519"/>
      <c r="NMK17" s="519"/>
      <c r="NML17" s="519"/>
      <c r="NMM17" s="519"/>
      <c r="NMN17" s="519"/>
      <c r="NMO17" s="519"/>
      <c r="NMP17" s="519"/>
      <c r="NMQ17" s="519"/>
      <c r="NMR17" s="519"/>
      <c r="NMS17" s="519"/>
      <c r="NMT17" s="519"/>
      <c r="NMU17" s="519"/>
      <c r="NMV17" s="519"/>
      <c r="NMW17" s="519"/>
      <c r="NMX17" s="519"/>
      <c r="NMY17" s="519"/>
      <c r="NMZ17" s="519"/>
      <c r="NNA17" s="519"/>
      <c r="NNB17" s="519"/>
      <c r="NNC17" s="519"/>
      <c r="NND17" s="519"/>
      <c r="NNE17" s="519"/>
      <c r="NNF17" s="519"/>
      <c r="NNG17" s="519"/>
      <c r="NNH17" s="519"/>
      <c r="NNI17" s="519"/>
      <c r="NNJ17" s="519"/>
      <c r="NNK17" s="519"/>
      <c r="NNL17" s="519"/>
      <c r="NNM17" s="519"/>
      <c r="NNN17" s="519"/>
      <c r="NNO17" s="519"/>
      <c r="NNP17" s="519"/>
      <c r="NNQ17" s="519"/>
      <c r="NNR17" s="519"/>
      <c r="NNS17" s="519"/>
      <c r="NNT17" s="519"/>
      <c r="NNU17" s="519"/>
      <c r="NNV17" s="519"/>
      <c r="NNW17" s="519"/>
      <c r="NNX17" s="519"/>
      <c r="NNY17" s="519"/>
      <c r="NNZ17" s="519"/>
      <c r="NOA17" s="519"/>
      <c r="NOB17" s="519"/>
      <c r="NOC17" s="519"/>
      <c r="NOD17" s="519"/>
      <c r="NOE17" s="519"/>
      <c r="NOF17" s="519"/>
      <c r="NOG17" s="519"/>
      <c r="NOH17" s="519"/>
      <c r="NOI17" s="519"/>
      <c r="NOJ17" s="519"/>
      <c r="NOK17" s="519"/>
      <c r="NOL17" s="519"/>
      <c r="NOM17" s="519"/>
      <c r="NON17" s="519"/>
      <c r="NOO17" s="519"/>
      <c r="NOP17" s="519"/>
      <c r="NOQ17" s="519"/>
      <c r="NOR17" s="519"/>
      <c r="NOS17" s="519"/>
      <c r="NOT17" s="519"/>
      <c r="NOU17" s="519"/>
      <c r="NOV17" s="519"/>
      <c r="NOW17" s="519"/>
      <c r="NOX17" s="519"/>
      <c r="NOY17" s="519"/>
      <c r="NOZ17" s="519"/>
      <c r="NPA17" s="519"/>
      <c r="NPB17" s="519"/>
      <c r="NPC17" s="519"/>
      <c r="NPD17" s="519"/>
      <c r="NPE17" s="519"/>
      <c r="NPF17" s="519"/>
      <c r="NPG17" s="519"/>
      <c r="NPH17" s="519"/>
      <c r="NPI17" s="519"/>
      <c r="NPJ17" s="519"/>
      <c r="NPK17" s="519"/>
      <c r="NPL17" s="519"/>
      <c r="NPM17" s="519"/>
      <c r="NPN17" s="519"/>
      <c r="NPO17" s="519"/>
      <c r="NPP17" s="519"/>
      <c r="NPQ17" s="519"/>
      <c r="NPR17" s="519"/>
      <c r="NPS17" s="519"/>
      <c r="NPT17" s="519"/>
      <c r="NPU17" s="519"/>
      <c r="NPV17" s="519"/>
      <c r="NPW17" s="519"/>
      <c r="NPX17" s="519"/>
      <c r="NPY17" s="519"/>
      <c r="NPZ17" s="519"/>
      <c r="NQA17" s="519"/>
      <c r="NQB17" s="519"/>
      <c r="NQC17" s="519"/>
      <c r="NQD17" s="519"/>
      <c r="NQE17" s="519"/>
      <c r="NQF17" s="519"/>
      <c r="NQG17" s="519"/>
      <c r="NQH17" s="519"/>
      <c r="NQI17" s="519"/>
      <c r="NQJ17" s="519"/>
      <c r="NQK17" s="519"/>
      <c r="NQL17" s="519"/>
      <c r="NQM17" s="519"/>
      <c r="NQN17" s="519"/>
      <c r="NQO17" s="519"/>
      <c r="NQP17" s="519"/>
      <c r="NQQ17" s="519"/>
      <c r="NQR17" s="519"/>
      <c r="NQS17" s="519"/>
      <c r="NQT17" s="519"/>
      <c r="NQU17" s="519"/>
      <c r="NQV17" s="519"/>
      <c r="NQW17" s="519"/>
      <c r="NQX17" s="519"/>
      <c r="NQY17" s="519"/>
      <c r="NQZ17" s="519"/>
      <c r="NRA17" s="519"/>
      <c r="NRB17" s="519"/>
      <c r="NRC17" s="519"/>
      <c r="NRD17" s="519"/>
      <c r="NRE17" s="519"/>
      <c r="NRF17" s="519"/>
      <c r="NRG17" s="519"/>
      <c r="NRH17" s="519"/>
      <c r="NRI17" s="519"/>
      <c r="NRJ17" s="519"/>
      <c r="NRK17" s="519"/>
      <c r="NRL17" s="519"/>
      <c r="NRM17" s="519"/>
      <c r="NRN17" s="519"/>
      <c r="NRO17" s="519"/>
      <c r="NRP17" s="519"/>
      <c r="NRQ17" s="519"/>
      <c r="NRR17" s="519"/>
      <c r="NRS17" s="519"/>
      <c r="NRT17" s="519"/>
      <c r="NRU17" s="519"/>
      <c r="NRV17" s="519"/>
      <c r="NRW17" s="519"/>
      <c r="NRX17" s="519"/>
      <c r="NRY17" s="519"/>
      <c r="NRZ17" s="519"/>
      <c r="NSA17" s="519"/>
      <c r="NSB17" s="519"/>
      <c r="NSC17" s="519"/>
      <c r="NSD17" s="519"/>
      <c r="NSE17" s="519"/>
      <c r="NSF17" s="519"/>
      <c r="NSG17" s="519"/>
      <c r="NSH17" s="519"/>
      <c r="NSI17" s="519"/>
      <c r="NSJ17" s="519"/>
      <c r="NSK17" s="519"/>
      <c r="NSL17" s="519"/>
      <c r="NSM17" s="519"/>
      <c r="NSN17" s="519"/>
      <c r="NSO17" s="519"/>
      <c r="NSP17" s="519"/>
      <c r="NSQ17" s="519"/>
      <c r="NSR17" s="519"/>
      <c r="NSS17" s="519"/>
      <c r="NST17" s="519"/>
      <c r="NSU17" s="519"/>
      <c r="NSV17" s="519"/>
      <c r="NSW17" s="519"/>
      <c r="NSX17" s="519"/>
      <c r="NSY17" s="519"/>
      <c r="NSZ17" s="519"/>
      <c r="NTA17" s="519"/>
      <c r="NTB17" s="519"/>
      <c r="NTC17" s="519"/>
      <c r="NTD17" s="519"/>
      <c r="NTE17" s="519"/>
      <c r="NTF17" s="519"/>
      <c r="NTG17" s="519"/>
      <c r="NTH17" s="519"/>
      <c r="NTI17" s="519"/>
      <c r="NTJ17" s="519"/>
      <c r="NTK17" s="519"/>
      <c r="NTL17" s="519"/>
      <c r="NTM17" s="519"/>
      <c r="NTN17" s="519"/>
      <c r="NTO17" s="519"/>
      <c r="NTP17" s="519"/>
      <c r="NTQ17" s="519"/>
      <c r="NTR17" s="519"/>
      <c r="NTS17" s="519"/>
      <c r="NTT17" s="519"/>
      <c r="NTU17" s="519"/>
      <c r="NTV17" s="519"/>
      <c r="NTW17" s="519"/>
      <c r="NTX17" s="519"/>
      <c r="NTY17" s="519"/>
      <c r="NTZ17" s="519"/>
      <c r="NUA17" s="519"/>
      <c r="NUB17" s="519"/>
      <c r="NUC17" s="519"/>
      <c r="NUD17" s="519"/>
      <c r="NUE17" s="519"/>
      <c r="NUF17" s="519"/>
      <c r="NUG17" s="519"/>
      <c r="NUH17" s="519"/>
      <c r="NUI17" s="519"/>
      <c r="NUJ17" s="519"/>
      <c r="NUK17" s="519"/>
      <c r="NUL17" s="519"/>
      <c r="NUM17" s="519"/>
      <c r="NUN17" s="519"/>
      <c r="NUO17" s="519"/>
      <c r="NUP17" s="519"/>
      <c r="NUQ17" s="519"/>
      <c r="NUR17" s="519"/>
      <c r="NUS17" s="519"/>
      <c r="NUT17" s="519"/>
      <c r="NUU17" s="519"/>
      <c r="NUV17" s="519"/>
      <c r="NUW17" s="519"/>
      <c r="NUX17" s="519"/>
      <c r="NUY17" s="519"/>
      <c r="NUZ17" s="519"/>
      <c r="NVA17" s="519"/>
      <c r="NVB17" s="519"/>
      <c r="NVC17" s="519"/>
      <c r="NVD17" s="519"/>
      <c r="NVE17" s="519"/>
      <c r="NVF17" s="519"/>
      <c r="NVG17" s="519"/>
      <c r="NVH17" s="519"/>
      <c r="NVI17" s="519"/>
      <c r="NVJ17" s="519"/>
      <c r="NVK17" s="519"/>
      <c r="NVL17" s="519"/>
      <c r="NVM17" s="519"/>
      <c r="NVN17" s="519"/>
      <c r="NVO17" s="519"/>
      <c r="NVP17" s="519"/>
      <c r="NVQ17" s="519"/>
      <c r="NVR17" s="519"/>
      <c r="NVS17" s="519"/>
      <c r="NVT17" s="519"/>
      <c r="NVU17" s="519"/>
      <c r="NVV17" s="519"/>
      <c r="NVW17" s="519"/>
      <c r="NVX17" s="519"/>
      <c r="NVY17" s="519"/>
      <c r="NVZ17" s="519"/>
      <c r="NWA17" s="519"/>
      <c r="NWB17" s="519"/>
      <c r="NWC17" s="519"/>
      <c r="NWD17" s="519"/>
      <c r="NWE17" s="519"/>
      <c r="NWF17" s="519"/>
      <c r="NWG17" s="519"/>
      <c r="NWH17" s="519"/>
      <c r="NWI17" s="519"/>
      <c r="NWJ17" s="519"/>
      <c r="NWK17" s="519"/>
      <c r="NWL17" s="519"/>
      <c r="NWM17" s="519"/>
      <c r="NWN17" s="519"/>
      <c r="NWO17" s="519"/>
      <c r="NWP17" s="519"/>
      <c r="NWQ17" s="519"/>
      <c r="NWR17" s="519"/>
      <c r="NWS17" s="519"/>
      <c r="NWT17" s="519"/>
      <c r="NWU17" s="519"/>
      <c r="NWV17" s="519"/>
      <c r="NWW17" s="519"/>
      <c r="NWX17" s="519"/>
      <c r="NWY17" s="519"/>
      <c r="NWZ17" s="519"/>
      <c r="NXA17" s="519"/>
      <c r="NXB17" s="519"/>
      <c r="NXC17" s="519"/>
      <c r="NXD17" s="519"/>
      <c r="NXE17" s="519"/>
      <c r="NXF17" s="519"/>
      <c r="NXG17" s="519"/>
      <c r="NXH17" s="519"/>
      <c r="NXI17" s="519"/>
      <c r="NXJ17" s="519"/>
      <c r="NXK17" s="519"/>
      <c r="NXL17" s="519"/>
      <c r="NXM17" s="519"/>
      <c r="NXN17" s="519"/>
      <c r="NXO17" s="519"/>
      <c r="NXP17" s="519"/>
      <c r="NXQ17" s="519"/>
      <c r="NXR17" s="519"/>
      <c r="NXS17" s="519"/>
      <c r="NXT17" s="519"/>
      <c r="NXU17" s="519"/>
      <c r="NXV17" s="519"/>
      <c r="NXW17" s="519"/>
      <c r="NXX17" s="519"/>
      <c r="NXY17" s="519"/>
      <c r="NXZ17" s="519"/>
      <c r="NYA17" s="519"/>
      <c r="NYB17" s="519"/>
      <c r="NYC17" s="519"/>
      <c r="NYD17" s="519"/>
      <c r="NYE17" s="519"/>
      <c r="NYF17" s="519"/>
      <c r="NYG17" s="519"/>
      <c r="NYH17" s="519"/>
      <c r="NYI17" s="519"/>
      <c r="NYJ17" s="519"/>
      <c r="NYK17" s="519"/>
      <c r="NYL17" s="519"/>
      <c r="NYM17" s="519"/>
      <c r="NYN17" s="519"/>
      <c r="NYO17" s="519"/>
      <c r="NYP17" s="519"/>
      <c r="NYQ17" s="519"/>
      <c r="NYR17" s="519"/>
      <c r="NYS17" s="519"/>
      <c r="NYT17" s="519"/>
      <c r="NYU17" s="519"/>
      <c r="NYV17" s="519"/>
      <c r="NYW17" s="519"/>
      <c r="NYX17" s="519"/>
      <c r="NYY17" s="519"/>
      <c r="NYZ17" s="519"/>
      <c r="NZA17" s="519"/>
      <c r="NZB17" s="519"/>
      <c r="NZC17" s="519"/>
      <c r="NZD17" s="519"/>
      <c r="NZE17" s="519"/>
      <c r="NZF17" s="519"/>
      <c r="NZG17" s="519"/>
      <c r="NZH17" s="519"/>
      <c r="NZI17" s="519"/>
      <c r="NZJ17" s="519"/>
      <c r="NZK17" s="519"/>
      <c r="NZL17" s="519"/>
      <c r="NZM17" s="519"/>
      <c r="NZN17" s="519"/>
      <c r="NZO17" s="519"/>
      <c r="NZP17" s="519"/>
      <c r="NZQ17" s="519"/>
      <c r="NZR17" s="519"/>
      <c r="NZS17" s="519"/>
      <c r="NZT17" s="519"/>
      <c r="NZU17" s="519"/>
      <c r="NZV17" s="519"/>
      <c r="NZW17" s="519"/>
      <c r="NZX17" s="519"/>
      <c r="NZY17" s="519"/>
      <c r="NZZ17" s="519"/>
      <c r="OAA17" s="519"/>
      <c r="OAB17" s="519"/>
      <c r="OAC17" s="519"/>
      <c r="OAD17" s="519"/>
      <c r="OAE17" s="519"/>
      <c r="OAF17" s="519"/>
      <c r="OAG17" s="519"/>
      <c r="OAH17" s="519"/>
      <c r="OAI17" s="519"/>
      <c r="OAJ17" s="519"/>
      <c r="OAK17" s="519"/>
      <c r="OAL17" s="519"/>
      <c r="OAM17" s="519"/>
      <c r="OAN17" s="519"/>
      <c r="OAO17" s="519"/>
      <c r="OAP17" s="519"/>
      <c r="OAQ17" s="519"/>
      <c r="OAR17" s="519"/>
      <c r="OAS17" s="519"/>
      <c r="OAT17" s="519"/>
      <c r="OAU17" s="519"/>
      <c r="OAV17" s="519"/>
      <c r="OAW17" s="519"/>
      <c r="OAX17" s="519"/>
      <c r="OAY17" s="519"/>
      <c r="OAZ17" s="519"/>
      <c r="OBA17" s="519"/>
      <c r="OBB17" s="519"/>
      <c r="OBC17" s="519"/>
      <c r="OBD17" s="519"/>
      <c r="OBE17" s="519"/>
      <c r="OBF17" s="519"/>
      <c r="OBG17" s="519"/>
      <c r="OBH17" s="519"/>
      <c r="OBI17" s="519"/>
      <c r="OBJ17" s="519"/>
      <c r="OBK17" s="519"/>
      <c r="OBL17" s="519"/>
      <c r="OBM17" s="519"/>
      <c r="OBN17" s="519"/>
      <c r="OBO17" s="519"/>
      <c r="OBP17" s="519"/>
      <c r="OBQ17" s="519"/>
      <c r="OBR17" s="519"/>
      <c r="OBS17" s="519"/>
      <c r="OBT17" s="519"/>
      <c r="OBU17" s="519"/>
      <c r="OBV17" s="519"/>
      <c r="OBW17" s="519"/>
      <c r="OBX17" s="519"/>
      <c r="OBY17" s="519"/>
      <c r="OBZ17" s="519"/>
      <c r="OCA17" s="519"/>
      <c r="OCB17" s="519"/>
      <c r="OCC17" s="519"/>
      <c r="OCD17" s="519"/>
      <c r="OCE17" s="519"/>
      <c r="OCF17" s="519"/>
      <c r="OCG17" s="519"/>
      <c r="OCH17" s="519"/>
      <c r="OCI17" s="519"/>
      <c r="OCJ17" s="519"/>
      <c r="OCK17" s="519"/>
      <c r="OCL17" s="519"/>
      <c r="OCM17" s="519"/>
      <c r="OCN17" s="519"/>
      <c r="OCO17" s="519"/>
      <c r="OCP17" s="519"/>
      <c r="OCQ17" s="519"/>
      <c r="OCR17" s="519"/>
      <c r="OCS17" s="519"/>
      <c r="OCT17" s="519"/>
      <c r="OCU17" s="519"/>
      <c r="OCV17" s="519"/>
      <c r="OCW17" s="519"/>
      <c r="OCX17" s="519"/>
      <c r="OCY17" s="519"/>
      <c r="OCZ17" s="519"/>
      <c r="ODA17" s="519"/>
      <c r="ODB17" s="519"/>
      <c r="ODC17" s="519"/>
      <c r="ODD17" s="519"/>
      <c r="ODE17" s="519"/>
      <c r="ODF17" s="519"/>
      <c r="ODG17" s="519"/>
      <c r="ODH17" s="519"/>
      <c r="ODI17" s="519"/>
      <c r="ODJ17" s="519"/>
      <c r="ODK17" s="519"/>
      <c r="ODL17" s="519"/>
      <c r="ODM17" s="519"/>
      <c r="ODN17" s="519"/>
      <c r="ODO17" s="519"/>
      <c r="ODP17" s="519"/>
      <c r="ODQ17" s="519"/>
      <c r="ODR17" s="519"/>
      <c r="ODS17" s="519"/>
      <c r="ODT17" s="519"/>
      <c r="ODU17" s="519"/>
      <c r="ODV17" s="519"/>
      <c r="ODW17" s="519"/>
      <c r="ODX17" s="519"/>
      <c r="ODY17" s="519"/>
      <c r="ODZ17" s="519"/>
      <c r="OEA17" s="519"/>
      <c r="OEB17" s="519"/>
      <c r="OEC17" s="519"/>
      <c r="OED17" s="519"/>
      <c r="OEE17" s="519"/>
      <c r="OEF17" s="519"/>
      <c r="OEG17" s="519"/>
      <c r="OEH17" s="519"/>
      <c r="OEI17" s="519"/>
      <c r="OEJ17" s="519"/>
      <c r="OEK17" s="519"/>
      <c r="OEL17" s="519"/>
      <c r="OEM17" s="519"/>
      <c r="OEN17" s="519"/>
      <c r="OEO17" s="519"/>
      <c r="OEP17" s="519"/>
      <c r="OEQ17" s="519"/>
      <c r="OER17" s="519"/>
      <c r="OES17" s="519"/>
      <c r="OET17" s="519"/>
      <c r="OEU17" s="519"/>
      <c r="OEV17" s="519"/>
      <c r="OEW17" s="519"/>
      <c r="OEX17" s="519"/>
      <c r="OEY17" s="519"/>
      <c r="OEZ17" s="519"/>
      <c r="OFA17" s="519"/>
      <c r="OFB17" s="519"/>
      <c r="OFC17" s="519"/>
      <c r="OFD17" s="519"/>
      <c r="OFE17" s="519"/>
      <c r="OFF17" s="519"/>
      <c r="OFG17" s="519"/>
      <c r="OFH17" s="519"/>
      <c r="OFI17" s="519"/>
      <c r="OFJ17" s="519"/>
      <c r="OFK17" s="519"/>
      <c r="OFL17" s="519"/>
      <c r="OFM17" s="519"/>
      <c r="OFN17" s="519"/>
      <c r="OFO17" s="519"/>
      <c r="OFP17" s="519"/>
      <c r="OFQ17" s="519"/>
      <c r="OFR17" s="519"/>
      <c r="OFS17" s="519"/>
      <c r="OFT17" s="519"/>
      <c r="OFU17" s="519"/>
      <c r="OFV17" s="519"/>
      <c r="OFW17" s="519"/>
      <c r="OFX17" s="519"/>
      <c r="OFY17" s="519"/>
      <c r="OFZ17" s="519"/>
      <c r="OGA17" s="519"/>
      <c r="OGB17" s="519"/>
      <c r="OGC17" s="519"/>
      <c r="OGD17" s="519"/>
      <c r="OGE17" s="519"/>
      <c r="OGF17" s="519"/>
      <c r="OGG17" s="519"/>
      <c r="OGH17" s="519"/>
      <c r="OGI17" s="519"/>
      <c r="OGJ17" s="519"/>
      <c r="OGK17" s="519"/>
      <c r="OGL17" s="519"/>
      <c r="OGM17" s="519"/>
      <c r="OGN17" s="519"/>
      <c r="OGO17" s="519"/>
      <c r="OGP17" s="519"/>
      <c r="OGQ17" s="519"/>
      <c r="OGR17" s="519"/>
      <c r="OGS17" s="519"/>
      <c r="OGT17" s="519"/>
      <c r="OGU17" s="519"/>
      <c r="OGV17" s="519"/>
      <c r="OGW17" s="519"/>
      <c r="OGX17" s="519"/>
      <c r="OGY17" s="519"/>
      <c r="OGZ17" s="519"/>
      <c r="OHA17" s="519"/>
      <c r="OHB17" s="519"/>
      <c r="OHC17" s="519"/>
      <c r="OHD17" s="519"/>
      <c r="OHE17" s="519"/>
      <c r="OHF17" s="519"/>
      <c r="OHG17" s="519"/>
      <c r="OHH17" s="519"/>
      <c r="OHI17" s="519"/>
      <c r="OHJ17" s="519"/>
      <c r="OHK17" s="519"/>
      <c r="OHL17" s="519"/>
      <c r="OHM17" s="519"/>
      <c r="OHN17" s="519"/>
      <c r="OHO17" s="519"/>
      <c r="OHP17" s="519"/>
      <c r="OHQ17" s="519"/>
      <c r="OHR17" s="519"/>
      <c r="OHS17" s="519"/>
      <c r="OHT17" s="519"/>
      <c r="OHU17" s="519"/>
      <c r="OHV17" s="519"/>
      <c r="OHW17" s="519"/>
      <c r="OHX17" s="519"/>
      <c r="OHY17" s="519"/>
      <c r="OHZ17" s="519"/>
      <c r="OIA17" s="519"/>
      <c r="OIB17" s="519"/>
      <c r="OIC17" s="519"/>
      <c r="OID17" s="519"/>
      <c r="OIE17" s="519"/>
      <c r="OIF17" s="519"/>
      <c r="OIG17" s="519"/>
      <c r="OIH17" s="519"/>
      <c r="OII17" s="519"/>
      <c r="OIJ17" s="519"/>
      <c r="OIK17" s="519"/>
      <c r="OIL17" s="519"/>
      <c r="OIM17" s="519"/>
      <c r="OIN17" s="519"/>
      <c r="OIO17" s="519"/>
      <c r="OIP17" s="519"/>
      <c r="OIQ17" s="519"/>
      <c r="OIR17" s="519"/>
      <c r="OIS17" s="519"/>
      <c r="OIT17" s="519"/>
      <c r="OIU17" s="519"/>
      <c r="OIV17" s="519"/>
      <c r="OIW17" s="519"/>
      <c r="OIX17" s="519"/>
      <c r="OIY17" s="519"/>
      <c r="OIZ17" s="519"/>
      <c r="OJA17" s="519"/>
      <c r="OJB17" s="519"/>
      <c r="OJC17" s="519"/>
      <c r="OJD17" s="519"/>
      <c r="OJE17" s="519"/>
      <c r="OJF17" s="519"/>
      <c r="OJG17" s="519"/>
      <c r="OJH17" s="519"/>
      <c r="OJI17" s="519"/>
      <c r="OJJ17" s="519"/>
      <c r="OJK17" s="519"/>
      <c r="OJL17" s="519"/>
      <c r="OJM17" s="519"/>
      <c r="OJN17" s="519"/>
      <c r="OJO17" s="519"/>
      <c r="OJP17" s="519"/>
      <c r="OJQ17" s="519"/>
      <c r="OJR17" s="519"/>
      <c r="OJS17" s="519"/>
      <c r="OJT17" s="519"/>
      <c r="OJU17" s="519"/>
      <c r="OJV17" s="519"/>
      <c r="OJW17" s="519"/>
      <c r="OJX17" s="519"/>
      <c r="OJY17" s="519"/>
      <c r="OJZ17" s="519"/>
      <c r="OKA17" s="519"/>
      <c r="OKB17" s="519"/>
      <c r="OKC17" s="519"/>
      <c r="OKD17" s="519"/>
      <c r="OKE17" s="519"/>
      <c r="OKF17" s="519"/>
      <c r="OKG17" s="519"/>
      <c r="OKH17" s="519"/>
      <c r="OKI17" s="519"/>
      <c r="OKJ17" s="519"/>
      <c r="OKK17" s="519"/>
      <c r="OKL17" s="519"/>
      <c r="OKM17" s="519"/>
      <c r="OKN17" s="519"/>
      <c r="OKO17" s="519"/>
      <c r="OKP17" s="519"/>
      <c r="OKQ17" s="519"/>
      <c r="OKR17" s="519"/>
      <c r="OKS17" s="519"/>
      <c r="OKT17" s="519"/>
      <c r="OKU17" s="519"/>
      <c r="OKV17" s="519"/>
      <c r="OKW17" s="519"/>
      <c r="OKX17" s="519"/>
      <c r="OKY17" s="519"/>
      <c r="OKZ17" s="519"/>
      <c r="OLA17" s="519"/>
      <c r="OLB17" s="519"/>
      <c r="OLC17" s="519"/>
      <c r="OLD17" s="519"/>
      <c r="OLE17" s="519"/>
      <c r="OLF17" s="519"/>
      <c r="OLG17" s="519"/>
      <c r="OLH17" s="519"/>
      <c r="OLI17" s="519"/>
      <c r="OLJ17" s="519"/>
      <c r="OLK17" s="519"/>
      <c r="OLL17" s="519"/>
      <c r="OLM17" s="519"/>
      <c r="OLN17" s="519"/>
      <c r="OLO17" s="519"/>
      <c r="OLP17" s="519"/>
      <c r="OLQ17" s="519"/>
      <c r="OLR17" s="519"/>
      <c r="OLS17" s="519"/>
      <c r="OLT17" s="519"/>
      <c r="OLU17" s="519"/>
      <c r="OLV17" s="519"/>
      <c r="OLW17" s="519"/>
      <c r="OLX17" s="519"/>
      <c r="OLY17" s="519"/>
      <c r="OLZ17" s="519"/>
      <c r="OMA17" s="519"/>
      <c r="OMB17" s="519"/>
      <c r="OMC17" s="519"/>
      <c r="OMD17" s="519"/>
      <c r="OME17" s="519"/>
      <c r="OMF17" s="519"/>
      <c r="OMG17" s="519"/>
      <c r="OMH17" s="519"/>
      <c r="OMI17" s="519"/>
      <c r="OMJ17" s="519"/>
      <c r="OMK17" s="519"/>
      <c r="OML17" s="519"/>
      <c r="OMM17" s="519"/>
      <c r="OMN17" s="519"/>
      <c r="OMO17" s="519"/>
      <c r="OMP17" s="519"/>
      <c r="OMQ17" s="519"/>
      <c r="OMR17" s="519"/>
      <c r="OMS17" s="519"/>
      <c r="OMT17" s="519"/>
      <c r="OMU17" s="519"/>
      <c r="OMV17" s="519"/>
      <c r="OMW17" s="519"/>
      <c r="OMX17" s="519"/>
      <c r="OMY17" s="519"/>
      <c r="OMZ17" s="519"/>
      <c r="ONA17" s="519"/>
      <c r="ONB17" s="519"/>
      <c r="ONC17" s="519"/>
      <c r="OND17" s="519"/>
      <c r="ONE17" s="519"/>
      <c r="ONF17" s="519"/>
      <c r="ONG17" s="519"/>
      <c r="ONH17" s="519"/>
      <c r="ONI17" s="519"/>
      <c r="ONJ17" s="519"/>
      <c r="ONK17" s="519"/>
      <c r="ONL17" s="519"/>
      <c r="ONM17" s="519"/>
      <c r="ONN17" s="519"/>
      <c r="ONO17" s="519"/>
      <c r="ONP17" s="519"/>
      <c r="ONQ17" s="519"/>
      <c r="ONR17" s="519"/>
      <c r="ONS17" s="519"/>
      <c r="ONT17" s="519"/>
      <c r="ONU17" s="519"/>
      <c r="ONV17" s="519"/>
      <c r="ONW17" s="519"/>
      <c r="ONX17" s="519"/>
      <c r="ONY17" s="519"/>
      <c r="ONZ17" s="519"/>
      <c r="OOA17" s="519"/>
      <c r="OOB17" s="519"/>
      <c r="OOC17" s="519"/>
      <c r="OOD17" s="519"/>
      <c r="OOE17" s="519"/>
      <c r="OOF17" s="519"/>
      <c r="OOG17" s="519"/>
      <c r="OOH17" s="519"/>
      <c r="OOI17" s="519"/>
      <c r="OOJ17" s="519"/>
      <c r="OOK17" s="519"/>
      <c r="OOL17" s="519"/>
      <c r="OOM17" s="519"/>
      <c r="OON17" s="519"/>
      <c r="OOO17" s="519"/>
      <c r="OOP17" s="519"/>
      <c r="OOQ17" s="519"/>
      <c r="OOR17" s="519"/>
      <c r="OOS17" s="519"/>
      <c r="OOT17" s="519"/>
      <c r="OOU17" s="519"/>
      <c r="OOV17" s="519"/>
      <c r="OOW17" s="519"/>
      <c r="OOX17" s="519"/>
      <c r="OOY17" s="519"/>
      <c r="OOZ17" s="519"/>
      <c r="OPA17" s="519"/>
      <c r="OPB17" s="519"/>
      <c r="OPC17" s="519"/>
      <c r="OPD17" s="519"/>
      <c r="OPE17" s="519"/>
      <c r="OPF17" s="519"/>
      <c r="OPG17" s="519"/>
      <c r="OPH17" s="519"/>
      <c r="OPI17" s="519"/>
      <c r="OPJ17" s="519"/>
      <c r="OPK17" s="519"/>
      <c r="OPL17" s="519"/>
      <c r="OPM17" s="519"/>
      <c r="OPN17" s="519"/>
      <c r="OPO17" s="519"/>
      <c r="OPP17" s="519"/>
      <c r="OPQ17" s="519"/>
      <c r="OPR17" s="519"/>
      <c r="OPS17" s="519"/>
      <c r="OPT17" s="519"/>
      <c r="OPU17" s="519"/>
      <c r="OPV17" s="519"/>
      <c r="OPW17" s="519"/>
      <c r="OPX17" s="519"/>
      <c r="OPY17" s="519"/>
      <c r="OPZ17" s="519"/>
      <c r="OQA17" s="519"/>
      <c r="OQB17" s="519"/>
      <c r="OQC17" s="519"/>
      <c r="OQD17" s="519"/>
      <c r="OQE17" s="519"/>
      <c r="OQF17" s="519"/>
      <c r="OQG17" s="519"/>
      <c r="OQH17" s="519"/>
      <c r="OQI17" s="519"/>
      <c r="OQJ17" s="519"/>
      <c r="OQK17" s="519"/>
      <c r="OQL17" s="519"/>
      <c r="OQM17" s="519"/>
      <c r="OQN17" s="519"/>
      <c r="OQO17" s="519"/>
      <c r="OQP17" s="519"/>
      <c r="OQQ17" s="519"/>
      <c r="OQR17" s="519"/>
      <c r="OQS17" s="519"/>
      <c r="OQT17" s="519"/>
      <c r="OQU17" s="519"/>
      <c r="OQV17" s="519"/>
      <c r="OQW17" s="519"/>
      <c r="OQX17" s="519"/>
      <c r="OQY17" s="519"/>
      <c r="OQZ17" s="519"/>
      <c r="ORA17" s="519"/>
      <c r="ORB17" s="519"/>
      <c r="ORC17" s="519"/>
      <c r="ORD17" s="519"/>
      <c r="ORE17" s="519"/>
      <c r="ORF17" s="519"/>
      <c r="ORG17" s="519"/>
      <c r="ORH17" s="519"/>
      <c r="ORI17" s="519"/>
      <c r="ORJ17" s="519"/>
      <c r="ORK17" s="519"/>
      <c r="ORL17" s="519"/>
      <c r="ORM17" s="519"/>
      <c r="ORN17" s="519"/>
      <c r="ORO17" s="519"/>
      <c r="ORP17" s="519"/>
      <c r="ORQ17" s="519"/>
      <c r="ORR17" s="519"/>
      <c r="ORS17" s="519"/>
      <c r="ORT17" s="519"/>
      <c r="ORU17" s="519"/>
      <c r="ORV17" s="519"/>
      <c r="ORW17" s="519"/>
      <c r="ORX17" s="519"/>
      <c r="ORY17" s="519"/>
      <c r="ORZ17" s="519"/>
      <c r="OSA17" s="519"/>
      <c r="OSB17" s="519"/>
      <c r="OSC17" s="519"/>
      <c r="OSD17" s="519"/>
      <c r="OSE17" s="519"/>
      <c r="OSF17" s="519"/>
      <c r="OSG17" s="519"/>
      <c r="OSH17" s="519"/>
      <c r="OSI17" s="519"/>
      <c r="OSJ17" s="519"/>
      <c r="OSK17" s="519"/>
      <c r="OSL17" s="519"/>
      <c r="OSM17" s="519"/>
      <c r="OSN17" s="519"/>
      <c r="OSO17" s="519"/>
      <c r="OSP17" s="519"/>
      <c r="OSQ17" s="519"/>
      <c r="OSR17" s="519"/>
      <c r="OSS17" s="519"/>
      <c r="OST17" s="519"/>
      <c r="OSU17" s="519"/>
      <c r="OSV17" s="519"/>
      <c r="OSW17" s="519"/>
      <c r="OSX17" s="519"/>
      <c r="OSY17" s="519"/>
      <c r="OSZ17" s="519"/>
      <c r="OTA17" s="519"/>
      <c r="OTB17" s="519"/>
      <c r="OTC17" s="519"/>
      <c r="OTD17" s="519"/>
      <c r="OTE17" s="519"/>
      <c r="OTF17" s="519"/>
      <c r="OTG17" s="519"/>
      <c r="OTH17" s="519"/>
      <c r="OTI17" s="519"/>
      <c r="OTJ17" s="519"/>
      <c r="OTK17" s="519"/>
      <c r="OTL17" s="519"/>
      <c r="OTM17" s="519"/>
      <c r="OTN17" s="519"/>
      <c r="OTO17" s="519"/>
      <c r="OTP17" s="519"/>
      <c r="OTQ17" s="519"/>
      <c r="OTR17" s="519"/>
      <c r="OTS17" s="519"/>
      <c r="OTT17" s="519"/>
      <c r="OTU17" s="519"/>
      <c r="OTV17" s="519"/>
      <c r="OTW17" s="519"/>
      <c r="OTX17" s="519"/>
      <c r="OTY17" s="519"/>
      <c r="OTZ17" s="519"/>
      <c r="OUA17" s="519"/>
      <c r="OUB17" s="519"/>
      <c r="OUC17" s="519"/>
      <c r="OUD17" s="519"/>
      <c r="OUE17" s="519"/>
      <c r="OUF17" s="519"/>
      <c r="OUG17" s="519"/>
      <c r="OUH17" s="519"/>
      <c r="OUI17" s="519"/>
      <c r="OUJ17" s="519"/>
      <c r="OUK17" s="519"/>
      <c r="OUL17" s="519"/>
      <c r="OUM17" s="519"/>
      <c r="OUN17" s="519"/>
      <c r="OUO17" s="519"/>
      <c r="OUP17" s="519"/>
      <c r="OUQ17" s="519"/>
      <c r="OUR17" s="519"/>
      <c r="OUS17" s="519"/>
      <c r="OUT17" s="519"/>
      <c r="OUU17" s="519"/>
      <c r="OUV17" s="519"/>
      <c r="OUW17" s="519"/>
      <c r="OUX17" s="519"/>
      <c r="OUY17" s="519"/>
      <c r="OUZ17" s="519"/>
      <c r="OVA17" s="519"/>
      <c r="OVB17" s="519"/>
      <c r="OVC17" s="519"/>
      <c r="OVD17" s="519"/>
      <c r="OVE17" s="519"/>
      <c r="OVF17" s="519"/>
      <c r="OVG17" s="519"/>
      <c r="OVH17" s="519"/>
      <c r="OVI17" s="519"/>
      <c r="OVJ17" s="519"/>
      <c r="OVK17" s="519"/>
      <c r="OVL17" s="519"/>
      <c r="OVM17" s="519"/>
      <c r="OVN17" s="519"/>
      <c r="OVO17" s="519"/>
      <c r="OVP17" s="519"/>
      <c r="OVQ17" s="519"/>
      <c r="OVR17" s="519"/>
      <c r="OVS17" s="519"/>
      <c r="OVT17" s="519"/>
      <c r="OVU17" s="519"/>
      <c r="OVV17" s="519"/>
      <c r="OVW17" s="519"/>
      <c r="OVX17" s="519"/>
      <c r="OVY17" s="519"/>
      <c r="OVZ17" s="519"/>
      <c r="OWA17" s="519"/>
      <c r="OWB17" s="519"/>
      <c r="OWC17" s="519"/>
      <c r="OWD17" s="519"/>
      <c r="OWE17" s="519"/>
      <c r="OWF17" s="519"/>
      <c r="OWG17" s="519"/>
      <c r="OWH17" s="519"/>
      <c r="OWI17" s="519"/>
      <c r="OWJ17" s="519"/>
      <c r="OWK17" s="519"/>
      <c r="OWL17" s="519"/>
      <c r="OWM17" s="519"/>
      <c r="OWN17" s="519"/>
      <c r="OWO17" s="519"/>
      <c r="OWP17" s="519"/>
      <c r="OWQ17" s="519"/>
      <c r="OWR17" s="519"/>
      <c r="OWS17" s="519"/>
      <c r="OWT17" s="519"/>
      <c r="OWU17" s="519"/>
      <c r="OWV17" s="519"/>
      <c r="OWW17" s="519"/>
      <c r="OWX17" s="519"/>
      <c r="OWY17" s="519"/>
      <c r="OWZ17" s="519"/>
      <c r="OXA17" s="519"/>
      <c r="OXB17" s="519"/>
      <c r="OXC17" s="519"/>
      <c r="OXD17" s="519"/>
      <c r="OXE17" s="519"/>
      <c r="OXF17" s="519"/>
      <c r="OXG17" s="519"/>
      <c r="OXH17" s="519"/>
      <c r="OXI17" s="519"/>
      <c r="OXJ17" s="519"/>
      <c r="OXK17" s="519"/>
      <c r="OXL17" s="519"/>
      <c r="OXM17" s="519"/>
      <c r="OXN17" s="519"/>
      <c r="OXO17" s="519"/>
      <c r="OXP17" s="519"/>
      <c r="OXQ17" s="519"/>
      <c r="OXR17" s="519"/>
      <c r="OXS17" s="519"/>
      <c r="OXT17" s="519"/>
      <c r="OXU17" s="519"/>
      <c r="OXV17" s="519"/>
      <c r="OXW17" s="519"/>
      <c r="OXX17" s="519"/>
      <c r="OXY17" s="519"/>
      <c r="OXZ17" s="519"/>
      <c r="OYA17" s="519"/>
      <c r="OYB17" s="519"/>
      <c r="OYC17" s="519"/>
      <c r="OYD17" s="519"/>
      <c r="OYE17" s="519"/>
      <c r="OYF17" s="519"/>
      <c r="OYG17" s="519"/>
      <c r="OYH17" s="519"/>
      <c r="OYI17" s="519"/>
      <c r="OYJ17" s="519"/>
      <c r="OYK17" s="519"/>
      <c r="OYL17" s="519"/>
      <c r="OYM17" s="519"/>
      <c r="OYN17" s="519"/>
      <c r="OYO17" s="519"/>
      <c r="OYP17" s="519"/>
      <c r="OYQ17" s="519"/>
      <c r="OYR17" s="519"/>
      <c r="OYS17" s="519"/>
      <c r="OYT17" s="519"/>
      <c r="OYU17" s="519"/>
      <c r="OYV17" s="519"/>
      <c r="OYW17" s="519"/>
      <c r="OYX17" s="519"/>
      <c r="OYY17" s="519"/>
      <c r="OYZ17" s="519"/>
      <c r="OZA17" s="519"/>
      <c r="OZB17" s="519"/>
      <c r="OZC17" s="519"/>
      <c r="OZD17" s="519"/>
      <c r="OZE17" s="519"/>
      <c r="OZF17" s="519"/>
      <c r="OZG17" s="519"/>
      <c r="OZH17" s="519"/>
      <c r="OZI17" s="519"/>
      <c r="OZJ17" s="519"/>
      <c r="OZK17" s="519"/>
      <c r="OZL17" s="519"/>
      <c r="OZM17" s="519"/>
      <c r="OZN17" s="519"/>
      <c r="OZO17" s="519"/>
      <c r="OZP17" s="519"/>
      <c r="OZQ17" s="519"/>
      <c r="OZR17" s="519"/>
      <c r="OZS17" s="519"/>
      <c r="OZT17" s="519"/>
      <c r="OZU17" s="519"/>
      <c r="OZV17" s="519"/>
      <c r="OZW17" s="519"/>
      <c r="OZX17" s="519"/>
      <c r="OZY17" s="519"/>
      <c r="OZZ17" s="519"/>
      <c r="PAA17" s="519"/>
      <c r="PAB17" s="519"/>
      <c r="PAC17" s="519"/>
      <c r="PAD17" s="519"/>
      <c r="PAE17" s="519"/>
      <c r="PAF17" s="519"/>
      <c r="PAG17" s="519"/>
      <c r="PAH17" s="519"/>
      <c r="PAI17" s="519"/>
      <c r="PAJ17" s="519"/>
      <c r="PAK17" s="519"/>
      <c r="PAL17" s="519"/>
      <c r="PAM17" s="519"/>
      <c r="PAN17" s="519"/>
      <c r="PAO17" s="519"/>
      <c r="PAP17" s="519"/>
      <c r="PAQ17" s="519"/>
      <c r="PAR17" s="519"/>
      <c r="PAS17" s="519"/>
      <c r="PAT17" s="519"/>
      <c r="PAU17" s="519"/>
      <c r="PAV17" s="519"/>
      <c r="PAW17" s="519"/>
      <c r="PAX17" s="519"/>
      <c r="PAY17" s="519"/>
      <c r="PAZ17" s="519"/>
      <c r="PBA17" s="519"/>
      <c r="PBB17" s="519"/>
      <c r="PBC17" s="519"/>
      <c r="PBD17" s="519"/>
      <c r="PBE17" s="519"/>
      <c r="PBF17" s="519"/>
      <c r="PBG17" s="519"/>
      <c r="PBH17" s="519"/>
      <c r="PBI17" s="519"/>
      <c r="PBJ17" s="519"/>
      <c r="PBK17" s="519"/>
      <c r="PBL17" s="519"/>
      <c r="PBM17" s="519"/>
      <c r="PBN17" s="519"/>
      <c r="PBO17" s="519"/>
      <c r="PBP17" s="519"/>
      <c r="PBQ17" s="519"/>
      <c r="PBR17" s="519"/>
      <c r="PBS17" s="519"/>
      <c r="PBT17" s="519"/>
      <c r="PBU17" s="519"/>
      <c r="PBV17" s="519"/>
      <c r="PBW17" s="519"/>
      <c r="PBX17" s="519"/>
      <c r="PBY17" s="519"/>
      <c r="PBZ17" s="519"/>
      <c r="PCA17" s="519"/>
      <c r="PCB17" s="519"/>
      <c r="PCC17" s="519"/>
      <c r="PCD17" s="519"/>
      <c r="PCE17" s="519"/>
      <c r="PCF17" s="519"/>
      <c r="PCG17" s="519"/>
      <c r="PCH17" s="519"/>
      <c r="PCI17" s="519"/>
      <c r="PCJ17" s="519"/>
      <c r="PCK17" s="519"/>
      <c r="PCL17" s="519"/>
      <c r="PCM17" s="519"/>
      <c r="PCN17" s="519"/>
      <c r="PCO17" s="519"/>
      <c r="PCP17" s="519"/>
      <c r="PCQ17" s="519"/>
      <c r="PCR17" s="519"/>
      <c r="PCS17" s="519"/>
      <c r="PCT17" s="519"/>
      <c r="PCU17" s="519"/>
      <c r="PCV17" s="519"/>
      <c r="PCW17" s="519"/>
      <c r="PCX17" s="519"/>
      <c r="PCY17" s="519"/>
      <c r="PCZ17" s="519"/>
      <c r="PDA17" s="519"/>
      <c r="PDB17" s="519"/>
      <c r="PDC17" s="519"/>
      <c r="PDD17" s="519"/>
      <c r="PDE17" s="519"/>
      <c r="PDF17" s="519"/>
      <c r="PDG17" s="519"/>
      <c r="PDH17" s="519"/>
      <c r="PDI17" s="519"/>
      <c r="PDJ17" s="519"/>
      <c r="PDK17" s="519"/>
      <c r="PDL17" s="519"/>
      <c r="PDM17" s="519"/>
      <c r="PDN17" s="519"/>
      <c r="PDO17" s="519"/>
      <c r="PDP17" s="519"/>
      <c r="PDQ17" s="519"/>
      <c r="PDR17" s="519"/>
      <c r="PDS17" s="519"/>
      <c r="PDT17" s="519"/>
      <c r="PDU17" s="519"/>
      <c r="PDV17" s="519"/>
      <c r="PDW17" s="519"/>
      <c r="PDX17" s="519"/>
      <c r="PDY17" s="519"/>
      <c r="PDZ17" s="519"/>
      <c r="PEA17" s="519"/>
      <c r="PEB17" s="519"/>
      <c r="PEC17" s="519"/>
      <c r="PED17" s="519"/>
      <c r="PEE17" s="519"/>
      <c r="PEF17" s="519"/>
      <c r="PEG17" s="519"/>
      <c r="PEH17" s="519"/>
      <c r="PEI17" s="519"/>
      <c r="PEJ17" s="519"/>
      <c r="PEK17" s="519"/>
      <c r="PEL17" s="519"/>
      <c r="PEM17" s="519"/>
      <c r="PEN17" s="519"/>
      <c r="PEO17" s="519"/>
      <c r="PEP17" s="519"/>
      <c r="PEQ17" s="519"/>
      <c r="PER17" s="519"/>
      <c r="PES17" s="519"/>
      <c r="PET17" s="519"/>
      <c r="PEU17" s="519"/>
      <c r="PEV17" s="519"/>
      <c r="PEW17" s="519"/>
      <c r="PEX17" s="519"/>
      <c r="PEY17" s="519"/>
      <c r="PEZ17" s="519"/>
      <c r="PFA17" s="519"/>
      <c r="PFB17" s="519"/>
      <c r="PFC17" s="519"/>
      <c r="PFD17" s="519"/>
      <c r="PFE17" s="519"/>
      <c r="PFF17" s="519"/>
      <c r="PFG17" s="519"/>
      <c r="PFH17" s="519"/>
      <c r="PFI17" s="519"/>
      <c r="PFJ17" s="519"/>
      <c r="PFK17" s="519"/>
      <c r="PFL17" s="519"/>
      <c r="PFM17" s="519"/>
      <c r="PFN17" s="519"/>
      <c r="PFO17" s="519"/>
      <c r="PFP17" s="519"/>
      <c r="PFQ17" s="519"/>
      <c r="PFR17" s="519"/>
      <c r="PFS17" s="519"/>
      <c r="PFT17" s="519"/>
      <c r="PFU17" s="519"/>
      <c r="PFV17" s="519"/>
      <c r="PFW17" s="519"/>
      <c r="PFX17" s="519"/>
      <c r="PFY17" s="519"/>
      <c r="PFZ17" s="519"/>
      <c r="PGA17" s="519"/>
      <c r="PGB17" s="519"/>
      <c r="PGC17" s="519"/>
      <c r="PGD17" s="519"/>
      <c r="PGE17" s="519"/>
      <c r="PGF17" s="519"/>
      <c r="PGG17" s="519"/>
      <c r="PGH17" s="519"/>
      <c r="PGI17" s="519"/>
      <c r="PGJ17" s="519"/>
      <c r="PGK17" s="519"/>
      <c r="PGL17" s="519"/>
      <c r="PGM17" s="519"/>
      <c r="PGN17" s="519"/>
      <c r="PGO17" s="519"/>
      <c r="PGP17" s="519"/>
      <c r="PGQ17" s="519"/>
      <c r="PGR17" s="519"/>
      <c r="PGS17" s="519"/>
      <c r="PGT17" s="519"/>
      <c r="PGU17" s="519"/>
      <c r="PGV17" s="519"/>
      <c r="PGW17" s="519"/>
      <c r="PGX17" s="519"/>
      <c r="PGY17" s="519"/>
      <c r="PGZ17" s="519"/>
      <c r="PHA17" s="519"/>
      <c r="PHB17" s="519"/>
      <c r="PHC17" s="519"/>
      <c r="PHD17" s="519"/>
      <c r="PHE17" s="519"/>
      <c r="PHF17" s="519"/>
      <c r="PHG17" s="519"/>
      <c r="PHH17" s="519"/>
      <c r="PHI17" s="519"/>
      <c r="PHJ17" s="519"/>
      <c r="PHK17" s="519"/>
      <c r="PHL17" s="519"/>
      <c r="PHM17" s="519"/>
      <c r="PHN17" s="519"/>
      <c r="PHO17" s="519"/>
      <c r="PHP17" s="519"/>
      <c r="PHQ17" s="519"/>
      <c r="PHR17" s="519"/>
      <c r="PHS17" s="519"/>
      <c r="PHT17" s="519"/>
      <c r="PHU17" s="519"/>
      <c r="PHV17" s="519"/>
      <c r="PHW17" s="519"/>
      <c r="PHX17" s="519"/>
      <c r="PHY17" s="519"/>
      <c r="PHZ17" s="519"/>
      <c r="PIA17" s="519"/>
      <c r="PIB17" s="519"/>
      <c r="PIC17" s="519"/>
      <c r="PID17" s="519"/>
      <c r="PIE17" s="519"/>
      <c r="PIF17" s="519"/>
      <c r="PIG17" s="519"/>
      <c r="PIH17" s="519"/>
      <c r="PII17" s="519"/>
      <c r="PIJ17" s="519"/>
      <c r="PIK17" s="519"/>
      <c r="PIL17" s="519"/>
      <c r="PIM17" s="519"/>
      <c r="PIN17" s="519"/>
      <c r="PIO17" s="519"/>
      <c r="PIP17" s="519"/>
      <c r="PIQ17" s="519"/>
      <c r="PIR17" s="519"/>
      <c r="PIS17" s="519"/>
      <c r="PIT17" s="519"/>
      <c r="PIU17" s="519"/>
      <c r="PIV17" s="519"/>
      <c r="PIW17" s="519"/>
      <c r="PIX17" s="519"/>
      <c r="PIY17" s="519"/>
      <c r="PIZ17" s="519"/>
      <c r="PJA17" s="519"/>
      <c r="PJB17" s="519"/>
      <c r="PJC17" s="519"/>
      <c r="PJD17" s="519"/>
      <c r="PJE17" s="519"/>
      <c r="PJF17" s="519"/>
      <c r="PJG17" s="519"/>
      <c r="PJH17" s="519"/>
      <c r="PJI17" s="519"/>
      <c r="PJJ17" s="519"/>
      <c r="PJK17" s="519"/>
      <c r="PJL17" s="519"/>
      <c r="PJM17" s="519"/>
      <c r="PJN17" s="519"/>
      <c r="PJO17" s="519"/>
      <c r="PJP17" s="519"/>
      <c r="PJQ17" s="519"/>
      <c r="PJR17" s="519"/>
      <c r="PJS17" s="519"/>
      <c r="PJT17" s="519"/>
      <c r="PJU17" s="519"/>
      <c r="PJV17" s="519"/>
      <c r="PJW17" s="519"/>
      <c r="PJX17" s="519"/>
      <c r="PJY17" s="519"/>
      <c r="PJZ17" s="519"/>
      <c r="PKA17" s="519"/>
      <c r="PKB17" s="519"/>
      <c r="PKC17" s="519"/>
      <c r="PKD17" s="519"/>
      <c r="PKE17" s="519"/>
      <c r="PKF17" s="519"/>
      <c r="PKG17" s="519"/>
      <c r="PKH17" s="519"/>
      <c r="PKI17" s="519"/>
      <c r="PKJ17" s="519"/>
      <c r="PKK17" s="519"/>
      <c r="PKL17" s="519"/>
      <c r="PKM17" s="519"/>
      <c r="PKN17" s="519"/>
      <c r="PKO17" s="519"/>
      <c r="PKP17" s="519"/>
      <c r="PKQ17" s="519"/>
      <c r="PKR17" s="519"/>
      <c r="PKS17" s="519"/>
      <c r="PKT17" s="519"/>
      <c r="PKU17" s="519"/>
      <c r="PKV17" s="519"/>
      <c r="PKW17" s="519"/>
      <c r="PKX17" s="519"/>
      <c r="PKY17" s="519"/>
      <c r="PKZ17" s="519"/>
      <c r="PLA17" s="519"/>
      <c r="PLB17" s="519"/>
      <c r="PLC17" s="519"/>
      <c r="PLD17" s="519"/>
      <c r="PLE17" s="519"/>
      <c r="PLF17" s="519"/>
      <c r="PLG17" s="519"/>
      <c r="PLH17" s="519"/>
      <c r="PLI17" s="519"/>
      <c r="PLJ17" s="519"/>
      <c r="PLK17" s="519"/>
      <c r="PLL17" s="519"/>
      <c r="PLM17" s="519"/>
      <c r="PLN17" s="519"/>
      <c r="PLO17" s="519"/>
      <c r="PLP17" s="519"/>
      <c r="PLQ17" s="519"/>
      <c r="PLR17" s="519"/>
      <c r="PLS17" s="519"/>
      <c r="PLT17" s="519"/>
      <c r="PLU17" s="519"/>
      <c r="PLV17" s="519"/>
      <c r="PLW17" s="519"/>
      <c r="PLX17" s="519"/>
      <c r="PLY17" s="519"/>
      <c r="PLZ17" s="519"/>
      <c r="PMA17" s="519"/>
      <c r="PMB17" s="519"/>
      <c r="PMC17" s="519"/>
      <c r="PMD17" s="519"/>
      <c r="PME17" s="519"/>
      <c r="PMF17" s="519"/>
      <c r="PMG17" s="519"/>
      <c r="PMH17" s="519"/>
      <c r="PMI17" s="519"/>
      <c r="PMJ17" s="519"/>
      <c r="PMK17" s="519"/>
      <c r="PML17" s="519"/>
      <c r="PMM17" s="519"/>
      <c r="PMN17" s="519"/>
      <c r="PMO17" s="519"/>
      <c r="PMP17" s="519"/>
      <c r="PMQ17" s="519"/>
      <c r="PMR17" s="519"/>
      <c r="PMS17" s="519"/>
      <c r="PMT17" s="519"/>
      <c r="PMU17" s="519"/>
      <c r="PMV17" s="519"/>
      <c r="PMW17" s="519"/>
      <c r="PMX17" s="519"/>
      <c r="PMY17" s="519"/>
      <c r="PMZ17" s="519"/>
      <c r="PNA17" s="519"/>
      <c r="PNB17" s="519"/>
      <c r="PNC17" s="519"/>
      <c r="PND17" s="519"/>
      <c r="PNE17" s="519"/>
      <c r="PNF17" s="519"/>
      <c r="PNG17" s="519"/>
      <c r="PNH17" s="519"/>
      <c r="PNI17" s="519"/>
      <c r="PNJ17" s="519"/>
      <c r="PNK17" s="519"/>
      <c r="PNL17" s="519"/>
      <c r="PNM17" s="519"/>
      <c r="PNN17" s="519"/>
      <c r="PNO17" s="519"/>
      <c r="PNP17" s="519"/>
      <c r="PNQ17" s="519"/>
      <c r="PNR17" s="519"/>
      <c r="PNS17" s="519"/>
      <c r="PNT17" s="519"/>
      <c r="PNU17" s="519"/>
      <c r="PNV17" s="519"/>
      <c r="PNW17" s="519"/>
      <c r="PNX17" s="519"/>
      <c r="PNY17" s="519"/>
      <c r="PNZ17" s="519"/>
      <c r="POA17" s="519"/>
      <c r="POB17" s="519"/>
      <c r="POC17" s="519"/>
      <c r="POD17" s="519"/>
      <c r="POE17" s="519"/>
      <c r="POF17" s="519"/>
      <c r="POG17" s="519"/>
      <c r="POH17" s="519"/>
      <c r="POI17" s="519"/>
      <c r="POJ17" s="519"/>
      <c r="POK17" s="519"/>
      <c r="POL17" s="519"/>
      <c r="POM17" s="519"/>
      <c r="PON17" s="519"/>
      <c r="POO17" s="519"/>
      <c r="POP17" s="519"/>
      <c r="POQ17" s="519"/>
      <c r="POR17" s="519"/>
      <c r="POS17" s="519"/>
      <c r="POT17" s="519"/>
      <c r="POU17" s="519"/>
      <c r="POV17" s="519"/>
      <c r="POW17" s="519"/>
      <c r="POX17" s="519"/>
      <c r="POY17" s="519"/>
      <c r="POZ17" s="519"/>
      <c r="PPA17" s="519"/>
      <c r="PPB17" s="519"/>
      <c r="PPC17" s="519"/>
      <c r="PPD17" s="519"/>
      <c r="PPE17" s="519"/>
      <c r="PPF17" s="519"/>
      <c r="PPG17" s="519"/>
      <c r="PPH17" s="519"/>
      <c r="PPI17" s="519"/>
      <c r="PPJ17" s="519"/>
      <c r="PPK17" s="519"/>
      <c r="PPL17" s="519"/>
      <c r="PPM17" s="519"/>
      <c r="PPN17" s="519"/>
      <c r="PPO17" s="519"/>
      <c r="PPP17" s="519"/>
      <c r="PPQ17" s="519"/>
      <c r="PPR17" s="519"/>
      <c r="PPS17" s="519"/>
      <c r="PPT17" s="519"/>
      <c r="PPU17" s="519"/>
      <c r="PPV17" s="519"/>
      <c r="PPW17" s="519"/>
      <c r="PPX17" s="519"/>
      <c r="PPY17" s="519"/>
      <c r="PPZ17" s="519"/>
      <c r="PQA17" s="519"/>
      <c r="PQB17" s="519"/>
      <c r="PQC17" s="519"/>
      <c r="PQD17" s="519"/>
      <c r="PQE17" s="519"/>
      <c r="PQF17" s="519"/>
      <c r="PQG17" s="519"/>
      <c r="PQH17" s="519"/>
      <c r="PQI17" s="519"/>
      <c r="PQJ17" s="519"/>
      <c r="PQK17" s="519"/>
      <c r="PQL17" s="519"/>
      <c r="PQM17" s="519"/>
      <c r="PQN17" s="519"/>
      <c r="PQO17" s="519"/>
      <c r="PQP17" s="519"/>
      <c r="PQQ17" s="519"/>
      <c r="PQR17" s="519"/>
      <c r="PQS17" s="519"/>
      <c r="PQT17" s="519"/>
      <c r="PQU17" s="519"/>
      <c r="PQV17" s="519"/>
      <c r="PQW17" s="519"/>
      <c r="PQX17" s="519"/>
      <c r="PQY17" s="519"/>
      <c r="PQZ17" s="519"/>
      <c r="PRA17" s="519"/>
      <c r="PRB17" s="519"/>
      <c r="PRC17" s="519"/>
      <c r="PRD17" s="519"/>
      <c r="PRE17" s="519"/>
      <c r="PRF17" s="519"/>
      <c r="PRG17" s="519"/>
      <c r="PRH17" s="519"/>
      <c r="PRI17" s="519"/>
      <c r="PRJ17" s="519"/>
      <c r="PRK17" s="519"/>
      <c r="PRL17" s="519"/>
      <c r="PRM17" s="519"/>
      <c r="PRN17" s="519"/>
      <c r="PRO17" s="519"/>
      <c r="PRP17" s="519"/>
      <c r="PRQ17" s="519"/>
      <c r="PRR17" s="519"/>
      <c r="PRS17" s="519"/>
      <c r="PRT17" s="519"/>
      <c r="PRU17" s="519"/>
      <c r="PRV17" s="519"/>
      <c r="PRW17" s="519"/>
      <c r="PRX17" s="519"/>
      <c r="PRY17" s="519"/>
      <c r="PRZ17" s="519"/>
      <c r="PSA17" s="519"/>
      <c r="PSB17" s="519"/>
      <c r="PSC17" s="519"/>
      <c r="PSD17" s="519"/>
      <c r="PSE17" s="519"/>
      <c r="PSF17" s="519"/>
      <c r="PSG17" s="519"/>
      <c r="PSH17" s="519"/>
      <c r="PSI17" s="519"/>
      <c r="PSJ17" s="519"/>
      <c r="PSK17" s="519"/>
      <c r="PSL17" s="519"/>
      <c r="PSM17" s="519"/>
      <c r="PSN17" s="519"/>
      <c r="PSO17" s="519"/>
      <c r="PSP17" s="519"/>
      <c r="PSQ17" s="519"/>
      <c r="PSR17" s="519"/>
      <c r="PSS17" s="519"/>
      <c r="PST17" s="519"/>
      <c r="PSU17" s="519"/>
      <c r="PSV17" s="519"/>
      <c r="PSW17" s="519"/>
      <c r="PSX17" s="519"/>
      <c r="PSY17" s="519"/>
      <c r="PSZ17" s="519"/>
      <c r="PTA17" s="519"/>
      <c r="PTB17" s="519"/>
      <c r="PTC17" s="519"/>
      <c r="PTD17" s="519"/>
      <c r="PTE17" s="519"/>
      <c r="PTF17" s="519"/>
      <c r="PTG17" s="519"/>
      <c r="PTH17" s="519"/>
      <c r="PTI17" s="519"/>
      <c r="PTJ17" s="519"/>
      <c r="PTK17" s="519"/>
      <c r="PTL17" s="519"/>
      <c r="PTM17" s="519"/>
      <c r="PTN17" s="519"/>
      <c r="PTO17" s="519"/>
      <c r="PTP17" s="519"/>
      <c r="PTQ17" s="519"/>
      <c r="PTR17" s="519"/>
      <c r="PTS17" s="519"/>
      <c r="PTT17" s="519"/>
      <c r="PTU17" s="519"/>
      <c r="PTV17" s="519"/>
      <c r="PTW17" s="519"/>
      <c r="PTX17" s="519"/>
      <c r="PTY17" s="519"/>
      <c r="PTZ17" s="519"/>
      <c r="PUA17" s="519"/>
      <c r="PUB17" s="519"/>
      <c r="PUC17" s="519"/>
      <c r="PUD17" s="519"/>
      <c r="PUE17" s="519"/>
      <c r="PUF17" s="519"/>
      <c r="PUG17" s="519"/>
      <c r="PUH17" s="519"/>
      <c r="PUI17" s="519"/>
      <c r="PUJ17" s="519"/>
      <c r="PUK17" s="519"/>
      <c r="PUL17" s="519"/>
      <c r="PUM17" s="519"/>
      <c r="PUN17" s="519"/>
      <c r="PUO17" s="519"/>
      <c r="PUP17" s="519"/>
      <c r="PUQ17" s="519"/>
      <c r="PUR17" s="519"/>
      <c r="PUS17" s="519"/>
      <c r="PUT17" s="519"/>
      <c r="PUU17" s="519"/>
      <c r="PUV17" s="519"/>
      <c r="PUW17" s="519"/>
      <c r="PUX17" s="519"/>
      <c r="PUY17" s="519"/>
      <c r="PUZ17" s="519"/>
      <c r="PVA17" s="519"/>
      <c r="PVB17" s="519"/>
      <c r="PVC17" s="519"/>
      <c r="PVD17" s="519"/>
      <c r="PVE17" s="519"/>
      <c r="PVF17" s="519"/>
      <c r="PVG17" s="519"/>
      <c r="PVH17" s="519"/>
      <c r="PVI17" s="519"/>
      <c r="PVJ17" s="519"/>
      <c r="PVK17" s="519"/>
      <c r="PVL17" s="519"/>
      <c r="PVM17" s="519"/>
      <c r="PVN17" s="519"/>
      <c r="PVO17" s="519"/>
      <c r="PVP17" s="519"/>
      <c r="PVQ17" s="519"/>
      <c r="PVR17" s="519"/>
      <c r="PVS17" s="519"/>
      <c r="PVT17" s="519"/>
      <c r="PVU17" s="519"/>
      <c r="PVV17" s="519"/>
      <c r="PVW17" s="519"/>
      <c r="PVX17" s="519"/>
      <c r="PVY17" s="519"/>
      <c r="PVZ17" s="519"/>
      <c r="PWA17" s="519"/>
      <c r="PWB17" s="519"/>
      <c r="PWC17" s="519"/>
      <c r="PWD17" s="519"/>
      <c r="PWE17" s="519"/>
      <c r="PWF17" s="519"/>
      <c r="PWG17" s="519"/>
      <c r="PWH17" s="519"/>
      <c r="PWI17" s="519"/>
      <c r="PWJ17" s="519"/>
      <c r="PWK17" s="519"/>
      <c r="PWL17" s="519"/>
      <c r="PWM17" s="519"/>
      <c r="PWN17" s="519"/>
      <c r="PWO17" s="519"/>
      <c r="PWP17" s="519"/>
      <c r="PWQ17" s="519"/>
      <c r="PWR17" s="519"/>
      <c r="PWS17" s="519"/>
      <c r="PWT17" s="519"/>
      <c r="PWU17" s="519"/>
      <c r="PWV17" s="519"/>
      <c r="PWW17" s="519"/>
      <c r="PWX17" s="519"/>
      <c r="PWY17" s="519"/>
      <c r="PWZ17" s="519"/>
      <c r="PXA17" s="519"/>
      <c r="PXB17" s="519"/>
      <c r="PXC17" s="519"/>
      <c r="PXD17" s="519"/>
      <c r="PXE17" s="519"/>
      <c r="PXF17" s="519"/>
      <c r="PXG17" s="519"/>
      <c r="PXH17" s="519"/>
      <c r="PXI17" s="519"/>
      <c r="PXJ17" s="519"/>
      <c r="PXK17" s="519"/>
      <c r="PXL17" s="519"/>
      <c r="PXM17" s="519"/>
      <c r="PXN17" s="519"/>
      <c r="PXO17" s="519"/>
      <c r="PXP17" s="519"/>
      <c r="PXQ17" s="519"/>
      <c r="PXR17" s="519"/>
      <c r="PXS17" s="519"/>
      <c r="PXT17" s="519"/>
      <c r="PXU17" s="519"/>
      <c r="PXV17" s="519"/>
      <c r="PXW17" s="519"/>
      <c r="PXX17" s="519"/>
      <c r="PXY17" s="519"/>
      <c r="PXZ17" s="519"/>
      <c r="PYA17" s="519"/>
      <c r="PYB17" s="519"/>
      <c r="PYC17" s="519"/>
      <c r="PYD17" s="519"/>
      <c r="PYE17" s="519"/>
      <c r="PYF17" s="519"/>
      <c r="PYG17" s="519"/>
      <c r="PYH17" s="519"/>
      <c r="PYI17" s="519"/>
      <c r="PYJ17" s="519"/>
      <c r="PYK17" s="519"/>
      <c r="PYL17" s="519"/>
      <c r="PYM17" s="519"/>
      <c r="PYN17" s="519"/>
      <c r="PYO17" s="519"/>
      <c r="PYP17" s="519"/>
      <c r="PYQ17" s="519"/>
      <c r="PYR17" s="519"/>
      <c r="PYS17" s="519"/>
      <c r="PYT17" s="519"/>
      <c r="PYU17" s="519"/>
      <c r="PYV17" s="519"/>
      <c r="PYW17" s="519"/>
      <c r="PYX17" s="519"/>
      <c r="PYY17" s="519"/>
      <c r="PYZ17" s="519"/>
      <c r="PZA17" s="519"/>
      <c r="PZB17" s="519"/>
      <c r="PZC17" s="519"/>
      <c r="PZD17" s="519"/>
      <c r="PZE17" s="519"/>
      <c r="PZF17" s="519"/>
      <c r="PZG17" s="519"/>
      <c r="PZH17" s="519"/>
      <c r="PZI17" s="519"/>
      <c r="PZJ17" s="519"/>
      <c r="PZK17" s="519"/>
      <c r="PZL17" s="519"/>
      <c r="PZM17" s="519"/>
      <c r="PZN17" s="519"/>
      <c r="PZO17" s="519"/>
      <c r="PZP17" s="519"/>
      <c r="PZQ17" s="519"/>
      <c r="PZR17" s="519"/>
      <c r="PZS17" s="519"/>
      <c r="PZT17" s="519"/>
      <c r="PZU17" s="519"/>
      <c r="PZV17" s="519"/>
      <c r="PZW17" s="519"/>
      <c r="PZX17" s="519"/>
      <c r="PZY17" s="519"/>
      <c r="PZZ17" s="519"/>
      <c r="QAA17" s="519"/>
      <c r="QAB17" s="519"/>
      <c r="QAC17" s="519"/>
      <c r="QAD17" s="519"/>
      <c r="QAE17" s="519"/>
      <c r="QAF17" s="519"/>
      <c r="QAG17" s="519"/>
      <c r="QAH17" s="519"/>
      <c r="QAI17" s="519"/>
      <c r="QAJ17" s="519"/>
      <c r="QAK17" s="519"/>
      <c r="QAL17" s="519"/>
      <c r="QAM17" s="519"/>
      <c r="QAN17" s="519"/>
      <c r="QAO17" s="519"/>
      <c r="QAP17" s="519"/>
      <c r="QAQ17" s="519"/>
      <c r="QAR17" s="519"/>
      <c r="QAS17" s="519"/>
      <c r="QAT17" s="519"/>
      <c r="QAU17" s="519"/>
      <c r="QAV17" s="519"/>
      <c r="QAW17" s="519"/>
      <c r="QAX17" s="519"/>
      <c r="QAY17" s="519"/>
      <c r="QAZ17" s="519"/>
      <c r="QBA17" s="519"/>
      <c r="QBB17" s="519"/>
      <c r="QBC17" s="519"/>
      <c r="QBD17" s="519"/>
      <c r="QBE17" s="519"/>
      <c r="QBF17" s="519"/>
      <c r="QBG17" s="519"/>
      <c r="QBH17" s="519"/>
      <c r="QBI17" s="519"/>
      <c r="QBJ17" s="519"/>
      <c r="QBK17" s="519"/>
      <c r="QBL17" s="519"/>
      <c r="QBM17" s="519"/>
      <c r="QBN17" s="519"/>
      <c r="QBO17" s="519"/>
      <c r="QBP17" s="519"/>
      <c r="QBQ17" s="519"/>
      <c r="QBR17" s="519"/>
      <c r="QBS17" s="519"/>
      <c r="QBT17" s="519"/>
      <c r="QBU17" s="519"/>
      <c r="QBV17" s="519"/>
      <c r="QBW17" s="519"/>
      <c r="QBX17" s="519"/>
      <c r="QBY17" s="519"/>
      <c r="QBZ17" s="519"/>
      <c r="QCA17" s="519"/>
      <c r="QCB17" s="519"/>
      <c r="QCC17" s="519"/>
      <c r="QCD17" s="519"/>
      <c r="QCE17" s="519"/>
      <c r="QCF17" s="519"/>
      <c r="QCG17" s="519"/>
      <c r="QCH17" s="519"/>
      <c r="QCI17" s="519"/>
      <c r="QCJ17" s="519"/>
      <c r="QCK17" s="519"/>
      <c r="QCL17" s="519"/>
      <c r="QCM17" s="519"/>
      <c r="QCN17" s="519"/>
      <c r="QCO17" s="519"/>
      <c r="QCP17" s="519"/>
      <c r="QCQ17" s="519"/>
      <c r="QCR17" s="519"/>
      <c r="QCS17" s="519"/>
      <c r="QCT17" s="519"/>
      <c r="QCU17" s="519"/>
      <c r="QCV17" s="519"/>
      <c r="QCW17" s="519"/>
      <c r="QCX17" s="519"/>
      <c r="QCY17" s="519"/>
      <c r="QCZ17" s="519"/>
      <c r="QDA17" s="519"/>
      <c r="QDB17" s="519"/>
      <c r="QDC17" s="519"/>
      <c r="QDD17" s="519"/>
      <c r="QDE17" s="519"/>
      <c r="QDF17" s="519"/>
      <c r="QDG17" s="519"/>
      <c r="QDH17" s="519"/>
      <c r="QDI17" s="519"/>
      <c r="QDJ17" s="519"/>
      <c r="QDK17" s="519"/>
      <c r="QDL17" s="519"/>
      <c r="QDM17" s="519"/>
      <c r="QDN17" s="519"/>
      <c r="QDO17" s="519"/>
      <c r="QDP17" s="519"/>
      <c r="QDQ17" s="519"/>
      <c r="QDR17" s="519"/>
      <c r="QDS17" s="519"/>
      <c r="QDT17" s="519"/>
      <c r="QDU17" s="519"/>
      <c r="QDV17" s="519"/>
      <c r="QDW17" s="519"/>
      <c r="QDX17" s="519"/>
      <c r="QDY17" s="519"/>
      <c r="QDZ17" s="519"/>
      <c r="QEA17" s="519"/>
      <c r="QEB17" s="519"/>
      <c r="QEC17" s="519"/>
      <c r="QED17" s="519"/>
      <c r="QEE17" s="519"/>
      <c r="QEF17" s="519"/>
      <c r="QEG17" s="519"/>
      <c r="QEH17" s="519"/>
      <c r="QEI17" s="519"/>
      <c r="QEJ17" s="519"/>
      <c r="QEK17" s="519"/>
      <c r="QEL17" s="519"/>
      <c r="QEM17" s="519"/>
      <c r="QEN17" s="519"/>
      <c r="QEO17" s="519"/>
      <c r="QEP17" s="519"/>
      <c r="QEQ17" s="519"/>
      <c r="QER17" s="519"/>
      <c r="QES17" s="519"/>
      <c r="QET17" s="519"/>
      <c r="QEU17" s="519"/>
      <c r="QEV17" s="519"/>
      <c r="QEW17" s="519"/>
      <c r="QEX17" s="519"/>
      <c r="QEY17" s="519"/>
      <c r="QEZ17" s="519"/>
      <c r="QFA17" s="519"/>
      <c r="QFB17" s="519"/>
      <c r="QFC17" s="519"/>
      <c r="QFD17" s="519"/>
      <c r="QFE17" s="519"/>
      <c r="QFF17" s="519"/>
      <c r="QFG17" s="519"/>
      <c r="QFH17" s="519"/>
      <c r="QFI17" s="519"/>
      <c r="QFJ17" s="519"/>
      <c r="QFK17" s="519"/>
      <c r="QFL17" s="519"/>
      <c r="QFM17" s="519"/>
      <c r="QFN17" s="519"/>
      <c r="QFO17" s="519"/>
      <c r="QFP17" s="519"/>
      <c r="QFQ17" s="519"/>
      <c r="QFR17" s="519"/>
      <c r="QFS17" s="519"/>
      <c r="QFT17" s="519"/>
      <c r="QFU17" s="519"/>
      <c r="QFV17" s="519"/>
      <c r="QFW17" s="519"/>
      <c r="QFX17" s="519"/>
      <c r="QFY17" s="519"/>
      <c r="QFZ17" s="519"/>
      <c r="QGA17" s="519"/>
      <c r="QGB17" s="519"/>
      <c r="QGC17" s="519"/>
      <c r="QGD17" s="519"/>
      <c r="QGE17" s="519"/>
      <c r="QGF17" s="519"/>
      <c r="QGG17" s="519"/>
      <c r="QGH17" s="519"/>
      <c r="QGI17" s="519"/>
      <c r="QGJ17" s="519"/>
      <c r="QGK17" s="519"/>
      <c r="QGL17" s="519"/>
      <c r="QGM17" s="519"/>
      <c r="QGN17" s="519"/>
      <c r="QGO17" s="519"/>
      <c r="QGP17" s="519"/>
      <c r="QGQ17" s="519"/>
      <c r="QGR17" s="519"/>
      <c r="QGS17" s="519"/>
      <c r="QGT17" s="519"/>
      <c r="QGU17" s="519"/>
      <c r="QGV17" s="519"/>
      <c r="QGW17" s="519"/>
      <c r="QGX17" s="519"/>
      <c r="QGY17" s="519"/>
      <c r="QGZ17" s="519"/>
      <c r="QHA17" s="519"/>
      <c r="QHB17" s="519"/>
      <c r="QHC17" s="519"/>
      <c r="QHD17" s="519"/>
      <c r="QHE17" s="519"/>
      <c r="QHF17" s="519"/>
      <c r="QHG17" s="519"/>
      <c r="QHH17" s="519"/>
      <c r="QHI17" s="519"/>
      <c r="QHJ17" s="519"/>
      <c r="QHK17" s="519"/>
      <c r="QHL17" s="519"/>
      <c r="QHM17" s="519"/>
      <c r="QHN17" s="519"/>
      <c r="QHO17" s="519"/>
      <c r="QHP17" s="519"/>
      <c r="QHQ17" s="519"/>
      <c r="QHR17" s="519"/>
      <c r="QHS17" s="519"/>
      <c r="QHT17" s="519"/>
      <c r="QHU17" s="519"/>
      <c r="QHV17" s="519"/>
      <c r="QHW17" s="519"/>
      <c r="QHX17" s="519"/>
      <c r="QHY17" s="519"/>
      <c r="QHZ17" s="519"/>
      <c r="QIA17" s="519"/>
      <c r="QIB17" s="519"/>
      <c r="QIC17" s="519"/>
      <c r="QID17" s="519"/>
      <c r="QIE17" s="519"/>
      <c r="QIF17" s="519"/>
      <c r="QIG17" s="519"/>
      <c r="QIH17" s="519"/>
      <c r="QII17" s="519"/>
      <c r="QIJ17" s="519"/>
      <c r="QIK17" s="519"/>
      <c r="QIL17" s="519"/>
      <c r="QIM17" s="519"/>
      <c r="QIN17" s="519"/>
      <c r="QIO17" s="519"/>
      <c r="QIP17" s="519"/>
      <c r="QIQ17" s="519"/>
      <c r="QIR17" s="519"/>
      <c r="QIS17" s="519"/>
      <c r="QIT17" s="519"/>
      <c r="QIU17" s="519"/>
      <c r="QIV17" s="519"/>
      <c r="QIW17" s="519"/>
      <c r="QIX17" s="519"/>
      <c r="QIY17" s="519"/>
      <c r="QIZ17" s="519"/>
      <c r="QJA17" s="519"/>
      <c r="QJB17" s="519"/>
      <c r="QJC17" s="519"/>
      <c r="QJD17" s="519"/>
      <c r="QJE17" s="519"/>
      <c r="QJF17" s="519"/>
      <c r="QJG17" s="519"/>
      <c r="QJH17" s="519"/>
      <c r="QJI17" s="519"/>
      <c r="QJJ17" s="519"/>
      <c r="QJK17" s="519"/>
      <c r="QJL17" s="519"/>
      <c r="QJM17" s="519"/>
      <c r="QJN17" s="519"/>
      <c r="QJO17" s="519"/>
      <c r="QJP17" s="519"/>
      <c r="QJQ17" s="519"/>
      <c r="QJR17" s="519"/>
      <c r="QJS17" s="519"/>
      <c r="QJT17" s="519"/>
      <c r="QJU17" s="519"/>
      <c r="QJV17" s="519"/>
      <c r="QJW17" s="519"/>
      <c r="QJX17" s="519"/>
      <c r="QJY17" s="519"/>
      <c r="QJZ17" s="519"/>
      <c r="QKA17" s="519"/>
      <c r="QKB17" s="519"/>
      <c r="QKC17" s="519"/>
      <c r="QKD17" s="519"/>
      <c r="QKE17" s="519"/>
      <c r="QKF17" s="519"/>
      <c r="QKG17" s="519"/>
      <c r="QKH17" s="519"/>
      <c r="QKI17" s="519"/>
      <c r="QKJ17" s="519"/>
      <c r="QKK17" s="519"/>
      <c r="QKL17" s="519"/>
      <c r="QKM17" s="519"/>
      <c r="QKN17" s="519"/>
      <c r="QKO17" s="519"/>
      <c r="QKP17" s="519"/>
      <c r="QKQ17" s="519"/>
      <c r="QKR17" s="519"/>
      <c r="QKS17" s="519"/>
      <c r="QKT17" s="519"/>
      <c r="QKU17" s="519"/>
      <c r="QKV17" s="519"/>
      <c r="QKW17" s="519"/>
      <c r="QKX17" s="519"/>
      <c r="QKY17" s="519"/>
      <c r="QKZ17" s="519"/>
      <c r="QLA17" s="519"/>
      <c r="QLB17" s="519"/>
      <c r="QLC17" s="519"/>
      <c r="QLD17" s="519"/>
      <c r="QLE17" s="519"/>
      <c r="QLF17" s="519"/>
      <c r="QLG17" s="519"/>
      <c r="QLH17" s="519"/>
      <c r="QLI17" s="519"/>
      <c r="QLJ17" s="519"/>
      <c r="QLK17" s="519"/>
      <c r="QLL17" s="519"/>
      <c r="QLM17" s="519"/>
      <c r="QLN17" s="519"/>
      <c r="QLO17" s="519"/>
      <c r="QLP17" s="519"/>
      <c r="QLQ17" s="519"/>
      <c r="QLR17" s="519"/>
      <c r="QLS17" s="519"/>
      <c r="QLT17" s="519"/>
      <c r="QLU17" s="519"/>
      <c r="QLV17" s="519"/>
      <c r="QLW17" s="519"/>
      <c r="QLX17" s="519"/>
      <c r="QLY17" s="519"/>
      <c r="QLZ17" s="519"/>
      <c r="QMA17" s="519"/>
      <c r="QMB17" s="519"/>
      <c r="QMC17" s="519"/>
      <c r="QMD17" s="519"/>
      <c r="QME17" s="519"/>
      <c r="QMF17" s="519"/>
      <c r="QMG17" s="519"/>
      <c r="QMH17" s="519"/>
      <c r="QMI17" s="519"/>
      <c r="QMJ17" s="519"/>
      <c r="QMK17" s="519"/>
      <c r="QML17" s="519"/>
      <c r="QMM17" s="519"/>
      <c r="QMN17" s="519"/>
      <c r="QMO17" s="519"/>
      <c r="QMP17" s="519"/>
      <c r="QMQ17" s="519"/>
      <c r="QMR17" s="519"/>
      <c r="QMS17" s="519"/>
      <c r="QMT17" s="519"/>
      <c r="QMU17" s="519"/>
      <c r="QMV17" s="519"/>
      <c r="QMW17" s="519"/>
      <c r="QMX17" s="519"/>
      <c r="QMY17" s="519"/>
      <c r="QMZ17" s="519"/>
      <c r="QNA17" s="519"/>
      <c r="QNB17" s="519"/>
      <c r="QNC17" s="519"/>
      <c r="QND17" s="519"/>
      <c r="QNE17" s="519"/>
      <c r="QNF17" s="519"/>
      <c r="QNG17" s="519"/>
      <c r="QNH17" s="519"/>
      <c r="QNI17" s="519"/>
      <c r="QNJ17" s="519"/>
      <c r="QNK17" s="519"/>
      <c r="QNL17" s="519"/>
      <c r="QNM17" s="519"/>
      <c r="QNN17" s="519"/>
      <c r="QNO17" s="519"/>
      <c r="QNP17" s="519"/>
      <c r="QNQ17" s="519"/>
      <c r="QNR17" s="519"/>
      <c r="QNS17" s="519"/>
      <c r="QNT17" s="519"/>
      <c r="QNU17" s="519"/>
      <c r="QNV17" s="519"/>
      <c r="QNW17" s="519"/>
      <c r="QNX17" s="519"/>
      <c r="QNY17" s="519"/>
      <c r="QNZ17" s="519"/>
      <c r="QOA17" s="519"/>
      <c r="QOB17" s="519"/>
      <c r="QOC17" s="519"/>
      <c r="QOD17" s="519"/>
      <c r="QOE17" s="519"/>
      <c r="QOF17" s="519"/>
      <c r="QOG17" s="519"/>
      <c r="QOH17" s="519"/>
      <c r="QOI17" s="519"/>
      <c r="QOJ17" s="519"/>
      <c r="QOK17" s="519"/>
      <c r="QOL17" s="519"/>
      <c r="QOM17" s="519"/>
      <c r="QON17" s="519"/>
      <c r="QOO17" s="519"/>
      <c r="QOP17" s="519"/>
      <c r="QOQ17" s="519"/>
      <c r="QOR17" s="519"/>
      <c r="QOS17" s="519"/>
      <c r="QOT17" s="519"/>
      <c r="QOU17" s="519"/>
      <c r="QOV17" s="519"/>
      <c r="QOW17" s="519"/>
      <c r="QOX17" s="519"/>
      <c r="QOY17" s="519"/>
      <c r="QOZ17" s="519"/>
      <c r="QPA17" s="519"/>
      <c r="QPB17" s="519"/>
      <c r="QPC17" s="519"/>
      <c r="QPD17" s="519"/>
      <c r="QPE17" s="519"/>
      <c r="QPF17" s="519"/>
      <c r="QPG17" s="519"/>
      <c r="QPH17" s="519"/>
      <c r="QPI17" s="519"/>
      <c r="QPJ17" s="519"/>
      <c r="QPK17" s="519"/>
      <c r="QPL17" s="519"/>
      <c r="QPM17" s="519"/>
      <c r="QPN17" s="519"/>
      <c r="QPO17" s="519"/>
      <c r="QPP17" s="519"/>
      <c r="QPQ17" s="519"/>
      <c r="QPR17" s="519"/>
      <c r="QPS17" s="519"/>
      <c r="QPT17" s="519"/>
      <c r="QPU17" s="519"/>
      <c r="QPV17" s="519"/>
      <c r="QPW17" s="519"/>
      <c r="QPX17" s="519"/>
      <c r="QPY17" s="519"/>
      <c r="QPZ17" s="519"/>
      <c r="QQA17" s="519"/>
      <c r="QQB17" s="519"/>
      <c r="QQC17" s="519"/>
      <c r="QQD17" s="519"/>
      <c r="QQE17" s="519"/>
      <c r="QQF17" s="519"/>
      <c r="QQG17" s="519"/>
      <c r="QQH17" s="519"/>
      <c r="QQI17" s="519"/>
      <c r="QQJ17" s="519"/>
      <c r="QQK17" s="519"/>
      <c r="QQL17" s="519"/>
      <c r="QQM17" s="519"/>
      <c r="QQN17" s="519"/>
      <c r="QQO17" s="519"/>
      <c r="QQP17" s="519"/>
      <c r="QQQ17" s="519"/>
      <c r="QQR17" s="519"/>
      <c r="QQS17" s="519"/>
      <c r="QQT17" s="519"/>
      <c r="QQU17" s="519"/>
      <c r="QQV17" s="519"/>
      <c r="QQW17" s="519"/>
      <c r="QQX17" s="519"/>
      <c r="QQY17" s="519"/>
      <c r="QQZ17" s="519"/>
      <c r="QRA17" s="519"/>
      <c r="QRB17" s="519"/>
      <c r="QRC17" s="519"/>
      <c r="QRD17" s="519"/>
      <c r="QRE17" s="519"/>
      <c r="QRF17" s="519"/>
      <c r="QRG17" s="519"/>
      <c r="QRH17" s="519"/>
      <c r="QRI17" s="519"/>
      <c r="QRJ17" s="519"/>
      <c r="QRK17" s="519"/>
      <c r="QRL17" s="519"/>
      <c r="QRM17" s="519"/>
      <c r="QRN17" s="519"/>
      <c r="QRO17" s="519"/>
      <c r="QRP17" s="519"/>
      <c r="QRQ17" s="519"/>
      <c r="QRR17" s="519"/>
      <c r="QRS17" s="519"/>
      <c r="QRT17" s="519"/>
      <c r="QRU17" s="519"/>
      <c r="QRV17" s="519"/>
      <c r="QRW17" s="519"/>
      <c r="QRX17" s="519"/>
      <c r="QRY17" s="519"/>
      <c r="QRZ17" s="519"/>
      <c r="QSA17" s="519"/>
      <c r="QSB17" s="519"/>
      <c r="QSC17" s="519"/>
      <c r="QSD17" s="519"/>
      <c r="QSE17" s="519"/>
      <c r="QSF17" s="519"/>
      <c r="QSG17" s="519"/>
      <c r="QSH17" s="519"/>
      <c r="QSI17" s="519"/>
      <c r="QSJ17" s="519"/>
      <c r="QSK17" s="519"/>
      <c r="QSL17" s="519"/>
      <c r="QSM17" s="519"/>
      <c r="QSN17" s="519"/>
      <c r="QSO17" s="519"/>
      <c r="QSP17" s="519"/>
      <c r="QSQ17" s="519"/>
      <c r="QSR17" s="519"/>
      <c r="QSS17" s="519"/>
      <c r="QST17" s="519"/>
      <c r="QSU17" s="519"/>
      <c r="QSV17" s="519"/>
      <c r="QSW17" s="519"/>
      <c r="QSX17" s="519"/>
      <c r="QSY17" s="519"/>
      <c r="QSZ17" s="519"/>
      <c r="QTA17" s="519"/>
      <c r="QTB17" s="519"/>
      <c r="QTC17" s="519"/>
      <c r="QTD17" s="519"/>
      <c r="QTE17" s="519"/>
      <c r="QTF17" s="519"/>
      <c r="QTG17" s="519"/>
      <c r="QTH17" s="519"/>
      <c r="QTI17" s="519"/>
      <c r="QTJ17" s="519"/>
      <c r="QTK17" s="519"/>
      <c r="QTL17" s="519"/>
      <c r="QTM17" s="519"/>
      <c r="QTN17" s="519"/>
      <c r="QTO17" s="519"/>
      <c r="QTP17" s="519"/>
      <c r="QTQ17" s="519"/>
      <c r="QTR17" s="519"/>
      <c r="QTS17" s="519"/>
      <c r="QTT17" s="519"/>
      <c r="QTU17" s="519"/>
      <c r="QTV17" s="519"/>
      <c r="QTW17" s="519"/>
      <c r="QTX17" s="519"/>
      <c r="QTY17" s="519"/>
      <c r="QTZ17" s="519"/>
      <c r="QUA17" s="519"/>
      <c r="QUB17" s="519"/>
      <c r="QUC17" s="519"/>
      <c r="QUD17" s="519"/>
      <c r="QUE17" s="519"/>
      <c r="QUF17" s="519"/>
      <c r="QUG17" s="519"/>
      <c r="QUH17" s="519"/>
      <c r="QUI17" s="519"/>
      <c r="QUJ17" s="519"/>
      <c r="QUK17" s="519"/>
      <c r="QUL17" s="519"/>
      <c r="QUM17" s="519"/>
      <c r="QUN17" s="519"/>
      <c r="QUO17" s="519"/>
      <c r="QUP17" s="519"/>
      <c r="QUQ17" s="519"/>
      <c r="QUR17" s="519"/>
      <c r="QUS17" s="519"/>
      <c r="QUT17" s="519"/>
      <c r="QUU17" s="519"/>
      <c r="QUV17" s="519"/>
      <c r="QUW17" s="519"/>
      <c r="QUX17" s="519"/>
      <c r="QUY17" s="519"/>
      <c r="QUZ17" s="519"/>
      <c r="QVA17" s="519"/>
      <c r="QVB17" s="519"/>
      <c r="QVC17" s="519"/>
      <c r="QVD17" s="519"/>
      <c r="QVE17" s="519"/>
      <c r="QVF17" s="519"/>
      <c r="QVG17" s="519"/>
      <c r="QVH17" s="519"/>
      <c r="QVI17" s="519"/>
      <c r="QVJ17" s="519"/>
      <c r="QVK17" s="519"/>
      <c r="QVL17" s="519"/>
      <c r="QVM17" s="519"/>
      <c r="QVN17" s="519"/>
      <c r="QVO17" s="519"/>
      <c r="QVP17" s="519"/>
      <c r="QVQ17" s="519"/>
      <c r="QVR17" s="519"/>
      <c r="QVS17" s="519"/>
      <c r="QVT17" s="519"/>
      <c r="QVU17" s="519"/>
      <c r="QVV17" s="519"/>
      <c r="QVW17" s="519"/>
      <c r="QVX17" s="519"/>
      <c r="QVY17" s="519"/>
      <c r="QVZ17" s="519"/>
      <c r="QWA17" s="519"/>
      <c r="QWB17" s="519"/>
      <c r="QWC17" s="519"/>
      <c r="QWD17" s="519"/>
      <c r="QWE17" s="519"/>
      <c r="QWF17" s="519"/>
      <c r="QWG17" s="519"/>
      <c r="QWH17" s="519"/>
      <c r="QWI17" s="519"/>
      <c r="QWJ17" s="519"/>
      <c r="QWK17" s="519"/>
      <c r="QWL17" s="519"/>
      <c r="QWM17" s="519"/>
      <c r="QWN17" s="519"/>
      <c r="QWO17" s="519"/>
      <c r="QWP17" s="519"/>
      <c r="QWQ17" s="519"/>
      <c r="QWR17" s="519"/>
      <c r="QWS17" s="519"/>
      <c r="QWT17" s="519"/>
      <c r="QWU17" s="519"/>
      <c r="QWV17" s="519"/>
      <c r="QWW17" s="519"/>
      <c r="QWX17" s="519"/>
      <c r="QWY17" s="519"/>
      <c r="QWZ17" s="519"/>
      <c r="QXA17" s="519"/>
      <c r="QXB17" s="519"/>
      <c r="QXC17" s="519"/>
      <c r="QXD17" s="519"/>
      <c r="QXE17" s="519"/>
      <c r="QXF17" s="519"/>
      <c r="QXG17" s="519"/>
      <c r="QXH17" s="519"/>
      <c r="QXI17" s="519"/>
      <c r="QXJ17" s="519"/>
      <c r="QXK17" s="519"/>
      <c r="QXL17" s="519"/>
      <c r="QXM17" s="519"/>
      <c r="QXN17" s="519"/>
      <c r="QXO17" s="519"/>
      <c r="QXP17" s="519"/>
      <c r="QXQ17" s="519"/>
      <c r="QXR17" s="519"/>
      <c r="QXS17" s="519"/>
      <c r="QXT17" s="519"/>
      <c r="QXU17" s="519"/>
      <c r="QXV17" s="519"/>
      <c r="QXW17" s="519"/>
      <c r="QXX17" s="519"/>
      <c r="QXY17" s="519"/>
      <c r="QXZ17" s="519"/>
      <c r="QYA17" s="519"/>
      <c r="QYB17" s="519"/>
      <c r="QYC17" s="519"/>
      <c r="QYD17" s="519"/>
      <c r="QYE17" s="519"/>
      <c r="QYF17" s="519"/>
      <c r="QYG17" s="519"/>
      <c r="QYH17" s="519"/>
      <c r="QYI17" s="519"/>
      <c r="QYJ17" s="519"/>
      <c r="QYK17" s="519"/>
      <c r="QYL17" s="519"/>
      <c r="QYM17" s="519"/>
      <c r="QYN17" s="519"/>
      <c r="QYO17" s="519"/>
      <c r="QYP17" s="519"/>
      <c r="QYQ17" s="519"/>
      <c r="QYR17" s="519"/>
      <c r="QYS17" s="519"/>
      <c r="QYT17" s="519"/>
      <c r="QYU17" s="519"/>
      <c r="QYV17" s="519"/>
      <c r="QYW17" s="519"/>
      <c r="QYX17" s="519"/>
      <c r="QYY17" s="519"/>
      <c r="QYZ17" s="519"/>
      <c r="QZA17" s="519"/>
      <c r="QZB17" s="519"/>
      <c r="QZC17" s="519"/>
      <c r="QZD17" s="519"/>
      <c r="QZE17" s="519"/>
      <c r="QZF17" s="519"/>
      <c r="QZG17" s="519"/>
      <c r="QZH17" s="519"/>
      <c r="QZI17" s="519"/>
      <c r="QZJ17" s="519"/>
      <c r="QZK17" s="519"/>
      <c r="QZL17" s="519"/>
      <c r="QZM17" s="519"/>
      <c r="QZN17" s="519"/>
      <c r="QZO17" s="519"/>
      <c r="QZP17" s="519"/>
      <c r="QZQ17" s="519"/>
      <c r="QZR17" s="519"/>
      <c r="QZS17" s="519"/>
      <c r="QZT17" s="519"/>
      <c r="QZU17" s="519"/>
      <c r="QZV17" s="519"/>
      <c r="QZW17" s="519"/>
      <c r="QZX17" s="519"/>
      <c r="QZY17" s="519"/>
      <c r="QZZ17" s="519"/>
      <c r="RAA17" s="519"/>
      <c r="RAB17" s="519"/>
      <c r="RAC17" s="519"/>
      <c r="RAD17" s="519"/>
      <c r="RAE17" s="519"/>
      <c r="RAF17" s="519"/>
      <c r="RAG17" s="519"/>
      <c r="RAH17" s="519"/>
      <c r="RAI17" s="519"/>
      <c r="RAJ17" s="519"/>
      <c r="RAK17" s="519"/>
      <c r="RAL17" s="519"/>
      <c r="RAM17" s="519"/>
      <c r="RAN17" s="519"/>
      <c r="RAO17" s="519"/>
      <c r="RAP17" s="519"/>
      <c r="RAQ17" s="519"/>
      <c r="RAR17" s="519"/>
      <c r="RAS17" s="519"/>
      <c r="RAT17" s="519"/>
      <c r="RAU17" s="519"/>
      <c r="RAV17" s="519"/>
      <c r="RAW17" s="519"/>
      <c r="RAX17" s="519"/>
      <c r="RAY17" s="519"/>
      <c r="RAZ17" s="519"/>
      <c r="RBA17" s="519"/>
      <c r="RBB17" s="519"/>
      <c r="RBC17" s="519"/>
      <c r="RBD17" s="519"/>
      <c r="RBE17" s="519"/>
      <c r="RBF17" s="519"/>
      <c r="RBG17" s="519"/>
      <c r="RBH17" s="519"/>
      <c r="RBI17" s="519"/>
      <c r="RBJ17" s="519"/>
      <c r="RBK17" s="519"/>
      <c r="RBL17" s="519"/>
      <c r="RBM17" s="519"/>
      <c r="RBN17" s="519"/>
      <c r="RBO17" s="519"/>
      <c r="RBP17" s="519"/>
      <c r="RBQ17" s="519"/>
      <c r="RBR17" s="519"/>
      <c r="RBS17" s="519"/>
      <c r="RBT17" s="519"/>
      <c r="RBU17" s="519"/>
      <c r="RBV17" s="519"/>
      <c r="RBW17" s="519"/>
      <c r="RBX17" s="519"/>
      <c r="RBY17" s="519"/>
      <c r="RBZ17" s="519"/>
      <c r="RCA17" s="519"/>
      <c r="RCB17" s="519"/>
      <c r="RCC17" s="519"/>
      <c r="RCD17" s="519"/>
      <c r="RCE17" s="519"/>
      <c r="RCF17" s="519"/>
      <c r="RCG17" s="519"/>
      <c r="RCH17" s="519"/>
      <c r="RCI17" s="519"/>
      <c r="RCJ17" s="519"/>
      <c r="RCK17" s="519"/>
      <c r="RCL17" s="519"/>
      <c r="RCM17" s="519"/>
      <c r="RCN17" s="519"/>
      <c r="RCO17" s="519"/>
      <c r="RCP17" s="519"/>
      <c r="RCQ17" s="519"/>
      <c r="RCR17" s="519"/>
      <c r="RCS17" s="519"/>
      <c r="RCT17" s="519"/>
      <c r="RCU17" s="519"/>
      <c r="RCV17" s="519"/>
      <c r="RCW17" s="519"/>
      <c r="RCX17" s="519"/>
      <c r="RCY17" s="519"/>
      <c r="RCZ17" s="519"/>
      <c r="RDA17" s="519"/>
      <c r="RDB17" s="519"/>
      <c r="RDC17" s="519"/>
      <c r="RDD17" s="519"/>
      <c r="RDE17" s="519"/>
      <c r="RDF17" s="519"/>
      <c r="RDG17" s="519"/>
      <c r="RDH17" s="519"/>
      <c r="RDI17" s="519"/>
      <c r="RDJ17" s="519"/>
      <c r="RDK17" s="519"/>
      <c r="RDL17" s="519"/>
      <c r="RDM17" s="519"/>
      <c r="RDN17" s="519"/>
      <c r="RDO17" s="519"/>
      <c r="RDP17" s="519"/>
      <c r="RDQ17" s="519"/>
      <c r="RDR17" s="519"/>
      <c r="RDS17" s="519"/>
      <c r="RDT17" s="519"/>
      <c r="RDU17" s="519"/>
      <c r="RDV17" s="519"/>
      <c r="RDW17" s="519"/>
      <c r="RDX17" s="519"/>
      <c r="RDY17" s="519"/>
      <c r="RDZ17" s="519"/>
      <c r="REA17" s="519"/>
      <c r="REB17" s="519"/>
      <c r="REC17" s="519"/>
      <c r="RED17" s="519"/>
      <c r="REE17" s="519"/>
      <c r="REF17" s="519"/>
      <c r="REG17" s="519"/>
      <c r="REH17" s="519"/>
      <c r="REI17" s="519"/>
      <c r="REJ17" s="519"/>
      <c r="REK17" s="519"/>
      <c r="REL17" s="519"/>
      <c r="REM17" s="519"/>
      <c r="REN17" s="519"/>
      <c r="REO17" s="519"/>
      <c r="REP17" s="519"/>
      <c r="REQ17" s="519"/>
      <c r="RER17" s="519"/>
      <c r="RES17" s="519"/>
      <c r="RET17" s="519"/>
      <c r="REU17" s="519"/>
      <c r="REV17" s="519"/>
      <c r="REW17" s="519"/>
      <c r="REX17" s="519"/>
      <c r="REY17" s="519"/>
      <c r="REZ17" s="519"/>
      <c r="RFA17" s="519"/>
      <c r="RFB17" s="519"/>
      <c r="RFC17" s="519"/>
      <c r="RFD17" s="519"/>
      <c r="RFE17" s="519"/>
      <c r="RFF17" s="519"/>
      <c r="RFG17" s="519"/>
      <c r="RFH17" s="519"/>
      <c r="RFI17" s="519"/>
      <c r="RFJ17" s="519"/>
      <c r="RFK17" s="519"/>
      <c r="RFL17" s="519"/>
      <c r="RFM17" s="519"/>
      <c r="RFN17" s="519"/>
      <c r="RFO17" s="519"/>
      <c r="RFP17" s="519"/>
      <c r="RFQ17" s="519"/>
      <c r="RFR17" s="519"/>
      <c r="RFS17" s="519"/>
      <c r="RFT17" s="519"/>
      <c r="RFU17" s="519"/>
      <c r="RFV17" s="519"/>
      <c r="RFW17" s="519"/>
      <c r="RFX17" s="519"/>
      <c r="RFY17" s="519"/>
      <c r="RFZ17" s="519"/>
      <c r="RGA17" s="519"/>
      <c r="RGB17" s="519"/>
      <c r="RGC17" s="519"/>
      <c r="RGD17" s="519"/>
      <c r="RGE17" s="519"/>
      <c r="RGF17" s="519"/>
      <c r="RGG17" s="519"/>
      <c r="RGH17" s="519"/>
      <c r="RGI17" s="519"/>
      <c r="RGJ17" s="519"/>
      <c r="RGK17" s="519"/>
      <c r="RGL17" s="519"/>
      <c r="RGM17" s="519"/>
      <c r="RGN17" s="519"/>
      <c r="RGO17" s="519"/>
      <c r="RGP17" s="519"/>
      <c r="RGQ17" s="519"/>
      <c r="RGR17" s="519"/>
      <c r="RGS17" s="519"/>
      <c r="RGT17" s="519"/>
      <c r="RGU17" s="519"/>
      <c r="RGV17" s="519"/>
      <c r="RGW17" s="519"/>
      <c r="RGX17" s="519"/>
      <c r="RGY17" s="519"/>
      <c r="RGZ17" s="519"/>
      <c r="RHA17" s="519"/>
      <c r="RHB17" s="519"/>
      <c r="RHC17" s="519"/>
      <c r="RHD17" s="519"/>
      <c r="RHE17" s="519"/>
      <c r="RHF17" s="519"/>
      <c r="RHG17" s="519"/>
      <c r="RHH17" s="519"/>
      <c r="RHI17" s="519"/>
      <c r="RHJ17" s="519"/>
      <c r="RHK17" s="519"/>
      <c r="RHL17" s="519"/>
      <c r="RHM17" s="519"/>
      <c r="RHN17" s="519"/>
      <c r="RHO17" s="519"/>
      <c r="RHP17" s="519"/>
      <c r="RHQ17" s="519"/>
      <c r="RHR17" s="519"/>
      <c r="RHS17" s="519"/>
      <c r="RHT17" s="519"/>
      <c r="RHU17" s="519"/>
      <c r="RHV17" s="519"/>
      <c r="RHW17" s="519"/>
      <c r="RHX17" s="519"/>
      <c r="RHY17" s="519"/>
      <c r="RHZ17" s="519"/>
      <c r="RIA17" s="519"/>
      <c r="RIB17" s="519"/>
      <c r="RIC17" s="519"/>
      <c r="RID17" s="519"/>
      <c r="RIE17" s="519"/>
      <c r="RIF17" s="519"/>
      <c r="RIG17" s="519"/>
      <c r="RIH17" s="519"/>
      <c r="RII17" s="519"/>
      <c r="RIJ17" s="519"/>
      <c r="RIK17" s="519"/>
      <c r="RIL17" s="519"/>
      <c r="RIM17" s="519"/>
      <c r="RIN17" s="519"/>
      <c r="RIO17" s="519"/>
      <c r="RIP17" s="519"/>
      <c r="RIQ17" s="519"/>
      <c r="RIR17" s="519"/>
      <c r="RIS17" s="519"/>
      <c r="RIT17" s="519"/>
      <c r="RIU17" s="519"/>
      <c r="RIV17" s="519"/>
      <c r="RIW17" s="519"/>
      <c r="RIX17" s="519"/>
      <c r="RIY17" s="519"/>
      <c r="RIZ17" s="519"/>
      <c r="RJA17" s="519"/>
      <c r="RJB17" s="519"/>
      <c r="RJC17" s="519"/>
      <c r="RJD17" s="519"/>
      <c r="RJE17" s="519"/>
      <c r="RJF17" s="519"/>
      <c r="RJG17" s="519"/>
      <c r="RJH17" s="519"/>
      <c r="RJI17" s="519"/>
      <c r="RJJ17" s="519"/>
      <c r="RJK17" s="519"/>
      <c r="RJL17" s="519"/>
      <c r="RJM17" s="519"/>
      <c r="RJN17" s="519"/>
      <c r="RJO17" s="519"/>
      <c r="RJP17" s="519"/>
      <c r="RJQ17" s="519"/>
      <c r="RJR17" s="519"/>
      <c r="RJS17" s="519"/>
      <c r="RJT17" s="519"/>
      <c r="RJU17" s="519"/>
      <c r="RJV17" s="519"/>
      <c r="RJW17" s="519"/>
      <c r="RJX17" s="519"/>
      <c r="RJY17" s="519"/>
      <c r="RJZ17" s="519"/>
      <c r="RKA17" s="519"/>
      <c r="RKB17" s="519"/>
      <c r="RKC17" s="519"/>
      <c r="RKD17" s="519"/>
      <c r="RKE17" s="519"/>
      <c r="RKF17" s="519"/>
      <c r="RKG17" s="519"/>
      <c r="RKH17" s="519"/>
      <c r="RKI17" s="519"/>
      <c r="RKJ17" s="519"/>
      <c r="RKK17" s="519"/>
      <c r="RKL17" s="519"/>
      <c r="RKM17" s="519"/>
      <c r="RKN17" s="519"/>
      <c r="RKO17" s="519"/>
      <c r="RKP17" s="519"/>
      <c r="RKQ17" s="519"/>
      <c r="RKR17" s="519"/>
      <c r="RKS17" s="519"/>
      <c r="RKT17" s="519"/>
      <c r="RKU17" s="519"/>
      <c r="RKV17" s="519"/>
      <c r="RKW17" s="519"/>
      <c r="RKX17" s="519"/>
      <c r="RKY17" s="519"/>
      <c r="RKZ17" s="519"/>
      <c r="RLA17" s="519"/>
      <c r="RLB17" s="519"/>
      <c r="RLC17" s="519"/>
      <c r="RLD17" s="519"/>
      <c r="RLE17" s="519"/>
      <c r="RLF17" s="519"/>
      <c r="RLG17" s="519"/>
      <c r="RLH17" s="519"/>
      <c r="RLI17" s="519"/>
      <c r="RLJ17" s="519"/>
      <c r="RLK17" s="519"/>
      <c r="RLL17" s="519"/>
      <c r="RLM17" s="519"/>
      <c r="RLN17" s="519"/>
      <c r="RLO17" s="519"/>
      <c r="RLP17" s="519"/>
      <c r="RLQ17" s="519"/>
      <c r="RLR17" s="519"/>
      <c r="RLS17" s="519"/>
      <c r="RLT17" s="519"/>
      <c r="RLU17" s="519"/>
      <c r="RLV17" s="519"/>
      <c r="RLW17" s="519"/>
      <c r="RLX17" s="519"/>
      <c r="RLY17" s="519"/>
      <c r="RLZ17" s="519"/>
      <c r="RMA17" s="519"/>
      <c r="RMB17" s="519"/>
      <c r="RMC17" s="519"/>
      <c r="RMD17" s="519"/>
      <c r="RME17" s="519"/>
      <c r="RMF17" s="519"/>
      <c r="RMG17" s="519"/>
      <c r="RMH17" s="519"/>
      <c r="RMI17" s="519"/>
      <c r="RMJ17" s="519"/>
      <c r="RMK17" s="519"/>
      <c r="RML17" s="519"/>
      <c r="RMM17" s="519"/>
      <c r="RMN17" s="519"/>
      <c r="RMO17" s="519"/>
      <c r="RMP17" s="519"/>
      <c r="RMQ17" s="519"/>
      <c r="RMR17" s="519"/>
      <c r="RMS17" s="519"/>
      <c r="RMT17" s="519"/>
      <c r="RMU17" s="519"/>
      <c r="RMV17" s="519"/>
      <c r="RMW17" s="519"/>
      <c r="RMX17" s="519"/>
      <c r="RMY17" s="519"/>
      <c r="RMZ17" s="519"/>
      <c r="RNA17" s="519"/>
      <c r="RNB17" s="519"/>
      <c r="RNC17" s="519"/>
      <c r="RND17" s="519"/>
      <c r="RNE17" s="519"/>
      <c r="RNF17" s="519"/>
      <c r="RNG17" s="519"/>
      <c r="RNH17" s="519"/>
      <c r="RNI17" s="519"/>
      <c r="RNJ17" s="519"/>
      <c r="RNK17" s="519"/>
      <c r="RNL17" s="519"/>
      <c r="RNM17" s="519"/>
      <c r="RNN17" s="519"/>
      <c r="RNO17" s="519"/>
      <c r="RNP17" s="519"/>
      <c r="RNQ17" s="519"/>
      <c r="RNR17" s="519"/>
      <c r="RNS17" s="519"/>
      <c r="RNT17" s="519"/>
      <c r="RNU17" s="519"/>
      <c r="RNV17" s="519"/>
      <c r="RNW17" s="519"/>
      <c r="RNX17" s="519"/>
      <c r="RNY17" s="519"/>
      <c r="RNZ17" s="519"/>
      <c r="ROA17" s="519"/>
      <c r="ROB17" s="519"/>
      <c r="ROC17" s="519"/>
      <c r="ROD17" s="519"/>
      <c r="ROE17" s="519"/>
      <c r="ROF17" s="519"/>
      <c r="ROG17" s="519"/>
      <c r="ROH17" s="519"/>
      <c r="ROI17" s="519"/>
      <c r="ROJ17" s="519"/>
      <c r="ROK17" s="519"/>
      <c r="ROL17" s="519"/>
      <c r="ROM17" s="519"/>
      <c r="RON17" s="519"/>
      <c r="ROO17" s="519"/>
      <c r="ROP17" s="519"/>
      <c r="ROQ17" s="519"/>
      <c r="ROR17" s="519"/>
      <c r="ROS17" s="519"/>
      <c r="ROT17" s="519"/>
      <c r="ROU17" s="519"/>
      <c r="ROV17" s="519"/>
      <c r="ROW17" s="519"/>
      <c r="ROX17" s="519"/>
      <c r="ROY17" s="519"/>
      <c r="ROZ17" s="519"/>
      <c r="RPA17" s="519"/>
      <c r="RPB17" s="519"/>
      <c r="RPC17" s="519"/>
      <c r="RPD17" s="519"/>
      <c r="RPE17" s="519"/>
      <c r="RPF17" s="519"/>
      <c r="RPG17" s="519"/>
      <c r="RPH17" s="519"/>
      <c r="RPI17" s="519"/>
      <c r="RPJ17" s="519"/>
      <c r="RPK17" s="519"/>
      <c r="RPL17" s="519"/>
      <c r="RPM17" s="519"/>
      <c r="RPN17" s="519"/>
      <c r="RPO17" s="519"/>
      <c r="RPP17" s="519"/>
      <c r="RPQ17" s="519"/>
      <c r="RPR17" s="519"/>
      <c r="RPS17" s="519"/>
      <c r="RPT17" s="519"/>
      <c r="RPU17" s="519"/>
      <c r="RPV17" s="519"/>
      <c r="RPW17" s="519"/>
      <c r="RPX17" s="519"/>
      <c r="RPY17" s="519"/>
      <c r="RPZ17" s="519"/>
      <c r="RQA17" s="519"/>
      <c r="RQB17" s="519"/>
      <c r="RQC17" s="519"/>
      <c r="RQD17" s="519"/>
      <c r="RQE17" s="519"/>
      <c r="RQF17" s="519"/>
      <c r="RQG17" s="519"/>
      <c r="RQH17" s="519"/>
      <c r="RQI17" s="519"/>
      <c r="RQJ17" s="519"/>
      <c r="RQK17" s="519"/>
      <c r="RQL17" s="519"/>
      <c r="RQM17" s="519"/>
      <c r="RQN17" s="519"/>
      <c r="RQO17" s="519"/>
      <c r="RQP17" s="519"/>
      <c r="RQQ17" s="519"/>
      <c r="RQR17" s="519"/>
      <c r="RQS17" s="519"/>
      <c r="RQT17" s="519"/>
      <c r="RQU17" s="519"/>
      <c r="RQV17" s="519"/>
      <c r="RQW17" s="519"/>
      <c r="RQX17" s="519"/>
      <c r="RQY17" s="519"/>
      <c r="RQZ17" s="519"/>
      <c r="RRA17" s="519"/>
      <c r="RRB17" s="519"/>
      <c r="RRC17" s="519"/>
      <c r="RRD17" s="519"/>
      <c r="RRE17" s="519"/>
      <c r="RRF17" s="519"/>
      <c r="RRG17" s="519"/>
      <c r="RRH17" s="519"/>
      <c r="RRI17" s="519"/>
      <c r="RRJ17" s="519"/>
      <c r="RRK17" s="519"/>
      <c r="RRL17" s="519"/>
      <c r="RRM17" s="519"/>
      <c r="RRN17" s="519"/>
      <c r="RRO17" s="519"/>
      <c r="RRP17" s="519"/>
      <c r="RRQ17" s="519"/>
      <c r="RRR17" s="519"/>
      <c r="RRS17" s="519"/>
      <c r="RRT17" s="519"/>
      <c r="RRU17" s="519"/>
      <c r="RRV17" s="519"/>
      <c r="RRW17" s="519"/>
      <c r="RRX17" s="519"/>
      <c r="RRY17" s="519"/>
      <c r="RRZ17" s="519"/>
      <c r="RSA17" s="519"/>
      <c r="RSB17" s="519"/>
      <c r="RSC17" s="519"/>
      <c r="RSD17" s="519"/>
      <c r="RSE17" s="519"/>
      <c r="RSF17" s="519"/>
      <c r="RSG17" s="519"/>
      <c r="RSH17" s="519"/>
      <c r="RSI17" s="519"/>
      <c r="RSJ17" s="519"/>
      <c r="RSK17" s="519"/>
      <c r="RSL17" s="519"/>
      <c r="RSM17" s="519"/>
      <c r="RSN17" s="519"/>
      <c r="RSO17" s="519"/>
      <c r="RSP17" s="519"/>
      <c r="RSQ17" s="519"/>
      <c r="RSR17" s="519"/>
      <c r="RSS17" s="519"/>
      <c r="RST17" s="519"/>
      <c r="RSU17" s="519"/>
      <c r="RSV17" s="519"/>
      <c r="RSW17" s="519"/>
      <c r="RSX17" s="519"/>
      <c r="RSY17" s="519"/>
      <c r="RSZ17" s="519"/>
      <c r="RTA17" s="519"/>
      <c r="RTB17" s="519"/>
      <c r="RTC17" s="519"/>
      <c r="RTD17" s="519"/>
      <c r="RTE17" s="519"/>
      <c r="RTF17" s="519"/>
      <c r="RTG17" s="519"/>
      <c r="RTH17" s="519"/>
      <c r="RTI17" s="519"/>
      <c r="RTJ17" s="519"/>
      <c r="RTK17" s="519"/>
      <c r="RTL17" s="519"/>
      <c r="RTM17" s="519"/>
      <c r="RTN17" s="519"/>
      <c r="RTO17" s="519"/>
      <c r="RTP17" s="519"/>
      <c r="RTQ17" s="519"/>
      <c r="RTR17" s="519"/>
      <c r="RTS17" s="519"/>
      <c r="RTT17" s="519"/>
      <c r="RTU17" s="519"/>
      <c r="RTV17" s="519"/>
      <c r="RTW17" s="519"/>
      <c r="RTX17" s="519"/>
      <c r="RTY17" s="519"/>
      <c r="RTZ17" s="519"/>
      <c r="RUA17" s="519"/>
      <c r="RUB17" s="519"/>
      <c r="RUC17" s="519"/>
      <c r="RUD17" s="519"/>
      <c r="RUE17" s="519"/>
      <c r="RUF17" s="519"/>
      <c r="RUG17" s="519"/>
      <c r="RUH17" s="519"/>
      <c r="RUI17" s="519"/>
      <c r="RUJ17" s="519"/>
      <c r="RUK17" s="519"/>
      <c r="RUL17" s="519"/>
      <c r="RUM17" s="519"/>
      <c r="RUN17" s="519"/>
      <c r="RUO17" s="519"/>
      <c r="RUP17" s="519"/>
      <c r="RUQ17" s="519"/>
      <c r="RUR17" s="519"/>
      <c r="RUS17" s="519"/>
      <c r="RUT17" s="519"/>
      <c r="RUU17" s="519"/>
      <c r="RUV17" s="519"/>
      <c r="RUW17" s="519"/>
      <c r="RUX17" s="519"/>
      <c r="RUY17" s="519"/>
      <c r="RUZ17" s="519"/>
      <c r="RVA17" s="519"/>
      <c r="RVB17" s="519"/>
      <c r="RVC17" s="519"/>
      <c r="RVD17" s="519"/>
      <c r="RVE17" s="519"/>
      <c r="RVF17" s="519"/>
      <c r="RVG17" s="519"/>
      <c r="RVH17" s="519"/>
      <c r="RVI17" s="519"/>
      <c r="RVJ17" s="519"/>
      <c r="RVK17" s="519"/>
      <c r="RVL17" s="519"/>
      <c r="RVM17" s="519"/>
      <c r="RVN17" s="519"/>
      <c r="RVO17" s="519"/>
      <c r="RVP17" s="519"/>
      <c r="RVQ17" s="519"/>
      <c r="RVR17" s="519"/>
      <c r="RVS17" s="519"/>
      <c r="RVT17" s="519"/>
      <c r="RVU17" s="519"/>
      <c r="RVV17" s="519"/>
      <c r="RVW17" s="519"/>
      <c r="RVX17" s="519"/>
      <c r="RVY17" s="519"/>
      <c r="RVZ17" s="519"/>
      <c r="RWA17" s="519"/>
      <c r="RWB17" s="519"/>
      <c r="RWC17" s="519"/>
      <c r="RWD17" s="519"/>
      <c r="RWE17" s="519"/>
      <c r="RWF17" s="519"/>
      <c r="RWG17" s="519"/>
      <c r="RWH17" s="519"/>
      <c r="RWI17" s="519"/>
      <c r="RWJ17" s="519"/>
      <c r="RWK17" s="519"/>
      <c r="RWL17" s="519"/>
      <c r="RWM17" s="519"/>
      <c r="RWN17" s="519"/>
      <c r="RWO17" s="519"/>
      <c r="RWP17" s="519"/>
      <c r="RWQ17" s="519"/>
      <c r="RWR17" s="519"/>
      <c r="RWS17" s="519"/>
      <c r="RWT17" s="519"/>
      <c r="RWU17" s="519"/>
      <c r="RWV17" s="519"/>
      <c r="RWW17" s="519"/>
      <c r="RWX17" s="519"/>
      <c r="RWY17" s="519"/>
      <c r="RWZ17" s="519"/>
      <c r="RXA17" s="519"/>
      <c r="RXB17" s="519"/>
      <c r="RXC17" s="519"/>
      <c r="RXD17" s="519"/>
      <c r="RXE17" s="519"/>
      <c r="RXF17" s="519"/>
      <c r="RXG17" s="519"/>
      <c r="RXH17" s="519"/>
      <c r="RXI17" s="519"/>
      <c r="RXJ17" s="519"/>
      <c r="RXK17" s="519"/>
      <c r="RXL17" s="519"/>
      <c r="RXM17" s="519"/>
      <c r="RXN17" s="519"/>
      <c r="RXO17" s="519"/>
      <c r="RXP17" s="519"/>
      <c r="RXQ17" s="519"/>
      <c r="RXR17" s="519"/>
      <c r="RXS17" s="519"/>
      <c r="RXT17" s="519"/>
      <c r="RXU17" s="519"/>
      <c r="RXV17" s="519"/>
      <c r="RXW17" s="519"/>
      <c r="RXX17" s="519"/>
      <c r="RXY17" s="519"/>
      <c r="RXZ17" s="519"/>
      <c r="RYA17" s="519"/>
      <c r="RYB17" s="519"/>
      <c r="RYC17" s="519"/>
      <c r="RYD17" s="519"/>
      <c r="RYE17" s="519"/>
      <c r="RYF17" s="519"/>
      <c r="RYG17" s="519"/>
      <c r="RYH17" s="519"/>
      <c r="RYI17" s="519"/>
      <c r="RYJ17" s="519"/>
      <c r="RYK17" s="519"/>
      <c r="RYL17" s="519"/>
      <c r="RYM17" s="519"/>
      <c r="RYN17" s="519"/>
      <c r="RYO17" s="519"/>
      <c r="RYP17" s="519"/>
      <c r="RYQ17" s="519"/>
      <c r="RYR17" s="519"/>
      <c r="RYS17" s="519"/>
      <c r="RYT17" s="519"/>
      <c r="RYU17" s="519"/>
      <c r="RYV17" s="519"/>
      <c r="RYW17" s="519"/>
      <c r="RYX17" s="519"/>
      <c r="RYY17" s="519"/>
      <c r="RYZ17" s="519"/>
      <c r="RZA17" s="519"/>
      <c r="RZB17" s="519"/>
      <c r="RZC17" s="519"/>
      <c r="RZD17" s="519"/>
      <c r="RZE17" s="519"/>
      <c r="RZF17" s="519"/>
      <c r="RZG17" s="519"/>
      <c r="RZH17" s="519"/>
      <c r="RZI17" s="519"/>
      <c r="RZJ17" s="519"/>
      <c r="RZK17" s="519"/>
      <c r="RZL17" s="519"/>
      <c r="RZM17" s="519"/>
      <c r="RZN17" s="519"/>
      <c r="RZO17" s="519"/>
      <c r="RZP17" s="519"/>
      <c r="RZQ17" s="519"/>
      <c r="RZR17" s="519"/>
      <c r="RZS17" s="519"/>
      <c r="RZT17" s="519"/>
      <c r="RZU17" s="519"/>
      <c r="RZV17" s="519"/>
      <c r="RZW17" s="519"/>
      <c r="RZX17" s="519"/>
      <c r="RZY17" s="519"/>
      <c r="RZZ17" s="519"/>
      <c r="SAA17" s="519"/>
      <c r="SAB17" s="519"/>
      <c r="SAC17" s="519"/>
      <c r="SAD17" s="519"/>
      <c r="SAE17" s="519"/>
      <c r="SAF17" s="519"/>
      <c r="SAG17" s="519"/>
      <c r="SAH17" s="519"/>
      <c r="SAI17" s="519"/>
      <c r="SAJ17" s="519"/>
      <c r="SAK17" s="519"/>
      <c r="SAL17" s="519"/>
      <c r="SAM17" s="519"/>
      <c r="SAN17" s="519"/>
      <c r="SAO17" s="519"/>
      <c r="SAP17" s="519"/>
      <c r="SAQ17" s="519"/>
      <c r="SAR17" s="519"/>
      <c r="SAS17" s="519"/>
      <c r="SAT17" s="519"/>
      <c r="SAU17" s="519"/>
      <c r="SAV17" s="519"/>
      <c r="SAW17" s="519"/>
      <c r="SAX17" s="519"/>
      <c r="SAY17" s="519"/>
      <c r="SAZ17" s="519"/>
      <c r="SBA17" s="519"/>
      <c r="SBB17" s="519"/>
      <c r="SBC17" s="519"/>
      <c r="SBD17" s="519"/>
      <c r="SBE17" s="519"/>
      <c r="SBF17" s="519"/>
      <c r="SBG17" s="519"/>
      <c r="SBH17" s="519"/>
      <c r="SBI17" s="519"/>
      <c r="SBJ17" s="519"/>
      <c r="SBK17" s="519"/>
      <c r="SBL17" s="519"/>
      <c r="SBM17" s="519"/>
      <c r="SBN17" s="519"/>
      <c r="SBO17" s="519"/>
      <c r="SBP17" s="519"/>
      <c r="SBQ17" s="519"/>
      <c r="SBR17" s="519"/>
      <c r="SBS17" s="519"/>
      <c r="SBT17" s="519"/>
      <c r="SBU17" s="519"/>
      <c r="SBV17" s="519"/>
      <c r="SBW17" s="519"/>
      <c r="SBX17" s="519"/>
      <c r="SBY17" s="519"/>
      <c r="SBZ17" s="519"/>
      <c r="SCA17" s="519"/>
      <c r="SCB17" s="519"/>
      <c r="SCC17" s="519"/>
      <c r="SCD17" s="519"/>
      <c r="SCE17" s="519"/>
      <c r="SCF17" s="519"/>
      <c r="SCG17" s="519"/>
      <c r="SCH17" s="519"/>
      <c r="SCI17" s="519"/>
      <c r="SCJ17" s="519"/>
      <c r="SCK17" s="519"/>
      <c r="SCL17" s="519"/>
      <c r="SCM17" s="519"/>
      <c r="SCN17" s="519"/>
      <c r="SCO17" s="519"/>
      <c r="SCP17" s="519"/>
      <c r="SCQ17" s="519"/>
      <c r="SCR17" s="519"/>
      <c r="SCS17" s="519"/>
      <c r="SCT17" s="519"/>
      <c r="SCU17" s="519"/>
      <c r="SCV17" s="519"/>
      <c r="SCW17" s="519"/>
      <c r="SCX17" s="519"/>
      <c r="SCY17" s="519"/>
      <c r="SCZ17" s="519"/>
      <c r="SDA17" s="519"/>
      <c r="SDB17" s="519"/>
      <c r="SDC17" s="519"/>
      <c r="SDD17" s="519"/>
      <c r="SDE17" s="519"/>
      <c r="SDF17" s="519"/>
      <c r="SDG17" s="519"/>
      <c r="SDH17" s="519"/>
      <c r="SDI17" s="519"/>
      <c r="SDJ17" s="519"/>
      <c r="SDK17" s="519"/>
      <c r="SDL17" s="519"/>
      <c r="SDM17" s="519"/>
      <c r="SDN17" s="519"/>
      <c r="SDO17" s="519"/>
      <c r="SDP17" s="519"/>
      <c r="SDQ17" s="519"/>
      <c r="SDR17" s="519"/>
      <c r="SDS17" s="519"/>
      <c r="SDT17" s="519"/>
      <c r="SDU17" s="519"/>
      <c r="SDV17" s="519"/>
      <c r="SDW17" s="519"/>
      <c r="SDX17" s="519"/>
      <c r="SDY17" s="519"/>
      <c r="SDZ17" s="519"/>
      <c r="SEA17" s="519"/>
      <c r="SEB17" s="519"/>
      <c r="SEC17" s="519"/>
      <c r="SED17" s="519"/>
      <c r="SEE17" s="519"/>
      <c r="SEF17" s="519"/>
      <c r="SEG17" s="519"/>
      <c r="SEH17" s="519"/>
      <c r="SEI17" s="519"/>
      <c r="SEJ17" s="519"/>
      <c r="SEK17" s="519"/>
      <c r="SEL17" s="519"/>
      <c r="SEM17" s="519"/>
      <c r="SEN17" s="519"/>
      <c r="SEO17" s="519"/>
      <c r="SEP17" s="519"/>
      <c r="SEQ17" s="519"/>
      <c r="SER17" s="519"/>
      <c r="SES17" s="519"/>
      <c r="SET17" s="519"/>
      <c r="SEU17" s="519"/>
      <c r="SEV17" s="519"/>
      <c r="SEW17" s="519"/>
      <c r="SEX17" s="519"/>
      <c r="SEY17" s="519"/>
      <c r="SEZ17" s="519"/>
      <c r="SFA17" s="519"/>
      <c r="SFB17" s="519"/>
      <c r="SFC17" s="519"/>
      <c r="SFD17" s="519"/>
      <c r="SFE17" s="519"/>
      <c r="SFF17" s="519"/>
      <c r="SFG17" s="519"/>
      <c r="SFH17" s="519"/>
      <c r="SFI17" s="519"/>
      <c r="SFJ17" s="519"/>
      <c r="SFK17" s="519"/>
      <c r="SFL17" s="519"/>
      <c r="SFM17" s="519"/>
      <c r="SFN17" s="519"/>
      <c r="SFO17" s="519"/>
      <c r="SFP17" s="519"/>
      <c r="SFQ17" s="519"/>
      <c r="SFR17" s="519"/>
      <c r="SFS17" s="519"/>
      <c r="SFT17" s="519"/>
      <c r="SFU17" s="519"/>
      <c r="SFV17" s="519"/>
      <c r="SFW17" s="519"/>
      <c r="SFX17" s="519"/>
      <c r="SFY17" s="519"/>
      <c r="SFZ17" s="519"/>
      <c r="SGA17" s="519"/>
      <c r="SGB17" s="519"/>
      <c r="SGC17" s="519"/>
      <c r="SGD17" s="519"/>
      <c r="SGE17" s="519"/>
      <c r="SGF17" s="519"/>
      <c r="SGG17" s="519"/>
      <c r="SGH17" s="519"/>
      <c r="SGI17" s="519"/>
      <c r="SGJ17" s="519"/>
      <c r="SGK17" s="519"/>
      <c r="SGL17" s="519"/>
      <c r="SGM17" s="519"/>
      <c r="SGN17" s="519"/>
      <c r="SGO17" s="519"/>
      <c r="SGP17" s="519"/>
      <c r="SGQ17" s="519"/>
      <c r="SGR17" s="519"/>
      <c r="SGS17" s="519"/>
      <c r="SGT17" s="519"/>
      <c r="SGU17" s="519"/>
      <c r="SGV17" s="519"/>
      <c r="SGW17" s="519"/>
      <c r="SGX17" s="519"/>
      <c r="SGY17" s="519"/>
      <c r="SGZ17" s="519"/>
      <c r="SHA17" s="519"/>
      <c r="SHB17" s="519"/>
      <c r="SHC17" s="519"/>
      <c r="SHD17" s="519"/>
      <c r="SHE17" s="519"/>
      <c r="SHF17" s="519"/>
      <c r="SHG17" s="519"/>
      <c r="SHH17" s="519"/>
      <c r="SHI17" s="519"/>
      <c r="SHJ17" s="519"/>
      <c r="SHK17" s="519"/>
      <c r="SHL17" s="519"/>
      <c r="SHM17" s="519"/>
      <c r="SHN17" s="519"/>
      <c r="SHO17" s="519"/>
      <c r="SHP17" s="519"/>
      <c r="SHQ17" s="519"/>
      <c r="SHR17" s="519"/>
      <c r="SHS17" s="519"/>
      <c r="SHT17" s="519"/>
      <c r="SHU17" s="519"/>
      <c r="SHV17" s="519"/>
      <c r="SHW17" s="519"/>
      <c r="SHX17" s="519"/>
      <c r="SHY17" s="519"/>
      <c r="SHZ17" s="519"/>
      <c r="SIA17" s="519"/>
      <c r="SIB17" s="519"/>
      <c r="SIC17" s="519"/>
      <c r="SID17" s="519"/>
      <c r="SIE17" s="519"/>
      <c r="SIF17" s="519"/>
      <c r="SIG17" s="519"/>
      <c r="SIH17" s="519"/>
      <c r="SII17" s="519"/>
      <c r="SIJ17" s="519"/>
      <c r="SIK17" s="519"/>
      <c r="SIL17" s="519"/>
      <c r="SIM17" s="519"/>
      <c r="SIN17" s="519"/>
      <c r="SIO17" s="519"/>
      <c r="SIP17" s="519"/>
      <c r="SIQ17" s="519"/>
      <c r="SIR17" s="519"/>
      <c r="SIS17" s="519"/>
      <c r="SIT17" s="519"/>
      <c r="SIU17" s="519"/>
      <c r="SIV17" s="519"/>
      <c r="SIW17" s="519"/>
      <c r="SIX17" s="519"/>
      <c r="SIY17" s="519"/>
      <c r="SIZ17" s="519"/>
      <c r="SJA17" s="519"/>
      <c r="SJB17" s="519"/>
      <c r="SJC17" s="519"/>
      <c r="SJD17" s="519"/>
      <c r="SJE17" s="519"/>
      <c r="SJF17" s="519"/>
      <c r="SJG17" s="519"/>
      <c r="SJH17" s="519"/>
      <c r="SJI17" s="519"/>
      <c r="SJJ17" s="519"/>
      <c r="SJK17" s="519"/>
      <c r="SJL17" s="519"/>
      <c r="SJM17" s="519"/>
      <c r="SJN17" s="519"/>
      <c r="SJO17" s="519"/>
      <c r="SJP17" s="519"/>
      <c r="SJQ17" s="519"/>
      <c r="SJR17" s="519"/>
      <c r="SJS17" s="519"/>
      <c r="SJT17" s="519"/>
      <c r="SJU17" s="519"/>
      <c r="SJV17" s="519"/>
      <c r="SJW17" s="519"/>
      <c r="SJX17" s="519"/>
      <c r="SJY17" s="519"/>
      <c r="SJZ17" s="519"/>
      <c r="SKA17" s="519"/>
      <c r="SKB17" s="519"/>
      <c r="SKC17" s="519"/>
      <c r="SKD17" s="519"/>
      <c r="SKE17" s="519"/>
      <c r="SKF17" s="519"/>
      <c r="SKG17" s="519"/>
      <c r="SKH17" s="519"/>
      <c r="SKI17" s="519"/>
      <c r="SKJ17" s="519"/>
      <c r="SKK17" s="519"/>
      <c r="SKL17" s="519"/>
      <c r="SKM17" s="519"/>
      <c r="SKN17" s="519"/>
      <c r="SKO17" s="519"/>
      <c r="SKP17" s="519"/>
      <c r="SKQ17" s="519"/>
      <c r="SKR17" s="519"/>
      <c r="SKS17" s="519"/>
      <c r="SKT17" s="519"/>
      <c r="SKU17" s="519"/>
      <c r="SKV17" s="519"/>
      <c r="SKW17" s="519"/>
      <c r="SKX17" s="519"/>
      <c r="SKY17" s="519"/>
      <c r="SKZ17" s="519"/>
      <c r="SLA17" s="519"/>
      <c r="SLB17" s="519"/>
      <c r="SLC17" s="519"/>
      <c r="SLD17" s="519"/>
      <c r="SLE17" s="519"/>
      <c r="SLF17" s="519"/>
      <c r="SLG17" s="519"/>
      <c r="SLH17" s="519"/>
      <c r="SLI17" s="519"/>
      <c r="SLJ17" s="519"/>
      <c r="SLK17" s="519"/>
      <c r="SLL17" s="519"/>
      <c r="SLM17" s="519"/>
      <c r="SLN17" s="519"/>
      <c r="SLO17" s="519"/>
      <c r="SLP17" s="519"/>
      <c r="SLQ17" s="519"/>
      <c r="SLR17" s="519"/>
      <c r="SLS17" s="519"/>
      <c r="SLT17" s="519"/>
      <c r="SLU17" s="519"/>
      <c r="SLV17" s="519"/>
      <c r="SLW17" s="519"/>
      <c r="SLX17" s="519"/>
      <c r="SLY17" s="519"/>
      <c r="SLZ17" s="519"/>
      <c r="SMA17" s="519"/>
      <c r="SMB17" s="519"/>
      <c r="SMC17" s="519"/>
      <c r="SMD17" s="519"/>
      <c r="SME17" s="519"/>
      <c r="SMF17" s="519"/>
      <c r="SMG17" s="519"/>
      <c r="SMH17" s="519"/>
      <c r="SMI17" s="519"/>
      <c r="SMJ17" s="519"/>
      <c r="SMK17" s="519"/>
      <c r="SML17" s="519"/>
      <c r="SMM17" s="519"/>
      <c r="SMN17" s="519"/>
      <c r="SMO17" s="519"/>
      <c r="SMP17" s="519"/>
      <c r="SMQ17" s="519"/>
      <c r="SMR17" s="519"/>
      <c r="SMS17" s="519"/>
      <c r="SMT17" s="519"/>
      <c r="SMU17" s="519"/>
      <c r="SMV17" s="519"/>
      <c r="SMW17" s="519"/>
      <c r="SMX17" s="519"/>
      <c r="SMY17" s="519"/>
      <c r="SMZ17" s="519"/>
      <c r="SNA17" s="519"/>
      <c r="SNB17" s="519"/>
      <c r="SNC17" s="519"/>
      <c r="SND17" s="519"/>
      <c r="SNE17" s="519"/>
      <c r="SNF17" s="519"/>
      <c r="SNG17" s="519"/>
      <c r="SNH17" s="519"/>
      <c r="SNI17" s="519"/>
      <c r="SNJ17" s="519"/>
      <c r="SNK17" s="519"/>
      <c r="SNL17" s="519"/>
      <c r="SNM17" s="519"/>
      <c r="SNN17" s="519"/>
      <c r="SNO17" s="519"/>
      <c r="SNP17" s="519"/>
      <c r="SNQ17" s="519"/>
      <c r="SNR17" s="519"/>
      <c r="SNS17" s="519"/>
      <c r="SNT17" s="519"/>
      <c r="SNU17" s="519"/>
      <c r="SNV17" s="519"/>
      <c r="SNW17" s="519"/>
      <c r="SNX17" s="519"/>
      <c r="SNY17" s="519"/>
      <c r="SNZ17" s="519"/>
      <c r="SOA17" s="519"/>
      <c r="SOB17" s="519"/>
      <c r="SOC17" s="519"/>
      <c r="SOD17" s="519"/>
      <c r="SOE17" s="519"/>
      <c r="SOF17" s="519"/>
      <c r="SOG17" s="519"/>
      <c r="SOH17" s="519"/>
      <c r="SOI17" s="519"/>
      <c r="SOJ17" s="519"/>
      <c r="SOK17" s="519"/>
      <c r="SOL17" s="519"/>
      <c r="SOM17" s="519"/>
      <c r="SON17" s="519"/>
      <c r="SOO17" s="519"/>
      <c r="SOP17" s="519"/>
      <c r="SOQ17" s="519"/>
      <c r="SOR17" s="519"/>
      <c r="SOS17" s="519"/>
      <c r="SOT17" s="519"/>
      <c r="SOU17" s="519"/>
      <c r="SOV17" s="519"/>
      <c r="SOW17" s="519"/>
      <c r="SOX17" s="519"/>
      <c r="SOY17" s="519"/>
      <c r="SOZ17" s="519"/>
      <c r="SPA17" s="519"/>
      <c r="SPB17" s="519"/>
      <c r="SPC17" s="519"/>
      <c r="SPD17" s="519"/>
      <c r="SPE17" s="519"/>
      <c r="SPF17" s="519"/>
      <c r="SPG17" s="519"/>
      <c r="SPH17" s="519"/>
      <c r="SPI17" s="519"/>
      <c r="SPJ17" s="519"/>
      <c r="SPK17" s="519"/>
      <c r="SPL17" s="519"/>
      <c r="SPM17" s="519"/>
      <c r="SPN17" s="519"/>
      <c r="SPO17" s="519"/>
      <c r="SPP17" s="519"/>
      <c r="SPQ17" s="519"/>
      <c r="SPR17" s="519"/>
      <c r="SPS17" s="519"/>
      <c r="SPT17" s="519"/>
      <c r="SPU17" s="519"/>
      <c r="SPV17" s="519"/>
      <c r="SPW17" s="519"/>
      <c r="SPX17" s="519"/>
      <c r="SPY17" s="519"/>
      <c r="SPZ17" s="519"/>
      <c r="SQA17" s="519"/>
      <c r="SQB17" s="519"/>
      <c r="SQC17" s="519"/>
      <c r="SQD17" s="519"/>
      <c r="SQE17" s="519"/>
      <c r="SQF17" s="519"/>
      <c r="SQG17" s="519"/>
      <c r="SQH17" s="519"/>
      <c r="SQI17" s="519"/>
      <c r="SQJ17" s="519"/>
      <c r="SQK17" s="519"/>
      <c r="SQL17" s="519"/>
      <c r="SQM17" s="519"/>
      <c r="SQN17" s="519"/>
      <c r="SQO17" s="519"/>
      <c r="SQP17" s="519"/>
      <c r="SQQ17" s="519"/>
      <c r="SQR17" s="519"/>
      <c r="SQS17" s="519"/>
      <c r="SQT17" s="519"/>
      <c r="SQU17" s="519"/>
      <c r="SQV17" s="519"/>
      <c r="SQW17" s="519"/>
      <c r="SQX17" s="519"/>
      <c r="SQY17" s="519"/>
      <c r="SQZ17" s="519"/>
      <c r="SRA17" s="519"/>
      <c r="SRB17" s="519"/>
      <c r="SRC17" s="519"/>
      <c r="SRD17" s="519"/>
      <c r="SRE17" s="519"/>
      <c r="SRF17" s="519"/>
      <c r="SRG17" s="519"/>
      <c r="SRH17" s="519"/>
      <c r="SRI17" s="519"/>
      <c r="SRJ17" s="519"/>
      <c r="SRK17" s="519"/>
      <c r="SRL17" s="519"/>
      <c r="SRM17" s="519"/>
      <c r="SRN17" s="519"/>
      <c r="SRO17" s="519"/>
      <c r="SRP17" s="519"/>
      <c r="SRQ17" s="519"/>
      <c r="SRR17" s="519"/>
      <c r="SRS17" s="519"/>
      <c r="SRT17" s="519"/>
      <c r="SRU17" s="519"/>
      <c r="SRV17" s="519"/>
      <c r="SRW17" s="519"/>
      <c r="SRX17" s="519"/>
      <c r="SRY17" s="519"/>
      <c r="SRZ17" s="519"/>
      <c r="SSA17" s="519"/>
      <c r="SSB17" s="519"/>
      <c r="SSC17" s="519"/>
      <c r="SSD17" s="519"/>
      <c r="SSE17" s="519"/>
      <c r="SSF17" s="519"/>
      <c r="SSG17" s="519"/>
      <c r="SSH17" s="519"/>
      <c r="SSI17" s="519"/>
      <c r="SSJ17" s="519"/>
      <c r="SSK17" s="519"/>
      <c r="SSL17" s="519"/>
      <c r="SSM17" s="519"/>
      <c r="SSN17" s="519"/>
      <c r="SSO17" s="519"/>
      <c r="SSP17" s="519"/>
      <c r="SSQ17" s="519"/>
      <c r="SSR17" s="519"/>
      <c r="SSS17" s="519"/>
      <c r="SST17" s="519"/>
      <c r="SSU17" s="519"/>
      <c r="SSV17" s="519"/>
      <c r="SSW17" s="519"/>
      <c r="SSX17" s="519"/>
      <c r="SSY17" s="519"/>
      <c r="SSZ17" s="519"/>
      <c r="STA17" s="519"/>
      <c r="STB17" s="519"/>
      <c r="STC17" s="519"/>
      <c r="STD17" s="519"/>
      <c r="STE17" s="519"/>
      <c r="STF17" s="519"/>
      <c r="STG17" s="519"/>
      <c r="STH17" s="519"/>
      <c r="STI17" s="519"/>
      <c r="STJ17" s="519"/>
      <c r="STK17" s="519"/>
      <c r="STL17" s="519"/>
      <c r="STM17" s="519"/>
      <c r="STN17" s="519"/>
      <c r="STO17" s="519"/>
      <c r="STP17" s="519"/>
      <c r="STQ17" s="519"/>
      <c r="STR17" s="519"/>
      <c r="STS17" s="519"/>
      <c r="STT17" s="519"/>
      <c r="STU17" s="519"/>
      <c r="STV17" s="519"/>
      <c r="STW17" s="519"/>
      <c r="STX17" s="519"/>
      <c r="STY17" s="519"/>
      <c r="STZ17" s="519"/>
      <c r="SUA17" s="519"/>
      <c r="SUB17" s="519"/>
      <c r="SUC17" s="519"/>
      <c r="SUD17" s="519"/>
      <c r="SUE17" s="519"/>
      <c r="SUF17" s="519"/>
      <c r="SUG17" s="519"/>
      <c r="SUH17" s="519"/>
      <c r="SUI17" s="519"/>
      <c r="SUJ17" s="519"/>
      <c r="SUK17" s="519"/>
      <c r="SUL17" s="519"/>
      <c r="SUM17" s="519"/>
      <c r="SUN17" s="519"/>
      <c r="SUO17" s="519"/>
      <c r="SUP17" s="519"/>
      <c r="SUQ17" s="519"/>
      <c r="SUR17" s="519"/>
      <c r="SUS17" s="519"/>
      <c r="SUT17" s="519"/>
      <c r="SUU17" s="519"/>
      <c r="SUV17" s="519"/>
      <c r="SUW17" s="519"/>
      <c r="SUX17" s="519"/>
      <c r="SUY17" s="519"/>
      <c r="SUZ17" s="519"/>
      <c r="SVA17" s="519"/>
      <c r="SVB17" s="519"/>
      <c r="SVC17" s="519"/>
      <c r="SVD17" s="519"/>
      <c r="SVE17" s="519"/>
      <c r="SVF17" s="519"/>
      <c r="SVG17" s="519"/>
      <c r="SVH17" s="519"/>
      <c r="SVI17" s="519"/>
      <c r="SVJ17" s="519"/>
      <c r="SVK17" s="519"/>
      <c r="SVL17" s="519"/>
      <c r="SVM17" s="519"/>
      <c r="SVN17" s="519"/>
      <c r="SVO17" s="519"/>
      <c r="SVP17" s="519"/>
      <c r="SVQ17" s="519"/>
      <c r="SVR17" s="519"/>
      <c r="SVS17" s="519"/>
      <c r="SVT17" s="519"/>
      <c r="SVU17" s="519"/>
      <c r="SVV17" s="519"/>
      <c r="SVW17" s="519"/>
      <c r="SVX17" s="519"/>
      <c r="SVY17" s="519"/>
      <c r="SVZ17" s="519"/>
      <c r="SWA17" s="519"/>
      <c r="SWB17" s="519"/>
      <c r="SWC17" s="519"/>
      <c r="SWD17" s="519"/>
      <c r="SWE17" s="519"/>
      <c r="SWF17" s="519"/>
      <c r="SWG17" s="519"/>
      <c r="SWH17" s="519"/>
      <c r="SWI17" s="519"/>
      <c r="SWJ17" s="519"/>
      <c r="SWK17" s="519"/>
      <c r="SWL17" s="519"/>
      <c r="SWM17" s="519"/>
      <c r="SWN17" s="519"/>
      <c r="SWO17" s="519"/>
      <c r="SWP17" s="519"/>
      <c r="SWQ17" s="519"/>
      <c r="SWR17" s="519"/>
      <c r="SWS17" s="519"/>
      <c r="SWT17" s="519"/>
      <c r="SWU17" s="519"/>
      <c r="SWV17" s="519"/>
      <c r="SWW17" s="519"/>
      <c r="SWX17" s="519"/>
      <c r="SWY17" s="519"/>
      <c r="SWZ17" s="519"/>
      <c r="SXA17" s="519"/>
      <c r="SXB17" s="519"/>
      <c r="SXC17" s="519"/>
      <c r="SXD17" s="519"/>
      <c r="SXE17" s="519"/>
      <c r="SXF17" s="519"/>
      <c r="SXG17" s="519"/>
      <c r="SXH17" s="519"/>
      <c r="SXI17" s="519"/>
      <c r="SXJ17" s="519"/>
      <c r="SXK17" s="519"/>
      <c r="SXL17" s="519"/>
      <c r="SXM17" s="519"/>
      <c r="SXN17" s="519"/>
      <c r="SXO17" s="519"/>
      <c r="SXP17" s="519"/>
      <c r="SXQ17" s="519"/>
      <c r="SXR17" s="519"/>
      <c r="SXS17" s="519"/>
      <c r="SXT17" s="519"/>
      <c r="SXU17" s="519"/>
      <c r="SXV17" s="519"/>
      <c r="SXW17" s="519"/>
      <c r="SXX17" s="519"/>
      <c r="SXY17" s="519"/>
      <c r="SXZ17" s="519"/>
      <c r="SYA17" s="519"/>
      <c r="SYB17" s="519"/>
      <c r="SYC17" s="519"/>
      <c r="SYD17" s="519"/>
      <c r="SYE17" s="519"/>
      <c r="SYF17" s="519"/>
      <c r="SYG17" s="519"/>
      <c r="SYH17" s="519"/>
      <c r="SYI17" s="519"/>
      <c r="SYJ17" s="519"/>
      <c r="SYK17" s="519"/>
      <c r="SYL17" s="519"/>
      <c r="SYM17" s="519"/>
      <c r="SYN17" s="519"/>
      <c r="SYO17" s="519"/>
      <c r="SYP17" s="519"/>
      <c r="SYQ17" s="519"/>
      <c r="SYR17" s="519"/>
      <c r="SYS17" s="519"/>
      <c r="SYT17" s="519"/>
      <c r="SYU17" s="519"/>
      <c r="SYV17" s="519"/>
      <c r="SYW17" s="519"/>
      <c r="SYX17" s="519"/>
      <c r="SYY17" s="519"/>
      <c r="SYZ17" s="519"/>
      <c r="SZA17" s="519"/>
      <c r="SZB17" s="519"/>
      <c r="SZC17" s="519"/>
      <c r="SZD17" s="519"/>
      <c r="SZE17" s="519"/>
      <c r="SZF17" s="519"/>
      <c r="SZG17" s="519"/>
      <c r="SZH17" s="519"/>
      <c r="SZI17" s="519"/>
      <c r="SZJ17" s="519"/>
      <c r="SZK17" s="519"/>
      <c r="SZL17" s="519"/>
      <c r="SZM17" s="519"/>
      <c r="SZN17" s="519"/>
      <c r="SZO17" s="519"/>
      <c r="SZP17" s="519"/>
      <c r="SZQ17" s="519"/>
      <c r="SZR17" s="519"/>
      <c r="SZS17" s="519"/>
      <c r="SZT17" s="519"/>
      <c r="SZU17" s="519"/>
      <c r="SZV17" s="519"/>
      <c r="SZW17" s="519"/>
      <c r="SZX17" s="519"/>
      <c r="SZY17" s="519"/>
      <c r="SZZ17" s="519"/>
      <c r="TAA17" s="519"/>
      <c r="TAB17" s="519"/>
      <c r="TAC17" s="519"/>
      <c r="TAD17" s="519"/>
      <c r="TAE17" s="519"/>
      <c r="TAF17" s="519"/>
      <c r="TAG17" s="519"/>
      <c r="TAH17" s="519"/>
      <c r="TAI17" s="519"/>
      <c r="TAJ17" s="519"/>
      <c r="TAK17" s="519"/>
      <c r="TAL17" s="519"/>
      <c r="TAM17" s="519"/>
      <c r="TAN17" s="519"/>
      <c r="TAO17" s="519"/>
      <c r="TAP17" s="519"/>
      <c r="TAQ17" s="519"/>
      <c r="TAR17" s="519"/>
      <c r="TAS17" s="519"/>
      <c r="TAT17" s="519"/>
      <c r="TAU17" s="519"/>
      <c r="TAV17" s="519"/>
      <c r="TAW17" s="519"/>
      <c r="TAX17" s="519"/>
      <c r="TAY17" s="519"/>
      <c r="TAZ17" s="519"/>
      <c r="TBA17" s="519"/>
      <c r="TBB17" s="519"/>
      <c r="TBC17" s="519"/>
      <c r="TBD17" s="519"/>
      <c r="TBE17" s="519"/>
      <c r="TBF17" s="519"/>
      <c r="TBG17" s="519"/>
      <c r="TBH17" s="519"/>
      <c r="TBI17" s="519"/>
      <c r="TBJ17" s="519"/>
      <c r="TBK17" s="519"/>
      <c r="TBL17" s="519"/>
      <c r="TBM17" s="519"/>
      <c r="TBN17" s="519"/>
      <c r="TBO17" s="519"/>
      <c r="TBP17" s="519"/>
      <c r="TBQ17" s="519"/>
      <c r="TBR17" s="519"/>
      <c r="TBS17" s="519"/>
      <c r="TBT17" s="519"/>
      <c r="TBU17" s="519"/>
      <c r="TBV17" s="519"/>
      <c r="TBW17" s="519"/>
      <c r="TBX17" s="519"/>
      <c r="TBY17" s="519"/>
      <c r="TBZ17" s="519"/>
      <c r="TCA17" s="519"/>
      <c r="TCB17" s="519"/>
      <c r="TCC17" s="519"/>
      <c r="TCD17" s="519"/>
      <c r="TCE17" s="519"/>
      <c r="TCF17" s="519"/>
      <c r="TCG17" s="519"/>
      <c r="TCH17" s="519"/>
      <c r="TCI17" s="519"/>
      <c r="TCJ17" s="519"/>
      <c r="TCK17" s="519"/>
      <c r="TCL17" s="519"/>
      <c r="TCM17" s="519"/>
      <c r="TCN17" s="519"/>
      <c r="TCO17" s="519"/>
      <c r="TCP17" s="519"/>
      <c r="TCQ17" s="519"/>
      <c r="TCR17" s="519"/>
      <c r="TCS17" s="519"/>
      <c r="TCT17" s="519"/>
      <c r="TCU17" s="519"/>
      <c r="TCV17" s="519"/>
      <c r="TCW17" s="519"/>
      <c r="TCX17" s="519"/>
      <c r="TCY17" s="519"/>
      <c r="TCZ17" s="519"/>
      <c r="TDA17" s="519"/>
      <c r="TDB17" s="519"/>
      <c r="TDC17" s="519"/>
      <c r="TDD17" s="519"/>
      <c r="TDE17" s="519"/>
      <c r="TDF17" s="519"/>
      <c r="TDG17" s="519"/>
      <c r="TDH17" s="519"/>
      <c r="TDI17" s="519"/>
      <c r="TDJ17" s="519"/>
      <c r="TDK17" s="519"/>
      <c r="TDL17" s="519"/>
      <c r="TDM17" s="519"/>
      <c r="TDN17" s="519"/>
      <c r="TDO17" s="519"/>
      <c r="TDP17" s="519"/>
      <c r="TDQ17" s="519"/>
      <c r="TDR17" s="519"/>
      <c r="TDS17" s="519"/>
      <c r="TDT17" s="519"/>
      <c r="TDU17" s="519"/>
      <c r="TDV17" s="519"/>
      <c r="TDW17" s="519"/>
      <c r="TDX17" s="519"/>
      <c r="TDY17" s="519"/>
      <c r="TDZ17" s="519"/>
      <c r="TEA17" s="519"/>
      <c r="TEB17" s="519"/>
      <c r="TEC17" s="519"/>
      <c r="TED17" s="519"/>
      <c r="TEE17" s="519"/>
      <c r="TEF17" s="519"/>
      <c r="TEG17" s="519"/>
      <c r="TEH17" s="519"/>
      <c r="TEI17" s="519"/>
      <c r="TEJ17" s="519"/>
      <c r="TEK17" s="519"/>
      <c r="TEL17" s="519"/>
      <c r="TEM17" s="519"/>
      <c r="TEN17" s="519"/>
      <c r="TEO17" s="519"/>
      <c r="TEP17" s="519"/>
      <c r="TEQ17" s="519"/>
      <c r="TER17" s="519"/>
      <c r="TES17" s="519"/>
      <c r="TET17" s="519"/>
      <c r="TEU17" s="519"/>
      <c r="TEV17" s="519"/>
      <c r="TEW17" s="519"/>
      <c r="TEX17" s="519"/>
      <c r="TEY17" s="519"/>
      <c r="TEZ17" s="519"/>
      <c r="TFA17" s="519"/>
      <c r="TFB17" s="519"/>
      <c r="TFC17" s="519"/>
      <c r="TFD17" s="519"/>
      <c r="TFE17" s="519"/>
      <c r="TFF17" s="519"/>
      <c r="TFG17" s="519"/>
      <c r="TFH17" s="519"/>
      <c r="TFI17" s="519"/>
      <c r="TFJ17" s="519"/>
      <c r="TFK17" s="519"/>
      <c r="TFL17" s="519"/>
      <c r="TFM17" s="519"/>
      <c r="TFN17" s="519"/>
      <c r="TFO17" s="519"/>
      <c r="TFP17" s="519"/>
      <c r="TFQ17" s="519"/>
      <c r="TFR17" s="519"/>
      <c r="TFS17" s="519"/>
      <c r="TFT17" s="519"/>
      <c r="TFU17" s="519"/>
      <c r="TFV17" s="519"/>
      <c r="TFW17" s="519"/>
      <c r="TFX17" s="519"/>
      <c r="TFY17" s="519"/>
      <c r="TFZ17" s="519"/>
      <c r="TGA17" s="519"/>
      <c r="TGB17" s="519"/>
      <c r="TGC17" s="519"/>
      <c r="TGD17" s="519"/>
      <c r="TGE17" s="519"/>
      <c r="TGF17" s="519"/>
      <c r="TGG17" s="519"/>
      <c r="TGH17" s="519"/>
      <c r="TGI17" s="519"/>
      <c r="TGJ17" s="519"/>
      <c r="TGK17" s="519"/>
      <c r="TGL17" s="519"/>
      <c r="TGM17" s="519"/>
      <c r="TGN17" s="519"/>
      <c r="TGO17" s="519"/>
      <c r="TGP17" s="519"/>
      <c r="TGQ17" s="519"/>
      <c r="TGR17" s="519"/>
      <c r="TGS17" s="519"/>
      <c r="TGT17" s="519"/>
      <c r="TGU17" s="519"/>
      <c r="TGV17" s="519"/>
      <c r="TGW17" s="519"/>
      <c r="TGX17" s="519"/>
      <c r="TGY17" s="519"/>
      <c r="TGZ17" s="519"/>
      <c r="THA17" s="519"/>
      <c r="THB17" s="519"/>
      <c r="THC17" s="519"/>
      <c r="THD17" s="519"/>
      <c r="THE17" s="519"/>
      <c r="THF17" s="519"/>
      <c r="THG17" s="519"/>
      <c r="THH17" s="519"/>
      <c r="THI17" s="519"/>
      <c r="THJ17" s="519"/>
      <c r="THK17" s="519"/>
      <c r="THL17" s="519"/>
      <c r="THM17" s="519"/>
      <c r="THN17" s="519"/>
      <c r="THO17" s="519"/>
      <c r="THP17" s="519"/>
      <c r="THQ17" s="519"/>
      <c r="THR17" s="519"/>
      <c r="THS17" s="519"/>
      <c r="THT17" s="519"/>
      <c r="THU17" s="519"/>
      <c r="THV17" s="519"/>
      <c r="THW17" s="519"/>
      <c r="THX17" s="519"/>
      <c r="THY17" s="519"/>
      <c r="THZ17" s="519"/>
      <c r="TIA17" s="519"/>
      <c r="TIB17" s="519"/>
      <c r="TIC17" s="519"/>
      <c r="TID17" s="519"/>
      <c r="TIE17" s="519"/>
      <c r="TIF17" s="519"/>
      <c r="TIG17" s="519"/>
      <c r="TIH17" s="519"/>
      <c r="TII17" s="519"/>
      <c r="TIJ17" s="519"/>
      <c r="TIK17" s="519"/>
      <c r="TIL17" s="519"/>
      <c r="TIM17" s="519"/>
      <c r="TIN17" s="519"/>
      <c r="TIO17" s="519"/>
      <c r="TIP17" s="519"/>
      <c r="TIQ17" s="519"/>
      <c r="TIR17" s="519"/>
      <c r="TIS17" s="519"/>
      <c r="TIT17" s="519"/>
      <c r="TIU17" s="519"/>
      <c r="TIV17" s="519"/>
      <c r="TIW17" s="519"/>
      <c r="TIX17" s="519"/>
      <c r="TIY17" s="519"/>
      <c r="TIZ17" s="519"/>
      <c r="TJA17" s="519"/>
      <c r="TJB17" s="519"/>
      <c r="TJC17" s="519"/>
      <c r="TJD17" s="519"/>
      <c r="TJE17" s="519"/>
      <c r="TJF17" s="519"/>
      <c r="TJG17" s="519"/>
      <c r="TJH17" s="519"/>
      <c r="TJI17" s="519"/>
      <c r="TJJ17" s="519"/>
      <c r="TJK17" s="519"/>
      <c r="TJL17" s="519"/>
      <c r="TJM17" s="519"/>
      <c r="TJN17" s="519"/>
      <c r="TJO17" s="519"/>
      <c r="TJP17" s="519"/>
      <c r="TJQ17" s="519"/>
      <c r="TJR17" s="519"/>
      <c r="TJS17" s="519"/>
      <c r="TJT17" s="519"/>
      <c r="TJU17" s="519"/>
      <c r="TJV17" s="519"/>
      <c r="TJW17" s="519"/>
      <c r="TJX17" s="519"/>
      <c r="TJY17" s="519"/>
      <c r="TJZ17" s="519"/>
      <c r="TKA17" s="519"/>
      <c r="TKB17" s="519"/>
      <c r="TKC17" s="519"/>
      <c r="TKD17" s="519"/>
      <c r="TKE17" s="519"/>
      <c r="TKF17" s="519"/>
      <c r="TKG17" s="519"/>
      <c r="TKH17" s="519"/>
      <c r="TKI17" s="519"/>
      <c r="TKJ17" s="519"/>
      <c r="TKK17" s="519"/>
      <c r="TKL17" s="519"/>
      <c r="TKM17" s="519"/>
      <c r="TKN17" s="519"/>
      <c r="TKO17" s="519"/>
      <c r="TKP17" s="519"/>
      <c r="TKQ17" s="519"/>
      <c r="TKR17" s="519"/>
      <c r="TKS17" s="519"/>
      <c r="TKT17" s="519"/>
      <c r="TKU17" s="519"/>
      <c r="TKV17" s="519"/>
      <c r="TKW17" s="519"/>
      <c r="TKX17" s="519"/>
      <c r="TKY17" s="519"/>
      <c r="TKZ17" s="519"/>
      <c r="TLA17" s="519"/>
      <c r="TLB17" s="519"/>
      <c r="TLC17" s="519"/>
      <c r="TLD17" s="519"/>
      <c r="TLE17" s="519"/>
      <c r="TLF17" s="519"/>
      <c r="TLG17" s="519"/>
      <c r="TLH17" s="519"/>
      <c r="TLI17" s="519"/>
      <c r="TLJ17" s="519"/>
      <c r="TLK17" s="519"/>
      <c r="TLL17" s="519"/>
      <c r="TLM17" s="519"/>
      <c r="TLN17" s="519"/>
      <c r="TLO17" s="519"/>
      <c r="TLP17" s="519"/>
      <c r="TLQ17" s="519"/>
      <c r="TLR17" s="519"/>
      <c r="TLS17" s="519"/>
      <c r="TLT17" s="519"/>
      <c r="TLU17" s="519"/>
      <c r="TLV17" s="519"/>
      <c r="TLW17" s="519"/>
      <c r="TLX17" s="519"/>
      <c r="TLY17" s="519"/>
      <c r="TLZ17" s="519"/>
      <c r="TMA17" s="519"/>
      <c r="TMB17" s="519"/>
      <c r="TMC17" s="519"/>
      <c r="TMD17" s="519"/>
      <c r="TME17" s="519"/>
      <c r="TMF17" s="519"/>
      <c r="TMG17" s="519"/>
      <c r="TMH17" s="519"/>
      <c r="TMI17" s="519"/>
      <c r="TMJ17" s="519"/>
      <c r="TMK17" s="519"/>
      <c r="TML17" s="519"/>
      <c r="TMM17" s="519"/>
      <c r="TMN17" s="519"/>
      <c r="TMO17" s="519"/>
      <c r="TMP17" s="519"/>
      <c r="TMQ17" s="519"/>
      <c r="TMR17" s="519"/>
      <c r="TMS17" s="519"/>
      <c r="TMT17" s="519"/>
      <c r="TMU17" s="519"/>
      <c r="TMV17" s="519"/>
      <c r="TMW17" s="519"/>
      <c r="TMX17" s="519"/>
      <c r="TMY17" s="519"/>
      <c r="TMZ17" s="519"/>
      <c r="TNA17" s="519"/>
      <c r="TNB17" s="519"/>
      <c r="TNC17" s="519"/>
      <c r="TND17" s="519"/>
      <c r="TNE17" s="519"/>
      <c r="TNF17" s="519"/>
      <c r="TNG17" s="519"/>
      <c r="TNH17" s="519"/>
      <c r="TNI17" s="519"/>
      <c r="TNJ17" s="519"/>
      <c r="TNK17" s="519"/>
      <c r="TNL17" s="519"/>
      <c r="TNM17" s="519"/>
      <c r="TNN17" s="519"/>
      <c r="TNO17" s="519"/>
      <c r="TNP17" s="519"/>
      <c r="TNQ17" s="519"/>
      <c r="TNR17" s="519"/>
      <c r="TNS17" s="519"/>
      <c r="TNT17" s="519"/>
      <c r="TNU17" s="519"/>
      <c r="TNV17" s="519"/>
      <c r="TNW17" s="519"/>
      <c r="TNX17" s="519"/>
      <c r="TNY17" s="519"/>
      <c r="TNZ17" s="519"/>
      <c r="TOA17" s="519"/>
      <c r="TOB17" s="519"/>
      <c r="TOC17" s="519"/>
      <c r="TOD17" s="519"/>
      <c r="TOE17" s="519"/>
      <c r="TOF17" s="519"/>
      <c r="TOG17" s="519"/>
      <c r="TOH17" s="519"/>
      <c r="TOI17" s="519"/>
      <c r="TOJ17" s="519"/>
      <c r="TOK17" s="519"/>
      <c r="TOL17" s="519"/>
      <c r="TOM17" s="519"/>
      <c r="TON17" s="519"/>
      <c r="TOO17" s="519"/>
      <c r="TOP17" s="519"/>
      <c r="TOQ17" s="519"/>
      <c r="TOR17" s="519"/>
      <c r="TOS17" s="519"/>
      <c r="TOT17" s="519"/>
      <c r="TOU17" s="519"/>
      <c r="TOV17" s="519"/>
      <c r="TOW17" s="519"/>
      <c r="TOX17" s="519"/>
      <c r="TOY17" s="519"/>
      <c r="TOZ17" s="519"/>
      <c r="TPA17" s="519"/>
      <c r="TPB17" s="519"/>
      <c r="TPC17" s="519"/>
      <c r="TPD17" s="519"/>
      <c r="TPE17" s="519"/>
      <c r="TPF17" s="519"/>
      <c r="TPG17" s="519"/>
      <c r="TPH17" s="519"/>
      <c r="TPI17" s="519"/>
      <c r="TPJ17" s="519"/>
      <c r="TPK17" s="519"/>
      <c r="TPL17" s="519"/>
      <c r="TPM17" s="519"/>
      <c r="TPN17" s="519"/>
      <c r="TPO17" s="519"/>
      <c r="TPP17" s="519"/>
      <c r="TPQ17" s="519"/>
      <c r="TPR17" s="519"/>
      <c r="TPS17" s="519"/>
      <c r="TPT17" s="519"/>
      <c r="TPU17" s="519"/>
      <c r="TPV17" s="519"/>
      <c r="TPW17" s="519"/>
      <c r="TPX17" s="519"/>
      <c r="TPY17" s="519"/>
      <c r="TPZ17" s="519"/>
      <c r="TQA17" s="519"/>
      <c r="TQB17" s="519"/>
      <c r="TQC17" s="519"/>
      <c r="TQD17" s="519"/>
      <c r="TQE17" s="519"/>
      <c r="TQF17" s="519"/>
      <c r="TQG17" s="519"/>
      <c r="TQH17" s="519"/>
      <c r="TQI17" s="519"/>
      <c r="TQJ17" s="519"/>
      <c r="TQK17" s="519"/>
      <c r="TQL17" s="519"/>
      <c r="TQM17" s="519"/>
      <c r="TQN17" s="519"/>
      <c r="TQO17" s="519"/>
      <c r="TQP17" s="519"/>
      <c r="TQQ17" s="519"/>
      <c r="TQR17" s="519"/>
      <c r="TQS17" s="519"/>
      <c r="TQT17" s="519"/>
      <c r="TQU17" s="519"/>
      <c r="TQV17" s="519"/>
      <c r="TQW17" s="519"/>
      <c r="TQX17" s="519"/>
      <c r="TQY17" s="519"/>
      <c r="TQZ17" s="519"/>
      <c r="TRA17" s="519"/>
      <c r="TRB17" s="519"/>
      <c r="TRC17" s="519"/>
      <c r="TRD17" s="519"/>
      <c r="TRE17" s="519"/>
      <c r="TRF17" s="519"/>
      <c r="TRG17" s="519"/>
      <c r="TRH17" s="519"/>
      <c r="TRI17" s="519"/>
      <c r="TRJ17" s="519"/>
      <c r="TRK17" s="519"/>
      <c r="TRL17" s="519"/>
      <c r="TRM17" s="519"/>
      <c r="TRN17" s="519"/>
      <c r="TRO17" s="519"/>
      <c r="TRP17" s="519"/>
      <c r="TRQ17" s="519"/>
      <c r="TRR17" s="519"/>
      <c r="TRS17" s="519"/>
      <c r="TRT17" s="519"/>
      <c r="TRU17" s="519"/>
      <c r="TRV17" s="519"/>
      <c r="TRW17" s="519"/>
      <c r="TRX17" s="519"/>
      <c r="TRY17" s="519"/>
      <c r="TRZ17" s="519"/>
      <c r="TSA17" s="519"/>
      <c r="TSB17" s="519"/>
      <c r="TSC17" s="519"/>
      <c r="TSD17" s="519"/>
      <c r="TSE17" s="519"/>
      <c r="TSF17" s="519"/>
      <c r="TSG17" s="519"/>
      <c r="TSH17" s="519"/>
      <c r="TSI17" s="519"/>
      <c r="TSJ17" s="519"/>
      <c r="TSK17" s="519"/>
      <c r="TSL17" s="519"/>
      <c r="TSM17" s="519"/>
      <c r="TSN17" s="519"/>
      <c r="TSO17" s="519"/>
      <c r="TSP17" s="519"/>
      <c r="TSQ17" s="519"/>
      <c r="TSR17" s="519"/>
      <c r="TSS17" s="519"/>
      <c r="TST17" s="519"/>
      <c r="TSU17" s="519"/>
      <c r="TSV17" s="519"/>
      <c r="TSW17" s="519"/>
      <c r="TSX17" s="519"/>
      <c r="TSY17" s="519"/>
      <c r="TSZ17" s="519"/>
      <c r="TTA17" s="519"/>
      <c r="TTB17" s="519"/>
      <c r="TTC17" s="519"/>
      <c r="TTD17" s="519"/>
      <c r="TTE17" s="519"/>
      <c r="TTF17" s="519"/>
      <c r="TTG17" s="519"/>
      <c r="TTH17" s="519"/>
      <c r="TTI17" s="519"/>
      <c r="TTJ17" s="519"/>
      <c r="TTK17" s="519"/>
      <c r="TTL17" s="519"/>
      <c r="TTM17" s="519"/>
      <c r="TTN17" s="519"/>
      <c r="TTO17" s="519"/>
      <c r="TTP17" s="519"/>
      <c r="TTQ17" s="519"/>
      <c r="TTR17" s="519"/>
      <c r="TTS17" s="519"/>
      <c r="TTT17" s="519"/>
      <c r="TTU17" s="519"/>
      <c r="TTV17" s="519"/>
      <c r="TTW17" s="519"/>
      <c r="TTX17" s="519"/>
      <c r="TTY17" s="519"/>
      <c r="TTZ17" s="519"/>
      <c r="TUA17" s="519"/>
      <c r="TUB17" s="519"/>
      <c r="TUC17" s="519"/>
      <c r="TUD17" s="519"/>
      <c r="TUE17" s="519"/>
      <c r="TUF17" s="519"/>
      <c r="TUG17" s="519"/>
      <c r="TUH17" s="519"/>
      <c r="TUI17" s="519"/>
      <c r="TUJ17" s="519"/>
      <c r="TUK17" s="519"/>
      <c r="TUL17" s="519"/>
      <c r="TUM17" s="519"/>
      <c r="TUN17" s="519"/>
      <c r="TUO17" s="519"/>
      <c r="TUP17" s="519"/>
      <c r="TUQ17" s="519"/>
      <c r="TUR17" s="519"/>
      <c r="TUS17" s="519"/>
      <c r="TUT17" s="519"/>
      <c r="TUU17" s="519"/>
      <c r="TUV17" s="519"/>
      <c r="TUW17" s="519"/>
      <c r="TUX17" s="519"/>
      <c r="TUY17" s="519"/>
      <c r="TUZ17" s="519"/>
      <c r="TVA17" s="519"/>
      <c r="TVB17" s="519"/>
      <c r="TVC17" s="519"/>
      <c r="TVD17" s="519"/>
      <c r="TVE17" s="519"/>
      <c r="TVF17" s="519"/>
      <c r="TVG17" s="519"/>
      <c r="TVH17" s="519"/>
      <c r="TVI17" s="519"/>
      <c r="TVJ17" s="519"/>
      <c r="TVK17" s="519"/>
      <c r="TVL17" s="519"/>
      <c r="TVM17" s="519"/>
      <c r="TVN17" s="519"/>
      <c r="TVO17" s="519"/>
      <c r="TVP17" s="519"/>
      <c r="TVQ17" s="519"/>
      <c r="TVR17" s="519"/>
      <c r="TVS17" s="519"/>
      <c r="TVT17" s="519"/>
      <c r="TVU17" s="519"/>
      <c r="TVV17" s="519"/>
      <c r="TVW17" s="519"/>
      <c r="TVX17" s="519"/>
      <c r="TVY17" s="519"/>
      <c r="TVZ17" s="519"/>
      <c r="TWA17" s="519"/>
      <c r="TWB17" s="519"/>
      <c r="TWC17" s="519"/>
      <c r="TWD17" s="519"/>
      <c r="TWE17" s="519"/>
      <c r="TWF17" s="519"/>
      <c r="TWG17" s="519"/>
      <c r="TWH17" s="519"/>
      <c r="TWI17" s="519"/>
      <c r="TWJ17" s="519"/>
      <c r="TWK17" s="519"/>
      <c r="TWL17" s="519"/>
      <c r="TWM17" s="519"/>
      <c r="TWN17" s="519"/>
      <c r="TWO17" s="519"/>
      <c r="TWP17" s="519"/>
      <c r="TWQ17" s="519"/>
      <c r="TWR17" s="519"/>
      <c r="TWS17" s="519"/>
      <c r="TWT17" s="519"/>
      <c r="TWU17" s="519"/>
      <c r="TWV17" s="519"/>
      <c r="TWW17" s="519"/>
      <c r="TWX17" s="519"/>
      <c r="TWY17" s="519"/>
      <c r="TWZ17" s="519"/>
      <c r="TXA17" s="519"/>
      <c r="TXB17" s="519"/>
      <c r="TXC17" s="519"/>
      <c r="TXD17" s="519"/>
      <c r="TXE17" s="519"/>
      <c r="TXF17" s="519"/>
      <c r="TXG17" s="519"/>
      <c r="TXH17" s="519"/>
      <c r="TXI17" s="519"/>
      <c r="TXJ17" s="519"/>
      <c r="TXK17" s="519"/>
      <c r="TXL17" s="519"/>
      <c r="TXM17" s="519"/>
      <c r="TXN17" s="519"/>
      <c r="TXO17" s="519"/>
      <c r="TXP17" s="519"/>
      <c r="TXQ17" s="519"/>
      <c r="TXR17" s="519"/>
      <c r="TXS17" s="519"/>
      <c r="TXT17" s="519"/>
      <c r="TXU17" s="519"/>
      <c r="TXV17" s="519"/>
      <c r="TXW17" s="519"/>
      <c r="TXX17" s="519"/>
      <c r="TXY17" s="519"/>
      <c r="TXZ17" s="519"/>
      <c r="TYA17" s="519"/>
      <c r="TYB17" s="519"/>
      <c r="TYC17" s="519"/>
      <c r="TYD17" s="519"/>
      <c r="TYE17" s="519"/>
      <c r="TYF17" s="519"/>
      <c r="TYG17" s="519"/>
      <c r="TYH17" s="519"/>
      <c r="TYI17" s="519"/>
      <c r="TYJ17" s="519"/>
      <c r="TYK17" s="519"/>
      <c r="TYL17" s="519"/>
      <c r="TYM17" s="519"/>
      <c r="TYN17" s="519"/>
      <c r="TYO17" s="519"/>
      <c r="TYP17" s="519"/>
      <c r="TYQ17" s="519"/>
      <c r="TYR17" s="519"/>
      <c r="TYS17" s="519"/>
      <c r="TYT17" s="519"/>
      <c r="TYU17" s="519"/>
      <c r="TYV17" s="519"/>
      <c r="TYW17" s="519"/>
      <c r="TYX17" s="519"/>
      <c r="TYY17" s="519"/>
      <c r="TYZ17" s="519"/>
      <c r="TZA17" s="519"/>
      <c r="TZB17" s="519"/>
      <c r="TZC17" s="519"/>
      <c r="TZD17" s="519"/>
      <c r="TZE17" s="519"/>
      <c r="TZF17" s="519"/>
      <c r="TZG17" s="519"/>
      <c r="TZH17" s="519"/>
      <c r="TZI17" s="519"/>
      <c r="TZJ17" s="519"/>
      <c r="TZK17" s="519"/>
      <c r="TZL17" s="519"/>
      <c r="TZM17" s="519"/>
      <c r="TZN17" s="519"/>
      <c r="TZO17" s="519"/>
      <c r="TZP17" s="519"/>
      <c r="TZQ17" s="519"/>
      <c r="TZR17" s="519"/>
      <c r="TZS17" s="519"/>
      <c r="TZT17" s="519"/>
      <c r="TZU17" s="519"/>
      <c r="TZV17" s="519"/>
      <c r="TZW17" s="519"/>
      <c r="TZX17" s="519"/>
      <c r="TZY17" s="519"/>
      <c r="TZZ17" s="519"/>
      <c r="UAA17" s="519"/>
      <c r="UAB17" s="519"/>
      <c r="UAC17" s="519"/>
      <c r="UAD17" s="519"/>
      <c r="UAE17" s="519"/>
      <c r="UAF17" s="519"/>
      <c r="UAG17" s="519"/>
      <c r="UAH17" s="519"/>
      <c r="UAI17" s="519"/>
      <c r="UAJ17" s="519"/>
      <c r="UAK17" s="519"/>
      <c r="UAL17" s="519"/>
      <c r="UAM17" s="519"/>
      <c r="UAN17" s="519"/>
      <c r="UAO17" s="519"/>
      <c r="UAP17" s="519"/>
      <c r="UAQ17" s="519"/>
      <c r="UAR17" s="519"/>
      <c r="UAS17" s="519"/>
      <c r="UAT17" s="519"/>
      <c r="UAU17" s="519"/>
      <c r="UAV17" s="519"/>
      <c r="UAW17" s="519"/>
      <c r="UAX17" s="519"/>
      <c r="UAY17" s="519"/>
      <c r="UAZ17" s="519"/>
      <c r="UBA17" s="519"/>
      <c r="UBB17" s="519"/>
      <c r="UBC17" s="519"/>
      <c r="UBD17" s="519"/>
      <c r="UBE17" s="519"/>
      <c r="UBF17" s="519"/>
      <c r="UBG17" s="519"/>
      <c r="UBH17" s="519"/>
      <c r="UBI17" s="519"/>
      <c r="UBJ17" s="519"/>
      <c r="UBK17" s="519"/>
      <c r="UBL17" s="519"/>
      <c r="UBM17" s="519"/>
      <c r="UBN17" s="519"/>
      <c r="UBO17" s="519"/>
      <c r="UBP17" s="519"/>
      <c r="UBQ17" s="519"/>
      <c r="UBR17" s="519"/>
      <c r="UBS17" s="519"/>
      <c r="UBT17" s="519"/>
      <c r="UBU17" s="519"/>
      <c r="UBV17" s="519"/>
      <c r="UBW17" s="519"/>
      <c r="UBX17" s="519"/>
      <c r="UBY17" s="519"/>
      <c r="UBZ17" s="519"/>
      <c r="UCA17" s="519"/>
      <c r="UCB17" s="519"/>
      <c r="UCC17" s="519"/>
      <c r="UCD17" s="519"/>
      <c r="UCE17" s="519"/>
      <c r="UCF17" s="519"/>
      <c r="UCG17" s="519"/>
      <c r="UCH17" s="519"/>
      <c r="UCI17" s="519"/>
      <c r="UCJ17" s="519"/>
      <c r="UCK17" s="519"/>
      <c r="UCL17" s="519"/>
      <c r="UCM17" s="519"/>
      <c r="UCN17" s="519"/>
      <c r="UCO17" s="519"/>
      <c r="UCP17" s="519"/>
      <c r="UCQ17" s="519"/>
      <c r="UCR17" s="519"/>
      <c r="UCS17" s="519"/>
      <c r="UCT17" s="519"/>
      <c r="UCU17" s="519"/>
      <c r="UCV17" s="519"/>
      <c r="UCW17" s="519"/>
      <c r="UCX17" s="519"/>
      <c r="UCY17" s="519"/>
      <c r="UCZ17" s="519"/>
      <c r="UDA17" s="519"/>
      <c r="UDB17" s="519"/>
      <c r="UDC17" s="519"/>
      <c r="UDD17" s="519"/>
      <c r="UDE17" s="519"/>
      <c r="UDF17" s="519"/>
      <c r="UDG17" s="519"/>
      <c r="UDH17" s="519"/>
      <c r="UDI17" s="519"/>
      <c r="UDJ17" s="519"/>
      <c r="UDK17" s="519"/>
      <c r="UDL17" s="519"/>
      <c r="UDM17" s="519"/>
      <c r="UDN17" s="519"/>
      <c r="UDO17" s="519"/>
      <c r="UDP17" s="519"/>
      <c r="UDQ17" s="519"/>
      <c r="UDR17" s="519"/>
      <c r="UDS17" s="519"/>
      <c r="UDT17" s="519"/>
      <c r="UDU17" s="519"/>
      <c r="UDV17" s="519"/>
      <c r="UDW17" s="519"/>
      <c r="UDX17" s="519"/>
      <c r="UDY17" s="519"/>
      <c r="UDZ17" s="519"/>
      <c r="UEA17" s="519"/>
      <c r="UEB17" s="519"/>
      <c r="UEC17" s="519"/>
      <c r="UED17" s="519"/>
      <c r="UEE17" s="519"/>
      <c r="UEF17" s="519"/>
      <c r="UEG17" s="519"/>
      <c r="UEH17" s="519"/>
      <c r="UEI17" s="519"/>
      <c r="UEJ17" s="519"/>
      <c r="UEK17" s="519"/>
      <c r="UEL17" s="519"/>
      <c r="UEM17" s="519"/>
      <c r="UEN17" s="519"/>
      <c r="UEO17" s="519"/>
      <c r="UEP17" s="519"/>
      <c r="UEQ17" s="519"/>
      <c r="UER17" s="519"/>
      <c r="UES17" s="519"/>
      <c r="UET17" s="519"/>
      <c r="UEU17" s="519"/>
      <c r="UEV17" s="519"/>
      <c r="UEW17" s="519"/>
      <c r="UEX17" s="519"/>
      <c r="UEY17" s="519"/>
      <c r="UEZ17" s="519"/>
      <c r="UFA17" s="519"/>
      <c r="UFB17" s="519"/>
      <c r="UFC17" s="519"/>
      <c r="UFD17" s="519"/>
      <c r="UFE17" s="519"/>
      <c r="UFF17" s="519"/>
      <c r="UFG17" s="519"/>
      <c r="UFH17" s="519"/>
      <c r="UFI17" s="519"/>
      <c r="UFJ17" s="519"/>
      <c r="UFK17" s="519"/>
      <c r="UFL17" s="519"/>
      <c r="UFM17" s="519"/>
      <c r="UFN17" s="519"/>
      <c r="UFO17" s="519"/>
      <c r="UFP17" s="519"/>
      <c r="UFQ17" s="519"/>
      <c r="UFR17" s="519"/>
      <c r="UFS17" s="519"/>
      <c r="UFT17" s="519"/>
      <c r="UFU17" s="519"/>
      <c r="UFV17" s="519"/>
      <c r="UFW17" s="519"/>
      <c r="UFX17" s="519"/>
      <c r="UFY17" s="519"/>
      <c r="UFZ17" s="519"/>
      <c r="UGA17" s="519"/>
      <c r="UGB17" s="519"/>
      <c r="UGC17" s="519"/>
      <c r="UGD17" s="519"/>
      <c r="UGE17" s="519"/>
      <c r="UGF17" s="519"/>
      <c r="UGG17" s="519"/>
      <c r="UGH17" s="519"/>
      <c r="UGI17" s="519"/>
      <c r="UGJ17" s="519"/>
      <c r="UGK17" s="519"/>
      <c r="UGL17" s="519"/>
      <c r="UGM17" s="519"/>
      <c r="UGN17" s="519"/>
      <c r="UGO17" s="519"/>
      <c r="UGP17" s="519"/>
      <c r="UGQ17" s="519"/>
      <c r="UGR17" s="519"/>
      <c r="UGS17" s="519"/>
      <c r="UGT17" s="519"/>
      <c r="UGU17" s="519"/>
      <c r="UGV17" s="519"/>
      <c r="UGW17" s="519"/>
      <c r="UGX17" s="519"/>
      <c r="UGY17" s="519"/>
      <c r="UGZ17" s="519"/>
      <c r="UHA17" s="519"/>
      <c r="UHB17" s="519"/>
      <c r="UHC17" s="519"/>
      <c r="UHD17" s="519"/>
      <c r="UHE17" s="519"/>
      <c r="UHF17" s="519"/>
      <c r="UHG17" s="519"/>
      <c r="UHH17" s="519"/>
      <c r="UHI17" s="519"/>
      <c r="UHJ17" s="519"/>
      <c r="UHK17" s="519"/>
      <c r="UHL17" s="519"/>
      <c r="UHM17" s="519"/>
      <c r="UHN17" s="519"/>
      <c r="UHO17" s="519"/>
      <c r="UHP17" s="519"/>
      <c r="UHQ17" s="519"/>
      <c r="UHR17" s="519"/>
      <c r="UHS17" s="519"/>
      <c r="UHT17" s="519"/>
      <c r="UHU17" s="519"/>
      <c r="UHV17" s="519"/>
      <c r="UHW17" s="519"/>
      <c r="UHX17" s="519"/>
      <c r="UHY17" s="519"/>
      <c r="UHZ17" s="519"/>
      <c r="UIA17" s="519"/>
      <c r="UIB17" s="519"/>
      <c r="UIC17" s="519"/>
      <c r="UID17" s="519"/>
      <c r="UIE17" s="519"/>
      <c r="UIF17" s="519"/>
      <c r="UIG17" s="519"/>
      <c r="UIH17" s="519"/>
      <c r="UII17" s="519"/>
      <c r="UIJ17" s="519"/>
      <c r="UIK17" s="519"/>
      <c r="UIL17" s="519"/>
      <c r="UIM17" s="519"/>
      <c r="UIN17" s="519"/>
      <c r="UIO17" s="519"/>
      <c r="UIP17" s="519"/>
      <c r="UIQ17" s="519"/>
      <c r="UIR17" s="519"/>
      <c r="UIS17" s="519"/>
      <c r="UIT17" s="519"/>
      <c r="UIU17" s="519"/>
      <c r="UIV17" s="519"/>
      <c r="UIW17" s="519"/>
      <c r="UIX17" s="519"/>
      <c r="UIY17" s="519"/>
      <c r="UIZ17" s="519"/>
      <c r="UJA17" s="519"/>
      <c r="UJB17" s="519"/>
      <c r="UJC17" s="519"/>
      <c r="UJD17" s="519"/>
      <c r="UJE17" s="519"/>
      <c r="UJF17" s="519"/>
      <c r="UJG17" s="519"/>
      <c r="UJH17" s="519"/>
      <c r="UJI17" s="519"/>
      <c r="UJJ17" s="519"/>
      <c r="UJK17" s="519"/>
      <c r="UJL17" s="519"/>
      <c r="UJM17" s="519"/>
      <c r="UJN17" s="519"/>
      <c r="UJO17" s="519"/>
      <c r="UJP17" s="519"/>
      <c r="UJQ17" s="519"/>
      <c r="UJR17" s="519"/>
      <c r="UJS17" s="519"/>
      <c r="UJT17" s="519"/>
      <c r="UJU17" s="519"/>
      <c r="UJV17" s="519"/>
      <c r="UJW17" s="519"/>
      <c r="UJX17" s="519"/>
      <c r="UJY17" s="519"/>
      <c r="UJZ17" s="519"/>
      <c r="UKA17" s="519"/>
      <c r="UKB17" s="519"/>
      <c r="UKC17" s="519"/>
      <c r="UKD17" s="519"/>
      <c r="UKE17" s="519"/>
      <c r="UKF17" s="519"/>
      <c r="UKG17" s="519"/>
      <c r="UKH17" s="519"/>
      <c r="UKI17" s="519"/>
      <c r="UKJ17" s="519"/>
      <c r="UKK17" s="519"/>
      <c r="UKL17" s="519"/>
      <c r="UKM17" s="519"/>
      <c r="UKN17" s="519"/>
      <c r="UKO17" s="519"/>
      <c r="UKP17" s="519"/>
      <c r="UKQ17" s="519"/>
      <c r="UKR17" s="519"/>
      <c r="UKS17" s="519"/>
      <c r="UKT17" s="519"/>
      <c r="UKU17" s="519"/>
      <c r="UKV17" s="519"/>
      <c r="UKW17" s="519"/>
      <c r="UKX17" s="519"/>
      <c r="UKY17" s="519"/>
      <c r="UKZ17" s="519"/>
      <c r="ULA17" s="519"/>
      <c r="ULB17" s="519"/>
      <c r="ULC17" s="519"/>
      <c r="ULD17" s="519"/>
      <c r="ULE17" s="519"/>
      <c r="ULF17" s="519"/>
      <c r="ULG17" s="519"/>
      <c r="ULH17" s="519"/>
      <c r="ULI17" s="519"/>
      <c r="ULJ17" s="519"/>
      <c r="ULK17" s="519"/>
      <c r="ULL17" s="519"/>
      <c r="ULM17" s="519"/>
      <c r="ULN17" s="519"/>
      <c r="ULO17" s="519"/>
      <c r="ULP17" s="519"/>
      <c r="ULQ17" s="519"/>
      <c r="ULR17" s="519"/>
      <c r="ULS17" s="519"/>
      <c r="ULT17" s="519"/>
      <c r="ULU17" s="519"/>
      <c r="ULV17" s="519"/>
      <c r="ULW17" s="519"/>
      <c r="ULX17" s="519"/>
      <c r="ULY17" s="519"/>
      <c r="ULZ17" s="519"/>
      <c r="UMA17" s="519"/>
      <c r="UMB17" s="519"/>
      <c r="UMC17" s="519"/>
      <c r="UMD17" s="519"/>
      <c r="UME17" s="519"/>
      <c r="UMF17" s="519"/>
      <c r="UMG17" s="519"/>
      <c r="UMH17" s="519"/>
      <c r="UMI17" s="519"/>
      <c r="UMJ17" s="519"/>
      <c r="UMK17" s="519"/>
      <c r="UML17" s="519"/>
      <c r="UMM17" s="519"/>
      <c r="UMN17" s="519"/>
      <c r="UMO17" s="519"/>
      <c r="UMP17" s="519"/>
      <c r="UMQ17" s="519"/>
      <c r="UMR17" s="519"/>
      <c r="UMS17" s="519"/>
      <c r="UMT17" s="519"/>
      <c r="UMU17" s="519"/>
      <c r="UMV17" s="519"/>
      <c r="UMW17" s="519"/>
      <c r="UMX17" s="519"/>
      <c r="UMY17" s="519"/>
      <c r="UMZ17" s="519"/>
      <c r="UNA17" s="519"/>
      <c r="UNB17" s="519"/>
      <c r="UNC17" s="519"/>
      <c r="UND17" s="519"/>
      <c r="UNE17" s="519"/>
      <c r="UNF17" s="519"/>
      <c r="UNG17" s="519"/>
      <c r="UNH17" s="519"/>
      <c r="UNI17" s="519"/>
      <c r="UNJ17" s="519"/>
      <c r="UNK17" s="519"/>
      <c r="UNL17" s="519"/>
      <c r="UNM17" s="519"/>
      <c r="UNN17" s="519"/>
      <c r="UNO17" s="519"/>
      <c r="UNP17" s="519"/>
      <c r="UNQ17" s="519"/>
      <c r="UNR17" s="519"/>
      <c r="UNS17" s="519"/>
      <c r="UNT17" s="519"/>
      <c r="UNU17" s="519"/>
      <c r="UNV17" s="519"/>
      <c r="UNW17" s="519"/>
      <c r="UNX17" s="519"/>
      <c r="UNY17" s="519"/>
      <c r="UNZ17" s="519"/>
      <c r="UOA17" s="519"/>
      <c r="UOB17" s="519"/>
      <c r="UOC17" s="519"/>
      <c r="UOD17" s="519"/>
      <c r="UOE17" s="519"/>
      <c r="UOF17" s="519"/>
      <c r="UOG17" s="519"/>
      <c r="UOH17" s="519"/>
      <c r="UOI17" s="519"/>
      <c r="UOJ17" s="519"/>
      <c r="UOK17" s="519"/>
      <c r="UOL17" s="519"/>
      <c r="UOM17" s="519"/>
      <c r="UON17" s="519"/>
      <c r="UOO17" s="519"/>
      <c r="UOP17" s="519"/>
      <c r="UOQ17" s="519"/>
      <c r="UOR17" s="519"/>
      <c r="UOS17" s="519"/>
      <c r="UOT17" s="519"/>
      <c r="UOU17" s="519"/>
      <c r="UOV17" s="519"/>
      <c r="UOW17" s="519"/>
      <c r="UOX17" s="519"/>
      <c r="UOY17" s="519"/>
      <c r="UOZ17" s="519"/>
      <c r="UPA17" s="519"/>
      <c r="UPB17" s="519"/>
      <c r="UPC17" s="519"/>
      <c r="UPD17" s="519"/>
      <c r="UPE17" s="519"/>
      <c r="UPF17" s="519"/>
      <c r="UPG17" s="519"/>
      <c r="UPH17" s="519"/>
      <c r="UPI17" s="519"/>
      <c r="UPJ17" s="519"/>
      <c r="UPK17" s="519"/>
      <c r="UPL17" s="519"/>
      <c r="UPM17" s="519"/>
      <c r="UPN17" s="519"/>
      <c r="UPO17" s="519"/>
      <c r="UPP17" s="519"/>
      <c r="UPQ17" s="519"/>
      <c r="UPR17" s="519"/>
      <c r="UPS17" s="519"/>
      <c r="UPT17" s="519"/>
      <c r="UPU17" s="519"/>
      <c r="UPV17" s="519"/>
      <c r="UPW17" s="519"/>
      <c r="UPX17" s="519"/>
      <c r="UPY17" s="519"/>
      <c r="UPZ17" s="519"/>
      <c r="UQA17" s="519"/>
      <c r="UQB17" s="519"/>
      <c r="UQC17" s="519"/>
      <c r="UQD17" s="519"/>
      <c r="UQE17" s="519"/>
      <c r="UQF17" s="519"/>
      <c r="UQG17" s="519"/>
      <c r="UQH17" s="519"/>
      <c r="UQI17" s="519"/>
      <c r="UQJ17" s="519"/>
      <c r="UQK17" s="519"/>
      <c r="UQL17" s="519"/>
      <c r="UQM17" s="519"/>
      <c r="UQN17" s="519"/>
      <c r="UQO17" s="519"/>
      <c r="UQP17" s="519"/>
      <c r="UQQ17" s="519"/>
      <c r="UQR17" s="519"/>
      <c r="UQS17" s="519"/>
      <c r="UQT17" s="519"/>
      <c r="UQU17" s="519"/>
      <c r="UQV17" s="519"/>
      <c r="UQW17" s="519"/>
      <c r="UQX17" s="519"/>
      <c r="UQY17" s="519"/>
      <c r="UQZ17" s="519"/>
      <c r="URA17" s="519"/>
      <c r="URB17" s="519"/>
      <c r="URC17" s="519"/>
      <c r="URD17" s="519"/>
      <c r="URE17" s="519"/>
      <c r="URF17" s="519"/>
      <c r="URG17" s="519"/>
      <c r="URH17" s="519"/>
      <c r="URI17" s="519"/>
      <c r="URJ17" s="519"/>
      <c r="URK17" s="519"/>
      <c r="URL17" s="519"/>
      <c r="URM17" s="519"/>
      <c r="URN17" s="519"/>
      <c r="URO17" s="519"/>
      <c r="URP17" s="519"/>
      <c r="URQ17" s="519"/>
      <c r="URR17" s="519"/>
      <c r="URS17" s="519"/>
      <c r="URT17" s="519"/>
      <c r="URU17" s="519"/>
      <c r="URV17" s="519"/>
      <c r="URW17" s="519"/>
      <c r="URX17" s="519"/>
      <c r="URY17" s="519"/>
      <c r="URZ17" s="519"/>
      <c r="USA17" s="519"/>
      <c r="USB17" s="519"/>
      <c r="USC17" s="519"/>
      <c r="USD17" s="519"/>
      <c r="USE17" s="519"/>
      <c r="USF17" s="519"/>
      <c r="USG17" s="519"/>
      <c r="USH17" s="519"/>
      <c r="USI17" s="519"/>
      <c r="USJ17" s="519"/>
      <c r="USK17" s="519"/>
      <c r="USL17" s="519"/>
      <c r="USM17" s="519"/>
      <c r="USN17" s="519"/>
      <c r="USO17" s="519"/>
      <c r="USP17" s="519"/>
      <c r="USQ17" s="519"/>
      <c r="USR17" s="519"/>
      <c r="USS17" s="519"/>
      <c r="UST17" s="519"/>
      <c r="USU17" s="519"/>
      <c r="USV17" s="519"/>
      <c r="USW17" s="519"/>
      <c r="USX17" s="519"/>
      <c r="USY17" s="519"/>
      <c r="USZ17" s="519"/>
      <c r="UTA17" s="519"/>
      <c r="UTB17" s="519"/>
      <c r="UTC17" s="519"/>
      <c r="UTD17" s="519"/>
      <c r="UTE17" s="519"/>
      <c r="UTF17" s="519"/>
      <c r="UTG17" s="519"/>
      <c r="UTH17" s="519"/>
      <c r="UTI17" s="519"/>
      <c r="UTJ17" s="519"/>
      <c r="UTK17" s="519"/>
      <c r="UTL17" s="519"/>
      <c r="UTM17" s="519"/>
      <c r="UTN17" s="519"/>
      <c r="UTO17" s="519"/>
      <c r="UTP17" s="519"/>
      <c r="UTQ17" s="519"/>
      <c r="UTR17" s="519"/>
      <c r="UTS17" s="519"/>
      <c r="UTT17" s="519"/>
      <c r="UTU17" s="519"/>
      <c r="UTV17" s="519"/>
      <c r="UTW17" s="519"/>
      <c r="UTX17" s="519"/>
      <c r="UTY17" s="519"/>
      <c r="UTZ17" s="519"/>
      <c r="UUA17" s="519"/>
      <c r="UUB17" s="519"/>
      <c r="UUC17" s="519"/>
      <c r="UUD17" s="519"/>
      <c r="UUE17" s="519"/>
      <c r="UUF17" s="519"/>
      <c r="UUG17" s="519"/>
      <c r="UUH17" s="519"/>
      <c r="UUI17" s="519"/>
      <c r="UUJ17" s="519"/>
      <c r="UUK17" s="519"/>
      <c r="UUL17" s="519"/>
      <c r="UUM17" s="519"/>
      <c r="UUN17" s="519"/>
      <c r="UUO17" s="519"/>
      <c r="UUP17" s="519"/>
      <c r="UUQ17" s="519"/>
      <c r="UUR17" s="519"/>
      <c r="UUS17" s="519"/>
      <c r="UUT17" s="519"/>
      <c r="UUU17" s="519"/>
      <c r="UUV17" s="519"/>
      <c r="UUW17" s="519"/>
      <c r="UUX17" s="519"/>
      <c r="UUY17" s="519"/>
      <c r="UUZ17" s="519"/>
      <c r="UVA17" s="519"/>
      <c r="UVB17" s="519"/>
      <c r="UVC17" s="519"/>
      <c r="UVD17" s="519"/>
      <c r="UVE17" s="519"/>
      <c r="UVF17" s="519"/>
      <c r="UVG17" s="519"/>
      <c r="UVH17" s="519"/>
      <c r="UVI17" s="519"/>
      <c r="UVJ17" s="519"/>
      <c r="UVK17" s="519"/>
      <c r="UVL17" s="519"/>
      <c r="UVM17" s="519"/>
      <c r="UVN17" s="519"/>
      <c r="UVO17" s="519"/>
      <c r="UVP17" s="519"/>
      <c r="UVQ17" s="519"/>
      <c r="UVR17" s="519"/>
      <c r="UVS17" s="519"/>
      <c r="UVT17" s="519"/>
      <c r="UVU17" s="519"/>
      <c r="UVV17" s="519"/>
      <c r="UVW17" s="519"/>
      <c r="UVX17" s="519"/>
      <c r="UVY17" s="519"/>
      <c r="UVZ17" s="519"/>
      <c r="UWA17" s="519"/>
      <c r="UWB17" s="519"/>
      <c r="UWC17" s="519"/>
      <c r="UWD17" s="519"/>
      <c r="UWE17" s="519"/>
      <c r="UWF17" s="519"/>
      <c r="UWG17" s="519"/>
      <c r="UWH17" s="519"/>
      <c r="UWI17" s="519"/>
      <c r="UWJ17" s="519"/>
      <c r="UWK17" s="519"/>
      <c r="UWL17" s="519"/>
      <c r="UWM17" s="519"/>
      <c r="UWN17" s="519"/>
      <c r="UWO17" s="519"/>
      <c r="UWP17" s="519"/>
      <c r="UWQ17" s="519"/>
      <c r="UWR17" s="519"/>
      <c r="UWS17" s="519"/>
      <c r="UWT17" s="519"/>
      <c r="UWU17" s="519"/>
      <c r="UWV17" s="519"/>
      <c r="UWW17" s="519"/>
      <c r="UWX17" s="519"/>
      <c r="UWY17" s="519"/>
      <c r="UWZ17" s="519"/>
      <c r="UXA17" s="519"/>
      <c r="UXB17" s="519"/>
      <c r="UXC17" s="519"/>
      <c r="UXD17" s="519"/>
      <c r="UXE17" s="519"/>
      <c r="UXF17" s="519"/>
      <c r="UXG17" s="519"/>
      <c r="UXH17" s="519"/>
      <c r="UXI17" s="519"/>
      <c r="UXJ17" s="519"/>
      <c r="UXK17" s="519"/>
      <c r="UXL17" s="519"/>
      <c r="UXM17" s="519"/>
      <c r="UXN17" s="519"/>
      <c r="UXO17" s="519"/>
      <c r="UXP17" s="519"/>
      <c r="UXQ17" s="519"/>
      <c r="UXR17" s="519"/>
      <c r="UXS17" s="519"/>
      <c r="UXT17" s="519"/>
      <c r="UXU17" s="519"/>
      <c r="UXV17" s="519"/>
      <c r="UXW17" s="519"/>
      <c r="UXX17" s="519"/>
      <c r="UXY17" s="519"/>
      <c r="UXZ17" s="519"/>
      <c r="UYA17" s="519"/>
      <c r="UYB17" s="519"/>
      <c r="UYC17" s="519"/>
      <c r="UYD17" s="519"/>
      <c r="UYE17" s="519"/>
      <c r="UYF17" s="519"/>
      <c r="UYG17" s="519"/>
      <c r="UYH17" s="519"/>
      <c r="UYI17" s="519"/>
      <c r="UYJ17" s="519"/>
      <c r="UYK17" s="519"/>
      <c r="UYL17" s="519"/>
      <c r="UYM17" s="519"/>
      <c r="UYN17" s="519"/>
      <c r="UYO17" s="519"/>
      <c r="UYP17" s="519"/>
      <c r="UYQ17" s="519"/>
      <c r="UYR17" s="519"/>
      <c r="UYS17" s="519"/>
      <c r="UYT17" s="519"/>
      <c r="UYU17" s="519"/>
      <c r="UYV17" s="519"/>
      <c r="UYW17" s="519"/>
      <c r="UYX17" s="519"/>
      <c r="UYY17" s="519"/>
      <c r="UYZ17" s="519"/>
      <c r="UZA17" s="519"/>
      <c r="UZB17" s="519"/>
      <c r="UZC17" s="519"/>
      <c r="UZD17" s="519"/>
      <c r="UZE17" s="519"/>
      <c r="UZF17" s="519"/>
      <c r="UZG17" s="519"/>
      <c r="UZH17" s="519"/>
      <c r="UZI17" s="519"/>
      <c r="UZJ17" s="519"/>
      <c r="UZK17" s="519"/>
      <c r="UZL17" s="519"/>
      <c r="UZM17" s="519"/>
      <c r="UZN17" s="519"/>
      <c r="UZO17" s="519"/>
      <c r="UZP17" s="519"/>
      <c r="UZQ17" s="519"/>
      <c r="UZR17" s="519"/>
      <c r="UZS17" s="519"/>
      <c r="UZT17" s="519"/>
      <c r="UZU17" s="519"/>
      <c r="UZV17" s="519"/>
      <c r="UZW17" s="519"/>
      <c r="UZX17" s="519"/>
      <c r="UZY17" s="519"/>
      <c r="UZZ17" s="519"/>
      <c r="VAA17" s="519"/>
      <c r="VAB17" s="519"/>
      <c r="VAC17" s="519"/>
      <c r="VAD17" s="519"/>
      <c r="VAE17" s="519"/>
      <c r="VAF17" s="519"/>
      <c r="VAG17" s="519"/>
      <c r="VAH17" s="519"/>
      <c r="VAI17" s="519"/>
      <c r="VAJ17" s="519"/>
      <c r="VAK17" s="519"/>
      <c r="VAL17" s="519"/>
      <c r="VAM17" s="519"/>
      <c r="VAN17" s="519"/>
      <c r="VAO17" s="519"/>
      <c r="VAP17" s="519"/>
      <c r="VAQ17" s="519"/>
      <c r="VAR17" s="519"/>
      <c r="VAS17" s="519"/>
      <c r="VAT17" s="519"/>
      <c r="VAU17" s="519"/>
      <c r="VAV17" s="519"/>
      <c r="VAW17" s="519"/>
      <c r="VAX17" s="519"/>
      <c r="VAY17" s="519"/>
      <c r="VAZ17" s="519"/>
      <c r="VBA17" s="519"/>
      <c r="VBB17" s="519"/>
      <c r="VBC17" s="519"/>
      <c r="VBD17" s="519"/>
      <c r="VBE17" s="519"/>
      <c r="VBF17" s="519"/>
      <c r="VBG17" s="519"/>
      <c r="VBH17" s="519"/>
      <c r="VBI17" s="519"/>
      <c r="VBJ17" s="519"/>
      <c r="VBK17" s="519"/>
      <c r="VBL17" s="519"/>
      <c r="VBM17" s="519"/>
      <c r="VBN17" s="519"/>
      <c r="VBO17" s="519"/>
      <c r="VBP17" s="519"/>
      <c r="VBQ17" s="519"/>
      <c r="VBR17" s="519"/>
      <c r="VBS17" s="519"/>
      <c r="VBT17" s="519"/>
      <c r="VBU17" s="519"/>
      <c r="VBV17" s="519"/>
      <c r="VBW17" s="519"/>
      <c r="VBX17" s="519"/>
      <c r="VBY17" s="519"/>
      <c r="VBZ17" s="519"/>
      <c r="VCA17" s="519"/>
      <c r="VCB17" s="519"/>
      <c r="VCC17" s="519"/>
      <c r="VCD17" s="519"/>
      <c r="VCE17" s="519"/>
      <c r="VCF17" s="519"/>
      <c r="VCG17" s="519"/>
      <c r="VCH17" s="519"/>
      <c r="VCI17" s="519"/>
      <c r="VCJ17" s="519"/>
      <c r="VCK17" s="519"/>
      <c r="VCL17" s="519"/>
      <c r="VCM17" s="519"/>
      <c r="VCN17" s="519"/>
      <c r="VCO17" s="519"/>
      <c r="VCP17" s="519"/>
      <c r="VCQ17" s="519"/>
      <c r="VCR17" s="519"/>
      <c r="VCS17" s="519"/>
      <c r="VCT17" s="519"/>
      <c r="VCU17" s="519"/>
      <c r="VCV17" s="519"/>
      <c r="VCW17" s="519"/>
      <c r="VCX17" s="519"/>
      <c r="VCY17" s="519"/>
      <c r="VCZ17" s="519"/>
      <c r="VDA17" s="519"/>
      <c r="VDB17" s="519"/>
      <c r="VDC17" s="519"/>
      <c r="VDD17" s="519"/>
      <c r="VDE17" s="519"/>
      <c r="VDF17" s="519"/>
      <c r="VDG17" s="519"/>
      <c r="VDH17" s="519"/>
      <c r="VDI17" s="519"/>
      <c r="VDJ17" s="519"/>
      <c r="VDK17" s="519"/>
      <c r="VDL17" s="519"/>
      <c r="VDM17" s="519"/>
      <c r="VDN17" s="519"/>
      <c r="VDO17" s="519"/>
      <c r="VDP17" s="519"/>
      <c r="VDQ17" s="519"/>
      <c r="VDR17" s="519"/>
      <c r="VDS17" s="519"/>
      <c r="VDT17" s="519"/>
      <c r="VDU17" s="519"/>
      <c r="VDV17" s="519"/>
      <c r="VDW17" s="519"/>
      <c r="VDX17" s="519"/>
      <c r="VDY17" s="519"/>
      <c r="VDZ17" s="519"/>
      <c r="VEA17" s="519"/>
      <c r="VEB17" s="519"/>
      <c r="VEC17" s="519"/>
      <c r="VED17" s="519"/>
      <c r="VEE17" s="519"/>
      <c r="VEF17" s="519"/>
      <c r="VEG17" s="519"/>
      <c r="VEH17" s="519"/>
      <c r="VEI17" s="519"/>
      <c r="VEJ17" s="519"/>
      <c r="VEK17" s="519"/>
      <c r="VEL17" s="519"/>
      <c r="VEM17" s="519"/>
      <c r="VEN17" s="519"/>
      <c r="VEO17" s="519"/>
      <c r="VEP17" s="519"/>
      <c r="VEQ17" s="519"/>
      <c r="VER17" s="519"/>
      <c r="VES17" s="519"/>
      <c r="VET17" s="519"/>
      <c r="VEU17" s="519"/>
      <c r="VEV17" s="519"/>
      <c r="VEW17" s="519"/>
      <c r="VEX17" s="519"/>
      <c r="VEY17" s="519"/>
      <c r="VEZ17" s="519"/>
      <c r="VFA17" s="519"/>
      <c r="VFB17" s="519"/>
      <c r="VFC17" s="519"/>
      <c r="VFD17" s="519"/>
      <c r="VFE17" s="519"/>
      <c r="VFF17" s="519"/>
      <c r="VFG17" s="519"/>
      <c r="VFH17" s="519"/>
      <c r="VFI17" s="519"/>
      <c r="VFJ17" s="519"/>
      <c r="VFK17" s="519"/>
      <c r="VFL17" s="519"/>
      <c r="VFM17" s="519"/>
      <c r="VFN17" s="519"/>
      <c r="VFO17" s="519"/>
      <c r="VFP17" s="519"/>
      <c r="VFQ17" s="519"/>
      <c r="VFR17" s="519"/>
      <c r="VFS17" s="519"/>
      <c r="VFT17" s="519"/>
      <c r="VFU17" s="519"/>
      <c r="VFV17" s="519"/>
      <c r="VFW17" s="519"/>
      <c r="VFX17" s="519"/>
      <c r="VFY17" s="519"/>
      <c r="VFZ17" s="519"/>
      <c r="VGA17" s="519"/>
      <c r="VGB17" s="519"/>
      <c r="VGC17" s="519"/>
      <c r="VGD17" s="519"/>
      <c r="VGE17" s="519"/>
      <c r="VGF17" s="519"/>
      <c r="VGG17" s="519"/>
      <c r="VGH17" s="519"/>
      <c r="VGI17" s="519"/>
      <c r="VGJ17" s="519"/>
      <c r="VGK17" s="519"/>
      <c r="VGL17" s="519"/>
      <c r="VGM17" s="519"/>
      <c r="VGN17" s="519"/>
      <c r="VGO17" s="519"/>
      <c r="VGP17" s="519"/>
      <c r="VGQ17" s="519"/>
      <c r="VGR17" s="519"/>
      <c r="VGS17" s="519"/>
      <c r="VGT17" s="519"/>
      <c r="VGU17" s="519"/>
      <c r="VGV17" s="519"/>
      <c r="VGW17" s="519"/>
      <c r="VGX17" s="519"/>
      <c r="VGY17" s="519"/>
      <c r="VGZ17" s="519"/>
      <c r="VHA17" s="519"/>
      <c r="VHB17" s="519"/>
      <c r="VHC17" s="519"/>
      <c r="VHD17" s="519"/>
      <c r="VHE17" s="519"/>
      <c r="VHF17" s="519"/>
      <c r="VHG17" s="519"/>
      <c r="VHH17" s="519"/>
      <c r="VHI17" s="519"/>
      <c r="VHJ17" s="519"/>
      <c r="VHK17" s="519"/>
      <c r="VHL17" s="519"/>
      <c r="VHM17" s="519"/>
      <c r="VHN17" s="519"/>
      <c r="VHO17" s="519"/>
      <c r="VHP17" s="519"/>
      <c r="VHQ17" s="519"/>
      <c r="VHR17" s="519"/>
      <c r="VHS17" s="519"/>
      <c r="VHT17" s="519"/>
      <c r="VHU17" s="519"/>
      <c r="VHV17" s="519"/>
      <c r="VHW17" s="519"/>
      <c r="VHX17" s="519"/>
      <c r="VHY17" s="519"/>
      <c r="VHZ17" s="519"/>
      <c r="VIA17" s="519"/>
      <c r="VIB17" s="519"/>
      <c r="VIC17" s="519"/>
      <c r="VID17" s="519"/>
      <c r="VIE17" s="519"/>
      <c r="VIF17" s="519"/>
      <c r="VIG17" s="519"/>
      <c r="VIH17" s="519"/>
      <c r="VII17" s="519"/>
      <c r="VIJ17" s="519"/>
      <c r="VIK17" s="519"/>
      <c r="VIL17" s="519"/>
      <c r="VIM17" s="519"/>
      <c r="VIN17" s="519"/>
      <c r="VIO17" s="519"/>
      <c r="VIP17" s="519"/>
      <c r="VIQ17" s="519"/>
      <c r="VIR17" s="519"/>
      <c r="VIS17" s="519"/>
      <c r="VIT17" s="519"/>
      <c r="VIU17" s="519"/>
      <c r="VIV17" s="519"/>
      <c r="VIW17" s="519"/>
      <c r="VIX17" s="519"/>
      <c r="VIY17" s="519"/>
      <c r="VIZ17" s="519"/>
      <c r="VJA17" s="519"/>
      <c r="VJB17" s="519"/>
      <c r="VJC17" s="519"/>
      <c r="VJD17" s="519"/>
      <c r="VJE17" s="519"/>
      <c r="VJF17" s="519"/>
      <c r="VJG17" s="519"/>
      <c r="VJH17" s="519"/>
      <c r="VJI17" s="519"/>
      <c r="VJJ17" s="519"/>
      <c r="VJK17" s="519"/>
      <c r="VJL17" s="519"/>
      <c r="VJM17" s="519"/>
      <c r="VJN17" s="519"/>
      <c r="VJO17" s="519"/>
      <c r="VJP17" s="519"/>
      <c r="VJQ17" s="519"/>
      <c r="VJR17" s="519"/>
      <c r="VJS17" s="519"/>
      <c r="VJT17" s="519"/>
      <c r="VJU17" s="519"/>
      <c r="VJV17" s="519"/>
      <c r="VJW17" s="519"/>
      <c r="VJX17" s="519"/>
      <c r="VJY17" s="519"/>
      <c r="VJZ17" s="519"/>
      <c r="VKA17" s="519"/>
      <c r="VKB17" s="519"/>
      <c r="VKC17" s="519"/>
      <c r="VKD17" s="519"/>
      <c r="VKE17" s="519"/>
      <c r="VKF17" s="519"/>
      <c r="VKG17" s="519"/>
      <c r="VKH17" s="519"/>
      <c r="VKI17" s="519"/>
      <c r="VKJ17" s="519"/>
      <c r="VKK17" s="519"/>
      <c r="VKL17" s="519"/>
      <c r="VKM17" s="519"/>
      <c r="VKN17" s="519"/>
      <c r="VKO17" s="519"/>
      <c r="VKP17" s="519"/>
      <c r="VKQ17" s="519"/>
      <c r="VKR17" s="519"/>
      <c r="VKS17" s="519"/>
      <c r="VKT17" s="519"/>
      <c r="VKU17" s="519"/>
      <c r="VKV17" s="519"/>
      <c r="VKW17" s="519"/>
      <c r="VKX17" s="519"/>
      <c r="VKY17" s="519"/>
      <c r="VKZ17" s="519"/>
      <c r="VLA17" s="519"/>
      <c r="VLB17" s="519"/>
      <c r="VLC17" s="519"/>
      <c r="VLD17" s="519"/>
      <c r="VLE17" s="519"/>
      <c r="VLF17" s="519"/>
      <c r="VLG17" s="519"/>
      <c r="VLH17" s="519"/>
      <c r="VLI17" s="519"/>
      <c r="VLJ17" s="519"/>
      <c r="VLK17" s="519"/>
      <c r="VLL17" s="519"/>
      <c r="VLM17" s="519"/>
      <c r="VLN17" s="519"/>
      <c r="VLO17" s="519"/>
      <c r="VLP17" s="519"/>
      <c r="VLQ17" s="519"/>
      <c r="VLR17" s="519"/>
      <c r="VLS17" s="519"/>
      <c r="VLT17" s="519"/>
      <c r="VLU17" s="519"/>
      <c r="VLV17" s="519"/>
      <c r="VLW17" s="519"/>
      <c r="VLX17" s="519"/>
      <c r="VLY17" s="519"/>
      <c r="VLZ17" s="519"/>
      <c r="VMA17" s="519"/>
      <c r="VMB17" s="519"/>
      <c r="VMC17" s="519"/>
      <c r="VMD17" s="519"/>
      <c r="VME17" s="519"/>
      <c r="VMF17" s="519"/>
      <c r="VMG17" s="519"/>
      <c r="VMH17" s="519"/>
      <c r="VMI17" s="519"/>
      <c r="VMJ17" s="519"/>
      <c r="VMK17" s="519"/>
      <c r="VML17" s="519"/>
      <c r="VMM17" s="519"/>
      <c r="VMN17" s="519"/>
      <c r="VMO17" s="519"/>
      <c r="VMP17" s="519"/>
      <c r="VMQ17" s="519"/>
      <c r="VMR17" s="519"/>
      <c r="VMS17" s="519"/>
      <c r="VMT17" s="519"/>
      <c r="VMU17" s="519"/>
      <c r="VMV17" s="519"/>
      <c r="VMW17" s="519"/>
      <c r="VMX17" s="519"/>
      <c r="VMY17" s="519"/>
      <c r="VMZ17" s="519"/>
      <c r="VNA17" s="519"/>
      <c r="VNB17" s="519"/>
      <c r="VNC17" s="519"/>
      <c r="VND17" s="519"/>
      <c r="VNE17" s="519"/>
      <c r="VNF17" s="519"/>
      <c r="VNG17" s="519"/>
      <c r="VNH17" s="519"/>
      <c r="VNI17" s="519"/>
      <c r="VNJ17" s="519"/>
      <c r="VNK17" s="519"/>
      <c r="VNL17" s="519"/>
      <c r="VNM17" s="519"/>
      <c r="VNN17" s="519"/>
      <c r="VNO17" s="519"/>
      <c r="VNP17" s="519"/>
      <c r="VNQ17" s="519"/>
      <c r="VNR17" s="519"/>
      <c r="VNS17" s="519"/>
      <c r="VNT17" s="519"/>
      <c r="VNU17" s="519"/>
      <c r="VNV17" s="519"/>
      <c r="VNW17" s="519"/>
      <c r="VNX17" s="519"/>
      <c r="VNY17" s="519"/>
      <c r="VNZ17" s="519"/>
      <c r="VOA17" s="519"/>
      <c r="VOB17" s="519"/>
      <c r="VOC17" s="519"/>
      <c r="VOD17" s="519"/>
      <c r="VOE17" s="519"/>
      <c r="VOF17" s="519"/>
      <c r="VOG17" s="519"/>
      <c r="VOH17" s="519"/>
      <c r="VOI17" s="519"/>
      <c r="VOJ17" s="519"/>
      <c r="VOK17" s="519"/>
      <c r="VOL17" s="519"/>
      <c r="VOM17" s="519"/>
      <c r="VON17" s="519"/>
      <c r="VOO17" s="519"/>
      <c r="VOP17" s="519"/>
      <c r="VOQ17" s="519"/>
      <c r="VOR17" s="519"/>
      <c r="VOS17" s="519"/>
      <c r="VOT17" s="519"/>
      <c r="VOU17" s="519"/>
      <c r="VOV17" s="519"/>
      <c r="VOW17" s="519"/>
      <c r="VOX17" s="519"/>
      <c r="VOY17" s="519"/>
      <c r="VOZ17" s="519"/>
      <c r="VPA17" s="519"/>
      <c r="VPB17" s="519"/>
      <c r="VPC17" s="519"/>
      <c r="VPD17" s="519"/>
      <c r="VPE17" s="519"/>
      <c r="VPF17" s="519"/>
      <c r="VPG17" s="519"/>
      <c r="VPH17" s="519"/>
      <c r="VPI17" s="519"/>
      <c r="VPJ17" s="519"/>
      <c r="VPK17" s="519"/>
      <c r="VPL17" s="519"/>
      <c r="VPM17" s="519"/>
      <c r="VPN17" s="519"/>
      <c r="VPO17" s="519"/>
      <c r="VPP17" s="519"/>
      <c r="VPQ17" s="519"/>
      <c r="VPR17" s="519"/>
      <c r="VPS17" s="519"/>
      <c r="VPT17" s="519"/>
      <c r="VPU17" s="519"/>
      <c r="VPV17" s="519"/>
      <c r="VPW17" s="519"/>
      <c r="VPX17" s="519"/>
      <c r="VPY17" s="519"/>
      <c r="VPZ17" s="519"/>
      <c r="VQA17" s="519"/>
      <c r="VQB17" s="519"/>
      <c r="VQC17" s="519"/>
      <c r="VQD17" s="519"/>
      <c r="VQE17" s="519"/>
      <c r="VQF17" s="519"/>
      <c r="VQG17" s="519"/>
      <c r="VQH17" s="519"/>
      <c r="VQI17" s="519"/>
      <c r="VQJ17" s="519"/>
      <c r="VQK17" s="519"/>
      <c r="VQL17" s="519"/>
      <c r="VQM17" s="519"/>
      <c r="VQN17" s="519"/>
      <c r="VQO17" s="519"/>
      <c r="VQP17" s="519"/>
      <c r="VQQ17" s="519"/>
      <c r="VQR17" s="519"/>
      <c r="VQS17" s="519"/>
      <c r="VQT17" s="519"/>
      <c r="VQU17" s="519"/>
      <c r="VQV17" s="519"/>
      <c r="VQW17" s="519"/>
      <c r="VQX17" s="519"/>
      <c r="VQY17" s="519"/>
      <c r="VQZ17" s="519"/>
      <c r="VRA17" s="519"/>
      <c r="VRB17" s="519"/>
      <c r="VRC17" s="519"/>
      <c r="VRD17" s="519"/>
      <c r="VRE17" s="519"/>
      <c r="VRF17" s="519"/>
      <c r="VRG17" s="519"/>
      <c r="VRH17" s="519"/>
      <c r="VRI17" s="519"/>
      <c r="VRJ17" s="519"/>
      <c r="VRK17" s="519"/>
      <c r="VRL17" s="519"/>
      <c r="VRM17" s="519"/>
      <c r="VRN17" s="519"/>
      <c r="VRO17" s="519"/>
      <c r="VRP17" s="519"/>
      <c r="VRQ17" s="519"/>
      <c r="VRR17" s="519"/>
      <c r="VRS17" s="519"/>
      <c r="VRT17" s="519"/>
      <c r="VRU17" s="519"/>
      <c r="VRV17" s="519"/>
      <c r="VRW17" s="519"/>
      <c r="VRX17" s="519"/>
      <c r="VRY17" s="519"/>
      <c r="VRZ17" s="519"/>
      <c r="VSA17" s="519"/>
      <c r="VSB17" s="519"/>
      <c r="VSC17" s="519"/>
      <c r="VSD17" s="519"/>
      <c r="VSE17" s="519"/>
      <c r="VSF17" s="519"/>
      <c r="VSG17" s="519"/>
      <c r="VSH17" s="519"/>
      <c r="VSI17" s="519"/>
      <c r="VSJ17" s="519"/>
      <c r="VSK17" s="519"/>
      <c r="VSL17" s="519"/>
      <c r="VSM17" s="519"/>
      <c r="VSN17" s="519"/>
      <c r="VSO17" s="519"/>
      <c r="VSP17" s="519"/>
      <c r="VSQ17" s="519"/>
      <c r="VSR17" s="519"/>
      <c r="VSS17" s="519"/>
      <c r="VST17" s="519"/>
      <c r="VSU17" s="519"/>
      <c r="VSV17" s="519"/>
      <c r="VSW17" s="519"/>
      <c r="VSX17" s="519"/>
      <c r="VSY17" s="519"/>
      <c r="VSZ17" s="519"/>
      <c r="VTA17" s="519"/>
      <c r="VTB17" s="519"/>
      <c r="VTC17" s="519"/>
      <c r="VTD17" s="519"/>
      <c r="VTE17" s="519"/>
      <c r="VTF17" s="519"/>
      <c r="VTG17" s="519"/>
      <c r="VTH17" s="519"/>
      <c r="VTI17" s="519"/>
      <c r="VTJ17" s="519"/>
      <c r="VTK17" s="519"/>
      <c r="VTL17" s="519"/>
      <c r="VTM17" s="519"/>
      <c r="VTN17" s="519"/>
      <c r="VTO17" s="519"/>
      <c r="VTP17" s="519"/>
      <c r="VTQ17" s="519"/>
      <c r="VTR17" s="519"/>
      <c r="VTS17" s="519"/>
      <c r="VTT17" s="519"/>
      <c r="VTU17" s="519"/>
      <c r="VTV17" s="519"/>
      <c r="VTW17" s="519"/>
      <c r="VTX17" s="519"/>
      <c r="VTY17" s="519"/>
      <c r="VTZ17" s="519"/>
      <c r="VUA17" s="519"/>
      <c r="VUB17" s="519"/>
      <c r="VUC17" s="519"/>
      <c r="VUD17" s="519"/>
      <c r="VUE17" s="519"/>
      <c r="VUF17" s="519"/>
      <c r="VUG17" s="519"/>
      <c r="VUH17" s="519"/>
      <c r="VUI17" s="519"/>
      <c r="VUJ17" s="519"/>
      <c r="VUK17" s="519"/>
      <c r="VUL17" s="519"/>
      <c r="VUM17" s="519"/>
      <c r="VUN17" s="519"/>
      <c r="VUO17" s="519"/>
      <c r="VUP17" s="519"/>
      <c r="VUQ17" s="519"/>
      <c r="VUR17" s="519"/>
      <c r="VUS17" s="519"/>
      <c r="VUT17" s="519"/>
      <c r="VUU17" s="519"/>
      <c r="VUV17" s="519"/>
      <c r="VUW17" s="519"/>
      <c r="VUX17" s="519"/>
      <c r="VUY17" s="519"/>
      <c r="VUZ17" s="519"/>
      <c r="VVA17" s="519"/>
      <c r="VVB17" s="519"/>
      <c r="VVC17" s="519"/>
      <c r="VVD17" s="519"/>
      <c r="VVE17" s="519"/>
      <c r="VVF17" s="519"/>
      <c r="VVG17" s="519"/>
      <c r="VVH17" s="519"/>
      <c r="VVI17" s="519"/>
      <c r="VVJ17" s="519"/>
      <c r="VVK17" s="519"/>
      <c r="VVL17" s="519"/>
      <c r="VVM17" s="519"/>
      <c r="VVN17" s="519"/>
      <c r="VVO17" s="519"/>
      <c r="VVP17" s="519"/>
      <c r="VVQ17" s="519"/>
      <c r="VVR17" s="519"/>
      <c r="VVS17" s="519"/>
      <c r="VVT17" s="519"/>
      <c r="VVU17" s="519"/>
      <c r="VVV17" s="519"/>
      <c r="VVW17" s="519"/>
      <c r="VVX17" s="519"/>
      <c r="VVY17" s="519"/>
      <c r="VVZ17" s="519"/>
      <c r="VWA17" s="519"/>
      <c r="VWB17" s="519"/>
      <c r="VWC17" s="519"/>
      <c r="VWD17" s="519"/>
      <c r="VWE17" s="519"/>
      <c r="VWF17" s="519"/>
      <c r="VWG17" s="519"/>
      <c r="VWH17" s="519"/>
      <c r="VWI17" s="519"/>
      <c r="VWJ17" s="519"/>
      <c r="VWK17" s="519"/>
      <c r="VWL17" s="519"/>
      <c r="VWM17" s="519"/>
      <c r="VWN17" s="519"/>
      <c r="VWO17" s="519"/>
      <c r="VWP17" s="519"/>
      <c r="VWQ17" s="519"/>
      <c r="VWR17" s="519"/>
      <c r="VWS17" s="519"/>
      <c r="VWT17" s="519"/>
      <c r="VWU17" s="519"/>
      <c r="VWV17" s="519"/>
      <c r="VWW17" s="519"/>
      <c r="VWX17" s="519"/>
      <c r="VWY17" s="519"/>
      <c r="VWZ17" s="519"/>
      <c r="VXA17" s="519"/>
      <c r="VXB17" s="519"/>
      <c r="VXC17" s="519"/>
      <c r="VXD17" s="519"/>
      <c r="VXE17" s="519"/>
      <c r="VXF17" s="519"/>
      <c r="VXG17" s="519"/>
      <c r="VXH17" s="519"/>
      <c r="VXI17" s="519"/>
      <c r="VXJ17" s="519"/>
      <c r="VXK17" s="519"/>
      <c r="VXL17" s="519"/>
      <c r="VXM17" s="519"/>
      <c r="VXN17" s="519"/>
      <c r="VXO17" s="519"/>
      <c r="VXP17" s="519"/>
      <c r="VXQ17" s="519"/>
      <c r="VXR17" s="519"/>
      <c r="VXS17" s="519"/>
      <c r="VXT17" s="519"/>
      <c r="VXU17" s="519"/>
      <c r="VXV17" s="519"/>
      <c r="VXW17" s="519"/>
      <c r="VXX17" s="519"/>
      <c r="VXY17" s="519"/>
      <c r="VXZ17" s="519"/>
      <c r="VYA17" s="519"/>
      <c r="VYB17" s="519"/>
      <c r="VYC17" s="519"/>
      <c r="VYD17" s="519"/>
      <c r="VYE17" s="519"/>
      <c r="VYF17" s="519"/>
      <c r="VYG17" s="519"/>
      <c r="VYH17" s="519"/>
      <c r="VYI17" s="519"/>
      <c r="VYJ17" s="519"/>
      <c r="VYK17" s="519"/>
      <c r="VYL17" s="519"/>
      <c r="VYM17" s="519"/>
      <c r="VYN17" s="519"/>
      <c r="VYO17" s="519"/>
      <c r="VYP17" s="519"/>
      <c r="VYQ17" s="519"/>
      <c r="VYR17" s="519"/>
      <c r="VYS17" s="519"/>
      <c r="VYT17" s="519"/>
      <c r="VYU17" s="519"/>
      <c r="VYV17" s="519"/>
      <c r="VYW17" s="519"/>
      <c r="VYX17" s="519"/>
      <c r="VYY17" s="519"/>
      <c r="VYZ17" s="519"/>
      <c r="VZA17" s="519"/>
      <c r="VZB17" s="519"/>
      <c r="VZC17" s="519"/>
      <c r="VZD17" s="519"/>
      <c r="VZE17" s="519"/>
      <c r="VZF17" s="519"/>
      <c r="VZG17" s="519"/>
      <c r="VZH17" s="519"/>
      <c r="VZI17" s="519"/>
      <c r="VZJ17" s="519"/>
      <c r="VZK17" s="519"/>
      <c r="VZL17" s="519"/>
      <c r="VZM17" s="519"/>
      <c r="VZN17" s="519"/>
      <c r="VZO17" s="519"/>
      <c r="VZP17" s="519"/>
      <c r="VZQ17" s="519"/>
      <c r="VZR17" s="519"/>
      <c r="VZS17" s="519"/>
      <c r="VZT17" s="519"/>
      <c r="VZU17" s="519"/>
      <c r="VZV17" s="519"/>
      <c r="VZW17" s="519"/>
      <c r="VZX17" s="519"/>
      <c r="VZY17" s="519"/>
      <c r="VZZ17" s="519"/>
      <c r="WAA17" s="519"/>
      <c r="WAB17" s="519"/>
      <c r="WAC17" s="519"/>
      <c r="WAD17" s="519"/>
      <c r="WAE17" s="519"/>
      <c r="WAF17" s="519"/>
      <c r="WAG17" s="519"/>
      <c r="WAH17" s="519"/>
      <c r="WAI17" s="519"/>
      <c r="WAJ17" s="519"/>
      <c r="WAK17" s="519"/>
      <c r="WAL17" s="519"/>
      <c r="WAM17" s="519"/>
      <c r="WAN17" s="519"/>
      <c r="WAO17" s="519"/>
      <c r="WAP17" s="519"/>
      <c r="WAQ17" s="519"/>
      <c r="WAR17" s="519"/>
      <c r="WAS17" s="519"/>
      <c r="WAT17" s="519"/>
      <c r="WAU17" s="519"/>
      <c r="WAV17" s="519"/>
      <c r="WAW17" s="519"/>
      <c r="WAX17" s="519"/>
      <c r="WAY17" s="519"/>
      <c r="WAZ17" s="519"/>
      <c r="WBA17" s="519"/>
      <c r="WBB17" s="519"/>
      <c r="WBC17" s="519"/>
      <c r="WBD17" s="519"/>
      <c r="WBE17" s="519"/>
      <c r="WBF17" s="519"/>
      <c r="WBG17" s="519"/>
      <c r="WBH17" s="519"/>
      <c r="WBI17" s="519"/>
      <c r="WBJ17" s="519"/>
      <c r="WBK17" s="519"/>
      <c r="WBL17" s="519"/>
      <c r="WBM17" s="519"/>
      <c r="WBN17" s="519"/>
      <c r="WBO17" s="519"/>
      <c r="WBP17" s="519"/>
      <c r="WBQ17" s="519"/>
      <c r="WBR17" s="519"/>
      <c r="WBS17" s="519"/>
      <c r="WBT17" s="519"/>
      <c r="WBU17" s="519"/>
      <c r="WBV17" s="519"/>
      <c r="WBW17" s="519"/>
      <c r="WBX17" s="519"/>
      <c r="WBY17" s="519"/>
      <c r="WBZ17" s="519"/>
      <c r="WCA17" s="519"/>
      <c r="WCB17" s="519"/>
      <c r="WCC17" s="519"/>
      <c r="WCD17" s="519"/>
      <c r="WCE17" s="519"/>
      <c r="WCF17" s="519"/>
      <c r="WCG17" s="519"/>
      <c r="WCH17" s="519"/>
      <c r="WCI17" s="519"/>
      <c r="WCJ17" s="519"/>
      <c r="WCK17" s="519"/>
      <c r="WCL17" s="519"/>
      <c r="WCM17" s="519"/>
      <c r="WCN17" s="519"/>
      <c r="WCO17" s="519"/>
      <c r="WCP17" s="519"/>
      <c r="WCQ17" s="519"/>
      <c r="WCR17" s="519"/>
      <c r="WCS17" s="519"/>
      <c r="WCT17" s="519"/>
      <c r="WCU17" s="519"/>
      <c r="WCV17" s="519"/>
      <c r="WCW17" s="519"/>
      <c r="WCX17" s="519"/>
      <c r="WCY17" s="519"/>
      <c r="WCZ17" s="519"/>
      <c r="WDA17" s="519"/>
      <c r="WDB17" s="519"/>
      <c r="WDC17" s="519"/>
      <c r="WDD17" s="519"/>
      <c r="WDE17" s="519"/>
      <c r="WDF17" s="519"/>
      <c r="WDG17" s="519"/>
      <c r="WDH17" s="519"/>
      <c r="WDI17" s="519"/>
      <c r="WDJ17" s="519"/>
      <c r="WDK17" s="519"/>
      <c r="WDL17" s="519"/>
      <c r="WDM17" s="519"/>
      <c r="WDN17" s="519"/>
      <c r="WDO17" s="519"/>
      <c r="WDP17" s="519"/>
      <c r="WDQ17" s="519"/>
      <c r="WDR17" s="519"/>
      <c r="WDS17" s="519"/>
      <c r="WDT17" s="519"/>
      <c r="WDU17" s="519"/>
      <c r="WDV17" s="519"/>
      <c r="WDW17" s="519"/>
      <c r="WDX17" s="519"/>
      <c r="WDY17" s="519"/>
      <c r="WDZ17" s="519"/>
      <c r="WEA17" s="519"/>
      <c r="WEB17" s="519"/>
      <c r="WEC17" s="519"/>
      <c r="WED17" s="519"/>
      <c r="WEE17" s="519"/>
      <c r="WEF17" s="519"/>
      <c r="WEG17" s="519"/>
      <c r="WEH17" s="519"/>
      <c r="WEI17" s="519"/>
      <c r="WEJ17" s="519"/>
      <c r="WEK17" s="519"/>
      <c r="WEL17" s="519"/>
      <c r="WEM17" s="519"/>
      <c r="WEN17" s="519"/>
      <c r="WEO17" s="519"/>
      <c r="WEP17" s="519"/>
      <c r="WEQ17" s="519"/>
      <c r="WER17" s="519"/>
      <c r="WES17" s="519"/>
      <c r="WET17" s="519"/>
      <c r="WEU17" s="519"/>
      <c r="WEV17" s="519"/>
      <c r="WEW17" s="519"/>
      <c r="WEX17" s="519"/>
      <c r="WEY17" s="519"/>
      <c r="WEZ17" s="519"/>
      <c r="WFA17" s="519"/>
      <c r="WFB17" s="519"/>
      <c r="WFC17" s="519"/>
      <c r="WFD17" s="519"/>
      <c r="WFE17" s="519"/>
      <c r="WFF17" s="519"/>
      <c r="WFG17" s="519"/>
      <c r="WFH17" s="519"/>
      <c r="WFI17" s="519"/>
      <c r="WFJ17" s="519"/>
      <c r="WFK17" s="519"/>
      <c r="WFL17" s="519"/>
      <c r="WFM17" s="519"/>
      <c r="WFN17" s="519"/>
      <c r="WFO17" s="519"/>
      <c r="WFP17" s="519"/>
      <c r="WFQ17" s="519"/>
      <c r="WFR17" s="519"/>
      <c r="WFS17" s="519"/>
      <c r="WFT17" s="519"/>
      <c r="WFU17" s="519"/>
      <c r="WFV17" s="519"/>
      <c r="WFW17" s="519"/>
      <c r="WFX17" s="519"/>
      <c r="WFY17" s="519"/>
      <c r="WFZ17" s="519"/>
      <c r="WGA17" s="519"/>
      <c r="WGB17" s="519"/>
      <c r="WGC17" s="519"/>
      <c r="WGD17" s="519"/>
      <c r="WGE17" s="519"/>
      <c r="WGF17" s="519"/>
      <c r="WGG17" s="519"/>
      <c r="WGH17" s="519"/>
      <c r="WGI17" s="519"/>
      <c r="WGJ17" s="519"/>
      <c r="WGK17" s="519"/>
      <c r="WGL17" s="519"/>
      <c r="WGM17" s="519"/>
      <c r="WGN17" s="519"/>
      <c r="WGO17" s="519"/>
      <c r="WGP17" s="519"/>
      <c r="WGQ17" s="519"/>
      <c r="WGR17" s="519"/>
      <c r="WGS17" s="519"/>
      <c r="WGT17" s="519"/>
      <c r="WGU17" s="519"/>
      <c r="WGV17" s="519"/>
      <c r="WGW17" s="519"/>
      <c r="WGX17" s="519"/>
      <c r="WGY17" s="519"/>
      <c r="WGZ17" s="519"/>
      <c r="WHA17" s="519"/>
      <c r="WHB17" s="519"/>
      <c r="WHC17" s="519"/>
      <c r="WHD17" s="519"/>
      <c r="WHE17" s="519"/>
      <c r="WHF17" s="519"/>
      <c r="WHG17" s="519"/>
      <c r="WHH17" s="519"/>
      <c r="WHI17" s="519"/>
      <c r="WHJ17" s="519"/>
      <c r="WHK17" s="519"/>
      <c r="WHL17" s="519"/>
      <c r="WHM17" s="519"/>
      <c r="WHN17" s="519"/>
      <c r="WHO17" s="519"/>
      <c r="WHP17" s="519"/>
      <c r="WHQ17" s="519"/>
      <c r="WHR17" s="519"/>
      <c r="WHS17" s="519"/>
      <c r="WHT17" s="519"/>
      <c r="WHU17" s="519"/>
      <c r="WHV17" s="519"/>
      <c r="WHW17" s="519"/>
      <c r="WHX17" s="519"/>
      <c r="WHY17" s="519"/>
      <c r="WHZ17" s="519"/>
      <c r="WIA17" s="519"/>
      <c r="WIB17" s="519"/>
      <c r="WIC17" s="519"/>
      <c r="WID17" s="519"/>
      <c r="WIE17" s="519"/>
      <c r="WIF17" s="519"/>
      <c r="WIG17" s="519"/>
      <c r="WIH17" s="519"/>
      <c r="WII17" s="519"/>
      <c r="WIJ17" s="519"/>
      <c r="WIK17" s="519"/>
      <c r="WIL17" s="519"/>
      <c r="WIM17" s="519"/>
      <c r="WIN17" s="519"/>
      <c r="WIO17" s="519"/>
      <c r="WIP17" s="519"/>
      <c r="WIQ17" s="519"/>
      <c r="WIR17" s="519"/>
      <c r="WIS17" s="519"/>
      <c r="WIT17" s="519"/>
      <c r="WIU17" s="519"/>
      <c r="WIV17" s="519"/>
      <c r="WIW17" s="519"/>
      <c r="WIX17" s="519"/>
      <c r="WIY17" s="519"/>
      <c r="WIZ17" s="519"/>
      <c r="WJA17" s="519"/>
      <c r="WJB17" s="519"/>
      <c r="WJC17" s="519"/>
      <c r="WJD17" s="519"/>
      <c r="WJE17" s="519"/>
      <c r="WJF17" s="519"/>
      <c r="WJG17" s="519"/>
      <c r="WJH17" s="519"/>
      <c r="WJI17" s="519"/>
      <c r="WJJ17" s="519"/>
      <c r="WJK17" s="519"/>
      <c r="WJL17" s="519"/>
      <c r="WJM17" s="519"/>
      <c r="WJN17" s="519"/>
      <c r="WJO17" s="519"/>
      <c r="WJP17" s="519"/>
      <c r="WJQ17" s="519"/>
      <c r="WJR17" s="519"/>
      <c r="WJS17" s="519"/>
      <c r="WJT17" s="519"/>
      <c r="WJU17" s="519"/>
      <c r="WJV17" s="519"/>
      <c r="WJW17" s="519"/>
      <c r="WJX17" s="519"/>
      <c r="WJY17" s="519"/>
      <c r="WJZ17" s="519"/>
      <c r="WKA17" s="519"/>
      <c r="WKB17" s="519"/>
      <c r="WKC17" s="519"/>
      <c r="WKD17" s="519"/>
      <c r="WKE17" s="519"/>
      <c r="WKF17" s="519"/>
      <c r="WKG17" s="519"/>
      <c r="WKH17" s="519"/>
      <c r="WKI17" s="519"/>
      <c r="WKJ17" s="519"/>
      <c r="WKK17" s="519"/>
      <c r="WKL17" s="519"/>
      <c r="WKM17" s="519"/>
      <c r="WKN17" s="519"/>
      <c r="WKO17" s="519"/>
      <c r="WKP17" s="519"/>
      <c r="WKQ17" s="519"/>
      <c r="WKR17" s="519"/>
      <c r="WKS17" s="519"/>
      <c r="WKT17" s="519"/>
      <c r="WKU17" s="519"/>
      <c r="WKV17" s="519"/>
      <c r="WKW17" s="519"/>
      <c r="WKX17" s="519"/>
      <c r="WKY17" s="519"/>
      <c r="WKZ17" s="519"/>
      <c r="WLA17" s="519"/>
      <c r="WLB17" s="519"/>
      <c r="WLC17" s="519"/>
      <c r="WLD17" s="519"/>
      <c r="WLE17" s="519"/>
      <c r="WLF17" s="519"/>
      <c r="WLG17" s="519"/>
      <c r="WLH17" s="519"/>
      <c r="WLI17" s="519"/>
      <c r="WLJ17" s="519"/>
      <c r="WLK17" s="519"/>
      <c r="WLL17" s="519"/>
      <c r="WLM17" s="519"/>
      <c r="WLN17" s="519"/>
      <c r="WLO17" s="519"/>
      <c r="WLP17" s="519"/>
      <c r="WLQ17" s="519"/>
      <c r="WLR17" s="519"/>
      <c r="WLS17" s="519"/>
      <c r="WLT17" s="519"/>
      <c r="WLU17" s="519"/>
      <c r="WLV17" s="519"/>
      <c r="WLW17" s="519"/>
      <c r="WLX17" s="519"/>
      <c r="WLY17" s="519"/>
      <c r="WLZ17" s="519"/>
      <c r="WMA17" s="519"/>
      <c r="WMB17" s="519"/>
      <c r="WMC17" s="519"/>
      <c r="WMD17" s="519"/>
      <c r="WME17" s="519"/>
      <c r="WMF17" s="519"/>
      <c r="WMG17" s="519"/>
      <c r="WMH17" s="519"/>
      <c r="WMI17" s="519"/>
      <c r="WMJ17" s="519"/>
      <c r="WMK17" s="519"/>
      <c r="WML17" s="519"/>
      <c r="WMM17" s="519"/>
      <c r="WMN17" s="519"/>
      <c r="WMO17" s="519"/>
      <c r="WMP17" s="519"/>
      <c r="WMQ17" s="519"/>
      <c r="WMR17" s="519"/>
      <c r="WMS17" s="519"/>
      <c r="WMT17" s="519"/>
      <c r="WMU17" s="519"/>
      <c r="WMV17" s="519"/>
      <c r="WMW17" s="519"/>
      <c r="WMX17" s="519"/>
      <c r="WMY17" s="519"/>
      <c r="WMZ17" s="519"/>
      <c r="WNA17" s="519"/>
      <c r="WNB17" s="519"/>
      <c r="WNC17" s="519"/>
      <c r="WND17" s="519"/>
      <c r="WNE17" s="519"/>
      <c r="WNF17" s="519"/>
      <c r="WNG17" s="519"/>
      <c r="WNH17" s="519"/>
      <c r="WNI17" s="519"/>
      <c r="WNJ17" s="519"/>
      <c r="WNK17" s="519"/>
      <c r="WNL17" s="519"/>
      <c r="WNM17" s="519"/>
      <c r="WNN17" s="519"/>
      <c r="WNO17" s="519"/>
      <c r="WNP17" s="519"/>
      <c r="WNQ17" s="519"/>
      <c r="WNR17" s="519"/>
      <c r="WNS17" s="519"/>
      <c r="WNT17" s="519"/>
      <c r="WNU17" s="519"/>
      <c r="WNV17" s="519"/>
      <c r="WNW17" s="519"/>
      <c r="WNX17" s="519"/>
      <c r="WNY17" s="519"/>
      <c r="WNZ17" s="519"/>
      <c r="WOA17" s="519"/>
      <c r="WOB17" s="519"/>
      <c r="WOC17" s="519"/>
      <c r="WOD17" s="519"/>
      <c r="WOE17" s="519"/>
      <c r="WOF17" s="519"/>
      <c r="WOG17" s="519"/>
      <c r="WOH17" s="519"/>
      <c r="WOI17" s="519"/>
      <c r="WOJ17" s="519"/>
      <c r="WOK17" s="519"/>
      <c r="WOL17" s="519"/>
      <c r="WOM17" s="519"/>
      <c r="WON17" s="519"/>
      <c r="WOO17" s="519"/>
      <c r="WOP17" s="519"/>
      <c r="WOQ17" s="519"/>
      <c r="WOR17" s="519"/>
      <c r="WOS17" s="519"/>
      <c r="WOT17" s="519"/>
      <c r="WOU17" s="519"/>
      <c r="WOV17" s="519"/>
      <c r="WOW17" s="519"/>
      <c r="WOX17" s="519"/>
      <c r="WOY17" s="519"/>
      <c r="WOZ17" s="519"/>
      <c r="WPA17" s="519"/>
      <c r="WPB17" s="519"/>
      <c r="WPC17" s="519"/>
      <c r="WPD17" s="519"/>
      <c r="WPE17" s="519"/>
      <c r="WPF17" s="519"/>
      <c r="WPG17" s="519"/>
      <c r="WPH17" s="519"/>
      <c r="WPI17" s="519"/>
      <c r="WPJ17" s="519"/>
      <c r="WPK17" s="519"/>
      <c r="WPL17" s="519"/>
      <c r="WPM17" s="519"/>
      <c r="WPN17" s="519"/>
      <c r="WPO17" s="519"/>
      <c r="WPP17" s="519"/>
      <c r="WPQ17" s="519"/>
      <c r="WPR17" s="519"/>
      <c r="WPS17" s="519"/>
      <c r="WPT17" s="519"/>
      <c r="WPU17" s="519"/>
      <c r="WPV17" s="519"/>
      <c r="WPW17" s="519"/>
      <c r="WPX17" s="519"/>
      <c r="WPY17" s="519"/>
      <c r="WPZ17" s="519"/>
      <c r="WQA17" s="519"/>
      <c r="WQB17" s="519"/>
      <c r="WQC17" s="519"/>
      <c r="WQD17" s="519"/>
      <c r="WQE17" s="519"/>
      <c r="WQF17" s="519"/>
      <c r="WQG17" s="519"/>
      <c r="WQH17" s="519"/>
      <c r="WQI17" s="519"/>
      <c r="WQJ17" s="519"/>
      <c r="WQK17" s="519"/>
      <c r="WQL17" s="519"/>
      <c r="WQM17" s="519"/>
      <c r="WQN17" s="519"/>
      <c r="WQO17" s="519"/>
      <c r="WQP17" s="519"/>
      <c r="WQQ17" s="519"/>
      <c r="WQR17" s="519"/>
      <c r="WQS17" s="519"/>
      <c r="WQT17" s="519"/>
      <c r="WQU17" s="519"/>
      <c r="WQV17" s="519"/>
      <c r="WQW17" s="519"/>
      <c r="WQX17" s="519"/>
      <c r="WQY17" s="519"/>
      <c r="WQZ17" s="519"/>
      <c r="WRA17" s="519"/>
      <c r="WRB17" s="519"/>
      <c r="WRC17" s="519"/>
      <c r="WRD17" s="519"/>
      <c r="WRE17" s="519"/>
      <c r="WRF17" s="519"/>
      <c r="WRG17" s="519"/>
      <c r="WRH17" s="519"/>
      <c r="WRI17" s="519"/>
      <c r="WRJ17" s="519"/>
      <c r="WRK17" s="519"/>
      <c r="WRL17" s="519"/>
      <c r="WRM17" s="519"/>
      <c r="WRN17" s="519"/>
      <c r="WRO17" s="519"/>
      <c r="WRP17" s="519"/>
      <c r="WRQ17" s="519"/>
      <c r="WRR17" s="519"/>
      <c r="WRS17" s="519"/>
      <c r="WRT17" s="519"/>
      <c r="WRU17" s="519"/>
      <c r="WRV17" s="519"/>
      <c r="WRW17" s="519"/>
      <c r="WRX17" s="519"/>
      <c r="WRY17" s="519"/>
      <c r="WRZ17" s="519"/>
      <c r="WSA17" s="519"/>
      <c r="WSB17" s="519"/>
      <c r="WSC17" s="519"/>
      <c r="WSD17" s="519"/>
      <c r="WSE17" s="519"/>
      <c r="WSF17" s="519"/>
      <c r="WSG17" s="519"/>
      <c r="WSH17" s="519"/>
      <c r="WSI17" s="519"/>
      <c r="WSJ17" s="519"/>
      <c r="WSK17" s="519"/>
      <c r="WSL17" s="519"/>
      <c r="WSM17" s="519"/>
      <c r="WSN17" s="519"/>
      <c r="WSO17" s="519"/>
      <c r="WSP17" s="519"/>
      <c r="WSQ17" s="519"/>
      <c r="WSR17" s="519"/>
      <c r="WSS17" s="519"/>
      <c r="WST17" s="519"/>
      <c r="WSU17" s="519"/>
      <c r="WSV17" s="519"/>
      <c r="WSW17" s="519"/>
      <c r="WSX17" s="519"/>
      <c r="WSY17" s="519"/>
      <c r="WSZ17" s="519"/>
      <c r="WTA17" s="519"/>
      <c r="WTB17" s="519"/>
      <c r="WTC17" s="519"/>
      <c r="WTD17" s="519"/>
      <c r="WTE17" s="519"/>
      <c r="WTF17" s="519"/>
      <c r="WTG17" s="519"/>
      <c r="WTH17" s="519"/>
      <c r="WTI17" s="519"/>
      <c r="WTJ17" s="519"/>
      <c r="WTK17" s="519"/>
      <c r="WTL17" s="519"/>
      <c r="WTM17" s="519"/>
      <c r="WTN17" s="519"/>
      <c r="WTO17" s="519"/>
      <c r="WTP17" s="519"/>
      <c r="WTQ17" s="519"/>
      <c r="WTR17" s="519"/>
      <c r="WTS17" s="519"/>
      <c r="WTT17" s="519"/>
      <c r="WTU17" s="519"/>
      <c r="WTV17" s="519"/>
      <c r="WTW17" s="519"/>
      <c r="WTX17" s="519"/>
      <c r="WTY17" s="519"/>
      <c r="WTZ17" s="519"/>
      <c r="WUA17" s="519"/>
      <c r="WUB17" s="519"/>
      <c r="WUC17" s="519"/>
      <c r="WUD17" s="519"/>
      <c r="WUE17" s="519"/>
      <c r="WUF17" s="519"/>
      <c r="WUG17" s="519"/>
      <c r="WUH17" s="519"/>
      <c r="WUI17" s="519"/>
      <c r="WUJ17" s="519"/>
      <c r="WUK17" s="519"/>
      <c r="WUL17" s="519"/>
      <c r="WUM17" s="519"/>
      <c r="WUN17" s="519"/>
      <c r="WUO17" s="519"/>
      <c r="WUP17" s="519"/>
      <c r="WUQ17" s="519"/>
      <c r="WUR17" s="519"/>
      <c r="WUS17" s="519"/>
      <c r="WUT17" s="519"/>
      <c r="WUU17" s="519"/>
      <c r="WUV17" s="519"/>
      <c r="WUW17" s="519"/>
      <c r="WUX17" s="519"/>
      <c r="WUY17" s="519"/>
      <c r="WUZ17" s="519"/>
      <c r="WVA17" s="519"/>
      <c r="WVB17" s="519"/>
      <c r="WVC17" s="519"/>
      <c r="WVD17" s="519"/>
      <c r="WVE17" s="519"/>
      <c r="WVF17" s="519"/>
      <c r="WVG17" s="519"/>
      <c r="WVH17" s="519"/>
      <c r="WVI17" s="519"/>
      <c r="WVJ17" s="519"/>
      <c r="WVK17" s="519"/>
      <c r="WVL17" s="519"/>
      <c r="WVM17" s="519"/>
      <c r="WVN17" s="519"/>
      <c r="WVO17" s="519"/>
      <c r="WVP17" s="519"/>
      <c r="WVQ17" s="519"/>
      <c r="WVR17" s="519"/>
      <c r="WVS17" s="519"/>
      <c r="WVT17" s="519"/>
      <c r="WVU17" s="519"/>
      <c r="WVV17" s="519"/>
      <c r="WVW17" s="519"/>
      <c r="WVX17" s="519"/>
      <c r="WVY17" s="519"/>
      <c r="WVZ17" s="519"/>
      <c r="WWA17" s="519"/>
      <c r="WWB17" s="519"/>
      <c r="WWC17" s="519"/>
      <c r="WWD17" s="519"/>
      <c r="WWE17" s="519"/>
      <c r="WWF17" s="519"/>
      <c r="WWG17" s="519"/>
      <c r="WWH17" s="519"/>
      <c r="WWI17" s="519"/>
      <c r="WWJ17" s="519"/>
      <c r="WWK17" s="519"/>
      <c r="WWL17" s="519"/>
      <c r="WWM17" s="519"/>
      <c r="WWN17" s="519"/>
      <c r="WWO17" s="519"/>
      <c r="WWP17" s="519"/>
      <c r="WWQ17" s="519"/>
      <c r="WWR17" s="519"/>
      <c r="WWS17" s="519"/>
      <c r="WWT17" s="519"/>
      <c r="WWU17" s="519"/>
      <c r="WWV17" s="519"/>
      <c r="WWW17" s="519"/>
      <c r="WWX17" s="519"/>
      <c r="WWY17" s="519"/>
      <c r="WWZ17" s="519"/>
      <c r="WXA17" s="519"/>
      <c r="WXB17" s="519"/>
      <c r="WXC17" s="519"/>
      <c r="WXD17" s="519"/>
      <c r="WXE17" s="519"/>
      <c r="WXF17" s="519"/>
      <c r="WXG17" s="519"/>
      <c r="WXH17" s="519"/>
      <c r="WXI17" s="519"/>
      <c r="WXJ17" s="519"/>
      <c r="WXK17" s="519"/>
      <c r="WXL17" s="519"/>
      <c r="WXM17" s="519"/>
      <c r="WXN17" s="519"/>
      <c r="WXO17" s="519"/>
      <c r="WXP17" s="519"/>
      <c r="WXQ17" s="519"/>
      <c r="WXR17" s="519"/>
      <c r="WXS17" s="519"/>
      <c r="WXT17" s="519"/>
      <c r="WXU17" s="519"/>
      <c r="WXV17" s="519"/>
      <c r="WXW17" s="519"/>
      <c r="WXX17" s="519"/>
      <c r="WXY17" s="519"/>
      <c r="WXZ17" s="519"/>
      <c r="WYA17" s="519"/>
      <c r="WYB17" s="519"/>
      <c r="WYC17" s="519"/>
      <c r="WYD17" s="519"/>
      <c r="WYE17" s="519"/>
      <c r="WYF17" s="519"/>
      <c r="WYG17" s="519"/>
      <c r="WYH17" s="519"/>
      <c r="WYI17" s="519"/>
      <c r="WYJ17" s="519"/>
      <c r="WYK17" s="519"/>
      <c r="WYL17" s="519"/>
      <c r="WYM17" s="519"/>
      <c r="WYN17" s="519"/>
      <c r="WYO17" s="519"/>
      <c r="WYP17" s="519"/>
      <c r="WYQ17" s="519"/>
      <c r="WYR17" s="519"/>
      <c r="WYS17" s="519"/>
      <c r="WYT17" s="519"/>
      <c r="WYU17" s="519"/>
      <c r="WYV17" s="519"/>
      <c r="WYW17" s="519"/>
      <c r="WYX17" s="519"/>
      <c r="WYY17" s="519"/>
      <c r="WYZ17" s="519"/>
      <c r="WZA17" s="519"/>
      <c r="WZB17" s="519"/>
      <c r="WZC17" s="519"/>
      <c r="WZD17" s="519"/>
      <c r="WZE17" s="519"/>
      <c r="WZF17" s="519"/>
      <c r="WZG17" s="519"/>
      <c r="WZH17" s="519"/>
      <c r="WZI17" s="519"/>
      <c r="WZJ17" s="519"/>
      <c r="WZK17" s="519"/>
      <c r="WZL17" s="519"/>
      <c r="WZM17" s="519"/>
      <c r="WZN17" s="519"/>
      <c r="WZO17" s="519"/>
      <c r="WZP17" s="519"/>
      <c r="WZQ17" s="519"/>
      <c r="WZR17" s="519"/>
      <c r="WZS17" s="519"/>
      <c r="WZT17" s="519"/>
      <c r="WZU17" s="519"/>
      <c r="WZV17" s="519"/>
      <c r="WZW17" s="519"/>
      <c r="WZX17" s="519"/>
      <c r="WZY17" s="519"/>
      <c r="WZZ17" s="519"/>
      <c r="XAA17" s="519"/>
      <c r="XAB17" s="519"/>
      <c r="XAC17" s="519"/>
      <c r="XAD17" s="519"/>
      <c r="XAE17" s="519"/>
      <c r="XAF17" s="519"/>
      <c r="XAG17" s="519"/>
      <c r="XAH17" s="519"/>
      <c r="XAI17" s="519"/>
      <c r="XAJ17" s="519"/>
      <c r="XAK17" s="519"/>
      <c r="XAL17" s="519"/>
      <c r="XAM17" s="519"/>
      <c r="XAN17" s="519"/>
      <c r="XAO17" s="519"/>
      <c r="XAP17" s="519"/>
      <c r="XAQ17" s="519"/>
      <c r="XAR17" s="519"/>
      <c r="XAS17" s="519"/>
      <c r="XAT17" s="519"/>
      <c r="XAU17" s="519"/>
      <c r="XAV17" s="519"/>
      <c r="XAW17" s="519"/>
      <c r="XAX17" s="519"/>
      <c r="XAY17" s="519"/>
      <c r="XAZ17" s="519"/>
      <c r="XBA17" s="519"/>
      <c r="XBB17" s="519"/>
      <c r="XBC17" s="519"/>
      <c r="XBD17" s="519"/>
      <c r="XBE17" s="519"/>
      <c r="XBF17" s="519"/>
      <c r="XBG17" s="519"/>
      <c r="XBH17" s="519"/>
      <c r="XBI17" s="519"/>
      <c r="XBJ17" s="519"/>
      <c r="XBK17" s="519"/>
      <c r="XBL17" s="519"/>
      <c r="XBM17" s="519"/>
      <c r="XBN17" s="519"/>
      <c r="XBO17" s="519"/>
      <c r="XBP17" s="519"/>
      <c r="XBQ17" s="519"/>
      <c r="XBR17" s="519"/>
      <c r="XBS17" s="519"/>
      <c r="XBT17" s="519"/>
      <c r="XBU17" s="519"/>
      <c r="XBV17" s="519"/>
      <c r="XBW17" s="519"/>
      <c r="XBX17" s="519"/>
      <c r="XBY17" s="519"/>
      <c r="XBZ17" s="519"/>
      <c r="XCA17" s="519"/>
      <c r="XCB17" s="519"/>
      <c r="XCC17" s="519"/>
      <c r="XCD17" s="519"/>
      <c r="XCE17" s="519"/>
      <c r="XCF17" s="519"/>
      <c r="XCG17" s="519"/>
      <c r="XCH17" s="519"/>
      <c r="XCI17" s="519"/>
      <c r="XCJ17" s="519"/>
      <c r="XCK17" s="519"/>
      <c r="XCL17" s="519"/>
      <c r="XCM17" s="519"/>
      <c r="XCN17" s="519"/>
      <c r="XCO17" s="519"/>
      <c r="XCP17" s="519"/>
      <c r="XCQ17" s="519"/>
      <c r="XCR17" s="519"/>
      <c r="XCS17" s="519"/>
      <c r="XCT17" s="519"/>
      <c r="XCU17" s="519"/>
      <c r="XCV17" s="519"/>
      <c r="XCW17" s="519"/>
      <c r="XCX17" s="519"/>
      <c r="XCY17" s="519"/>
      <c r="XCZ17" s="519"/>
      <c r="XDA17" s="519"/>
      <c r="XDB17" s="519"/>
      <c r="XDC17" s="519"/>
      <c r="XDD17" s="519"/>
      <c r="XDE17" s="519"/>
      <c r="XDF17" s="519"/>
      <c r="XDG17" s="519"/>
      <c r="XDH17" s="519"/>
      <c r="XDI17" s="519"/>
      <c r="XDJ17" s="519"/>
      <c r="XDK17" s="519"/>
      <c r="XDL17" s="519"/>
      <c r="XDM17" s="519"/>
      <c r="XDN17" s="519"/>
      <c r="XDO17" s="519"/>
      <c r="XDP17" s="519"/>
      <c r="XDQ17" s="519"/>
      <c r="XDR17" s="519"/>
      <c r="XDS17" s="519"/>
      <c r="XDT17" s="519"/>
      <c r="XDU17" s="519"/>
      <c r="XDV17" s="519"/>
      <c r="XDW17" s="519"/>
      <c r="XDX17" s="519"/>
      <c r="XDY17" s="519"/>
      <c r="XDZ17" s="519"/>
      <c r="XEA17" s="519"/>
      <c r="XEB17" s="519"/>
      <c r="XEC17" s="519"/>
      <c r="XED17" s="519"/>
      <c r="XEE17" s="519"/>
      <c r="XEF17" s="519"/>
      <c r="XEG17" s="519"/>
      <c r="XEH17" s="519"/>
      <c r="XEI17" s="519"/>
      <c r="XEJ17" s="519"/>
      <c r="XEK17" s="519"/>
      <c r="XEL17" s="519"/>
      <c r="XEM17" s="519"/>
      <c r="XEN17" s="519"/>
      <c r="XEO17" s="519"/>
      <c r="XEP17" s="519"/>
      <c r="XEQ17" s="519"/>
      <c r="XER17" s="519"/>
      <c r="XES17" s="519"/>
      <c r="XET17" s="519"/>
      <c r="XEU17" s="519"/>
      <c r="XEV17" s="519"/>
      <c r="XEW17" s="519"/>
      <c r="XEX17" s="519"/>
      <c r="XEY17" s="519"/>
      <c r="XEZ17" s="519"/>
      <c r="XFA17" s="519"/>
      <c r="XFB17" s="519"/>
      <c r="XFC17" s="519"/>
      <c r="XFD17" s="519"/>
    </row>
    <row r="18" spans="1:16384" s="17" customFormat="1" ht="13.5" customHeight="1">
      <c r="A18" s="130" t="s">
        <v>470</v>
      </c>
      <c r="B18" s="485" t="s">
        <v>546</v>
      </c>
      <c r="C18" s="485" t="s">
        <v>549</v>
      </c>
      <c r="D18" s="485">
        <v>1</v>
      </c>
      <c r="E18" s="485" t="s">
        <v>470</v>
      </c>
      <c r="F18" s="485">
        <v>30</v>
      </c>
      <c r="G18" s="485" t="s">
        <v>540</v>
      </c>
      <c r="H18" s="519"/>
      <c r="I18" s="519"/>
      <c r="J18" s="519"/>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519"/>
      <c r="AL18" s="519"/>
      <c r="AM18" s="519"/>
      <c r="AN18" s="519"/>
      <c r="AO18" s="519"/>
      <c r="AP18" s="519"/>
      <c r="AQ18" s="519"/>
      <c r="AR18" s="519"/>
      <c r="AS18" s="519"/>
      <c r="AT18" s="519"/>
      <c r="AU18" s="519"/>
      <c r="AV18" s="519"/>
      <c r="AW18" s="519"/>
      <c r="AX18" s="519"/>
      <c r="AY18" s="519"/>
      <c r="AZ18" s="519"/>
      <c r="BA18" s="519"/>
      <c r="BB18" s="519"/>
      <c r="BC18" s="519"/>
      <c r="BD18" s="519"/>
      <c r="BE18" s="519"/>
      <c r="BF18" s="519"/>
      <c r="BG18" s="519"/>
      <c r="BH18" s="519"/>
      <c r="BI18" s="519"/>
      <c r="BJ18" s="519"/>
      <c r="BK18" s="519"/>
      <c r="BL18" s="519"/>
      <c r="BM18" s="519"/>
      <c r="BN18" s="519"/>
      <c r="BO18" s="519"/>
      <c r="BP18" s="519"/>
      <c r="BQ18" s="519"/>
      <c r="BR18" s="519"/>
      <c r="BS18" s="519"/>
      <c r="BT18" s="519"/>
      <c r="BU18" s="519"/>
      <c r="BV18" s="519"/>
      <c r="BW18" s="519"/>
      <c r="BX18" s="519"/>
      <c r="BY18" s="519"/>
      <c r="BZ18" s="519"/>
      <c r="CA18" s="519"/>
      <c r="CB18" s="519"/>
      <c r="CC18" s="519"/>
      <c r="CD18" s="519"/>
      <c r="CE18" s="519"/>
      <c r="CF18" s="519"/>
      <c r="CG18" s="519"/>
      <c r="CH18" s="519"/>
      <c r="CI18" s="519"/>
      <c r="CJ18" s="519"/>
      <c r="CK18" s="519"/>
      <c r="CL18" s="519"/>
      <c r="CM18" s="519"/>
      <c r="CN18" s="519"/>
      <c r="CO18" s="519"/>
      <c r="CP18" s="519"/>
      <c r="CQ18" s="519"/>
      <c r="CR18" s="519"/>
      <c r="CS18" s="519"/>
      <c r="CT18" s="519"/>
      <c r="CU18" s="519"/>
      <c r="CV18" s="519"/>
      <c r="CW18" s="519"/>
      <c r="CX18" s="519"/>
      <c r="CY18" s="519"/>
      <c r="CZ18" s="519"/>
      <c r="DA18" s="519"/>
      <c r="DB18" s="519"/>
      <c r="DC18" s="519"/>
      <c r="DD18" s="519"/>
      <c r="DE18" s="519"/>
      <c r="DF18" s="519"/>
      <c r="DG18" s="519"/>
      <c r="DH18" s="519"/>
      <c r="DI18" s="519"/>
      <c r="DJ18" s="519"/>
      <c r="DK18" s="519"/>
      <c r="DL18" s="519"/>
      <c r="DM18" s="519"/>
      <c r="DN18" s="519"/>
      <c r="DO18" s="519"/>
      <c r="DP18" s="519"/>
      <c r="DQ18" s="519"/>
      <c r="DR18" s="519"/>
      <c r="DS18" s="519"/>
      <c r="DT18" s="519"/>
      <c r="DU18" s="519"/>
      <c r="DV18" s="519"/>
      <c r="DW18" s="519"/>
      <c r="DX18" s="519"/>
      <c r="DY18" s="519"/>
      <c r="DZ18" s="519"/>
      <c r="EA18" s="519"/>
      <c r="EB18" s="519"/>
      <c r="EC18" s="519"/>
      <c r="ED18" s="519"/>
      <c r="EE18" s="519"/>
      <c r="EF18" s="519"/>
      <c r="EG18" s="519"/>
      <c r="EH18" s="519"/>
      <c r="EI18" s="519"/>
      <c r="EJ18" s="519"/>
      <c r="EK18" s="519"/>
      <c r="EL18" s="519"/>
      <c r="EM18" s="519"/>
      <c r="EN18" s="519"/>
      <c r="EO18" s="519"/>
      <c r="EP18" s="519"/>
      <c r="EQ18" s="519"/>
      <c r="ER18" s="519"/>
      <c r="ES18" s="519"/>
      <c r="ET18" s="519"/>
      <c r="EU18" s="519"/>
      <c r="EV18" s="519"/>
      <c r="EW18" s="519"/>
      <c r="EX18" s="519"/>
      <c r="EY18" s="519"/>
      <c r="EZ18" s="519"/>
      <c r="FA18" s="519"/>
      <c r="FB18" s="519"/>
      <c r="FC18" s="519"/>
      <c r="FD18" s="519"/>
      <c r="FE18" s="519"/>
      <c r="FF18" s="519"/>
      <c r="FG18" s="519"/>
      <c r="FH18" s="519"/>
      <c r="FI18" s="519"/>
      <c r="FJ18" s="519"/>
      <c r="FK18" s="519"/>
      <c r="FL18" s="519"/>
      <c r="FM18" s="519"/>
      <c r="FN18" s="519"/>
      <c r="FO18" s="519"/>
      <c r="FP18" s="519"/>
      <c r="FQ18" s="519"/>
      <c r="FR18" s="519"/>
      <c r="FS18" s="519"/>
      <c r="FT18" s="519"/>
      <c r="FU18" s="519"/>
      <c r="FV18" s="519"/>
      <c r="FW18" s="519"/>
      <c r="FX18" s="519"/>
      <c r="FY18" s="519"/>
      <c r="FZ18" s="519"/>
      <c r="GA18" s="519"/>
      <c r="GB18" s="519"/>
      <c r="GC18" s="519"/>
      <c r="GD18" s="519"/>
      <c r="GE18" s="519"/>
      <c r="GF18" s="519"/>
      <c r="GG18" s="519"/>
      <c r="GH18" s="519"/>
      <c r="GI18" s="519"/>
      <c r="GJ18" s="519"/>
      <c r="GK18" s="519"/>
      <c r="GL18" s="519"/>
      <c r="GM18" s="519"/>
      <c r="GN18" s="519"/>
      <c r="GO18" s="519"/>
      <c r="GP18" s="519"/>
      <c r="GQ18" s="519"/>
      <c r="GR18" s="519"/>
      <c r="GS18" s="519"/>
      <c r="GT18" s="519"/>
      <c r="GU18" s="519"/>
      <c r="GV18" s="519"/>
      <c r="GW18" s="519"/>
      <c r="GX18" s="519"/>
      <c r="GY18" s="519"/>
      <c r="GZ18" s="519"/>
      <c r="HA18" s="519"/>
      <c r="HB18" s="519"/>
      <c r="HC18" s="519"/>
      <c r="HD18" s="519"/>
      <c r="HE18" s="519"/>
      <c r="HF18" s="519"/>
      <c r="HG18" s="519"/>
      <c r="HH18" s="519"/>
      <c r="HI18" s="519"/>
      <c r="HJ18" s="519"/>
      <c r="HK18" s="519"/>
      <c r="HL18" s="519"/>
      <c r="HM18" s="519"/>
      <c r="HN18" s="519"/>
      <c r="HO18" s="519"/>
      <c r="HP18" s="519"/>
      <c r="HQ18" s="519"/>
      <c r="HR18" s="519"/>
      <c r="HS18" s="519"/>
      <c r="HT18" s="519"/>
      <c r="HU18" s="519"/>
      <c r="HV18" s="519"/>
      <c r="HW18" s="519"/>
      <c r="HX18" s="519"/>
      <c r="HY18" s="519"/>
      <c r="HZ18" s="519"/>
      <c r="IA18" s="519"/>
      <c r="IB18" s="519"/>
      <c r="IC18" s="519"/>
      <c r="ID18" s="519"/>
      <c r="IE18" s="519"/>
      <c r="IF18" s="519"/>
      <c r="IG18" s="519"/>
      <c r="IH18" s="519"/>
      <c r="II18" s="519"/>
      <c r="IJ18" s="519"/>
      <c r="IK18" s="519"/>
      <c r="IL18" s="519"/>
      <c r="IM18" s="519"/>
      <c r="IN18" s="519"/>
      <c r="IO18" s="519"/>
      <c r="IP18" s="519"/>
      <c r="IQ18" s="519"/>
      <c r="IR18" s="519"/>
      <c r="IS18" s="519"/>
      <c r="IT18" s="519"/>
      <c r="IU18" s="519"/>
      <c r="IV18" s="519"/>
      <c r="IW18" s="519"/>
      <c r="IX18" s="519"/>
      <c r="IY18" s="519"/>
      <c r="IZ18" s="519"/>
      <c r="JA18" s="519"/>
      <c r="JB18" s="519"/>
      <c r="JC18" s="519"/>
      <c r="JD18" s="519"/>
      <c r="JE18" s="519"/>
      <c r="JF18" s="519"/>
      <c r="JG18" s="519"/>
      <c r="JH18" s="519"/>
      <c r="JI18" s="519"/>
      <c r="JJ18" s="519"/>
      <c r="JK18" s="519"/>
      <c r="JL18" s="519"/>
      <c r="JM18" s="519"/>
      <c r="JN18" s="519"/>
      <c r="JO18" s="519"/>
      <c r="JP18" s="519"/>
      <c r="JQ18" s="519"/>
      <c r="JR18" s="519"/>
      <c r="JS18" s="519"/>
      <c r="JT18" s="519"/>
      <c r="JU18" s="519"/>
      <c r="JV18" s="519"/>
      <c r="JW18" s="519"/>
      <c r="JX18" s="519"/>
      <c r="JY18" s="519"/>
      <c r="JZ18" s="519"/>
      <c r="KA18" s="519"/>
      <c r="KB18" s="519"/>
      <c r="KC18" s="519"/>
      <c r="KD18" s="519"/>
      <c r="KE18" s="519"/>
      <c r="KF18" s="519"/>
      <c r="KG18" s="519"/>
      <c r="KH18" s="519"/>
      <c r="KI18" s="519"/>
      <c r="KJ18" s="519"/>
      <c r="KK18" s="519"/>
      <c r="KL18" s="519"/>
      <c r="KM18" s="519"/>
      <c r="KN18" s="519"/>
      <c r="KO18" s="519"/>
      <c r="KP18" s="519"/>
      <c r="KQ18" s="519"/>
      <c r="KR18" s="519"/>
      <c r="KS18" s="519"/>
      <c r="KT18" s="519"/>
      <c r="KU18" s="519"/>
      <c r="KV18" s="519"/>
      <c r="KW18" s="519"/>
      <c r="KX18" s="519"/>
      <c r="KY18" s="519"/>
      <c r="KZ18" s="519"/>
      <c r="LA18" s="519"/>
      <c r="LB18" s="519"/>
      <c r="LC18" s="519"/>
      <c r="LD18" s="519"/>
      <c r="LE18" s="519"/>
      <c r="LF18" s="519"/>
      <c r="LG18" s="519"/>
      <c r="LH18" s="519"/>
      <c r="LI18" s="519"/>
      <c r="LJ18" s="519"/>
      <c r="LK18" s="519"/>
      <c r="LL18" s="519"/>
      <c r="LM18" s="519"/>
      <c r="LN18" s="519"/>
      <c r="LO18" s="519"/>
      <c r="LP18" s="519"/>
      <c r="LQ18" s="519"/>
      <c r="LR18" s="519"/>
      <c r="LS18" s="519"/>
      <c r="LT18" s="519"/>
      <c r="LU18" s="519"/>
      <c r="LV18" s="519"/>
      <c r="LW18" s="519"/>
      <c r="LX18" s="519"/>
      <c r="LY18" s="519"/>
      <c r="LZ18" s="519"/>
      <c r="MA18" s="519"/>
      <c r="MB18" s="519"/>
      <c r="MC18" s="519"/>
      <c r="MD18" s="519"/>
      <c r="ME18" s="519"/>
      <c r="MF18" s="519"/>
      <c r="MG18" s="519"/>
      <c r="MH18" s="519"/>
      <c r="MI18" s="519"/>
      <c r="MJ18" s="519"/>
      <c r="MK18" s="519"/>
      <c r="ML18" s="519"/>
      <c r="MM18" s="519"/>
      <c r="MN18" s="519"/>
      <c r="MO18" s="519"/>
      <c r="MP18" s="519"/>
      <c r="MQ18" s="519"/>
      <c r="MR18" s="519"/>
      <c r="MS18" s="519"/>
      <c r="MT18" s="519"/>
      <c r="MU18" s="519"/>
      <c r="MV18" s="519"/>
      <c r="MW18" s="519"/>
      <c r="MX18" s="519"/>
      <c r="MY18" s="519"/>
      <c r="MZ18" s="519"/>
      <c r="NA18" s="519"/>
      <c r="NB18" s="519"/>
      <c r="NC18" s="519"/>
      <c r="ND18" s="519"/>
      <c r="NE18" s="519"/>
      <c r="NF18" s="519"/>
      <c r="NG18" s="519"/>
      <c r="NH18" s="519"/>
      <c r="NI18" s="519"/>
      <c r="NJ18" s="519"/>
      <c r="NK18" s="519"/>
      <c r="NL18" s="519"/>
      <c r="NM18" s="519"/>
      <c r="NN18" s="519"/>
      <c r="NO18" s="519"/>
      <c r="NP18" s="519"/>
      <c r="NQ18" s="519"/>
      <c r="NR18" s="519"/>
      <c r="NS18" s="519"/>
      <c r="NT18" s="519"/>
      <c r="NU18" s="519"/>
      <c r="NV18" s="519"/>
      <c r="NW18" s="519"/>
      <c r="NX18" s="519"/>
      <c r="NY18" s="519"/>
      <c r="NZ18" s="519"/>
      <c r="OA18" s="519"/>
      <c r="OB18" s="519"/>
      <c r="OC18" s="519"/>
      <c r="OD18" s="519"/>
      <c r="OE18" s="519"/>
      <c r="OF18" s="519"/>
      <c r="OG18" s="519"/>
      <c r="OH18" s="519"/>
      <c r="OI18" s="519"/>
      <c r="OJ18" s="519"/>
      <c r="OK18" s="519"/>
      <c r="OL18" s="519"/>
      <c r="OM18" s="519"/>
      <c r="ON18" s="519"/>
      <c r="OO18" s="519"/>
      <c r="OP18" s="519"/>
      <c r="OQ18" s="519"/>
      <c r="OR18" s="519"/>
      <c r="OS18" s="519"/>
      <c r="OT18" s="519"/>
      <c r="OU18" s="519"/>
      <c r="OV18" s="519"/>
      <c r="OW18" s="519"/>
      <c r="OX18" s="519"/>
      <c r="OY18" s="519"/>
      <c r="OZ18" s="519"/>
      <c r="PA18" s="519"/>
      <c r="PB18" s="519"/>
      <c r="PC18" s="519"/>
      <c r="PD18" s="519"/>
      <c r="PE18" s="519"/>
      <c r="PF18" s="519"/>
      <c r="PG18" s="519"/>
      <c r="PH18" s="519"/>
      <c r="PI18" s="519"/>
      <c r="PJ18" s="519"/>
      <c r="PK18" s="519"/>
      <c r="PL18" s="519"/>
      <c r="PM18" s="519"/>
      <c r="PN18" s="519"/>
      <c r="PO18" s="519"/>
      <c r="PP18" s="519"/>
      <c r="PQ18" s="519"/>
      <c r="PR18" s="519"/>
      <c r="PS18" s="519"/>
      <c r="PT18" s="519"/>
      <c r="PU18" s="519"/>
      <c r="PV18" s="519"/>
      <c r="PW18" s="519"/>
      <c r="PX18" s="519"/>
      <c r="PY18" s="519"/>
      <c r="PZ18" s="519"/>
      <c r="QA18" s="519"/>
      <c r="QB18" s="519"/>
      <c r="QC18" s="519"/>
      <c r="QD18" s="519"/>
      <c r="QE18" s="519"/>
      <c r="QF18" s="519"/>
      <c r="QG18" s="519"/>
      <c r="QH18" s="519"/>
      <c r="QI18" s="519"/>
      <c r="QJ18" s="519"/>
      <c r="QK18" s="519"/>
      <c r="QL18" s="519"/>
      <c r="QM18" s="519"/>
      <c r="QN18" s="519"/>
      <c r="QO18" s="519"/>
      <c r="QP18" s="519"/>
      <c r="QQ18" s="519"/>
      <c r="QR18" s="519"/>
      <c r="QS18" s="519"/>
      <c r="QT18" s="519"/>
      <c r="QU18" s="519"/>
      <c r="QV18" s="519"/>
      <c r="QW18" s="519"/>
      <c r="QX18" s="519"/>
      <c r="QY18" s="519"/>
      <c r="QZ18" s="519"/>
      <c r="RA18" s="519"/>
      <c r="RB18" s="519"/>
      <c r="RC18" s="519"/>
      <c r="RD18" s="519"/>
      <c r="RE18" s="519"/>
      <c r="RF18" s="519"/>
      <c r="RG18" s="519"/>
      <c r="RH18" s="519"/>
      <c r="RI18" s="519"/>
      <c r="RJ18" s="519"/>
      <c r="RK18" s="519"/>
      <c r="RL18" s="519"/>
      <c r="RM18" s="519"/>
      <c r="RN18" s="519"/>
      <c r="RO18" s="519"/>
      <c r="RP18" s="519"/>
      <c r="RQ18" s="519"/>
      <c r="RR18" s="519"/>
      <c r="RS18" s="519"/>
      <c r="RT18" s="519"/>
      <c r="RU18" s="519"/>
      <c r="RV18" s="519"/>
      <c r="RW18" s="519"/>
      <c r="RX18" s="519"/>
      <c r="RY18" s="519"/>
      <c r="RZ18" s="519"/>
      <c r="SA18" s="519"/>
      <c r="SB18" s="519"/>
      <c r="SC18" s="519"/>
      <c r="SD18" s="519"/>
      <c r="SE18" s="519"/>
      <c r="SF18" s="519"/>
      <c r="SG18" s="519"/>
      <c r="SH18" s="519"/>
      <c r="SI18" s="519"/>
      <c r="SJ18" s="519"/>
      <c r="SK18" s="519"/>
      <c r="SL18" s="519"/>
      <c r="SM18" s="519"/>
      <c r="SN18" s="519"/>
      <c r="SO18" s="519"/>
      <c r="SP18" s="519"/>
      <c r="SQ18" s="519"/>
      <c r="SR18" s="519"/>
      <c r="SS18" s="519"/>
      <c r="ST18" s="519"/>
      <c r="SU18" s="519"/>
      <c r="SV18" s="519"/>
      <c r="SW18" s="519"/>
      <c r="SX18" s="519"/>
      <c r="SY18" s="519"/>
      <c r="SZ18" s="519"/>
      <c r="TA18" s="519"/>
      <c r="TB18" s="519"/>
      <c r="TC18" s="519"/>
      <c r="TD18" s="519"/>
      <c r="TE18" s="519"/>
      <c r="TF18" s="519"/>
      <c r="TG18" s="519"/>
      <c r="TH18" s="519"/>
      <c r="TI18" s="519"/>
      <c r="TJ18" s="519"/>
      <c r="TK18" s="519"/>
      <c r="TL18" s="519"/>
      <c r="TM18" s="519"/>
      <c r="TN18" s="519"/>
      <c r="TO18" s="519"/>
      <c r="TP18" s="519"/>
      <c r="TQ18" s="519"/>
      <c r="TR18" s="519"/>
      <c r="TS18" s="519"/>
      <c r="TT18" s="519"/>
      <c r="TU18" s="519"/>
      <c r="TV18" s="519"/>
      <c r="TW18" s="519"/>
      <c r="TX18" s="519"/>
      <c r="TY18" s="519"/>
      <c r="TZ18" s="519"/>
      <c r="UA18" s="519"/>
      <c r="UB18" s="519"/>
      <c r="UC18" s="519"/>
      <c r="UD18" s="519"/>
      <c r="UE18" s="519"/>
      <c r="UF18" s="519"/>
      <c r="UG18" s="519"/>
      <c r="UH18" s="519"/>
      <c r="UI18" s="519"/>
      <c r="UJ18" s="519"/>
      <c r="UK18" s="519"/>
      <c r="UL18" s="519"/>
      <c r="UM18" s="519"/>
      <c r="UN18" s="519"/>
      <c r="UO18" s="519"/>
      <c r="UP18" s="519"/>
      <c r="UQ18" s="519"/>
      <c r="UR18" s="519"/>
      <c r="US18" s="519"/>
      <c r="UT18" s="519"/>
      <c r="UU18" s="519"/>
      <c r="UV18" s="519"/>
      <c r="UW18" s="519"/>
      <c r="UX18" s="519"/>
      <c r="UY18" s="519"/>
      <c r="UZ18" s="519"/>
      <c r="VA18" s="519"/>
      <c r="VB18" s="519"/>
      <c r="VC18" s="519"/>
      <c r="VD18" s="519"/>
      <c r="VE18" s="519"/>
      <c r="VF18" s="519"/>
      <c r="VG18" s="519"/>
      <c r="VH18" s="519"/>
      <c r="VI18" s="519"/>
      <c r="VJ18" s="519"/>
      <c r="VK18" s="519"/>
      <c r="VL18" s="519"/>
      <c r="VM18" s="519"/>
      <c r="VN18" s="519"/>
      <c r="VO18" s="519"/>
      <c r="VP18" s="519"/>
      <c r="VQ18" s="519"/>
      <c r="VR18" s="519"/>
      <c r="VS18" s="519"/>
      <c r="VT18" s="519"/>
      <c r="VU18" s="519"/>
      <c r="VV18" s="519"/>
      <c r="VW18" s="519"/>
      <c r="VX18" s="519"/>
      <c r="VY18" s="519"/>
      <c r="VZ18" s="519"/>
      <c r="WA18" s="519"/>
      <c r="WB18" s="519"/>
      <c r="WC18" s="519"/>
      <c r="WD18" s="519"/>
      <c r="WE18" s="519"/>
      <c r="WF18" s="519"/>
      <c r="WG18" s="519"/>
      <c r="WH18" s="519"/>
      <c r="WI18" s="519"/>
      <c r="WJ18" s="519"/>
      <c r="WK18" s="519"/>
      <c r="WL18" s="519"/>
      <c r="WM18" s="519"/>
      <c r="WN18" s="519"/>
      <c r="WO18" s="519"/>
      <c r="WP18" s="519"/>
      <c r="WQ18" s="519"/>
      <c r="WR18" s="519"/>
      <c r="WS18" s="519"/>
      <c r="WT18" s="519"/>
      <c r="WU18" s="519"/>
      <c r="WV18" s="519"/>
      <c r="WW18" s="519"/>
      <c r="WX18" s="519"/>
      <c r="WY18" s="519"/>
      <c r="WZ18" s="519"/>
      <c r="XA18" s="519"/>
      <c r="XB18" s="519"/>
      <c r="XC18" s="519"/>
      <c r="XD18" s="519"/>
      <c r="XE18" s="519"/>
      <c r="XF18" s="519"/>
      <c r="XG18" s="519"/>
      <c r="XH18" s="519"/>
      <c r="XI18" s="519"/>
      <c r="XJ18" s="519"/>
      <c r="XK18" s="519"/>
      <c r="XL18" s="519"/>
      <c r="XM18" s="519"/>
      <c r="XN18" s="519"/>
      <c r="XO18" s="519"/>
      <c r="XP18" s="519"/>
      <c r="XQ18" s="519"/>
      <c r="XR18" s="519"/>
      <c r="XS18" s="519"/>
      <c r="XT18" s="519"/>
      <c r="XU18" s="519"/>
      <c r="XV18" s="519"/>
      <c r="XW18" s="519"/>
      <c r="XX18" s="519"/>
      <c r="XY18" s="519"/>
      <c r="XZ18" s="519"/>
      <c r="YA18" s="519"/>
      <c r="YB18" s="519"/>
      <c r="YC18" s="519"/>
      <c r="YD18" s="519"/>
      <c r="YE18" s="519"/>
      <c r="YF18" s="519"/>
      <c r="YG18" s="519"/>
      <c r="YH18" s="519"/>
      <c r="YI18" s="519"/>
      <c r="YJ18" s="519"/>
      <c r="YK18" s="519"/>
      <c r="YL18" s="519"/>
      <c r="YM18" s="519"/>
      <c r="YN18" s="519"/>
      <c r="YO18" s="519"/>
      <c r="YP18" s="519"/>
      <c r="YQ18" s="519"/>
      <c r="YR18" s="519"/>
      <c r="YS18" s="519"/>
      <c r="YT18" s="519"/>
      <c r="YU18" s="519"/>
      <c r="YV18" s="519"/>
      <c r="YW18" s="519"/>
      <c r="YX18" s="519"/>
      <c r="YY18" s="519"/>
      <c r="YZ18" s="519"/>
      <c r="ZA18" s="519"/>
      <c r="ZB18" s="519"/>
      <c r="ZC18" s="519"/>
      <c r="ZD18" s="519"/>
      <c r="ZE18" s="519"/>
      <c r="ZF18" s="519"/>
      <c r="ZG18" s="519"/>
      <c r="ZH18" s="519"/>
      <c r="ZI18" s="519"/>
      <c r="ZJ18" s="519"/>
      <c r="ZK18" s="519"/>
      <c r="ZL18" s="519"/>
      <c r="ZM18" s="519"/>
      <c r="ZN18" s="519"/>
      <c r="ZO18" s="519"/>
      <c r="ZP18" s="519"/>
      <c r="ZQ18" s="519"/>
      <c r="ZR18" s="519"/>
      <c r="ZS18" s="519"/>
      <c r="ZT18" s="519"/>
      <c r="ZU18" s="519"/>
      <c r="ZV18" s="519"/>
      <c r="ZW18" s="519"/>
      <c r="ZX18" s="519"/>
      <c r="ZY18" s="519"/>
      <c r="ZZ18" s="519"/>
      <c r="AAA18" s="519"/>
      <c r="AAB18" s="519"/>
      <c r="AAC18" s="519"/>
      <c r="AAD18" s="519"/>
      <c r="AAE18" s="519"/>
      <c r="AAF18" s="519"/>
      <c r="AAG18" s="519"/>
      <c r="AAH18" s="519"/>
      <c r="AAI18" s="519"/>
      <c r="AAJ18" s="519"/>
      <c r="AAK18" s="519"/>
      <c r="AAL18" s="519"/>
      <c r="AAM18" s="519"/>
      <c r="AAN18" s="519"/>
      <c r="AAO18" s="519"/>
      <c r="AAP18" s="519"/>
      <c r="AAQ18" s="519"/>
      <c r="AAR18" s="519"/>
      <c r="AAS18" s="519"/>
      <c r="AAT18" s="519"/>
      <c r="AAU18" s="519"/>
      <c r="AAV18" s="519"/>
      <c r="AAW18" s="519"/>
      <c r="AAX18" s="519"/>
      <c r="AAY18" s="519"/>
      <c r="AAZ18" s="519"/>
      <c r="ABA18" s="519"/>
      <c r="ABB18" s="519"/>
      <c r="ABC18" s="519"/>
      <c r="ABD18" s="519"/>
      <c r="ABE18" s="519"/>
      <c r="ABF18" s="519"/>
      <c r="ABG18" s="519"/>
      <c r="ABH18" s="519"/>
      <c r="ABI18" s="519"/>
      <c r="ABJ18" s="519"/>
      <c r="ABK18" s="519"/>
      <c r="ABL18" s="519"/>
      <c r="ABM18" s="519"/>
      <c r="ABN18" s="519"/>
      <c r="ABO18" s="519"/>
      <c r="ABP18" s="519"/>
      <c r="ABQ18" s="519"/>
      <c r="ABR18" s="519"/>
      <c r="ABS18" s="519"/>
      <c r="ABT18" s="519"/>
      <c r="ABU18" s="519"/>
      <c r="ABV18" s="519"/>
      <c r="ABW18" s="519"/>
      <c r="ABX18" s="519"/>
      <c r="ABY18" s="519"/>
      <c r="ABZ18" s="519"/>
      <c r="ACA18" s="519"/>
      <c r="ACB18" s="519"/>
      <c r="ACC18" s="519"/>
      <c r="ACD18" s="519"/>
      <c r="ACE18" s="519"/>
      <c r="ACF18" s="519"/>
      <c r="ACG18" s="519"/>
      <c r="ACH18" s="519"/>
      <c r="ACI18" s="519"/>
      <c r="ACJ18" s="519"/>
      <c r="ACK18" s="519"/>
      <c r="ACL18" s="519"/>
      <c r="ACM18" s="519"/>
      <c r="ACN18" s="519"/>
      <c r="ACO18" s="519"/>
      <c r="ACP18" s="519"/>
      <c r="ACQ18" s="519"/>
      <c r="ACR18" s="519"/>
      <c r="ACS18" s="519"/>
      <c r="ACT18" s="519"/>
      <c r="ACU18" s="519"/>
      <c r="ACV18" s="519"/>
      <c r="ACW18" s="519"/>
      <c r="ACX18" s="519"/>
      <c r="ACY18" s="519"/>
      <c r="ACZ18" s="519"/>
      <c r="ADA18" s="519"/>
      <c r="ADB18" s="519"/>
      <c r="ADC18" s="519"/>
      <c r="ADD18" s="519"/>
      <c r="ADE18" s="519"/>
      <c r="ADF18" s="519"/>
      <c r="ADG18" s="519"/>
      <c r="ADH18" s="519"/>
      <c r="ADI18" s="519"/>
      <c r="ADJ18" s="519"/>
      <c r="ADK18" s="519"/>
      <c r="ADL18" s="519"/>
      <c r="ADM18" s="519"/>
      <c r="ADN18" s="519"/>
      <c r="ADO18" s="519"/>
      <c r="ADP18" s="519"/>
      <c r="ADQ18" s="519"/>
      <c r="ADR18" s="519"/>
      <c r="ADS18" s="519"/>
      <c r="ADT18" s="519"/>
      <c r="ADU18" s="519"/>
      <c r="ADV18" s="519"/>
      <c r="ADW18" s="519"/>
      <c r="ADX18" s="519"/>
      <c r="ADY18" s="519"/>
      <c r="ADZ18" s="519"/>
      <c r="AEA18" s="519"/>
      <c r="AEB18" s="519"/>
      <c r="AEC18" s="519"/>
      <c r="AED18" s="519"/>
      <c r="AEE18" s="519"/>
      <c r="AEF18" s="519"/>
      <c r="AEG18" s="519"/>
      <c r="AEH18" s="519"/>
      <c r="AEI18" s="519"/>
      <c r="AEJ18" s="519"/>
      <c r="AEK18" s="519"/>
      <c r="AEL18" s="519"/>
      <c r="AEM18" s="519"/>
      <c r="AEN18" s="519"/>
      <c r="AEO18" s="519"/>
      <c r="AEP18" s="519"/>
      <c r="AEQ18" s="519"/>
      <c r="AER18" s="519"/>
      <c r="AES18" s="519"/>
      <c r="AET18" s="519"/>
      <c r="AEU18" s="519"/>
      <c r="AEV18" s="519"/>
      <c r="AEW18" s="519"/>
      <c r="AEX18" s="519"/>
      <c r="AEY18" s="519"/>
      <c r="AEZ18" s="519"/>
      <c r="AFA18" s="519"/>
      <c r="AFB18" s="519"/>
      <c r="AFC18" s="519"/>
      <c r="AFD18" s="519"/>
      <c r="AFE18" s="519"/>
      <c r="AFF18" s="519"/>
      <c r="AFG18" s="519"/>
      <c r="AFH18" s="519"/>
      <c r="AFI18" s="519"/>
      <c r="AFJ18" s="519"/>
      <c r="AFK18" s="519"/>
      <c r="AFL18" s="519"/>
      <c r="AFM18" s="519"/>
      <c r="AFN18" s="519"/>
      <c r="AFO18" s="519"/>
      <c r="AFP18" s="519"/>
      <c r="AFQ18" s="519"/>
      <c r="AFR18" s="519"/>
      <c r="AFS18" s="519"/>
      <c r="AFT18" s="519"/>
      <c r="AFU18" s="519"/>
      <c r="AFV18" s="519"/>
      <c r="AFW18" s="519"/>
      <c r="AFX18" s="519"/>
      <c r="AFY18" s="519"/>
      <c r="AFZ18" s="519"/>
      <c r="AGA18" s="519"/>
      <c r="AGB18" s="519"/>
      <c r="AGC18" s="519"/>
      <c r="AGD18" s="519"/>
      <c r="AGE18" s="519"/>
      <c r="AGF18" s="519"/>
      <c r="AGG18" s="519"/>
      <c r="AGH18" s="519"/>
      <c r="AGI18" s="519"/>
      <c r="AGJ18" s="519"/>
      <c r="AGK18" s="519"/>
      <c r="AGL18" s="519"/>
      <c r="AGM18" s="519"/>
      <c r="AGN18" s="519"/>
      <c r="AGO18" s="519"/>
      <c r="AGP18" s="519"/>
      <c r="AGQ18" s="519"/>
      <c r="AGR18" s="519"/>
      <c r="AGS18" s="519"/>
      <c r="AGT18" s="519"/>
      <c r="AGU18" s="519"/>
      <c r="AGV18" s="519"/>
      <c r="AGW18" s="519"/>
      <c r="AGX18" s="519"/>
      <c r="AGY18" s="519"/>
      <c r="AGZ18" s="519"/>
      <c r="AHA18" s="519"/>
      <c r="AHB18" s="519"/>
      <c r="AHC18" s="519"/>
      <c r="AHD18" s="519"/>
      <c r="AHE18" s="519"/>
      <c r="AHF18" s="519"/>
      <c r="AHG18" s="519"/>
      <c r="AHH18" s="519"/>
      <c r="AHI18" s="519"/>
      <c r="AHJ18" s="519"/>
      <c r="AHK18" s="519"/>
      <c r="AHL18" s="519"/>
      <c r="AHM18" s="519"/>
      <c r="AHN18" s="519"/>
      <c r="AHO18" s="519"/>
      <c r="AHP18" s="519"/>
      <c r="AHQ18" s="519"/>
      <c r="AHR18" s="519"/>
      <c r="AHS18" s="519"/>
      <c r="AHT18" s="519"/>
      <c r="AHU18" s="519"/>
      <c r="AHV18" s="519"/>
      <c r="AHW18" s="519"/>
      <c r="AHX18" s="519"/>
      <c r="AHY18" s="519"/>
      <c r="AHZ18" s="519"/>
      <c r="AIA18" s="519"/>
      <c r="AIB18" s="519"/>
      <c r="AIC18" s="519"/>
      <c r="AID18" s="519"/>
      <c r="AIE18" s="519"/>
      <c r="AIF18" s="519"/>
      <c r="AIG18" s="519"/>
      <c r="AIH18" s="519"/>
      <c r="AII18" s="519"/>
      <c r="AIJ18" s="519"/>
      <c r="AIK18" s="519"/>
      <c r="AIL18" s="519"/>
      <c r="AIM18" s="519"/>
      <c r="AIN18" s="519"/>
      <c r="AIO18" s="519"/>
      <c r="AIP18" s="519"/>
      <c r="AIQ18" s="519"/>
      <c r="AIR18" s="519"/>
      <c r="AIS18" s="519"/>
      <c r="AIT18" s="519"/>
      <c r="AIU18" s="519"/>
      <c r="AIV18" s="519"/>
      <c r="AIW18" s="519"/>
      <c r="AIX18" s="519"/>
      <c r="AIY18" s="519"/>
      <c r="AIZ18" s="519"/>
      <c r="AJA18" s="519"/>
      <c r="AJB18" s="519"/>
      <c r="AJC18" s="519"/>
      <c r="AJD18" s="519"/>
      <c r="AJE18" s="519"/>
      <c r="AJF18" s="519"/>
      <c r="AJG18" s="519"/>
      <c r="AJH18" s="519"/>
      <c r="AJI18" s="519"/>
      <c r="AJJ18" s="519"/>
      <c r="AJK18" s="519"/>
      <c r="AJL18" s="519"/>
      <c r="AJM18" s="519"/>
      <c r="AJN18" s="519"/>
      <c r="AJO18" s="519"/>
      <c r="AJP18" s="519"/>
      <c r="AJQ18" s="519"/>
      <c r="AJR18" s="519"/>
      <c r="AJS18" s="519"/>
      <c r="AJT18" s="519"/>
      <c r="AJU18" s="519"/>
      <c r="AJV18" s="519"/>
      <c r="AJW18" s="519"/>
      <c r="AJX18" s="519"/>
      <c r="AJY18" s="519"/>
      <c r="AJZ18" s="519"/>
      <c r="AKA18" s="519"/>
      <c r="AKB18" s="519"/>
      <c r="AKC18" s="519"/>
      <c r="AKD18" s="519"/>
      <c r="AKE18" s="519"/>
      <c r="AKF18" s="519"/>
      <c r="AKG18" s="519"/>
      <c r="AKH18" s="519"/>
      <c r="AKI18" s="519"/>
      <c r="AKJ18" s="519"/>
      <c r="AKK18" s="519"/>
      <c r="AKL18" s="519"/>
      <c r="AKM18" s="519"/>
      <c r="AKN18" s="519"/>
      <c r="AKO18" s="519"/>
      <c r="AKP18" s="519"/>
      <c r="AKQ18" s="519"/>
      <c r="AKR18" s="519"/>
      <c r="AKS18" s="519"/>
      <c r="AKT18" s="519"/>
      <c r="AKU18" s="519"/>
      <c r="AKV18" s="519"/>
      <c r="AKW18" s="519"/>
      <c r="AKX18" s="519"/>
      <c r="AKY18" s="519"/>
      <c r="AKZ18" s="519"/>
      <c r="ALA18" s="519"/>
      <c r="ALB18" s="519"/>
      <c r="ALC18" s="519"/>
      <c r="ALD18" s="519"/>
      <c r="ALE18" s="519"/>
      <c r="ALF18" s="519"/>
      <c r="ALG18" s="519"/>
      <c r="ALH18" s="519"/>
      <c r="ALI18" s="519"/>
      <c r="ALJ18" s="519"/>
      <c r="ALK18" s="519"/>
      <c r="ALL18" s="519"/>
      <c r="ALM18" s="519"/>
      <c r="ALN18" s="519"/>
      <c r="ALO18" s="519"/>
      <c r="ALP18" s="519"/>
      <c r="ALQ18" s="519"/>
      <c r="ALR18" s="519"/>
      <c r="ALS18" s="519"/>
      <c r="ALT18" s="519"/>
      <c r="ALU18" s="519"/>
      <c r="ALV18" s="519"/>
      <c r="ALW18" s="519"/>
      <c r="ALX18" s="519"/>
      <c r="ALY18" s="519"/>
      <c r="ALZ18" s="519"/>
      <c r="AMA18" s="519"/>
      <c r="AMB18" s="519"/>
      <c r="AMC18" s="519"/>
      <c r="AMD18" s="519"/>
      <c r="AME18" s="519"/>
      <c r="AMF18" s="519"/>
      <c r="AMG18" s="519"/>
      <c r="AMH18" s="519"/>
      <c r="AMI18" s="519"/>
      <c r="AMJ18" s="519"/>
      <c r="AMK18" s="519"/>
      <c r="AML18" s="519"/>
      <c r="AMM18" s="519"/>
      <c r="AMN18" s="519"/>
      <c r="AMO18" s="519"/>
      <c r="AMP18" s="519"/>
      <c r="AMQ18" s="519"/>
      <c r="AMR18" s="519"/>
      <c r="AMS18" s="519"/>
      <c r="AMT18" s="519"/>
      <c r="AMU18" s="519"/>
      <c r="AMV18" s="519"/>
      <c r="AMW18" s="519"/>
      <c r="AMX18" s="519"/>
      <c r="AMY18" s="519"/>
      <c r="AMZ18" s="519"/>
      <c r="ANA18" s="519"/>
      <c r="ANB18" s="519"/>
      <c r="ANC18" s="519"/>
      <c r="AND18" s="519"/>
      <c r="ANE18" s="519"/>
      <c r="ANF18" s="519"/>
      <c r="ANG18" s="519"/>
      <c r="ANH18" s="519"/>
      <c r="ANI18" s="519"/>
      <c r="ANJ18" s="519"/>
      <c r="ANK18" s="519"/>
      <c r="ANL18" s="519"/>
      <c r="ANM18" s="519"/>
      <c r="ANN18" s="519"/>
      <c r="ANO18" s="519"/>
      <c r="ANP18" s="519"/>
      <c r="ANQ18" s="519"/>
      <c r="ANR18" s="519"/>
      <c r="ANS18" s="519"/>
      <c r="ANT18" s="519"/>
      <c r="ANU18" s="519"/>
      <c r="ANV18" s="519"/>
      <c r="ANW18" s="519"/>
      <c r="ANX18" s="519"/>
      <c r="ANY18" s="519"/>
      <c r="ANZ18" s="519"/>
      <c r="AOA18" s="519"/>
      <c r="AOB18" s="519"/>
      <c r="AOC18" s="519"/>
      <c r="AOD18" s="519"/>
      <c r="AOE18" s="519"/>
      <c r="AOF18" s="519"/>
      <c r="AOG18" s="519"/>
      <c r="AOH18" s="519"/>
      <c r="AOI18" s="519"/>
      <c r="AOJ18" s="519"/>
      <c r="AOK18" s="519"/>
      <c r="AOL18" s="519"/>
      <c r="AOM18" s="519"/>
      <c r="AON18" s="519"/>
      <c r="AOO18" s="519"/>
      <c r="AOP18" s="519"/>
      <c r="AOQ18" s="519"/>
      <c r="AOR18" s="519"/>
      <c r="AOS18" s="519"/>
      <c r="AOT18" s="519"/>
      <c r="AOU18" s="519"/>
      <c r="AOV18" s="519"/>
      <c r="AOW18" s="519"/>
      <c r="AOX18" s="519"/>
      <c r="AOY18" s="519"/>
      <c r="AOZ18" s="519"/>
      <c r="APA18" s="519"/>
      <c r="APB18" s="519"/>
      <c r="APC18" s="519"/>
      <c r="APD18" s="519"/>
      <c r="APE18" s="519"/>
      <c r="APF18" s="519"/>
      <c r="APG18" s="519"/>
      <c r="APH18" s="519"/>
      <c r="API18" s="519"/>
      <c r="APJ18" s="519"/>
      <c r="APK18" s="519"/>
      <c r="APL18" s="519"/>
      <c r="APM18" s="519"/>
      <c r="APN18" s="519"/>
      <c r="APO18" s="519"/>
      <c r="APP18" s="519"/>
      <c r="APQ18" s="519"/>
      <c r="APR18" s="519"/>
      <c r="APS18" s="519"/>
      <c r="APT18" s="519"/>
      <c r="APU18" s="519"/>
      <c r="APV18" s="519"/>
      <c r="APW18" s="519"/>
      <c r="APX18" s="519"/>
      <c r="APY18" s="519"/>
      <c r="APZ18" s="519"/>
      <c r="AQA18" s="519"/>
      <c r="AQB18" s="519"/>
      <c r="AQC18" s="519"/>
      <c r="AQD18" s="519"/>
      <c r="AQE18" s="519"/>
      <c r="AQF18" s="519"/>
      <c r="AQG18" s="519"/>
      <c r="AQH18" s="519"/>
      <c r="AQI18" s="519"/>
      <c r="AQJ18" s="519"/>
      <c r="AQK18" s="519"/>
      <c r="AQL18" s="519"/>
      <c r="AQM18" s="519"/>
      <c r="AQN18" s="519"/>
      <c r="AQO18" s="519"/>
      <c r="AQP18" s="519"/>
      <c r="AQQ18" s="519"/>
      <c r="AQR18" s="519"/>
      <c r="AQS18" s="519"/>
      <c r="AQT18" s="519"/>
      <c r="AQU18" s="519"/>
      <c r="AQV18" s="519"/>
      <c r="AQW18" s="519"/>
      <c r="AQX18" s="519"/>
      <c r="AQY18" s="519"/>
      <c r="AQZ18" s="519"/>
      <c r="ARA18" s="519"/>
      <c r="ARB18" s="519"/>
      <c r="ARC18" s="519"/>
      <c r="ARD18" s="519"/>
      <c r="ARE18" s="519"/>
      <c r="ARF18" s="519"/>
      <c r="ARG18" s="519"/>
      <c r="ARH18" s="519"/>
      <c r="ARI18" s="519"/>
      <c r="ARJ18" s="519"/>
      <c r="ARK18" s="519"/>
      <c r="ARL18" s="519"/>
      <c r="ARM18" s="519"/>
      <c r="ARN18" s="519"/>
      <c r="ARO18" s="519"/>
      <c r="ARP18" s="519"/>
      <c r="ARQ18" s="519"/>
      <c r="ARR18" s="519"/>
      <c r="ARS18" s="519"/>
      <c r="ART18" s="519"/>
      <c r="ARU18" s="519"/>
      <c r="ARV18" s="519"/>
      <c r="ARW18" s="519"/>
      <c r="ARX18" s="519"/>
      <c r="ARY18" s="519"/>
      <c r="ARZ18" s="519"/>
      <c r="ASA18" s="519"/>
      <c r="ASB18" s="519"/>
      <c r="ASC18" s="519"/>
      <c r="ASD18" s="519"/>
      <c r="ASE18" s="519"/>
      <c r="ASF18" s="519"/>
      <c r="ASG18" s="519"/>
      <c r="ASH18" s="519"/>
      <c r="ASI18" s="519"/>
      <c r="ASJ18" s="519"/>
      <c r="ASK18" s="519"/>
      <c r="ASL18" s="519"/>
      <c r="ASM18" s="519"/>
      <c r="ASN18" s="519"/>
      <c r="ASO18" s="519"/>
      <c r="ASP18" s="519"/>
      <c r="ASQ18" s="519"/>
      <c r="ASR18" s="519"/>
      <c r="ASS18" s="519"/>
      <c r="AST18" s="519"/>
      <c r="ASU18" s="519"/>
      <c r="ASV18" s="519"/>
      <c r="ASW18" s="519"/>
      <c r="ASX18" s="519"/>
      <c r="ASY18" s="519"/>
      <c r="ASZ18" s="519"/>
      <c r="ATA18" s="519"/>
      <c r="ATB18" s="519"/>
      <c r="ATC18" s="519"/>
      <c r="ATD18" s="519"/>
      <c r="ATE18" s="519"/>
      <c r="ATF18" s="519"/>
      <c r="ATG18" s="519"/>
      <c r="ATH18" s="519"/>
      <c r="ATI18" s="519"/>
      <c r="ATJ18" s="519"/>
      <c r="ATK18" s="519"/>
      <c r="ATL18" s="519"/>
      <c r="ATM18" s="519"/>
      <c r="ATN18" s="519"/>
      <c r="ATO18" s="519"/>
      <c r="ATP18" s="519"/>
      <c r="ATQ18" s="519"/>
      <c r="ATR18" s="519"/>
      <c r="ATS18" s="519"/>
      <c r="ATT18" s="519"/>
      <c r="ATU18" s="519"/>
      <c r="ATV18" s="519"/>
      <c r="ATW18" s="519"/>
      <c r="ATX18" s="519"/>
      <c r="ATY18" s="519"/>
      <c r="ATZ18" s="519"/>
      <c r="AUA18" s="519"/>
      <c r="AUB18" s="519"/>
      <c r="AUC18" s="519"/>
      <c r="AUD18" s="519"/>
      <c r="AUE18" s="519"/>
      <c r="AUF18" s="519"/>
      <c r="AUG18" s="519"/>
      <c r="AUH18" s="519"/>
      <c r="AUI18" s="519"/>
      <c r="AUJ18" s="519"/>
      <c r="AUK18" s="519"/>
      <c r="AUL18" s="519"/>
      <c r="AUM18" s="519"/>
      <c r="AUN18" s="519"/>
      <c r="AUO18" s="519"/>
      <c r="AUP18" s="519"/>
      <c r="AUQ18" s="519"/>
      <c r="AUR18" s="519"/>
      <c r="AUS18" s="519"/>
      <c r="AUT18" s="519"/>
      <c r="AUU18" s="519"/>
      <c r="AUV18" s="519"/>
      <c r="AUW18" s="519"/>
      <c r="AUX18" s="519"/>
      <c r="AUY18" s="519"/>
      <c r="AUZ18" s="519"/>
      <c r="AVA18" s="519"/>
      <c r="AVB18" s="519"/>
      <c r="AVC18" s="519"/>
      <c r="AVD18" s="519"/>
      <c r="AVE18" s="519"/>
      <c r="AVF18" s="519"/>
      <c r="AVG18" s="519"/>
      <c r="AVH18" s="519"/>
      <c r="AVI18" s="519"/>
      <c r="AVJ18" s="519"/>
      <c r="AVK18" s="519"/>
      <c r="AVL18" s="519"/>
      <c r="AVM18" s="519"/>
      <c r="AVN18" s="519"/>
      <c r="AVO18" s="519"/>
      <c r="AVP18" s="519"/>
      <c r="AVQ18" s="519"/>
      <c r="AVR18" s="519"/>
      <c r="AVS18" s="519"/>
      <c r="AVT18" s="519"/>
      <c r="AVU18" s="519"/>
      <c r="AVV18" s="519"/>
      <c r="AVW18" s="519"/>
      <c r="AVX18" s="519"/>
      <c r="AVY18" s="519"/>
      <c r="AVZ18" s="519"/>
      <c r="AWA18" s="519"/>
      <c r="AWB18" s="519"/>
      <c r="AWC18" s="519"/>
      <c r="AWD18" s="519"/>
      <c r="AWE18" s="519"/>
      <c r="AWF18" s="519"/>
      <c r="AWG18" s="519"/>
      <c r="AWH18" s="519"/>
      <c r="AWI18" s="519"/>
      <c r="AWJ18" s="519"/>
      <c r="AWK18" s="519"/>
      <c r="AWL18" s="519"/>
      <c r="AWM18" s="519"/>
      <c r="AWN18" s="519"/>
      <c r="AWO18" s="519"/>
      <c r="AWP18" s="519"/>
      <c r="AWQ18" s="519"/>
      <c r="AWR18" s="519"/>
      <c r="AWS18" s="519"/>
      <c r="AWT18" s="519"/>
      <c r="AWU18" s="519"/>
      <c r="AWV18" s="519"/>
      <c r="AWW18" s="519"/>
      <c r="AWX18" s="519"/>
      <c r="AWY18" s="519"/>
      <c r="AWZ18" s="519"/>
      <c r="AXA18" s="519"/>
      <c r="AXB18" s="519"/>
      <c r="AXC18" s="519"/>
      <c r="AXD18" s="519"/>
      <c r="AXE18" s="519"/>
      <c r="AXF18" s="519"/>
      <c r="AXG18" s="519"/>
      <c r="AXH18" s="519"/>
      <c r="AXI18" s="519"/>
      <c r="AXJ18" s="519"/>
      <c r="AXK18" s="519"/>
      <c r="AXL18" s="519"/>
      <c r="AXM18" s="519"/>
      <c r="AXN18" s="519"/>
      <c r="AXO18" s="519"/>
      <c r="AXP18" s="519"/>
      <c r="AXQ18" s="519"/>
      <c r="AXR18" s="519"/>
      <c r="AXS18" s="519"/>
      <c r="AXT18" s="519"/>
      <c r="AXU18" s="519"/>
      <c r="AXV18" s="519"/>
      <c r="AXW18" s="519"/>
      <c r="AXX18" s="519"/>
      <c r="AXY18" s="519"/>
      <c r="AXZ18" s="519"/>
      <c r="AYA18" s="519"/>
      <c r="AYB18" s="519"/>
      <c r="AYC18" s="519"/>
      <c r="AYD18" s="519"/>
      <c r="AYE18" s="519"/>
      <c r="AYF18" s="519"/>
      <c r="AYG18" s="519"/>
      <c r="AYH18" s="519"/>
      <c r="AYI18" s="519"/>
      <c r="AYJ18" s="519"/>
      <c r="AYK18" s="519"/>
      <c r="AYL18" s="519"/>
      <c r="AYM18" s="519"/>
      <c r="AYN18" s="519"/>
      <c r="AYO18" s="519"/>
      <c r="AYP18" s="519"/>
      <c r="AYQ18" s="519"/>
      <c r="AYR18" s="519"/>
      <c r="AYS18" s="519"/>
      <c r="AYT18" s="519"/>
      <c r="AYU18" s="519"/>
      <c r="AYV18" s="519"/>
      <c r="AYW18" s="519"/>
      <c r="AYX18" s="519"/>
      <c r="AYY18" s="519"/>
      <c r="AYZ18" s="519"/>
      <c r="AZA18" s="519"/>
      <c r="AZB18" s="519"/>
      <c r="AZC18" s="519"/>
      <c r="AZD18" s="519"/>
      <c r="AZE18" s="519"/>
      <c r="AZF18" s="519"/>
      <c r="AZG18" s="519"/>
      <c r="AZH18" s="519"/>
      <c r="AZI18" s="519"/>
      <c r="AZJ18" s="519"/>
      <c r="AZK18" s="519"/>
      <c r="AZL18" s="519"/>
      <c r="AZM18" s="519"/>
      <c r="AZN18" s="519"/>
      <c r="AZO18" s="519"/>
      <c r="AZP18" s="519"/>
      <c r="AZQ18" s="519"/>
      <c r="AZR18" s="519"/>
      <c r="AZS18" s="519"/>
      <c r="AZT18" s="519"/>
      <c r="AZU18" s="519"/>
      <c r="AZV18" s="519"/>
      <c r="AZW18" s="519"/>
      <c r="AZX18" s="519"/>
      <c r="AZY18" s="519"/>
      <c r="AZZ18" s="519"/>
      <c r="BAA18" s="519"/>
      <c r="BAB18" s="519"/>
      <c r="BAC18" s="519"/>
      <c r="BAD18" s="519"/>
      <c r="BAE18" s="519"/>
      <c r="BAF18" s="519"/>
      <c r="BAG18" s="519"/>
      <c r="BAH18" s="519"/>
      <c r="BAI18" s="519"/>
      <c r="BAJ18" s="519"/>
      <c r="BAK18" s="519"/>
      <c r="BAL18" s="519"/>
      <c r="BAM18" s="519"/>
      <c r="BAN18" s="519"/>
      <c r="BAO18" s="519"/>
      <c r="BAP18" s="519"/>
      <c r="BAQ18" s="519"/>
      <c r="BAR18" s="519"/>
      <c r="BAS18" s="519"/>
      <c r="BAT18" s="519"/>
      <c r="BAU18" s="519"/>
      <c r="BAV18" s="519"/>
      <c r="BAW18" s="519"/>
      <c r="BAX18" s="519"/>
      <c r="BAY18" s="519"/>
      <c r="BAZ18" s="519"/>
      <c r="BBA18" s="519"/>
      <c r="BBB18" s="519"/>
      <c r="BBC18" s="519"/>
      <c r="BBD18" s="519"/>
      <c r="BBE18" s="519"/>
      <c r="BBF18" s="519"/>
      <c r="BBG18" s="519"/>
      <c r="BBH18" s="519"/>
      <c r="BBI18" s="519"/>
      <c r="BBJ18" s="519"/>
      <c r="BBK18" s="519"/>
      <c r="BBL18" s="519"/>
      <c r="BBM18" s="519"/>
      <c r="BBN18" s="519"/>
      <c r="BBO18" s="519"/>
      <c r="BBP18" s="519"/>
      <c r="BBQ18" s="519"/>
      <c r="BBR18" s="519"/>
      <c r="BBS18" s="519"/>
      <c r="BBT18" s="519"/>
      <c r="BBU18" s="519"/>
      <c r="BBV18" s="519"/>
      <c r="BBW18" s="519"/>
      <c r="BBX18" s="519"/>
      <c r="BBY18" s="519"/>
      <c r="BBZ18" s="519"/>
      <c r="BCA18" s="519"/>
      <c r="BCB18" s="519"/>
      <c r="BCC18" s="519"/>
      <c r="BCD18" s="519"/>
      <c r="BCE18" s="519"/>
      <c r="BCF18" s="519"/>
      <c r="BCG18" s="519"/>
      <c r="BCH18" s="519"/>
      <c r="BCI18" s="519"/>
      <c r="BCJ18" s="519"/>
      <c r="BCK18" s="519"/>
      <c r="BCL18" s="519"/>
      <c r="BCM18" s="519"/>
      <c r="BCN18" s="519"/>
      <c r="BCO18" s="519"/>
      <c r="BCP18" s="519"/>
      <c r="BCQ18" s="519"/>
      <c r="BCR18" s="519"/>
      <c r="BCS18" s="519"/>
      <c r="BCT18" s="519"/>
      <c r="BCU18" s="519"/>
      <c r="BCV18" s="519"/>
      <c r="BCW18" s="519"/>
      <c r="BCX18" s="519"/>
      <c r="BCY18" s="519"/>
      <c r="BCZ18" s="519"/>
      <c r="BDA18" s="519"/>
      <c r="BDB18" s="519"/>
      <c r="BDC18" s="519"/>
      <c r="BDD18" s="519"/>
      <c r="BDE18" s="519"/>
      <c r="BDF18" s="519"/>
      <c r="BDG18" s="519"/>
      <c r="BDH18" s="519"/>
      <c r="BDI18" s="519"/>
      <c r="BDJ18" s="519"/>
      <c r="BDK18" s="519"/>
      <c r="BDL18" s="519"/>
      <c r="BDM18" s="519"/>
      <c r="BDN18" s="519"/>
      <c r="BDO18" s="519"/>
      <c r="BDP18" s="519"/>
      <c r="BDQ18" s="519"/>
      <c r="BDR18" s="519"/>
      <c r="BDS18" s="519"/>
      <c r="BDT18" s="519"/>
      <c r="BDU18" s="519"/>
      <c r="BDV18" s="519"/>
      <c r="BDW18" s="519"/>
      <c r="BDX18" s="519"/>
      <c r="BDY18" s="519"/>
      <c r="BDZ18" s="519"/>
      <c r="BEA18" s="519"/>
      <c r="BEB18" s="519"/>
      <c r="BEC18" s="519"/>
      <c r="BED18" s="519"/>
      <c r="BEE18" s="519"/>
      <c r="BEF18" s="519"/>
      <c r="BEG18" s="519"/>
      <c r="BEH18" s="519"/>
      <c r="BEI18" s="519"/>
      <c r="BEJ18" s="519"/>
      <c r="BEK18" s="519"/>
      <c r="BEL18" s="519"/>
      <c r="BEM18" s="519"/>
      <c r="BEN18" s="519"/>
      <c r="BEO18" s="519"/>
      <c r="BEP18" s="519"/>
      <c r="BEQ18" s="519"/>
      <c r="BER18" s="519"/>
      <c r="BES18" s="519"/>
      <c r="BET18" s="519"/>
      <c r="BEU18" s="519"/>
      <c r="BEV18" s="519"/>
      <c r="BEW18" s="519"/>
      <c r="BEX18" s="519"/>
      <c r="BEY18" s="519"/>
      <c r="BEZ18" s="519"/>
      <c r="BFA18" s="519"/>
      <c r="BFB18" s="519"/>
      <c r="BFC18" s="519"/>
      <c r="BFD18" s="519"/>
      <c r="BFE18" s="519"/>
      <c r="BFF18" s="519"/>
      <c r="BFG18" s="519"/>
      <c r="BFH18" s="519"/>
      <c r="BFI18" s="519"/>
      <c r="BFJ18" s="519"/>
      <c r="BFK18" s="519"/>
      <c r="BFL18" s="519"/>
      <c r="BFM18" s="519"/>
      <c r="BFN18" s="519"/>
      <c r="BFO18" s="519"/>
      <c r="BFP18" s="519"/>
      <c r="BFQ18" s="519"/>
      <c r="BFR18" s="519"/>
      <c r="BFS18" s="519"/>
      <c r="BFT18" s="519"/>
      <c r="BFU18" s="519"/>
      <c r="BFV18" s="519"/>
      <c r="BFW18" s="519"/>
      <c r="BFX18" s="519"/>
      <c r="BFY18" s="519"/>
      <c r="BFZ18" s="519"/>
      <c r="BGA18" s="519"/>
      <c r="BGB18" s="519"/>
      <c r="BGC18" s="519"/>
      <c r="BGD18" s="519"/>
      <c r="BGE18" s="519"/>
      <c r="BGF18" s="519"/>
      <c r="BGG18" s="519"/>
      <c r="BGH18" s="519"/>
      <c r="BGI18" s="519"/>
      <c r="BGJ18" s="519"/>
      <c r="BGK18" s="519"/>
      <c r="BGL18" s="519"/>
      <c r="BGM18" s="519"/>
      <c r="BGN18" s="519"/>
      <c r="BGO18" s="519"/>
      <c r="BGP18" s="519"/>
      <c r="BGQ18" s="519"/>
      <c r="BGR18" s="519"/>
      <c r="BGS18" s="519"/>
      <c r="BGT18" s="519"/>
      <c r="BGU18" s="519"/>
      <c r="BGV18" s="519"/>
      <c r="BGW18" s="519"/>
      <c r="BGX18" s="519"/>
      <c r="BGY18" s="519"/>
      <c r="BGZ18" s="519"/>
      <c r="BHA18" s="519"/>
      <c r="BHB18" s="519"/>
      <c r="BHC18" s="519"/>
      <c r="BHD18" s="519"/>
      <c r="BHE18" s="519"/>
      <c r="BHF18" s="519"/>
      <c r="BHG18" s="519"/>
      <c r="BHH18" s="519"/>
      <c r="BHI18" s="519"/>
      <c r="BHJ18" s="519"/>
      <c r="BHK18" s="519"/>
      <c r="BHL18" s="519"/>
      <c r="BHM18" s="519"/>
      <c r="BHN18" s="519"/>
      <c r="BHO18" s="519"/>
      <c r="BHP18" s="519"/>
      <c r="BHQ18" s="519"/>
      <c r="BHR18" s="519"/>
      <c r="BHS18" s="519"/>
      <c r="BHT18" s="519"/>
      <c r="BHU18" s="519"/>
      <c r="BHV18" s="519"/>
      <c r="BHW18" s="519"/>
      <c r="BHX18" s="519"/>
      <c r="BHY18" s="519"/>
      <c r="BHZ18" s="519"/>
      <c r="BIA18" s="519"/>
      <c r="BIB18" s="519"/>
      <c r="BIC18" s="519"/>
      <c r="BID18" s="519"/>
      <c r="BIE18" s="519"/>
      <c r="BIF18" s="519"/>
      <c r="BIG18" s="519"/>
      <c r="BIH18" s="519"/>
      <c r="BII18" s="519"/>
      <c r="BIJ18" s="519"/>
      <c r="BIK18" s="519"/>
      <c r="BIL18" s="519"/>
      <c r="BIM18" s="519"/>
      <c r="BIN18" s="519"/>
      <c r="BIO18" s="519"/>
      <c r="BIP18" s="519"/>
      <c r="BIQ18" s="519"/>
      <c r="BIR18" s="519"/>
      <c r="BIS18" s="519"/>
      <c r="BIT18" s="519"/>
      <c r="BIU18" s="519"/>
      <c r="BIV18" s="519"/>
      <c r="BIW18" s="519"/>
      <c r="BIX18" s="519"/>
      <c r="BIY18" s="519"/>
      <c r="BIZ18" s="519"/>
      <c r="BJA18" s="519"/>
      <c r="BJB18" s="519"/>
      <c r="BJC18" s="519"/>
      <c r="BJD18" s="519"/>
      <c r="BJE18" s="519"/>
      <c r="BJF18" s="519"/>
      <c r="BJG18" s="519"/>
      <c r="BJH18" s="519"/>
      <c r="BJI18" s="519"/>
      <c r="BJJ18" s="519"/>
      <c r="BJK18" s="519"/>
      <c r="BJL18" s="519"/>
      <c r="BJM18" s="519"/>
      <c r="BJN18" s="519"/>
      <c r="BJO18" s="519"/>
      <c r="BJP18" s="519"/>
      <c r="BJQ18" s="519"/>
      <c r="BJR18" s="519"/>
      <c r="BJS18" s="519"/>
      <c r="BJT18" s="519"/>
      <c r="BJU18" s="519"/>
      <c r="BJV18" s="519"/>
      <c r="BJW18" s="519"/>
      <c r="BJX18" s="519"/>
      <c r="BJY18" s="519"/>
      <c r="BJZ18" s="519"/>
      <c r="BKA18" s="519"/>
      <c r="BKB18" s="519"/>
      <c r="BKC18" s="519"/>
      <c r="BKD18" s="519"/>
      <c r="BKE18" s="519"/>
      <c r="BKF18" s="519"/>
      <c r="BKG18" s="519"/>
      <c r="BKH18" s="519"/>
      <c r="BKI18" s="519"/>
      <c r="BKJ18" s="519"/>
      <c r="BKK18" s="519"/>
      <c r="BKL18" s="519"/>
      <c r="BKM18" s="519"/>
      <c r="BKN18" s="519"/>
      <c r="BKO18" s="519"/>
      <c r="BKP18" s="519"/>
      <c r="BKQ18" s="519"/>
      <c r="BKR18" s="519"/>
      <c r="BKS18" s="519"/>
      <c r="BKT18" s="519"/>
      <c r="BKU18" s="519"/>
      <c r="BKV18" s="519"/>
      <c r="BKW18" s="519"/>
      <c r="BKX18" s="519"/>
      <c r="BKY18" s="519"/>
      <c r="BKZ18" s="519"/>
      <c r="BLA18" s="519"/>
      <c r="BLB18" s="519"/>
      <c r="BLC18" s="519"/>
      <c r="BLD18" s="519"/>
      <c r="BLE18" s="519"/>
      <c r="BLF18" s="519"/>
      <c r="BLG18" s="519"/>
      <c r="BLH18" s="519"/>
      <c r="BLI18" s="519"/>
      <c r="BLJ18" s="519"/>
      <c r="BLK18" s="519"/>
      <c r="BLL18" s="519"/>
      <c r="BLM18" s="519"/>
      <c r="BLN18" s="519"/>
      <c r="BLO18" s="519"/>
      <c r="BLP18" s="519"/>
      <c r="BLQ18" s="519"/>
      <c r="BLR18" s="519"/>
      <c r="BLS18" s="519"/>
      <c r="BLT18" s="519"/>
      <c r="BLU18" s="519"/>
      <c r="BLV18" s="519"/>
      <c r="BLW18" s="519"/>
      <c r="BLX18" s="519"/>
      <c r="BLY18" s="519"/>
      <c r="BLZ18" s="519"/>
      <c r="BMA18" s="519"/>
      <c r="BMB18" s="519"/>
      <c r="BMC18" s="519"/>
      <c r="BMD18" s="519"/>
      <c r="BME18" s="519"/>
      <c r="BMF18" s="519"/>
      <c r="BMG18" s="519"/>
      <c r="BMH18" s="519"/>
      <c r="BMI18" s="519"/>
      <c r="BMJ18" s="519"/>
      <c r="BMK18" s="519"/>
      <c r="BML18" s="519"/>
      <c r="BMM18" s="519"/>
      <c r="BMN18" s="519"/>
      <c r="BMO18" s="519"/>
      <c r="BMP18" s="519"/>
      <c r="BMQ18" s="519"/>
      <c r="BMR18" s="519"/>
      <c r="BMS18" s="519"/>
      <c r="BMT18" s="519"/>
      <c r="BMU18" s="519"/>
      <c r="BMV18" s="519"/>
      <c r="BMW18" s="519"/>
      <c r="BMX18" s="519"/>
      <c r="BMY18" s="519"/>
      <c r="BMZ18" s="519"/>
      <c r="BNA18" s="519"/>
      <c r="BNB18" s="519"/>
      <c r="BNC18" s="519"/>
      <c r="BND18" s="519"/>
      <c r="BNE18" s="519"/>
      <c r="BNF18" s="519"/>
      <c r="BNG18" s="519"/>
      <c r="BNH18" s="519"/>
      <c r="BNI18" s="519"/>
      <c r="BNJ18" s="519"/>
      <c r="BNK18" s="519"/>
      <c r="BNL18" s="519"/>
      <c r="BNM18" s="519"/>
      <c r="BNN18" s="519"/>
      <c r="BNO18" s="519"/>
      <c r="BNP18" s="519"/>
      <c r="BNQ18" s="519"/>
      <c r="BNR18" s="519"/>
      <c r="BNS18" s="519"/>
      <c r="BNT18" s="519"/>
      <c r="BNU18" s="519"/>
      <c r="BNV18" s="519"/>
      <c r="BNW18" s="519"/>
      <c r="BNX18" s="519"/>
      <c r="BNY18" s="519"/>
      <c r="BNZ18" s="519"/>
      <c r="BOA18" s="519"/>
      <c r="BOB18" s="519"/>
      <c r="BOC18" s="519"/>
      <c r="BOD18" s="519"/>
      <c r="BOE18" s="519"/>
      <c r="BOF18" s="519"/>
      <c r="BOG18" s="519"/>
      <c r="BOH18" s="519"/>
      <c r="BOI18" s="519"/>
      <c r="BOJ18" s="519"/>
      <c r="BOK18" s="519"/>
      <c r="BOL18" s="519"/>
      <c r="BOM18" s="519"/>
      <c r="BON18" s="519"/>
      <c r="BOO18" s="519"/>
      <c r="BOP18" s="519"/>
      <c r="BOQ18" s="519"/>
      <c r="BOR18" s="519"/>
      <c r="BOS18" s="519"/>
      <c r="BOT18" s="519"/>
      <c r="BOU18" s="519"/>
      <c r="BOV18" s="519"/>
      <c r="BOW18" s="519"/>
      <c r="BOX18" s="519"/>
      <c r="BOY18" s="519"/>
      <c r="BOZ18" s="519"/>
      <c r="BPA18" s="519"/>
      <c r="BPB18" s="519"/>
      <c r="BPC18" s="519"/>
      <c r="BPD18" s="519"/>
      <c r="BPE18" s="519"/>
      <c r="BPF18" s="519"/>
      <c r="BPG18" s="519"/>
      <c r="BPH18" s="519"/>
      <c r="BPI18" s="519"/>
      <c r="BPJ18" s="519"/>
      <c r="BPK18" s="519"/>
      <c r="BPL18" s="519"/>
      <c r="BPM18" s="519"/>
      <c r="BPN18" s="519"/>
      <c r="BPO18" s="519"/>
      <c r="BPP18" s="519"/>
      <c r="BPQ18" s="519"/>
      <c r="BPR18" s="519"/>
      <c r="BPS18" s="519"/>
      <c r="BPT18" s="519"/>
      <c r="BPU18" s="519"/>
      <c r="BPV18" s="519"/>
      <c r="BPW18" s="519"/>
      <c r="BPX18" s="519"/>
      <c r="BPY18" s="519"/>
      <c r="BPZ18" s="519"/>
      <c r="BQA18" s="519"/>
      <c r="BQB18" s="519"/>
      <c r="BQC18" s="519"/>
      <c r="BQD18" s="519"/>
      <c r="BQE18" s="519"/>
      <c r="BQF18" s="519"/>
      <c r="BQG18" s="519"/>
      <c r="BQH18" s="519"/>
      <c r="BQI18" s="519"/>
      <c r="BQJ18" s="519"/>
      <c r="BQK18" s="519"/>
      <c r="BQL18" s="519"/>
      <c r="BQM18" s="519"/>
      <c r="BQN18" s="519"/>
      <c r="BQO18" s="519"/>
      <c r="BQP18" s="519"/>
      <c r="BQQ18" s="519"/>
      <c r="BQR18" s="519"/>
      <c r="BQS18" s="519"/>
      <c r="BQT18" s="519"/>
      <c r="BQU18" s="519"/>
      <c r="BQV18" s="519"/>
      <c r="BQW18" s="519"/>
      <c r="BQX18" s="519"/>
      <c r="BQY18" s="519"/>
      <c r="BQZ18" s="519"/>
      <c r="BRA18" s="519"/>
      <c r="BRB18" s="519"/>
      <c r="BRC18" s="519"/>
      <c r="BRD18" s="519"/>
      <c r="BRE18" s="519"/>
      <c r="BRF18" s="519"/>
      <c r="BRG18" s="519"/>
      <c r="BRH18" s="519"/>
      <c r="BRI18" s="519"/>
      <c r="BRJ18" s="519"/>
      <c r="BRK18" s="519"/>
      <c r="BRL18" s="519"/>
      <c r="BRM18" s="519"/>
      <c r="BRN18" s="519"/>
      <c r="BRO18" s="519"/>
      <c r="BRP18" s="519"/>
      <c r="BRQ18" s="519"/>
      <c r="BRR18" s="519"/>
      <c r="BRS18" s="519"/>
      <c r="BRT18" s="519"/>
      <c r="BRU18" s="519"/>
      <c r="BRV18" s="519"/>
      <c r="BRW18" s="519"/>
      <c r="BRX18" s="519"/>
      <c r="BRY18" s="519"/>
      <c r="BRZ18" s="519"/>
      <c r="BSA18" s="519"/>
      <c r="BSB18" s="519"/>
      <c r="BSC18" s="519"/>
      <c r="BSD18" s="519"/>
      <c r="BSE18" s="519"/>
      <c r="BSF18" s="519"/>
      <c r="BSG18" s="519"/>
      <c r="BSH18" s="519"/>
      <c r="BSI18" s="519"/>
      <c r="BSJ18" s="519"/>
      <c r="BSK18" s="519"/>
      <c r="BSL18" s="519"/>
      <c r="BSM18" s="519"/>
      <c r="BSN18" s="519"/>
      <c r="BSO18" s="519"/>
      <c r="BSP18" s="519"/>
      <c r="BSQ18" s="519"/>
      <c r="BSR18" s="519"/>
      <c r="BSS18" s="519"/>
      <c r="BST18" s="519"/>
      <c r="BSU18" s="519"/>
      <c r="BSV18" s="519"/>
      <c r="BSW18" s="519"/>
      <c r="BSX18" s="519"/>
      <c r="BSY18" s="519"/>
      <c r="BSZ18" s="519"/>
      <c r="BTA18" s="519"/>
      <c r="BTB18" s="519"/>
      <c r="BTC18" s="519"/>
      <c r="BTD18" s="519"/>
      <c r="BTE18" s="519"/>
      <c r="BTF18" s="519"/>
      <c r="BTG18" s="519"/>
      <c r="BTH18" s="519"/>
      <c r="BTI18" s="519"/>
      <c r="BTJ18" s="519"/>
      <c r="BTK18" s="519"/>
      <c r="BTL18" s="519"/>
      <c r="BTM18" s="519"/>
      <c r="BTN18" s="519"/>
      <c r="BTO18" s="519"/>
      <c r="BTP18" s="519"/>
      <c r="BTQ18" s="519"/>
      <c r="BTR18" s="519"/>
      <c r="BTS18" s="519"/>
      <c r="BTT18" s="519"/>
      <c r="BTU18" s="519"/>
      <c r="BTV18" s="519"/>
      <c r="BTW18" s="519"/>
      <c r="BTX18" s="519"/>
      <c r="BTY18" s="519"/>
      <c r="BTZ18" s="519"/>
      <c r="BUA18" s="519"/>
      <c r="BUB18" s="519"/>
      <c r="BUC18" s="519"/>
      <c r="BUD18" s="519"/>
      <c r="BUE18" s="519"/>
      <c r="BUF18" s="519"/>
      <c r="BUG18" s="519"/>
      <c r="BUH18" s="519"/>
      <c r="BUI18" s="519"/>
      <c r="BUJ18" s="519"/>
      <c r="BUK18" s="519"/>
      <c r="BUL18" s="519"/>
      <c r="BUM18" s="519"/>
      <c r="BUN18" s="519"/>
      <c r="BUO18" s="519"/>
      <c r="BUP18" s="519"/>
      <c r="BUQ18" s="519"/>
      <c r="BUR18" s="519"/>
      <c r="BUS18" s="519"/>
      <c r="BUT18" s="519"/>
      <c r="BUU18" s="519"/>
      <c r="BUV18" s="519"/>
      <c r="BUW18" s="519"/>
      <c r="BUX18" s="519"/>
      <c r="BUY18" s="519"/>
      <c r="BUZ18" s="519"/>
      <c r="BVA18" s="519"/>
      <c r="BVB18" s="519"/>
      <c r="BVC18" s="519"/>
      <c r="BVD18" s="519"/>
      <c r="BVE18" s="519"/>
      <c r="BVF18" s="519"/>
      <c r="BVG18" s="519"/>
      <c r="BVH18" s="519"/>
      <c r="BVI18" s="519"/>
      <c r="BVJ18" s="519"/>
      <c r="BVK18" s="519"/>
      <c r="BVL18" s="519"/>
      <c r="BVM18" s="519"/>
      <c r="BVN18" s="519"/>
      <c r="BVO18" s="519"/>
      <c r="BVP18" s="519"/>
      <c r="BVQ18" s="519"/>
      <c r="BVR18" s="519"/>
      <c r="BVS18" s="519"/>
      <c r="BVT18" s="519"/>
      <c r="BVU18" s="519"/>
      <c r="BVV18" s="519"/>
      <c r="BVW18" s="519"/>
      <c r="BVX18" s="519"/>
      <c r="BVY18" s="519"/>
      <c r="BVZ18" s="519"/>
      <c r="BWA18" s="519"/>
      <c r="BWB18" s="519"/>
      <c r="BWC18" s="519"/>
      <c r="BWD18" s="519"/>
      <c r="BWE18" s="519"/>
      <c r="BWF18" s="519"/>
      <c r="BWG18" s="519"/>
      <c r="BWH18" s="519"/>
      <c r="BWI18" s="519"/>
      <c r="BWJ18" s="519"/>
      <c r="BWK18" s="519"/>
      <c r="BWL18" s="519"/>
      <c r="BWM18" s="519"/>
      <c r="BWN18" s="519"/>
      <c r="BWO18" s="519"/>
      <c r="BWP18" s="519"/>
      <c r="BWQ18" s="519"/>
      <c r="BWR18" s="519"/>
      <c r="BWS18" s="519"/>
      <c r="BWT18" s="519"/>
      <c r="BWU18" s="519"/>
      <c r="BWV18" s="519"/>
      <c r="BWW18" s="519"/>
      <c r="BWX18" s="519"/>
      <c r="BWY18" s="519"/>
      <c r="BWZ18" s="519"/>
      <c r="BXA18" s="519"/>
      <c r="BXB18" s="519"/>
      <c r="BXC18" s="519"/>
      <c r="BXD18" s="519"/>
      <c r="BXE18" s="519"/>
      <c r="BXF18" s="519"/>
      <c r="BXG18" s="519"/>
      <c r="BXH18" s="519"/>
      <c r="BXI18" s="519"/>
      <c r="BXJ18" s="519"/>
      <c r="BXK18" s="519"/>
      <c r="BXL18" s="519"/>
      <c r="BXM18" s="519"/>
      <c r="BXN18" s="519"/>
      <c r="BXO18" s="519"/>
      <c r="BXP18" s="519"/>
      <c r="BXQ18" s="519"/>
      <c r="BXR18" s="519"/>
      <c r="BXS18" s="519"/>
      <c r="BXT18" s="519"/>
      <c r="BXU18" s="519"/>
      <c r="BXV18" s="519"/>
      <c r="BXW18" s="519"/>
      <c r="BXX18" s="519"/>
      <c r="BXY18" s="519"/>
      <c r="BXZ18" s="519"/>
      <c r="BYA18" s="519"/>
      <c r="BYB18" s="519"/>
      <c r="BYC18" s="519"/>
      <c r="BYD18" s="519"/>
      <c r="BYE18" s="519"/>
      <c r="BYF18" s="519"/>
      <c r="BYG18" s="519"/>
      <c r="BYH18" s="519"/>
      <c r="BYI18" s="519"/>
      <c r="BYJ18" s="519"/>
      <c r="BYK18" s="519"/>
      <c r="BYL18" s="519"/>
      <c r="BYM18" s="519"/>
      <c r="BYN18" s="519"/>
      <c r="BYO18" s="519"/>
      <c r="BYP18" s="519"/>
      <c r="BYQ18" s="519"/>
      <c r="BYR18" s="519"/>
      <c r="BYS18" s="519"/>
      <c r="BYT18" s="519"/>
      <c r="BYU18" s="519"/>
      <c r="BYV18" s="519"/>
      <c r="BYW18" s="519"/>
      <c r="BYX18" s="519"/>
      <c r="BYY18" s="519"/>
      <c r="BYZ18" s="519"/>
      <c r="BZA18" s="519"/>
      <c r="BZB18" s="519"/>
      <c r="BZC18" s="519"/>
      <c r="BZD18" s="519"/>
      <c r="BZE18" s="519"/>
      <c r="BZF18" s="519"/>
      <c r="BZG18" s="519"/>
      <c r="BZH18" s="519"/>
      <c r="BZI18" s="519"/>
      <c r="BZJ18" s="519"/>
      <c r="BZK18" s="519"/>
      <c r="BZL18" s="519"/>
      <c r="BZM18" s="519"/>
      <c r="BZN18" s="519"/>
      <c r="BZO18" s="519"/>
      <c r="BZP18" s="519"/>
      <c r="BZQ18" s="519"/>
      <c r="BZR18" s="519"/>
      <c r="BZS18" s="519"/>
      <c r="BZT18" s="519"/>
      <c r="BZU18" s="519"/>
      <c r="BZV18" s="519"/>
      <c r="BZW18" s="519"/>
      <c r="BZX18" s="519"/>
      <c r="BZY18" s="519"/>
      <c r="BZZ18" s="519"/>
      <c r="CAA18" s="519"/>
      <c r="CAB18" s="519"/>
      <c r="CAC18" s="519"/>
      <c r="CAD18" s="519"/>
      <c r="CAE18" s="519"/>
      <c r="CAF18" s="519"/>
      <c r="CAG18" s="519"/>
      <c r="CAH18" s="519"/>
      <c r="CAI18" s="519"/>
      <c r="CAJ18" s="519"/>
      <c r="CAK18" s="519"/>
      <c r="CAL18" s="519"/>
      <c r="CAM18" s="519"/>
      <c r="CAN18" s="519"/>
      <c r="CAO18" s="519"/>
      <c r="CAP18" s="519"/>
      <c r="CAQ18" s="519"/>
      <c r="CAR18" s="519"/>
      <c r="CAS18" s="519"/>
      <c r="CAT18" s="519"/>
      <c r="CAU18" s="519"/>
      <c r="CAV18" s="519"/>
      <c r="CAW18" s="519"/>
      <c r="CAX18" s="519"/>
      <c r="CAY18" s="519"/>
      <c r="CAZ18" s="519"/>
      <c r="CBA18" s="519"/>
      <c r="CBB18" s="519"/>
      <c r="CBC18" s="519"/>
      <c r="CBD18" s="519"/>
      <c r="CBE18" s="519"/>
      <c r="CBF18" s="519"/>
      <c r="CBG18" s="519"/>
      <c r="CBH18" s="519"/>
      <c r="CBI18" s="519"/>
      <c r="CBJ18" s="519"/>
      <c r="CBK18" s="519"/>
      <c r="CBL18" s="519"/>
      <c r="CBM18" s="519"/>
      <c r="CBN18" s="519"/>
      <c r="CBO18" s="519"/>
      <c r="CBP18" s="519"/>
      <c r="CBQ18" s="519"/>
      <c r="CBR18" s="519"/>
      <c r="CBS18" s="519"/>
      <c r="CBT18" s="519"/>
      <c r="CBU18" s="519"/>
      <c r="CBV18" s="519"/>
      <c r="CBW18" s="519"/>
      <c r="CBX18" s="519"/>
      <c r="CBY18" s="519"/>
      <c r="CBZ18" s="519"/>
      <c r="CCA18" s="519"/>
      <c r="CCB18" s="519"/>
      <c r="CCC18" s="519"/>
      <c r="CCD18" s="519"/>
      <c r="CCE18" s="519"/>
      <c r="CCF18" s="519"/>
      <c r="CCG18" s="519"/>
      <c r="CCH18" s="519"/>
      <c r="CCI18" s="519"/>
      <c r="CCJ18" s="519"/>
      <c r="CCK18" s="519"/>
      <c r="CCL18" s="519"/>
      <c r="CCM18" s="519"/>
      <c r="CCN18" s="519"/>
      <c r="CCO18" s="519"/>
      <c r="CCP18" s="519"/>
      <c r="CCQ18" s="519"/>
      <c r="CCR18" s="519"/>
      <c r="CCS18" s="519"/>
      <c r="CCT18" s="519"/>
      <c r="CCU18" s="519"/>
      <c r="CCV18" s="519"/>
      <c r="CCW18" s="519"/>
      <c r="CCX18" s="519"/>
      <c r="CCY18" s="519"/>
      <c r="CCZ18" s="519"/>
      <c r="CDA18" s="519"/>
      <c r="CDB18" s="519"/>
      <c r="CDC18" s="519"/>
      <c r="CDD18" s="519"/>
      <c r="CDE18" s="519"/>
      <c r="CDF18" s="519"/>
      <c r="CDG18" s="519"/>
      <c r="CDH18" s="519"/>
      <c r="CDI18" s="519"/>
      <c r="CDJ18" s="519"/>
      <c r="CDK18" s="519"/>
      <c r="CDL18" s="519"/>
      <c r="CDM18" s="519"/>
      <c r="CDN18" s="519"/>
      <c r="CDO18" s="519"/>
      <c r="CDP18" s="519"/>
      <c r="CDQ18" s="519"/>
      <c r="CDR18" s="519"/>
      <c r="CDS18" s="519"/>
      <c r="CDT18" s="519"/>
      <c r="CDU18" s="519"/>
      <c r="CDV18" s="519"/>
      <c r="CDW18" s="519"/>
      <c r="CDX18" s="519"/>
      <c r="CDY18" s="519"/>
      <c r="CDZ18" s="519"/>
      <c r="CEA18" s="519"/>
      <c r="CEB18" s="519"/>
      <c r="CEC18" s="519"/>
      <c r="CED18" s="519"/>
      <c r="CEE18" s="519"/>
      <c r="CEF18" s="519"/>
      <c r="CEG18" s="519"/>
      <c r="CEH18" s="519"/>
      <c r="CEI18" s="519"/>
      <c r="CEJ18" s="519"/>
      <c r="CEK18" s="519"/>
      <c r="CEL18" s="519"/>
      <c r="CEM18" s="519"/>
      <c r="CEN18" s="519"/>
      <c r="CEO18" s="519"/>
      <c r="CEP18" s="519"/>
      <c r="CEQ18" s="519"/>
      <c r="CER18" s="519"/>
      <c r="CES18" s="519"/>
      <c r="CET18" s="519"/>
      <c r="CEU18" s="519"/>
      <c r="CEV18" s="519"/>
      <c r="CEW18" s="519"/>
      <c r="CEX18" s="519"/>
      <c r="CEY18" s="519"/>
      <c r="CEZ18" s="519"/>
      <c r="CFA18" s="519"/>
      <c r="CFB18" s="519"/>
      <c r="CFC18" s="519"/>
      <c r="CFD18" s="519"/>
      <c r="CFE18" s="519"/>
      <c r="CFF18" s="519"/>
      <c r="CFG18" s="519"/>
      <c r="CFH18" s="519"/>
      <c r="CFI18" s="519"/>
      <c r="CFJ18" s="519"/>
      <c r="CFK18" s="519"/>
      <c r="CFL18" s="519"/>
      <c r="CFM18" s="519"/>
      <c r="CFN18" s="519"/>
      <c r="CFO18" s="519"/>
      <c r="CFP18" s="519"/>
      <c r="CFQ18" s="519"/>
      <c r="CFR18" s="519"/>
      <c r="CFS18" s="519"/>
      <c r="CFT18" s="519"/>
      <c r="CFU18" s="519"/>
      <c r="CFV18" s="519"/>
      <c r="CFW18" s="519"/>
      <c r="CFX18" s="519"/>
      <c r="CFY18" s="519"/>
      <c r="CFZ18" s="519"/>
      <c r="CGA18" s="519"/>
      <c r="CGB18" s="519"/>
      <c r="CGC18" s="519"/>
      <c r="CGD18" s="519"/>
      <c r="CGE18" s="519"/>
      <c r="CGF18" s="519"/>
      <c r="CGG18" s="519"/>
      <c r="CGH18" s="519"/>
      <c r="CGI18" s="519"/>
      <c r="CGJ18" s="519"/>
      <c r="CGK18" s="519"/>
      <c r="CGL18" s="519"/>
      <c r="CGM18" s="519"/>
      <c r="CGN18" s="519"/>
      <c r="CGO18" s="519"/>
      <c r="CGP18" s="519"/>
      <c r="CGQ18" s="519"/>
      <c r="CGR18" s="519"/>
      <c r="CGS18" s="519"/>
      <c r="CGT18" s="519"/>
      <c r="CGU18" s="519"/>
      <c r="CGV18" s="519"/>
      <c r="CGW18" s="519"/>
      <c r="CGX18" s="519"/>
      <c r="CGY18" s="519"/>
      <c r="CGZ18" s="519"/>
      <c r="CHA18" s="519"/>
      <c r="CHB18" s="519"/>
      <c r="CHC18" s="519"/>
      <c r="CHD18" s="519"/>
      <c r="CHE18" s="519"/>
      <c r="CHF18" s="519"/>
      <c r="CHG18" s="519"/>
      <c r="CHH18" s="519"/>
      <c r="CHI18" s="519"/>
      <c r="CHJ18" s="519"/>
      <c r="CHK18" s="519"/>
      <c r="CHL18" s="519"/>
      <c r="CHM18" s="519"/>
      <c r="CHN18" s="519"/>
      <c r="CHO18" s="519"/>
      <c r="CHP18" s="519"/>
      <c r="CHQ18" s="519"/>
      <c r="CHR18" s="519"/>
      <c r="CHS18" s="519"/>
      <c r="CHT18" s="519"/>
      <c r="CHU18" s="519"/>
      <c r="CHV18" s="519"/>
      <c r="CHW18" s="519"/>
      <c r="CHX18" s="519"/>
      <c r="CHY18" s="519"/>
      <c r="CHZ18" s="519"/>
      <c r="CIA18" s="519"/>
      <c r="CIB18" s="519"/>
      <c r="CIC18" s="519"/>
      <c r="CID18" s="519"/>
      <c r="CIE18" s="519"/>
      <c r="CIF18" s="519"/>
      <c r="CIG18" s="519"/>
      <c r="CIH18" s="519"/>
      <c r="CII18" s="519"/>
      <c r="CIJ18" s="519"/>
      <c r="CIK18" s="519"/>
      <c r="CIL18" s="519"/>
      <c r="CIM18" s="519"/>
      <c r="CIN18" s="519"/>
      <c r="CIO18" s="519"/>
      <c r="CIP18" s="519"/>
      <c r="CIQ18" s="519"/>
      <c r="CIR18" s="519"/>
      <c r="CIS18" s="519"/>
      <c r="CIT18" s="519"/>
      <c r="CIU18" s="519"/>
      <c r="CIV18" s="519"/>
      <c r="CIW18" s="519"/>
      <c r="CIX18" s="519"/>
      <c r="CIY18" s="519"/>
      <c r="CIZ18" s="519"/>
      <c r="CJA18" s="519"/>
      <c r="CJB18" s="519"/>
      <c r="CJC18" s="519"/>
      <c r="CJD18" s="519"/>
      <c r="CJE18" s="519"/>
      <c r="CJF18" s="519"/>
      <c r="CJG18" s="519"/>
      <c r="CJH18" s="519"/>
      <c r="CJI18" s="519"/>
      <c r="CJJ18" s="519"/>
      <c r="CJK18" s="519"/>
      <c r="CJL18" s="519"/>
      <c r="CJM18" s="519"/>
      <c r="CJN18" s="519"/>
      <c r="CJO18" s="519"/>
      <c r="CJP18" s="519"/>
      <c r="CJQ18" s="519"/>
      <c r="CJR18" s="519"/>
      <c r="CJS18" s="519"/>
      <c r="CJT18" s="519"/>
      <c r="CJU18" s="519"/>
      <c r="CJV18" s="519"/>
      <c r="CJW18" s="519"/>
      <c r="CJX18" s="519"/>
      <c r="CJY18" s="519"/>
      <c r="CJZ18" s="519"/>
      <c r="CKA18" s="519"/>
      <c r="CKB18" s="519"/>
      <c r="CKC18" s="519"/>
      <c r="CKD18" s="519"/>
      <c r="CKE18" s="519"/>
      <c r="CKF18" s="519"/>
      <c r="CKG18" s="519"/>
      <c r="CKH18" s="519"/>
      <c r="CKI18" s="519"/>
      <c r="CKJ18" s="519"/>
      <c r="CKK18" s="519"/>
      <c r="CKL18" s="519"/>
      <c r="CKM18" s="519"/>
      <c r="CKN18" s="519"/>
      <c r="CKO18" s="519"/>
      <c r="CKP18" s="519"/>
      <c r="CKQ18" s="519"/>
      <c r="CKR18" s="519"/>
      <c r="CKS18" s="519"/>
      <c r="CKT18" s="519"/>
      <c r="CKU18" s="519"/>
      <c r="CKV18" s="519"/>
      <c r="CKW18" s="519"/>
      <c r="CKX18" s="519"/>
      <c r="CKY18" s="519"/>
      <c r="CKZ18" s="519"/>
      <c r="CLA18" s="519"/>
      <c r="CLB18" s="519"/>
      <c r="CLC18" s="519"/>
      <c r="CLD18" s="519"/>
      <c r="CLE18" s="519"/>
      <c r="CLF18" s="519"/>
      <c r="CLG18" s="519"/>
      <c r="CLH18" s="519"/>
      <c r="CLI18" s="519"/>
      <c r="CLJ18" s="519"/>
      <c r="CLK18" s="519"/>
      <c r="CLL18" s="519"/>
      <c r="CLM18" s="519"/>
      <c r="CLN18" s="519"/>
      <c r="CLO18" s="519"/>
      <c r="CLP18" s="519"/>
      <c r="CLQ18" s="519"/>
      <c r="CLR18" s="519"/>
      <c r="CLS18" s="519"/>
      <c r="CLT18" s="519"/>
      <c r="CLU18" s="519"/>
      <c r="CLV18" s="519"/>
      <c r="CLW18" s="519"/>
      <c r="CLX18" s="519"/>
      <c r="CLY18" s="519"/>
      <c r="CLZ18" s="519"/>
      <c r="CMA18" s="519"/>
      <c r="CMB18" s="519"/>
      <c r="CMC18" s="519"/>
      <c r="CMD18" s="519"/>
      <c r="CME18" s="519"/>
      <c r="CMF18" s="519"/>
      <c r="CMG18" s="519"/>
      <c r="CMH18" s="519"/>
      <c r="CMI18" s="519"/>
      <c r="CMJ18" s="519"/>
      <c r="CMK18" s="519"/>
      <c r="CML18" s="519"/>
      <c r="CMM18" s="519"/>
      <c r="CMN18" s="519"/>
      <c r="CMO18" s="519"/>
      <c r="CMP18" s="519"/>
      <c r="CMQ18" s="519"/>
      <c r="CMR18" s="519"/>
      <c r="CMS18" s="519"/>
      <c r="CMT18" s="519"/>
      <c r="CMU18" s="519"/>
      <c r="CMV18" s="519"/>
      <c r="CMW18" s="519"/>
      <c r="CMX18" s="519"/>
      <c r="CMY18" s="519"/>
      <c r="CMZ18" s="519"/>
      <c r="CNA18" s="519"/>
      <c r="CNB18" s="519"/>
      <c r="CNC18" s="519"/>
      <c r="CND18" s="519"/>
      <c r="CNE18" s="519"/>
      <c r="CNF18" s="519"/>
      <c r="CNG18" s="519"/>
      <c r="CNH18" s="519"/>
      <c r="CNI18" s="519"/>
      <c r="CNJ18" s="519"/>
      <c r="CNK18" s="519"/>
      <c r="CNL18" s="519"/>
      <c r="CNM18" s="519"/>
      <c r="CNN18" s="519"/>
      <c r="CNO18" s="519"/>
      <c r="CNP18" s="519"/>
      <c r="CNQ18" s="519"/>
      <c r="CNR18" s="519"/>
      <c r="CNS18" s="519"/>
      <c r="CNT18" s="519"/>
      <c r="CNU18" s="519"/>
      <c r="CNV18" s="519"/>
      <c r="CNW18" s="519"/>
      <c r="CNX18" s="519"/>
      <c r="CNY18" s="519"/>
      <c r="CNZ18" s="519"/>
      <c r="COA18" s="519"/>
      <c r="COB18" s="519"/>
      <c r="COC18" s="519"/>
      <c r="COD18" s="519"/>
      <c r="COE18" s="519"/>
      <c r="COF18" s="519"/>
      <c r="COG18" s="519"/>
      <c r="COH18" s="519"/>
      <c r="COI18" s="519"/>
      <c r="COJ18" s="519"/>
      <c r="COK18" s="519"/>
      <c r="COL18" s="519"/>
      <c r="COM18" s="519"/>
      <c r="CON18" s="519"/>
      <c r="COO18" s="519"/>
      <c r="COP18" s="519"/>
      <c r="COQ18" s="519"/>
      <c r="COR18" s="519"/>
      <c r="COS18" s="519"/>
      <c r="COT18" s="519"/>
      <c r="COU18" s="519"/>
      <c r="COV18" s="519"/>
      <c r="COW18" s="519"/>
      <c r="COX18" s="519"/>
      <c r="COY18" s="519"/>
      <c r="COZ18" s="519"/>
      <c r="CPA18" s="519"/>
      <c r="CPB18" s="519"/>
      <c r="CPC18" s="519"/>
      <c r="CPD18" s="519"/>
      <c r="CPE18" s="519"/>
      <c r="CPF18" s="519"/>
      <c r="CPG18" s="519"/>
      <c r="CPH18" s="519"/>
      <c r="CPI18" s="519"/>
      <c r="CPJ18" s="519"/>
      <c r="CPK18" s="519"/>
      <c r="CPL18" s="519"/>
      <c r="CPM18" s="519"/>
      <c r="CPN18" s="519"/>
      <c r="CPO18" s="519"/>
      <c r="CPP18" s="519"/>
      <c r="CPQ18" s="519"/>
      <c r="CPR18" s="519"/>
      <c r="CPS18" s="519"/>
      <c r="CPT18" s="519"/>
      <c r="CPU18" s="519"/>
      <c r="CPV18" s="519"/>
      <c r="CPW18" s="519"/>
      <c r="CPX18" s="519"/>
      <c r="CPY18" s="519"/>
      <c r="CPZ18" s="519"/>
      <c r="CQA18" s="519"/>
      <c r="CQB18" s="519"/>
      <c r="CQC18" s="519"/>
      <c r="CQD18" s="519"/>
      <c r="CQE18" s="519"/>
      <c r="CQF18" s="519"/>
      <c r="CQG18" s="519"/>
      <c r="CQH18" s="519"/>
      <c r="CQI18" s="519"/>
      <c r="CQJ18" s="519"/>
      <c r="CQK18" s="519"/>
      <c r="CQL18" s="519"/>
      <c r="CQM18" s="519"/>
      <c r="CQN18" s="519"/>
      <c r="CQO18" s="519"/>
      <c r="CQP18" s="519"/>
      <c r="CQQ18" s="519"/>
      <c r="CQR18" s="519"/>
      <c r="CQS18" s="519"/>
      <c r="CQT18" s="519"/>
      <c r="CQU18" s="519"/>
      <c r="CQV18" s="519"/>
      <c r="CQW18" s="519"/>
      <c r="CQX18" s="519"/>
      <c r="CQY18" s="519"/>
      <c r="CQZ18" s="519"/>
      <c r="CRA18" s="519"/>
      <c r="CRB18" s="519"/>
      <c r="CRC18" s="519"/>
      <c r="CRD18" s="519"/>
      <c r="CRE18" s="519"/>
      <c r="CRF18" s="519"/>
      <c r="CRG18" s="519"/>
      <c r="CRH18" s="519"/>
      <c r="CRI18" s="519"/>
      <c r="CRJ18" s="519"/>
      <c r="CRK18" s="519"/>
      <c r="CRL18" s="519"/>
      <c r="CRM18" s="519"/>
      <c r="CRN18" s="519"/>
      <c r="CRO18" s="519"/>
      <c r="CRP18" s="519"/>
      <c r="CRQ18" s="519"/>
      <c r="CRR18" s="519"/>
      <c r="CRS18" s="519"/>
      <c r="CRT18" s="519"/>
      <c r="CRU18" s="519"/>
      <c r="CRV18" s="519"/>
      <c r="CRW18" s="519"/>
      <c r="CRX18" s="519"/>
      <c r="CRY18" s="519"/>
      <c r="CRZ18" s="519"/>
      <c r="CSA18" s="519"/>
      <c r="CSB18" s="519"/>
      <c r="CSC18" s="519"/>
      <c r="CSD18" s="519"/>
      <c r="CSE18" s="519"/>
      <c r="CSF18" s="519"/>
      <c r="CSG18" s="519"/>
      <c r="CSH18" s="519"/>
      <c r="CSI18" s="519"/>
      <c r="CSJ18" s="519"/>
      <c r="CSK18" s="519"/>
      <c r="CSL18" s="519"/>
      <c r="CSM18" s="519"/>
      <c r="CSN18" s="519"/>
      <c r="CSO18" s="519"/>
      <c r="CSP18" s="519"/>
      <c r="CSQ18" s="519"/>
      <c r="CSR18" s="519"/>
      <c r="CSS18" s="519"/>
      <c r="CST18" s="519"/>
      <c r="CSU18" s="519"/>
      <c r="CSV18" s="519"/>
      <c r="CSW18" s="519"/>
      <c r="CSX18" s="519"/>
      <c r="CSY18" s="519"/>
      <c r="CSZ18" s="519"/>
      <c r="CTA18" s="519"/>
      <c r="CTB18" s="519"/>
      <c r="CTC18" s="519"/>
      <c r="CTD18" s="519"/>
      <c r="CTE18" s="519"/>
      <c r="CTF18" s="519"/>
      <c r="CTG18" s="519"/>
      <c r="CTH18" s="519"/>
      <c r="CTI18" s="519"/>
      <c r="CTJ18" s="519"/>
      <c r="CTK18" s="519"/>
      <c r="CTL18" s="519"/>
      <c r="CTM18" s="519"/>
      <c r="CTN18" s="519"/>
      <c r="CTO18" s="519"/>
      <c r="CTP18" s="519"/>
      <c r="CTQ18" s="519"/>
      <c r="CTR18" s="519"/>
      <c r="CTS18" s="519"/>
      <c r="CTT18" s="519"/>
      <c r="CTU18" s="519"/>
      <c r="CTV18" s="519"/>
      <c r="CTW18" s="519"/>
      <c r="CTX18" s="519"/>
      <c r="CTY18" s="519"/>
      <c r="CTZ18" s="519"/>
      <c r="CUA18" s="519"/>
      <c r="CUB18" s="519"/>
      <c r="CUC18" s="519"/>
      <c r="CUD18" s="519"/>
      <c r="CUE18" s="519"/>
      <c r="CUF18" s="519"/>
      <c r="CUG18" s="519"/>
      <c r="CUH18" s="519"/>
      <c r="CUI18" s="519"/>
      <c r="CUJ18" s="519"/>
      <c r="CUK18" s="519"/>
      <c r="CUL18" s="519"/>
      <c r="CUM18" s="519"/>
      <c r="CUN18" s="519"/>
      <c r="CUO18" s="519"/>
      <c r="CUP18" s="519"/>
      <c r="CUQ18" s="519"/>
      <c r="CUR18" s="519"/>
      <c r="CUS18" s="519"/>
      <c r="CUT18" s="519"/>
      <c r="CUU18" s="519"/>
      <c r="CUV18" s="519"/>
      <c r="CUW18" s="519"/>
      <c r="CUX18" s="519"/>
      <c r="CUY18" s="519"/>
      <c r="CUZ18" s="519"/>
      <c r="CVA18" s="519"/>
      <c r="CVB18" s="519"/>
      <c r="CVC18" s="519"/>
      <c r="CVD18" s="519"/>
      <c r="CVE18" s="519"/>
      <c r="CVF18" s="519"/>
      <c r="CVG18" s="519"/>
      <c r="CVH18" s="519"/>
      <c r="CVI18" s="519"/>
      <c r="CVJ18" s="519"/>
      <c r="CVK18" s="519"/>
      <c r="CVL18" s="519"/>
      <c r="CVM18" s="519"/>
      <c r="CVN18" s="519"/>
      <c r="CVO18" s="519"/>
      <c r="CVP18" s="519"/>
      <c r="CVQ18" s="519"/>
      <c r="CVR18" s="519"/>
      <c r="CVS18" s="519"/>
      <c r="CVT18" s="519"/>
      <c r="CVU18" s="519"/>
      <c r="CVV18" s="519"/>
      <c r="CVW18" s="519"/>
      <c r="CVX18" s="519"/>
      <c r="CVY18" s="519"/>
      <c r="CVZ18" s="519"/>
      <c r="CWA18" s="519"/>
      <c r="CWB18" s="519"/>
      <c r="CWC18" s="519"/>
      <c r="CWD18" s="519"/>
      <c r="CWE18" s="519"/>
      <c r="CWF18" s="519"/>
      <c r="CWG18" s="519"/>
      <c r="CWH18" s="519"/>
      <c r="CWI18" s="519"/>
      <c r="CWJ18" s="519"/>
      <c r="CWK18" s="519"/>
      <c r="CWL18" s="519"/>
      <c r="CWM18" s="519"/>
      <c r="CWN18" s="519"/>
      <c r="CWO18" s="519"/>
      <c r="CWP18" s="519"/>
      <c r="CWQ18" s="519"/>
      <c r="CWR18" s="519"/>
      <c r="CWS18" s="519"/>
      <c r="CWT18" s="519"/>
      <c r="CWU18" s="519"/>
      <c r="CWV18" s="519"/>
      <c r="CWW18" s="519"/>
      <c r="CWX18" s="519"/>
      <c r="CWY18" s="519"/>
      <c r="CWZ18" s="519"/>
      <c r="CXA18" s="519"/>
      <c r="CXB18" s="519"/>
      <c r="CXC18" s="519"/>
      <c r="CXD18" s="519"/>
      <c r="CXE18" s="519"/>
      <c r="CXF18" s="519"/>
      <c r="CXG18" s="519"/>
      <c r="CXH18" s="519"/>
      <c r="CXI18" s="519"/>
      <c r="CXJ18" s="519"/>
      <c r="CXK18" s="519"/>
      <c r="CXL18" s="519"/>
      <c r="CXM18" s="519"/>
      <c r="CXN18" s="519"/>
      <c r="CXO18" s="519"/>
      <c r="CXP18" s="519"/>
      <c r="CXQ18" s="519"/>
      <c r="CXR18" s="519"/>
      <c r="CXS18" s="519"/>
      <c r="CXT18" s="519"/>
      <c r="CXU18" s="519"/>
      <c r="CXV18" s="519"/>
      <c r="CXW18" s="519"/>
      <c r="CXX18" s="519"/>
      <c r="CXY18" s="519"/>
      <c r="CXZ18" s="519"/>
      <c r="CYA18" s="519"/>
      <c r="CYB18" s="519"/>
      <c r="CYC18" s="519"/>
      <c r="CYD18" s="519"/>
      <c r="CYE18" s="519"/>
      <c r="CYF18" s="519"/>
      <c r="CYG18" s="519"/>
      <c r="CYH18" s="519"/>
      <c r="CYI18" s="519"/>
      <c r="CYJ18" s="519"/>
      <c r="CYK18" s="519"/>
      <c r="CYL18" s="519"/>
      <c r="CYM18" s="519"/>
      <c r="CYN18" s="519"/>
      <c r="CYO18" s="519"/>
      <c r="CYP18" s="519"/>
      <c r="CYQ18" s="519"/>
      <c r="CYR18" s="519"/>
      <c r="CYS18" s="519"/>
      <c r="CYT18" s="519"/>
      <c r="CYU18" s="519"/>
      <c r="CYV18" s="519"/>
      <c r="CYW18" s="519"/>
      <c r="CYX18" s="519"/>
      <c r="CYY18" s="519"/>
      <c r="CYZ18" s="519"/>
      <c r="CZA18" s="519"/>
      <c r="CZB18" s="519"/>
      <c r="CZC18" s="519"/>
      <c r="CZD18" s="519"/>
      <c r="CZE18" s="519"/>
      <c r="CZF18" s="519"/>
      <c r="CZG18" s="519"/>
      <c r="CZH18" s="519"/>
      <c r="CZI18" s="519"/>
      <c r="CZJ18" s="519"/>
      <c r="CZK18" s="519"/>
      <c r="CZL18" s="519"/>
      <c r="CZM18" s="519"/>
      <c r="CZN18" s="519"/>
      <c r="CZO18" s="519"/>
      <c r="CZP18" s="519"/>
      <c r="CZQ18" s="519"/>
      <c r="CZR18" s="519"/>
      <c r="CZS18" s="519"/>
      <c r="CZT18" s="519"/>
      <c r="CZU18" s="519"/>
      <c r="CZV18" s="519"/>
      <c r="CZW18" s="519"/>
      <c r="CZX18" s="519"/>
      <c r="CZY18" s="519"/>
      <c r="CZZ18" s="519"/>
      <c r="DAA18" s="519"/>
      <c r="DAB18" s="519"/>
      <c r="DAC18" s="519"/>
      <c r="DAD18" s="519"/>
      <c r="DAE18" s="519"/>
      <c r="DAF18" s="519"/>
      <c r="DAG18" s="519"/>
      <c r="DAH18" s="519"/>
      <c r="DAI18" s="519"/>
      <c r="DAJ18" s="519"/>
      <c r="DAK18" s="519"/>
      <c r="DAL18" s="519"/>
      <c r="DAM18" s="519"/>
      <c r="DAN18" s="519"/>
      <c r="DAO18" s="519"/>
      <c r="DAP18" s="519"/>
      <c r="DAQ18" s="519"/>
      <c r="DAR18" s="519"/>
      <c r="DAS18" s="519"/>
      <c r="DAT18" s="519"/>
      <c r="DAU18" s="519"/>
      <c r="DAV18" s="519"/>
      <c r="DAW18" s="519"/>
      <c r="DAX18" s="519"/>
      <c r="DAY18" s="519"/>
      <c r="DAZ18" s="519"/>
      <c r="DBA18" s="519"/>
      <c r="DBB18" s="519"/>
      <c r="DBC18" s="519"/>
      <c r="DBD18" s="519"/>
      <c r="DBE18" s="519"/>
      <c r="DBF18" s="519"/>
      <c r="DBG18" s="519"/>
      <c r="DBH18" s="519"/>
      <c r="DBI18" s="519"/>
      <c r="DBJ18" s="519"/>
      <c r="DBK18" s="519"/>
      <c r="DBL18" s="519"/>
      <c r="DBM18" s="519"/>
      <c r="DBN18" s="519"/>
      <c r="DBO18" s="519"/>
      <c r="DBP18" s="519"/>
      <c r="DBQ18" s="519"/>
      <c r="DBR18" s="519"/>
      <c r="DBS18" s="519"/>
      <c r="DBT18" s="519"/>
      <c r="DBU18" s="519"/>
      <c r="DBV18" s="519"/>
      <c r="DBW18" s="519"/>
      <c r="DBX18" s="519"/>
      <c r="DBY18" s="519"/>
      <c r="DBZ18" s="519"/>
      <c r="DCA18" s="519"/>
      <c r="DCB18" s="519"/>
      <c r="DCC18" s="519"/>
      <c r="DCD18" s="519"/>
      <c r="DCE18" s="519"/>
      <c r="DCF18" s="519"/>
      <c r="DCG18" s="519"/>
      <c r="DCH18" s="519"/>
      <c r="DCI18" s="519"/>
      <c r="DCJ18" s="519"/>
      <c r="DCK18" s="519"/>
      <c r="DCL18" s="519"/>
      <c r="DCM18" s="519"/>
      <c r="DCN18" s="519"/>
      <c r="DCO18" s="519"/>
      <c r="DCP18" s="519"/>
      <c r="DCQ18" s="519"/>
      <c r="DCR18" s="519"/>
      <c r="DCS18" s="519"/>
      <c r="DCT18" s="519"/>
      <c r="DCU18" s="519"/>
      <c r="DCV18" s="519"/>
      <c r="DCW18" s="519"/>
      <c r="DCX18" s="519"/>
      <c r="DCY18" s="519"/>
      <c r="DCZ18" s="519"/>
      <c r="DDA18" s="519"/>
      <c r="DDB18" s="519"/>
      <c r="DDC18" s="519"/>
      <c r="DDD18" s="519"/>
      <c r="DDE18" s="519"/>
      <c r="DDF18" s="519"/>
      <c r="DDG18" s="519"/>
      <c r="DDH18" s="519"/>
      <c r="DDI18" s="519"/>
      <c r="DDJ18" s="519"/>
      <c r="DDK18" s="519"/>
      <c r="DDL18" s="519"/>
      <c r="DDM18" s="519"/>
      <c r="DDN18" s="519"/>
      <c r="DDO18" s="519"/>
      <c r="DDP18" s="519"/>
      <c r="DDQ18" s="519"/>
      <c r="DDR18" s="519"/>
      <c r="DDS18" s="519"/>
      <c r="DDT18" s="519"/>
      <c r="DDU18" s="519"/>
      <c r="DDV18" s="519"/>
      <c r="DDW18" s="519"/>
      <c r="DDX18" s="519"/>
      <c r="DDY18" s="519"/>
      <c r="DDZ18" s="519"/>
      <c r="DEA18" s="519"/>
      <c r="DEB18" s="519"/>
      <c r="DEC18" s="519"/>
      <c r="DED18" s="519"/>
      <c r="DEE18" s="519"/>
      <c r="DEF18" s="519"/>
      <c r="DEG18" s="519"/>
      <c r="DEH18" s="519"/>
      <c r="DEI18" s="519"/>
      <c r="DEJ18" s="519"/>
      <c r="DEK18" s="519"/>
      <c r="DEL18" s="519"/>
      <c r="DEM18" s="519"/>
      <c r="DEN18" s="519"/>
      <c r="DEO18" s="519"/>
      <c r="DEP18" s="519"/>
      <c r="DEQ18" s="519"/>
      <c r="DER18" s="519"/>
      <c r="DES18" s="519"/>
      <c r="DET18" s="519"/>
      <c r="DEU18" s="519"/>
      <c r="DEV18" s="519"/>
      <c r="DEW18" s="519"/>
      <c r="DEX18" s="519"/>
      <c r="DEY18" s="519"/>
      <c r="DEZ18" s="519"/>
      <c r="DFA18" s="519"/>
      <c r="DFB18" s="519"/>
      <c r="DFC18" s="519"/>
      <c r="DFD18" s="519"/>
      <c r="DFE18" s="519"/>
      <c r="DFF18" s="519"/>
      <c r="DFG18" s="519"/>
      <c r="DFH18" s="519"/>
      <c r="DFI18" s="519"/>
      <c r="DFJ18" s="519"/>
      <c r="DFK18" s="519"/>
      <c r="DFL18" s="519"/>
      <c r="DFM18" s="519"/>
      <c r="DFN18" s="519"/>
      <c r="DFO18" s="519"/>
      <c r="DFP18" s="519"/>
      <c r="DFQ18" s="519"/>
      <c r="DFR18" s="519"/>
      <c r="DFS18" s="519"/>
      <c r="DFT18" s="519"/>
      <c r="DFU18" s="519"/>
      <c r="DFV18" s="519"/>
      <c r="DFW18" s="519"/>
      <c r="DFX18" s="519"/>
      <c r="DFY18" s="519"/>
      <c r="DFZ18" s="519"/>
      <c r="DGA18" s="519"/>
      <c r="DGB18" s="519"/>
      <c r="DGC18" s="519"/>
      <c r="DGD18" s="519"/>
      <c r="DGE18" s="519"/>
      <c r="DGF18" s="519"/>
      <c r="DGG18" s="519"/>
      <c r="DGH18" s="519"/>
      <c r="DGI18" s="519"/>
      <c r="DGJ18" s="519"/>
      <c r="DGK18" s="519"/>
      <c r="DGL18" s="519"/>
      <c r="DGM18" s="519"/>
      <c r="DGN18" s="519"/>
      <c r="DGO18" s="519"/>
      <c r="DGP18" s="519"/>
      <c r="DGQ18" s="519"/>
      <c r="DGR18" s="519"/>
      <c r="DGS18" s="519"/>
      <c r="DGT18" s="519"/>
      <c r="DGU18" s="519"/>
      <c r="DGV18" s="519"/>
      <c r="DGW18" s="519"/>
      <c r="DGX18" s="519"/>
      <c r="DGY18" s="519"/>
      <c r="DGZ18" s="519"/>
      <c r="DHA18" s="519"/>
      <c r="DHB18" s="519"/>
      <c r="DHC18" s="519"/>
      <c r="DHD18" s="519"/>
      <c r="DHE18" s="519"/>
      <c r="DHF18" s="519"/>
      <c r="DHG18" s="519"/>
      <c r="DHH18" s="519"/>
      <c r="DHI18" s="519"/>
      <c r="DHJ18" s="519"/>
      <c r="DHK18" s="519"/>
      <c r="DHL18" s="519"/>
      <c r="DHM18" s="519"/>
      <c r="DHN18" s="519"/>
      <c r="DHO18" s="519"/>
      <c r="DHP18" s="519"/>
      <c r="DHQ18" s="519"/>
      <c r="DHR18" s="519"/>
      <c r="DHS18" s="519"/>
      <c r="DHT18" s="519"/>
      <c r="DHU18" s="519"/>
      <c r="DHV18" s="519"/>
      <c r="DHW18" s="519"/>
      <c r="DHX18" s="519"/>
      <c r="DHY18" s="519"/>
      <c r="DHZ18" s="519"/>
      <c r="DIA18" s="519"/>
      <c r="DIB18" s="519"/>
      <c r="DIC18" s="519"/>
      <c r="DID18" s="519"/>
      <c r="DIE18" s="519"/>
      <c r="DIF18" s="519"/>
      <c r="DIG18" s="519"/>
      <c r="DIH18" s="519"/>
      <c r="DII18" s="519"/>
      <c r="DIJ18" s="519"/>
      <c r="DIK18" s="519"/>
      <c r="DIL18" s="519"/>
      <c r="DIM18" s="519"/>
      <c r="DIN18" s="519"/>
      <c r="DIO18" s="519"/>
      <c r="DIP18" s="519"/>
      <c r="DIQ18" s="519"/>
      <c r="DIR18" s="519"/>
      <c r="DIS18" s="519"/>
      <c r="DIT18" s="519"/>
      <c r="DIU18" s="519"/>
      <c r="DIV18" s="519"/>
      <c r="DIW18" s="519"/>
      <c r="DIX18" s="519"/>
      <c r="DIY18" s="519"/>
      <c r="DIZ18" s="519"/>
      <c r="DJA18" s="519"/>
      <c r="DJB18" s="519"/>
      <c r="DJC18" s="519"/>
      <c r="DJD18" s="519"/>
      <c r="DJE18" s="519"/>
      <c r="DJF18" s="519"/>
      <c r="DJG18" s="519"/>
      <c r="DJH18" s="519"/>
      <c r="DJI18" s="519"/>
      <c r="DJJ18" s="519"/>
      <c r="DJK18" s="519"/>
      <c r="DJL18" s="519"/>
      <c r="DJM18" s="519"/>
      <c r="DJN18" s="519"/>
      <c r="DJO18" s="519"/>
      <c r="DJP18" s="519"/>
      <c r="DJQ18" s="519"/>
      <c r="DJR18" s="519"/>
      <c r="DJS18" s="519"/>
      <c r="DJT18" s="519"/>
      <c r="DJU18" s="519"/>
      <c r="DJV18" s="519"/>
      <c r="DJW18" s="519"/>
      <c r="DJX18" s="519"/>
      <c r="DJY18" s="519"/>
      <c r="DJZ18" s="519"/>
      <c r="DKA18" s="519"/>
      <c r="DKB18" s="519"/>
      <c r="DKC18" s="519"/>
      <c r="DKD18" s="519"/>
      <c r="DKE18" s="519"/>
      <c r="DKF18" s="519"/>
      <c r="DKG18" s="519"/>
      <c r="DKH18" s="519"/>
      <c r="DKI18" s="519"/>
      <c r="DKJ18" s="519"/>
      <c r="DKK18" s="519"/>
      <c r="DKL18" s="519"/>
      <c r="DKM18" s="519"/>
      <c r="DKN18" s="519"/>
      <c r="DKO18" s="519"/>
      <c r="DKP18" s="519"/>
      <c r="DKQ18" s="519"/>
      <c r="DKR18" s="519"/>
      <c r="DKS18" s="519"/>
      <c r="DKT18" s="519"/>
      <c r="DKU18" s="519"/>
      <c r="DKV18" s="519"/>
      <c r="DKW18" s="519"/>
      <c r="DKX18" s="519"/>
      <c r="DKY18" s="519"/>
      <c r="DKZ18" s="519"/>
      <c r="DLA18" s="519"/>
      <c r="DLB18" s="519"/>
      <c r="DLC18" s="519"/>
      <c r="DLD18" s="519"/>
      <c r="DLE18" s="519"/>
      <c r="DLF18" s="519"/>
      <c r="DLG18" s="519"/>
      <c r="DLH18" s="519"/>
      <c r="DLI18" s="519"/>
      <c r="DLJ18" s="519"/>
      <c r="DLK18" s="519"/>
      <c r="DLL18" s="519"/>
      <c r="DLM18" s="519"/>
      <c r="DLN18" s="519"/>
      <c r="DLO18" s="519"/>
      <c r="DLP18" s="519"/>
      <c r="DLQ18" s="519"/>
      <c r="DLR18" s="519"/>
      <c r="DLS18" s="519"/>
      <c r="DLT18" s="519"/>
      <c r="DLU18" s="519"/>
      <c r="DLV18" s="519"/>
      <c r="DLW18" s="519"/>
      <c r="DLX18" s="519"/>
      <c r="DLY18" s="519"/>
      <c r="DLZ18" s="519"/>
      <c r="DMA18" s="519"/>
      <c r="DMB18" s="519"/>
      <c r="DMC18" s="519"/>
      <c r="DMD18" s="519"/>
      <c r="DME18" s="519"/>
      <c r="DMF18" s="519"/>
      <c r="DMG18" s="519"/>
      <c r="DMH18" s="519"/>
      <c r="DMI18" s="519"/>
      <c r="DMJ18" s="519"/>
      <c r="DMK18" s="519"/>
      <c r="DML18" s="519"/>
      <c r="DMM18" s="519"/>
      <c r="DMN18" s="519"/>
      <c r="DMO18" s="519"/>
      <c r="DMP18" s="519"/>
      <c r="DMQ18" s="519"/>
      <c r="DMR18" s="519"/>
      <c r="DMS18" s="519"/>
      <c r="DMT18" s="519"/>
      <c r="DMU18" s="519"/>
      <c r="DMV18" s="519"/>
      <c r="DMW18" s="519"/>
      <c r="DMX18" s="519"/>
      <c r="DMY18" s="519"/>
      <c r="DMZ18" s="519"/>
      <c r="DNA18" s="519"/>
      <c r="DNB18" s="519"/>
      <c r="DNC18" s="519"/>
      <c r="DND18" s="519"/>
      <c r="DNE18" s="519"/>
      <c r="DNF18" s="519"/>
      <c r="DNG18" s="519"/>
      <c r="DNH18" s="519"/>
      <c r="DNI18" s="519"/>
      <c r="DNJ18" s="519"/>
      <c r="DNK18" s="519"/>
      <c r="DNL18" s="519"/>
      <c r="DNM18" s="519"/>
      <c r="DNN18" s="519"/>
      <c r="DNO18" s="519"/>
      <c r="DNP18" s="519"/>
      <c r="DNQ18" s="519"/>
      <c r="DNR18" s="519"/>
      <c r="DNS18" s="519"/>
      <c r="DNT18" s="519"/>
      <c r="DNU18" s="519"/>
      <c r="DNV18" s="519"/>
      <c r="DNW18" s="519"/>
      <c r="DNX18" s="519"/>
      <c r="DNY18" s="519"/>
      <c r="DNZ18" s="519"/>
      <c r="DOA18" s="519"/>
      <c r="DOB18" s="519"/>
      <c r="DOC18" s="519"/>
      <c r="DOD18" s="519"/>
      <c r="DOE18" s="519"/>
      <c r="DOF18" s="519"/>
      <c r="DOG18" s="519"/>
      <c r="DOH18" s="519"/>
      <c r="DOI18" s="519"/>
      <c r="DOJ18" s="519"/>
      <c r="DOK18" s="519"/>
      <c r="DOL18" s="519"/>
      <c r="DOM18" s="519"/>
      <c r="DON18" s="519"/>
      <c r="DOO18" s="519"/>
      <c r="DOP18" s="519"/>
      <c r="DOQ18" s="519"/>
      <c r="DOR18" s="519"/>
      <c r="DOS18" s="519"/>
      <c r="DOT18" s="519"/>
      <c r="DOU18" s="519"/>
      <c r="DOV18" s="519"/>
      <c r="DOW18" s="519"/>
      <c r="DOX18" s="519"/>
      <c r="DOY18" s="519"/>
      <c r="DOZ18" s="519"/>
      <c r="DPA18" s="519"/>
      <c r="DPB18" s="519"/>
      <c r="DPC18" s="519"/>
      <c r="DPD18" s="519"/>
      <c r="DPE18" s="519"/>
      <c r="DPF18" s="519"/>
      <c r="DPG18" s="519"/>
      <c r="DPH18" s="519"/>
      <c r="DPI18" s="519"/>
      <c r="DPJ18" s="519"/>
      <c r="DPK18" s="519"/>
      <c r="DPL18" s="519"/>
      <c r="DPM18" s="519"/>
      <c r="DPN18" s="519"/>
      <c r="DPO18" s="519"/>
      <c r="DPP18" s="519"/>
      <c r="DPQ18" s="519"/>
      <c r="DPR18" s="519"/>
      <c r="DPS18" s="519"/>
      <c r="DPT18" s="519"/>
      <c r="DPU18" s="519"/>
      <c r="DPV18" s="519"/>
      <c r="DPW18" s="519"/>
      <c r="DPX18" s="519"/>
      <c r="DPY18" s="519"/>
      <c r="DPZ18" s="519"/>
      <c r="DQA18" s="519"/>
      <c r="DQB18" s="519"/>
      <c r="DQC18" s="519"/>
      <c r="DQD18" s="519"/>
      <c r="DQE18" s="519"/>
      <c r="DQF18" s="519"/>
      <c r="DQG18" s="519"/>
      <c r="DQH18" s="519"/>
      <c r="DQI18" s="519"/>
      <c r="DQJ18" s="519"/>
      <c r="DQK18" s="519"/>
      <c r="DQL18" s="519"/>
      <c r="DQM18" s="519"/>
      <c r="DQN18" s="519"/>
      <c r="DQO18" s="519"/>
      <c r="DQP18" s="519"/>
      <c r="DQQ18" s="519"/>
      <c r="DQR18" s="519"/>
      <c r="DQS18" s="519"/>
      <c r="DQT18" s="519"/>
      <c r="DQU18" s="519"/>
      <c r="DQV18" s="519"/>
      <c r="DQW18" s="519"/>
      <c r="DQX18" s="519"/>
      <c r="DQY18" s="519"/>
      <c r="DQZ18" s="519"/>
      <c r="DRA18" s="519"/>
      <c r="DRB18" s="519"/>
      <c r="DRC18" s="519"/>
      <c r="DRD18" s="519"/>
      <c r="DRE18" s="519"/>
      <c r="DRF18" s="519"/>
      <c r="DRG18" s="519"/>
      <c r="DRH18" s="519"/>
      <c r="DRI18" s="519"/>
      <c r="DRJ18" s="519"/>
      <c r="DRK18" s="519"/>
      <c r="DRL18" s="519"/>
      <c r="DRM18" s="519"/>
      <c r="DRN18" s="519"/>
      <c r="DRO18" s="519"/>
      <c r="DRP18" s="519"/>
      <c r="DRQ18" s="519"/>
      <c r="DRR18" s="519"/>
      <c r="DRS18" s="519"/>
      <c r="DRT18" s="519"/>
      <c r="DRU18" s="519"/>
      <c r="DRV18" s="519"/>
      <c r="DRW18" s="519"/>
      <c r="DRX18" s="519"/>
      <c r="DRY18" s="519"/>
      <c r="DRZ18" s="519"/>
      <c r="DSA18" s="519"/>
      <c r="DSB18" s="519"/>
      <c r="DSC18" s="519"/>
      <c r="DSD18" s="519"/>
      <c r="DSE18" s="519"/>
      <c r="DSF18" s="519"/>
      <c r="DSG18" s="519"/>
      <c r="DSH18" s="519"/>
      <c r="DSI18" s="519"/>
      <c r="DSJ18" s="519"/>
      <c r="DSK18" s="519"/>
      <c r="DSL18" s="519"/>
      <c r="DSM18" s="519"/>
      <c r="DSN18" s="519"/>
      <c r="DSO18" s="519"/>
      <c r="DSP18" s="519"/>
      <c r="DSQ18" s="519"/>
      <c r="DSR18" s="519"/>
      <c r="DSS18" s="519"/>
      <c r="DST18" s="519"/>
      <c r="DSU18" s="519"/>
      <c r="DSV18" s="519"/>
      <c r="DSW18" s="519"/>
      <c r="DSX18" s="519"/>
      <c r="DSY18" s="519"/>
      <c r="DSZ18" s="519"/>
      <c r="DTA18" s="519"/>
      <c r="DTB18" s="519"/>
      <c r="DTC18" s="519"/>
      <c r="DTD18" s="519"/>
      <c r="DTE18" s="519"/>
      <c r="DTF18" s="519"/>
      <c r="DTG18" s="519"/>
      <c r="DTH18" s="519"/>
      <c r="DTI18" s="519"/>
      <c r="DTJ18" s="519"/>
      <c r="DTK18" s="519"/>
      <c r="DTL18" s="519"/>
      <c r="DTM18" s="519"/>
      <c r="DTN18" s="519"/>
      <c r="DTO18" s="519"/>
      <c r="DTP18" s="519"/>
      <c r="DTQ18" s="519"/>
      <c r="DTR18" s="519"/>
      <c r="DTS18" s="519"/>
      <c r="DTT18" s="519"/>
      <c r="DTU18" s="519"/>
      <c r="DTV18" s="519"/>
      <c r="DTW18" s="519"/>
      <c r="DTX18" s="519"/>
      <c r="DTY18" s="519"/>
      <c r="DTZ18" s="519"/>
      <c r="DUA18" s="519"/>
      <c r="DUB18" s="519"/>
      <c r="DUC18" s="519"/>
      <c r="DUD18" s="519"/>
      <c r="DUE18" s="519"/>
      <c r="DUF18" s="519"/>
      <c r="DUG18" s="519"/>
      <c r="DUH18" s="519"/>
      <c r="DUI18" s="519"/>
      <c r="DUJ18" s="519"/>
      <c r="DUK18" s="519"/>
      <c r="DUL18" s="519"/>
      <c r="DUM18" s="519"/>
      <c r="DUN18" s="519"/>
      <c r="DUO18" s="519"/>
      <c r="DUP18" s="519"/>
      <c r="DUQ18" s="519"/>
      <c r="DUR18" s="519"/>
      <c r="DUS18" s="519"/>
      <c r="DUT18" s="519"/>
      <c r="DUU18" s="519"/>
      <c r="DUV18" s="519"/>
      <c r="DUW18" s="519"/>
      <c r="DUX18" s="519"/>
      <c r="DUY18" s="519"/>
      <c r="DUZ18" s="519"/>
      <c r="DVA18" s="519"/>
      <c r="DVB18" s="519"/>
      <c r="DVC18" s="519"/>
      <c r="DVD18" s="519"/>
      <c r="DVE18" s="519"/>
      <c r="DVF18" s="519"/>
      <c r="DVG18" s="519"/>
      <c r="DVH18" s="519"/>
      <c r="DVI18" s="519"/>
      <c r="DVJ18" s="519"/>
      <c r="DVK18" s="519"/>
      <c r="DVL18" s="519"/>
      <c r="DVM18" s="519"/>
      <c r="DVN18" s="519"/>
      <c r="DVO18" s="519"/>
      <c r="DVP18" s="519"/>
      <c r="DVQ18" s="519"/>
      <c r="DVR18" s="519"/>
      <c r="DVS18" s="519"/>
      <c r="DVT18" s="519"/>
      <c r="DVU18" s="519"/>
      <c r="DVV18" s="519"/>
      <c r="DVW18" s="519"/>
      <c r="DVX18" s="519"/>
      <c r="DVY18" s="519"/>
      <c r="DVZ18" s="519"/>
      <c r="DWA18" s="519"/>
      <c r="DWB18" s="519"/>
      <c r="DWC18" s="519"/>
      <c r="DWD18" s="519"/>
      <c r="DWE18" s="519"/>
      <c r="DWF18" s="519"/>
      <c r="DWG18" s="519"/>
      <c r="DWH18" s="519"/>
      <c r="DWI18" s="519"/>
      <c r="DWJ18" s="519"/>
      <c r="DWK18" s="519"/>
      <c r="DWL18" s="519"/>
      <c r="DWM18" s="519"/>
      <c r="DWN18" s="519"/>
      <c r="DWO18" s="519"/>
      <c r="DWP18" s="519"/>
      <c r="DWQ18" s="519"/>
      <c r="DWR18" s="519"/>
      <c r="DWS18" s="519"/>
      <c r="DWT18" s="519"/>
      <c r="DWU18" s="519"/>
      <c r="DWV18" s="519"/>
      <c r="DWW18" s="519"/>
      <c r="DWX18" s="519"/>
      <c r="DWY18" s="519"/>
      <c r="DWZ18" s="519"/>
      <c r="DXA18" s="519"/>
      <c r="DXB18" s="519"/>
      <c r="DXC18" s="519"/>
      <c r="DXD18" s="519"/>
      <c r="DXE18" s="519"/>
      <c r="DXF18" s="519"/>
      <c r="DXG18" s="519"/>
      <c r="DXH18" s="519"/>
      <c r="DXI18" s="519"/>
      <c r="DXJ18" s="519"/>
      <c r="DXK18" s="519"/>
      <c r="DXL18" s="519"/>
      <c r="DXM18" s="519"/>
      <c r="DXN18" s="519"/>
      <c r="DXO18" s="519"/>
      <c r="DXP18" s="519"/>
      <c r="DXQ18" s="519"/>
      <c r="DXR18" s="519"/>
      <c r="DXS18" s="519"/>
      <c r="DXT18" s="519"/>
      <c r="DXU18" s="519"/>
      <c r="DXV18" s="519"/>
      <c r="DXW18" s="519"/>
      <c r="DXX18" s="519"/>
      <c r="DXY18" s="519"/>
      <c r="DXZ18" s="519"/>
      <c r="DYA18" s="519"/>
      <c r="DYB18" s="519"/>
      <c r="DYC18" s="519"/>
      <c r="DYD18" s="519"/>
      <c r="DYE18" s="519"/>
      <c r="DYF18" s="519"/>
      <c r="DYG18" s="519"/>
      <c r="DYH18" s="519"/>
      <c r="DYI18" s="519"/>
      <c r="DYJ18" s="519"/>
      <c r="DYK18" s="519"/>
      <c r="DYL18" s="519"/>
      <c r="DYM18" s="519"/>
      <c r="DYN18" s="519"/>
      <c r="DYO18" s="519"/>
      <c r="DYP18" s="519"/>
      <c r="DYQ18" s="519"/>
      <c r="DYR18" s="519"/>
      <c r="DYS18" s="519"/>
      <c r="DYT18" s="519"/>
      <c r="DYU18" s="519"/>
      <c r="DYV18" s="519"/>
      <c r="DYW18" s="519"/>
      <c r="DYX18" s="519"/>
      <c r="DYY18" s="519"/>
      <c r="DYZ18" s="519"/>
      <c r="DZA18" s="519"/>
      <c r="DZB18" s="519"/>
      <c r="DZC18" s="519"/>
      <c r="DZD18" s="519"/>
      <c r="DZE18" s="519"/>
      <c r="DZF18" s="519"/>
      <c r="DZG18" s="519"/>
      <c r="DZH18" s="519"/>
      <c r="DZI18" s="519"/>
      <c r="DZJ18" s="519"/>
      <c r="DZK18" s="519"/>
      <c r="DZL18" s="519"/>
      <c r="DZM18" s="519"/>
      <c r="DZN18" s="519"/>
      <c r="DZO18" s="519"/>
      <c r="DZP18" s="519"/>
      <c r="DZQ18" s="519"/>
      <c r="DZR18" s="519"/>
      <c r="DZS18" s="519"/>
      <c r="DZT18" s="519"/>
      <c r="DZU18" s="519"/>
      <c r="DZV18" s="519"/>
      <c r="DZW18" s="519"/>
      <c r="DZX18" s="519"/>
      <c r="DZY18" s="519"/>
      <c r="DZZ18" s="519"/>
      <c r="EAA18" s="519"/>
      <c r="EAB18" s="519"/>
      <c r="EAC18" s="519"/>
      <c r="EAD18" s="519"/>
      <c r="EAE18" s="519"/>
      <c r="EAF18" s="519"/>
      <c r="EAG18" s="519"/>
      <c r="EAH18" s="519"/>
      <c r="EAI18" s="519"/>
      <c r="EAJ18" s="519"/>
      <c r="EAK18" s="519"/>
      <c r="EAL18" s="519"/>
      <c r="EAM18" s="519"/>
      <c r="EAN18" s="519"/>
      <c r="EAO18" s="519"/>
      <c r="EAP18" s="519"/>
      <c r="EAQ18" s="519"/>
      <c r="EAR18" s="519"/>
      <c r="EAS18" s="519"/>
      <c r="EAT18" s="519"/>
      <c r="EAU18" s="519"/>
      <c r="EAV18" s="519"/>
      <c r="EAW18" s="519"/>
      <c r="EAX18" s="519"/>
      <c r="EAY18" s="519"/>
      <c r="EAZ18" s="519"/>
      <c r="EBA18" s="519"/>
      <c r="EBB18" s="519"/>
      <c r="EBC18" s="519"/>
      <c r="EBD18" s="519"/>
      <c r="EBE18" s="519"/>
      <c r="EBF18" s="519"/>
      <c r="EBG18" s="519"/>
      <c r="EBH18" s="519"/>
      <c r="EBI18" s="519"/>
      <c r="EBJ18" s="519"/>
      <c r="EBK18" s="519"/>
      <c r="EBL18" s="519"/>
      <c r="EBM18" s="519"/>
      <c r="EBN18" s="519"/>
      <c r="EBO18" s="519"/>
      <c r="EBP18" s="519"/>
      <c r="EBQ18" s="519"/>
      <c r="EBR18" s="519"/>
      <c r="EBS18" s="519"/>
      <c r="EBT18" s="519"/>
      <c r="EBU18" s="519"/>
      <c r="EBV18" s="519"/>
      <c r="EBW18" s="519"/>
      <c r="EBX18" s="519"/>
      <c r="EBY18" s="519"/>
      <c r="EBZ18" s="519"/>
      <c r="ECA18" s="519"/>
      <c r="ECB18" s="519"/>
      <c r="ECC18" s="519"/>
      <c r="ECD18" s="519"/>
      <c r="ECE18" s="519"/>
      <c r="ECF18" s="519"/>
      <c r="ECG18" s="519"/>
      <c r="ECH18" s="519"/>
      <c r="ECI18" s="519"/>
      <c r="ECJ18" s="519"/>
      <c r="ECK18" s="519"/>
      <c r="ECL18" s="519"/>
      <c r="ECM18" s="519"/>
      <c r="ECN18" s="519"/>
      <c r="ECO18" s="519"/>
      <c r="ECP18" s="519"/>
      <c r="ECQ18" s="519"/>
      <c r="ECR18" s="519"/>
      <c r="ECS18" s="519"/>
      <c r="ECT18" s="519"/>
      <c r="ECU18" s="519"/>
      <c r="ECV18" s="519"/>
      <c r="ECW18" s="519"/>
      <c r="ECX18" s="519"/>
      <c r="ECY18" s="519"/>
      <c r="ECZ18" s="519"/>
      <c r="EDA18" s="519"/>
      <c r="EDB18" s="519"/>
      <c r="EDC18" s="519"/>
      <c r="EDD18" s="519"/>
      <c r="EDE18" s="519"/>
      <c r="EDF18" s="519"/>
      <c r="EDG18" s="519"/>
      <c r="EDH18" s="519"/>
      <c r="EDI18" s="519"/>
      <c r="EDJ18" s="519"/>
      <c r="EDK18" s="519"/>
      <c r="EDL18" s="519"/>
      <c r="EDM18" s="519"/>
      <c r="EDN18" s="519"/>
      <c r="EDO18" s="519"/>
      <c r="EDP18" s="519"/>
      <c r="EDQ18" s="519"/>
      <c r="EDR18" s="519"/>
      <c r="EDS18" s="519"/>
      <c r="EDT18" s="519"/>
      <c r="EDU18" s="519"/>
      <c r="EDV18" s="519"/>
      <c r="EDW18" s="519"/>
      <c r="EDX18" s="519"/>
      <c r="EDY18" s="519"/>
      <c r="EDZ18" s="519"/>
      <c r="EEA18" s="519"/>
      <c r="EEB18" s="519"/>
      <c r="EEC18" s="519"/>
      <c r="EED18" s="519"/>
      <c r="EEE18" s="519"/>
      <c r="EEF18" s="519"/>
      <c r="EEG18" s="519"/>
      <c r="EEH18" s="519"/>
      <c r="EEI18" s="519"/>
      <c r="EEJ18" s="519"/>
      <c r="EEK18" s="519"/>
      <c r="EEL18" s="519"/>
      <c r="EEM18" s="519"/>
      <c r="EEN18" s="519"/>
      <c r="EEO18" s="519"/>
      <c r="EEP18" s="519"/>
      <c r="EEQ18" s="519"/>
      <c r="EER18" s="519"/>
      <c r="EES18" s="519"/>
      <c r="EET18" s="519"/>
      <c r="EEU18" s="519"/>
      <c r="EEV18" s="519"/>
      <c r="EEW18" s="519"/>
      <c r="EEX18" s="519"/>
      <c r="EEY18" s="519"/>
      <c r="EEZ18" s="519"/>
      <c r="EFA18" s="519"/>
      <c r="EFB18" s="519"/>
      <c r="EFC18" s="519"/>
      <c r="EFD18" s="519"/>
      <c r="EFE18" s="519"/>
      <c r="EFF18" s="519"/>
      <c r="EFG18" s="519"/>
      <c r="EFH18" s="519"/>
      <c r="EFI18" s="519"/>
      <c r="EFJ18" s="519"/>
      <c r="EFK18" s="519"/>
      <c r="EFL18" s="519"/>
      <c r="EFM18" s="519"/>
      <c r="EFN18" s="519"/>
      <c r="EFO18" s="519"/>
      <c r="EFP18" s="519"/>
      <c r="EFQ18" s="519"/>
      <c r="EFR18" s="519"/>
      <c r="EFS18" s="519"/>
      <c r="EFT18" s="519"/>
      <c r="EFU18" s="519"/>
      <c r="EFV18" s="519"/>
      <c r="EFW18" s="519"/>
      <c r="EFX18" s="519"/>
      <c r="EFY18" s="519"/>
      <c r="EFZ18" s="519"/>
      <c r="EGA18" s="519"/>
      <c r="EGB18" s="519"/>
      <c r="EGC18" s="519"/>
      <c r="EGD18" s="519"/>
      <c r="EGE18" s="519"/>
      <c r="EGF18" s="519"/>
      <c r="EGG18" s="519"/>
      <c r="EGH18" s="519"/>
      <c r="EGI18" s="519"/>
      <c r="EGJ18" s="519"/>
      <c r="EGK18" s="519"/>
      <c r="EGL18" s="519"/>
      <c r="EGM18" s="519"/>
      <c r="EGN18" s="519"/>
      <c r="EGO18" s="519"/>
      <c r="EGP18" s="519"/>
      <c r="EGQ18" s="519"/>
      <c r="EGR18" s="519"/>
      <c r="EGS18" s="519"/>
      <c r="EGT18" s="519"/>
      <c r="EGU18" s="519"/>
      <c r="EGV18" s="519"/>
      <c r="EGW18" s="519"/>
      <c r="EGX18" s="519"/>
      <c r="EGY18" s="519"/>
      <c r="EGZ18" s="519"/>
      <c r="EHA18" s="519"/>
      <c r="EHB18" s="519"/>
      <c r="EHC18" s="519"/>
      <c r="EHD18" s="519"/>
      <c r="EHE18" s="519"/>
      <c r="EHF18" s="519"/>
      <c r="EHG18" s="519"/>
      <c r="EHH18" s="519"/>
      <c r="EHI18" s="519"/>
      <c r="EHJ18" s="519"/>
      <c r="EHK18" s="519"/>
      <c r="EHL18" s="519"/>
      <c r="EHM18" s="519"/>
      <c r="EHN18" s="519"/>
      <c r="EHO18" s="519"/>
      <c r="EHP18" s="519"/>
      <c r="EHQ18" s="519"/>
      <c r="EHR18" s="519"/>
      <c r="EHS18" s="519"/>
      <c r="EHT18" s="519"/>
      <c r="EHU18" s="519"/>
      <c r="EHV18" s="519"/>
      <c r="EHW18" s="519"/>
      <c r="EHX18" s="519"/>
      <c r="EHY18" s="519"/>
      <c r="EHZ18" s="519"/>
      <c r="EIA18" s="519"/>
      <c r="EIB18" s="519"/>
      <c r="EIC18" s="519"/>
      <c r="EID18" s="519"/>
      <c r="EIE18" s="519"/>
      <c r="EIF18" s="519"/>
      <c r="EIG18" s="519"/>
      <c r="EIH18" s="519"/>
      <c r="EII18" s="519"/>
      <c r="EIJ18" s="519"/>
      <c r="EIK18" s="519"/>
      <c r="EIL18" s="519"/>
      <c r="EIM18" s="519"/>
      <c r="EIN18" s="519"/>
      <c r="EIO18" s="519"/>
      <c r="EIP18" s="519"/>
      <c r="EIQ18" s="519"/>
      <c r="EIR18" s="519"/>
      <c r="EIS18" s="519"/>
      <c r="EIT18" s="519"/>
      <c r="EIU18" s="519"/>
      <c r="EIV18" s="519"/>
      <c r="EIW18" s="519"/>
      <c r="EIX18" s="519"/>
      <c r="EIY18" s="519"/>
      <c r="EIZ18" s="519"/>
      <c r="EJA18" s="519"/>
      <c r="EJB18" s="519"/>
      <c r="EJC18" s="519"/>
      <c r="EJD18" s="519"/>
      <c r="EJE18" s="519"/>
      <c r="EJF18" s="519"/>
      <c r="EJG18" s="519"/>
      <c r="EJH18" s="519"/>
      <c r="EJI18" s="519"/>
      <c r="EJJ18" s="519"/>
      <c r="EJK18" s="519"/>
      <c r="EJL18" s="519"/>
      <c r="EJM18" s="519"/>
      <c r="EJN18" s="519"/>
      <c r="EJO18" s="519"/>
      <c r="EJP18" s="519"/>
      <c r="EJQ18" s="519"/>
      <c r="EJR18" s="519"/>
      <c r="EJS18" s="519"/>
      <c r="EJT18" s="519"/>
      <c r="EJU18" s="519"/>
      <c r="EJV18" s="519"/>
      <c r="EJW18" s="519"/>
      <c r="EJX18" s="519"/>
      <c r="EJY18" s="519"/>
      <c r="EJZ18" s="519"/>
      <c r="EKA18" s="519"/>
      <c r="EKB18" s="519"/>
      <c r="EKC18" s="519"/>
      <c r="EKD18" s="519"/>
      <c r="EKE18" s="519"/>
      <c r="EKF18" s="519"/>
      <c r="EKG18" s="519"/>
      <c r="EKH18" s="519"/>
      <c r="EKI18" s="519"/>
      <c r="EKJ18" s="519"/>
      <c r="EKK18" s="519"/>
      <c r="EKL18" s="519"/>
      <c r="EKM18" s="519"/>
      <c r="EKN18" s="519"/>
      <c r="EKO18" s="519"/>
      <c r="EKP18" s="519"/>
      <c r="EKQ18" s="519"/>
      <c r="EKR18" s="519"/>
      <c r="EKS18" s="519"/>
      <c r="EKT18" s="519"/>
      <c r="EKU18" s="519"/>
      <c r="EKV18" s="519"/>
      <c r="EKW18" s="519"/>
      <c r="EKX18" s="519"/>
      <c r="EKY18" s="519"/>
      <c r="EKZ18" s="519"/>
      <c r="ELA18" s="519"/>
      <c r="ELB18" s="519"/>
      <c r="ELC18" s="519"/>
      <c r="ELD18" s="519"/>
      <c r="ELE18" s="519"/>
      <c r="ELF18" s="519"/>
      <c r="ELG18" s="519"/>
      <c r="ELH18" s="519"/>
      <c r="ELI18" s="519"/>
      <c r="ELJ18" s="519"/>
      <c r="ELK18" s="519"/>
      <c r="ELL18" s="519"/>
      <c r="ELM18" s="519"/>
      <c r="ELN18" s="519"/>
      <c r="ELO18" s="519"/>
      <c r="ELP18" s="519"/>
      <c r="ELQ18" s="519"/>
      <c r="ELR18" s="519"/>
      <c r="ELS18" s="519"/>
      <c r="ELT18" s="519"/>
      <c r="ELU18" s="519"/>
      <c r="ELV18" s="519"/>
      <c r="ELW18" s="519"/>
      <c r="ELX18" s="519"/>
      <c r="ELY18" s="519"/>
      <c r="ELZ18" s="519"/>
      <c r="EMA18" s="519"/>
      <c r="EMB18" s="519"/>
      <c r="EMC18" s="519"/>
      <c r="EMD18" s="519"/>
      <c r="EME18" s="519"/>
      <c r="EMF18" s="519"/>
      <c r="EMG18" s="519"/>
      <c r="EMH18" s="519"/>
      <c r="EMI18" s="519"/>
      <c r="EMJ18" s="519"/>
      <c r="EMK18" s="519"/>
      <c r="EML18" s="519"/>
      <c r="EMM18" s="519"/>
      <c r="EMN18" s="519"/>
      <c r="EMO18" s="519"/>
      <c r="EMP18" s="519"/>
      <c r="EMQ18" s="519"/>
      <c r="EMR18" s="519"/>
      <c r="EMS18" s="519"/>
      <c r="EMT18" s="519"/>
      <c r="EMU18" s="519"/>
      <c r="EMV18" s="519"/>
      <c r="EMW18" s="519"/>
      <c r="EMX18" s="519"/>
      <c r="EMY18" s="519"/>
      <c r="EMZ18" s="519"/>
      <c r="ENA18" s="519"/>
      <c r="ENB18" s="519"/>
      <c r="ENC18" s="519"/>
      <c r="END18" s="519"/>
      <c r="ENE18" s="519"/>
      <c r="ENF18" s="519"/>
      <c r="ENG18" s="519"/>
      <c r="ENH18" s="519"/>
      <c r="ENI18" s="519"/>
      <c r="ENJ18" s="519"/>
      <c r="ENK18" s="519"/>
      <c r="ENL18" s="519"/>
      <c r="ENM18" s="519"/>
      <c r="ENN18" s="519"/>
      <c r="ENO18" s="519"/>
      <c r="ENP18" s="519"/>
      <c r="ENQ18" s="519"/>
      <c r="ENR18" s="519"/>
      <c r="ENS18" s="519"/>
      <c r="ENT18" s="519"/>
      <c r="ENU18" s="519"/>
      <c r="ENV18" s="519"/>
      <c r="ENW18" s="519"/>
      <c r="ENX18" s="519"/>
      <c r="ENY18" s="519"/>
      <c r="ENZ18" s="519"/>
      <c r="EOA18" s="519"/>
      <c r="EOB18" s="519"/>
      <c r="EOC18" s="519"/>
      <c r="EOD18" s="519"/>
      <c r="EOE18" s="519"/>
      <c r="EOF18" s="519"/>
      <c r="EOG18" s="519"/>
      <c r="EOH18" s="519"/>
      <c r="EOI18" s="519"/>
      <c r="EOJ18" s="519"/>
      <c r="EOK18" s="519"/>
      <c r="EOL18" s="519"/>
      <c r="EOM18" s="519"/>
      <c r="EON18" s="519"/>
      <c r="EOO18" s="519"/>
      <c r="EOP18" s="519"/>
      <c r="EOQ18" s="519"/>
      <c r="EOR18" s="519"/>
      <c r="EOS18" s="519"/>
      <c r="EOT18" s="519"/>
      <c r="EOU18" s="519"/>
      <c r="EOV18" s="519"/>
      <c r="EOW18" s="519"/>
      <c r="EOX18" s="519"/>
      <c r="EOY18" s="519"/>
      <c r="EOZ18" s="519"/>
      <c r="EPA18" s="519"/>
      <c r="EPB18" s="519"/>
      <c r="EPC18" s="519"/>
      <c r="EPD18" s="519"/>
      <c r="EPE18" s="519"/>
      <c r="EPF18" s="519"/>
      <c r="EPG18" s="519"/>
      <c r="EPH18" s="519"/>
      <c r="EPI18" s="519"/>
      <c r="EPJ18" s="519"/>
      <c r="EPK18" s="519"/>
      <c r="EPL18" s="519"/>
      <c r="EPM18" s="519"/>
      <c r="EPN18" s="519"/>
      <c r="EPO18" s="519"/>
      <c r="EPP18" s="519"/>
      <c r="EPQ18" s="519"/>
      <c r="EPR18" s="519"/>
      <c r="EPS18" s="519"/>
      <c r="EPT18" s="519"/>
      <c r="EPU18" s="519"/>
      <c r="EPV18" s="519"/>
      <c r="EPW18" s="519"/>
      <c r="EPX18" s="519"/>
      <c r="EPY18" s="519"/>
      <c r="EPZ18" s="519"/>
      <c r="EQA18" s="519"/>
      <c r="EQB18" s="519"/>
      <c r="EQC18" s="519"/>
      <c r="EQD18" s="519"/>
      <c r="EQE18" s="519"/>
      <c r="EQF18" s="519"/>
      <c r="EQG18" s="519"/>
      <c r="EQH18" s="519"/>
      <c r="EQI18" s="519"/>
      <c r="EQJ18" s="519"/>
      <c r="EQK18" s="519"/>
      <c r="EQL18" s="519"/>
      <c r="EQM18" s="519"/>
      <c r="EQN18" s="519"/>
      <c r="EQO18" s="519"/>
      <c r="EQP18" s="519"/>
      <c r="EQQ18" s="519"/>
      <c r="EQR18" s="519"/>
      <c r="EQS18" s="519"/>
      <c r="EQT18" s="519"/>
      <c r="EQU18" s="519"/>
      <c r="EQV18" s="519"/>
      <c r="EQW18" s="519"/>
      <c r="EQX18" s="519"/>
      <c r="EQY18" s="519"/>
      <c r="EQZ18" s="519"/>
      <c r="ERA18" s="519"/>
      <c r="ERB18" s="519"/>
      <c r="ERC18" s="519"/>
      <c r="ERD18" s="519"/>
      <c r="ERE18" s="519"/>
      <c r="ERF18" s="519"/>
      <c r="ERG18" s="519"/>
      <c r="ERH18" s="519"/>
      <c r="ERI18" s="519"/>
      <c r="ERJ18" s="519"/>
      <c r="ERK18" s="519"/>
      <c r="ERL18" s="519"/>
      <c r="ERM18" s="519"/>
      <c r="ERN18" s="519"/>
      <c r="ERO18" s="519"/>
      <c r="ERP18" s="519"/>
      <c r="ERQ18" s="519"/>
      <c r="ERR18" s="519"/>
      <c r="ERS18" s="519"/>
      <c r="ERT18" s="519"/>
      <c r="ERU18" s="519"/>
      <c r="ERV18" s="519"/>
      <c r="ERW18" s="519"/>
      <c r="ERX18" s="519"/>
      <c r="ERY18" s="519"/>
      <c r="ERZ18" s="519"/>
      <c r="ESA18" s="519"/>
      <c r="ESB18" s="519"/>
      <c r="ESC18" s="519"/>
      <c r="ESD18" s="519"/>
      <c r="ESE18" s="519"/>
      <c r="ESF18" s="519"/>
      <c r="ESG18" s="519"/>
      <c r="ESH18" s="519"/>
      <c r="ESI18" s="519"/>
      <c r="ESJ18" s="519"/>
      <c r="ESK18" s="519"/>
      <c r="ESL18" s="519"/>
      <c r="ESM18" s="519"/>
      <c r="ESN18" s="519"/>
      <c r="ESO18" s="519"/>
      <c r="ESP18" s="519"/>
      <c r="ESQ18" s="519"/>
      <c r="ESR18" s="519"/>
      <c r="ESS18" s="519"/>
      <c r="EST18" s="519"/>
      <c r="ESU18" s="519"/>
      <c r="ESV18" s="519"/>
      <c r="ESW18" s="519"/>
      <c r="ESX18" s="519"/>
      <c r="ESY18" s="519"/>
      <c r="ESZ18" s="519"/>
      <c r="ETA18" s="519"/>
      <c r="ETB18" s="519"/>
      <c r="ETC18" s="519"/>
      <c r="ETD18" s="519"/>
      <c r="ETE18" s="519"/>
      <c r="ETF18" s="519"/>
      <c r="ETG18" s="519"/>
      <c r="ETH18" s="519"/>
      <c r="ETI18" s="519"/>
      <c r="ETJ18" s="519"/>
      <c r="ETK18" s="519"/>
      <c r="ETL18" s="519"/>
      <c r="ETM18" s="519"/>
      <c r="ETN18" s="519"/>
      <c r="ETO18" s="519"/>
      <c r="ETP18" s="519"/>
      <c r="ETQ18" s="519"/>
      <c r="ETR18" s="519"/>
      <c r="ETS18" s="519"/>
      <c r="ETT18" s="519"/>
      <c r="ETU18" s="519"/>
      <c r="ETV18" s="519"/>
      <c r="ETW18" s="519"/>
      <c r="ETX18" s="519"/>
      <c r="ETY18" s="519"/>
      <c r="ETZ18" s="519"/>
      <c r="EUA18" s="519"/>
      <c r="EUB18" s="519"/>
      <c r="EUC18" s="519"/>
      <c r="EUD18" s="519"/>
      <c r="EUE18" s="519"/>
      <c r="EUF18" s="519"/>
      <c r="EUG18" s="519"/>
      <c r="EUH18" s="519"/>
      <c r="EUI18" s="519"/>
      <c r="EUJ18" s="519"/>
      <c r="EUK18" s="519"/>
      <c r="EUL18" s="519"/>
      <c r="EUM18" s="519"/>
      <c r="EUN18" s="519"/>
      <c r="EUO18" s="519"/>
      <c r="EUP18" s="519"/>
      <c r="EUQ18" s="519"/>
      <c r="EUR18" s="519"/>
      <c r="EUS18" s="519"/>
      <c r="EUT18" s="519"/>
      <c r="EUU18" s="519"/>
      <c r="EUV18" s="519"/>
      <c r="EUW18" s="519"/>
      <c r="EUX18" s="519"/>
      <c r="EUY18" s="519"/>
      <c r="EUZ18" s="519"/>
      <c r="EVA18" s="519"/>
      <c r="EVB18" s="519"/>
      <c r="EVC18" s="519"/>
      <c r="EVD18" s="519"/>
      <c r="EVE18" s="519"/>
      <c r="EVF18" s="519"/>
      <c r="EVG18" s="519"/>
      <c r="EVH18" s="519"/>
      <c r="EVI18" s="519"/>
      <c r="EVJ18" s="519"/>
      <c r="EVK18" s="519"/>
      <c r="EVL18" s="519"/>
      <c r="EVM18" s="519"/>
      <c r="EVN18" s="519"/>
      <c r="EVO18" s="519"/>
      <c r="EVP18" s="519"/>
      <c r="EVQ18" s="519"/>
      <c r="EVR18" s="519"/>
      <c r="EVS18" s="519"/>
      <c r="EVT18" s="519"/>
      <c r="EVU18" s="519"/>
      <c r="EVV18" s="519"/>
      <c r="EVW18" s="519"/>
      <c r="EVX18" s="519"/>
      <c r="EVY18" s="519"/>
      <c r="EVZ18" s="519"/>
      <c r="EWA18" s="519"/>
      <c r="EWB18" s="519"/>
      <c r="EWC18" s="519"/>
      <c r="EWD18" s="519"/>
      <c r="EWE18" s="519"/>
      <c r="EWF18" s="519"/>
      <c r="EWG18" s="519"/>
      <c r="EWH18" s="519"/>
      <c r="EWI18" s="519"/>
      <c r="EWJ18" s="519"/>
      <c r="EWK18" s="519"/>
      <c r="EWL18" s="519"/>
      <c r="EWM18" s="519"/>
      <c r="EWN18" s="519"/>
      <c r="EWO18" s="519"/>
      <c r="EWP18" s="519"/>
      <c r="EWQ18" s="519"/>
      <c r="EWR18" s="519"/>
      <c r="EWS18" s="519"/>
      <c r="EWT18" s="519"/>
      <c r="EWU18" s="519"/>
      <c r="EWV18" s="519"/>
      <c r="EWW18" s="519"/>
      <c r="EWX18" s="519"/>
      <c r="EWY18" s="519"/>
      <c r="EWZ18" s="519"/>
      <c r="EXA18" s="519"/>
      <c r="EXB18" s="519"/>
      <c r="EXC18" s="519"/>
      <c r="EXD18" s="519"/>
      <c r="EXE18" s="519"/>
      <c r="EXF18" s="519"/>
      <c r="EXG18" s="519"/>
      <c r="EXH18" s="519"/>
      <c r="EXI18" s="519"/>
      <c r="EXJ18" s="519"/>
      <c r="EXK18" s="519"/>
      <c r="EXL18" s="519"/>
      <c r="EXM18" s="519"/>
      <c r="EXN18" s="519"/>
      <c r="EXO18" s="519"/>
      <c r="EXP18" s="519"/>
      <c r="EXQ18" s="519"/>
      <c r="EXR18" s="519"/>
      <c r="EXS18" s="519"/>
      <c r="EXT18" s="519"/>
      <c r="EXU18" s="519"/>
      <c r="EXV18" s="519"/>
      <c r="EXW18" s="519"/>
      <c r="EXX18" s="519"/>
      <c r="EXY18" s="519"/>
      <c r="EXZ18" s="519"/>
      <c r="EYA18" s="519"/>
      <c r="EYB18" s="519"/>
      <c r="EYC18" s="519"/>
      <c r="EYD18" s="519"/>
      <c r="EYE18" s="519"/>
      <c r="EYF18" s="519"/>
      <c r="EYG18" s="519"/>
      <c r="EYH18" s="519"/>
      <c r="EYI18" s="519"/>
      <c r="EYJ18" s="519"/>
      <c r="EYK18" s="519"/>
      <c r="EYL18" s="519"/>
      <c r="EYM18" s="519"/>
      <c r="EYN18" s="519"/>
      <c r="EYO18" s="519"/>
      <c r="EYP18" s="519"/>
      <c r="EYQ18" s="519"/>
      <c r="EYR18" s="519"/>
      <c r="EYS18" s="519"/>
      <c r="EYT18" s="519"/>
      <c r="EYU18" s="519"/>
      <c r="EYV18" s="519"/>
      <c r="EYW18" s="519"/>
      <c r="EYX18" s="519"/>
      <c r="EYY18" s="519"/>
      <c r="EYZ18" s="519"/>
      <c r="EZA18" s="519"/>
      <c r="EZB18" s="519"/>
      <c r="EZC18" s="519"/>
      <c r="EZD18" s="519"/>
      <c r="EZE18" s="519"/>
      <c r="EZF18" s="519"/>
      <c r="EZG18" s="519"/>
      <c r="EZH18" s="519"/>
      <c r="EZI18" s="519"/>
      <c r="EZJ18" s="519"/>
      <c r="EZK18" s="519"/>
      <c r="EZL18" s="519"/>
      <c r="EZM18" s="519"/>
      <c r="EZN18" s="519"/>
      <c r="EZO18" s="519"/>
      <c r="EZP18" s="519"/>
      <c r="EZQ18" s="519"/>
      <c r="EZR18" s="519"/>
      <c r="EZS18" s="519"/>
      <c r="EZT18" s="519"/>
      <c r="EZU18" s="519"/>
      <c r="EZV18" s="519"/>
      <c r="EZW18" s="519"/>
      <c r="EZX18" s="519"/>
      <c r="EZY18" s="519"/>
      <c r="EZZ18" s="519"/>
      <c r="FAA18" s="519"/>
      <c r="FAB18" s="519"/>
      <c r="FAC18" s="519"/>
      <c r="FAD18" s="519"/>
      <c r="FAE18" s="519"/>
      <c r="FAF18" s="519"/>
      <c r="FAG18" s="519"/>
      <c r="FAH18" s="519"/>
      <c r="FAI18" s="519"/>
      <c r="FAJ18" s="519"/>
      <c r="FAK18" s="519"/>
      <c r="FAL18" s="519"/>
      <c r="FAM18" s="519"/>
      <c r="FAN18" s="519"/>
      <c r="FAO18" s="519"/>
      <c r="FAP18" s="519"/>
      <c r="FAQ18" s="519"/>
      <c r="FAR18" s="519"/>
      <c r="FAS18" s="519"/>
      <c r="FAT18" s="519"/>
      <c r="FAU18" s="519"/>
      <c r="FAV18" s="519"/>
      <c r="FAW18" s="519"/>
      <c r="FAX18" s="519"/>
      <c r="FAY18" s="519"/>
      <c r="FAZ18" s="519"/>
      <c r="FBA18" s="519"/>
      <c r="FBB18" s="519"/>
      <c r="FBC18" s="519"/>
      <c r="FBD18" s="519"/>
      <c r="FBE18" s="519"/>
      <c r="FBF18" s="519"/>
      <c r="FBG18" s="519"/>
      <c r="FBH18" s="519"/>
      <c r="FBI18" s="519"/>
      <c r="FBJ18" s="519"/>
      <c r="FBK18" s="519"/>
      <c r="FBL18" s="519"/>
      <c r="FBM18" s="519"/>
      <c r="FBN18" s="519"/>
      <c r="FBO18" s="519"/>
      <c r="FBP18" s="519"/>
      <c r="FBQ18" s="519"/>
      <c r="FBR18" s="519"/>
      <c r="FBS18" s="519"/>
      <c r="FBT18" s="519"/>
      <c r="FBU18" s="519"/>
      <c r="FBV18" s="519"/>
      <c r="FBW18" s="519"/>
      <c r="FBX18" s="519"/>
      <c r="FBY18" s="519"/>
      <c r="FBZ18" s="519"/>
      <c r="FCA18" s="519"/>
      <c r="FCB18" s="519"/>
      <c r="FCC18" s="519"/>
      <c r="FCD18" s="519"/>
      <c r="FCE18" s="519"/>
      <c r="FCF18" s="519"/>
      <c r="FCG18" s="519"/>
      <c r="FCH18" s="519"/>
      <c r="FCI18" s="519"/>
      <c r="FCJ18" s="519"/>
      <c r="FCK18" s="519"/>
      <c r="FCL18" s="519"/>
      <c r="FCM18" s="519"/>
      <c r="FCN18" s="519"/>
      <c r="FCO18" s="519"/>
      <c r="FCP18" s="519"/>
      <c r="FCQ18" s="519"/>
      <c r="FCR18" s="519"/>
      <c r="FCS18" s="519"/>
      <c r="FCT18" s="519"/>
      <c r="FCU18" s="519"/>
      <c r="FCV18" s="519"/>
      <c r="FCW18" s="519"/>
      <c r="FCX18" s="519"/>
      <c r="FCY18" s="519"/>
      <c r="FCZ18" s="519"/>
      <c r="FDA18" s="519"/>
      <c r="FDB18" s="519"/>
      <c r="FDC18" s="519"/>
      <c r="FDD18" s="519"/>
      <c r="FDE18" s="519"/>
      <c r="FDF18" s="519"/>
      <c r="FDG18" s="519"/>
      <c r="FDH18" s="519"/>
      <c r="FDI18" s="519"/>
      <c r="FDJ18" s="519"/>
      <c r="FDK18" s="519"/>
      <c r="FDL18" s="519"/>
      <c r="FDM18" s="519"/>
      <c r="FDN18" s="519"/>
      <c r="FDO18" s="519"/>
      <c r="FDP18" s="519"/>
      <c r="FDQ18" s="519"/>
      <c r="FDR18" s="519"/>
      <c r="FDS18" s="519"/>
      <c r="FDT18" s="519"/>
      <c r="FDU18" s="519"/>
      <c r="FDV18" s="519"/>
      <c r="FDW18" s="519"/>
      <c r="FDX18" s="519"/>
      <c r="FDY18" s="519"/>
      <c r="FDZ18" s="519"/>
      <c r="FEA18" s="519"/>
      <c r="FEB18" s="519"/>
      <c r="FEC18" s="519"/>
      <c r="FED18" s="519"/>
      <c r="FEE18" s="519"/>
      <c r="FEF18" s="519"/>
      <c r="FEG18" s="519"/>
      <c r="FEH18" s="519"/>
      <c r="FEI18" s="519"/>
      <c r="FEJ18" s="519"/>
      <c r="FEK18" s="519"/>
      <c r="FEL18" s="519"/>
      <c r="FEM18" s="519"/>
      <c r="FEN18" s="519"/>
      <c r="FEO18" s="519"/>
      <c r="FEP18" s="519"/>
      <c r="FEQ18" s="519"/>
      <c r="FER18" s="519"/>
      <c r="FES18" s="519"/>
      <c r="FET18" s="519"/>
      <c r="FEU18" s="519"/>
      <c r="FEV18" s="519"/>
      <c r="FEW18" s="519"/>
      <c r="FEX18" s="519"/>
      <c r="FEY18" s="519"/>
      <c r="FEZ18" s="519"/>
      <c r="FFA18" s="519"/>
      <c r="FFB18" s="519"/>
      <c r="FFC18" s="519"/>
      <c r="FFD18" s="519"/>
      <c r="FFE18" s="519"/>
      <c r="FFF18" s="519"/>
      <c r="FFG18" s="519"/>
      <c r="FFH18" s="519"/>
      <c r="FFI18" s="519"/>
      <c r="FFJ18" s="519"/>
      <c r="FFK18" s="519"/>
      <c r="FFL18" s="519"/>
      <c r="FFM18" s="519"/>
      <c r="FFN18" s="519"/>
      <c r="FFO18" s="519"/>
      <c r="FFP18" s="519"/>
      <c r="FFQ18" s="519"/>
      <c r="FFR18" s="519"/>
      <c r="FFS18" s="519"/>
      <c r="FFT18" s="519"/>
      <c r="FFU18" s="519"/>
      <c r="FFV18" s="519"/>
      <c r="FFW18" s="519"/>
      <c r="FFX18" s="519"/>
      <c r="FFY18" s="519"/>
      <c r="FFZ18" s="519"/>
      <c r="FGA18" s="519"/>
      <c r="FGB18" s="519"/>
      <c r="FGC18" s="519"/>
      <c r="FGD18" s="519"/>
      <c r="FGE18" s="519"/>
      <c r="FGF18" s="519"/>
      <c r="FGG18" s="519"/>
      <c r="FGH18" s="519"/>
      <c r="FGI18" s="519"/>
      <c r="FGJ18" s="519"/>
      <c r="FGK18" s="519"/>
      <c r="FGL18" s="519"/>
      <c r="FGM18" s="519"/>
      <c r="FGN18" s="519"/>
      <c r="FGO18" s="519"/>
      <c r="FGP18" s="519"/>
      <c r="FGQ18" s="519"/>
      <c r="FGR18" s="519"/>
      <c r="FGS18" s="519"/>
      <c r="FGT18" s="519"/>
      <c r="FGU18" s="519"/>
      <c r="FGV18" s="519"/>
      <c r="FGW18" s="519"/>
      <c r="FGX18" s="519"/>
      <c r="FGY18" s="519"/>
      <c r="FGZ18" s="519"/>
      <c r="FHA18" s="519"/>
      <c r="FHB18" s="519"/>
      <c r="FHC18" s="519"/>
      <c r="FHD18" s="519"/>
      <c r="FHE18" s="519"/>
      <c r="FHF18" s="519"/>
      <c r="FHG18" s="519"/>
      <c r="FHH18" s="519"/>
      <c r="FHI18" s="519"/>
      <c r="FHJ18" s="519"/>
      <c r="FHK18" s="519"/>
      <c r="FHL18" s="519"/>
      <c r="FHM18" s="519"/>
      <c r="FHN18" s="519"/>
      <c r="FHO18" s="519"/>
      <c r="FHP18" s="519"/>
      <c r="FHQ18" s="519"/>
      <c r="FHR18" s="519"/>
      <c r="FHS18" s="519"/>
      <c r="FHT18" s="519"/>
      <c r="FHU18" s="519"/>
      <c r="FHV18" s="519"/>
      <c r="FHW18" s="519"/>
      <c r="FHX18" s="519"/>
      <c r="FHY18" s="519"/>
      <c r="FHZ18" s="519"/>
      <c r="FIA18" s="519"/>
      <c r="FIB18" s="519"/>
      <c r="FIC18" s="519"/>
      <c r="FID18" s="519"/>
      <c r="FIE18" s="519"/>
      <c r="FIF18" s="519"/>
      <c r="FIG18" s="519"/>
      <c r="FIH18" s="519"/>
      <c r="FII18" s="519"/>
      <c r="FIJ18" s="519"/>
      <c r="FIK18" s="519"/>
      <c r="FIL18" s="519"/>
      <c r="FIM18" s="519"/>
      <c r="FIN18" s="519"/>
      <c r="FIO18" s="519"/>
      <c r="FIP18" s="519"/>
      <c r="FIQ18" s="519"/>
      <c r="FIR18" s="519"/>
      <c r="FIS18" s="519"/>
      <c r="FIT18" s="519"/>
      <c r="FIU18" s="519"/>
      <c r="FIV18" s="519"/>
      <c r="FIW18" s="519"/>
      <c r="FIX18" s="519"/>
      <c r="FIY18" s="519"/>
      <c r="FIZ18" s="519"/>
      <c r="FJA18" s="519"/>
      <c r="FJB18" s="519"/>
      <c r="FJC18" s="519"/>
      <c r="FJD18" s="519"/>
      <c r="FJE18" s="519"/>
      <c r="FJF18" s="519"/>
      <c r="FJG18" s="519"/>
      <c r="FJH18" s="519"/>
      <c r="FJI18" s="519"/>
      <c r="FJJ18" s="519"/>
      <c r="FJK18" s="519"/>
      <c r="FJL18" s="519"/>
      <c r="FJM18" s="519"/>
      <c r="FJN18" s="519"/>
      <c r="FJO18" s="519"/>
      <c r="FJP18" s="519"/>
      <c r="FJQ18" s="519"/>
      <c r="FJR18" s="519"/>
      <c r="FJS18" s="519"/>
      <c r="FJT18" s="519"/>
      <c r="FJU18" s="519"/>
      <c r="FJV18" s="519"/>
      <c r="FJW18" s="519"/>
      <c r="FJX18" s="519"/>
      <c r="FJY18" s="519"/>
      <c r="FJZ18" s="519"/>
      <c r="FKA18" s="519"/>
      <c r="FKB18" s="519"/>
      <c r="FKC18" s="519"/>
      <c r="FKD18" s="519"/>
      <c r="FKE18" s="519"/>
      <c r="FKF18" s="519"/>
      <c r="FKG18" s="519"/>
      <c r="FKH18" s="519"/>
      <c r="FKI18" s="519"/>
      <c r="FKJ18" s="519"/>
      <c r="FKK18" s="519"/>
      <c r="FKL18" s="519"/>
      <c r="FKM18" s="519"/>
      <c r="FKN18" s="519"/>
      <c r="FKO18" s="519"/>
      <c r="FKP18" s="519"/>
      <c r="FKQ18" s="519"/>
      <c r="FKR18" s="519"/>
      <c r="FKS18" s="519"/>
      <c r="FKT18" s="519"/>
      <c r="FKU18" s="519"/>
      <c r="FKV18" s="519"/>
      <c r="FKW18" s="519"/>
      <c r="FKX18" s="519"/>
      <c r="FKY18" s="519"/>
      <c r="FKZ18" s="519"/>
      <c r="FLA18" s="519"/>
      <c r="FLB18" s="519"/>
      <c r="FLC18" s="519"/>
      <c r="FLD18" s="519"/>
      <c r="FLE18" s="519"/>
      <c r="FLF18" s="519"/>
      <c r="FLG18" s="519"/>
      <c r="FLH18" s="519"/>
      <c r="FLI18" s="519"/>
      <c r="FLJ18" s="519"/>
      <c r="FLK18" s="519"/>
      <c r="FLL18" s="519"/>
      <c r="FLM18" s="519"/>
      <c r="FLN18" s="519"/>
      <c r="FLO18" s="519"/>
      <c r="FLP18" s="519"/>
      <c r="FLQ18" s="519"/>
      <c r="FLR18" s="519"/>
      <c r="FLS18" s="519"/>
      <c r="FLT18" s="519"/>
      <c r="FLU18" s="519"/>
      <c r="FLV18" s="519"/>
      <c r="FLW18" s="519"/>
      <c r="FLX18" s="519"/>
      <c r="FLY18" s="519"/>
      <c r="FLZ18" s="519"/>
      <c r="FMA18" s="519"/>
      <c r="FMB18" s="519"/>
      <c r="FMC18" s="519"/>
      <c r="FMD18" s="519"/>
      <c r="FME18" s="519"/>
      <c r="FMF18" s="519"/>
      <c r="FMG18" s="519"/>
      <c r="FMH18" s="519"/>
      <c r="FMI18" s="519"/>
      <c r="FMJ18" s="519"/>
      <c r="FMK18" s="519"/>
      <c r="FML18" s="519"/>
      <c r="FMM18" s="519"/>
      <c r="FMN18" s="519"/>
      <c r="FMO18" s="519"/>
      <c r="FMP18" s="519"/>
      <c r="FMQ18" s="519"/>
      <c r="FMR18" s="519"/>
      <c r="FMS18" s="519"/>
      <c r="FMT18" s="519"/>
      <c r="FMU18" s="519"/>
      <c r="FMV18" s="519"/>
      <c r="FMW18" s="519"/>
      <c r="FMX18" s="519"/>
      <c r="FMY18" s="519"/>
      <c r="FMZ18" s="519"/>
      <c r="FNA18" s="519"/>
      <c r="FNB18" s="519"/>
      <c r="FNC18" s="519"/>
      <c r="FND18" s="519"/>
      <c r="FNE18" s="519"/>
      <c r="FNF18" s="519"/>
      <c r="FNG18" s="519"/>
      <c r="FNH18" s="519"/>
      <c r="FNI18" s="519"/>
      <c r="FNJ18" s="519"/>
      <c r="FNK18" s="519"/>
      <c r="FNL18" s="519"/>
      <c r="FNM18" s="519"/>
      <c r="FNN18" s="519"/>
      <c r="FNO18" s="519"/>
      <c r="FNP18" s="519"/>
      <c r="FNQ18" s="519"/>
      <c r="FNR18" s="519"/>
      <c r="FNS18" s="519"/>
      <c r="FNT18" s="519"/>
      <c r="FNU18" s="519"/>
      <c r="FNV18" s="519"/>
      <c r="FNW18" s="519"/>
      <c r="FNX18" s="519"/>
      <c r="FNY18" s="519"/>
      <c r="FNZ18" s="519"/>
      <c r="FOA18" s="519"/>
      <c r="FOB18" s="519"/>
      <c r="FOC18" s="519"/>
      <c r="FOD18" s="519"/>
      <c r="FOE18" s="519"/>
      <c r="FOF18" s="519"/>
      <c r="FOG18" s="519"/>
      <c r="FOH18" s="519"/>
      <c r="FOI18" s="519"/>
      <c r="FOJ18" s="519"/>
      <c r="FOK18" s="519"/>
      <c r="FOL18" s="519"/>
      <c r="FOM18" s="519"/>
      <c r="FON18" s="519"/>
      <c r="FOO18" s="519"/>
      <c r="FOP18" s="519"/>
      <c r="FOQ18" s="519"/>
      <c r="FOR18" s="519"/>
      <c r="FOS18" s="519"/>
      <c r="FOT18" s="519"/>
      <c r="FOU18" s="519"/>
      <c r="FOV18" s="519"/>
      <c r="FOW18" s="519"/>
      <c r="FOX18" s="519"/>
      <c r="FOY18" s="519"/>
      <c r="FOZ18" s="519"/>
      <c r="FPA18" s="519"/>
      <c r="FPB18" s="519"/>
      <c r="FPC18" s="519"/>
      <c r="FPD18" s="519"/>
      <c r="FPE18" s="519"/>
      <c r="FPF18" s="519"/>
      <c r="FPG18" s="519"/>
      <c r="FPH18" s="519"/>
      <c r="FPI18" s="519"/>
      <c r="FPJ18" s="519"/>
      <c r="FPK18" s="519"/>
      <c r="FPL18" s="519"/>
      <c r="FPM18" s="519"/>
      <c r="FPN18" s="519"/>
      <c r="FPO18" s="519"/>
      <c r="FPP18" s="519"/>
      <c r="FPQ18" s="519"/>
      <c r="FPR18" s="519"/>
      <c r="FPS18" s="519"/>
      <c r="FPT18" s="519"/>
      <c r="FPU18" s="519"/>
      <c r="FPV18" s="519"/>
      <c r="FPW18" s="519"/>
      <c r="FPX18" s="519"/>
      <c r="FPY18" s="519"/>
      <c r="FPZ18" s="519"/>
      <c r="FQA18" s="519"/>
      <c r="FQB18" s="519"/>
      <c r="FQC18" s="519"/>
      <c r="FQD18" s="519"/>
      <c r="FQE18" s="519"/>
      <c r="FQF18" s="519"/>
      <c r="FQG18" s="519"/>
      <c r="FQH18" s="519"/>
      <c r="FQI18" s="519"/>
      <c r="FQJ18" s="519"/>
      <c r="FQK18" s="519"/>
      <c r="FQL18" s="519"/>
      <c r="FQM18" s="519"/>
      <c r="FQN18" s="519"/>
      <c r="FQO18" s="519"/>
      <c r="FQP18" s="519"/>
      <c r="FQQ18" s="519"/>
      <c r="FQR18" s="519"/>
      <c r="FQS18" s="519"/>
      <c r="FQT18" s="519"/>
      <c r="FQU18" s="519"/>
      <c r="FQV18" s="519"/>
      <c r="FQW18" s="519"/>
      <c r="FQX18" s="519"/>
      <c r="FQY18" s="519"/>
      <c r="FQZ18" s="519"/>
      <c r="FRA18" s="519"/>
      <c r="FRB18" s="519"/>
      <c r="FRC18" s="519"/>
      <c r="FRD18" s="519"/>
      <c r="FRE18" s="519"/>
      <c r="FRF18" s="519"/>
      <c r="FRG18" s="519"/>
      <c r="FRH18" s="519"/>
      <c r="FRI18" s="519"/>
      <c r="FRJ18" s="519"/>
      <c r="FRK18" s="519"/>
      <c r="FRL18" s="519"/>
      <c r="FRM18" s="519"/>
      <c r="FRN18" s="519"/>
      <c r="FRO18" s="519"/>
      <c r="FRP18" s="519"/>
      <c r="FRQ18" s="519"/>
      <c r="FRR18" s="519"/>
      <c r="FRS18" s="519"/>
      <c r="FRT18" s="519"/>
      <c r="FRU18" s="519"/>
      <c r="FRV18" s="519"/>
      <c r="FRW18" s="519"/>
      <c r="FRX18" s="519"/>
      <c r="FRY18" s="519"/>
      <c r="FRZ18" s="519"/>
      <c r="FSA18" s="519"/>
      <c r="FSB18" s="519"/>
      <c r="FSC18" s="519"/>
      <c r="FSD18" s="519"/>
      <c r="FSE18" s="519"/>
      <c r="FSF18" s="519"/>
      <c r="FSG18" s="519"/>
      <c r="FSH18" s="519"/>
      <c r="FSI18" s="519"/>
      <c r="FSJ18" s="519"/>
      <c r="FSK18" s="519"/>
      <c r="FSL18" s="519"/>
      <c r="FSM18" s="519"/>
      <c r="FSN18" s="519"/>
      <c r="FSO18" s="519"/>
      <c r="FSP18" s="519"/>
      <c r="FSQ18" s="519"/>
      <c r="FSR18" s="519"/>
      <c r="FSS18" s="519"/>
      <c r="FST18" s="519"/>
      <c r="FSU18" s="519"/>
      <c r="FSV18" s="519"/>
      <c r="FSW18" s="519"/>
      <c r="FSX18" s="519"/>
      <c r="FSY18" s="519"/>
      <c r="FSZ18" s="519"/>
      <c r="FTA18" s="519"/>
      <c r="FTB18" s="519"/>
      <c r="FTC18" s="519"/>
      <c r="FTD18" s="519"/>
      <c r="FTE18" s="519"/>
      <c r="FTF18" s="519"/>
      <c r="FTG18" s="519"/>
      <c r="FTH18" s="519"/>
      <c r="FTI18" s="519"/>
      <c r="FTJ18" s="519"/>
      <c r="FTK18" s="519"/>
      <c r="FTL18" s="519"/>
      <c r="FTM18" s="519"/>
      <c r="FTN18" s="519"/>
      <c r="FTO18" s="519"/>
      <c r="FTP18" s="519"/>
      <c r="FTQ18" s="519"/>
      <c r="FTR18" s="519"/>
      <c r="FTS18" s="519"/>
      <c r="FTT18" s="519"/>
      <c r="FTU18" s="519"/>
      <c r="FTV18" s="519"/>
      <c r="FTW18" s="519"/>
      <c r="FTX18" s="519"/>
      <c r="FTY18" s="519"/>
      <c r="FTZ18" s="519"/>
      <c r="FUA18" s="519"/>
      <c r="FUB18" s="519"/>
      <c r="FUC18" s="519"/>
      <c r="FUD18" s="519"/>
      <c r="FUE18" s="519"/>
      <c r="FUF18" s="519"/>
      <c r="FUG18" s="519"/>
      <c r="FUH18" s="519"/>
      <c r="FUI18" s="519"/>
      <c r="FUJ18" s="519"/>
      <c r="FUK18" s="519"/>
      <c r="FUL18" s="519"/>
      <c r="FUM18" s="519"/>
      <c r="FUN18" s="519"/>
      <c r="FUO18" s="519"/>
      <c r="FUP18" s="519"/>
      <c r="FUQ18" s="519"/>
      <c r="FUR18" s="519"/>
      <c r="FUS18" s="519"/>
      <c r="FUT18" s="519"/>
      <c r="FUU18" s="519"/>
      <c r="FUV18" s="519"/>
      <c r="FUW18" s="519"/>
      <c r="FUX18" s="519"/>
      <c r="FUY18" s="519"/>
      <c r="FUZ18" s="519"/>
      <c r="FVA18" s="519"/>
      <c r="FVB18" s="519"/>
      <c r="FVC18" s="519"/>
      <c r="FVD18" s="519"/>
      <c r="FVE18" s="519"/>
      <c r="FVF18" s="519"/>
      <c r="FVG18" s="519"/>
      <c r="FVH18" s="519"/>
      <c r="FVI18" s="519"/>
      <c r="FVJ18" s="519"/>
      <c r="FVK18" s="519"/>
      <c r="FVL18" s="519"/>
      <c r="FVM18" s="519"/>
      <c r="FVN18" s="519"/>
      <c r="FVO18" s="519"/>
      <c r="FVP18" s="519"/>
      <c r="FVQ18" s="519"/>
      <c r="FVR18" s="519"/>
      <c r="FVS18" s="519"/>
      <c r="FVT18" s="519"/>
      <c r="FVU18" s="519"/>
      <c r="FVV18" s="519"/>
      <c r="FVW18" s="519"/>
      <c r="FVX18" s="519"/>
      <c r="FVY18" s="519"/>
      <c r="FVZ18" s="519"/>
      <c r="FWA18" s="519"/>
      <c r="FWB18" s="519"/>
      <c r="FWC18" s="519"/>
      <c r="FWD18" s="519"/>
      <c r="FWE18" s="519"/>
      <c r="FWF18" s="519"/>
      <c r="FWG18" s="519"/>
      <c r="FWH18" s="519"/>
      <c r="FWI18" s="519"/>
      <c r="FWJ18" s="519"/>
      <c r="FWK18" s="519"/>
      <c r="FWL18" s="519"/>
      <c r="FWM18" s="519"/>
      <c r="FWN18" s="519"/>
      <c r="FWO18" s="519"/>
      <c r="FWP18" s="519"/>
      <c r="FWQ18" s="519"/>
      <c r="FWR18" s="519"/>
      <c r="FWS18" s="519"/>
      <c r="FWT18" s="519"/>
      <c r="FWU18" s="519"/>
      <c r="FWV18" s="519"/>
      <c r="FWW18" s="519"/>
      <c r="FWX18" s="519"/>
      <c r="FWY18" s="519"/>
      <c r="FWZ18" s="519"/>
      <c r="FXA18" s="519"/>
      <c r="FXB18" s="519"/>
      <c r="FXC18" s="519"/>
      <c r="FXD18" s="519"/>
      <c r="FXE18" s="519"/>
      <c r="FXF18" s="519"/>
      <c r="FXG18" s="519"/>
      <c r="FXH18" s="519"/>
      <c r="FXI18" s="519"/>
      <c r="FXJ18" s="519"/>
      <c r="FXK18" s="519"/>
      <c r="FXL18" s="519"/>
      <c r="FXM18" s="519"/>
      <c r="FXN18" s="519"/>
      <c r="FXO18" s="519"/>
      <c r="FXP18" s="519"/>
      <c r="FXQ18" s="519"/>
      <c r="FXR18" s="519"/>
      <c r="FXS18" s="519"/>
      <c r="FXT18" s="519"/>
      <c r="FXU18" s="519"/>
      <c r="FXV18" s="519"/>
      <c r="FXW18" s="519"/>
      <c r="FXX18" s="519"/>
      <c r="FXY18" s="519"/>
      <c r="FXZ18" s="519"/>
      <c r="FYA18" s="519"/>
      <c r="FYB18" s="519"/>
      <c r="FYC18" s="519"/>
      <c r="FYD18" s="519"/>
      <c r="FYE18" s="519"/>
      <c r="FYF18" s="519"/>
      <c r="FYG18" s="519"/>
      <c r="FYH18" s="519"/>
      <c r="FYI18" s="519"/>
      <c r="FYJ18" s="519"/>
      <c r="FYK18" s="519"/>
      <c r="FYL18" s="519"/>
      <c r="FYM18" s="519"/>
      <c r="FYN18" s="519"/>
      <c r="FYO18" s="519"/>
      <c r="FYP18" s="519"/>
      <c r="FYQ18" s="519"/>
      <c r="FYR18" s="519"/>
      <c r="FYS18" s="519"/>
      <c r="FYT18" s="519"/>
      <c r="FYU18" s="519"/>
      <c r="FYV18" s="519"/>
      <c r="FYW18" s="519"/>
      <c r="FYX18" s="519"/>
      <c r="FYY18" s="519"/>
      <c r="FYZ18" s="519"/>
      <c r="FZA18" s="519"/>
      <c r="FZB18" s="519"/>
      <c r="FZC18" s="519"/>
      <c r="FZD18" s="519"/>
      <c r="FZE18" s="519"/>
      <c r="FZF18" s="519"/>
      <c r="FZG18" s="519"/>
      <c r="FZH18" s="519"/>
      <c r="FZI18" s="519"/>
      <c r="FZJ18" s="519"/>
      <c r="FZK18" s="519"/>
      <c r="FZL18" s="519"/>
      <c r="FZM18" s="519"/>
      <c r="FZN18" s="519"/>
      <c r="FZO18" s="519"/>
      <c r="FZP18" s="519"/>
      <c r="FZQ18" s="519"/>
      <c r="FZR18" s="519"/>
      <c r="FZS18" s="519"/>
      <c r="FZT18" s="519"/>
      <c r="FZU18" s="519"/>
      <c r="FZV18" s="519"/>
      <c r="FZW18" s="519"/>
      <c r="FZX18" s="519"/>
      <c r="FZY18" s="519"/>
      <c r="FZZ18" s="519"/>
      <c r="GAA18" s="519"/>
      <c r="GAB18" s="519"/>
      <c r="GAC18" s="519"/>
      <c r="GAD18" s="519"/>
      <c r="GAE18" s="519"/>
      <c r="GAF18" s="519"/>
      <c r="GAG18" s="519"/>
      <c r="GAH18" s="519"/>
      <c r="GAI18" s="519"/>
      <c r="GAJ18" s="519"/>
      <c r="GAK18" s="519"/>
      <c r="GAL18" s="519"/>
      <c r="GAM18" s="519"/>
      <c r="GAN18" s="519"/>
      <c r="GAO18" s="519"/>
      <c r="GAP18" s="519"/>
      <c r="GAQ18" s="519"/>
      <c r="GAR18" s="519"/>
      <c r="GAS18" s="519"/>
      <c r="GAT18" s="519"/>
      <c r="GAU18" s="519"/>
      <c r="GAV18" s="519"/>
      <c r="GAW18" s="519"/>
      <c r="GAX18" s="519"/>
      <c r="GAY18" s="519"/>
      <c r="GAZ18" s="519"/>
      <c r="GBA18" s="519"/>
      <c r="GBB18" s="519"/>
      <c r="GBC18" s="519"/>
      <c r="GBD18" s="519"/>
      <c r="GBE18" s="519"/>
      <c r="GBF18" s="519"/>
      <c r="GBG18" s="519"/>
      <c r="GBH18" s="519"/>
      <c r="GBI18" s="519"/>
      <c r="GBJ18" s="519"/>
      <c r="GBK18" s="519"/>
      <c r="GBL18" s="519"/>
      <c r="GBM18" s="519"/>
      <c r="GBN18" s="519"/>
      <c r="GBO18" s="519"/>
      <c r="GBP18" s="519"/>
      <c r="GBQ18" s="519"/>
      <c r="GBR18" s="519"/>
      <c r="GBS18" s="519"/>
      <c r="GBT18" s="519"/>
      <c r="GBU18" s="519"/>
      <c r="GBV18" s="519"/>
      <c r="GBW18" s="519"/>
      <c r="GBX18" s="519"/>
      <c r="GBY18" s="519"/>
      <c r="GBZ18" s="519"/>
      <c r="GCA18" s="519"/>
      <c r="GCB18" s="519"/>
      <c r="GCC18" s="519"/>
      <c r="GCD18" s="519"/>
      <c r="GCE18" s="519"/>
      <c r="GCF18" s="519"/>
      <c r="GCG18" s="519"/>
      <c r="GCH18" s="519"/>
      <c r="GCI18" s="519"/>
      <c r="GCJ18" s="519"/>
      <c r="GCK18" s="519"/>
      <c r="GCL18" s="519"/>
      <c r="GCM18" s="519"/>
      <c r="GCN18" s="519"/>
      <c r="GCO18" s="519"/>
      <c r="GCP18" s="519"/>
      <c r="GCQ18" s="519"/>
      <c r="GCR18" s="519"/>
      <c r="GCS18" s="519"/>
      <c r="GCT18" s="519"/>
      <c r="GCU18" s="519"/>
      <c r="GCV18" s="519"/>
      <c r="GCW18" s="519"/>
      <c r="GCX18" s="519"/>
      <c r="GCY18" s="519"/>
      <c r="GCZ18" s="519"/>
      <c r="GDA18" s="519"/>
      <c r="GDB18" s="519"/>
      <c r="GDC18" s="519"/>
      <c r="GDD18" s="519"/>
      <c r="GDE18" s="519"/>
      <c r="GDF18" s="519"/>
      <c r="GDG18" s="519"/>
      <c r="GDH18" s="519"/>
      <c r="GDI18" s="519"/>
      <c r="GDJ18" s="519"/>
      <c r="GDK18" s="519"/>
      <c r="GDL18" s="519"/>
      <c r="GDM18" s="519"/>
      <c r="GDN18" s="519"/>
      <c r="GDO18" s="519"/>
      <c r="GDP18" s="519"/>
      <c r="GDQ18" s="519"/>
      <c r="GDR18" s="519"/>
      <c r="GDS18" s="519"/>
      <c r="GDT18" s="519"/>
      <c r="GDU18" s="519"/>
      <c r="GDV18" s="519"/>
      <c r="GDW18" s="519"/>
      <c r="GDX18" s="519"/>
      <c r="GDY18" s="519"/>
      <c r="GDZ18" s="519"/>
      <c r="GEA18" s="519"/>
      <c r="GEB18" s="519"/>
      <c r="GEC18" s="519"/>
      <c r="GED18" s="519"/>
      <c r="GEE18" s="519"/>
      <c r="GEF18" s="519"/>
      <c r="GEG18" s="519"/>
      <c r="GEH18" s="519"/>
      <c r="GEI18" s="519"/>
      <c r="GEJ18" s="519"/>
      <c r="GEK18" s="519"/>
      <c r="GEL18" s="519"/>
      <c r="GEM18" s="519"/>
      <c r="GEN18" s="519"/>
      <c r="GEO18" s="519"/>
      <c r="GEP18" s="519"/>
      <c r="GEQ18" s="519"/>
      <c r="GER18" s="519"/>
      <c r="GES18" s="519"/>
      <c r="GET18" s="519"/>
      <c r="GEU18" s="519"/>
      <c r="GEV18" s="519"/>
      <c r="GEW18" s="519"/>
      <c r="GEX18" s="519"/>
      <c r="GEY18" s="519"/>
      <c r="GEZ18" s="519"/>
      <c r="GFA18" s="519"/>
      <c r="GFB18" s="519"/>
      <c r="GFC18" s="519"/>
      <c r="GFD18" s="519"/>
      <c r="GFE18" s="519"/>
      <c r="GFF18" s="519"/>
      <c r="GFG18" s="519"/>
      <c r="GFH18" s="519"/>
      <c r="GFI18" s="519"/>
      <c r="GFJ18" s="519"/>
      <c r="GFK18" s="519"/>
      <c r="GFL18" s="519"/>
      <c r="GFM18" s="519"/>
      <c r="GFN18" s="519"/>
      <c r="GFO18" s="519"/>
      <c r="GFP18" s="519"/>
      <c r="GFQ18" s="519"/>
      <c r="GFR18" s="519"/>
      <c r="GFS18" s="519"/>
      <c r="GFT18" s="519"/>
      <c r="GFU18" s="519"/>
      <c r="GFV18" s="519"/>
      <c r="GFW18" s="519"/>
      <c r="GFX18" s="519"/>
      <c r="GFY18" s="519"/>
      <c r="GFZ18" s="519"/>
      <c r="GGA18" s="519"/>
      <c r="GGB18" s="519"/>
      <c r="GGC18" s="519"/>
      <c r="GGD18" s="519"/>
      <c r="GGE18" s="519"/>
      <c r="GGF18" s="519"/>
      <c r="GGG18" s="519"/>
      <c r="GGH18" s="519"/>
      <c r="GGI18" s="519"/>
      <c r="GGJ18" s="519"/>
      <c r="GGK18" s="519"/>
      <c r="GGL18" s="519"/>
      <c r="GGM18" s="519"/>
      <c r="GGN18" s="519"/>
      <c r="GGO18" s="519"/>
      <c r="GGP18" s="519"/>
      <c r="GGQ18" s="519"/>
      <c r="GGR18" s="519"/>
      <c r="GGS18" s="519"/>
      <c r="GGT18" s="519"/>
      <c r="GGU18" s="519"/>
      <c r="GGV18" s="519"/>
      <c r="GGW18" s="519"/>
      <c r="GGX18" s="519"/>
      <c r="GGY18" s="519"/>
      <c r="GGZ18" s="519"/>
      <c r="GHA18" s="519"/>
      <c r="GHB18" s="519"/>
      <c r="GHC18" s="519"/>
      <c r="GHD18" s="519"/>
      <c r="GHE18" s="519"/>
      <c r="GHF18" s="519"/>
      <c r="GHG18" s="519"/>
      <c r="GHH18" s="519"/>
      <c r="GHI18" s="519"/>
      <c r="GHJ18" s="519"/>
      <c r="GHK18" s="519"/>
      <c r="GHL18" s="519"/>
      <c r="GHM18" s="519"/>
      <c r="GHN18" s="519"/>
      <c r="GHO18" s="519"/>
      <c r="GHP18" s="519"/>
      <c r="GHQ18" s="519"/>
      <c r="GHR18" s="519"/>
      <c r="GHS18" s="519"/>
      <c r="GHT18" s="519"/>
      <c r="GHU18" s="519"/>
      <c r="GHV18" s="519"/>
      <c r="GHW18" s="519"/>
      <c r="GHX18" s="519"/>
      <c r="GHY18" s="519"/>
      <c r="GHZ18" s="519"/>
      <c r="GIA18" s="519"/>
      <c r="GIB18" s="519"/>
      <c r="GIC18" s="519"/>
      <c r="GID18" s="519"/>
      <c r="GIE18" s="519"/>
      <c r="GIF18" s="519"/>
      <c r="GIG18" s="519"/>
      <c r="GIH18" s="519"/>
      <c r="GII18" s="519"/>
      <c r="GIJ18" s="519"/>
      <c r="GIK18" s="519"/>
      <c r="GIL18" s="519"/>
      <c r="GIM18" s="519"/>
      <c r="GIN18" s="519"/>
      <c r="GIO18" s="519"/>
      <c r="GIP18" s="519"/>
      <c r="GIQ18" s="519"/>
      <c r="GIR18" s="519"/>
      <c r="GIS18" s="519"/>
      <c r="GIT18" s="519"/>
      <c r="GIU18" s="519"/>
      <c r="GIV18" s="519"/>
      <c r="GIW18" s="519"/>
      <c r="GIX18" s="519"/>
      <c r="GIY18" s="519"/>
      <c r="GIZ18" s="519"/>
      <c r="GJA18" s="519"/>
      <c r="GJB18" s="519"/>
      <c r="GJC18" s="519"/>
      <c r="GJD18" s="519"/>
      <c r="GJE18" s="519"/>
      <c r="GJF18" s="519"/>
      <c r="GJG18" s="519"/>
      <c r="GJH18" s="519"/>
      <c r="GJI18" s="519"/>
      <c r="GJJ18" s="519"/>
      <c r="GJK18" s="519"/>
      <c r="GJL18" s="519"/>
      <c r="GJM18" s="519"/>
      <c r="GJN18" s="519"/>
      <c r="GJO18" s="519"/>
      <c r="GJP18" s="519"/>
      <c r="GJQ18" s="519"/>
      <c r="GJR18" s="519"/>
      <c r="GJS18" s="519"/>
      <c r="GJT18" s="519"/>
      <c r="GJU18" s="519"/>
      <c r="GJV18" s="519"/>
      <c r="GJW18" s="519"/>
      <c r="GJX18" s="519"/>
      <c r="GJY18" s="519"/>
      <c r="GJZ18" s="519"/>
      <c r="GKA18" s="519"/>
      <c r="GKB18" s="519"/>
      <c r="GKC18" s="519"/>
      <c r="GKD18" s="519"/>
      <c r="GKE18" s="519"/>
      <c r="GKF18" s="519"/>
      <c r="GKG18" s="519"/>
      <c r="GKH18" s="519"/>
      <c r="GKI18" s="519"/>
      <c r="GKJ18" s="519"/>
      <c r="GKK18" s="519"/>
      <c r="GKL18" s="519"/>
      <c r="GKM18" s="519"/>
      <c r="GKN18" s="519"/>
      <c r="GKO18" s="519"/>
      <c r="GKP18" s="519"/>
      <c r="GKQ18" s="519"/>
      <c r="GKR18" s="519"/>
      <c r="GKS18" s="519"/>
      <c r="GKT18" s="519"/>
      <c r="GKU18" s="519"/>
      <c r="GKV18" s="519"/>
      <c r="GKW18" s="519"/>
      <c r="GKX18" s="519"/>
      <c r="GKY18" s="519"/>
      <c r="GKZ18" s="519"/>
      <c r="GLA18" s="519"/>
      <c r="GLB18" s="519"/>
      <c r="GLC18" s="519"/>
      <c r="GLD18" s="519"/>
      <c r="GLE18" s="519"/>
      <c r="GLF18" s="519"/>
      <c r="GLG18" s="519"/>
      <c r="GLH18" s="519"/>
      <c r="GLI18" s="519"/>
      <c r="GLJ18" s="519"/>
      <c r="GLK18" s="519"/>
      <c r="GLL18" s="519"/>
      <c r="GLM18" s="519"/>
      <c r="GLN18" s="519"/>
      <c r="GLO18" s="519"/>
      <c r="GLP18" s="519"/>
      <c r="GLQ18" s="519"/>
      <c r="GLR18" s="519"/>
      <c r="GLS18" s="519"/>
      <c r="GLT18" s="519"/>
      <c r="GLU18" s="519"/>
      <c r="GLV18" s="519"/>
      <c r="GLW18" s="519"/>
      <c r="GLX18" s="519"/>
      <c r="GLY18" s="519"/>
      <c r="GLZ18" s="519"/>
      <c r="GMA18" s="519"/>
      <c r="GMB18" s="519"/>
      <c r="GMC18" s="519"/>
      <c r="GMD18" s="519"/>
      <c r="GME18" s="519"/>
      <c r="GMF18" s="519"/>
      <c r="GMG18" s="519"/>
      <c r="GMH18" s="519"/>
      <c r="GMI18" s="519"/>
      <c r="GMJ18" s="519"/>
      <c r="GMK18" s="519"/>
      <c r="GML18" s="519"/>
      <c r="GMM18" s="519"/>
      <c r="GMN18" s="519"/>
      <c r="GMO18" s="519"/>
      <c r="GMP18" s="519"/>
      <c r="GMQ18" s="519"/>
      <c r="GMR18" s="519"/>
      <c r="GMS18" s="519"/>
      <c r="GMT18" s="519"/>
      <c r="GMU18" s="519"/>
      <c r="GMV18" s="519"/>
      <c r="GMW18" s="519"/>
      <c r="GMX18" s="519"/>
      <c r="GMY18" s="519"/>
      <c r="GMZ18" s="519"/>
      <c r="GNA18" s="519"/>
      <c r="GNB18" s="519"/>
      <c r="GNC18" s="519"/>
      <c r="GND18" s="519"/>
      <c r="GNE18" s="519"/>
      <c r="GNF18" s="519"/>
      <c r="GNG18" s="519"/>
      <c r="GNH18" s="519"/>
      <c r="GNI18" s="519"/>
      <c r="GNJ18" s="519"/>
      <c r="GNK18" s="519"/>
      <c r="GNL18" s="519"/>
      <c r="GNM18" s="519"/>
      <c r="GNN18" s="519"/>
      <c r="GNO18" s="519"/>
      <c r="GNP18" s="519"/>
      <c r="GNQ18" s="519"/>
      <c r="GNR18" s="519"/>
      <c r="GNS18" s="519"/>
      <c r="GNT18" s="519"/>
      <c r="GNU18" s="519"/>
      <c r="GNV18" s="519"/>
      <c r="GNW18" s="519"/>
      <c r="GNX18" s="519"/>
      <c r="GNY18" s="519"/>
      <c r="GNZ18" s="519"/>
      <c r="GOA18" s="519"/>
      <c r="GOB18" s="519"/>
      <c r="GOC18" s="519"/>
      <c r="GOD18" s="519"/>
      <c r="GOE18" s="519"/>
      <c r="GOF18" s="519"/>
      <c r="GOG18" s="519"/>
      <c r="GOH18" s="519"/>
      <c r="GOI18" s="519"/>
      <c r="GOJ18" s="519"/>
      <c r="GOK18" s="519"/>
      <c r="GOL18" s="519"/>
      <c r="GOM18" s="519"/>
      <c r="GON18" s="519"/>
      <c r="GOO18" s="519"/>
      <c r="GOP18" s="519"/>
      <c r="GOQ18" s="519"/>
      <c r="GOR18" s="519"/>
      <c r="GOS18" s="519"/>
      <c r="GOT18" s="519"/>
      <c r="GOU18" s="519"/>
      <c r="GOV18" s="519"/>
      <c r="GOW18" s="519"/>
      <c r="GOX18" s="519"/>
      <c r="GOY18" s="519"/>
      <c r="GOZ18" s="519"/>
      <c r="GPA18" s="519"/>
      <c r="GPB18" s="519"/>
      <c r="GPC18" s="519"/>
      <c r="GPD18" s="519"/>
      <c r="GPE18" s="519"/>
      <c r="GPF18" s="519"/>
      <c r="GPG18" s="519"/>
      <c r="GPH18" s="519"/>
      <c r="GPI18" s="519"/>
      <c r="GPJ18" s="519"/>
      <c r="GPK18" s="519"/>
      <c r="GPL18" s="519"/>
      <c r="GPM18" s="519"/>
      <c r="GPN18" s="519"/>
      <c r="GPO18" s="519"/>
      <c r="GPP18" s="519"/>
      <c r="GPQ18" s="519"/>
      <c r="GPR18" s="519"/>
      <c r="GPS18" s="519"/>
      <c r="GPT18" s="519"/>
      <c r="GPU18" s="519"/>
      <c r="GPV18" s="519"/>
      <c r="GPW18" s="519"/>
      <c r="GPX18" s="519"/>
      <c r="GPY18" s="519"/>
      <c r="GPZ18" s="519"/>
      <c r="GQA18" s="519"/>
      <c r="GQB18" s="519"/>
      <c r="GQC18" s="519"/>
      <c r="GQD18" s="519"/>
      <c r="GQE18" s="519"/>
      <c r="GQF18" s="519"/>
      <c r="GQG18" s="519"/>
      <c r="GQH18" s="519"/>
      <c r="GQI18" s="519"/>
      <c r="GQJ18" s="519"/>
      <c r="GQK18" s="519"/>
      <c r="GQL18" s="519"/>
      <c r="GQM18" s="519"/>
      <c r="GQN18" s="519"/>
      <c r="GQO18" s="519"/>
      <c r="GQP18" s="519"/>
      <c r="GQQ18" s="519"/>
      <c r="GQR18" s="519"/>
      <c r="GQS18" s="519"/>
      <c r="GQT18" s="519"/>
      <c r="GQU18" s="519"/>
      <c r="GQV18" s="519"/>
      <c r="GQW18" s="519"/>
      <c r="GQX18" s="519"/>
      <c r="GQY18" s="519"/>
      <c r="GQZ18" s="519"/>
      <c r="GRA18" s="519"/>
      <c r="GRB18" s="519"/>
      <c r="GRC18" s="519"/>
      <c r="GRD18" s="519"/>
      <c r="GRE18" s="519"/>
      <c r="GRF18" s="519"/>
      <c r="GRG18" s="519"/>
      <c r="GRH18" s="519"/>
      <c r="GRI18" s="519"/>
      <c r="GRJ18" s="519"/>
      <c r="GRK18" s="519"/>
      <c r="GRL18" s="519"/>
      <c r="GRM18" s="519"/>
      <c r="GRN18" s="519"/>
      <c r="GRO18" s="519"/>
      <c r="GRP18" s="519"/>
      <c r="GRQ18" s="519"/>
      <c r="GRR18" s="519"/>
      <c r="GRS18" s="519"/>
      <c r="GRT18" s="519"/>
      <c r="GRU18" s="519"/>
      <c r="GRV18" s="519"/>
      <c r="GRW18" s="519"/>
      <c r="GRX18" s="519"/>
      <c r="GRY18" s="519"/>
      <c r="GRZ18" s="519"/>
      <c r="GSA18" s="519"/>
      <c r="GSB18" s="519"/>
      <c r="GSC18" s="519"/>
      <c r="GSD18" s="519"/>
      <c r="GSE18" s="519"/>
      <c r="GSF18" s="519"/>
      <c r="GSG18" s="519"/>
      <c r="GSH18" s="519"/>
      <c r="GSI18" s="519"/>
      <c r="GSJ18" s="519"/>
      <c r="GSK18" s="519"/>
      <c r="GSL18" s="519"/>
      <c r="GSM18" s="519"/>
      <c r="GSN18" s="519"/>
      <c r="GSO18" s="519"/>
      <c r="GSP18" s="519"/>
      <c r="GSQ18" s="519"/>
      <c r="GSR18" s="519"/>
      <c r="GSS18" s="519"/>
      <c r="GST18" s="519"/>
      <c r="GSU18" s="519"/>
      <c r="GSV18" s="519"/>
      <c r="GSW18" s="519"/>
      <c r="GSX18" s="519"/>
      <c r="GSY18" s="519"/>
      <c r="GSZ18" s="519"/>
      <c r="GTA18" s="519"/>
      <c r="GTB18" s="519"/>
      <c r="GTC18" s="519"/>
      <c r="GTD18" s="519"/>
      <c r="GTE18" s="519"/>
      <c r="GTF18" s="519"/>
      <c r="GTG18" s="519"/>
      <c r="GTH18" s="519"/>
      <c r="GTI18" s="519"/>
      <c r="GTJ18" s="519"/>
      <c r="GTK18" s="519"/>
      <c r="GTL18" s="519"/>
      <c r="GTM18" s="519"/>
      <c r="GTN18" s="519"/>
      <c r="GTO18" s="519"/>
      <c r="GTP18" s="519"/>
      <c r="GTQ18" s="519"/>
      <c r="GTR18" s="519"/>
      <c r="GTS18" s="519"/>
      <c r="GTT18" s="519"/>
      <c r="GTU18" s="519"/>
      <c r="GTV18" s="519"/>
      <c r="GTW18" s="519"/>
      <c r="GTX18" s="519"/>
      <c r="GTY18" s="519"/>
      <c r="GTZ18" s="519"/>
      <c r="GUA18" s="519"/>
      <c r="GUB18" s="519"/>
      <c r="GUC18" s="519"/>
      <c r="GUD18" s="519"/>
      <c r="GUE18" s="519"/>
      <c r="GUF18" s="519"/>
      <c r="GUG18" s="519"/>
      <c r="GUH18" s="519"/>
      <c r="GUI18" s="519"/>
      <c r="GUJ18" s="519"/>
      <c r="GUK18" s="519"/>
      <c r="GUL18" s="519"/>
      <c r="GUM18" s="519"/>
      <c r="GUN18" s="519"/>
      <c r="GUO18" s="519"/>
      <c r="GUP18" s="519"/>
      <c r="GUQ18" s="519"/>
      <c r="GUR18" s="519"/>
      <c r="GUS18" s="519"/>
      <c r="GUT18" s="519"/>
      <c r="GUU18" s="519"/>
      <c r="GUV18" s="519"/>
      <c r="GUW18" s="519"/>
      <c r="GUX18" s="519"/>
      <c r="GUY18" s="519"/>
      <c r="GUZ18" s="519"/>
      <c r="GVA18" s="519"/>
      <c r="GVB18" s="519"/>
      <c r="GVC18" s="519"/>
      <c r="GVD18" s="519"/>
      <c r="GVE18" s="519"/>
      <c r="GVF18" s="519"/>
      <c r="GVG18" s="519"/>
      <c r="GVH18" s="519"/>
      <c r="GVI18" s="519"/>
      <c r="GVJ18" s="519"/>
      <c r="GVK18" s="519"/>
      <c r="GVL18" s="519"/>
      <c r="GVM18" s="519"/>
      <c r="GVN18" s="519"/>
      <c r="GVO18" s="519"/>
      <c r="GVP18" s="519"/>
      <c r="GVQ18" s="519"/>
      <c r="GVR18" s="519"/>
      <c r="GVS18" s="519"/>
      <c r="GVT18" s="519"/>
      <c r="GVU18" s="519"/>
      <c r="GVV18" s="519"/>
      <c r="GVW18" s="519"/>
      <c r="GVX18" s="519"/>
      <c r="GVY18" s="519"/>
      <c r="GVZ18" s="519"/>
      <c r="GWA18" s="519"/>
      <c r="GWB18" s="519"/>
      <c r="GWC18" s="519"/>
      <c r="GWD18" s="519"/>
      <c r="GWE18" s="519"/>
      <c r="GWF18" s="519"/>
      <c r="GWG18" s="519"/>
      <c r="GWH18" s="519"/>
      <c r="GWI18" s="519"/>
      <c r="GWJ18" s="519"/>
      <c r="GWK18" s="519"/>
      <c r="GWL18" s="519"/>
      <c r="GWM18" s="519"/>
      <c r="GWN18" s="519"/>
      <c r="GWO18" s="519"/>
      <c r="GWP18" s="519"/>
      <c r="GWQ18" s="519"/>
      <c r="GWR18" s="519"/>
      <c r="GWS18" s="519"/>
      <c r="GWT18" s="519"/>
      <c r="GWU18" s="519"/>
      <c r="GWV18" s="519"/>
      <c r="GWW18" s="519"/>
      <c r="GWX18" s="519"/>
      <c r="GWY18" s="519"/>
      <c r="GWZ18" s="519"/>
      <c r="GXA18" s="519"/>
      <c r="GXB18" s="519"/>
      <c r="GXC18" s="519"/>
      <c r="GXD18" s="519"/>
      <c r="GXE18" s="519"/>
      <c r="GXF18" s="519"/>
      <c r="GXG18" s="519"/>
      <c r="GXH18" s="519"/>
      <c r="GXI18" s="519"/>
      <c r="GXJ18" s="519"/>
      <c r="GXK18" s="519"/>
      <c r="GXL18" s="519"/>
      <c r="GXM18" s="519"/>
      <c r="GXN18" s="519"/>
      <c r="GXO18" s="519"/>
      <c r="GXP18" s="519"/>
      <c r="GXQ18" s="519"/>
      <c r="GXR18" s="519"/>
      <c r="GXS18" s="519"/>
      <c r="GXT18" s="519"/>
      <c r="GXU18" s="519"/>
      <c r="GXV18" s="519"/>
      <c r="GXW18" s="519"/>
      <c r="GXX18" s="519"/>
      <c r="GXY18" s="519"/>
      <c r="GXZ18" s="519"/>
      <c r="GYA18" s="519"/>
      <c r="GYB18" s="519"/>
      <c r="GYC18" s="519"/>
      <c r="GYD18" s="519"/>
      <c r="GYE18" s="519"/>
      <c r="GYF18" s="519"/>
      <c r="GYG18" s="519"/>
      <c r="GYH18" s="519"/>
      <c r="GYI18" s="519"/>
      <c r="GYJ18" s="519"/>
      <c r="GYK18" s="519"/>
      <c r="GYL18" s="519"/>
      <c r="GYM18" s="519"/>
      <c r="GYN18" s="519"/>
      <c r="GYO18" s="519"/>
      <c r="GYP18" s="519"/>
      <c r="GYQ18" s="519"/>
      <c r="GYR18" s="519"/>
      <c r="GYS18" s="519"/>
      <c r="GYT18" s="519"/>
      <c r="GYU18" s="519"/>
      <c r="GYV18" s="519"/>
      <c r="GYW18" s="519"/>
      <c r="GYX18" s="519"/>
      <c r="GYY18" s="519"/>
      <c r="GYZ18" s="519"/>
      <c r="GZA18" s="519"/>
      <c r="GZB18" s="519"/>
      <c r="GZC18" s="519"/>
      <c r="GZD18" s="519"/>
      <c r="GZE18" s="519"/>
      <c r="GZF18" s="519"/>
      <c r="GZG18" s="519"/>
      <c r="GZH18" s="519"/>
      <c r="GZI18" s="519"/>
      <c r="GZJ18" s="519"/>
      <c r="GZK18" s="519"/>
      <c r="GZL18" s="519"/>
      <c r="GZM18" s="519"/>
      <c r="GZN18" s="519"/>
      <c r="GZO18" s="519"/>
      <c r="GZP18" s="519"/>
      <c r="GZQ18" s="519"/>
      <c r="GZR18" s="519"/>
      <c r="GZS18" s="519"/>
      <c r="GZT18" s="519"/>
      <c r="GZU18" s="519"/>
      <c r="GZV18" s="519"/>
      <c r="GZW18" s="519"/>
      <c r="GZX18" s="519"/>
      <c r="GZY18" s="519"/>
      <c r="GZZ18" s="519"/>
      <c r="HAA18" s="519"/>
      <c r="HAB18" s="519"/>
      <c r="HAC18" s="519"/>
      <c r="HAD18" s="519"/>
      <c r="HAE18" s="519"/>
      <c r="HAF18" s="519"/>
      <c r="HAG18" s="519"/>
      <c r="HAH18" s="519"/>
      <c r="HAI18" s="519"/>
      <c r="HAJ18" s="519"/>
      <c r="HAK18" s="519"/>
      <c r="HAL18" s="519"/>
      <c r="HAM18" s="519"/>
      <c r="HAN18" s="519"/>
      <c r="HAO18" s="519"/>
      <c r="HAP18" s="519"/>
      <c r="HAQ18" s="519"/>
      <c r="HAR18" s="519"/>
      <c r="HAS18" s="519"/>
      <c r="HAT18" s="519"/>
      <c r="HAU18" s="519"/>
      <c r="HAV18" s="519"/>
      <c r="HAW18" s="519"/>
      <c r="HAX18" s="519"/>
      <c r="HAY18" s="519"/>
      <c r="HAZ18" s="519"/>
      <c r="HBA18" s="519"/>
      <c r="HBB18" s="519"/>
      <c r="HBC18" s="519"/>
      <c r="HBD18" s="519"/>
      <c r="HBE18" s="519"/>
      <c r="HBF18" s="519"/>
      <c r="HBG18" s="519"/>
      <c r="HBH18" s="519"/>
      <c r="HBI18" s="519"/>
      <c r="HBJ18" s="519"/>
      <c r="HBK18" s="519"/>
      <c r="HBL18" s="519"/>
      <c r="HBM18" s="519"/>
      <c r="HBN18" s="519"/>
      <c r="HBO18" s="519"/>
      <c r="HBP18" s="519"/>
      <c r="HBQ18" s="519"/>
      <c r="HBR18" s="519"/>
      <c r="HBS18" s="519"/>
      <c r="HBT18" s="519"/>
      <c r="HBU18" s="519"/>
      <c r="HBV18" s="519"/>
      <c r="HBW18" s="519"/>
      <c r="HBX18" s="519"/>
      <c r="HBY18" s="519"/>
      <c r="HBZ18" s="519"/>
      <c r="HCA18" s="519"/>
      <c r="HCB18" s="519"/>
      <c r="HCC18" s="519"/>
      <c r="HCD18" s="519"/>
      <c r="HCE18" s="519"/>
      <c r="HCF18" s="519"/>
      <c r="HCG18" s="519"/>
      <c r="HCH18" s="519"/>
      <c r="HCI18" s="519"/>
      <c r="HCJ18" s="519"/>
      <c r="HCK18" s="519"/>
      <c r="HCL18" s="519"/>
      <c r="HCM18" s="519"/>
      <c r="HCN18" s="519"/>
      <c r="HCO18" s="519"/>
      <c r="HCP18" s="519"/>
      <c r="HCQ18" s="519"/>
      <c r="HCR18" s="519"/>
      <c r="HCS18" s="519"/>
      <c r="HCT18" s="519"/>
      <c r="HCU18" s="519"/>
      <c r="HCV18" s="519"/>
      <c r="HCW18" s="519"/>
      <c r="HCX18" s="519"/>
      <c r="HCY18" s="519"/>
      <c r="HCZ18" s="519"/>
      <c r="HDA18" s="519"/>
      <c r="HDB18" s="519"/>
      <c r="HDC18" s="519"/>
      <c r="HDD18" s="519"/>
      <c r="HDE18" s="519"/>
      <c r="HDF18" s="519"/>
      <c r="HDG18" s="519"/>
      <c r="HDH18" s="519"/>
      <c r="HDI18" s="519"/>
      <c r="HDJ18" s="519"/>
      <c r="HDK18" s="519"/>
      <c r="HDL18" s="519"/>
      <c r="HDM18" s="519"/>
      <c r="HDN18" s="519"/>
      <c r="HDO18" s="519"/>
      <c r="HDP18" s="519"/>
      <c r="HDQ18" s="519"/>
      <c r="HDR18" s="519"/>
      <c r="HDS18" s="519"/>
      <c r="HDT18" s="519"/>
      <c r="HDU18" s="519"/>
      <c r="HDV18" s="519"/>
      <c r="HDW18" s="519"/>
      <c r="HDX18" s="519"/>
      <c r="HDY18" s="519"/>
      <c r="HDZ18" s="519"/>
      <c r="HEA18" s="519"/>
      <c r="HEB18" s="519"/>
      <c r="HEC18" s="519"/>
      <c r="HED18" s="519"/>
      <c r="HEE18" s="519"/>
      <c r="HEF18" s="519"/>
      <c r="HEG18" s="519"/>
      <c r="HEH18" s="519"/>
      <c r="HEI18" s="519"/>
      <c r="HEJ18" s="519"/>
      <c r="HEK18" s="519"/>
      <c r="HEL18" s="519"/>
      <c r="HEM18" s="519"/>
      <c r="HEN18" s="519"/>
      <c r="HEO18" s="519"/>
      <c r="HEP18" s="519"/>
      <c r="HEQ18" s="519"/>
      <c r="HER18" s="519"/>
      <c r="HES18" s="519"/>
      <c r="HET18" s="519"/>
      <c r="HEU18" s="519"/>
      <c r="HEV18" s="519"/>
      <c r="HEW18" s="519"/>
      <c r="HEX18" s="519"/>
      <c r="HEY18" s="519"/>
      <c r="HEZ18" s="519"/>
      <c r="HFA18" s="519"/>
      <c r="HFB18" s="519"/>
      <c r="HFC18" s="519"/>
      <c r="HFD18" s="519"/>
      <c r="HFE18" s="519"/>
      <c r="HFF18" s="519"/>
      <c r="HFG18" s="519"/>
      <c r="HFH18" s="519"/>
      <c r="HFI18" s="519"/>
      <c r="HFJ18" s="519"/>
      <c r="HFK18" s="519"/>
      <c r="HFL18" s="519"/>
      <c r="HFM18" s="519"/>
      <c r="HFN18" s="519"/>
      <c r="HFO18" s="519"/>
      <c r="HFP18" s="519"/>
      <c r="HFQ18" s="519"/>
      <c r="HFR18" s="519"/>
      <c r="HFS18" s="519"/>
      <c r="HFT18" s="519"/>
      <c r="HFU18" s="519"/>
      <c r="HFV18" s="519"/>
      <c r="HFW18" s="519"/>
      <c r="HFX18" s="519"/>
      <c r="HFY18" s="519"/>
      <c r="HFZ18" s="519"/>
      <c r="HGA18" s="519"/>
      <c r="HGB18" s="519"/>
      <c r="HGC18" s="519"/>
      <c r="HGD18" s="519"/>
      <c r="HGE18" s="519"/>
      <c r="HGF18" s="519"/>
      <c r="HGG18" s="519"/>
      <c r="HGH18" s="519"/>
      <c r="HGI18" s="519"/>
      <c r="HGJ18" s="519"/>
      <c r="HGK18" s="519"/>
      <c r="HGL18" s="519"/>
      <c r="HGM18" s="519"/>
      <c r="HGN18" s="519"/>
      <c r="HGO18" s="519"/>
      <c r="HGP18" s="519"/>
      <c r="HGQ18" s="519"/>
      <c r="HGR18" s="519"/>
      <c r="HGS18" s="519"/>
      <c r="HGT18" s="519"/>
      <c r="HGU18" s="519"/>
      <c r="HGV18" s="519"/>
      <c r="HGW18" s="519"/>
      <c r="HGX18" s="519"/>
      <c r="HGY18" s="519"/>
      <c r="HGZ18" s="519"/>
      <c r="HHA18" s="519"/>
      <c r="HHB18" s="519"/>
      <c r="HHC18" s="519"/>
      <c r="HHD18" s="519"/>
      <c r="HHE18" s="519"/>
      <c r="HHF18" s="519"/>
      <c r="HHG18" s="519"/>
      <c r="HHH18" s="519"/>
      <c r="HHI18" s="519"/>
      <c r="HHJ18" s="519"/>
      <c r="HHK18" s="519"/>
      <c r="HHL18" s="519"/>
      <c r="HHM18" s="519"/>
      <c r="HHN18" s="519"/>
      <c r="HHO18" s="519"/>
      <c r="HHP18" s="519"/>
      <c r="HHQ18" s="519"/>
      <c r="HHR18" s="519"/>
      <c r="HHS18" s="519"/>
      <c r="HHT18" s="519"/>
      <c r="HHU18" s="519"/>
      <c r="HHV18" s="519"/>
      <c r="HHW18" s="519"/>
      <c r="HHX18" s="519"/>
      <c r="HHY18" s="519"/>
      <c r="HHZ18" s="519"/>
      <c r="HIA18" s="519"/>
      <c r="HIB18" s="519"/>
      <c r="HIC18" s="519"/>
      <c r="HID18" s="519"/>
      <c r="HIE18" s="519"/>
      <c r="HIF18" s="519"/>
      <c r="HIG18" s="519"/>
      <c r="HIH18" s="519"/>
      <c r="HII18" s="519"/>
      <c r="HIJ18" s="519"/>
      <c r="HIK18" s="519"/>
      <c r="HIL18" s="519"/>
      <c r="HIM18" s="519"/>
      <c r="HIN18" s="519"/>
      <c r="HIO18" s="519"/>
      <c r="HIP18" s="519"/>
      <c r="HIQ18" s="519"/>
      <c r="HIR18" s="519"/>
      <c r="HIS18" s="519"/>
      <c r="HIT18" s="519"/>
      <c r="HIU18" s="519"/>
      <c r="HIV18" s="519"/>
      <c r="HIW18" s="519"/>
      <c r="HIX18" s="519"/>
      <c r="HIY18" s="519"/>
      <c r="HIZ18" s="519"/>
      <c r="HJA18" s="519"/>
      <c r="HJB18" s="519"/>
      <c r="HJC18" s="519"/>
      <c r="HJD18" s="519"/>
      <c r="HJE18" s="519"/>
      <c r="HJF18" s="519"/>
      <c r="HJG18" s="519"/>
      <c r="HJH18" s="519"/>
      <c r="HJI18" s="519"/>
      <c r="HJJ18" s="519"/>
      <c r="HJK18" s="519"/>
      <c r="HJL18" s="519"/>
      <c r="HJM18" s="519"/>
      <c r="HJN18" s="519"/>
      <c r="HJO18" s="519"/>
      <c r="HJP18" s="519"/>
      <c r="HJQ18" s="519"/>
      <c r="HJR18" s="519"/>
      <c r="HJS18" s="519"/>
      <c r="HJT18" s="519"/>
      <c r="HJU18" s="519"/>
      <c r="HJV18" s="519"/>
      <c r="HJW18" s="519"/>
      <c r="HJX18" s="519"/>
      <c r="HJY18" s="519"/>
      <c r="HJZ18" s="519"/>
      <c r="HKA18" s="519"/>
      <c r="HKB18" s="519"/>
      <c r="HKC18" s="519"/>
      <c r="HKD18" s="519"/>
      <c r="HKE18" s="519"/>
      <c r="HKF18" s="519"/>
      <c r="HKG18" s="519"/>
      <c r="HKH18" s="519"/>
      <c r="HKI18" s="519"/>
      <c r="HKJ18" s="519"/>
      <c r="HKK18" s="519"/>
      <c r="HKL18" s="519"/>
      <c r="HKM18" s="519"/>
      <c r="HKN18" s="519"/>
      <c r="HKO18" s="519"/>
      <c r="HKP18" s="519"/>
      <c r="HKQ18" s="519"/>
      <c r="HKR18" s="519"/>
      <c r="HKS18" s="519"/>
      <c r="HKT18" s="519"/>
      <c r="HKU18" s="519"/>
      <c r="HKV18" s="519"/>
      <c r="HKW18" s="519"/>
      <c r="HKX18" s="519"/>
      <c r="HKY18" s="519"/>
      <c r="HKZ18" s="519"/>
      <c r="HLA18" s="519"/>
      <c r="HLB18" s="519"/>
      <c r="HLC18" s="519"/>
      <c r="HLD18" s="519"/>
      <c r="HLE18" s="519"/>
      <c r="HLF18" s="519"/>
      <c r="HLG18" s="519"/>
      <c r="HLH18" s="519"/>
      <c r="HLI18" s="519"/>
      <c r="HLJ18" s="519"/>
      <c r="HLK18" s="519"/>
      <c r="HLL18" s="519"/>
      <c r="HLM18" s="519"/>
      <c r="HLN18" s="519"/>
      <c r="HLO18" s="519"/>
      <c r="HLP18" s="519"/>
      <c r="HLQ18" s="519"/>
      <c r="HLR18" s="519"/>
      <c r="HLS18" s="519"/>
      <c r="HLT18" s="519"/>
      <c r="HLU18" s="519"/>
      <c r="HLV18" s="519"/>
      <c r="HLW18" s="519"/>
      <c r="HLX18" s="519"/>
      <c r="HLY18" s="519"/>
      <c r="HLZ18" s="519"/>
      <c r="HMA18" s="519"/>
      <c r="HMB18" s="519"/>
      <c r="HMC18" s="519"/>
      <c r="HMD18" s="519"/>
      <c r="HME18" s="519"/>
      <c r="HMF18" s="519"/>
      <c r="HMG18" s="519"/>
      <c r="HMH18" s="519"/>
      <c r="HMI18" s="519"/>
      <c r="HMJ18" s="519"/>
      <c r="HMK18" s="519"/>
      <c r="HML18" s="519"/>
      <c r="HMM18" s="519"/>
      <c r="HMN18" s="519"/>
      <c r="HMO18" s="519"/>
      <c r="HMP18" s="519"/>
      <c r="HMQ18" s="519"/>
      <c r="HMR18" s="519"/>
      <c r="HMS18" s="519"/>
      <c r="HMT18" s="519"/>
      <c r="HMU18" s="519"/>
      <c r="HMV18" s="519"/>
      <c r="HMW18" s="519"/>
      <c r="HMX18" s="519"/>
      <c r="HMY18" s="519"/>
      <c r="HMZ18" s="519"/>
      <c r="HNA18" s="519"/>
      <c r="HNB18" s="519"/>
      <c r="HNC18" s="519"/>
      <c r="HND18" s="519"/>
      <c r="HNE18" s="519"/>
      <c r="HNF18" s="519"/>
      <c r="HNG18" s="519"/>
      <c r="HNH18" s="519"/>
      <c r="HNI18" s="519"/>
      <c r="HNJ18" s="519"/>
      <c r="HNK18" s="519"/>
      <c r="HNL18" s="519"/>
      <c r="HNM18" s="519"/>
      <c r="HNN18" s="519"/>
      <c r="HNO18" s="519"/>
      <c r="HNP18" s="519"/>
      <c r="HNQ18" s="519"/>
      <c r="HNR18" s="519"/>
      <c r="HNS18" s="519"/>
      <c r="HNT18" s="519"/>
      <c r="HNU18" s="519"/>
      <c r="HNV18" s="519"/>
      <c r="HNW18" s="519"/>
      <c r="HNX18" s="519"/>
      <c r="HNY18" s="519"/>
      <c r="HNZ18" s="519"/>
      <c r="HOA18" s="519"/>
      <c r="HOB18" s="519"/>
      <c r="HOC18" s="519"/>
      <c r="HOD18" s="519"/>
      <c r="HOE18" s="519"/>
      <c r="HOF18" s="519"/>
      <c r="HOG18" s="519"/>
      <c r="HOH18" s="519"/>
      <c r="HOI18" s="519"/>
      <c r="HOJ18" s="519"/>
      <c r="HOK18" s="519"/>
      <c r="HOL18" s="519"/>
      <c r="HOM18" s="519"/>
      <c r="HON18" s="519"/>
      <c r="HOO18" s="519"/>
      <c r="HOP18" s="519"/>
      <c r="HOQ18" s="519"/>
      <c r="HOR18" s="519"/>
      <c r="HOS18" s="519"/>
      <c r="HOT18" s="519"/>
      <c r="HOU18" s="519"/>
      <c r="HOV18" s="519"/>
      <c r="HOW18" s="519"/>
      <c r="HOX18" s="519"/>
      <c r="HOY18" s="519"/>
      <c r="HOZ18" s="519"/>
      <c r="HPA18" s="519"/>
      <c r="HPB18" s="519"/>
      <c r="HPC18" s="519"/>
      <c r="HPD18" s="519"/>
      <c r="HPE18" s="519"/>
      <c r="HPF18" s="519"/>
      <c r="HPG18" s="519"/>
      <c r="HPH18" s="519"/>
      <c r="HPI18" s="519"/>
      <c r="HPJ18" s="519"/>
      <c r="HPK18" s="519"/>
      <c r="HPL18" s="519"/>
      <c r="HPM18" s="519"/>
      <c r="HPN18" s="519"/>
      <c r="HPO18" s="519"/>
      <c r="HPP18" s="519"/>
      <c r="HPQ18" s="519"/>
      <c r="HPR18" s="519"/>
      <c r="HPS18" s="519"/>
      <c r="HPT18" s="519"/>
      <c r="HPU18" s="519"/>
      <c r="HPV18" s="519"/>
      <c r="HPW18" s="519"/>
      <c r="HPX18" s="519"/>
      <c r="HPY18" s="519"/>
      <c r="HPZ18" s="519"/>
      <c r="HQA18" s="519"/>
      <c r="HQB18" s="519"/>
      <c r="HQC18" s="519"/>
      <c r="HQD18" s="519"/>
      <c r="HQE18" s="519"/>
      <c r="HQF18" s="519"/>
      <c r="HQG18" s="519"/>
      <c r="HQH18" s="519"/>
      <c r="HQI18" s="519"/>
      <c r="HQJ18" s="519"/>
      <c r="HQK18" s="519"/>
      <c r="HQL18" s="519"/>
      <c r="HQM18" s="519"/>
      <c r="HQN18" s="519"/>
      <c r="HQO18" s="519"/>
      <c r="HQP18" s="519"/>
      <c r="HQQ18" s="519"/>
      <c r="HQR18" s="519"/>
      <c r="HQS18" s="519"/>
      <c r="HQT18" s="519"/>
      <c r="HQU18" s="519"/>
      <c r="HQV18" s="519"/>
      <c r="HQW18" s="519"/>
      <c r="HQX18" s="519"/>
      <c r="HQY18" s="519"/>
      <c r="HQZ18" s="519"/>
      <c r="HRA18" s="519"/>
      <c r="HRB18" s="519"/>
      <c r="HRC18" s="519"/>
      <c r="HRD18" s="519"/>
      <c r="HRE18" s="519"/>
      <c r="HRF18" s="519"/>
      <c r="HRG18" s="519"/>
      <c r="HRH18" s="519"/>
      <c r="HRI18" s="519"/>
      <c r="HRJ18" s="519"/>
      <c r="HRK18" s="519"/>
      <c r="HRL18" s="519"/>
      <c r="HRM18" s="519"/>
      <c r="HRN18" s="519"/>
      <c r="HRO18" s="519"/>
      <c r="HRP18" s="519"/>
      <c r="HRQ18" s="519"/>
      <c r="HRR18" s="519"/>
      <c r="HRS18" s="519"/>
      <c r="HRT18" s="519"/>
      <c r="HRU18" s="519"/>
      <c r="HRV18" s="519"/>
      <c r="HRW18" s="519"/>
      <c r="HRX18" s="519"/>
      <c r="HRY18" s="519"/>
      <c r="HRZ18" s="519"/>
      <c r="HSA18" s="519"/>
      <c r="HSB18" s="519"/>
      <c r="HSC18" s="519"/>
      <c r="HSD18" s="519"/>
      <c r="HSE18" s="519"/>
      <c r="HSF18" s="519"/>
      <c r="HSG18" s="519"/>
      <c r="HSH18" s="519"/>
      <c r="HSI18" s="519"/>
      <c r="HSJ18" s="519"/>
      <c r="HSK18" s="519"/>
      <c r="HSL18" s="519"/>
      <c r="HSM18" s="519"/>
      <c r="HSN18" s="519"/>
      <c r="HSO18" s="519"/>
      <c r="HSP18" s="519"/>
      <c r="HSQ18" s="519"/>
      <c r="HSR18" s="519"/>
      <c r="HSS18" s="519"/>
      <c r="HST18" s="519"/>
      <c r="HSU18" s="519"/>
      <c r="HSV18" s="519"/>
      <c r="HSW18" s="519"/>
      <c r="HSX18" s="519"/>
      <c r="HSY18" s="519"/>
      <c r="HSZ18" s="519"/>
      <c r="HTA18" s="519"/>
      <c r="HTB18" s="519"/>
      <c r="HTC18" s="519"/>
      <c r="HTD18" s="519"/>
      <c r="HTE18" s="519"/>
      <c r="HTF18" s="519"/>
      <c r="HTG18" s="519"/>
      <c r="HTH18" s="519"/>
      <c r="HTI18" s="519"/>
      <c r="HTJ18" s="519"/>
      <c r="HTK18" s="519"/>
      <c r="HTL18" s="519"/>
      <c r="HTM18" s="519"/>
      <c r="HTN18" s="519"/>
      <c r="HTO18" s="519"/>
      <c r="HTP18" s="519"/>
      <c r="HTQ18" s="519"/>
      <c r="HTR18" s="519"/>
      <c r="HTS18" s="519"/>
      <c r="HTT18" s="519"/>
      <c r="HTU18" s="519"/>
      <c r="HTV18" s="519"/>
      <c r="HTW18" s="519"/>
      <c r="HTX18" s="519"/>
      <c r="HTY18" s="519"/>
      <c r="HTZ18" s="519"/>
      <c r="HUA18" s="519"/>
      <c r="HUB18" s="519"/>
      <c r="HUC18" s="519"/>
      <c r="HUD18" s="519"/>
      <c r="HUE18" s="519"/>
      <c r="HUF18" s="519"/>
      <c r="HUG18" s="519"/>
      <c r="HUH18" s="519"/>
      <c r="HUI18" s="519"/>
      <c r="HUJ18" s="519"/>
      <c r="HUK18" s="519"/>
      <c r="HUL18" s="519"/>
      <c r="HUM18" s="519"/>
      <c r="HUN18" s="519"/>
      <c r="HUO18" s="519"/>
      <c r="HUP18" s="519"/>
      <c r="HUQ18" s="519"/>
      <c r="HUR18" s="519"/>
      <c r="HUS18" s="519"/>
      <c r="HUT18" s="519"/>
      <c r="HUU18" s="519"/>
      <c r="HUV18" s="519"/>
      <c r="HUW18" s="519"/>
      <c r="HUX18" s="519"/>
      <c r="HUY18" s="519"/>
      <c r="HUZ18" s="519"/>
      <c r="HVA18" s="519"/>
      <c r="HVB18" s="519"/>
      <c r="HVC18" s="519"/>
      <c r="HVD18" s="519"/>
      <c r="HVE18" s="519"/>
      <c r="HVF18" s="519"/>
      <c r="HVG18" s="519"/>
      <c r="HVH18" s="519"/>
      <c r="HVI18" s="519"/>
      <c r="HVJ18" s="519"/>
      <c r="HVK18" s="519"/>
      <c r="HVL18" s="519"/>
      <c r="HVM18" s="519"/>
      <c r="HVN18" s="519"/>
      <c r="HVO18" s="519"/>
      <c r="HVP18" s="519"/>
      <c r="HVQ18" s="519"/>
      <c r="HVR18" s="519"/>
      <c r="HVS18" s="519"/>
      <c r="HVT18" s="519"/>
      <c r="HVU18" s="519"/>
      <c r="HVV18" s="519"/>
      <c r="HVW18" s="519"/>
      <c r="HVX18" s="519"/>
      <c r="HVY18" s="519"/>
      <c r="HVZ18" s="519"/>
      <c r="HWA18" s="519"/>
      <c r="HWB18" s="519"/>
      <c r="HWC18" s="519"/>
      <c r="HWD18" s="519"/>
      <c r="HWE18" s="519"/>
      <c r="HWF18" s="519"/>
      <c r="HWG18" s="519"/>
      <c r="HWH18" s="519"/>
      <c r="HWI18" s="519"/>
      <c r="HWJ18" s="519"/>
      <c r="HWK18" s="519"/>
      <c r="HWL18" s="519"/>
      <c r="HWM18" s="519"/>
      <c r="HWN18" s="519"/>
      <c r="HWO18" s="519"/>
      <c r="HWP18" s="519"/>
      <c r="HWQ18" s="519"/>
      <c r="HWR18" s="519"/>
      <c r="HWS18" s="519"/>
      <c r="HWT18" s="519"/>
      <c r="HWU18" s="519"/>
      <c r="HWV18" s="519"/>
      <c r="HWW18" s="519"/>
      <c r="HWX18" s="519"/>
      <c r="HWY18" s="519"/>
      <c r="HWZ18" s="519"/>
      <c r="HXA18" s="519"/>
      <c r="HXB18" s="519"/>
      <c r="HXC18" s="519"/>
      <c r="HXD18" s="519"/>
      <c r="HXE18" s="519"/>
      <c r="HXF18" s="519"/>
      <c r="HXG18" s="519"/>
      <c r="HXH18" s="519"/>
      <c r="HXI18" s="519"/>
      <c r="HXJ18" s="519"/>
      <c r="HXK18" s="519"/>
      <c r="HXL18" s="519"/>
      <c r="HXM18" s="519"/>
      <c r="HXN18" s="519"/>
      <c r="HXO18" s="519"/>
      <c r="HXP18" s="519"/>
      <c r="HXQ18" s="519"/>
      <c r="HXR18" s="519"/>
      <c r="HXS18" s="519"/>
      <c r="HXT18" s="519"/>
      <c r="HXU18" s="519"/>
      <c r="HXV18" s="519"/>
      <c r="HXW18" s="519"/>
      <c r="HXX18" s="519"/>
      <c r="HXY18" s="519"/>
      <c r="HXZ18" s="519"/>
      <c r="HYA18" s="519"/>
      <c r="HYB18" s="519"/>
      <c r="HYC18" s="519"/>
      <c r="HYD18" s="519"/>
      <c r="HYE18" s="519"/>
      <c r="HYF18" s="519"/>
      <c r="HYG18" s="519"/>
      <c r="HYH18" s="519"/>
      <c r="HYI18" s="519"/>
      <c r="HYJ18" s="519"/>
      <c r="HYK18" s="519"/>
      <c r="HYL18" s="519"/>
      <c r="HYM18" s="519"/>
      <c r="HYN18" s="519"/>
      <c r="HYO18" s="519"/>
      <c r="HYP18" s="519"/>
      <c r="HYQ18" s="519"/>
      <c r="HYR18" s="519"/>
      <c r="HYS18" s="519"/>
      <c r="HYT18" s="519"/>
      <c r="HYU18" s="519"/>
      <c r="HYV18" s="519"/>
      <c r="HYW18" s="519"/>
      <c r="HYX18" s="519"/>
      <c r="HYY18" s="519"/>
      <c r="HYZ18" s="519"/>
      <c r="HZA18" s="519"/>
      <c r="HZB18" s="519"/>
      <c r="HZC18" s="519"/>
      <c r="HZD18" s="519"/>
      <c r="HZE18" s="519"/>
      <c r="HZF18" s="519"/>
      <c r="HZG18" s="519"/>
      <c r="HZH18" s="519"/>
      <c r="HZI18" s="519"/>
      <c r="HZJ18" s="519"/>
      <c r="HZK18" s="519"/>
      <c r="HZL18" s="519"/>
      <c r="HZM18" s="519"/>
      <c r="HZN18" s="519"/>
      <c r="HZO18" s="519"/>
      <c r="HZP18" s="519"/>
      <c r="HZQ18" s="519"/>
      <c r="HZR18" s="519"/>
      <c r="HZS18" s="519"/>
      <c r="HZT18" s="519"/>
      <c r="HZU18" s="519"/>
      <c r="HZV18" s="519"/>
      <c r="HZW18" s="519"/>
      <c r="HZX18" s="519"/>
      <c r="HZY18" s="519"/>
      <c r="HZZ18" s="519"/>
      <c r="IAA18" s="519"/>
      <c r="IAB18" s="519"/>
      <c r="IAC18" s="519"/>
      <c r="IAD18" s="519"/>
      <c r="IAE18" s="519"/>
      <c r="IAF18" s="519"/>
      <c r="IAG18" s="519"/>
      <c r="IAH18" s="519"/>
      <c r="IAI18" s="519"/>
      <c r="IAJ18" s="519"/>
      <c r="IAK18" s="519"/>
      <c r="IAL18" s="519"/>
      <c r="IAM18" s="519"/>
      <c r="IAN18" s="519"/>
      <c r="IAO18" s="519"/>
      <c r="IAP18" s="519"/>
      <c r="IAQ18" s="519"/>
      <c r="IAR18" s="519"/>
      <c r="IAS18" s="519"/>
      <c r="IAT18" s="519"/>
      <c r="IAU18" s="519"/>
      <c r="IAV18" s="519"/>
      <c r="IAW18" s="519"/>
      <c r="IAX18" s="519"/>
      <c r="IAY18" s="519"/>
      <c r="IAZ18" s="519"/>
      <c r="IBA18" s="519"/>
      <c r="IBB18" s="519"/>
      <c r="IBC18" s="519"/>
      <c r="IBD18" s="519"/>
      <c r="IBE18" s="519"/>
      <c r="IBF18" s="519"/>
      <c r="IBG18" s="519"/>
      <c r="IBH18" s="519"/>
      <c r="IBI18" s="519"/>
      <c r="IBJ18" s="519"/>
      <c r="IBK18" s="519"/>
      <c r="IBL18" s="519"/>
      <c r="IBM18" s="519"/>
      <c r="IBN18" s="519"/>
      <c r="IBO18" s="519"/>
      <c r="IBP18" s="519"/>
      <c r="IBQ18" s="519"/>
      <c r="IBR18" s="519"/>
      <c r="IBS18" s="519"/>
      <c r="IBT18" s="519"/>
      <c r="IBU18" s="519"/>
      <c r="IBV18" s="519"/>
      <c r="IBW18" s="519"/>
      <c r="IBX18" s="519"/>
      <c r="IBY18" s="519"/>
      <c r="IBZ18" s="519"/>
      <c r="ICA18" s="519"/>
      <c r="ICB18" s="519"/>
      <c r="ICC18" s="519"/>
      <c r="ICD18" s="519"/>
      <c r="ICE18" s="519"/>
      <c r="ICF18" s="519"/>
      <c r="ICG18" s="519"/>
      <c r="ICH18" s="519"/>
      <c r="ICI18" s="519"/>
      <c r="ICJ18" s="519"/>
      <c r="ICK18" s="519"/>
      <c r="ICL18" s="519"/>
      <c r="ICM18" s="519"/>
      <c r="ICN18" s="519"/>
      <c r="ICO18" s="519"/>
      <c r="ICP18" s="519"/>
      <c r="ICQ18" s="519"/>
      <c r="ICR18" s="519"/>
      <c r="ICS18" s="519"/>
      <c r="ICT18" s="519"/>
      <c r="ICU18" s="519"/>
      <c r="ICV18" s="519"/>
      <c r="ICW18" s="519"/>
      <c r="ICX18" s="519"/>
      <c r="ICY18" s="519"/>
      <c r="ICZ18" s="519"/>
      <c r="IDA18" s="519"/>
      <c r="IDB18" s="519"/>
      <c r="IDC18" s="519"/>
      <c r="IDD18" s="519"/>
      <c r="IDE18" s="519"/>
      <c r="IDF18" s="519"/>
      <c r="IDG18" s="519"/>
      <c r="IDH18" s="519"/>
      <c r="IDI18" s="519"/>
      <c r="IDJ18" s="519"/>
      <c r="IDK18" s="519"/>
      <c r="IDL18" s="519"/>
      <c r="IDM18" s="519"/>
      <c r="IDN18" s="519"/>
      <c r="IDO18" s="519"/>
      <c r="IDP18" s="519"/>
      <c r="IDQ18" s="519"/>
      <c r="IDR18" s="519"/>
      <c r="IDS18" s="519"/>
      <c r="IDT18" s="519"/>
      <c r="IDU18" s="519"/>
      <c r="IDV18" s="519"/>
      <c r="IDW18" s="519"/>
      <c r="IDX18" s="519"/>
      <c r="IDY18" s="519"/>
      <c r="IDZ18" s="519"/>
      <c r="IEA18" s="519"/>
      <c r="IEB18" s="519"/>
      <c r="IEC18" s="519"/>
      <c r="IED18" s="519"/>
      <c r="IEE18" s="519"/>
      <c r="IEF18" s="519"/>
      <c r="IEG18" s="519"/>
      <c r="IEH18" s="519"/>
      <c r="IEI18" s="519"/>
      <c r="IEJ18" s="519"/>
      <c r="IEK18" s="519"/>
      <c r="IEL18" s="519"/>
      <c r="IEM18" s="519"/>
      <c r="IEN18" s="519"/>
      <c r="IEO18" s="519"/>
      <c r="IEP18" s="519"/>
      <c r="IEQ18" s="519"/>
      <c r="IER18" s="519"/>
      <c r="IES18" s="519"/>
      <c r="IET18" s="519"/>
      <c r="IEU18" s="519"/>
      <c r="IEV18" s="519"/>
      <c r="IEW18" s="519"/>
      <c r="IEX18" s="519"/>
      <c r="IEY18" s="519"/>
      <c r="IEZ18" s="519"/>
      <c r="IFA18" s="519"/>
      <c r="IFB18" s="519"/>
      <c r="IFC18" s="519"/>
      <c r="IFD18" s="519"/>
      <c r="IFE18" s="519"/>
      <c r="IFF18" s="519"/>
      <c r="IFG18" s="519"/>
      <c r="IFH18" s="519"/>
      <c r="IFI18" s="519"/>
      <c r="IFJ18" s="519"/>
      <c r="IFK18" s="519"/>
      <c r="IFL18" s="519"/>
      <c r="IFM18" s="519"/>
      <c r="IFN18" s="519"/>
      <c r="IFO18" s="519"/>
      <c r="IFP18" s="519"/>
      <c r="IFQ18" s="519"/>
      <c r="IFR18" s="519"/>
      <c r="IFS18" s="519"/>
      <c r="IFT18" s="519"/>
      <c r="IFU18" s="519"/>
      <c r="IFV18" s="519"/>
      <c r="IFW18" s="519"/>
      <c r="IFX18" s="519"/>
      <c r="IFY18" s="519"/>
      <c r="IFZ18" s="519"/>
      <c r="IGA18" s="519"/>
      <c r="IGB18" s="519"/>
      <c r="IGC18" s="519"/>
      <c r="IGD18" s="519"/>
      <c r="IGE18" s="519"/>
      <c r="IGF18" s="519"/>
      <c r="IGG18" s="519"/>
      <c r="IGH18" s="519"/>
      <c r="IGI18" s="519"/>
      <c r="IGJ18" s="519"/>
      <c r="IGK18" s="519"/>
      <c r="IGL18" s="519"/>
      <c r="IGM18" s="519"/>
      <c r="IGN18" s="519"/>
      <c r="IGO18" s="519"/>
      <c r="IGP18" s="519"/>
      <c r="IGQ18" s="519"/>
      <c r="IGR18" s="519"/>
      <c r="IGS18" s="519"/>
      <c r="IGT18" s="519"/>
      <c r="IGU18" s="519"/>
      <c r="IGV18" s="519"/>
      <c r="IGW18" s="519"/>
      <c r="IGX18" s="519"/>
      <c r="IGY18" s="519"/>
      <c r="IGZ18" s="519"/>
      <c r="IHA18" s="519"/>
      <c r="IHB18" s="519"/>
      <c r="IHC18" s="519"/>
      <c r="IHD18" s="519"/>
      <c r="IHE18" s="519"/>
      <c r="IHF18" s="519"/>
      <c r="IHG18" s="519"/>
      <c r="IHH18" s="519"/>
      <c r="IHI18" s="519"/>
      <c r="IHJ18" s="519"/>
      <c r="IHK18" s="519"/>
      <c r="IHL18" s="519"/>
      <c r="IHM18" s="519"/>
      <c r="IHN18" s="519"/>
      <c r="IHO18" s="519"/>
      <c r="IHP18" s="519"/>
      <c r="IHQ18" s="519"/>
      <c r="IHR18" s="519"/>
      <c r="IHS18" s="519"/>
      <c r="IHT18" s="519"/>
      <c r="IHU18" s="519"/>
      <c r="IHV18" s="519"/>
      <c r="IHW18" s="519"/>
      <c r="IHX18" s="519"/>
      <c r="IHY18" s="519"/>
      <c r="IHZ18" s="519"/>
      <c r="IIA18" s="519"/>
      <c r="IIB18" s="519"/>
      <c r="IIC18" s="519"/>
      <c r="IID18" s="519"/>
      <c r="IIE18" s="519"/>
      <c r="IIF18" s="519"/>
      <c r="IIG18" s="519"/>
      <c r="IIH18" s="519"/>
      <c r="III18" s="519"/>
      <c r="IIJ18" s="519"/>
      <c r="IIK18" s="519"/>
      <c r="IIL18" s="519"/>
      <c r="IIM18" s="519"/>
      <c r="IIN18" s="519"/>
      <c r="IIO18" s="519"/>
      <c r="IIP18" s="519"/>
      <c r="IIQ18" s="519"/>
      <c r="IIR18" s="519"/>
      <c r="IIS18" s="519"/>
      <c r="IIT18" s="519"/>
      <c r="IIU18" s="519"/>
      <c r="IIV18" s="519"/>
      <c r="IIW18" s="519"/>
      <c r="IIX18" s="519"/>
      <c r="IIY18" s="519"/>
      <c r="IIZ18" s="519"/>
      <c r="IJA18" s="519"/>
      <c r="IJB18" s="519"/>
      <c r="IJC18" s="519"/>
      <c r="IJD18" s="519"/>
      <c r="IJE18" s="519"/>
      <c r="IJF18" s="519"/>
      <c r="IJG18" s="519"/>
      <c r="IJH18" s="519"/>
      <c r="IJI18" s="519"/>
      <c r="IJJ18" s="519"/>
      <c r="IJK18" s="519"/>
      <c r="IJL18" s="519"/>
      <c r="IJM18" s="519"/>
      <c r="IJN18" s="519"/>
      <c r="IJO18" s="519"/>
      <c r="IJP18" s="519"/>
      <c r="IJQ18" s="519"/>
      <c r="IJR18" s="519"/>
      <c r="IJS18" s="519"/>
      <c r="IJT18" s="519"/>
      <c r="IJU18" s="519"/>
      <c r="IJV18" s="519"/>
      <c r="IJW18" s="519"/>
      <c r="IJX18" s="519"/>
      <c r="IJY18" s="519"/>
      <c r="IJZ18" s="519"/>
      <c r="IKA18" s="519"/>
      <c r="IKB18" s="519"/>
      <c r="IKC18" s="519"/>
      <c r="IKD18" s="519"/>
      <c r="IKE18" s="519"/>
      <c r="IKF18" s="519"/>
      <c r="IKG18" s="519"/>
      <c r="IKH18" s="519"/>
      <c r="IKI18" s="519"/>
      <c r="IKJ18" s="519"/>
      <c r="IKK18" s="519"/>
      <c r="IKL18" s="519"/>
      <c r="IKM18" s="519"/>
      <c r="IKN18" s="519"/>
      <c r="IKO18" s="519"/>
      <c r="IKP18" s="519"/>
      <c r="IKQ18" s="519"/>
      <c r="IKR18" s="519"/>
      <c r="IKS18" s="519"/>
      <c r="IKT18" s="519"/>
      <c r="IKU18" s="519"/>
      <c r="IKV18" s="519"/>
      <c r="IKW18" s="519"/>
      <c r="IKX18" s="519"/>
      <c r="IKY18" s="519"/>
      <c r="IKZ18" s="519"/>
      <c r="ILA18" s="519"/>
      <c r="ILB18" s="519"/>
      <c r="ILC18" s="519"/>
      <c r="ILD18" s="519"/>
      <c r="ILE18" s="519"/>
      <c r="ILF18" s="519"/>
      <c r="ILG18" s="519"/>
      <c r="ILH18" s="519"/>
      <c r="ILI18" s="519"/>
      <c r="ILJ18" s="519"/>
      <c r="ILK18" s="519"/>
      <c r="ILL18" s="519"/>
      <c r="ILM18" s="519"/>
      <c r="ILN18" s="519"/>
      <c r="ILO18" s="519"/>
      <c r="ILP18" s="519"/>
      <c r="ILQ18" s="519"/>
      <c r="ILR18" s="519"/>
      <c r="ILS18" s="519"/>
      <c r="ILT18" s="519"/>
      <c r="ILU18" s="519"/>
      <c r="ILV18" s="519"/>
      <c r="ILW18" s="519"/>
      <c r="ILX18" s="519"/>
      <c r="ILY18" s="519"/>
      <c r="ILZ18" s="519"/>
      <c r="IMA18" s="519"/>
      <c r="IMB18" s="519"/>
      <c r="IMC18" s="519"/>
      <c r="IMD18" s="519"/>
      <c r="IME18" s="519"/>
      <c r="IMF18" s="519"/>
      <c r="IMG18" s="519"/>
      <c r="IMH18" s="519"/>
      <c r="IMI18" s="519"/>
      <c r="IMJ18" s="519"/>
      <c r="IMK18" s="519"/>
      <c r="IML18" s="519"/>
      <c r="IMM18" s="519"/>
      <c r="IMN18" s="519"/>
      <c r="IMO18" s="519"/>
      <c r="IMP18" s="519"/>
      <c r="IMQ18" s="519"/>
      <c r="IMR18" s="519"/>
      <c r="IMS18" s="519"/>
      <c r="IMT18" s="519"/>
      <c r="IMU18" s="519"/>
      <c r="IMV18" s="519"/>
      <c r="IMW18" s="519"/>
      <c r="IMX18" s="519"/>
      <c r="IMY18" s="519"/>
      <c r="IMZ18" s="519"/>
      <c r="INA18" s="519"/>
      <c r="INB18" s="519"/>
      <c r="INC18" s="519"/>
      <c r="IND18" s="519"/>
      <c r="INE18" s="519"/>
      <c r="INF18" s="519"/>
      <c r="ING18" s="519"/>
      <c r="INH18" s="519"/>
      <c r="INI18" s="519"/>
      <c r="INJ18" s="519"/>
      <c r="INK18" s="519"/>
      <c r="INL18" s="519"/>
      <c r="INM18" s="519"/>
      <c r="INN18" s="519"/>
      <c r="INO18" s="519"/>
      <c r="INP18" s="519"/>
      <c r="INQ18" s="519"/>
      <c r="INR18" s="519"/>
      <c r="INS18" s="519"/>
      <c r="INT18" s="519"/>
      <c r="INU18" s="519"/>
      <c r="INV18" s="519"/>
      <c r="INW18" s="519"/>
      <c r="INX18" s="519"/>
      <c r="INY18" s="519"/>
      <c r="INZ18" s="519"/>
      <c r="IOA18" s="519"/>
      <c r="IOB18" s="519"/>
      <c r="IOC18" s="519"/>
      <c r="IOD18" s="519"/>
      <c r="IOE18" s="519"/>
      <c r="IOF18" s="519"/>
      <c r="IOG18" s="519"/>
      <c r="IOH18" s="519"/>
      <c r="IOI18" s="519"/>
      <c r="IOJ18" s="519"/>
      <c r="IOK18" s="519"/>
      <c r="IOL18" s="519"/>
      <c r="IOM18" s="519"/>
      <c r="ION18" s="519"/>
      <c r="IOO18" s="519"/>
      <c r="IOP18" s="519"/>
      <c r="IOQ18" s="519"/>
      <c r="IOR18" s="519"/>
      <c r="IOS18" s="519"/>
      <c r="IOT18" s="519"/>
      <c r="IOU18" s="519"/>
      <c r="IOV18" s="519"/>
      <c r="IOW18" s="519"/>
      <c r="IOX18" s="519"/>
      <c r="IOY18" s="519"/>
      <c r="IOZ18" s="519"/>
      <c r="IPA18" s="519"/>
      <c r="IPB18" s="519"/>
      <c r="IPC18" s="519"/>
      <c r="IPD18" s="519"/>
      <c r="IPE18" s="519"/>
      <c r="IPF18" s="519"/>
      <c r="IPG18" s="519"/>
      <c r="IPH18" s="519"/>
      <c r="IPI18" s="519"/>
      <c r="IPJ18" s="519"/>
      <c r="IPK18" s="519"/>
      <c r="IPL18" s="519"/>
      <c r="IPM18" s="519"/>
      <c r="IPN18" s="519"/>
      <c r="IPO18" s="519"/>
      <c r="IPP18" s="519"/>
      <c r="IPQ18" s="519"/>
      <c r="IPR18" s="519"/>
      <c r="IPS18" s="519"/>
      <c r="IPT18" s="519"/>
      <c r="IPU18" s="519"/>
      <c r="IPV18" s="519"/>
      <c r="IPW18" s="519"/>
      <c r="IPX18" s="519"/>
      <c r="IPY18" s="519"/>
      <c r="IPZ18" s="519"/>
      <c r="IQA18" s="519"/>
      <c r="IQB18" s="519"/>
      <c r="IQC18" s="519"/>
      <c r="IQD18" s="519"/>
      <c r="IQE18" s="519"/>
      <c r="IQF18" s="519"/>
      <c r="IQG18" s="519"/>
      <c r="IQH18" s="519"/>
      <c r="IQI18" s="519"/>
      <c r="IQJ18" s="519"/>
      <c r="IQK18" s="519"/>
      <c r="IQL18" s="519"/>
      <c r="IQM18" s="519"/>
      <c r="IQN18" s="519"/>
      <c r="IQO18" s="519"/>
      <c r="IQP18" s="519"/>
      <c r="IQQ18" s="519"/>
      <c r="IQR18" s="519"/>
      <c r="IQS18" s="519"/>
      <c r="IQT18" s="519"/>
      <c r="IQU18" s="519"/>
      <c r="IQV18" s="519"/>
      <c r="IQW18" s="519"/>
      <c r="IQX18" s="519"/>
      <c r="IQY18" s="519"/>
      <c r="IQZ18" s="519"/>
      <c r="IRA18" s="519"/>
      <c r="IRB18" s="519"/>
      <c r="IRC18" s="519"/>
      <c r="IRD18" s="519"/>
      <c r="IRE18" s="519"/>
      <c r="IRF18" s="519"/>
      <c r="IRG18" s="519"/>
      <c r="IRH18" s="519"/>
      <c r="IRI18" s="519"/>
      <c r="IRJ18" s="519"/>
      <c r="IRK18" s="519"/>
      <c r="IRL18" s="519"/>
      <c r="IRM18" s="519"/>
      <c r="IRN18" s="519"/>
      <c r="IRO18" s="519"/>
      <c r="IRP18" s="519"/>
      <c r="IRQ18" s="519"/>
      <c r="IRR18" s="519"/>
      <c r="IRS18" s="519"/>
      <c r="IRT18" s="519"/>
      <c r="IRU18" s="519"/>
      <c r="IRV18" s="519"/>
      <c r="IRW18" s="519"/>
      <c r="IRX18" s="519"/>
      <c r="IRY18" s="519"/>
      <c r="IRZ18" s="519"/>
      <c r="ISA18" s="519"/>
      <c r="ISB18" s="519"/>
      <c r="ISC18" s="519"/>
      <c r="ISD18" s="519"/>
      <c r="ISE18" s="519"/>
      <c r="ISF18" s="519"/>
      <c r="ISG18" s="519"/>
      <c r="ISH18" s="519"/>
      <c r="ISI18" s="519"/>
      <c r="ISJ18" s="519"/>
      <c r="ISK18" s="519"/>
      <c r="ISL18" s="519"/>
      <c r="ISM18" s="519"/>
      <c r="ISN18" s="519"/>
      <c r="ISO18" s="519"/>
      <c r="ISP18" s="519"/>
      <c r="ISQ18" s="519"/>
      <c r="ISR18" s="519"/>
      <c r="ISS18" s="519"/>
      <c r="IST18" s="519"/>
      <c r="ISU18" s="519"/>
      <c r="ISV18" s="519"/>
      <c r="ISW18" s="519"/>
      <c r="ISX18" s="519"/>
      <c r="ISY18" s="519"/>
      <c r="ISZ18" s="519"/>
      <c r="ITA18" s="519"/>
      <c r="ITB18" s="519"/>
      <c r="ITC18" s="519"/>
      <c r="ITD18" s="519"/>
      <c r="ITE18" s="519"/>
      <c r="ITF18" s="519"/>
      <c r="ITG18" s="519"/>
      <c r="ITH18" s="519"/>
      <c r="ITI18" s="519"/>
      <c r="ITJ18" s="519"/>
      <c r="ITK18" s="519"/>
      <c r="ITL18" s="519"/>
      <c r="ITM18" s="519"/>
      <c r="ITN18" s="519"/>
      <c r="ITO18" s="519"/>
      <c r="ITP18" s="519"/>
      <c r="ITQ18" s="519"/>
      <c r="ITR18" s="519"/>
      <c r="ITS18" s="519"/>
      <c r="ITT18" s="519"/>
      <c r="ITU18" s="519"/>
      <c r="ITV18" s="519"/>
      <c r="ITW18" s="519"/>
      <c r="ITX18" s="519"/>
      <c r="ITY18" s="519"/>
      <c r="ITZ18" s="519"/>
      <c r="IUA18" s="519"/>
      <c r="IUB18" s="519"/>
      <c r="IUC18" s="519"/>
      <c r="IUD18" s="519"/>
      <c r="IUE18" s="519"/>
      <c r="IUF18" s="519"/>
      <c r="IUG18" s="519"/>
      <c r="IUH18" s="519"/>
      <c r="IUI18" s="519"/>
      <c r="IUJ18" s="519"/>
      <c r="IUK18" s="519"/>
      <c r="IUL18" s="519"/>
      <c r="IUM18" s="519"/>
      <c r="IUN18" s="519"/>
      <c r="IUO18" s="519"/>
      <c r="IUP18" s="519"/>
      <c r="IUQ18" s="519"/>
      <c r="IUR18" s="519"/>
      <c r="IUS18" s="519"/>
      <c r="IUT18" s="519"/>
      <c r="IUU18" s="519"/>
      <c r="IUV18" s="519"/>
      <c r="IUW18" s="519"/>
      <c r="IUX18" s="519"/>
      <c r="IUY18" s="519"/>
      <c r="IUZ18" s="519"/>
      <c r="IVA18" s="519"/>
      <c r="IVB18" s="519"/>
      <c r="IVC18" s="519"/>
      <c r="IVD18" s="519"/>
      <c r="IVE18" s="519"/>
      <c r="IVF18" s="519"/>
      <c r="IVG18" s="519"/>
      <c r="IVH18" s="519"/>
      <c r="IVI18" s="519"/>
      <c r="IVJ18" s="519"/>
      <c r="IVK18" s="519"/>
      <c r="IVL18" s="519"/>
      <c r="IVM18" s="519"/>
      <c r="IVN18" s="519"/>
      <c r="IVO18" s="519"/>
      <c r="IVP18" s="519"/>
      <c r="IVQ18" s="519"/>
      <c r="IVR18" s="519"/>
      <c r="IVS18" s="519"/>
      <c r="IVT18" s="519"/>
      <c r="IVU18" s="519"/>
      <c r="IVV18" s="519"/>
      <c r="IVW18" s="519"/>
      <c r="IVX18" s="519"/>
      <c r="IVY18" s="519"/>
      <c r="IVZ18" s="519"/>
      <c r="IWA18" s="519"/>
      <c r="IWB18" s="519"/>
      <c r="IWC18" s="519"/>
      <c r="IWD18" s="519"/>
      <c r="IWE18" s="519"/>
      <c r="IWF18" s="519"/>
      <c r="IWG18" s="519"/>
      <c r="IWH18" s="519"/>
      <c r="IWI18" s="519"/>
      <c r="IWJ18" s="519"/>
      <c r="IWK18" s="519"/>
      <c r="IWL18" s="519"/>
      <c r="IWM18" s="519"/>
      <c r="IWN18" s="519"/>
      <c r="IWO18" s="519"/>
      <c r="IWP18" s="519"/>
      <c r="IWQ18" s="519"/>
      <c r="IWR18" s="519"/>
      <c r="IWS18" s="519"/>
      <c r="IWT18" s="519"/>
      <c r="IWU18" s="519"/>
      <c r="IWV18" s="519"/>
      <c r="IWW18" s="519"/>
      <c r="IWX18" s="519"/>
      <c r="IWY18" s="519"/>
      <c r="IWZ18" s="519"/>
      <c r="IXA18" s="519"/>
      <c r="IXB18" s="519"/>
      <c r="IXC18" s="519"/>
      <c r="IXD18" s="519"/>
      <c r="IXE18" s="519"/>
      <c r="IXF18" s="519"/>
      <c r="IXG18" s="519"/>
      <c r="IXH18" s="519"/>
      <c r="IXI18" s="519"/>
      <c r="IXJ18" s="519"/>
      <c r="IXK18" s="519"/>
      <c r="IXL18" s="519"/>
      <c r="IXM18" s="519"/>
      <c r="IXN18" s="519"/>
      <c r="IXO18" s="519"/>
      <c r="IXP18" s="519"/>
      <c r="IXQ18" s="519"/>
      <c r="IXR18" s="519"/>
      <c r="IXS18" s="519"/>
      <c r="IXT18" s="519"/>
      <c r="IXU18" s="519"/>
      <c r="IXV18" s="519"/>
      <c r="IXW18" s="519"/>
      <c r="IXX18" s="519"/>
      <c r="IXY18" s="519"/>
      <c r="IXZ18" s="519"/>
      <c r="IYA18" s="519"/>
      <c r="IYB18" s="519"/>
      <c r="IYC18" s="519"/>
      <c r="IYD18" s="519"/>
      <c r="IYE18" s="519"/>
      <c r="IYF18" s="519"/>
      <c r="IYG18" s="519"/>
      <c r="IYH18" s="519"/>
      <c r="IYI18" s="519"/>
      <c r="IYJ18" s="519"/>
      <c r="IYK18" s="519"/>
      <c r="IYL18" s="519"/>
      <c r="IYM18" s="519"/>
      <c r="IYN18" s="519"/>
      <c r="IYO18" s="519"/>
      <c r="IYP18" s="519"/>
      <c r="IYQ18" s="519"/>
      <c r="IYR18" s="519"/>
      <c r="IYS18" s="519"/>
      <c r="IYT18" s="519"/>
      <c r="IYU18" s="519"/>
      <c r="IYV18" s="519"/>
      <c r="IYW18" s="519"/>
      <c r="IYX18" s="519"/>
      <c r="IYY18" s="519"/>
      <c r="IYZ18" s="519"/>
      <c r="IZA18" s="519"/>
      <c r="IZB18" s="519"/>
      <c r="IZC18" s="519"/>
      <c r="IZD18" s="519"/>
      <c r="IZE18" s="519"/>
      <c r="IZF18" s="519"/>
      <c r="IZG18" s="519"/>
      <c r="IZH18" s="519"/>
      <c r="IZI18" s="519"/>
      <c r="IZJ18" s="519"/>
      <c r="IZK18" s="519"/>
      <c r="IZL18" s="519"/>
      <c r="IZM18" s="519"/>
      <c r="IZN18" s="519"/>
      <c r="IZO18" s="519"/>
      <c r="IZP18" s="519"/>
      <c r="IZQ18" s="519"/>
      <c r="IZR18" s="519"/>
      <c r="IZS18" s="519"/>
      <c r="IZT18" s="519"/>
      <c r="IZU18" s="519"/>
      <c r="IZV18" s="519"/>
      <c r="IZW18" s="519"/>
      <c r="IZX18" s="519"/>
      <c r="IZY18" s="519"/>
      <c r="IZZ18" s="519"/>
      <c r="JAA18" s="519"/>
      <c r="JAB18" s="519"/>
      <c r="JAC18" s="519"/>
      <c r="JAD18" s="519"/>
      <c r="JAE18" s="519"/>
      <c r="JAF18" s="519"/>
      <c r="JAG18" s="519"/>
      <c r="JAH18" s="519"/>
      <c r="JAI18" s="519"/>
      <c r="JAJ18" s="519"/>
      <c r="JAK18" s="519"/>
      <c r="JAL18" s="519"/>
      <c r="JAM18" s="519"/>
      <c r="JAN18" s="519"/>
      <c r="JAO18" s="519"/>
      <c r="JAP18" s="519"/>
      <c r="JAQ18" s="519"/>
      <c r="JAR18" s="519"/>
      <c r="JAS18" s="519"/>
      <c r="JAT18" s="519"/>
      <c r="JAU18" s="519"/>
      <c r="JAV18" s="519"/>
      <c r="JAW18" s="519"/>
      <c r="JAX18" s="519"/>
      <c r="JAY18" s="519"/>
      <c r="JAZ18" s="519"/>
      <c r="JBA18" s="519"/>
      <c r="JBB18" s="519"/>
      <c r="JBC18" s="519"/>
      <c r="JBD18" s="519"/>
      <c r="JBE18" s="519"/>
      <c r="JBF18" s="519"/>
      <c r="JBG18" s="519"/>
      <c r="JBH18" s="519"/>
      <c r="JBI18" s="519"/>
      <c r="JBJ18" s="519"/>
      <c r="JBK18" s="519"/>
      <c r="JBL18" s="519"/>
      <c r="JBM18" s="519"/>
      <c r="JBN18" s="519"/>
      <c r="JBO18" s="519"/>
      <c r="JBP18" s="519"/>
      <c r="JBQ18" s="519"/>
      <c r="JBR18" s="519"/>
      <c r="JBS18" s="519"/>
      <c r="JBT18" s="519"/>
      <c r="JBU18" s="519"/>
      <c r="JBV18" s="519"/>
      <c r="JBW18" s="519"/>
      <c r="JBX18" s="519"/>
      <c r="JBY18" s="519"/>
      <c r="JBZ18" s="519"/>
      <c r="JCA18" s="519"/>
      <c r="JCB18" s="519"/>
      <c r="JCC18" s="519"/>
      <c r="JCD18" s="519"/>
      <c r="JCE18" s="519"/>
      <c r="JCF18" s="519"/>
      <c r="JCG18" s="519"/>
      <c r="JCH18" s="519"/>
      <c r="JCI18" s="519"/>
      <c r="JCJ18" s="519"/>
      <c r="JCK18" s="519"/>
      <c r="JCL18" s="519"/>
      <c r="JCM18" s="519"/>
      <c r="JCN18" s="519"/>
      <c r="JCO18" s="519"/>
      <c r="JCP18" s="519"/>
      <c r="JCQ18" s="519"/>
      <c r="JCR18" s="519"/>
      <c r="JCS18" s="519"/>
      <c r="JCT18" s="519"/>
      <c r="JCU18" s="519"/>
      <c r="JCV18" s="519"/>
      <c r="JCW18" s="519"/>
      <c r="JCX18" s="519"/>
      <c r="JCY18" s="519"/>
      <c r="JCZ18" s="519"/>
      <c r="JDA18" s="519"/>
      <c r="JDB18" s="519"/>
      <c r="JDC18" s="519"/>
      <c r="JDD18" s="519"/>
      <c r="JDE18" s="519"/>
      <c r="JDF18" s="519"/>
      <c r="JDG18" s="519"/>
      <c r="JDH18" s="519"/>
      <c r="JDI18" s="519"/>
      <c r="JDJ18" s="519"/>
      <c r="JDK18" s="519"/>
      <c r="JDL18" s="519"/>
      <c r="JDM18" s="519"/>
      <c r="JDN18" s="519"/>
      <c r="JDO18" s="519"/>
      <c r="JDP18" s="519"/>
      <c r="JDQ18" s="519"/>
      <c r="JDR18" s="519"/>
      <c r="JDS18" s="519"/>
      <c r="JDT18" s="519"/>
      <c r="JDU18" s="519"/>
      <c r="JDV18" s="519"/>
      <c r="JDW18" s="519"/>
      <c r="JDX18" s="519"/>
      <c r="JDY18" s="519"/>
      <c r="JDZ18" s="519"/>
      <c r="JEA18" s="519"/>
      <c r="JEB18" s="519"/>
      <c r="JEC18" s="519"/>
      <c r="JED18" s="519"/>
      <c r="JEE18" s="519"/>
      <c r="JEF18" s="519"/>
      <c r="JEG18" s="519"/>
      <c r="JEH18" s="519"/>
      <c r="JEI18" s="519"/>
      <c r="JEJ18" s="519"/>
      <c r="JEK18" s="519"/>
      <c r="JEL18" s="519"/>
      <c r="JEM18" s="519"/>
      <c r="JEN18" s="519"/>
      <c r="JEO18" s="519"/>
      <c r="JEP18" s="519"/>
      <c r="JEQ18" s="519"/>
      <c r="JER18" s="519"/>
      <c r="JES18" s="519"/>
      <c r="JET18" s="519"/>
      <c r="JEU18" s="519"/>
      <c r="JEV18" s="519"/>
      <c r="JEW18" s="519"/>
      <c r="JEX18" s="519"/>
      <c r="JEY18" s="519"/>
      <c r="JEZ18" s="519"/>
      <c r="JFA18" s="519"/>
      <c r="JFB18" s="519"/>
      <c r="JFC18" s="519"/>
      <c r="JFD18" s="519"/>
      <c r="JFE18" s="519"/>
      <c r="JFF18" s="519"/>
      <c r="JFG18" s="519"/>
      <c r="JFH18" s="519"/>
      <c r="JFI18" s="519"/>
      <c r="JFJ18" s="519"/>
      <c r="JFK18" s="519"/>
      <c r="JFL18" s="519"/>
      <c r="JFM18" s="519"/>
      <c r="JFN18" s="519"/>
      <c r="JFO18" s="519"/>
      <c r="JFP18" s="519"/>
      <c r="JFQ18" s="519"/>
      <c r="JFR18" s="519"/>
      <c r="JFS18" s="519"/>
      <c r="JFT18" s="519"/>
      <c r="JFU18" s="519"/>
      <c r="JFV18" s="519"/>
      <c r="JFW18" s="519"/>
      <c r="JFX18" s="519"/>
      <c r="JFY18" s="519"/>
      <c r="JFZ18" s="519"/>
      <c r="JGA18" s="519"/>
      <c r="JGB18" s="519"/>
      <c r="JGC18" s="519"/>
      <c r="JGD18" s="519"/>
      <c r="JGE18" s="519"/>
      <c r="JGF18" s="519"/>
      <c r="JGG18" s="519"/>
      <c r="JGH18" s="519"/>
      <c r="JGI18" s="519"/>
      <c r="JGJ18" s="519"/>
      <c r="JGK18" s="519"/>
      <c r="JGL18" s="519"/>
      <c r="JGM18" s="519"/>
      <c r="JGN18" s="519"/>
      <c r="JGO18" s="519"/>
      <c r="JGP18" s="519"/>
      <c r="JGQ18" s="519"/>
      <c r="JGR18" s="519"/>
      <c r="JGS18" s="519"/>
      <c r="JGT18" s="519"/>
      <c r="JGU18" s="519"/>
      <c r="JGV18" s="519"/>
      <c r="JGW18" s="519"/>
      <c r="JGX18" s="519"/>
      <c r="JGY18" s="519"/>
      <c r="JGZ18" s="519"/>
      <c r="JHA18" s="519"/>
      <c r="JHB18" s="519"/>
      <c r="JHC18" s="519"/>
      <c r="JHD18" s="519"/>
      <c r="JHE18" s="519"/>
      <c r="JHF18" s="519"/>
      <c r="JHG18" s="519"/>
      <c r="JHH18" s="519"/>
      <c r="JHI18" s="519"/>
      <c r="JHJ18" s="519"/>
      <c r="JHK18" s="519"/>
      <c r="JHL18" s="519"/>
      <c r="JHM18" s="519"/>
      <c r="JHN18" s="519"/>
      <c r="JHO18" s="519"/>
      <c r="JHP18" s="519"/>
      <c r="JHQ18" s="519"/>
      <c r="JHR18" s="519"/>
      <c r="JHS18" s="519"/>
      <c r="JHT18" s="519"/>
      <c r="JHU18" s="519"/>
      <c r="JHV18" s="519"/>
      <c r="JHW18" s="519"/>
      <c r="JHX18" s="519"/>
      <c r="JHY18" s="519"/>
      <c r="JHZ18" s="519"/>
      <c r="JIA18" s="519"/>
      <c r="JIB18" s="519"/>
      <c r="JIC18" s="519"/>
      <c r="JID18" s="519"/>
      <c r="JIE18" s="519"/>
      <c r="JIF18" s="519"/>
      <c r="JIG18" s="519"/>
      <c r="JIH18" s="519"/>
      <c r="JII18" s="519"/>
      <c r="JIJ18" s="519"/>
      <c r="JIK18" s="519"/>
      <c r="JIL18" s="519"/>
      <c r="JIM18" s="519"/>
      <c r="JIN18" s="519"/>
      <c r="JIO18" s="519"/>
      <c r="JIP18" s="519"/>
      <c r="JIQ18" s="519"/>
      <c r="JIR18" s="519"/>
      <c r="JIS18" s="519"/>
      <c r="JIT18" s="519"/>
      <c r="JIU18" s="519"/>
      <c r="JIV18" s="519"/>
      <c r="JIW18" s="519"/>
      <c r="JIX18" s="519"/>
      <c r="JIY18" s="519"/>
      <c r="JIZ18" s="519"/>
      <c r="JJA18" s="519"/>
      <c r="JJB18" s="519"/>
      <c r="JJC18" s="519"/>
      <c r="JJD18" s="519"/>
      <c r="JJE18" s="519"/>
      <c r="JJF18" s="519"/>
      <c r="JJG18" s="519"/>
      <c r="JJH18" s="519"/>
      <c r="JJI18" s="519"/>
      <c r="JJJ18" s="519"/>
      <c r="JJK18" s="519"/>
      <c r="JJL18" s="519"/>
      <c r="JJM18" s="519"/>
      <c r="JJN18" s="519"/>
      <c r="JJO18" s="519"/>
      <c r="JJP18" s="519"/>
      <c r="JJQ18" s="519"/>
      <c r="JJR18" s="519"/>
      <c r="JJS18" s="519"/>
      <c r="JJT18" s="519"/>
      <c r="JJU18" s="519"/>
      <c r="JJV18" s="519"/>
      <c r="JJW18" s="519"/>
      <c r="JJX18" s="519"/>
      <c r="JJY18" s="519"/>
      <c r="JJZ18" s="519"/>
      <c r="JKA18" s="519"/>
      <c r="JKB18" s="519"/>
      <c r="JKC18" s="519"/>
      <c r="JKD18" s="519"/>
      <c r="JKE18" s="519"/>
      <c r="JKF18" s="519"/>
      <c r="JKG18" s="519"/>
      <c r="JKH18" s="519"/>
      <c r="JKI18" s="519"/>
      <c r="JKJ18" s="519"/>
      <c r="JKK18" s="519"/>
      <c r="JKL18" s="519"/>
      <c r="JKM18" s="519"/>
      <c r="JKN18" s="519"/>
      <c r="JKO18" s="519"/>
      <c r="JKP18" s="519"/>
      <c r="JKQ18" s="519"/>
      <c r="JKR18" s="519"/>
      <c r="JKS18" s="519"/>
      <c r="JKT18" s="519"/>
      <c r="JKU18" s="519"/>
      <c r="JKV18" s="519"/>
      <c r="JKW18" s="519"/>
      <c r="JKX18" s="519"/>
      <c r="JKY18" s="519"/>
      <c r="JKZ18" s="519"/>
      <c r="JLA18" s="519"/>
      <c r="JLB18" s="519"/>
      <c r="JLC18" s="519"/>
      <c r="JLD18" s="519"/>
      <c r="JLE18" s="519"/>
      <c r="JLF18" s="519"/>
      <c r="JLG18" s="519"/>
      <c r="JLH18" s="519"/>
      <c r="JLI18" s="519"/>
      <c r="JLJ18" s="519"/>
      <c r="JLK18" s="519"/>
      <c r="JLL18" s="519"/>
      <c r="JLM18" s="519"/>
      <c r="JLN18" s="519"/>
      <c r="JLO18" s="519"/>
      <c r="JLP18" s="519"/>
      <c r="JLQ18" s="519"/>
      <c r="JLR18" s="519"/>
      <c r="JLS18" s="519"/>
      <c r="JLT18" s="519"/>
      <c r="JLU18" s="519"/>
      <c r="JLV18" s="519"/>
      <c r="JLW18" s="519"/>
      <c r="JLX18" s="519"/>
      <c r="JLY18" s="519"/>
      <c r="JLZ18" s="519"/>
      <c r="JMA18" s="519"/>
      <c r="JMB18" s="519"/>
      <c r="JMC18" s="519"/>
      <c r="JMD18" s="519"/>
      <c r="JME18" s="519"/>
      <c r="JMF18" s="519"/>
      <c r="JMG18" s="519"/>
      <c r="JMH18" s="519"/>
      <c r="JMI18" s="519"/>
      <c r="JMJ18" s="519"/>
      <c r="JMK18" s="519"/>
      <c r="JML18" s="519"/>
      <c r="JMM18" s="519"/>
      <c r="JMN18" s="519"/>
      <c r="JMO18" s="519"/>
      <c r="JMP18" s="519"/>
      <c r="JMQ18" s="519"/>
      <c r="JMR18" s="519"/>
      <c r="JMS18" s="519"/>
      <c r="JMT18" s="519"/>
      <c r="JMU18" s="519"/>
      <c r="JMV18" s="519"/>
      <c r="JMW18" s="519"/>
      <c r="JMX18" s="519"/>
      <c r="JMY18" s="519"/>
      <c r="JMZ18" s="519"/>
      <c r="JNA18" s="519"/>
      <c r="JNB18" s="519"/>
      <c r="JNC18" s="519"/>
      <c r="JND18" s="519"/>
      <c r="JNE18" s="519"/>
      <c r="JNF18" s="519"/>
      <c r="JNG18" s="519"/>
      <c r="JNH18" s="519"/>
      <c r="JNI18" s="519"/>
      <c r="JNJ18" s="519"/>
      <c r="JNK18" s="519"/>
      <c r="JNL18" s="519"/>
      <c r="JNM18" s="519"/>
      <c r="JNN18" s="519"/>
      <c r="JNO18" s="519"/>
      <c r="JNP18" s="519"/>
      <c r="JNQ18" s="519"/>
      <c r="JNR18" s="519"/>
      <c r="JNS18" s="519"/>
      <c r="JNT18" s="519"/>
      <c r="JNU18" s="519"/>
      <c r="JNV18" s="519"/>
      <c r="JNW18" s="519"/>
      <c r="JNX18" s="519"/>
      <c r="JNY18" s="519"/>
      <c r="JNZ18" s="519"/>
      <c r="JOA18" s="519"/>
      <c r="JOB18" s="519"/>
      <c r="JOC18" s="519"/>
      <c r="JOD18" s="519"/>
      <c r="JOE18" s="519"/>
      <c r="JOF18" s="519"/>
      <c r="JOG18" s="519"/>
      <c r="JOH18" s="519"/>
      <c r="JOI18" s="519"/>
      <c r="JOJ18" s="519"/>
      <c r="JOK18" s="519"/>
      <c r="JOL18" s="519"/>
      <c r="JOM18" s="519"/>
      <c r="JON18" s="519"/>
      <c r="JOO18" s="519"/>
      <c r="JOP18" s="519"/>
      <c r="JOQ18" s="519"/>
      <c r="JOR18" s="519"/>
      <c r="JOS18" s="519"/>
      <c r="JOT18" s="519"/>
      <c r="JOU18" s="519"/>
      <c r="JOV18" s="519"/>
      <c r="JOW18" s="519"/>
      <c r="JOX18" s="519"/>
      <c r="JOY18" s="519"/>
      <c r="JOZ18" s="519"/>
      <c r="JPA18" s="519"/>
      <c r="JPB18" s="519"/>
      <c r="JPC18" s="519"/>
      <c r="JPD18" s="519"/>
      <c r="JPE18" s="519"/>
      <c r="JPF18" s="519"/>
      <c r="JPG18" s="519"/>
      <c r="JPH18" s="519"/>
      <c r="JPI18" s="519"/>
      <c r="JPJ18" s="519"/>
      <c r="JPK18" s="519"/>
      <c r="JPL18" s="519"/>
      <c r="JPM18" s="519"/>
      <c r="JPN18" s="519"/>
      <c r="JPO18" s="519"/>
      <c r="JPP18" s="519"/>
      <c r="JPQ18" s="519"/>
      <c r="JPR18" s="519"/>
      <c r="JPS18" s="519"/>
      <c r="JPT18" s="519"/>
      <c r="JPU18" s="519"/>
      <c r="JPV18" s="519"/>
      <c r="JPW18" s="519"/>
      <c r="JPX18" s="519"/>
      <c r="JPY18" s="519"/>
      <c r="JPZ18" s="519"/>
      <c r="JQA18" s="519"/>
      <c r="JQB18" s="519"/>
      <c r="JQC18" s="519"/>
      <c r="JQD18" s="519"/>
      <c r="JQE18" s="519"/>
      <c r="JQF18" s="519"/>
      <c r="JQG18" s="519"/>
      <c r="JQH18" s="519"/>
      <c r="JQI18" s="519"/>
      <c r="JQJ18" s="519"/>
      <c r="JQK18" s="519"/>
      <c r="JQL18" s="519"/>
      <c r="JQM18" s="519"/>
      <c r="JQN18" s="519"/>
      <c r="JQO18" s="519"/>
      <c r="JQP18" s="519"/>
      <c r="JQQ18" s="519"/>
      <c r="JQR18" s="519"/>
      <c r="JQS18" s="519"/>
      <c r="JQT18" s="519"/>
      <c r="JQU18" s="519"/>
      <c r="JQV18" s="519"/>
      <c r="JQW18" s="519"/>
      <c r="JQX18" s="519"/>
      <c r="JQY18" s="519"/>
      <c r="JQZ18" s="519"/>
      <c r="JRA18" s="519"/>
      <c r="JRB18" s="519"/>
      <c r="JRC18" s="519"/>
      <c r="JRD18" s="519"/>
      <c r="JRE18" s="519"/>
      <c r="JRF18" s="519"/>
      <c r="JRG18" s="519"/>
      <c r="JRH18" s="519"/>
      <c r="JRI18" s="519"/>
      <c r="JRJ18" s="519"/>
      <c r="JRK18" s="519"/>
      <c r="JRL18" s="519"/>
      <c r="JRM18" s="519"/>
      <c r="JRN18" s="519"/>
      <c r="JRO18" s="519"/>
      <c r="JRP18" s="519"/>
      <c r="JRQ18" s="519"/>
      <c r="JRR18" s="519"/>
      <c r="JRS18" s="519"/>
      <c r="JRT18" s="519"/>
      <c r="JRU18" s="519"/>
      <c r="JRV18" s="519"/>
      <c r="JRW18" s="519"/>
      <c r="JRX18" s="519"/>
      <c r="JRY18" s="519"/>
      <c r="JRZ18" s="519"/>
      <c r="JSA18" s="519"/>
      <c r="JSB18" s="519"/>
      <c r="JSC18" s="519"/>
      <c r="JSD18" s="519"/>
      <c r="JSE18" s="519"/>
      <c r="JSF18" s="519"/>
      <c r="JSG18" s="519"/>
      <c r="JSH18" s="519"/>
      <c r="JSI18" s="519"/>
      <c r="JSJ18" s="519"/>
      <c r="JSK18" s="519"/>
      <c r="JSL18" s="519"/>
      <c r="JSM18" s="519"/>
      <c r="JSN18" s="519"/>
      <c r="JSO18" s="519"/>
      <c r="JSP18" s="519"/>
      <c r="JSQ18" s="519"/>
      <c r="JSR18" s="519"/>
      <c r="JSS18" s="519"/>
      <c r="JST18" s="519"/>
      <c r="JSU18" s="519"/>
      <c r="JSV18" s="519"/>
      <c r="JSW18" s="519"/>
      <c r="JSX18" s="519"/>
      <c r="JSY18" s="519"/>
      <c r="JSZ18" s="519"/>
      <c r="JTA18" s="519"/>
      <c r="JTB18" s="519"/>
      <c r="JTC18" s="519"/>
      <c r="JTD18" s="519"/>
      <c r="JTE18" s="519"/>
      <c r="JTF18" s="519"/>
      <c r="JTG18" s="519"/>
      <c r="JTH18" s="519"/>
      <c r="JTI18" s="519"/>
      <c r="JTJ18" s="519"/>
      <c r="JTK18" s="519"/>
      <c r="JTL18" s="519"/>
      <c r="JTM18" s="519"/>
      <c r="JTN18" s="519"/>
      <c r="JTO18" s="519"/>
      <c r="JTP18" s="519"/>
      <c r="JTQ18" s="519"/>
      <c r="JTR18" s="519"/>
      <c r="JTS18" s="519"/>
      <c r="JTT18" s="519"/>
      <c r="JTU18" s="519"/>
      <c r="JTV18" s="519"/>
      <c r="JTW18" s="519"/>
      <c r="JTX18" s="519"/>
      <c r="JTY18" s="519"/>
      <c r="JTZ18" s="519"/>
      <c r="JUA18" s="519"/>
      <c r="JUB18" s="519"/>
      <c r="JUC18" s="519"/>
      <c r="JUD18" s="519"/>
      <c r="JUE18" s="519"/>
      <c r="JUF18" s="519"/>
      <c r="JUG18" s="519"/>
      <c r="JUH18" s="519"/>
      <c r="JUI18" s="519"/>
      <c r="JUJ18" s="519"/>
      <c r="JUK18" s="519"/>
      <c r="JUL18" s="519"/>
      <c r="JUM18" s="519"/>
      <c r="JUN18" s="519"/>
      <c r="JUO18" s="519"/>
      <c r="JUP18" s="519"/>
      <c r="JUQ18" s="519"/>
      <c r="JUR18" s="519"/>
      <c r="JUS18" s="519"/>
      <c r="JUT18" s="519"/>
      <c r="JUU18" s="519"/>
      <c r="JUV18" s="519"/>
      <c r="JUW18" s="519"/>
      <c r="JUX18" s="519"/>
      <c r="JUY18" s="519"/>
      <c r="JUZ18" s="519"/>
      <c r="JVA18" s="519"/>
      <c r="JVB18" s="519"/>
      <c r="JVC18" s="519"/>
      <c r="JVD18" s="519"/>
      <c r="JVE18" s="519"/>
      <c r="JVF18" s="519"/>
      <c r="JVG18" s="519"/>
      <c r="JVH18" s="519"/>
      <c r="JVI18" s="519"/>
      <c r="JVJ18" s="519"/>
      <c r="JVK18" s="519"/>
      <c r="JVL18" s="519"/>
      <c r="JVM18" s="519"/>
      <c r="JVN18" s="519"/>
      <c r="JVO18" s="519"/>
      <c r="JVP18" s="519"/>
      <c r="JVQ18" s="519"/>
      <c r="JVR18" s="519"/>
      <c r="JVS18" s="519"/>
      <c r="JVT18" s="519"/>
      <c r="JVU18" s="519"/>
      <c r="JVV18" s="519"/>
      <c r="JVW18" s="519"/>
      <c r="JVX18" s="519"/>
      <c r="JVY18" s="519"/>
      <c r="JVZ18" s="519"/>
      <c r="JWA18" s="519"/>
      <c r="JWB18" s="519"/>
      <c r="JWC18" s="519"/>
      <c r="JWD18" s="519"/>
      <c r="JWE18" s="519"/>
      <c r="JWF18" s="519"/>
      <c r="JWG18" s="519"/>
      <c r="JWH18" s="519"/>
      <c r="JWI18" s="519"/>
      <c r="JWJ18" s="519"/>
      <c r="JWK18" s="519"/>
      <c r="JWL18" s="519"/>
      <c r="JWM18" s="519"/>
      <c r="JWN18" s="519"/>
      <c r="JWO18" s="519"/>
      <c r="JWP18" s="519"/>
      <c r="JWQ18" s="519"/>
      <c r="JWR18" s="519"/>
      <c r="JWS18" s="519"/>
      <c r="JWT18" s="519"/>
      <c r="JWU18" s="519"/>
      <c r="JWV18" s="519"/>
      <c r="JWW18" s="519"/>
      <c r="JWX18" s="519"/>
      <c r="JWY18" s="519"/>
      <c r="JWZ18" s="519"/>
      <c r="JXA18" s="519"/>
      <c r="JXB18" s="519"/>
      <c r="JXC18" s="519"/>
      <c r="JXD18" s="519"/>
      <c r="JXE18" s="519"/>
      <c r="JXF18" s="519"/>
      <c r="JXG18" s="519"/>
      <c r="JXH18" s="519"/>
      <c r="JXI18" s="519"/>
      <c r="JXJ18" s="519"/>
      <c r="JXK18" s="519"/>
      <c r="JXL18" s="519"/>
      <c r="JXM18" s="519"/>
      <c r="JXN18" s="519"/>
      <c r="JXO18" s="519"/>
      <c r="JXP18" s="519"/>
      <c r="JXQ18" s="519"/>
      <c r="JXR18" s="519"/>
      <c r="JXS18" s="519"/>
      <c r="JXT18" s="519"/>
      <c r="JXU18" s="519"/>
      <c r="JXV18" s="519"/>
      <c r="JXW18" s="519"/>
      <c r="JXX18" s="519"/>
      <c r="JXY18" s="519"/>
      <c r="JXZ18" s="519"/>
      <c r="JYA18" s="519"/>
      <c r="JYB18" s="519"/>
      <c r="JYC18" s="519"/>
      <c r="JYD18" s="519"/>
      <c r="JYE18" s="519"/>
      <c r="JYF18" s="519"/>
      <c r="JYG18" s="519"/>
      <c r="JYH18" s="519"/>
      <c r="JYI18" s="519"/>
      <c r="JYJ18" s="519"/>
      <c r="JYK18" s="519"/>
      <c r="JYL18" s="519"/>
      <c r="JYM18" s="519"/>
      <c r="JYN18" s="519"/>
      <c r="JYO18" s="519"/>
      <c r="JYP18" s="519"/>
      <c r="JYQ18" s="519"/>
      <c r="JYR18" s="519"/>
      <c r="JYS18" s="519"/>
      <c r="JYT18" s="519"/>
      <c r="JYU18" s="519"/>
      <c r="JYV18" s="519"/>
      <c r="JYW18" s="519"/>
      <c r="JYX18" s="519"/>
      <c r="JYY18" s="519"/>
      <c r="JYZ18" s="519"/>
      <c r="JZA18" s="519"/>
      <c r="JZB18" s="519"/>
      <c r="JZC18" s="519"/>
      <c r="JZD18" s="519"/>
      <c r="JZE18" s="519"/>
      <c r="JZF18" s="519"/>
      <c r="JZG18" s="519"/>
      <c r="JZH18" s="519"/>
      <c r="JZI18" s="519"/>
      <c r="JZJ18" s="519"/>
      <c r="JZK18" s="519"/>
      <c r="JZL18" s="519"/>
      <c r="JZM18" s="519"/>
      <c r="JZN18" s="519"/>
      <c r="JZO18" s="519"/>
      <c r="JZP18" s="519"/>
      <c r="JZQ18" s="519"/>
      <c r="JZR18" s="519"/>
      <c r="JZS18" s="519"/>
      <c r="JZT18" s="519"/>
      <c r="JZU18" s="519"/>
      <c r="JZV18" s="519"/>
      <c r="JZW18" s="519"/>
      <c r="JZX18" s="519"/>
      <c r="JZY18" s="519"/>
      <c r="JZZ18" s="519"/>
      <c r="KAA18" s="519"/>
      <c r="KAB18" s="519"/>
      <c r="KAC18" s="519"/>
      <c r="KAD18" s="519"/>
      <c r="KAE18" s="519"/>
      <c r="KAF18" s="519"/>
      <c r="KAG18" s="519"/>
      <c r="KAH18" s="519"/>
      <c r="KAI18" s="519"/>
      <c r="KAJ18" s="519"/>
      <c r="KAK18" s="519"/>
      <c r="KAL18" s="519"/>
      <c r="KAM18" s="519"/>
      <c r="KAN18" s="519"/>
      <c r="KAO18" s="519"/>
      <c r="KAP18" s="519"/>
      <c r="KAQ18" s="519"/>
      <c r="KAR18" s="519"/>
      <c r="KAS18" s="519"/>
      <c r="KAT18" s="519"/>
      <c r="KAU18" s="519"/>
      <c r="KAV18" s="519"/>
      <c r="KAW18" s="519"/>
      <c r="KAX18" s="519"/>
      <c r="KAY18" s="519"/>
      <c r="KAZ18" s="519"/>
      <c r="KBA18" s="519"/>
      <c r="KBB18" s="519"/>
      <c r="KBC18" s="519"/>
      <c r="KBD18" s="519"/>
      <c r="KBE18" s="519"/>
      <c r="KBF18" s="519"/>
      <c r="KBG18" s="519"/>
      <c r="KBH18" s="519"/>
      <c r="KBI18" s="519"/>
      <c r="KBJ18" s="519"/>
      <c r="KBK18" s="519"/>
      <c r="KBL18" s="519"/>
      <c r="KBM18" s="519"/>
      <c r="KBN18" s="519"/>
      <c r="KBO18" s="519"/>
      <c r="KBP18" s="519"/>
      <c r="KBQ18" s="519"/>
      <c r="KBR18" s="519"/>
      <c r="KBS18" s="519"/>
      <c r="KBT18" s="519"/>
      <c r="KBU18" s="519"/>
      <c r="KBV18" s="519"/>
      <c r="KBW18" s="519"/>
      <c r="KBX18" s="519"/>
      <c r="KBY18" s="519"/>
      <c r="KBZ18" s="519"/>
      <c r="KCA18" s="519"/>
      <c r="KCB18" s="519"/>
      <c r="KCC18" s="519"/>
      <c r="KCD18" s="519"/>
      <c r="KCE18" s="519"/>
      <c r="KCF18" s="519"/>
      <c r="KCG18" s="519"/>
      <c r="KCH18" s="519"/>
      <c r="KCI18" s="519"/>
      <c r="KCJ18" s="519"/>
      <c r="KCK18" s="519"/>
      <c r="KCL18" s="519"/>
      <c r="KCM18" s="519"/>
      <c r="KCN18" s="519"/>
      <c r="KCO18" s="519"/>
      <c r="KCP18" s="519"/>
      <c r="KCQ18" s="519"/>
      <c r="KCR18" s="519"/>
      <c r="KCS18" s="519"/>
      <c r="KCT18" s="519"/>
      <c r="KCU18" s="519"/>
      <c r="KCV18" s="519"/>
      <c r="KCW18" s="519"/>
      <c r="KCX18" s="519"/>
      <c r="KCY18" s="519"/>
      <c r="KCZ18" s="519"/>
      <c r="KDA18" s="519"/>
      <c r="KDB18" s="519"/>
      <c r="KDC18" s="519"/>
      <c r="KDD18" s="519"/>
      <c r="KDE18" s="519"/>
      <c r="KDF18" s="519"/>
      <c r="KDG18" s="519"/>
      <c r="KDH18" s="519"/>
      <c r="KDI18" s="519"/>
      <c r="KDJ18" s="519"/>
      <c r="KDK18" s="519"/>
      <c r="KDL18" s="519"/>
      <c r="KDM18" s="519"/>
      <c r="KDN18" s="519"/>
      <c r="KDO18" s="519"/>
      <c r="KDP18" s="519"/>
      <c r="KDQ18" s="519"/>
      <c r="KDR18" s="519"/>
      <c r="KDS18" s="519"/>
      <c r="KDT18" s="519"/>
      <c r="KDU18" s="519"/>
      <c r="KDV18" s="519"/>
      <c r="KDW18" s="519"/>
      <c r="KDX18" s="519"/>
      <c r="KDY18" s="519"/>
      <c r="KDZ18" s="519"/>
      <c r="KEA18" s="519"/>
      <c r="KEB18" s="519"/>
      <c r="KEC18" s="519"/>
      <c r="KED18" s="519"/>
      <c r="KEE18" s="519"/>
      <c r="KEF18" s="519"/>
      <c r="KEG18" s="519"/>
      <c r="KEH18" s="519"/>
      <c r="KEI18" s="519"/>
      <c r="KEJ18" s="519"/>
      <c r="KEK18" s="519"/>
      <c r="KEL18" s="519"/>
      <c r="KEM18" s="519"/>
      <c r="KEN18" s="519"/>
      <c r="KEO18" s="519"/>
      <c r="KEP18" s="519"/>
      <c r="KEQ18" s="519"/>
      <c r="KER18" s="519"/>
      <c r="KES18" s="519"/>
      <c r="KET18" s="519"/>
      <c r="KEU18" s="519"/>
      <c r="KEV18" s="519"/>
      <c r="KEW18" s="519"/>
      <c r="KEX18" s="519"/>
      <c r="KEY18" s="519"/>
      <c r="KEZ18" s="519"/>
      <c r="KFA18" s="519"/>
      <c r="KFB18" s="519"/>
      <c r="KFC18" s="519"/>
      <c r="KFD18" s="519"/>
      <c r="KFE18" s="519"/>
      <c r="KFF18" s="519"/>
      <c r="KFG18" s="519"/>
      <c r="KFH18" s="519"/>
      <c r="KFI18" s="519"/>
      <c r="KFJ18" s="519"/>
      <c r="KFK18" s="519"/>
      <c r="KFL18" s="519"/>
      <c r="KFM18" s="519"/>
      <c r="KFN18" s="519"/>
      <c r="KFO18" s="519"/>
      <c r="KFP18" s="519"/>
      <c r="KFQ18" s="519"/>
      <c r="KFR18" s="519"/>
      <c r="KFS18" s="519"/>
      <c r="KFT18" s="519"/>
      <c r="KFU18" s="519"/>
      <c r="KFV18" s="519"/>
      <c r="KFW18" s="519"/>
      <c r="KFX18" s="519"/>
      <c r="KFY18" s="519"/>
      <c r="KFZ18" s="519"/>
      <c r="KGA18" s="519"/>
      <c r="KGB18" s="519"/>
      <c r="KGC18" s="519"/>
      <c r="KGD18" s="519"/>
      <c r="KGE18" s="519"/>
      <c r="KGF18" s="519"/>
      <c r="KGG18" s="519"/>
      <c r="KGH18" s="519"/>
      <c r="KGI18" s="519"/>
      <c r="KGJ18" s="519"/>
      <c r="KGK18" s="519"/>
      <c r="KGL18" s="519"/>
      <c r="KGM18" s="519"/>
      <c r="KGN18" s="519"/>
      <c r="KGO18" s="519"/>
      <c r="KGP18" s="519"/>
      <c r="KGQ18" s="519"/>
      <c r="KGR18" s="519"/>
      <c r="KGS18" s="519"/>
      <c r="KGT18" s="519"/>
      <c r="KGU18" s="519"/>
      <c r="KGV18" s="519"/>
      <c r="KGW18" s="519"/>
      <c r="KGX18" s="519"/>
      <c r="KGY18" s="519"/>
      <c r="KGZ18" s="519"/>
      <c r="KHA18" s="519"/>
      <c r="KHB18" s="519"/>
      <c r="KHC18" s="519"/>
      <c r="KHD18" s="519"/>
      <c r="KHE18" s="519"/>
      <c r="KHF18" s="519"/>
      <c r="KHG18" s="519"/>
      <c r="KHH18" s="519"/>
      <c r="KHI18" s="519"/>
      <c r="KHJ18" s="519"/>
      <c r="KHK18" s="519"/>
      <c r="KHL18" s="519"/>
      <c r="KHM18" s="519"/>
      <c r="KHN18" s="519"/>
      <c r="KHO18" s="519"/>
      <c r="KHP18" s="519"/>
      <c r="KHQ18" s="519"/>
      <c r="KHR18" s="519"/>
      <c r="KHS18" s="519"/>
      <c r="KHT18" s="519"/>
      <c r="KHU18" s="519"/>
      <c r="KHV18" s="519"/>
      <c r="KHW18" s="519"/>
      <c r="KHX18" s="519"/>
      <c r="KHY18" s="519"/>
      <c r="KHZ18" s="519"/>
      <c r="KIA18" s="519"/>
      <c r="KIB18" s="519"/>
      <c r="KIC18" s="519"/>
      <c r="KID18" s="519"/>
      <c r="KIE18" s="519"/>
      <c r="KIF18" s="519"/>
      <c r="KIG18" s="519"/>
      <c r="KIH18" s="519"/>
      <c r="KII18" s="519"/>
      <c r="KIJ18" s="519"/>
      <c r="KIK18" s="519"/>
      <c r="KIL18" s="519"/>
      <c r="KIM18" s="519"/>
      <c r="KIN18" s="519"/>
      <c r="KIO18" s="519"/>
      <c r="KIP18" s="519"/>
      <c r="KIQ18" s="519"/>
      <c r="KIR18" s="519"/>
      <c r="KIS18" s="519"/>
      <c r="KIT18" s="519"/>
      <c r="KIU18" s="519"/>
      <c r="KIV18" s="519"/>
      <c r="KIW18" s="519"/>
      <c r="KIX18" s="519"/>
      <c r="KIY18" s="519"/>
      <c r="KIZ18" s="519"/>
      <c r="KJA18" s="519"/>
      <c r="KJB18" s="519"/>
      <c r="KJC18" s="519"/>
      <c r="KJD18" s="519"/>
      <c r="KJE18" s="519"/>
      <c r="KJF18" s="519"/>
      <c r="KJG18" s="519"/>
      <c r="KJH18" s="519"/>
      <c r="KJI18" s="519"/>
      <c r="KJJ18" s="519"/>
      <c r="KJK18" s="519"/>
      <c r="KJL18" s="519"/>
      <c r="KJM18" s="519"/>
      <c r="KJN18" s="519"/>
      <c r="KJO18" s="519"/>
      <c r="KJP18" s="519"/>
      <c r="KJQ18" s="519"/>
      <c r="KJR18" s="519"/>
      <c r="KJS18" s="519"/>
      <c r="KJT18" s="519"/>
      <c r="KJU18" s="519"/>
      <c r="KJV18" s="519"/>
      <c r="KJW18" s="519"/>
      <c r="KJX18" s="519"/>
      <c r="KJY18" s="519"/>
      <c r="KJZ18" s="519"/>
      <c r="KKA18" s="519"/>
      <c r="KKB18" s="519"/>
      <c r="KKC18" s="519"/>
      <c r="KKD18" s="519"/>
      <c r="KKE18" s="519"/>
      <c r="KKF18" s="519"/>
      <c r="KKG18" s="519"/>
      <c r="KKH18" s="519"/>
      <c r="KKI18" s="519"/>
      <c r="KKJ18" s="519"/>
      <c r="KKK18" s="519"/>
      <c r="KKL18" s="519"/>
      <c r="KKM18" s="519"/>
      <c r="KKN18" s="519"/>
      <c r="KKO18" s="519"/>
      <c r="KKP18" s="519"/>
      <c r="KKQ18" s="519"/>
      <c r="KKR18" s="519"/>
      <c r="KKS18" s="519"/>
      <c r="KKT18" s="519"/>
      <c r="KKU18" s="519"/>
      <c r="KKV18" s="519"/>
      <c r="KKW18" s="519"/>
      <c r="KKX18" s="519"/>
      <c r="KKY18" s="519"/>
      <c r="KKZ18" s="519"/>
      <c r="KLA18" s="519"/>
      <c r="KLB18" s="519"/>
      <c r="KLC18" s="519"/>
      <c r="KLD18" s="519"/>
      <c r="KLE18" s="519"/>
      <c r="KLF18" s="519"/>
      <c r="KLG18" s="519"/>
      <c r="KLH18" s="519"/>
      <c r="KLI18" s="519"/>
      <c r="KLJ18" s="519"/>
      <c r="KLK18" s="519"/>
      <c r="KLL18" s="519"/>
      <c r="KLM18" s="519"/>
      <c r="KLN18" s="519"/>
      <c r="KLO18" s="519"/>
      <c r="KLP18" s="519"/>
      <c r="KLQ18" s="519"/>
      <c r="KLR18" s="519"/>
      <c r="KLS18" s="519"/>
      <c r="KLT18" s="519"/>
      <c r="KLU18" s="519"/>
      <c r="KLV18" s="519"/>
      <c r="KLW18" s="519"/>
      <c r="KLX18" s="519"/>
      <c r="KLY18" s="519"/>
      <c r="KLZ18" s="519"/>
      <c r="KMA18" s="519"/>
      <c r="KMB18" s="519"/>
      <c r="KMC18" s="519"/>
      <c r="KMD18" s="519"/>
      <c r="KME18" s="519"/>
      <c r="KMF18" s="519"/>
      <c r="KMG18" s="519"/>
      <c r="KMH18" s="519"/>
      <c r="KMI18" s="519"/>
      <c r="KMJ18" s="519"/>
      <c r="KMK18" s="519"/>
      <c r="KML18" s="519"/>
      <c r="KMM18" s="519"/>
      <c r="KMN18" s="519"/>
      <c r="KMO18" s="519"/>
      <c r="KMP18" s="519"/>
      <c r="KMQ18" s="519"/>
      <c r="KMR18" s="519"/>
      <c r="KMS18" s="519"/>
      <c r="KMT18" s="519"/>
      <c r="KMU18" s="519"/>
      <c r="KMV18" s="519"/>
      <c r="KMW18" s="519"/>
      <c r="KMX18" s="519"/>
      <c r="KMY18" s="519"/>
      <c r="KMZ18" s="519"/>
      <c r="KNA18" s="519"/>
      <c r="KNB18" s="519"/>
      <c r="KNC18" s="519"/>
      <c r="KND18" s="519"/>
      <c r="KNE18" s="519"/>
      <c r="KNF18" s="519"/>
      <c r="KNG18" s="519"/>
      <c r="KNH18" s="519"/>
      <c r="KNI18" s="519"/>
      <c r="KNJ18" s="519"/>
      <c r="KNK18" s="519"/>
      <c r="KNL18" s="519"/>
      <c r="KNM18" s="519"/>
      <c r="KNN18" s="519"/>
      <c r="KNO18" s="519"/>
      <c r="KNP18" s="519"/>
      <c r="KNQ18" s="519"/>
      <c r="KNR18" s="519"/>
      <c r="KNS18" s="519"/>
      <c r="KNT18" s="519"/>
      <c r="KNU18" s="519"/>
      <c r="KNV18" s="519"/>
      <c r="KNW18" s="519"/>
      <c r="KNX18" s="519"/>
      <c r="KNY18" s="519"/>
      <c r="KNZ18" s="519"/>
      <c r="KOA18" s="519"/>
      <c r="KOB18" s="519"/>
      <c r="KOC18" s="519"/>
      <c r="KOD18" s="519"/>
      <c r="KOE18" s="519"/>
      <c r="KOF18" s="519"/>
      <c r="KOG18" s="519"/>
      <c r="KOH18" s="519"/>
      <c r="KOI18" s="519"/>
      <c r="KOJ18" s="519"/>
      <c r="KOK18" s="519"/>
      <c r="KOL18" s="519"/>
      <c r="KOM18" s="519"/>
      <c r="KON18" s="519"/>
      <c r="KOO18" s="519"/>
      <c r="KOP18" s="519"/>
      <c r="KOQ18" s="519"/>
      <c r="KOR18" s="519"/>
      <c r="KOS18" s="519"/>
      <c r="KOT18" s="519"/>
      <c r="KOU18" s="519"/>
      <c r="KOV18" s="519"/>
      <c r="KOW18" s="519"/>
      <c r="KOX18" s="519"/>
      <c r="KOY18" s="519"/>
      <c r="KOZ18" s="519"/>
      <c r="KPA18" s="519"/>
      <c r="KPB18" s="519"/>
      <c r="KPC18" s="519"/>
      <c r="KPD18" s="519"/>
      <c r="KPE18" s="519"/>
      <c r="KPF18" s="519"/>
      <c r="KPG18" s="519"/>
      <c r="KPH18" s="519"/>
      <c r="KPI18" s="519"/>
      <c r="KPJ18" s="519"/>
      <c r="KPK18" s="519"/>
      <c r="KPL18" s="519"/>
      <c r="KPM18" s="519"/>
      <c r="KPN18" s="519"/>
      <c r="KPO18" s="519"/>
      <c r="KPP18" s="519"/>
      <c r="KPQ18" s="519"/>
      <c r="KPR18" s="519"/>
      <c r="KPS18" s="519"/>
      <c r="KPT18" s="519"/>
      <c r="KPU18" s="519"/>
      <c r="KPV18" s="519"/>
      <c r="KPW18" s="519"/>
      <c r="KPX18" s="519"/>
      <c r="KPY18" s="519"/>
      <c r="KPZ18" s="519"/>
      <c r="KQA18" s="519"/>
      <c r="KQB18" s="519"/>
      <c r="KQC18" s="519"/>
      <c r="KQD18" s="519"/>
      <c r="KQE18" s="519"/>
      <c r="KQF18" s="519"/>
      <c r="KQG18" s="519"/>
      <c r="KQH18" s="519"/>
      <c r="KQI18" s="519"/>
      <c r="KQJ18" s="519"/>
      <c r="KQK18" s="519"/>
      <c r="KQL18" s="519"/>
      <c r="KQM18" s="519"/>
      <c r="KQN18" s="519"/>
      <c r="KQO18" s="519"/>
      <c r="KQP18" s="519"/>
      <c r="KQQ18" s="519"/>
      <c r="KQR18" s="519"/>
      <c r="KQS18" s="519"/>
      <c r="KQT18" s="519"/>
      <c r="KQU18" s="519"/>
      <c r="KQV18" s="519"/>
      <c r="KQW18" s="519"/>
      <c r="KQX18" s="519"/>
      <c r="KQY18" s="519"/>
      <c r="KQZ18" s="519"/>
      <c r="KRA18" s="519"/>
      <c r="KRB18" s="519"/>
      <c r="KRC18" s="519"/>
      <c r="KRD18" s="519"/>
      <c r="KRE18" s="519"/>
      <c r="KRF18" s="519"/>
      <c r="KRG18" s="519"/>
      <c r="KRH18" s="519"/>
      <c r="KRI18" s="519"/>
      <c r="KRJ18" s="519"/>
      <c r="KRK18" s="519"/>
      <c r="KRL18" s="519"/>
      <c r="KRM18" s="519"/>
      <c r="KRN18" s="519"/>
      <c r="KRO18" s="519"/>
      <c r="KRP18" s="519"/>
      <c r="KRQ18" s="519"/>
      <c r="KRR18" s="519"/>
      <c r="KRS18" s="519"/>
      <c r="KRT18" s="519"/>
      <c r="KRU18" s="519"/>
      <c r="KRV18" s="519"/>
      <c r="KRW18" s="519"/>
      <c r="KRX18" s="519"/>
      <c r="KRY18" s="519"/>
      <c r="KRZ18" s="519"/>
      <c r="KSA18" s="519"/>
      <c r="KSB18" s="519"/>
      <c r="KSC18" s="519"/>
      <c r="KSD18" s="519"/>
      <c r="KSE18" s="519"/>
      <c r="KSF18" s="519"/>
      <c r="KSG18" s="519"/>
      <c r="KSH18" s="519"/>
      <c r="KSI18" s="519"/>
      <c r="KSJ18" s="519"/>
      <c r="KSK18" s="519"/>
      <c r="KSL18" s="519"/>
      <c r="KSM18" s="519"/>
      <c r="KSN18" s="519"/>
      <c r="KSO18" s="519"/>
      <c r="KSP18" s="519"/>
      <c r="KSQ18" s="519"/>
      <c r="KSR18" s="519"/>
      <c r="KSS18" s="519"/>
      <c r="KST18" s="519"/>
      <c r="KSU18" s="519"/>
      <c r="KSV18" s="519"/>
      <c r="KSW18" s="519"/>
      <c r="KSX18" s="519"/>
      <c r="KSY18" s="519"/>
      <c r="KSZ18" s="519"/>
      <c r="KTA18" s="519"/>
      <c r="KTB18" s="519"/>
      <c r="KTC18" s="519"/>
      <c r="KTD18" s="519"/>
      <c r="KTE18" s="519"/>
      <c r="KTF18" s="519"/>
      <c r="KTG18" s="519"/>
      <c r="KTH18" s="519"/>
      <c r="KTI18" s="519"/>
      <c r="KTJ18" s="519"/>
      <c r="KTK18" s="519"/>
      <c r="KTL18" s="519"/>
      <c r="KTM18" s="519"/>
      <c r="KTN18" s="519"/>
      <c r="KTO18" s="519"/>
      <c r="KTP18" s="519"/>
      <c r="KTQ18" s="519"/>
      <c r="KTR18" s="519"/>
      <c r="KTS18" s="519"/>
      <c r="KTT18" s="519"/>
      <c r="KTU18" s="519"/>
      <c r="KTV18" s="519"/>
      <c r="KTW18" s="519"/>
      <c r="KTX18" s="519"/>
      <c r="KTY18" s="519"/>
      <c r="KTZ18" s="519"/>
      <c r="KUA18" s="519"/>
      <c r="KUB18" s="519"/>
      <c r="KUC18" s="519"/>
      <c r="KUD18" s="519"/>
      <c r="KUE18" s="519"/>
      <c r="KUF18" s="519"/>
      <c r="KUG18" s="519"/>
      <c r="KUH18" s="519"/>
      <c r="KUI18" s="519"/>
      <c r="KUJ18" s="519"/>
      <c r="KUK18" s="519"/>
      <c r="KUL18" s="519"/>
      <c r="KUM18" s="519"/>
      <c r="KUN18" s="519"/>
      <c r="KUO18" s="519"/>
      <c r="KUP18" s="519"/>
      <c r="KUQ18" s="519"/>
      <c r="KUR18" s="519"/>
      <c r="KUS18" s="519"/>
      <c r="KUT18" s="519"/>
      <c r="KUU18" s="519"/>
      <c r="KUV18" s="519"/>
      <c r="KUW18" s="519"/>
      <c r="KUX18" s="519"/>
      <c r="KUY18" s="519"/>
      <c r="KUZ18" s="519"/>
      <c r="KVA18" s="519"/>
      <c r="KVB18" s="519"/>
      <c r="KVC18" s="519"/>
      <c r="KVD18" s="519"/>
      <c r="KVE18" s="519"/>
      <c r="KVF18" s="519"/>
      <c r="KVG18" s="519"/>
      <c r="KVH18" s="519"/>
      <c r="KVI18" s="519"/>
      <c r="KVJ18" s="519"/>
      <c r="KVK18" s="519"/>
      <c r="KVL18" s="519"/>
      <c r="KVM18" s="519"/>
      <c r="KVN18" s="519"/>
      <c r="KVO18" s="519"/>
      <c r="KVP18" s="519"/>
      <c r="KVQ18" s="519"/>
      <c r="KVR18" s="519"/>
      <c r="KVS18" s="519"/>
      <c r="KVT18" s="519"/>
      <c r="KVU18" s="519"/>
      <c r="KVV18" s="519"/>
      <c r="KVW18" s="519"/>
      <c r="KVX18" s="519"/>
      <c r="KVY18" s="519"/>
      <c r="KVZ18" s="519"/>
      <c r="KWA18" s="519"/>
      <c r="KWB18" s="519"/>
      <c r="KWC18" s="519"/>
      <c r="KWD18" s="519"/>
      <c r="KWE18" s="519"/>
      <c r="KWF18" s="519"/>
      <c r="KWG18" s="519"/>
      <c r="KWH18" s="519"/>
      <c r="KWI18" s="519"/>
      <c r="KWJ18" s="519"/>
      <c r="KWK18" s="519"/>
      <c r="KWL18" s="519"/>
      <c r="KWM18" s="519"/>
      <c r="KWN18" s="519"/>
      <c r="KWO18" s="519"/>
      <c r="KWP18" s="519"/>
      <c r="KWQ18" s="519"/>
      <c r="KWR18" s="519"/>
      <c r="KWS18" s="519"/>
      <c r="KWT18" s="519"/>
      <c r="KWU18" s="519"/>
      <c r="KWV18" s="519"/>
      <c r="KWW18" s="519"/>
      <c r="KWX18" s="519"/>
      <c r="KWY18" s="519"/>
      <c r="KWZ18" s="519"/>
      <c r="KXA18" s="519"/>
      <c r="KXB18" s="519"/>
      <c r="KXC18" s="519"/>
      <c r="KXD18" s="519"/>
      <c r="KXE18" s="519"/>
      <c r="KXF18" s="519"/>
      <c r="KXG18" s="519"/>
      <c r="KXH18" s="519"/>
      <c r="KXI18" s="519"/>
      <c r="KXJ18" s="519"/>
      <c r="KXK18" s="519"/>
      <c r="KXL18" s="519"/>
      <c r="KXM18" s="519"/>
      <c r="KXN18" s="519"/>
      <c r="KXO18" s="519"/>
      <c r="KXP18" s="519"/>
      <c r="KXQ18" s="519"/>
      <c r="KXR18" s="519"/>
      <c r="KXS18" s="519"/>
      <c r="KXT18" s="519"/>
      <c r="KXU18" s="519"/>
      <c r="KXV18" s="519"/>
      <c r="KXW18" s="519"/>
      <c r="KXX18" s="519"/>
      <c r="KXY18" s="519"/>
      <c r="KXZ18" s="519"/>
      <c r="KYA18" s="519"/>
      <c r="KYB18" s="519"/>
      <c r="KYC18" s="519"/>
      <c r="KYD18" s="519"/>
      <c r="KYE18" s="519"/>
      <c r="KYF18" s="519"/>
      <c r="KYG18" s="519"/>
      <c r="KYH18" s="519"/>
      <c r="KYI18" s="519"/>
      <c r="KYJ18" s="519"/>
      <c r="KYK18" s="519"/>
      <c r="KYL18" s="519"/>
      <c r="KYM18" s="519"/>
      <c r="KYN18" s="519"/>
      <c r="KYO18" s="519"/>
      <c r="KYP18" s="519"/>
      <c r="KYQ18" s="519"/>
      <c r="KYR18" s="519"/>
      <c r="KYS18" s="519"/>
      <c r="KYT18" s="519"/>
      <c r="KYU18" s="519"/>
      <c r="KYV18" s="519"/>
      <c r="KYW18" s="519"/>
      <c r="KYX18" s="519"/>
      <c r="KYY18" s="519"/>
      <c r="KYZ18" s="519"/>
      <c r="KZA18" s="519"/>
      <c r="KZB18" s="519"/>
      <c r="KZC18" s="519"/>
      <c r="KZD18" s="519"/>
      <c r="KZE18" s="519"/>
      <c r="KZF18" s="519"/>
      <c r="KZG18" s="519"/>
      <c r="KZH18" s="519"/>
      <c r="KZI18" s="519"/>
      <c r="KZJ18" s="519"/>
      <c r="KZK18" s="519"/>
      <c r="KZL18" s="519"/>
      <c r="KZM18" s="519"/>
      <c r="KZN18" s="519"/>
      <c r="KZO18" s="519"/>
      <c r="KZP18" s="519"/>
      <c r="KZQ18" s="519"/>
      <c r="KZR18" s="519"/>
      <c r="KZS18" s="519"/>
      <c r="KZT18" s="519"/>
      <c r="KZU18" s="519"/>
      <c r="KZV18" s="519"/>
      <c r="KZW18" s="519"/>
      <c r="KZX18" s="519"/>
      <c r="KZY18" s="519"/>
      <c r="KZZ18" s="519"/>
      <c r="LAA18" s="519"/>
      <c r="LAB18" s="519"/>
      <c r="LAC18" s="519"/>
      <c r="LAD18" s="519"/>
      <c r="LAE18" s="519"/>
      <c r="LAF18" s="519"/>
      <c r="LAG18" s="519"/>
      <c r="LAH18" s="519"/>
      <c r="LAI18" s="519"/>
      <c r="LAJ18" s="519"/>
      <c r="LAK18" s="519"/>
      <c r="LAL18" s="519"/>
      <c r="LAM18" s="519"/>
      <c r="LAN18" s="519"/>
      <c r="LAO18" s="519"/>
      <c r="LAP18" s="519"/>
      <c r="LAQ18" s="519"/>
      <c r="LAR18" s="519"/>
      <c r="LAS18" s="519"/>
      <c r="LAT18" s="519"/>
      <c r="LAU18" s="519"/>
      <c r="LAV18" s="519"/>
      <c r="LAW18" s="519"/>
      <c r="LAX18" s="519"/>
      <c r="LAY18" s="519"/>
      <c r="LAZ18" s="519"/>
      <c r="LBA18" s="519"/>
      <c r="LBB18" s="519"/>
      <c r="LBC18" s="519"/>
      <c r="LBD18" s="519"/>
      <c r="LBE18" s="519"/>
      <c r="LBF18" s="519"/>
      <c r="LBG18" s="519"/>
      <c r="LBH18" s="519"/>
      <c r="LBI18" s="519"/>
      <c r="LBJ18" s="519"/>
      <c r="LBK18" s="519"/>
      <c r="LBL18" s="519"/>
      <c r="LBM18" s="519"/>
      <c r="LBN18" s="519"/>
      <c r="LBO18" s="519"/>
      <c r="LBP18" s="519"/>
      <c r="LBQ18" s="519"/>
      <c r="LBR18" s="519"/>
      <c r="LBS18" s="519"/>
      <c r="LBT18" s="519"/>
      <c r="LBU18" s="519"/>
      <c r="LBV18" s="519"/>
      <c r="LBW18" s="519"/>
      <c r="LBX18" s="519"/>
      <c r="LBY18" s="519"/>
      <c r="LBZ18" s="519"/>
      <c r="LCA18" s="519"/>
      <c r="LCB18" s="519"/>
      <c r="LCC18" s="519"/>
      <c r="LCD18" s="519"/>
      <c r="LCE18" s="519"/>
      <c r="LCF18" s="519"/>
      <c r="LCG18" s="519"/>
      <c r="LCH18" s="519"/>
      <c r="LCI18" s="519"/>
      <c r="LCJ18" s="519"/>
      <c r="LCK18" s="519"/>
      <c r="LCL18" s="519"/>
      <c r="LCM18" s="519"/>
      <c r="LCN18" s="519"/>
      <c r="LCO18" s="519"/>
      <c r="LCP18" s="519"/>
      <c r="LCQ18" s="519"/>
      <c r="LCR18" s="519"/>
      <c r="LCS18" s="519"/>
      <c r="LCT18" s="519"/>
      <c r="LCU18" s="519"/>
      <c r="LCV18" s="519"/>
      <c r="LCW18" s="519"/>
      <c r="LCX18" s="519"/>
      <c r="LCY18" s="519"/>
      <c r="LCZ18" s="519"/>
      <c r="LDA18" s="519"/>
      <c r="LDB18" s="519"/>
      <c r="LDC18" s="519"/>
      <c r="LDD18" s="519"/>
      <c r="LDE18" s="519"/>
      <c r="LDF18" s="519"/>
      <c r="LDG18" s="519"/>
      <c r="LDH18" s="519"/>
      <c r="LDI18" s="519"/>
      <c r="LDJ18" s="519"/>
      <c r="LDK18" s="519"/>
      <c r="LDL18" s="519"/>
      <c r="LDM18" s="519"/>
      <c r="LDN18" s="519"/>
      <c r="LDO18" s="519"/>
      <c r="LDP18" s="519"/>
      <c r="LDQ18" s="519"/>
      <c r="LDR18" s="519"/>
      <c r="LDS18" s="519"/>
      <c r="LDT18" s="519"/>
      <c r="LDU18" s="519"/>
      <c r="LDV18" s="519"/>
      <c r="LDW18" s="519"/>
      <c r="LDX18" s="519"/>
      <c r="LDY18" s="519"/>
      <c r="LDZ18" s="519"/>
      <c r="LEA18" s="519"/>
      <c r="LEB18" s="519"/>
      <c r="LEC18" s="519"/>
      <c r="LED18" s="519"/>
      <c r="LEE18" s="519"/>
      <c r="LEF18" s="519"/>
      <c r="LEG18" s="519"/>
      <c r="LEH18" s="519"/>
      <c r="LEI18" s="519"/>
      <c r="LEJ18" s="519"/>
      <c r="LEK18" s="519"/>
      <c r="LEL18" s="519"/>
      <c r="LEM18" s="519"/>
      <c r="LEN18" s="519"/>
      <c r="LEO18" s="519"/>
      <c r="LEP18" s="519"/>
      <c r="LEQ18" s="519"/>
      <c r="LER18" s="519"/>
      <c r="LES18" s="519"/>
      <c r="LET18" s="519"/>
      <c r="LEU18" s="519"/>
      <c r="LEV18" s="519"/>
      <c r="LEW18" s="519"/>
      <c r="LEX18" s="519"/>
      <c r="LEY18" s="519"/>
      <c r="LEZ18" s="519"/>
      <c r="LFA18" s="519"/>
      <c r="LFB18" s="519"/>
      <c r="LFC18" s="519"/>
      <c r="LFD18" s="519"/>
      <c r="LFE18" s="519"/>
      <c r="LFF18" s="519"/>
      <c r="LFG18" s="519"/>
      <c r="LFH18" s="519"/>
      <c r="LFI18" s="519"/>
      <c r="LFJ18" s="519"/>
      <c r="LFK18" s="519"/>
      <c r="LFL18" s="519"/>
      <c r="LFM18" s="519"/>
      <c r="LFN18" s="519"/>
      <c r="LFO18" s="519"/>
      <c r="LFP18" s="519"/>
      <c r="LFQ18" s="519"/>
      <c r="LFR18" s="519"/>
      <c r="LFS18" s="519"/>
      <c r="LFT18" s="519"/>
      <c r="LFU18" s="519"/>
      <c r="LFV18" s="519"/>
      <c r="LFW18" s="519"/>
      <c r="LFX18" s="519"/>
      <c r="LFY18" s="519"/>
      <c r="LFZ18" s="519"/>
      <c r="LGA18" s="519"/>
      <c r="LGB18" s="519"/>
      <c r="LGC18" s="519"/>
      <c r="LGD18" s="519"/>
      <c r="LGE18" s="519"/>
      <c r="LGF18" s="519"/>
      <c r="LGG18" s="519"/>
      <c r="LGH18" s="519"/>
      <c r="LGI18" s="519"/>
      <c r="LGJ18" s="519"/>
      <c r="LGK18" s="519"/>
      <c r="LGL18" s="519"/>
      <c r="LGM18" s="519"/>
      <c r="LGN18" s="519"/>
      <c r="LGO18" s="519"/>
      <c r="LGP18" s="519"/>
      <c r="LGQ18" s="519"/>
      <c r="LGR18" s="519"/>
      <c r="LGS18" s="519"/>
      <c r="LGT18" s="519"/>
      <c r="LGU18" s="519"/>
      <c r="LGV18" s="519"/>
      <c r="LGW18" s="519"/>
      <c r="LGX18" s="519"/>
      <c r="LGY18" s="519"/>
      <c r="LGZ18" s="519"/>
      <c r="LHA18" s="519"/>
      <c r="LHB18" s="519"/>
      <c r="LHC18" s="519"/>
      <c r="LHD18" s="519"/>
      <c r="LHE18" s="519"/>
      <c r="LHF18" s="519"/>
      <c r="LHG18" s="519"/>
      <c r="LHH18" s="519"/>
      <c r="LHI18" s="519"/>
      <c r="LHJ18" s="519"/>
      <c r="LHK18" s="519"/>
      <c r="LHL18" s="519"/>
      <c r="LHM18" s="519"/>
      <c r="LHN18" s="519"/>
      <c r="LHO18" s="519"/>
      <c r="LHP18" s="519"/>
      <c r="LHQ18" s="519"/>
      <c r="LHR18" s="519"/>
      <c r="LHS18" s="519"/>
      <c r="LHT18" s="519"/>
      <c r="LHU18" s="519"/>
      <c r="LHV18" s="519"/>
      <c r="LHW18" s="519"/>
      <c r="LHX18" s="519"/>
      <c r="LHY18" s="519"/>
      <c r="LHZ18" s="519"/>
      <c r="LIA18" s="519"/>
      <c r="LIB18" s="519"/>
      <c r="LIC18" s="519"/>
      <c r="LID18" s="519"/>
      <c r="LIE18" s="519"/>
      <c r="LIF18" s="519"/>
      <c r="LIG18" s="519"/>
      <c r="LIH18" s="519"/>
      <c r="LII18" s="519"/>
      <c r="LIJ18" s="519"/>
      <c r="LIK18" s="519"/>
      <c r="LIL18" s="519"/>
      <c r="LIM18" s="519"/>
      <c r="LIN18" s="519"/>
      <c r="LIO18" s="519"/>
      <c r="LIP18" s="519"/>
      <c r="LIQ18" s="519"/>
      <c r="LIR18" s="519"/>
      <c r="LIS18" s="519"/>
      <c r="LIT18" s="519"/>
      <c r="LIU18" s="519"/>
      <c r="LIV18" s="519"/>
      <c r="LIW18" s="519"/>
      <c r="LIX18" s="519"/>
      <c r="LIY18" s="519"/>
      <c r="LIZ18" s="519"/>
      <c r="LJA18" s="519"/>
      <c r="LJB18" s="519"/>
      <c r="LJC18" s="519"/>
      <c r="LJD18" s="519"/>
      <c r="LJE18" s="519"/>
      <c r="LJF18" s="519"/>
      <c r="LJG18" s="519"/>
      <c r="LJH18" s="519"/>
      <c r="LJI18" s="519"/>
      <c r="LJJ18" s="519"/>
      <c r="LJK18" s="519"/>
      <c r="LJL18" s="519"/>
      <c r="LJM18" s="519"/>
      <c r="LJN18" s="519"/>
      <c r="LJO18" s="519"/>
      <c r="LJP18" s="519"/>
      <c r="LJQ18" s="519"/>
      <c r="LJR18" s="519"/>
      <c r="LJS18" s="519"/>
      <c r="LJT18" s="519"/>
      <c r="LJU18" s="519"/>
      <c r="LJV18" s="519"/>
      <c r="LJW18" s="519"/>
      <c r="LJX18" s="519"/>
      <c r="LJY18" s="519"/>
      <c r="LJZ18" s="519"/>
      <c r="LKA18" s="519"/>
      <c r="LKB18" s="519"/>
      <c r="LKC18" s="519"/>
      <c r="LKD18" s="519"/>
      <c r="LKE18" s="519"/>
      <c r="LKF18" s="519"/>
      <c r="LKG18" s="519"/>
      <c r="LKH18" s="519"/>
      <c r="LKI18" s="519"/>
      <c r="LKJ18" s="519"/>
      <c r="LKK18" s="519"/>
      <c r="LKL18" s="519"/>
      <c r="LKM18" s="519"/>
      <c r="LKN18" s="519"/>
      <c r="LKO18" s="519"/>
      <c r="LKP18" s="519"/>
      <c r="LKQ18" s="519"/>
      <c r="LKR18" s="519"/>
      <c r="LKS18" s="519"/>
      <c r="LKT18" s="519"/>
      <c r="LKU18" s="519"/>
      <c r="LKV18" s="519"/>
      <c r="LKW18" s="519"/>
      <c r="LKX18" s="519"/>
      <c r="LKY18" s="519"/>
      <c r="LKZ18" s="519"/>
      <c r="LLA18" s="519"/>
      <c r="LLB18" s="519"/>
      <c r="LLC18" s="519"/>
      <c r="LLD18" s="519"/>
      <c r="LLE18" s="519"/>
      <c r="LLF18" s="519"/>
      <c r="LLG18" s="519"/>
      <c r="LLH18" s="519"/>
      <c r="LLI18" s="519"/>
      <c r="LLJ18" s="519"/>
      <c r="LLK18" s="519"/>
      <c r="LLL18" s="519"/>
      <c r="LLM18" s="519"/>
      <c r="LLN18" s="519"/>
      <c r="LLO18" s="519"/>
      <c r="LLP18" s="519"/>
      <c r="LLQ18" s="519"/>
      <c r="LLR18" s="519"/>
      <c r="LLS18" s="519"/>
      <c r="LLT18" s="519"/>
      <c r="LLU18" s="519"/>
      <c r="LLV18" s="519"/>
      <c r="LLW18" s="519"/>
      <c r="LLX18" s="519"/>
      <c r="LLY18" s="519"/>
      <c r="LLZ18" s="519"/>
      <c r="LMA18" s="519"/>
      <c r="LMB18" s="519"/>
      <c r="LMC18" s="519"/>
      <c r="LMD18" s="519"/>
      <c r="LME18" s="519"/>
      <c r="LMF18" s="519"/>
      <c r="LMG18" s="519"/>
      <c r="LMH18" s="519"/>
      <c r="LMI18" s="519"/>
      <c r="LMJ18" s="519"/>
      <c r="LMK18" s="519"/>
      <c r="LML18" s="519"/>
      <c r="LMM18" s="519"/>
      <c r="LMN18" s="519"/>
      <c r="LMO18" s="519"/>
      <c r="LMP18" s="519"/>
      <c r="LMQ18" s="519"/>
      <c r="LMR18" s="519"/>
      <c r="LMS18" s="519"/>
      <c r="LMT18" s="519"/>
      <c r="LMU18" s="519"/>
      <c r="LMV18" s="519"/>
      <c r="LMW18" s="519"/>
      <c r="LMX18" s="519"/>
      <c r="LMY18" s="519"/>
      <c r="LMZ18" s="519"/>
      <c r="LNA18" s="519"/>
      <c r="LNB18" s="519"/>
      <c r="LNC18" s="519"/>
      <c r="LND18" s="519"/>
      <c r="LNE18" s="519"/>
      <c r="LNF18" s="519"/>
      <c r="LNG18" s="519"/>
      <c r="LNH18" s="519"/>
      <c r="LNI18" s="519"/>
      <c r="LNJ18" s="519"/>
      <c r="LNK18" s="519"/>
      <c r="LNL18" s="519"/>
      <c r="LNM18" s="519"/>
      <c r="LNN18" s="519"/>
      <c r="LNO18" s="519"/>
      <c r="LNP18" s="519"/>
      <c r="LNQ18" s="519"/>
      <c r="LNR18" s="519"/>
      <c r="LNS18" s="519"/>
      <c r="LNT18" s="519"/>
      <c r="LNU18" s="519"/>
      <c r="LNV18" s="519"/>
      <c r="LNW18" s="519"/>
      <c r="LNX18" s="519"/>
      <c r="LNY18" s="519"/>
      <c r="LNZ18" s="519"/>
      <c r="LOA18" s="519"/>
      <c r="LOB18" s="519"/>
      <c r="LOC18" s="519"/>
      <c r="LOD18" s="519"/>
      <c r="LOE18" s="519"/>
      <c r="LOF18" s="519"/>
      <c r="LOG18" s="519"/>
      <c r="LOH18" s="519"/>
      <c r="LOI18" s="519"/>
      <c r="LOJ18" s="519"/>
      <c r="LOK18" s="519"/>
      <c r="LOL18" s="519"/>
      <c r="LOM18" s="519"/>
      <c r="LON18" s="519"/>
      <c r="LOO18" s="519"/>
      <c r="LOP18" s="519"/>
      <c r="LOQ18" s="519"/>
      <c r="LOR18" s="519"/>
      <c r="LOS18" s="519"/>
      <c r="LOT18" s="519"/>
      <c r="LOU18" s="519"/>
      <c r="LOV18" s="519"/>
      <c r="LOW18" s="519"/>
      <c r="LOX18" s="519"/>
      <c r="LOY18" s="519"/>
      <c r="LOZ18" s="519"/>
      <c r="LPA18" s="519"/>
      <c r="LPB18" s="519"/>
      <c r="LPC18" s="519"/>
      <c r="LPD18" s="519"/>
      <c r="LPE18" s="519"/>
      <c r="LPF18" s="519"/>
      <c r="LPG18" s="519"/>
      <c r="LPH18" s="519"/>
      <c r="LPI18" s="519"/>
      <c r="LPJ18" s="519"/>
      <c r="LPK18" s="519"/>
      <c r="LPL18" s="519"/>
      <c r="LPM18" s="519"/>
      <c r="LPN18" s="519"/>
      <c r="LPO18" s="519"/>
      <c r="LPP18" s="519"/>
      <c r="LPQ18" s="519"/>
      <c r="LPR18" s="519"/>
      <c r="LPS18" s="519"/>
      <c r="LPT18" s="519"/>
      <c r="LPU18" s="519"/>
      <c r="LPV18" s="519"/>
      <c r="LPW18" s="519"/>
      <c r="LPX18" s="519"/>
      <c r="LPY18" s="519"/>
      <c r="LPZ18" s="519"/>
      <c r="LQA18" s="519"/>
      <c r="LQB18" s="519"/>
      <c r="LQC18" s="519"/>
      <c r="LQD18" s="519"/>
      <c r="LQE18" s="519"/>
      <c r="LQF18" s="519"/>
      <c r="LQG18" s="519"/>
      <c r="LQH18" s="519"/>
      <c r="LQI18" s="519"/>
      <c r="LQJ18" s="519"/>
      <c r="LQK18" s="519"/>
      <c r="LQL18" s="519"/>
      <c r="LQM18" s="519"/>
      <c r="LQN18" s="519"/>
      <c r="LQO18" s="519"/>
      <c r="LQP18" s="519"/>
      <c r="LQQ18" s="519"/>
      <c r="LQR18" s="519"/>
      <c r="LQS18" s="519"/>
      <c r="LQT18" s="519"/>
      <c r="LQU18" s="519"/>
      <c r="LQV18" s="519"/>
      <c r="LQW18" s="519"/>
      <c r="LQX18" s="519"/>
      <c r="LQY18" s="519"/>
      <c r="LQZ18" s="519"/>
      <c r="LRA18" s="519"/>
      <c r="LRB18" s="519"/>
      <c r="LRC18" s="519"/>
      <c r="LRD18" s="519"/>
      <c r="LRE18" s="519"/>
      <c r="LRF18" s="519"/>
      <c r="LRG18" s="519"/>
      <c r="LRH18" s="519"/>
      <c r="LRI18" s="519"/>
      <c r="LRJ18" s="519"/>
      <c r="LRK18" s="519"/>
      <c r="LRL18" s="519"/>
      <c r="LRM18" s="519"/>
      <c r="LRN18" s="519"/>
      <c r="LRO18" s="519"/>
      <c r="LRP18" s="519"/>
      <c r="LRQ18" s="519"/>
      <c r="LRR18" s="519"/>
      <c r="LRS18" s="519"/>
      <c r="LRT18" s="519"/>
      <c r="LRU18" s="519"/>
      <c r="LRV18" s="519"/>
      <c r="LRW18" s="519"/>
      <c r="LRX18" s="519"/>
      <c r="LRY18" s="519"/>
      <c r="LRZ18" s="519"/>
      <c r="LSA18" s="519"/>
      <c r="LSB18" s="519"/>
      <c r="LSC18" s="519"/>
      <c r="LSD18" s="519"/>
      <c r="LSE18" s="519"/>
      <c r="LSF18" s="519"/>
      <c r="LSG18" s="519"/>
      <c r="LSH18" s="519"/>
      <c r="LSI18" s="519"/>
      <c r="LSJ18" s="519"/>
      <c r="LSK18" s="519"/>
      <c r="LSL18" s="519"/>
      <c r="LSM18" s="519"/>
      <c r="LSN18" s="519"/>
      <c r="LSO18" s="519"/>
      <c r="LSP18" s="519"/>
      <c r="LSQ18" s="519"/>
      <c r="LSR18" s="519"/>
      <c r="LSS18" s="519"/>
      <c r="LST18" s="519"/>
      <c r="LSU18" s="519"/>
      <c r="LSV18" s="519"/>
      <c r="LSW18" s="519"/>
      <c r="LSX18" s="519"/>
      <c r="LSY18" s="519"/>
      <c r="LSZ18" s="519"/>
      <c r="LTA18" s="519"/>
      <c r="LTB18" s="519"/>
      <c r="LTC18" s="519"/>
      <c r="LTD18" s="519"/>
      <c r="LTE18" s="519"/>
      <c r="LTF18" s="519"/>
      <c r="LTG18" s="519"/>
      <c r="LTH18" s="519"/>
      <c r="LTI18" s="519"/>
      <c r="LTJ18" s="519"/>
      <c r="LTK18" s="519"/>
      <c r="LTL18" s="519"/>
      <c r="LTM18" s="519"/>
      <c r="LTN18" s="519"/>
      <c r="LTO18" s="519"/>
      <c r="LTP18" s="519"/>
      <c r="LTQ18" s="519"/>
      <c r="LTR18" s="519"/>
      <c r="LTS18" s="519"/>
      <c r="LTT18" s="519"/>
      <c r="LTU18" s="519"/>
      <c r="LTV18" s="519"/>
      <c r="LTW18" s="519"/>
      <c r="LTX18" s="519"/>
      <c r="LTY18" s="519"/>
      <c r="LTZ18" s="519"/>
      <c r="LUA18" s="519"/>
      <c r="LUB18" s="519"/>
      <c r="LUC18" s="519"/>
      <c r="LUD18" s="519"/>
      <c r="LUE18" s="519"/>
      <c r="LUF18" s="519"/>
      <c r="LUG18" s="519"/>
      <c r="LUH18" s="519"/>
      <c r="LUI18" s="519"/>
      <c r="LUJ18" s="519"/>
      <c r="LUK18" s="519"/>
      <c r="LUL18" s="519"/>
      <c r="LUM18" s="519"/>
      <c r="LUN18" s="519"/>
      <c r="LUO18" s="519"/>
      <c r="LUP18" s="519"/>
      <c r="LUQ18" s="519"/>
      <c r="LUR18" s="519"/>
      <c r="LUS18" s="519"/>
      <c r="LUT18" s="519"/>
      <c r="LUU18" s="519"/>
      <c r="LUV18" s="519"/>
      <c r="LUW18" s="519"/>
      <c r="LUX18" s="519"/>
      <c r="LUY18" s="519"/>
      <c r="LUZ18" s="519"/>
      <c r="LVA18" s="519"/>
      <c r="LVB18" s="519"/>
      <c r="LVC18" s="519"/>
      <c r="LVD18" s="519"/>
      <c r="LVE18" s="519"/>
      <c r="LVF18" s="519"/>
      <c r="LVG18" s="519"/>
      <c r="LVH18" s="519"/>
      <c r="LVI18" s="519"/>
      <c r="LVJ18" s="519"/>
      <c r="LVK18" s="519"/>
      <c r="LVL18" s="519"/>
      <c r="LVM18" s="519"/>
      <c r="LVN18" s="519"/>
      <c r="LVO18" s="519"/>
      <c r="LVP18" s="519"/>
      <c r="LVQ18" s="519"/>
      <c r="LVR18" s="519"/>
      <c r="LVS18" s="519"/>
      <c r="LVT18" s="519"/>
      <c r="LVU18" s="519"/>
      <c r="LVV18" s="519"/>
      <c r="LVW18" s="519"/>
      <c r="LVX18" s="519"/>
      <c r="LVY18" s="519"/>
      <c r="LVZ18" s="519"/>
      <c r="LWA18" s="519"/>
      <c r="LWB18" s="519"/>
      <c r="LWC18" s="519"/>
      <c r="LWD18" s="519"/>
      <c r="LWE18" s="519"/>
      <c r="LWF18" s="519"/>
      <c r="LWG18" s="519"/>
      <c r="LWH18" s="519"/>
      <c r="LWI18" s="519"/>
      <c r="LWJ18" s="519"/>
      <c r="LWK18" s="519"/>
      <c r="LWL18" s="519"/>
      <c r="LWM18" s="519"/>
      <c r="LWN18" s="519"/>
      <c r="LWO18" s="519"/>
      <c r="LWP18" s="519"/>
      <c r="LWQ18" s="519"/>
      <c r="LWR18" s="519"/>
      <c r="LWS18" s="519"/>
      <c r="LWT18" s="519"/>
      <c r="LWU18" s="519"/>
      <c r="LWV18" s="519"/>
      <c r="LWW18" s="519"/>
      <c r="LWX18" s="519"/>
      <c r="LWY18" s="519"/>
      <c r="LWZ18" s="519"/>
      <c r="LXA18" s="519"/>
      <c r="LXB18" s="519"/>
      <c r="LXC18" s="519"/>
      <c r="LXD18" s="519"/>
      <c r="LXE18" s="519"/>
      <c r="LXF18" s="519"/>
      <c r="LXG18" s="519"/>
      <c r="LXH18" s="519"/>
      <c r="LXI18" s="519"/>
      <c r="LXJ18" s="519"/>
      <c r="LXK18" s="519"/>
      <c r="LXL18" s="519"/>
      <c r="LXM18" s="519"/>
      <c r="LXN18" s="519"/>
      <c r="LXO18" s="519"/>
      <c r="LXP18" s="519"/>
      <c r="LXQ18" s="519"/>
      <c r="LXR18" s="519"/>
      <c r="LXS18" s="519"/>
      <c r="LXT18" s="519"/>
      <c r="LXU18" s="519"/>
      <c r="LXV18" s="519"/>
      <c r="LXW18" s="519"/>
      <c r="LXX18" s="519"/>
      <c r="LXY18" s="519"/>
      <c r="LXZ18" s="519"/>
      <c r="LYA18" s="519"/>
      <c r="LYB18" s="519"/>
      <c r="LYC18" s="519"/>
      <c r="LYD18" s="519"/>
      <c r="LYE18" s="519"/>
      <c r="LYF18" s="519"/>
      <c r="LYG18" s="519"/>
      <c r="LYH18" s="519"/>
      <c r="LYI18" s="519"/>
      <c r="LYJ18" s="519"/>
      <c r="LYK18" s="519"/>
      <c r="LYL18" s="519"/>
      <c r="LYM18" s="519"/>
      <c r="LYN18" s="519"/>
      <c r="LYO18" s="519"/>
      <c r="LYP18" s="519"/>
      <c r="LYQ18" s="519"/>
      <c r="LYR18" s="519"/>
      <c r="LYS18" s="519"/>
      <c r="LYT18" s="519"/>
      <c r="LYU18" s="519"/>
      <c r="LYV18" s="519"/>
      <c r="LYW18" s="519"/>
      <c r="LYX18" s="519"/>
      <c r="LYY18" s="519"/>
      <c r="LYZ18" s="519"/>
      <c r="LZA18" s="519"/>
      <c r="LZB18" s="519"/>
      <c r="LZC18" s="519"/>
      <c r="LZD18" s="519"/>
      <c r="LZE18" s="519"/>
      <c r="LZF18" s="519"/>
      <c r="LZG18" s="519"/>
      <c r="LZH18" s="519"/>
      <c r="LZI18" s="519"/>
      <c r="LZJ18" s="519"/>
      <c r="LZK18" s="519"/>
      <c r="LZL18" s="519"/>
      <c r="LZM18" s="519"/>
      <c r="LZN18" s="519"/>
      <c r="LZO18" s="519"/>
      <c r="LZP18" s="519"/>
      <c r="LZQ18" s="519"/>
      <c r="LZR18" s="519"/>
      <c r="LZS18" s="519"/>
      <c r="LZT18" s="519"/>
      <c r="LZU18" s="519"/>
      <c r="LZV18" s="519"/>
      <c r="LZW18" s="519"/>
      <c r="LZX18" s="519"/>
      <c r="LZY18" s="519"/>
      <c r="LZZ18" s="519"/>
      <c r="MAA18" s="519"/>
      <c r="MAB18" s="519"/>
      <c r="MAC18" s="519"/>
      <c r="MAD18" s="519"/>
      <c r="MAE18" s="519"/>
      <c r="MAF18" s="519"/>
      <c r="MAG18" s="519"/>
      <c r="MAH18" s="519"/>
      <c r="MAI18" s="519"/>
      <c r="MAJ18" s="519"/>
      <c r="MAK18" s="519"/>
      <c r="MAL18" s="519"/>
      <c r="MAM18" s="519"/>
      <c r="MAN18" s="519"/>
      <c r="MAO18" s="519"/>
      <c r="MAP18" s="519"/>
      <c r="MAQ18" s="519"/>
      <c r="MAR18" s="519"/>
      <c r="MAS18" s="519"/>
      <c r="MAT18" s="519"/>
      <c r="MAU18" s="519"/>
      <c r="MAV18" s="519"/>
      <c r="MAW18" s="519"/>
      <c r="MAX18" s="519"/>
      <c r="MAY18" s="519"/>
      <c r="MAZ18" s="519"/>
      <c r="MBA18" s="519"/>
      <c r="MBB18" s="519"/>
      <c r="MBC18" s="519"/>
      <c r="MBD18" s="519"/>
      <c r="MBE18" s="519"/>
      <c r="MBF18" s="519"/>
      <c r="MBG18" s="519"/>
      <c r="MBH18" s="519"/>
      <c r="MBI18" s="519"/>
      <c r="MBJ18" s="519"/>
      <c r="MBK18" s="519"/>
      <c r="MBL18" s="519"/>
      <c r="MBM18" s="519"/>
      <c r="MBN18" s="519"/>
      <c r="MBO18" s="519"/>
      <c r="MBP18" s="519"/>
      <c r="MBQ18" s="519"/>
      <c r="MBR18" s="519"/>
      <c r="MBS18" s="519"/>
      <c r="MBT18" s="519"/>
      <c r="MBU18" s="519"/>
      <c r="MBV18" s="519"/>
      <c r="MBW18" s="519"/>
      <c r="MBX18" s="519"/>
      <c r="MBY18" s="519"/>
      <c r="MBZ18" s="519"/>
      <c r="MCA18" s="519"/>
      <c r="MCB18" s="519"/>
      <c r="MCC18" s="519"/>
      <c r="MCD18" s="519"/>
      <c r="MCE18" s="519"/>
      <c r="MCF18" s="519"/>
      <c r="MCG18" s="519"/>
      <c r="MCH18" s="519"/>
      <c r="MCI18" s="519"/>
      <c r="MCJ18" s="519"/>
      <c r="MCK18" s="519"/>
      <c r="MCL18" s="519"/>
      <c r="MCM18" s="519"/>
      <c r="MCN18" s="519"/>
      <c r="MCO18" s="519"/>
      <c r="MCP18" s="519"/>
      <c r="MCQ18" s="519"/>
      <c r="MCR18" s="519"/>
      <c r="MCS18" s="519"/>
      <c r="MCT18" s="519"/>
      <c r="MCU18" s="519"/>
      <c r="MCV18" s="519"/>
      <c r="MCW18" s="519"/>
      <c r="MCX18" s="519"/>
      <c r="MCY18" s="519"/>
      <c r="MCZ18" s="519"/>
      <c r="MDA18" s="519"/>
      <c r="MDB18" s="519"/>
      <c r="MDC18" s="519"/>
      <c r="MDD18" s="519"/>
      <c r="MDE18" s="519"/>
      <c r="MDF18" s="519"/>
      <c r="MDG18" s="519"/>
      <c r="MDH18" s="519"/>
      <c r="MDI18" s="519"/>
      <c r="MDJ18" s="519"/>
      <c r="MDK18" s="519"/>
      <c r="MDL18" s="519"/>
      <c r="MDM18" s="519"/>
      <c r="MDN18" s="519"/>
      <c r="MDO18" s="519"/>
      <c r="MDP18" s="519"/>
      <c r="MDQ18" s="519"/>
      <c r="MDR18" s="519"/>
      <c r="MDS18" s="519"/>
      <c r="MDT18" s="519"/>
      <c r="MDU18" s="519"/>
      <c r="MDV18" s="519"/>
      <c r="MDW18" s="519"/>
      <c r="MDX18" s="519"/>
      <c r="MDY18" s="519"/>
      <c r="MDZ18" s="519"/>
      <c r="MEA18" s="519"/>
      <c r="MEB18" s="519"/>
      <c r="MEC18" s="519"/>
      <c r="MED18" s="519"/>
      <c r="MEE18" s="519"/>
      <c r="MEF18" s="519"/>
      <c r="MEG18" s="519"/>
      <c r="MEH18" s="519"/>
      <c r="MEI18" s="519"/>
      <c r="MEJ18" s="519"/>
      <c r="MEK18" s="519"/>
      <c r="MEL18" s="519"/>
      <c r="MEM18" s="519"/>
      <c r="MEN18" s="519"/>
      <c r="MEO18" s="519"/>
      <c r="MEP18" s="519"/>
      <c r="MEQ18" s="519"/>
      <c r="MER18" s="519"/>
      <c r="MES18" s="519"/>
      <c r="MET18" s="519"/>
      <c r="MEU18" s="519"/>
      <c r="MEV18" s="519"/>
      <c r="MEW18" s="519"/>
      <c r="MEX18" s="519"/>
      <c r="MEY18" s="519"/>
      <c r="MEZ18" s="519"/>
      <c r="MFA18" s="519"/>
      <c r="MFB18" s="519"/>
      <c r="MFC18" s="519"/>
      <c r="MFD18" s="519"/>
      <c r="MFE18" s="519"/>
      <c r="MFF18" s="519"/>
      <c r="MFG18" s="519"/>
      <c r="MFH18" s="519"/>
      <c r="MFI18" s="519"/>
      <c r="MFJ18" s="519"/>
      <c r="MFK18" s="519"/>
      <c r="MFL18" s="519"/>
      <c r="MFM18" s="519"/>
      <c r="MFN18" s="519"/>
      <c r="MFO18" s="519"/>
      <c r="MFP18" s="519"/>
      <c r="MFQ18" s="519"/>
      <c r="MFR18" s="519"/>
      <c r="MFS18" s="519"/>
      <c r="MFT18" s="519"/>
      <c r="MFU18" s="519"/>
      <c r="MFV18" s="519"/>
      <c r="MFW18" s="519"/>
      <c r="MFX18" s="519"/>
      <c r="MFY18" s="519"/>
      <c r="MFZ18" s="519"/>
      <c r="MGA18" s="519"/>
      <c r="MGB18" s="519"/>
      <c r="MGC18" s="519"/>
      <c r="MGD18" s="519"/>
      <c r="MGE18" s="519"/>
      <c r="MGF18" s="519"/>
      <c r="MGG18" s="519"/>
      <c r="MGH18" s="519"/>
      <c r="MGI18" s="519"/>
      <c r="MGJ18" s="519"/>
      <c r="MGK18" s="519"/>
      <c r="MGL18" s="519"/>
      <c r="MGM18" s="519"/>
      <c r="MGN18" s="519"/>
      <c r="MGO18" s="519"/>
      <c r="MGP18" s="519"/>
      <c r="MGQ18" s="519"/>
      <c r="MGR18" s="519"/>
      <c r="MGS18" s="519"/>
      <c r="MGT18" s="519"/>
      <c r="MGU18" s="519"/>
      <c r="MGV18" s="519"/>
      <c r="MGW18" s="519"/>
      <c r="MGX18" s="519"/>
      <c r="MGY18" s="519"/>
      <c r="MGZ18" s="519"/>
      <c r="MHA18" s="519"/>
      <c r="MHB18" s="519"/>
      <c r="MHC18" s="519"/>
      <c r="MHD18" s="519"/>
      <c r="MHE18" s="519"/>
      <c r="MHF18" s="519"/>
      <c r="MHG18" s="519"/>
      <c r="MHH18" s="519"/>
      <c r="MHI18" s="519"/>
      <c r="MHJ18" s="519"/>
      <c r="MHK18" s="519"/>
      <c r="MHL18" s="519"/>
      <c r="MHM18" s="519"/>
      <c r="MHN18" s="519"/>
      <c r="MHO18" s="519"/>
      <c r="MHP18" s="519"/>
      <c r="MHQ18" s="519"/>
      <c r="MHR18" s="519"/>
      <c r="MHS18" s="519"/>
      <c r="MHT18" s="519"/>
      <c r="MHU18" s="519"/>
      <c r="MHV18" s="519"/>
      <c r="MHW18" s="519"/>
      <c r="MHX18" s="519"/>
      <c r="MHY18" s="519"/>
      <c r="MHZ18" s="519"/>
      <c r="MIA18" s="519"/>
      <c r="MIB18" s="519"/>
      <c r="MIC18" s="519"/>
      <c r="MID18" s="519"/>
      <c r="MIE18" s="519"/>
      <c r="MIF18" s="519"/>
      <c r="MIG18" s="519"/>
      <c r="MIH18" s="519"/>
      <c r="MII18" s="519"/>
      <c r="MIJ18" s="519"/>
      <c r="MIK18" s="519"/>
      <c r="MIL18" s="519"/>
      <c r="MIM18" s="519"/>
      <c r="MIN18" s="519"/>
      <c r="MIO18" s="519"/>
      <c r="MIP18" s="519"/>
      <c r="MIQ18" s="519"/>
      <c r="MIR18" s="519"/>
      <c r="MIS18" s="519"/>
      <c r="MIT18" s="519"/>
      <c r="MIU18" s="519"/>
      <c r="MIV18" s="519"/>
      <c r="MIW18" s="519"/>
      <c r="MIX18" s="519"/>
      <c r="MIY18" s="519"/>
      <c r="MIZ18" s="519"/>
      <c r="MJA18" s="519"/>
      <c r="MJB18" s="519"/>
      <c r="MJC18" s="519"/>
      <c r="MJD18" s="519"/>
      <c r="MJE18" s="519"/>
      <c r="MJF18" s="519"/>
      <c r="MJG18" s="519"/>
      <c r="MJH18" s="519"/>
      <c r="MJI18" s="519"/>
      <c r="MJJ18" s="519"/>
      <c r="MJK18" s="519"/>
      <c r="MJL18" s="519"/>
      <c r="MJM18" s="519"/>
      <c r="MJN18" s="519"/>
      <c r="MJO18" s="519"/>
      <c r="MJP18" s="519"/>
      <c r="MJQ18" s="519"/>
      <c r="MJR18" s="519"/>
      <c r="MJS18" s="519"/>
      <c r="MJT18" s="519"/>
      <c r="MJU18" s="519"/>
      <c r="MJV18" s="519"/>
      <c r="MJW18" s="519"/>
      <c r="MJX18" s="519"/>
      <c r="MJY18" s="519"/>
      <c r="MJZ18" s="519"/>
      <c r="MKA18" s="519"/>
      <c r="MKB18" s="519"/>
      <c r="MKC18" s="519"/>
      <c r="MKD18" s="519"/>
      <c r="MKE18" s="519"/>
      <c r="MKF18" s="519"/>
      <c r="MKG18" s="519"/>
      <c r="MKH18" s="519"/>
      <c r="MKI18" s="519"/>
      <c r="MKJ18" s="519"/>
      <c r="MKK18" s="519"/>
      <c r="MKL18" s="519"/>
      <c r="MKM18" s="519"/>
      <c r="MKN18" s="519"/>
      <c r="MKO18" s="519"/>
      <c r="MKP18" s="519"/>
      <c r="MKQ18" s="519"/>
      <c r="MKR18" s="519"/>
      <c r="MKS18" s="519"/>
      <c r="MKT18" s="519"/>
      <c r="MKU18" s="519"/>
      <c r="MKV18" s="519"/>
      <c r="MKW18" s="519"/>
      <c r="MKX18" s="519"/>
      <c r="MKY18" s="519"/>
      <c r="MKZ18" s="519"/>
      <c r="MLA18" s="519"/>
      <c r="MLB18" s="519"/>
      <c r="MLC18" s="519"/>
      <c r="MLD18" s="519"/>
      <c r="MLE18" s="519"/>
      <c r="MLF18" s="519"/>
      <c r="MLG18" s="519"/>
      <c r="MLH18" s="519"/>
      <c r="MLI18" s="519"/>
      <c r="MLJ18" s="519"/>
      <c r="MLK18" s="519"/>
      <c r="MLL18" s="519"/>
      <c r="MLM18" s="519"/>
      <c r="MLN18" s="519"/>
      <c r="MLO18" s="519"/>
      <c r="MLP18" s="519"/>
      <c r="MLQ18" s="519"/>
      <c r="MLR18" s="519"/>
      <c r="MLS18" s="519"/>
      <c r="MLT18" s="519"/>
      <c r="MLU18" s="519"/>
      <c r="MLV18" s="519"/>
      <c r="MLW18" s="519"/>
      <c r="MLX18" s="519"/>
      <c r="MLY18" s="519"/>
      <c r="MLZ18" s="519"/>
      <c r="MMA18" s="519"/>
      <c r="MMB18" s="519"/>
      <c r="MMC18" s="519"/>
      <c r="MMD18" s="519"/>
      <c r="MME18" s="519"/>
      <c r="MMF18" s="519"/>
      <c r="MMG18" s="519"/>
      <c r="MMH18" s="519"/>
      <c r="MMI18" s="519"/>
      <c r="MMJ18" s="519"/>
      <c r="MMK18" s="519"/>
      <c r="MML18" s="519"/>
      <c r="MMM18" s="519"/>
      <c r="MMN18" s="519"/>
      <c r="MMO18" s="519"/>
      <c r="MMP18" s="519"/>
      <c r="MMQ18" s="519"/>
      <c r="MMR18" s="519"/>
      <c r="MMS18" s="519"/>
      <c r="MMT18" s="519"/>
      <c r="MMU18" s="519"/>
      <c r="MMV18" s="519"/>
      <c r="MMW18" s="519"/>
      <c r="MMX18" s="519"/>
      <c r="MMY18" s="519"/>
      <c r="MMZ18" s="519"/>
      <c r="MNA18" s="519"/>
      <c r="MNB18" s="519"/>
      <c r="MNC18" s="519"/>
      <c r="MND18" s="519"/>
      <c r="MNE18" s="519"/>
      <c r="MNF18" s="519"/>
      <c r="MNG18" s="519"/>
      <c r="MNH18" s="519"/>
      <c r="MNI18" s="519"/>
      <c r="MNJ18" s="519"/>
      <c r="MNK18" s="519"/>
      <c r="MNL18" s="519"/>
      <c r="MNM18" s="519"/>
      <c r="MNN18" s="519"/>
      <c r="MNO18" s="519"/>
      <c r="MNP18" s="519"/>
      <c r="MNQ18" s="519"/>
      <c r="MNR18" s="519"/>
      <c r="MNS18" s="519"/>
      <c r="MNT18" s="519"/>
      <c r="MNU18" s="519"/>
      <c r="MNV18" s="519"/>
      <c r="MNW18" s="519"/>
      <c r="MNX18" s="519"/>
      <c r="MNY18" s="519"/>
      <c r="MNZ18" s="519"/>
      <c r="MOA18" s="519"/>
      <c r="MOB18" s="519"/>
      <c r="MOC18" s="519"/>
      <c r="MOD18" s="519"/>
      <c r="MOE18" s="519"/>
      <c r="MOF18" s="519"/>
      <c r="MOG18" s="519"/>
      <c r="MOH18" s="519"/>
      <c r="MOI18" s="519"/>
      <c r="MOJ18" s="519"/>
      <c r="MOK18" s="519"/>
      <c r="MOL18" s="519"/>
      <c r="MOM18" s="519"/>
      <c r="MON18" s="519"/>
      <c r="MOO18" s="519"/>
      <c r="MOP18" s="519"/>
      <c r="MOQ18" s="519"/>
      <c r="MOR18" s="519"/>
      <c r="MOS18" s="519"/>
      <c r="MOT18" s="519"/>
      <c r="MOU18" s="519"/>
      <c r="MOV18" s="519"/>
      <c r="MOW18" s="519"/>
      <c r="MOX18" s="519"/>
      <c r="MOY18" s="519"/>
      <c r="MOZ18" s="519"/>
      <c r="MPA18" s="519"/>
      <c r="MPB18" s="519"/>
      <c r="MPC18" s="519"/>
      <c r="MPD18" s="519"/>
      <c r="MPE18" s="519"/>
      <c r="MPF18" s="519"/>
      <c r="MPG18" s="519"/>
      <c r="MPH18" s="519"/>
      <c r="MPI18" s="519"/>
      <c r="MPJ18" s="519"/>
      <c r="MPK18" s="519"/>
      <c r="MPL18" s="519"/>
      <c r="MPM18" s="519"/>
      <c r="MPN18" s="519"/>
      <c r="MPO18" s="519"/>
      <c r="MPP18" s="519"/>
      <c r="MPQ18" s="519"/>
      <c r="MPR18" s="519"/>
      <c r="MPS18" s="519"/>
      <c r="MPT18" s="519"/>
      <c r="MPU18" s="519"/>
      <c r="MPV18" s="519"/>
      <c r="MPW18" s="519"/>
      <c r="MPX18" s="519"/>
      <c r="MPY18" s="519"/>
      <c r="MPZ18" s="519"/>
      <c r="MQA18" s="519"/>
      <c r="MQB18" s="519"/>
      <c r="MQC18" s="519"/>
      <c r="MQD18" s="519"/>
      <c r="MQE18" s="519"/>
      <c r="MQF18" s="519"/>
      <c r="MQG18" s="519"/>
      <c r="MQH18" s="519"/>
      <c r="MQI18" s="519"/>
      <c r="MQJ18" s="519"/>
      <c r="MQK18" s="519"/>
      <c r="MQL18" s="519"/>
      <c r="MQM18" s="519"/>
      <c r="MQN18" s="519"/>
      <c r="MQO18" s="519"/>
      <c r="MQP18" s="519"/>
      <c r="MQQ18" s="519"/>
      <c r="MQR18" s="519"/>
      <c r="MQS18" s="519"/>
      <c r="MQT18" s="519"/>
      <c r="MQU18" s="519"/>
      <c r="MQV18" s="519"/>
      <c r="MQW18" s="519"/>
      <c r="MQX18" s="519"/>
      <c r="MQY18" s="519"/>
      <c r="MQZ18" s="519"/>
      <c r="MRA18" s="519"/>
      <c r="MRB18" s="519"/>
      <c r="MRC18" s="519"/>
      <c r="MRD18" s="519"/>
      <c r="MRE18" s="519"/>
      <c r="MRF18" s="519"/>
      <c r="MRG18" s="519"/>
      <c r="MRH18" s="519"/>
      <c r="MRI18" s="519"/>
      <c r="MRJ18" s="519"/>
      <c r="MRK18" s="519"/>
      <c r="MRL18" s="519"/>
      <c r="MRM18" s="519"/>
      <c r="MRN18" s="519"/>
      <c r="MRO18" s="519"/>
      <c r="MRP18" s="519"/>
      <c r="MRQ18" s="519"/>
      <c r="MRR18" s="519"/>
      <c r="MRS18" s="519"/>
      <c r="MRT18" s="519"/>
      <c r="MRU18" s="519"/>
      <c r="MRV18" s="519"/>
      <c r="MRW18" s="519"/>
      <c r="MRX18" s="519"/>
      <c r="MRY18" s="519"/>
      <c r="MRZ18" s="519"/>
      <c r="MSA18" s="519"/>
      <c r="MSB18" s="519"/>
      <c r="MSC18" s="519"/>
      <c r="MSD18" s="519"/>
      <c r="MSE18" s="519"/>
      <c r="MSF18" s="519"/>
      <c r="MSG18" s="519"/>
      <c r="MSH18" s="519"/>
      <c r="MSI18" s="519"/>
      <c r="MSJ18" s="519"/>
      <c r="MSK18" s="519"/>
      <c r="MSL18" s="519"/>
      <c r="MSM18" s="519"/>
      <c r="MSN18" s="519"/>
      <c r="MSO18" s="519"/>
      <c r="MSP18" s="519"/>
      <c r="MSQ18" s="519"/>
      <c r="MSR18" s="519"/>
      <c r="MSS18" s="519"/>
      <c r="MST18" s="519"/>
      <c r="MSU18" s="519"/>
      <c r="MSV18" s="519"/>
      <c r="MSW18" s="519"/>
      <c r="MSX18" s="519"/>
      <c r="MSY18" s="519"/>
      <c r="MSZ18" s="519"/>
      <c r="MTA18" s="519"/>
      <c r="MTB18" s="519"/>
      <c r="MTC18" s="519"/>
      <c r="MTD18" s="519"/>
      <c r="MTE18" s="519"/>
      <c r="MTF18" s="519"/>
      <c r="MTG18" s="519"/>
      <c r="MTH18" s="519"/>
      <c r="MTI18" s="519"/>
      <c r="MTJ18" s="519"/>
      <c r="MTK18" s="519"/>
      <c r="MTL18" s="519"/>
      <c r="MTM18" s="519"/>
      <c r="MTN18" s="519"/>
      <c r="MTO18" s="519"/>
      <c r="MTP18" s="519"/>
      <c r="MTQ18" s="519"/>
      <c r="MTR18" s="519"/>
      <c r="MTS18" s="519"/>
      <c r="MTT18" s="519"/>
      <c r="MTU18" s="519"/>
      <c r="MTV18" s="519"/>
      <c r="MTW18" s="519"/>
      <c r="MTX18" s="519"/>
      <c r="MTY18" s="519"/>
      <c r="MTZ18" s="519"/>
      <c r="MUA18" s="519"/>
      <c r="MUB18" s="519"/>
      <c r="MUC18" s="519"/>
      <c r="MUD18" s="519"/>
      <c r="MUE18" s="519"/>
      <c r="MUF18" s="519"/>
      <c r="MUG18" s="519"/>
      <c r="MUH18" s="519"/>
      <c r="MUI18" s="519"/>
      <c r="MUJ18" s="519"/>
      <c r="MUK18" s="519"/>
      <c r="MUL18" s="519"/>
      <c r="MUM18" s="519"/>
      <c r="MUN18" s="519"/>
      <c r="MUO18" s="519"/>
      <c r="MUP18" s="519"/>
      <c r="MUQ18" s="519"/>
      <c r="MUR18" s="519"/>
      <c r="MUS18" s="519"/>
      <c r="MUT18" s="519"/>
      <c r="MUU18" s="519"/>
      <c r="MUV18" s="519"/>
      <c r="MUW18" s="519"/>
      <c r="MUX18" s="519"/>
      <c r="MUY18" s="519"/>
      <c r="MUZ18" s="519"/>
      <c r="MVA18" s="519"/>
      <c r="MVB18" s="519"/>
      <c r="MVC18" s="519"/>
      <c r="MVD18" s="519"/>
      <c r="MVE18" s="519"/>
      <c r="MVF18" s="519"/>
      <c r="MVG18" s="519"/>
      <c r="MVH18" s="519"/>
      <c r="MVI18" s="519"/>
      <c r="MVJ18" s="519"/>
      <c r="MVK18" s="519"/>
      <c r="MVL18" s="519"/>
      <c r="MVM18" s="519"/>
      <c r="MVN18" s="519"/>
      <c r="MVO18" s="519"/>
      <c r="MVP18" s="519"/>
      <c r="MVQ18" s="519"/>
      <c r="MVR18" s="519"/>
      <c r="MVS18" s="519"/>
      <c r="MVT18" s="519"/>
      <c r="MVU18" s="519"/>
      <c r="MVV18" s="519"/>
      <c r="MVW18" s="519"/>
      <c r="MVX18" s="519"/>
      <c r="MVY18" s="519"/>
      <c r="MVZ18" s="519"/>
      <c r="MWA18" s="519"/>
      <c r="MWB18" s="519"/>
      <c r="MWC18" s="519"/>
      <c r="MWD18" s="519"/>
      <c r="MWE18" s="519"/>
      <c r="MWF18" s="519"/>
      <c r="MWG18" s="519"/>
      <c r="MWH18" s="519"/>
      <c r="MWI18" s="519"/>
      <c r="MWJ18" s="519"/>
      <c r="MWK18" s="519"/>
      <c r="MWL18" s="519"/>
      <c r="MWM18" s="519"/>
      <c r="MWN18" s="519"/>
      <c r="MWO18" s="519"/>
      <c r="MWP18" s="519"/>
      <c r="MWQ18" s="519"/>
      <c r="MWR18" s="519"/>
      <c r="MWS18" s="519"/>
      <c r="MWT18" s="519"/>
      <c r="MWU18" s="519"/>
      <c r="MWV18" s="519"/>
      <c r="MWW18" s="519"/>
      <c r="MWX18" s="519"/>
      <c r="MWY18" s="519"/>
      <c r="MWZ18" s="519"/>
      <c r="MXA18" s="519"/>
      <c r="MXB18" s="519"/>
      <c r="MXC18" s="519"/>
      <c r="MXD18" s="519"/>
      <c r="MXE18" s="519"/>
      <c r="MXF18" s="519"/>
      <c r="MXG18" s="519"/>
      <c r="MXH18" s="519"/>
      <c r="MXI18" s="519"/>
      <c r="MXJ18" s="519"/>
      <c r="MXK18" s="519"/>
      <c r="MXL18" s="519"/>
      <c r="MXM18" s="519"/>
      <c r="MXN18" s="519"/>
      <c r="MXO18" s="519"/>
      <c r="MXP18" s="519"/>
      <c r="MXQ18" s="519"/>
      <c r="MXR18" s="519"/>
      <c r="MXS18" s="519"/>
      <c r="MXT18" s="519"/>
      <c r="MXU18" s="519"/>
      <c r="MXV18" s="519"/>
      <c r="MXW18" s="519"/>
      <c r="MXX18" s="519"/>
      <c r="MXY18" s="519"/>
      <c r="MXZ18" s="519"/>
      <c r="MYA18" s="519"/>
      <c r="MYB18" s="519"/>
      <c r="MYC18" s="519"/>
      <c r="MYD18" s="519"/>
      <c r="MYE18" s="519"/>
      <c r="MYF18" s="519"/>
      <c r="MYG18" s="519"/>
      <c r="MYH18" s="519"/>
      <c r="MYI18" s="519"/>
      <c r="MYJ18" s="519"/>
      <c r="MYK18" s="519"/>
      <c r="MYL18" s="519"/>
      <c r="MYM18" s="519"/>
      <c r="MYN18" s="519"/>
      <c r="MYO18" s="519"/>
      <c r="MYP18" s="519"/>
      <c r="MYQ18" s="519"/>
      <c r="MYR18" s="519"/>
      <c r="MYS18" s="519"/>
      <c r="MYT18" s="519"/>
      <c r="MYU18" s="519"/>
      <c r="MYV18" s="519"/>
      <c r="MYW18" s="519"/>
      <c r="MYX18" s="519"/>
      <c r="MYY18" s="519"/>
      <c r="MYZ18" s="519"/>
      <c r="MZA18" s="519"/>
      <c r="MZB18" s="519"/>
      <c r="MZC18" s="519"/>
      <c r="MZD18" s="519"/>
      <c r="MZE18" s="519"/>
      <c r="MZF18" s="519"/>
      <c r="MZG18" s="519"/>
      <c r="MZH18" s="519"/>
      <c r="MZI18" s="519"/>
      <c r="MZJ18" s="519"/>
      <c r="MZK18" s="519"/>
      <c r="MZL18" s="519"/>
      <c r="MZM18" s="519"/>
      <c r="MZN18" s="519"/>
      <c r="MZO18" s="519"/>
      <c r="MZP18" s="519"/>
      <c r="MZQ18" s="519"/>
      <c r="MZR18" s="519"/>
      <c r="MZS18" s="519"/>
      <c r="MZT18" s="519"/>
      <c r="MZU18" s="519"/>
      <c r="MZV18" s="519"/>
      <c r="MZW18" s="519"/>
      <c r="MZX18" s="519"/>
      <c r="MZY18" s="519"/>
      <c r="MZZ18" s="519"/>
      <c r="NAA18" s="519"/>
      <c r="NAB18" s="519"/>
      <c r="NAC18" s="519"/>
      <c r="NAD18" s="519"/>
      <c r="NAE18" s="519"/>
      <c r="NAF18" s="519"/>
      <c r="NAG18" s="519"/>
      <c r="NAH18" s="519"/>
      <c r="NAI18" s="519"/>
      <c r="NAJ18" s="519"/>
      <c r="NAK18" s="519"/>
      <c r="NAL18" s="519"/>
      <c r="NAM18" s="519"/>
      <c r="NAN18" s="519"/>
      <c r="NAO18" s="519"/>
      <c r="NAP18" s="519"/>
      <c r="NAQ18" s="519"/>
      <c r="NAR18" s="519"/>
      <c r="NAS18" s="519"/>
      <c r="NAT18" s="519"/>
      <c r="NAU18" s="519"/>
      <c r="NAV18" s="519"/>
      <c r="NAW18" s="519"/>
      <c r="NAX18" s="519"/>
      <c r="NAY18" s="519"/>
      <c r="NAZ18" s="519"/>
      <c r="NBA18" s="519"/>
      <c r="NBB18" s="519"/>
      <c r="NBC18" s="519"/>
      <c r="NBD18" s="519"/>
      <c r="NBE18" s="519"/>
      <c r="NBF18" s="519"/>
      <c r="NBG18" s="519"/>
      <c r="NBH18" s="519"/>
      <c r="NBI18" s="519"/>
      <c r="NBJ18" s="519"/>
      <c r="NBK18" s="519"/>
      <c r="NBL18" s="519"/>
      <c r="NBM18" s="519"/>
      <c r="NBN18" s="519"/>
      <c r="NBO18" s="519"/>
      <c r="NBP18" s="519"/>
      <c r="NBQ18" s="519"/>
      <c r="NBR18" s="519"/>
      <c r="NBS18" s="519"/>
      <c r="NBT18" s="519"/>
      <c r="NBU18" s="519"/>
      <c r="NBV18" s="519"/>
      <c r="NBW18" s="519"/>
      <c r="NBX18" s="519"/>
      <c r="NBY18" s="519"/>
      <c r="NBZ18" s="519"/>
      <c r="NCA18" s="519"/>
      <c r="NCB18" s="519"/>
      <c r="NCC18" s="519"/>
      <c r="NCD18" s="519"/>
      <c r="NCE18" s="519"/>
      <c r="NCF18" s="519"/>
      <c r="NCG18" s="519"/>
      <c r="NCH18" s="519"/>
      <c r="NCI18" s="519"/>
      <c r="NCJ18" s="519"/>
      <c r="NCK18" s="519"/>
      <c r="NCL18" s="519"/>
      <c r="NCM18" s="519"/>
      <c r="NCN18" s="519"/>
      <c r="NCO18" s="519"/>
      <c r="NCP18" s="519"/>
      <c r="NCQ18" s="519"/>
      <c r="NCR18" s="519"/>
      <c r="NCS18" s="519"/>
      <c r="NCT18" s="519"/>
      <c r="NCU18" s="519"/>
      <c r="NCV18" s="519"/>
      <c r="NCW18" s="519"/>
      <c r="NCX18" s="519"/>
      <c r="NCY18" s="519"/>
      <c r="NCZ18" s="519"/>
      <c r="NDA18" s="519"/>
      <c r="NDB18" s="519"/>
      <c r="NDC18" s="519"/>
      <c r="NDD18" s="519"/>
      <c r="NDE18" s="519"/>
      <c r="NDF18" s="519"/>
      <c r="NDG18" s="519"/>
      <c r="NDH18" s="519"/>
      <c r="NDI18" s="519"/>
      <c r="NDJ18" s="519"/>
      <c r="NDK18" s="519"/>
      <c r="NDL18" s="519"/>
      <c r="NDM18" s="519"/>
      <c r="NDN18" s="519"/>
      <c r="NDO18" s="519"/>
      <c r="NDP18" s="519"/>
      <c r="NDQ18" s="519"/>
      <c r="NDR18" s="519"/>
      <c r="NDS18" s="519"/>
      <c r="NDT18" s="519"/>
      <c r="NDU18" s="519"/>
      <c r="NDV18" s="519"/>
      <c r="NDW18" s="519"/>
      <c r="NDX18" s="519"/>
      <c r="NDY18" s="519"/>
      <c r="NDZ18" s="519"/>
      <c r="NEA18" s="519"/>
      <c r="NEB18" s="519"/>
      <c r="NEC18" s="519"/>
      <c r="NED18" s="519"/>
      <c r="NEE18" s="519"/>
      <c r="NEF18" s="519"/>
      <c r="NEG18" s="519"/>
      <c r="NEH18" s="519"/>
      <c r="NEI18" s="519"/>
      <c r="NEJ18" s="519"/>
      <c r="NEK18" s="519"/>
      <c r="NEL18" s="519"/>
      <c r="NEM18" s="519"/>
      <c r="NEN18" s="519"/>
      <c r="NEO18" s="519"/>
      <c r="NEP18" s="519"/>
      <c r="NEQ18" s="519"/>
      <c r="NER18" s="519"/>
      <c r="NES18" s="519"/>
      <c r="NET18" s="519"/>
      <c r="NEU18" s="519"/>
      <c r="NEV18" s="519"/>
      <c r="NEW18" s="519"/>
      <c r="NEX18" s="519"/>
      <c r="NEY18" s="519"/>
      <c r="NEZ18" s="519"/>
      <c r="NFA18" s="519"/>
      <c r="NFB18" s="519"/>
      <c r="NFC18" s="519"/>
      <c r="NFD18" s="519"/>
      <c r="NFE18" s="519"/>
      <c r="NFF18" s="519"/>
      <c r="NFG18" s="519"/>
      <c r="NFH18" s="519"/>
      <c r="NFI18" s="519"/>
      <c r="NFJ18" s="519"/>
      <c r="NFK18" s="519"/>
      <c r="NFL18" s="519"/>
      <c r="NFM18" s="519"/>
      <c r="NFN18" s="519"/>
      <c r="NFO18" s="519"/>
      <c r="NFP18" s="519"/>
      <c r="NFQ18" s="519"/>
      <c r="NFR18" s="519"/>
      <c r="NFS18" s="519"/>
      <c r="NFT18" s="519"/>
      <c r="NFU18" s="519"/>
      <c r="NFV18" s="519"/>
      <c r="NFW18" s="519"/>
      <c r="NFX18" s="519"/>
      <c r="NFY18" s="519"/>
      <c r="NFZ18" s="519"/>
      <c r="NGA18" s="519"/>
      <c r="NGB18" s="519"/>
      <c r="NGC18" s="519"/>
      <c r="NGD18" s="519"/>
      <c r="NGE18" s="519"/>
      <c r="NGF18" s="519"/>
      <c r="NGG18" s="519"/>
      <c r="NGH18" s="519"/>
      <c r="NGI18" s="519"/>
      <c r="NGJ18" s="519"/>
      <c r="NGK18" s="519"/>
      <c r="NGL18" s="519"/>
      <c r="NGM18" s="519"/>
      <c r="NGN18" s="519"/>
      <c r="NGO18" s="519"/>
      <c r="NGP18" s="519"/>
      <c r="NGQ18" s="519"/>
      <c r="NGR18" s="519"/>
      <c r="NGS18" s="519"/>
      <c r="NGT18" s="519"/>
      <c r="NGU18" s="519"/>
      <c r="NGV18" s="519"/>
      <c r="NGW18" s="519"/>
      <c r="NGX18" s="519"/>
      <c r="NGY18" s="519"/>
      <c r="NGZ18" s="519"/>
      <c r="NHA18" s="519"/>
      <c r="NHB18" s="519"/>
      <c r="NHC18" s="519"/>
      <c r="NHD18" s="519"/>
      <c r="NHE18" s="519"/>
      <c r="NHF18" s="519"/>
      <c r="NHG18" s="519"/>
      <c r="NHH18" s="519"/>
      <c r="NHI18" s="519"/>
      <c r="NHJ18" s="519"/>
      <c r="NHK18" s="519"/>
      <c r="NHL18" s="519"/>
      <c r="NHM18" s="519"/>
      <c r="NHN18" s="519"/>
      <c r="NHO18" s="519"/>
      <c r="NHP18" s="519"/>
      <c r="NHQ18" s="519"/>
      <c r="NHR18" s="519"/>
      <c r="NHS18" s="519"/>
      <c r="NHT18" s="519"/>
      <c r="NHU18" s="519"/>
      <c r="NHV18" s="519"/>
      <c r="NHW18" s="519"/>
      <c r="NHX18" s="519"/>
      <c r="NHY18" s="519"/>
      <c r="NHZ18" s="519"/>
      <c r="NIA18" s="519"/>
      <c r="NIB18" s="519"/>
      <c r="NIC18" s="519"/>
      <c r="NID18" s="519"/>
      <c r="NIE18" s="519"/>
      <c r="NIF18" s="519"/>
      <c r="NIG18" s="519"/>
      <c r="NIH18" s="519"/>
      <c r="NII18" s="519"/>
      <c r="NIJ18" s="519"/>
      <c r="NIK18" s="519"/>
      <c r="NIL18" s="519"/>
      <c r="NIM18" s="519"/>
      <c r="NIN18" s="519"/>
      <c r="NIO18" s="519"/>
      <c r="NIP18" s="519"/>
      <c r="NIQ18" s="519"/>
      <c r="NIR18" s="519"/>
      <c r="NIS18" s="519"/>
      <c r="NIT18" s="519"/>
      <c r="NIU18" s="519"/>
      <c r="NIV18" s="519"/>
      <c r="NIW18" s="519"/>
      <c r="NIX18" s="519"/>
      <c r="NIY18" s="519"/>
      <c r="NIZ18" s="519"/>
      <c r="NJA18" s="519"/>
      <c r="NJB18" s="519"/>
      <c r="NJC18" s="519"/>
      <c r="NJD18" s="519"/>
      <c r="NJE18" s="519"/>
      <c r="NJF18" s="519"/>
      <c r="NJG18" s="519"/>
      <c r="NJH18" s="519"/>
      <c r="NJI18" s="519"/>
      <c r="NJJ18" s="519"/>
      <c r="NJK18" s="519"/>
      <c r="NJL18" s="519"/>
      <c r="NJM18" s="519"/>
      <c r="NJN18" s="519"/>
      <c r="NJO18" s="519"/>
      <c r="NJP18" s="519"/>
      <c r="NJQ18" s="519"/>
      <c r="NJR18" s="519"/>
      <c r="NJS18" s="519"/>
      <c r="NJT18" s="519"/>
      <c r="NJU18" s="519"/>
      <c r="NJV18" s="519"/>
      <c r="NJW18" s="519"/>
      <c r="NJX18" s="519"/>
      <c r="NJY18" s="519"/>
      <c r="NJZ18" s="519"/>
      <c r="NKA18" s="519"/>
      <c r="NKB18" s="519"/>
      <c r="NKC18" s="519"/>
      <c r="NKD18" s="519"/>
      <c r="NKE18" s="519"/>
      <c r="NKF18" s="519"/>
      <c r="NKG18" s="519"/>
      <c r="NKH18" s="519"/>
      <c r="NKI18" s="519"/>
      <c r="NKJ18" s="519"/>
      <c r="NKK18" s="519"/>
      <c r="NKL18" s="519"/>
      <c r="NKM18" s="519"/>
      <c r="NKN18" s="519"/>
      <c r="NKO18" s="519"/>
      <c r="NKP18" s="519"/>
      <c r="NKQ18" s="519"/>
      <c r="NKR18" s="519"/>
      <c r="NKS18" s="519"/>
      <c r="NKT18" s="519"/>
      <c r="NKU18" s="519"/>
      <c r="NKV18" s="519"/>
      <c r="NKW18" s="519"/>
      <c r="NKX18" s="519"/>
      <c r="NKY18" s="519"/>
      <c r="NKZ18" s="519"/>
      <c r="NLA18" s="519"/>
      <c r="NLB18" s="519"/>
      <c r="NLC18" s="519"/>
      <c r="NLD18" s="519"/>
      <c r="NLE18" s="519"/>
      <c r="NLF18" s="519"/>
      <c r="NLG18" s="519"/>
      <c r="NLH18" s="519"/>
      <c r="NLI18" s="519"/>
      <c r="NLJ18" s="519"/>
      <c r="NLK18" s="519"/>
      <c r="NLL18" s="519"/>
      <c r="NLM18" s="519"/>
      <c r="NLN18" s="519"/>
      <c r="NLO18" s="519"/>
      <c r="NLP18" s="519"/>
      <c r="NLQ18" s="519"/>
      <c r="NLR18" s="519"/>
      <c r="NLS18" s="519"/>
      <c r="NLT18" s="519"/>
      <c r="NLU18" s="519"/>
      <c r="NLV18" s="519"/>
      <c r="NLW18" s="519"/>
      <c r="NLX18" s="519"/>
      <c r="NLY18" s="519"/>
      <c r="NLZ18" s="519"/>
      <c r="NMA18" s="519"/>
      <c r="NMB18" s="519"/>
      <c r="NMC18" s="519"/>
      <c r="NMD18" s="519"/>
      <c r="NME18" s="519"/>
      <c r="NMF18" s="519"/>
      <c r="NMG18" s="519"/>
      <c r="NMH18" s="519"/>
      <c r="NMI18" s="519"/>
      <c r="NMJ18" s="519"/>
      <c r="NMK18" s="519"/>
      <c r="NML18" s="519"/>
      <c r="NMM18" s="519"/>
      <c r="NMN18" s="519"/>
      <c r="NMO18" s="519"/>
      <c r="NMP18" s="519"/>
      <c r="NMQ18" s="519"/>
      <c r="NMR18" s="519"/>
      <c r="NMS18" s="519"/>
      <c r="NMT18" s="519"/>
      <c r="NMU18" s="519"/>
      <c r="NMV18" s="519"/>
      <c r="NMW18" s="519"/>
      <c r="NMX18" s="519"/>
      <c r="NMY18" s="519"/>
      <c r="NMZ18" s="519"/>
      <c r="NNA18" s="519"/>
      <c r="NNB18" s="519"/>
      <c r="NNC18" s="519"/>
      <c r="NND18" s="519"/>
      <c r="NNE18" s="519"/>
      <c r="NNF18" s="519"/>
      <c r="NNG18" s="519"/>
      <c r="NNH18" s="519"/>
      <c r="NNI18" s="519"/>
      <c r="NNJ18" s="519"/>
      <c r="NNK18" s="519"/>
      <c r="NNL18" s="519"/>
      <c r="NNM18" s="519"/>
      <c r="NNN18" s="519"/>
      <c r="NNO18" s="519"/>
      <c r="NNP18" s="519"/>
      <c r="NNQ18" s="519"/>
      <c r="NNR18" s="519"/>
      <c r="NNS18" s="519"/>
      <c r="NNT18" s="519"/>
      <c r="NNU18" s="519"/>
      <c r="NNV18" s="519"/>
      <c r="NNW18" s="519"/>
      <c r="NNX18" s="519"/>
      <c r="NNY18" s="519"/>
      <c r="NNZ18" s="519"/>
      <c r="NOA18" s="519"/>
      <c r="NOB18" s="519"/>
      <c r="NOC18" s="519"/>
      <c r="NOD18" s="519"/>
      <c r="NOE18" s="519"/>
      <c r="NOF18" s="519"/>
      <c r="NOG18" s="519"/>
      <c r="NOH18" s="519"/>
      <c r="NOI18" s="519"/>
      <c r="NOJ18" s="519"/>
      <c r="NOK18" s="519"/>
      <c r="NOL18" s="519"/>
      <c r="NOM18" s="519"/>
      <c r="NON18" s="519"/>
      <c r="NOO18" s="519"/>
      <c r="NOP18" s="519"/>
      <c r="NOQ18" s="519"/>
      <c r="NOR18" s="519"/>
      <c r="NOS18" s="519"/>
      <c r="NOT18" s="519"/>
      <c r="NOU18" s="519"/>
      <c r="NOV18" s="519"/>
      <c r="NOW18" s="519"/>
      <c r="NOX18" s="519"/>
      <c r="NOY18" s="519"/>
      <c r="NOZ18" s="519"/>
      <c r="NPA18" s="519"/>
      <c r="NPB18" s="519"/>
      <c r="NPC18" s="519"/>
      <c r="NPD18" s="519"/>
      <c r="NPE18" s="519"/>
      <c r="NPF18" s="519"/>
      <c r="NPG18" s="519"/>
      <c r="NPH18" s="519"/>
      <c r="NPI18" s="519"/>
      <c r="NPJ18" s="519"/>
      <c r="NPK18" s="519"/>
      <c r="NPL18" s="519"/>
      <c r="NPM18" s="519"/>
      <c r="NPN18" s="519"/>
      <c r="NPO18" s="519"/>
      <c r="NPP18" s="519"/>
      <c r="NPQ18" s="519"/>
      <c r="NPR18" s="519"/>
      <c r="NPS18" s="519"/>
      <c r="NPT18" s="519"/>
      <c r="NPU18" s="519"/>
      <c r="NPV18" s="519"/>
      <c r="NPW18" s="519"/>
      <c r="NPX18" s="519"/>
      <c r="NPY18" s="519"/>
      <c r="NPZ18" s="519"/>
      <c r="NQA18" s="519"/>
      <c r="NQB18" s="519"/>
      <c r="NQC18" s="519"/>
      <c r="NQD18" s="519"/>
      <c r="NQE18" s="519"/>
      <c r="NQF18" s="519"/>
      <c r="NQG18" s="519"/>
      <c r="NQH18" s="519"/>
      <c r="NQI18" s="519"/>
      <c r="NQJ18" s="519"/>
      <c r="NQK18" s="519"/>
      <c r="NQL18" s="519"/>
      <c r="NQM18" s="519"/>
      <c r="NQN18" s="519"/>
      <c r="NQO18" s="519"/>
      <c r="NQP18" s="519"/>
      <c r="NQQ18" s="519"/>
      <c r="NQR18" s="519"/>
      <c r="NQS18" s="519"/>
      <c r="NQT18" s="519"/>
      <c r="NQU18" s="519"/>
      <c r="NQV18" s="519"/>
      <c r="NQW18" s="519"/>
      <c r="NQX18" s="519"/>
      <c r="NQY18" s="519"/>
      <c r="NQZ18" s="519"/>
      <c r="NRA18" s="519"/>
      <c r="NRB18" s="519"/>
      <c r="NRC18" s="519"/>
      <c r="NRD18" s="519"/>
      <c r="NRE18" s="519"/>
      <c r="NRF18" s="519"/>
      <c r="NRG18" s="519"/>
      <c r="NRH18" s="519"/>
      <c r="NRI18" s="519"/>
      <c r="NRJ18" s="519"/>
      <c r="NRK18" s="519"/>
      <c r="NRL18" s="519"/>
      <c r="NRM18" s="519"/>
      <c r="NRN18" s="519"/>
      <c r="NRO18" s="519"/>
      <c r="NRP18" s="519"/>
      <c r="NRQ18" s="519"/>
      <c r="NRR18" s="519"/>
      <c r="NRS18" s="519"/>
      <c r="NRT18" s="519"/>
      <c r="NRU18" s="519"/>
      <c r="NRV18" s="519"/>
      <c r="NRW18" s="519"/>
      <c r="NRX18" s="519"/>
      <c r="NRY18" s="519"/>
      <c r="NRZ18" s="519"/>
      <c r="NSA18" s="519"/>
      <c r="NSB18" s="519"/>
      <c r="NSC18" s="519"/>
      <c r="NSD18" s="519"/>
      <c r="NSE18" s="519"/>
      <c r="NSF18" s="519"/>
      <c r="NSG18" s="519"/>
      <c r="NSH18" s="519"/>
      <c r="NSI18" s="519"/>
      <c r="NSJ18" s="519"/>
      <c r="NSK18" s="519"/>
      <c r="NSL18" s="519"/>
      <c r="NSM18" s="519"/>
      <c r="NSN18" s="519"/>
      <c r="NSO18" s="519"/>
      <c r="NSP18" s="519"/>
      <c r="NSQ18" s="519"/>
      <c r="NSR18" s="519"/>
      <c r="NSS18" s="519"/>
      <c r="NST18" s="519"/>
      <c r="NSU18" s="519"/>
      <c r="NSV18" s="519"/>
      <c r="NSW18" s="519"/>
      <c r="NSX18" s="519"/>
      <c r="NSY18" s="519"/>
      <c r="NSZ18" s="519"/>
      <c r="NTA18" s="519"/>
      <c r="NTB18" s="519"/>
      <c r="NTC18" s="519"/>
      <c r="NTD18" s="519"/>
      <c r="NTE18" s="519"/>
      <c r="NTF18" s="519"/>
      <c r="NTG18" s="519"/>
      <c r="NTH18" s="519"/>
      <c r="NTI18" s="519"/>
      <c r="NTJ18" s="519"/>
      <c r="NTK18" s="519"/>
      <c r="NTL18" s="519"/>
      <c r="NTM18" s="519"/>
      <c r="NTN18" s="519"/>
      <c r="NTO18" s="519"/>
      <c r="NTP18" s="519"/>
      <c r="NTQ18" s="519"/>
      <c r="NTR18" s="519"/>
      <c r="NTS18" s="519"/>
      <c r="NTT18" s="519"/>
      <c r="NTU18" s="519"/>
      <c r="NTV18" s="519"/>
      <c r="NTW18" s="519"/>
      <c r="NTX18" s="519"/>
      <c r="NTY18" s="519"/>
      <c r="NTZ18" s="519"/>
      <c r="NUA18" s="519"/>
      <c r="NUB18" s="519"/>
      <c r="NUC18" s="519"/>
      <c r="NUD18" s="519"/>
      <c r="NUE18" s="519"/>
      <c r="NUF18" s="519"/>
      <c r="NUG18" s="519"/>
      <c r="NUH18" s="519"/>
      <c r="NUI18" s="519"/>
      <c r="NUJ18" s="519"/>
      <c r="NUK18" s="519"/>
      <c r="NUL18" s="519"/>
      <c r="NUM18" s="519"/>
      <c r="NUN18" s="519"/>
      <c r="NUO18" s="519"/>
      <c r="NUP18" s="519"/>
      <c r="NUQ18" s="519"/>
      <c r="NUR18" s="519"/>
      <c r="NUS18" s="519"/>
      <c r="NUT18" s="519"/>
      <c r="NUU18" s="519"/>
      <c r="NUV18" s="519"/>
      <c r="NUW18" s="519"/>
      <c r="NUX18" s="519"/>
      <c r="NUY18" s="519"/>
      <c r="NUZ18" s="519"/>
      <c r="NVA18" s="519"/>
      <c r="NVB18" s="519"/>
      <c r="NVC18" s="519"/>
      <c r="NVD18" s="519"/>
      <c r="NVE18" s="519"/>
      <c r="NVF18" s="519"/>
      <c r="NVG18" s="519"/>
      <c r="NVH18" s="519"/>
      <c r="NVI18" s="519"/>
      <c r="NVJ18" s="519"/>
      <c r="NVK18" s="519"/>
      <c r="NVL18" s="519"/>
      <c r="NVM18" s="519"/>
      <c r="NVN18" s="519"/>
      <c r="NVO18" s="519"/>
      <c r="NVP18" s="519"/>
      <c r="NVQ18" s="519"/>
      <c r="NVR18" s="519"/>
      <c r="NVS18" s="519"/>
      <c r="NVT18" s="519"/>
      <c r="NVU18" s="519"/>
      <c r="NVV18" s="519"/>
      <c r="NVW18" s="519"/>
      <c r="NVX18" s="519"/>
      <c r="NVY18" s="519"/>
      <c r="NVZ18" s="519"/>
      <c r="NWA18" s="519"/>
      <c r="NWB18" s="519"/>
      <c r="NWC18" s="519"/>
      <c r="NWD18" s="519"/>
      <c r="NWE18" s="519"/>
      <c r="NWF18" s="519"/>
      <c r="NWG18" s="519"/>
      <c r="NWH18" s="519"/>
      <c r="NWI18" s="519"/>
      <c r="NWJ18" s="519"/>
      <c r="NWK18" s="519"/>
      <c r="NWL18" s="519"/>
      <c r="NWM18" s="519"/>
      <c r="NWN18" s="519"/>
      <c r="NWO18" s="519"/>
      <c r="NWP18" s="519"/>
      <c r="NWQ18" s="519"/>
      <c r="NWR18" s="519"/>
      <c r="NWS18" s="519"/>
      <c r="NWT18" s="519"/>
      <c r="NWU18" s="519"/>
      <c r="NWV18" s="519"/>
      <c r="NWW18" s="519"/>
      <c r="NWX18" s="519"/>
      <c r="NWY18" s="519"/>
      <c r="NWZ18" s="519"/>
      <c r="NXA18" s="519"/>
      <c r="NXB18" s="519"/>
      <c r="NXC18" s="519"/>
      <c r="NXD18" s="519"/>
      <c r="NXE18" s="519"/>
      <c r="NXF18" s="519"/>
      <c r="NXG18" s="519"/>
      <c r="NXH18" s="519"/>
      <c r="NXI18" s="519"/>
      <c r="NXJ18" s="519"/>
      <c r="NXK18" s="519"/>
      <c r="NXL18" s="519"/>
      <c r="NXM18" s="519"/>
      <c r="NXN18" s="519"/>
      <c r="NXO18" s="519"/>
      <c r="NXP18" s="519"/>
      <c r="NXQ18" s="519"/>
      <c r="NXR18" s="519"/>
      <c r="NXS18" s="519"/>
      <c r="NXT18" s="519"/>
      <c r="NXU18" s="519"/>
      <c r="NXV18" s="519"/>
      <c r="NXW18" s="519"/>
      <c r="NXX18" s="519"/>
      <c r="NXY18" s="519"/>
      <c r="NXZ18" s="519"/>
      <c r="NYA18" s="519"/>
      <c r="NYB18" s="519"/>
      <c r="NYC18" s="519"/>
      <c r="NYD18" s="519"/>
      <c r="NYE18" s="519"/>
      <c r="NYF18" s="519"/>
      <c r="NYG18" s="519"/>
      <c r="NYH18" s="519"/>
      <c r="NYI18" s="519"/>
      <c r="NYJ18" s="519"/>
      <c r="NYK18" s="519"/>
      <c r="NYL18" s="519"/>
      <c r="NYM18" s="519"/>
      <c r="NYN18" s="519"/>
      <c r="NYO18" s="519"/>
      <c r="NYP18" s="519"/>
      <c r="NYQ18" s="519"/>
      <c r="NYR18" s="519"/>
      <c r="NYS18" s="519"/>
      <c r="NYT18" s="519"/>
      <c r="NYU18" s="519"/>
      <c r="NYV18" s="519"/>
      <c r="NYW18" s="519"/>
      <c r="NYX18" s="519"/>
      <c r="NYY18" s="519"/>
      <c r="NYZ18" s="519"/>
      <c r="NZA18" s="519"/>
      <c r="NZB18" s="519"/>
      <c r="NZC18" s="519"/>
      <c r="NZD18" s="519"/>
      <c r="NZE18" s="519"/>
      <c r="NZF18" s="519"/>
      <c r="NZG18" s="519"/>
      <c r="NZH18" s="519"/>
      <c r="NZI18" s="519"/>
      <c r="NZJ18" s="519"/>
      <c r="NZK18" s="519"/>
      <c r="NZL18" s="519"/>
      <c r="NZM18" s="519"/>
      <c r="NZN18" s="519"/>
      <c r="NZO18" s="519"/>
      <c r="NZP18" s="519"/>
      <c r="NZQ18" s="519"/>
      <c r="NZR18" s="519"/>
      <c r="NZS18" s="519"/>
      <c r="NZT18" s="519"/>
      <c r="NZU18" s="519"/>
      <c r="NZV18" s="519"/>
      <c r="NZW18" s="519"/>
      <c r="NZX18" s="519"/>
      <c r="NZY18" s="519"/>
      <c r="NZZ18" s="519"/>
      <c r="OAA18" s="519"/>
      <c r="OAB18" s="519"/>
      <c r="OAC18" s="519"/>
      <c r="OAD18" s="519"/>
      <c r="OAE18" s="519"/>
      <c r="OAF18" s="519"/>
      <c r="OAG18" s="519"/>
      <c r="OAH18" s="519"/>
      <c r="OAI18" s="519"/>
      <c r="OAJ18" s="519"/>
      <c r="OAK18" s="519"/>
      <c r="OAL18" s="519"/>
      <c r="OAM18" s="519"/>
      <c r="OAN18" s="519"/>
      <c r="OAO18" s="519"/>
      <c r="OAP18" s="519"/>
      <c r="OAQ18" s="519"/>
      <c r="OAR18" s="519"/>
      <c r="OAS18" s="519"/>
      <c r="OAT18" s="519"/>
      <c r="OAU18" s="519"/>
      <c r="OAV18" s="519"/>
      <c r="OAW18" s="519"/>
      <c r="OAX18" s="519"/>
      <c r="OAY18" s="519"/>
      <c r="OAZ18" s="519"/>
      <c r="OBA18" s="519"/>
      <c r="OBB18" s="519"/>
      <c r="OBC18" s="519"/>
      <c r="OBD18" s="519"/>
      <c r="OBE18" s="519"/>
      <c r="OBF18" s="519"/>
      <c r="OBG18" s="519"/>
      <c r="OBH18" s="519"/>
      <c r="OBI18" s="519"/>
      <c r="OBJ18" s="519"/>
      <c r="OBK18" s="519"/>
      <c r="OBL18" s="519"/>
      <c r="OBM18" s="519"/>
      <c r="OBN18" s="519"/>
      <c r="OBO18" s="519"/>
      <c r="OBP18" s="519"/>
      <c r="OBQ18" s="519"/>
      <c r="OBR18" s="519"/>
      <c r="OBS18" s="519"/>
      <c r="OBT18" s="519"/>
      <c r="OBU18" s="519"/>
      <c r="OBV18" s="519"/>
      <c r="OBW18" s="519"/>
      <c r="OBX18" s="519"/>
      <c r="OBY18" s="519"/>
      <c r="OBZ18" s="519"/>
      <c r="OCA18" s="519"/>
      <c r="OCB18" s="519"/>
      <c r="OCC18" s="519"/>
      <c r="OCD18" s="519"/>
      <c r="OCE18" s="519"/>
      <c r="OCF18" s="519"/>
      <c r="OCG18" s="519"/>
      <c r="OCH18" s="519"/>
      <c r="OCI18" s="519"/>
      <c r="OCJ18" s="519"/>
      <c r="OCK18" s="519"/>
      <c r="OCL18" s="519"/>
      <c r="OCM18" s="519"/>
      <c r="OCN18" s="519"/>
      <c r="OCO18" s="519"/>
      <c r="OCP18" s="519"/>
      <c r="OCQ18" s="519"/>
      <c r="OCR18" s="519"/>
      <c r="OCS18" s="519"/>
      <c r="OCT18" s="519"/>
      <c r="OCU18" s="519"/>
      <c r="OCV18" s="519"/>
      <c r="OCW18" s="519"/>
      <c r="OCX18" s="519"/>
      <c r="OCY18" s="519"/>
      <c r="OCZ18" s="519"/>
      <c r="ODA18" s="519"/>
      <c r="ODB18" s="519"/>
      <c r="ODC18" s="519"/>
      <c r="ODD18" s="519"/>
      <c r="ODE18" s="519"/>
      <c r="ODF18" s="519"/>
      <c r="ODG18" s="519"/>
      <c r="ODH18" s="519"/>
      <c r="ODI18" s="519"/>
      <c r="ODJ18" s="519"/>
      <c r="ODK18" s="519"/>
      <c r="ODL18" s="519"/>
      <c r="ODM18" s="519"/>
      <c r="ODN18" s="519"/>
      <c r="ODO18" s="519"/>
      <c r="ODP18" s="519"/>
      <c r="ODQ18" s="519"/>
      <c r="ODR18" s="519"/>
      <c r="ODS18" s="519"/>
      <c r="ODT18" s="519"/>
      <c r="ODU18" s="519"/>
      <c r="ODV18" s="519"/>
      <c r="ODW18" s="519"/>
      <c r="ODX18" s="519"/>
      <c r="ODY18" s="519"/>
      <c r="ODZ18" s="519"/>
      <c r="OEA18" s="519"/>
      <c r="OEB18" s="519"/>
      <c r="OEC18" s="519"/>
      <c r="OED18" s="519"/>
      <c r="OEE18" s="519"/>
      <c r="OEF18" s="519"/>
      <c r="OEG18" s="519"/>
      <c r="OEH18" s="519"/>
      <c r="OEI18" s="519"/>
      <c r="OEJ18" s="519"/>
      <c r="OEK18" s="519"/>
      <c r="OEL18" s="519"/>
      <c r="OEM18" s="519"/>
      <c r="OEN18" s="519"/>
      <c r="OEO18" s="519"/>
      <c r="OEP18" s="519"/>
      <c r="OEQ18" s="519"/>
      <c r="OER18" s="519"/>
      <c r="OES18" s="519"/>
      <c r="OET18" s="519"/>
      <c r="OEU18" s="519"/>
      <c r="OEV18" s="519"/>
      <c r="OEW18" s="519"/>
      <c r="OEX18" s="519"/>
      <c r="OEY18" s="519"/>
      <c r="OEZ18" s="519"/>
      <c r="OFA18" s="519"/>
      <c r="OFB18" s="519"/>
      <c r="OFC18" s="519"/>
      <c r="OFD18" s="519"/>
      <c r="OFE18" s="519"/>
      <c r="OFF18" s="519"/>
      <c r="OFG18" s="519"/>
      <c r="OFH18" s="519"/>
      <c r="OFI18" s="519"/>
      <c r="OFJ18" s="519"/>
      <c r="OFK18" s="519"/>
      <c r="OFL18" s="519"/>
      <c r="OFM18" s="519"/>
      <c r="OFN18" s="519"/>
      <c r="OFO18" s="519"/>
      <c r="OFP18" s="519"/>
      <c r="OFQ18" s="519"/>
      <c r="OFR18" s="519"/>
      <c r="OFS18" s="519"/>
      <c r="OFT18" s="519"/>
      <c r="OFU18" s="519"/>
      <c r="OFV18" s="519"/>
      <c r="OFW18" s="519"/>
      <c r="OFX18" s="519"/>
      <c r="OFY18" s="519"/>
      <c r="OFZ18" s="519"/>
      <c r="OGA18" s="519"/>
      <c r="OGB18" s="519"/>
      <c r="OGC18" s="519"/>
      <c r="OGD18" s="519"/>
      <c r="OGE18" s="519"/>
      <c r="OGF18" s="519"/>
      <c r="OGG18" s="519"/>
      <c r="OGH18" s="519"/>
      <c r="OGI18" s="519"/>
      <c r="OGJ18" s="519"/>
      <c r="OGK18" s="519"/>
      <c r="OGL18" s="519"/>
      <c r="OGM18" s="519"/>
      <c r="OGN18" s="519"/>
      <c r="OGO18" s="519"/>
      <c r="OGP18" s="519"/>
      <c r="OGQ18" s="519"/>
      <c r="OGR18" s="519"/>
      <c r="OGS18" s="519"/>
      <c r="OGT18" s="519"/>
      <c r="OGU18" s="519"/>
      <c r="OGV18" s="519"/>
      <c r="OGW18" s="519"/>
      <c r="OGX18" s="519"/>
      <c r="OGY18" s="519"/>
      <c r="OGZ18" s="519"/>
      <c r="OHA18" s="519"/>
      <c r="OHB18" s="519"/>
      <c r="OHC18" s="519"/>
      <c r="OHD18" s="519"/>
      <c r="OHE18" s="519"/>
      <c r="OHF18" s="519"/>
      <c r="OHG18" s="519"/>
      <c r="OHH18" s="519"/>
      <c r="OHI18" s="519"/>
      <c r="OHJ18" s="519"/>
      <c r="OHK18" s="519"/>
      <c r="OHL18" s="519"/>
      <c r="OHM18" s="519"/>
      <c r="OHN18" s="519"/>
      <c r="OHO18" s="519"/>
      <c r="OHP18" s="519"/>
      <c r="OHQ18" s="519"/>
      <c r="OHR18" s="519"/>
      <c r="OHS18" s="519"/>
      <c r="OHT18" s="519"/>
      <c r="OHU18" s="519"/>
      <c r="OHV18" s="519"/>
      <c r="OHW18" s="519"/>
      <c r="OHX18" s="519"/>
      <c r="OHY18" s="519"/>
      <c r="OHZ18" s="519"/>
      <c r="OIA18" s="519"/>
      <c r="OIB18" s="519"/>
      <c r="OIC18" s="519"/>
      <c r="OID18" s="519"/>
      <c r="OIE18" s="519"/>
      <c r="OIF18" s="519"/>
      <c r="OIG18" s="519"/>
      <c r="OIH18" s="519"/>
      <c r="OII18" s="519"/>
      <c r="OIJ18" s="519"/>
      <c r="OIK18" s="519"/>
      <c r="OIL18" s="519"/>
      <c r="OIM18" s="519"/>
      <c r="OIN18" s="519"/>
      <c r="OIO18" s="519"/>
      <c r="OIP18" s="519"/>
      <c r="OIQ18" s="519"/>
      <c r="OIR18" s="519"/>
      <c r="OIS18" s="519"/>
      <c r="OIT18" s="519"/>
      <c r="OIU18" s="519"/>
      <c r="OIV18" s="519"/>
      <c r="OIW18" s="519"/>
      <c r="OIX18" s="519"/>
      <c r="OIY18" s="519"/>
      <c r="OIZ18" s="519"/>
      <c r="OJA18" s="519"/>
      <c r="OJB18" s="519"/>
      <c r="OJC18" s="519"/>
      <c r="OJD18" s="519"/>
      <c r="OJE18" s="519"/>
      <c r="OJF18" s="519"/>
      <c r="OJG18" s="519"/>
      <c r="OJH18" s="519"/>
      <c r="OJI18" s="519"/>
      <c r="OJJ18" s="519"/>
      <c r="OJK18" s="519"/>
      <c r="OJL18" s="519"/>
      <c r="OJM18" s="519"/>
      <c r="OJN18" s="519"/>
      <c r="OJO18" s="519"/>
      <c r="OJP18" s="519"/>
      <c r="OJQ18" s="519"/>
      <c r="OJR18" s="519"/>
      <c r="OJS18" s="519"/>
      <c r="OJT18" s="519"/>
      <c r="OJU18" s="519"/>
      <c r="OJV18" s="519"/>
      <c r="OJW18" s="519"/>
      <c r="OJX18" s="519"/>
      <c r="OJY18" s="519"/>
      <c r="OJZ18" s="519"/>
      <c r="OKA18" s="519"/>
      <c r="OKB18" s="519"/>
      <c r="OKC18" s="519"/>
      <c r="OKD18" s="519"/>
      <c r="OKE18" s="519"/>
      <c r="OKF18" s="519"/>
      <c r="OKG18" s="519"/>
      <c r="OKH18" s="519"/>
      <c r="OKI18" s="519"/>
      <c r="OKJ18" s="519"/>
      <c r="OKK18" s="519"/>
      <c r="OKL18" s="519"/>
      <c r="OKM18" s="519"/>
      <c r="OKN18" s="519"/>
      <c r="OKO18" s="519"/>
      <c r="OKP18" s="519"/>
      <c r="OKQ18" s="519"/>
      <c r="OKR18" s="519"/>
      <c r="OKS18" s="519"/>
      <c r="OKT18" s="519"/>
      <c r="OKU18" s="519"/>
      <c r="OKV18" s="519"/>
      <c r="OKW18" s="519"/>
      <c r="OKX18" s="519"/>
      <c r="OKY18" s="519"/>
      <c r="OKZ18" s="519"/>
      <c r="OLA18" s="519"/>
      <c r="OLB18" s="519"/>
      <c r="OLC18" s="519"/>
      <c r="OLD18" s="519"/>
      <c r="OLE18" s="519"/>
      <c r="OLF18" s="519"/>
      <c r="OLG18" s="519"/>
      <c r="OLH18" s="519"/>
      <c r="OLI18" s="519"/>
      <c r="OLJ18" s="519"/>
      <c r="OLK18" s="519"/>
      <c r="OLL18" s="519"/>
      <c r="OLM18" s="519"/>
      <c r="OLN18" s="519"/>
      <c r="OLO18" s="519"/>
      <c r="OLP18" s="519"/>
      <c r="OLQ18" s="519"/>
      <c r="OLR18" s="519"/>
      <c r="OLS18" s="519"/>
      <c r="OLT18" s="519"/>
      <c r="OLU18" s="519"/>
      <c r="OLV18" s="519"/>
      <c r="OLW18" s="519"/>
      <c r="OLX18" s="519"/>
      <c r="OLY18" s="519"/>
      <c r="OLZ18" s="519"/>
      <c r="OMA18" s="519"/>
      <c r="OMB18" s="519"/>
      <c r="OMC18" s="519"/>
      <c r="OMD18" s="519"/>
      <c r="OME18" s="519"/>
      <c r="OMF18" s="519"/>
      <c r="OMG18" s="519"/>
      <c r="OMH18" s="519"/>
      <c r="OMI18" s="519"/>
      <c r="OMJ18" s="519"/>
      <c r="OMK18" s="519"/>
      <c r="OML18" s="519"/>
      <c r="OMM18" s="519"/>
      <c r="OMN18" s="519"/>
      <c r="OMO18" s="519"/>
      <c r="OMP18" s="519"/>
      <c r="OMQ18" s="519"/>
      <c r="OMR18" s="519"/>
      <c r="OMS18" s="519"/>
      <c r="OMT18" s="519"/>
      <c r="OMU18" s="519"/>
      <c r="OMV18" s="519"/>
      <c r="OMW18" s="519"/>
      <c r="OMX18" s="519"/>
      <c r="OMY18" s="519"/>
      <c r="OMZ18" s="519"/>
      <c r="ONA18" s="519"/>
      <c r="ONB18" s="519"/>
      <c r="ONC18" s="519"/>
      <c r="OND18" s="519"/>
      <c r="ONE18" s="519"/>
      <c r="ONF18" s="519"/>
      <c r="ONG18" s="519"/>
      <c r="ONH18" s="519"/>
      <c r="ONI18" s="519"/>
      <c r="ONJ18" s="519"/>
      <c r="ONK18" s="519"/>
      <c r="ONL18" s="519"/>
      <c r="ONM18" s="519"/>
      <c r="ONN18" s="519"/>
      <c r="ONO18" s="519"/>
      <c r="ONP18" s="519"/>
      <c r="ONQ18" s="519"/>
      <c r="ONR18" s="519"/>
      <c r="ONS18" s="519"/>
      <c r="ONT18" s="519"/>
      <c r="ONU18" s="519"/>
      <c r="ONV18" s="519"/>
      <c r="ONW18" s="519"/>
      <c r="ONX18" s="519"/>
      <c r="ONY18" s="519"/>
      <c r="ONZ18" s="519"/>
      <c r="OOA18" s="519"/>
      <c r="OOB18" s="519"/>
      <c r="OOC18" s="519"/>
      <c r="OOD18" s="519"/>
      <c r="OOE18" s="519"/>
      <c r="OOF18" s="519"/>
      <c r="OOG18" s="519"/>
      <c r="OOH18" s="519"/>
      <c r="OOI18" s="519"/>
      <c r="OOJ18" s="519"/>
      <c r="OOK18" s="519"/>
      <c r="OOL18" s="519"/>
      <c r="OOM18" s="519"/>
      <c r="OON18" s="519"/>
      <c r="OOO18" s="519"/>
      <c r="OOP18" s="519"/>
      <c r="OOQ18" s="519"/>
      <c r="OOR18" s="519"/>
      <c r="OOS18" s="519"/>
      <c r="OOT18" s="519"/>
      <c r="OOU18" s="519"/>
      <c r="OOV18" s="519"/>
      <c r="OOW18" s="519"/>
      <c r="OOX18" s="519"/>
      <c r="OOY18" s="519"/>
      <c r="OOZ18" s="519"/>
      <c r="OPA18" s="519"/>
      <c r="OPB18" s="519"/>
      <c r="OPC18" s="519"/>
      <c r="OPD18" s="519"/>
      <c r="OPE18" s="519"/>
      <c r="OPF18" s="519"/>
      <c r="OPG18" s="519"/>
      <c r="OPH18" s="519"/>
      <c r="OPI18" s="519"/>
      <c r="OPJ18" s="519"/>
      <c r="OPK18" s="519"/>
      <c r="OPL18" s="519"/>
      <c r="OPM18" s="519"/>
      <c r="OPN18" s="519"/>
      <c r="OPO18" s="519"/>
      <c r="OPP18" s="519"/>
      <c r="OPQ18" s="519"/>
      <c r="OPR18" s="519"/>
      <c r="OPS18" s="519"/>
      <c r="OPT18" s="519"/>
      <c r="OPU18" s="519"/>
      <c r="OPV18" s="519"/>
      <c r="OPW18" s="519"/>
      <c r="OPX18" s="519"/>
      <c r="OPY18" s="519"/>
      <c r="OPZ18" s="519"/>
      <c r="OQA18" s="519"/>
      <c r="OQB18" s="519"/>
      <c r="OQC18" s="519"/>
      <c r="OQD18" s="519"/>
      <c r="OQE18" s="519"/>
      <c r="OQF18" s="519"/>
      <c r="OQG18" s="519"/>
      <c r="OQH18" s="519"/>
      <c r="OQI18" s="519"/>
      <c r="OQJ18" s="519"/>
      <c r="OQK18" s="519"/>
      <c r="OQL18" s="519"/>
      <c r="OQM18" s="519"/>
      <c r="OQN18" s="519"/>
      <c r="OQO18" s="519"/>
      <c r="OQP18" s="519"/>
      <c r="OQQ18" s="519"/>
      <c r="OQR18" s="519"/>
      <c r="OQS18" s="519"/>
      <c r="OQT18" s="519"/>
      <c r="OQU18" s="519"/>
      <c r="OQV18" s="519"/>
      <c r="OQW18" s="519"/>
      <c r="OQX18" s="519"/>
      <c r="OQY18" s="519"/>
      <c r="OQZ18" s="519"/>
      <c r="ORA18" s="519"/>
      <c r="ORB18" s="519"/>
      <c r="ORC18" s="519"/>
      <c r="ORD18" s="519"/>
      <c r="ORE18" s="519"/>
      <c r="ORF18" s="519"/>
      <c r="ORG18" s="519"/>
      <c r="ORH18" s="519"/>
      <c r="ORI18" s="519"/>
      <c r="ORJ18" s="519"/>
      <c r="ORK18" s="519"/>
      <c r="ORL18" s="519"/>
      <c r="ORM18" s="519"/>
      <c r="ORN18" s="519"/>
      <c r="ORO18" s="519"/>
      <c r="ORP18" s="519"/>
      <c r="ORQ18" s="519"/>
      <c r="ORR18" s="519"/>
      <c r="ORS18" s="519"/>
      <c r="ORT18" s="519"/>
      <c r="ORU18" s="519"/>
      <c r="ORV18" s="519"/>
      <c r="ORW18" s="519"/>
      <c r="ORX18" s="519"/>
      <c r="ORY18" s="519"/>
      <c r="ORZ18" s="519"/>
      <c r="OSA18" s="519"/>
      <c r="OSB18" s="519"/>
      <c r="OSC18" s="519"/>
      <c r="OSD18" s="519"/>
      <c r="OSE18" s="519"/>
      <c r="OSF18" s="519"/>
      <c r="OSG18" s="519"/>
      <c r="OSH18" s="519"/>
      <c r="OSI18" s="519"/>
      <c r="OSJ18" s="519"/>
      <c r="OSK18" s="519"/>
      <c r="OSL18" s="519"/>
      <c r="OSM18" s="519"/>
      <c r="OSN18" s="519"/>
      <c r="OSO18" s="519"/>
      <c r="OSP18" s="519"/>
      <c r="OSQ18" s="519"/>
      <c r="OSR18" s="519"/>
      <c r="OSS18" s="519"/>
      <c r="OST18" s="519"/>
      <c r="OSU18" s="519"/>
      <c r="OSV18" s="519"/>
      <c r="OSW18" s="519"/>
      <c r="OSX18" s="519"/>
      <c r="OSY18" s="519"/>
      <c r="OSZ18" s="519"/>
      <c r="OTA18" s="519"/>
      <c r="OTB18" s="519"/>
      <c r="OTC18" s="519"/>
      <c r="OTD18" s="519"/>
      <c r="OTE18" s="519"/>
      <c r="OTF18" s="519"/>
      <c r="OTG18" s="519"/>
      <c r="OTH18" s="519"/>
      <c r="OTI18" s="519"/>
      <c r="OTJ18" s="519"/>
      <c r="OTK18" s="519"/>
      <c r="OTL18" s="519"/>
      <c r="OTM18" s="519"/>
      <c r="OTN18" s="519"/>
      <c r="OTO18" s="519"/>
      <c r="OTP18" s="519"/>
      <c r="OTQ18" s="519"/>
      <c r="OTR18" s="519"/>
      <c r="OTS18" s="519"/>
      <c r="OTT18" s="519"/>
      <c r="OTU18" s="519"/>
      <c r="OTV18" s="519"/>
      <c r="OTW18" s="519"/>
      <c r="OTX18" s="519"/>
      <c r="OTY18" s="519"/>
      <c r="OTZ18" s="519"/>
      <c r="OUA18" s="519"/>
      <c r="OUB18" s="519"/>
      <c r="OUC18" s="519"/>
      <c r="OUD18" s="519"/>
      <c r="OUE18" s="519"/>
      <c r="OUF18" s="519"/>
      <c r="OUG18" s="519"/>
      <c r="OUH18" s="519"/>
      <c r="OUI18" s="519"/>
      <c r="OUJ18" s="519"/>
      <c r="OUK18" s="519"/>
      <c r="OUL18" s="519"/>
      <c r="OUM18" s="519"/>
      <c r="OUN18" s="519"/>
      <c r="OUO18" s="519"/>
      <c r="OUP18" s="519"/>
      <c r="OUQ18" s="519"/>
      <c r="OUR18" s="519"/>
      <c r="OUS18" s="519"/>
      <c r="OUT18" s="519"/>
      <c r="OUU18" s="519"/>
      <c r="OUV18" s="519"/>
      <c r="OUW18" s="519"/>
      <c r="OUX18" s="519"/>
      <c r="OUY18" s="519"/>
      <c r="OUZ18" s="519"/>
      <c r="OVA18" s="519"/>
      <c r="OVB18" s="519"/>
      <c r="OVC18" s="519"/>
      <c r="OVD18" s="519"/>
      <c r="OVE18" s="519"/>
      <c r="OVF18" s="519"/>
      <c r="OVG18" s="519"/>
      <c r="OVH18" s="519"/>
      <c r="OVI18" s="519"/>
      <c r="OVJ18" s="519"/>
      <c r="OVK18" s="519"/>
      <c r="OVL18" s="519"/>
      <c r="OVM18" s="519"/>
      <c r="OVN18" s="519"/>
      <c r="OVO18" s="519"/>
      <c r="OVP18" s="519"/>
      <c r="OVQ18" s="519"/>
      <c r="OVR18" s="519"/>
      <c r="OVS18" s="519"/>
      <c r="OVT18" s="519"/>
      <c r="OVU18" s="519"/>
      <c r="OVV18" s="519"/>
      <c r="OVW18" s="519"/>
      <c r="OVX18" s="519"/>
      <c r="OVY18" s="519"/>
      <c r="OVZ18" s="519"/>
      <c r="OWA18" s="519"/>
      <c r="OWB18" s="519"/>
      <c r="OWC18" s="519"/>
      <c r="OWD18" s="519"/>
      <c r="OWE18" s="519"/>
      <c r="OWF18" s="519"/>
      <c r="OWG18" s="519"/>
      <c r="OWH18" s="519"/>
      <c r="OWI18" s="519"/>
      <c r="OWJ18" s="519"/>
      <c r="OWK18" s="519"/>
      <c r="OWL18" s="519"/>
      <c r="OWM18" s="519"/>
      <c r="OWN18" s="519"/>
      <c r="OWO18" s="519"/>
      <c r="OWP18" s="519"/>
      <c r="OWQ18" s="519"/>
      <c r="OWR18" s="519"/>
      <c r="OWS18" s="519"/>
      <c r="OWT18" s="519"/>
      <c r="OWU18" s="519"/>
      <c r="OWV18" s="519"/>
      <c r="OWW18" s="519"/>
      <c r="OWX18" s="519"/>
      <c r="OWY18" s="519"/>
      <c r="OWZ18" s="519"/>
      <c r="OXA18" s="519"/>
      <c r="OXB18" s="519"/>
      <c r="OXC18" s="519"/>
      <c r="OXD18" s="519"/>
      <c r="OXE18" s="519"/>
      <c r="OXF18" s="519"/>
      <c r="OXG18" s="519"/>
      <c r="OXH18" s="519"/>
      <c r="OXI18" s="519"/>
      <c r="OXJ18" s="519"/>
      <c r="OXK18" s="519"/>
      <c r="OXL18" s="519"/>
      <c r="OXM18" s="519"/>
      <c r="OXN18" s="519"/>
      <c r="OXO18" s="519"/>
      <c r="OXP18" s="519"/>
      <c r="OXQ18" s="519"/>
      <c r="OXR18" s="519"/>
      <c r="OXS18" s="519"/>
      <c r="OXT18" s="519"/>
      <c r="OXU18" s="519"/>
      <c r="OXV18" s="519"/>
      <c r="OXW18" s="519"/>
      <c r="OXX18" s="519"/>
      <c r="OXY18" s="519"/>
      <c r="OXZ18" s="519"/>
      <c r="OYA18" s="519"/>
      <c r="OYB18" s="519"/>
      <c r="OYC18" s="519"/>
      <c r="OYD18" s="519"/>
      <c r="OYE18" s="519"/>
      <c r="OYF18" s="519"/>
      <c r="OYG18" s="519"/>
      <c r="OYH18" s="519"/>
      <c r="OYI18" s="519"/>
      <c r="OYJ18" s="519"/>
      <c r="OYK18" s="519"/>
      <c r="OYL18" s="519"/>
      <c r="OYM18" s="519"/>
      <c r="OYN18" s="519"/>
      <c r="OYO18" s="519"/>
      <c r="OYP18" s="519"/>
      <c r="OYQ18" s="519"/>
      <c r="OYR18" s="519"/>
      <c r="OYS18" s="519"/>
      <c r="OYT18" s="519"/>
      <c r="OYU18" s="519"/>
      <c r="OYV18" s="519"/>
      <c r="OYW18" s="519"/>
      <c r="OYX18" s="519"/>
      <c r="OYY18" s="519"/>
      <c r="OYZ18" s="519"/>
      <c r="OZA18" s="519"/>
      <c r="OZB18" s="519"/>
      <c r="OZC18" s="519"/>
      <c r="OZD18" s="519"/>
      <c r="OZE18" s="519"/>
      <c r="OZF18" s="519"/>
      <c r="OZG18" s="519"/>
      <c r="OZH18" s="519"/>
      <c r="OZI18" s="519"/>
      <c r="OZJ18" s="519"/>
      <c r="OZK18" s="519"/>
      <c r="OZL18" s="519"/>
      <c r="OZM18" s="519"/>
      <c r="OZN18" s="519"/>
      <c r="OZO18" s="519"/>
      <c r="OZP18" s="519"/>
      <c r="OZQ18" s="519"/>
      <c r="OZR18" s="519"/>
      <c r="OZS18" s="519"/>
      <c r="OZT18" s="519"/>
      <c r="OZU18" s="519"/>
      <c r="OZV18" s="519"/>
      <c r="OZW18" s="519"/>
      <c r="OZX18" s="519"/>
      <c r="OZY18" s="519"/>
      <c r="OZZ18" s="519"/>
      <c r="PAA18" s="519"/>
      <c r="PAB18" s="519"/>
      <c r="PAC18" s="519"/>
      <c r="PAD18" s="519"/>
      <c r="PAE18" s="519"/>
      <c r="PAF18" s="519"/>
      <c r="PAG18" s="519"/>
      <c r="PAH18" s="519"/>
      <c r="PAI18" s="519"/>
      <c r="PAJ18" s="519"/>
      <c r="PAK18" s="519"/>
      <c r="PAL18" s="519"/>
      <c r="PAM18" s="519"/>
      <c r="PAN18" s="519"/>
      <c r="PAO18" s="519"/>
      <c r="PAP18" s="519"/>
      <c r="PAQ18" s="519"/>
      <c r="PAR18" s="519"/>
      <c r="PAS18" s="519"/>
      <c r="PAT18" s="519"/>
      <c r="PAU18" s="519"/>
      <c r="PAV18" s="519"/>
      <c r="PAW18" s="519"/>
      <c r="PAX18" s="519"/>
      <c r="PAY18" s="519"/>
      <c r="PAZ18" s="519"/>
      <c r="PBA18" s="519"/>
      <c r="PBB18" s="519"/>
      <c r="PBC18" s="519"/>
      <c r="PBD18" s="519"/>
      <c r="PBE18" s="519"/>
      <c r="PBF18" s="519"/>
      <c r="PBG18" s="519"/>
      <c r="PBH18" s="519"/>
      <c r="PBI18" s="519"/>
      <c r="PBJ18" s="519"/>
      <c r="PBK18" s="519"/>
      <c r="PBL18" s="519"/>
      <c r="PBM18" s="519"/>
      <c r="PBN18" s="519"/>
      <c r="PBO18" s="519"/>
      <c r="PBP18" s="519"/>
      <c r="PBQ18" s="519"/>
      <c r="PBR18" s="519"/>
      <c r="PBS18" s="519"/>
      <c r="PBT18" s="519"/>
      <c r="PBU18" s="519"/>
      <c r="PBV18" s="519"/>
      <c r="PBW18" s="519"/>
      <c r="PBX18" s="519"/>
      <c r="PBY18" s="519"/>
      <c r="PBZ18" s="519"/>
      <c r="PCA18" s="519"/>
      <c r="PCB18" s="519"/>
      <c r="PCC18" s="519"/>
      <c r="PCD18" s="519"/>
      <c r="PCE18" s="519"/>
      <c r="PCF18" s="519"/>
      <c r="PCG18" s="519"/>
      <c r="PCH18" s="519"/>
      <c r="PCI18" s="519"/>
      <c r="PCJ18" s="519"/>
      <c r="PCK18" s="519"/>
      <c r="PCL18" s="519"/>
      <c r="PCM18" s="519"/>
      <c r="PCN18" s="519"/>
      <c r="PCO18" s="519"/>
      <c r="PCP18" s="519"/>
      <c r="PCQ18" s="519"/>
      <c r="PCR18" s="519"/>
      <c r="PCS18" s="519"/>
      <c r="PCT18" s="519"/>
      <c r="PCU18" s="519"/>
      <c r="PCV18" s="519"/>
      <c r="PCW18" s="519"/>
      <c r="PCX18" s="519"/>
      <c r="PCY18" s="519"/>
      <c r="PCZ18" s="519"/>
      <c r="PDA18" s="519"/>
      <c r="PDB18" s="519"/>
      <c r="PDC18" s="519"/>
      <c r="PDD18" s="519"/>
      <c r="PDE18" s="519"/>
      <c r="PDF18" s="519"/>
      <c r="PDG18" s="519"/>
      <c r="PDH18" s="519"/>
      <c r="PDI18" s="519"/>
      <c r="PDJ18" s="519"/>
      <c r="PDK18" s="519"/>
      <c r="PDL18" s="519"/>
      <c r="PDM18" s="519"/>
      <c r="PDN18" s="519"/>
      <c r="PDO18" s="519"/>
      <c r="PDP18" s="519"/>
      <c r="PDQ18" s="519"/>
      <c r="PDR18" s="519"/>
      <c r="PDS18" s="519"/>
      <c r="PDT18" s="519"/>
      <c r="PDU18" s="519"/>
      <c r="PDV18" s="519"/>
      <c r="PDW18" s="519"/>
      <c r="PDX18" s="519"/>
      <c r="PDY18" s="519"/>
      <c r="PDZ18" s="519"/>
      <c r="PEA18" s="519"/>
      <c r="PEB18" s="519"/>
      <c r="PEC18" s="519"/>
      <c r="PED18" s="519"/>
      <c r="PEE18" s="519"/>
      <c r="PEF18" s="519"/>
      <c r="PEG18" s="519"/>
      <c r="PEH18" s="519"/>
      <c r="PEI18" s="519"/>
      <c r="PEJ18" s="519"/>
      <c r="PEK18" s="519"/>
      <c r="PEL18" s="519"/>
      <c r="PEM18" s="519"/>
      <c r="PEN18" s="519"/>
      <c r="PEO18" s="519"/>
      <c r="PEP18" s="519"/>
      <c r="PEQ18" s="519"/>
      <c r="PER18" s="519"/>
      <c r="PES18" s="519"/>
      <c r="PET18" s="519"/>
      <c r="PEU18" s="519"/>
      <c r="PEV18" s="519"/>
      <c r="PEW18" s="519"/>
      <c r="PEX18" s="519"/>
      <c r="PEY18" s="519"/>
      <c r="PEZ18" s="519"/>
      <c r="PFA18" s="519"/>
      <c r="PFB18" s="519"/>
      <c r="PFC18" s="519"/>
      <c r="PFD18" s="519"/>
      <c r="PFE18" s="519"/>
      <c r="PFF18" s="519"/>
      <c r="PFG18" s="519"/>
      <c r="PFH18" s="519"/>
      <c r="PFI18" s="519"/>
      <c r="PFJ18" s="519"/>
      <c r="PFK18" s="519"/>
      <c r="PFL18" s="519"/>
      <c r="PFM18" s="519"/>
      <c r="PFN18" s="519"/>
      <c r="PFO18" s="519"/>
      <c r="PFP18" s="519"/>
      <c r="PFQ18" s="519"/>
      <c r="PFR18" s="519"/>
      <c r="PFS18" s="519"/>
      <c r="PFT18" s="519"/>
      <c r="PFU18" s="519"/>
      <c r="PFV18" s="519"/>
      <c r="PFW18" s="519"/>
      <c r="PFX18" s="519"/>
      <c r="PFY18" s="519"/>
      <c r="PFZ18" s="519"/>
      <c r="PGA18" s="519"/>
      <c r="PGB18" s="519"/>
      <c r="PGC18" s="519"/>
      <c r="PGD18" s="519"/>
      <c r="PGE18" s="519"/>
      <c r="PGF18" s="519"/>
      <c r="PGG18" s="519"/>
      <c r="PGH18" s="519"/>
      <c r="PGI18" s="519"/>
      <c r="PGJ18" s="519"/>
      <c r="PGK18" s="519"/>
      <c r="PGL18" s="519"/>
      <c r="PGM18" s="519"/>
      <c r="PGN18" s="519"/>
      <c r="PGO18" s="519"/>
      <c r="PGP18" s="519"/>
      <c r="PGQ18" s="519"/>
      <c r="PGR18" s="519"/>
      <c r="PGS18" s="519"/>
      <c r="PGT18" s="519"/>
      <c r="PGU18" s="519"/>
      <c r="PGV18" s="519"/>
      <c r="PGW18" s="519"/>
      <c r="PGX18" s="519"/>
      <c r="PGY18" s="519"/>
      <c r="PGZ18" s="519"/>
      <c r="PHA18" s="519"/>
      <c r="PHB18" s="519"/>
      <c r="PHC18" s="519"/>
      <c r="PHD18" s="519"/>
      <c r="PHE18" s="519"/>
      <c r="PHF18" s="519"/>
      <c r="PHG18" s="519"/>
      <c r="PHH18" s="519"/>
      <c r="PHI18" s="519"/>
      <c r="PHJ18" s="519"/>
      <c r="PHK18" s="519"/>
      <c r="PHL18" s="519"/>
      <c r="PHM18" s="519"/>
      <c r="PHN18" s="519"/>
      <c r="PHO18" s="519"/>
      <c r="PHP18" s="519"/>
      <c r="PHQ18" s="519"/>
      <c r="PHR18" s="519"/>
      <c r="PHS18" s="519"/>
      <c r="PHT18" s="519"/>
      <c r="PHU18" s="519"/>
      <c r="PHV18" s="519"/>
      <c r="PHW18" s="519"/>
      <c r="PHX18" s="519"/>
      <c r="PHY18" s="519"/>
      <c r="PHZ18" s="519"/>
      <c r="PIA18" s="519"/>
      <c r="PIB18" s="519"/>
      <c r="PIC18" s="519"/>
      <c r="PID18" s="519"/>
      <c r="PIE18" s="519"/>
      <c r="PIF18" s="519"/>
      <c r="PIG18" s="519"/>
      <c r="PIH18" s="519"/>
      <c r="PII18" s="519"/>
      <c r="PIJ18" s="519"/>
      <c r="PIK18" s="519"/>
      <c r="PIL18" s="519"/>
      <c r="PIM18" s="519"/>
      <c r="PIN18" s="519"/>
      <c r="PIO18" s="519"/>
      <c r="PIP18" s="519"/>
      <c r="PIQ18" s="519"/>
      <c r="PIR18" s="519"/>
      <c r="PIS18" s="519"/>
      <c r="PIT18" s="519"/>
      <c r="PIU18" s="519"/>
      <c r="PIV18" s="519"/>
      <c r="PIW18" s="519"/>
      <c r="PIX18" s="519"/>
      <c r="PIY18" s="519"/>
      <c r="PIZ18" s="519"/>
      <c r="PJA18" s="519"/>
      <c r="PJB18" s="519"/>
      <c r="PJC18" s="519"/>
      <c r="PJD18" s="519"/>
      <c r="PJE18" s="519"/>
      <c r="PJF18" s="519"/>
      <c r="PJG18" s="519"/>
      <c r="PJH18" s="519"/>
      <c r="PJI18" s="519"/>
      <c r="PJJ18" s="519"/>
      <c r="PJK18" s="519"/>
      <c r="PJL18" s="519"/>
      <c r="PJM18" s="519"/>
      <c r="PJN18" s="519"/>
      <c r="PJO18" s="519"/>
      <c r="PJP18" s="519"/>
      <c r="PJQ18" s="519"/>
      <c r="PJR18" s="519"/>
      <c r="PJS18" s="519"/>
      <c r="PJT18" s="519"/>
      <c r="PJU18" s="519"/>
      <c r="PJV18" s="519"/>
      <c r="PJW18" s="519"/>
      <c r="PJX18" s="519"/>
      <c r="PJY18" s="519"/>
      <c r="PJZ18" s="519"/>
      <c r="PKA18" s="519"/>
      <c r="PKB18" s="519"/>
      <c r="PKC18" s="519"/>
      <c r="PKD18" s="519"/>
      <c r="PKE18" s="519"/>
      <c r="PKF18" s="519"/>
      <c r="PKG18" s="519"/>
      <c r="PKH18" s="519"/>
      <c r="PKI18" s="519"/>
      <c r="PKJ18" s="519"/>
      <c r="PKK18" s="519"/>
      <c r="PKL18" s="519"/>
      <c r="PKM18" s="519"/>
      <c r="PKN18" s="519"/>
      <c r="PKO18" s="519"/>
      <c r="PKP18" s="519"/>
      <c r="PKQ18" s="519"/>
      <c r="PKR18" s="519"/>
      <c r="PKS18" s="519"/>
      <c r="PKT18" s="519"/>
      <c r="PKU18" s="519"/>
      <c r="PKV18" s="519"/>
      <c r="PKW18" s="519"/>
      <c r="PKX18" s="519"/>
      <c r="PKY18" s="519"/>
      <c r="PKZ18" s="519"/>
      <c r="PLA18" s="519"/>
      <c r="PLB18" s="519"/>
      <c r="PLC18" s="519"/>
      <c r="PLD18" s="519"/>
      <c r="PLE18" s="519"/>
      <c r="PLF18" s="519"/>
      <c r="PLG18" s="519"/>
      <c r="PLH18" s="519"/>
      <c r="PLI18" s="519"/>
      <c r="PLJ18" s="519"/>
      <c r="PLK18" s="519"/>
      <c r="PLL18" s="519"/>
      <c r="PLM18" s="519"/>
      <c r="PLN18" s="519"/>
      <c r="PLO18" s="519"/>
      <c r="PLP18" s="519"/>
      <c r="PLQ18" s="519"/>
      <c r="PLR18" s="519"/>
      <c r="PLS18" s="519"/>
      <c r="PLT18" s="519"/>
      <c r="PLU18" s="519"/>
      <c r="PLV18" s="519"/>
      <c r="PLW18" s="519"/>
      <c r="PLX18" s="519"/>
      <c r="PLY18" s="519"/>
      <c r="PLZ18" s="519"/>
      <c r="PMA18" s="519"/>
      <c r="PMB18" s="519"/>
      <c r="PMC18" s="519"/>
      <c r="PMD18" s="519"/>
      <c r="PME18" s="519"/>
      <c r="PMF18" s="519"/>
      <c r="PMG18" s="519"/>
      <c r="PMH18" s="519"/>
      <c r="PMI18" s="519"/>
      <c r="PMJ18" s="519"/>
      <c r="PMK18" s="519"/>
      <c r="PML18" s="519"/>
      <c r="PMM18" s="519"/>
      <c r="PMN18" s="519"/>
      <c r="PMO18" s="519"/>
      <c r="PMP18" s="519"/>
      <c r="PMQ18" s="519"/>
      <c r="PMR18" s="519"/>
      <c r="PMS18" s="519"/>
      <c r="PMT18" s="519"/>
      <c r="PMU18" s="519"/>
      <c r="PMV18" s="519"/>
      <c r="PMW18" s="519"/>
      <c r="PMX18" s="519"/>
      <c r="PMY18" s="519"/>
      <c r="PMZ18" s="519"/>
      <c r="PNA18" s="519"/>
      <c r="PNB18" s="519"/>
      <c r="PNC18" s="519"/>
      <c r="PND18" s="519"/>
      <c r="PNE18" s="519"/>
      <c r="PNF18" s="519"/>
      <c r="PNG18" s="519"/>
      <c r="PNH18" s="519"/>
      <c r="PNI18" s="519"/>
      <c r="PNJ18" s="519"/>
      <c r="PNK18" s="519"/>
      <c r="PNL18" s="519"/>
      <c r="PNM18" s="519"/>
      <c r="PNN18" s="519"/>
      <c r="PNO18" s="519"/>
      <c r="PNP18" s="519"/>
      <c r="PNQ18" s="519"/>
      <c r="PNR18" s="519"/>
      <c r="PNS18" s="519"/>
      <c r="PNT18" s="519"/>
      <c r="PNU18" s="519"/>
      <c r="PNV18" s="519"/>
      <c r="PNW18" s="519"/>
      <c r="PNX18" s="519"/>
      <c r="PNY18" s="519"/>
      <c r="PNZ18" s="519"/>
      <c r="POA18" s="519"/>
      <c r="POB18" s="519"/>
      <c r="POC18" s="519"/>
      <c r="POD18" s="519"/>
      <c r="POE18" s="519"/>
      <c r="POF18" s="519"/>
      <c r="POG18" s="519"/>
      <c r="POH18" s="519"/>
      <c r="POI18" s="519"/>
      <c r="POJ18" s="519"/>
      <c r="POK18" s="519"/>
      <c r="POL18" s="519"/>
      <c r="POM18" s="519"/>
      <c r="PON18" s="519"/>
      <c r="POO18" s="519"/>
      <c r="POP18" s="519"/>
      <c r="POQ18" s="519"/>
      <c r="POR18" s="519"/>
      <c r="POS18" s="519"/>
      <c r="POT18" s="519"/>
      <c r="POU18" s="519"/>
      <c r="POV18" s="519"/>
      <c r="POW18" s="519"/>
      <c r="POX18" s="519"/>
      <c r="POY18" s="519"/>
      <c r="POZ18" s="519"/>
      <c r="PPA18" s="519"/>
      <c r="PPB18" s="519"/>
      <c r="PPC18" s="519"/>
      <c r="PPD18" s="519"/>
      <c r="PPE18" s="519"/>
      <c r="PPF18" s="519"/>
      <c r="PPG18" s="519"/>
      <c r="PPH18" s="519"/>
      <c r="PPI18" s="519"/>
      <c r="PPJ18" s="519"/>
      <c r="PPK18" s="519"/>
      <c r="PPL18" s="519"/>
      <c r="PPM18" s="519"/>
      <c r="PPN18" s="519"/>
      <c r="PPO18" s="519"/>
      <c r="PPP18" s="519"/>
      <c r="PPQ18" s="519"/>
      <c r="PPR18" s="519"/>
      <c r="PPS18" s="519"/>
      <c r="PPT18" s="519"/>
      <c r="PPU18" s="519"/>
      <c r="PPV18" s="519"/>
      <c r="PPW18" s="519"/>
      <c r="PPX18" s="519"/>
      <c r="PPY18" s="519"/>
      <c r="PPZ18" s="519"/>
      <c r="PQA18" s="519"/>
      <c r="PQB18" s="519"/>
      <c r="PQC18" s="519"/>
      <c r="PQD18" s="519"/>
      <c r="PQE18" s="519"/>
      <c r="PQF18" s="519"/>
      <c r="PQG18" s="519"/>
      <c r="PQH18" s="519"/>
      <c r="PQI18" s="519"/>
      <c r="PQJ18" s="519"/>
      <c r="PQK18" s="519"/>
      <c r="PQL18" s="519"/>
      <c r="PQM18" s="519"/>
      <c r="PQN18" s="519"/>
      <c r="PQO18" s="519"/>
      <c r="PQP18" s="519"/>
      <c r="PQQ18" s="519"/>
      <c r="PQR18" s="519"/>
      <c r="PQS18" s="519"/>
      <c r="PQT18" s="519"/>
      <c r="PQU18" s="519"/>
      <c r="PQV18" s="519"/>
      <c r="PQW18" s="519"/>
      <c r="PQX18" s="519"/>
      <c r="PQY18" s="519"/>
      <c r="PQZ18" s="519"/>
      <c r="PRA18" s="519"/>
      <c r="PRB18" s="519"/>
      <c r="PRC18" s="519"/>
      <c r="PRD18" s="519"/>
      <c r="PRE18" s="519"/>
      <c r="PRF18" s="519"/>
      <c r="PRG18" s="519"/>
      <c r="PRH18" s="519"/>
      <c r="PRI18" s="519"/>
      <c r="PRJ18" s="519"/>
      <c r="PRK18" s="519"/>
      <c r="PRL18" s="519"/>
      <c r="PRM18" s="519"/>
      <c r="PRN18" s="519"/>
      <c r="PRO18" s="519"/>
      <c r="PRP18" s="519"/>
      <c r="PRQ18" s="519"/>
      <c r="PRR18" s="519"/>
      <c r="PRS18" s="519"/>
      <c r="PRT18" s="519"/>
      <c r="PRU18" s="519"/>
      <c r="PRV18" s="519"/>
      <c r="PRW18" s="519"/>
      <c r="PRX18" s="519"/>
      <c r="PRY18" s="519"/>
      <c r="PRZ18" s="519"/>
      <c r="PSA18" s="519"/>
      <c r="PSB18" s="519"/>
      <c r="PSC18" s="519"/>
      <c r="PSD18" s="519"/>
      <c r="PSE18" s="519"/>
      <c r="PSF18" s="519"/>
      <c r="PSG18" s="519"/>
      <c r="PSH18" s="519"/>
      <c r="PSI18" s="519"/>
      <c r="PSJ18" s="519"/>
      <c r="PSK18" s="519"/>
      <c r="PSL18" s="519"/>
      <c r="PSM18" s="519"/>
      <c r="PSN18" s="519"/>
      <c r="PSO18" s="519"/>
      <c r="PSP18" s="519"/>
      <c r="PSQ18" s="519"/>
      <c r="PSR18" s="519"/>
      <c r="PSS18" s="519"/>
      <c r="PST18" s="519"/>
      <c r="PSU18" s="519"/>
      <c r="PSV18" s="519"/>
      <c r="PSW18" s="519"/>
      <c r="PSX18" s="519"/>
      <c r="PSY18" s="519"/>
      <c r="PSZ18" s="519"/>
      <c r="PTA18" s="519"/>
      <c r="PTB18" s="519"/>
      <c r="PTC18" s="519"/>
      <c r="PTD18" s="519"/>
      <c r="PTE18" s="519"/>
      <c r="PTF18" s="519"/>
      <c r="PTG18" s="519"/>
      <c r="PTH18" s="519"/>
      <c r="PTI18" s="519"/>
      <c r="PTJ18" s="519"/>
      <c r="PTK18" s="519"/>
      <c r="PTL18" s="519"/>
      <c r="PTM18" s="519"/>
      <c r="PTN18" s="519"/>
      <c r="PTO18" s="519"/>
      <c r="PTP18" s="519"/>
      <c r="PTQ18" s="519"/>
      <c r="PTR18" s="519"/>
      <c r="PTS18" s="519"/>
      <c r="PTT18" s="519"/>
      <c r="PTU18" s="519"/>
      <c r="PTV18" s="519"/>
      <c r="PTW18" s="519"/>
      <c r="PTX18" s="519"/>
      <c r="PTY18" s="519"/>
      <c r="PTZ18" s="519"/>
      <c r="PUA18" s="519"/>
      <c r="PUB18" s="519"/>
      <c r="PUC18" s="519"/>
      <c r="PUD18" s="519"/>
      <c r="PUE18" s="519"/>
      <c r="PUF18" s="519"/>
      <c r="PUG18" s="519"/>
      <c r="PUH18" s="519"/>
      <c r="PUI18" s="519"/>
      <c r="PUJ18" s="519"/>
      <c r="PUK18" s="519"/>
      <c r="PUL18" s="519"/>
      <c r="PUM18" s="519"/>
      <c r="PUN18" s="519"/>
      <c r="PUO18" s="519"/>
      <c r="PUP18" s="519"/>
      <c r="PUQ18" s="519"/>
      <c r="PUR18" s="519"/>
      <c r="PUS18" s="519"/>
      <c r="PUT18" s="519"/>
      <c r="PUU18" s="519"/>
      <c r="PUV18" s="519"/>
      <c r="PUW18" s="519"/>
      <c r="PUX18" s="519"/>
      <c r="PUY18" s="519"/>
      <c r="PUZ18" s="519"/>
      <c r="PVA18" s="519"/>
      <c r="PVB18" s="519"/>
      <c r="PVC18" s="519"/>
      <c r="PVD18" s="519"/>
      <c r="PVE18" s="519"/>
      <c r="PVF18" s="519"/>
      <c r="PVG18" s="519"/>
      <c r="PVH18" s="519"/>
      <c r="PVI18" s="519"/>
      <c r="PVJ18" s="519"/>
      <c r="PVK18" s="519"/>
      <c r="PVL18" s="519"/>
      <c r="PVM18" s="519"/>
      <c r="PVN18" s="519"/>
      <c r="PVO18" s="519"/>
      <c r="PVP18" s="519"/>
      <c r="PVQ18" s="519"/>
      <c r="PVR18" s="519"/>
      <c r="PVS18" s="519"/>
      <c r="PVT18" s="519"/>
      <c r="PVU18" s="519"/>
      <c r="PVV18" s="519"/>
      <c r="PVW18" s="519"/>
      <c r="PVX18" s="519"/>
      <c r="PVY18" s="519"/>
      <c r="PVZ18" s="519"/>
      <c r="PWA18" s="519"/>
      <c r="PWB18" s="519"/>
      <c r="PWC18" s="519"/>
      <c r="PWD18" s="519"/>
      <c r="PWE18" s="519"/>
      <c r="PWF18" s="519"/>
      <c r="PWG18" s="519"/>
      <c r="PWH18" s="519"/>
      <c r="PWI18" s="519"/>
      <c r="PWJ18" s="519"/>
      <c r="PWK18" s="519"/>
      <c r="PWL18" s="519"/>
      <c r="PWM18" s="519"/>
      <c r="PWN18" s="519"/>
      <c r="PWO18" s="519"/>
      <c r="PWP18" s="519"/>
      <c r="PWQ18" s="519"/>
      <c r="PWR18" s="519"/>
      <c r="PWS18" s="519"/>
      <c r="PWT18" s="519"/>
      <c r="PWU18" s="519"/>
      <c r="PWV18" s="519"/>
      <c r="PWW18" s="519"/>
      <c r="PWX18" s="519"/>
      <c r="PWY18" s="519"/>
      <c r="PWZ18" s="519"/>
      <c r="PXA18" s="519"/>
      <c r="PXB18" s="519"/>
      <c r="PXC18" s="519"/>
      <c r="PXD18" s="519"/>
      <c r="PXE18" s="519"/>
      <c r="PXF18" s="519"/>
      <c r="PXG18" s="519"/>
      <c r="PXH18" s="519"/>
      <c r="PXI18" s="519"/>
      <c r="PXJ18" s="519"/>
      <c r="PXK18" s="519"/>
      <c r="PXL18" s="519"/>
      <c r="PXM18" s="519"/>
      <c r="PXN18" s="519"/>
      <c r="PXO18" s="519"/>
      <c r="PXP18" s="519"/>
      <c r="PXQ18" s="519"/>
      <c r="PXR18" s="519"/>
      <c r="PXS18" s="519"/>
      <c r="PXT18" s="519"/>
      <c r="PXU18" s="519"/>
      <c r="PXV18" s="519"/>
      <c r="PXW18" s="519"/>
      <c r="PXX18" s="519"/>
      <c r="PXY18" s="519"/>
      <c r="PXZ18" s="519"/>
      <c r="PYA18" s="519"/>
      <c r="PYB18" s="519"/>
      <c r="PYC18" s="519"/>
      <c r="PYD18" s="519"/>
      <c r="PYE18" s="519"/>
      <c r="PYF18" s="519"/>
      <c r="PYG18" s="519"/>
      <c r="PYH18" s="519"/>
      <c r="PYI18" s="519"/>
      <c r="PYJ18" s="519"/>
      <c r="PYK18" s="519"/>
      <c r="PYL18" s="519"/>
      <c r="PYM18" s="519"/>
      <c r="PYN18" s="519"/>
      <c r="PYO18" s="519"/>
      <c r="PYP18" s="519"/>
      <c r="PYQ18" s="519"/>
      <c r="PYR18" s="519"/>
      <c r="PYS18" s="519"/>
      <c r="PYT18" s="519"/>
      <c r="PYU18" s="519"/>
      <c r="PYV18" s="519"/>
      <c r="PYW18" s="519"/>
      <c r="PYX18" s="519"/>
      <c r="PYY18" s="519"/>
      <c r="PYZ18" s="519"/>
      <c r="PZA18" s="519"/>
      <c r="PZB18" s="519"/>
      <c r="PZC18" s="519"/>
      <c r="PZD18" s="519"/>
      <c r="PZE18" s="519"/>
      <c r="PZF18" s="519"/>
      <c r="PZG18" s="519"/>
      <c r="PZH18" s="519"/>
      <c r="PZI18" s="519"/>
      <c r="PZJ18" s="519"/>
      <c r="PZK18" s="519"/>
      <c r="PZL18" s="519"/>
      <c r="PZM18" s="519"/>
      <c r="PZN18" s="519"/>
      <c r="PZO18" s="519"/>
      <c r="PZP18" s="519"/>
      <c r="PZQ18" s="519"/>
      <c r="PZR18" s="519"/>
      <c r="PZS18" s="519"/>
      <c r="PZT18" s="519"/>
      <c r="PZU18" s="519"/>
      <c r="PZV18" s="519"/>
      <c r="PZW18" s="519"/>
      <c r="PZX18" s="519"/>
      <c r="PZY18" s="519"/>
      <c r="PZZ18" s="519"/>
      <c r="QAA18" s="519"/>
      <c r="QAB18" s="519"/>
      <c r="QAC18" s="519"/>
      <c r="QAD18" s="519"/>
      <c r="QAE18" s="519"/>
      <c r="QAF18" s="519"/>
      <c r="QAG18" s="519"/>
      <c r="QAH18" s="519"/>
      <c r="QAI18" s="519"/>
      <c r="QAJ18" s="519"/>
      <c r="QAK18" s="519"/>
      <c r="QAL18" s="519"/>
      <c r="QAM18" s="519"/>
      <c r="QAN18" s="519"/>
      <c r="QAO18" s="519"/>
      <c r="QAP18" s="519"/>
      <c r="QAQ18" s="519"/>
      <c r="QAR18" s="519"/>
      <c r="QAS18" s="519"/>
      <c r="QAT18" s="519"/>
      <c r="QAU18" s="519"/>
      <c r="QAV18" s="519"/>
      <c r="QAW18" s="519"/>
      <c r="QAX18" s="519"/>
      <c r="QAY18" s="519"/>
      <c r="QAZ18" s="519"/>
      <c r="QBA18" s="519"/>
      <c r="QBB18" s="519"/>
      <c r="QBC18" s="519"/>
      <c r="QBD18" s="519"/>
      <c r="QBE18" s="519"/>
      <c r="QBF18" s="519"/>
      <c r="QBG18" s="519"/>
      <c r="QBH18" s="519"/>
      <c r="QBI18" s="519"/>
      <c r="QBJ18" s="519"/>
      <c r="QBK18" s="519"/>
      <c r="QBL18" s="519"/>
      <c r="QBM18" s="519"/>
      <c r="QBN18" s="519"/>
      <c r="QBO18" s="519"/>
      <c r="QBP18" s="519"/>
      <c r="QBQ18" s="519"/>
      <c r="QBR18" s="519"/>
      <c r="QBS18" s="519"/>
      <c r="QBT18" s="519"/>
      <c r="QBU18" s="519"/>
      <c r="QBV18" s="519"/>
      <c r="QBW18" s="519"/>
      <c r="QBX18" s="519"/>
      <c r="QBY18" s="519"/>
      <c r="QBZ18" s="519"/>
      <c r="QCA18" s="519"/>
      <c r="QCB18" s="519"/>
      <c r="QCC18" s="519"/>
      <c r="QCD18" s="519"/>
      <c r="QCE18" s="519"/>
      <c r="QCF18" s="519"/>
      <c r="QCG18" s="519"/>
      <c r="QCH18" s="519"/>
      <c r="QCI18" s="519"/>
      <c r="QCJ18" s="519"/>
      <c r="QCK18" s="519"/>
      <c r="QCL18" s="519"/>
      <c r="QCM18" s="519"/>
      <c r="QCN18" s="519"/>
      <c r="QCO18" s="519"/>
      <c r="QCP18" s="519"/>
      <c r="QCQ18" s="519"/>
      <c r="QCR18" s="519"/>
      <c r="QCS18" s="519"/>
      <c r="QCT18" s="519"/>
      <c r="QCU18" s="519"/>
      <c r="QCV18" s="519"/>
      <c r="QCW18" s="519"/>
      <c r="QCX18" s="519"/>
      <c r="QCY18" s="519"/>
      <c r="QCZ18" s="519"/>
      <c r="QDA18" s="519"/>
      <c r="QDB18" s="519"/>
      <c r="QDC18" s="519"/>
      <c r="QDD18" s="519"/>
      <c r="QDE18" s="519"/>
      <c r="QDF18" s="519"/>
      <c r="QDG18" s="519"/>
      <c r="QDH18" s="519"/>
      <c r="QDI18" s="519"/>
      <c r="QDJ18" s="519"/>
      <c r="QDK18" s="519"/>
      <c r="QDL18" s="519"/>
      <c r="QDM18" s="519"/>
      <c r="QDN18" s="519"/>
      <c r="QDO18" s="519"/>
      <c r="QDP18" s="519"/>
      <c r="QDQ18" s="519"/>
      <c r="QDR18" s="519"/>
      <c r="QDS18" s="519"/>
      <c r="QDT18" s="519"/>
      <c r="QDU18" s="519"/>
      <c r="QDV18" s="519"/>
      <c r="QDW18" s="519"/>
      <c r="QDX18" s="519"/>
      <c r="QDY18" s="519"/>
      <c r="QDZ18" s="519"/>
      <c r="QEA18" s="519"/>
      <c r="QEB18" s="519"/>
      <c r="QEC18" s="519"/>
      <c r="QED18" s="519"/>
      <c r="QEE18" s="519"/>
      <c r="QEF18" s="519"/>
      <c r="QEG18" s="519"/>
      <c r="QEH18" s="519"/>
      <c r="QEI18" s="519"/>
      <c r="QEJ18" s="519"/>
      <c r="QEK18" s="519"/>
      <c r="QEL18" s="519"/>
      <c r="QEM18" s="519"/>
      <c r="QEN18" s="519"/>
      <c r="QEO18" s="519"/>
      <c r="QEP18" s="519"/>
      <c r="QEQ18" s="519"/>
      <c r="QER18" s="519"/>
      <c r="QES18" s="519"/>
      <c r="QET18" s="519"/>
      <c r="QEU18" s="519"/>
      <c r="QEV18" s="519"/>
      <c r="QEW18" s="519"/>
      <c r="QEX18" s="519"/>
      <c r="QEY18" s="519"/>
      <c r="QEZ18" s="519"/>
      <c r="QFA18" s="519"/>
      <c r="QFB18" s="519"/>
      <c r="QFC18" s="519"/>
      <c r="QFD18" s="519"/>
      <c r="QFE18" s="519"/>
      <c r="QFF18" s="519"/>
      <c r="QFG18" s="519"/>
      <c r="QFH18" s="519"/>
      <c r="QFI18" s="519"/>
      <c r="QFJ18" s="519"/>
      <c r="QFK18" s="519"/>
      <c r="QFL18" s="519"/>
      <c r="QFM18" s="519"/>
      <c r="QFN18" s="519"/>
      <c r="QFO18" s="519"/>
      <c r="QFP18" s="519"/>
      <c r="QFQ18" s="519"/>
      <c r="QFR18" s="519"/>
      <c r="QFS18" s="519"/>
      <c r="QFT18" s="519"/>
      <c r="QFU18" s="519"/>
      <c r="QFV18" s="519"/>
      <c r="QFW18" s="519"/>
      <c r="QFX18" s="519"/>
      <c r="QFY18" s="519"/>
      <c r="QFZ18" s="519"/>
      <c r="QGA18" s="519"/>
      <c r="QGB18" s="519"/>
      <c r="QGC18" s="519"/>
      <c r="QGD18" s="519"/>
      <c r="QGE18" s="519"/>
      <c r="QGF18" s="519"/>
      <c r="QGG18" s="519"/>
      <c r="QGH18" s="519"/>
      <c r="QGI18" s="519"/>
      <c r="QGJ18" s="519"/>
      <c r="QGK18" s="519"/>
      <c r="QGL18" s="519"/>
      <c r="QGM18" s="519"/>
      <c r="QGN18" s="519"/>
      <c r="QGO18" s="519"/>
      <c r="QGP18" s="519"/>
      <c r="QGQ18" s="519"/>
      <c r="QGR18" s="519"/>
      <c r="QGS18" s="519"/>
      <c r="QGT18" s="519"/>
      <c r="QGU18" s="519"/>
      <c r="QGV18" s="519"/>
      <c r="QGW18" s="519"/>
      <c r="QGX18" s="519"/>
      <c r="QGY18" s="519"/>
      <c r="QGZ18" s="519"/>
      <c r="QHA18" s="519"/>
      <c r="QHB18" s="519"/>
      <c r="QHC18" s="519"/>
      <c r="QHD18" s="519"/>
      <c r="QHE18" s="519"/>
      <c r="QHF18" s="519"/>
      <c r="QHG18" s="519"/>
      <c r="QHH18" s="519"/>
      <c r="QHI18" s="519"/>
      <c r="QHJ18" s="519"/>
      <c r="QHK18" s="519"/>
      <c r="QHL18" s="519"/>
      <c r="QHM18" s="519"/>
      <c r="QHN18" s="519"/>
      <c r="QHO18" s="519"/>
      <c r="QHP18" s="519"/>
      <c r="QHQ18" s="519"/>
      <c r="QHR18" s="519"/>
      <c r="QHS18" s="519"/>
      <c r="QHT18" s="519"/>
      <c r="QHU18" s="519"/>
      <c r="QHV18" s="519"/>
      <c r="QHW18" s="519"/>
      <c r="QHX18" s="519"/>
      <c r="QHY18" s="519"/>
      <c r="QHZ18" s="519"/>
      <c r="QIA18" s="519"/>
      <c r="QIB18" s="519"/>
      <c r="QIC18" s="519"/>
      <c r="QID18" s="519"/>
      <c r="QIE18" s="519"/>
      <c r="QIF18" s="519"/>
      <c r="QIG18" s="519"/>
      <c r="QIH18" s="519"/>
      <c r="QII18" s="519"/>
      <c r="QIJ18" s="519"/>
      <c r="QIK18" s="519"/>
      <c r="QIL18" s="519"/>
      <c r="QIM18" s="519"/>
      <c r="QIN18" s="519"/>
      <c r="QIO18" s="519"/>
      <c r="QIP18" s="519"/>
      <c r="QIQ18" s="519"/>
      <c r="QIR18" s="519"/>
      <c r="QIS18" s="519"/>
      <c r="QIT18" s="519"/>
      <c r="QIU18" s="519"/>
      <c r="QIV18" s="519"/>
      <c r="QIW18" s="519"/>
      <c r="QIX18" s="519"/>
      <c r="QIY18" s="519"/>
      <c r="QIZ18" s="519"/>
      <c r="QJA18" s="519"/>
      <c r="QJB18" s="519"/>
      <c r="QJC18" s="519"/>
      <c r="QJD18" s="519"/>
      <c r="QJE18" s="519"/>
      <c r="QJF18" s="519"/>
      <c r="QJG18" s="519"/>
      <c r="QJH18" s="519"/>
      <c r="QJI18" s="519"/>
      <c r="QJJ18" s="519"/>
      <c r="QJK18" s="519"/>
      <c r="QJL18" s="519"/>
      <c r="QJM18" s="519"/>
      <c r="QJN18" s="519"/>
      <c r="QJO18" s="519"/>
      <c r="QJP18" s="519"/>
      <c r="QJQ18" s="519"/>
      <c r="QJR18" s="519"/>
      <c r="QJS18" s="519"/>
      <c r="QJT18" s="519"/>
      <c r="QJU18" s="519"/>
      <c r="QJV18" s="519"/>
      <c r="QJW18" s="519"/>
      <c r="QJX18" s="519"/>
      <c r="QJY18" s="519"/>
      <c r="QJZ18" s="519"/>
      <c r="QKA18" s="519"/>
      <c r="QKB18" s="519"/>
      <c r="QKC18" s="519"/>
      <c r="QKD18" s="519"/>
      <c r="QKE18" s="519"/>
      <c r="QKF18" s="519"/>
      <c r="QKG18" s="519"/>
      <c r="QKH18" s="519"/>
      <c r="QKI18" s="519"/>
      <c r="QKJ18" s="519"/>
      <c r="QKK18" s="519"/>
      <c r="QKL18" s="519"/>
      <c r="QKM18" s="519"/>
      <c r="QKN18" s="519"/>
      <c r="QKO18" s="519"/>
      <c r="QKP18" s="519"/>
      <c r="QKQ18" s="519"/>
      <c r="QKR18" s="519"/>
      <c r="QKS18" s="519"/>
      <c r="QKT18" s="519"/>
      <c r="QKU18" s="519"/>
      <c r="QKV18" s="519"/>
      <c r="QKW18" s="519"/>
      <c r="QKX18" s="519"/>
      <c r="QKY18" s="519"/>
      <c r="QKZ18" s="519"/>
      <c r="QLA18" s="519"/>
      <c r="QLB18" s="519"/>
      <c r="QLC18" s="519"/>
      <c r="QLD18" s="519"/>
      <c r="QLE18" s="519"/>
      <c r="QLF18" s="519"/>
      <c r="QLG18" s="519"/>
      <c r="QLH18" s="519"/>
      <c r="QLI18" s="519"/>
      <c r="QLJ18" s="519"/>
      <c r="QLK18" s="519"/>
      <c r="QLL18" s="519"/>
      <c r="QLM18" s="519"/>
      <c r="QLN18" s="519"/>
      <c r="QLO18" s="519"/>
      <c r="QLP18" s="519"/>
      <c r="QLQ18" s="519"/>
      <c r="QLR18" s="519"/>
      <c r="QLS18" s="519"/>
      <c r="QLT18" s="519"/>
      <c r="QLU18" s="519"/>
      <c r="QLV18" s="519"/>
      <c r="QLW18" s="519"/>
      <c r="QLX18" s="519"/>
      <c r="QLY18" s="519"/>
      <c r="QLZ18" s="519"/>
      <c r="QMA18" s="519"/>
      <c r="QMB18" s="519"/>
      <c r="QMC18" s="519"/>
      <c r="QMD18" s="519"/>
      <c r="QME18" s="519"/>
      <c r="QMF18" s="519"/>
      <c r="QMG18" s="519"/>
      <c r="QMH18" s="519"/>
      <c r="QMI18" s="519"/>
      <c r="QMJ18" s="519"/>
      <c r="QMK18" s="519"/>
      <c r="QML18" s="519"/>
      <c r="QMM18" s="519"/>
      <c r="QMN18" s="519"/>
      <c r="QMO18" s="519"/>
      <c r="QMP18" s="519"/>
      <c r="QMQ18" s="519"/>
      <c r="QMR18" s="519"/>
      <c r="QMS18" s="519"/>
      <c r="QMT18" s="519"/>
      <c r="QMU18" s="519"/>
      <c r="QMV18" s="519"/>
      <c r="QMW18" s="519"/>
      <c r="QMX18" s="519"/>
      <c r="QMY18" s="519"/>
      <c r="QMZ18" s="519"/>
      <c r="QNA18" s="519"/>
      <c r="QNB18" s="519"/>
      <c r="QNC18" s="519"/>
      <c r="QND18" s="519"/>
      <c r="QNE18" s="519"/>
      <c r="QNF18" s="519"/>
      <c r="QNG18" s="519"/>
      <c r="QNH18" s="519"/>
      <c r="QNI18" s="519"/>
      <c r="QNJ18" s="519"/>
      <c r="QNK18" s="519"/>
      <c r="QNL18" s="519"/>
      <c r="QNM18" s="519"/>
      <c r="QNN18" s="519"/>
      <c r="QNO18" s="519"/>
      <c r="QNP18" s="519"/>
      <c r="QNQ18" s="519"/>
      <c r="QNR18" s="519"/>
      <c r="QNS18" s="519"/>
      <c r="QNT18" s="519"/>
      <c r="QNU18" s="519"/>
      <c r="QNV18" s="519"/>
      <c r="QNW18" s="519"/>
      <c r="QNX18" s="519"/>
      <c r="QNY18" s="519"/>
      <c r="QNZ18" s="519"/>
      <c r="QOA18" s="519"/>
      <c r="QOB18" s="519"/>
      <c r="QOC18" s="519"/>
      <c r="QOD18" s="519"/>
      <c r="QOE18" s="519"/>
      <c r="QOF18" s="519"/>
      <c r="QOG18" s="519"/>
      <c r="QOH18" s="519"/>
      <c r="QOI18" s="519"/>
      <c r="QOJ18" s="519"/>
      <c r="QOK18" s="519"/>
      <c r="QOL18" s="519"/>
      <c r="QOM18" s="519"/>
      <c r="QON18" s="519"/>
      <c r="QOO18" s="519"/>
      <c r="QOP18" s="519"/>
      <c r="QOQ18" s="519"/>
      <c r="QOR18" s="519"/>
      <c r="QOS18" s="519"/>
      <c r="QOT18" s="519"/>
      <c r="QOU18" s="519"/>
      <c r="QOV18" s="519"/>
      <c r="QOW18" s="519"/>
      <c r="QOX18" s="519"/>
      <c r="QOY18" s="519"/>
      <c r="QOZ18" s="519"/>
      <c r="QPA18" s="519"/>
      <c r="QPB18" s="519"/>
      <c r="QPC18" s="519"/>
      <c r="QPD18" s="519"/>
      <c r="QPE18" s="519"/>
      <c r="QPF18" s="519"/>
      <c r="QPG18" s="519"/>
      <c r="QPH18" s="519"/>
      <c r="QPI18" s="519"/>
      <c r="QPJ18" s="519"/>
      <c r="QPK18" s="519"/>
      <c r="QPL18" s="519"/>
      <c r="QPM18" s="519"/>
      <c r="QPN18" s="519"/>
      <c r="QPO18" s="519"/>
      <c r="QPP18" s="519"/>
      <c r="QPQ18" s="519"/>
      <c r="QPR18" s="519"/>
      <c r="QPS18" s="519"/>
      <c r="QPT18" s="519"/>
      <c r="QPU18" s="519"/>
      <c r="QPV18" s="519"/>
      <c r="QPW18" s="519"/>
      <c r="QPX18" s="519"/>
      <c r="QPY18" s="519"/>
      <c r="QPZ18" s="519"/>
      <c r="QQA18" s="519"/>
      <c r="QQB18" s="519"/>
      <c r="QQC18" s="519"/>
      <c r="QQD18" s="519"/>
      <c r="QQE18" s="519"/>
      <c r="QQF18" s="519"/>
      <c r="QQG18" s="519"/>
      <c r="QQH18" s="519"/>
      <c r="QQI18" s="519"/>
      <c r="QQJ18" s="519"/>
      <c r="QQK18" s="519"/>
      <c r="QQL18" s="519"/>
      <c r="QQM18" s="519"/>
      <c r="QQN18" s="519"/>
      <c r="QQO18" s="519"/>
      <c r="QQP18" s="519"/>
      <c r="QQQ18" s="519"/>
      <c r="QQR18" s="519"/>
      <c r="QQS18" s="519"/>
      <c r="QQT18" s="519"/>
      <c r="QQU18" s="519"/>
      <c r="QQV18" s="519"/>
      <c r="QQW18" s="519"/>
      <c r="QQX18" s="519"/>
      <c r="QQY18" s="519"/>
      <c r="QQZ18" s="519"/>
      <c r="QRA18" s="519"/>
      <c r="QRB18" s="519"/>
      <c r="QRC18" s="519"/>
      <c r="QRD18" s="519"/>
      <c r="QRE18" s="519"/>
      <c r="QRF18" s="519"/>
      <c r="QRG18" s="519"/>
      <c r="QRH18" s="519"/>
      <c r="QRI18" s="519"/>
      <c r="QRJ18" s="519"/>
      <c r="QRK18" s="519"/>
      <c r="QRL18" s="519"/>
      <c r="QRM18" s="519"/>
      <c r="QRN18" s="519"/>
      <c r="QRO18" s="519"/>
      <c r="QRP18" s="519"/>
      <c r="QRQ18" s="519"/>
      <c r="QRR18" s="519"/>
      <c r="QRS18" s="519"/>
      <c r="QRT18" s="519"/>
      <c r="QRU18" s="519"/>
      <c r="QRV18" s="519"/>
      <c r="QRW18" s="519"/>
      <c r="QRX18" s="519"/>
      <c r="QRY18" s="519"/>
      <c r="QRZ18" s="519"/>
      <c r="QSA18" s="519"/>
      <c r="QSB18" s="519"/>
      <c r="QSC18" s="519"/>
      <c r="QSD18" s="519"/>
      <c r="QSE18" s="519"/>
      <c r="QSF18" s="519"/>
      <c r="QSG18" s="519"/>
      <c r="QSH18" s="519"/>
      <c r="QSI18" s="519"/>
      <c r="QSJ18" s="519"/>
      <c r="QSK18" s="519"/>
      <c r="QSL18" s="519"/>
      <c r="QSM18" s="519"/>
      <c r="QSN18" s="519"/>
      <c r="QSO18" s="519"/>
      <c r="QSP18" s="519"/>
      <c r="QSQ18" s="519"/>
      <c r="QSR18" s="519"/>
      <c r="QSS18" s="519"/>
      <c r="QST18" s="519"/>
      <c r="QSU18" s="519"/>
      <c r="QSV18" s="519"/>
      <c r="QSW18" s="519"/>
      <c r="QSX18" s="519"/>
      <c r="QSY18" s="519"/>
      <c r="QSZ18" s="519"/>
      <c r="QTA18" s="519"/>
      <c r="QTB18" s="519"/>
      <c r="QTC18" s="519"/>
      <c r="QTD18" s="519"/>
      <c r="QTE18" s="519"/>
      <c r="QTF18" s="519"/>
      <c r="QTG18" s="519"/>
      <c r="QTH18" s="519"/>
      <c r="QTI18" s="519"/>
      <c r="QTJ18" s="519"/>
      <c r="QTK18" s="519"/>
      <c r="QTL18" s="519"/>
      <c r="QTM18" s="519"/>
      <c r="QTN18" s="519"/>
      <c r="QTO18" s="519"/>
      <c r="QTP18" s="519"/>
      <c r="QTQ18" s="519"/>
      <c r="QTR18" s="519"/>
      <c r="QTS18" s="519"/>
      <c r="QTT18" s="519"/>
      <c r="QTU18" s="519"/>
      <c r="QTV18" s="519"/>
      <c r="QTW18" s="519"/>
      <c r="QTX18" s="519"/>
      <c r="QTY18" s="519"/>
      <c r="QTZ18" s="519"/>
      <c r="QUA18" s="519"/>
      <c r="QUB18" s="519"/>
      <c r="QUC18" s="519"/>
      <c r="QUD18" s="519"/>
      <c r="QUE18" s="519"/>
      <c r="QUF18" s="519"/>
      <c r="QUG18" s="519"/>
      <c r="QUH18" s="519"/>
      <c r="QUI18" s="519"/>
      <c r="QUJ18" s="519"/>
      <c r="QUK18" s="519"/>
      <c r="QUL18" s="519"/>
      <c r="QUM18" s="519"/>
      <c r="QUN18" s="519"/>
      <c r="QUO18" s="519"/>
      <c r="QUP18" s="519"/>
      <c r="QUQ18" s="519"/>
      <c r="QUR18" s="519"/>
      <c r="QUS18" s="519"/>
      <c r="QUT18" s="519"/>
      <c r="QUU18" s="519"/>
      <c r="QUV18" s="519"/>
      <c r="QUW18" s="519"/>
      <c r="QUX18" s="519"/>
      <c r="QUY18" s="519"/>
      <c r="QUZ18" s="519"/>
      <c r="QVA18" s="519"/>
      <c r="QVB18" s="519"/>
      <c r="QVC18" s="519"/>
      <c r="QVD18" s="519"/>
      <c r="QVE18" s="519"/>
      <c r="QVF18" s="519"/>
      <c r="QVG18" s="519"/>
      <c r="QVH18" s="519"/>
      <c r="QVI18" s="519"/>
      <c r="QVJ18" s="519"/>
      <c r="QVK18" s="519"/>
      <c r="QVL18" s="519"/>
      <c r="QVM18" s="519"/>
      <c r="QVN18" s="519"/>
      <c r="QVO18" s="519"/>
      <c r="QVP18" s="519"/>
      <c r="QVQ18" s="519"/>
      <c r="QVR18" s="519"/>
      <c r="QVS18" s="519"/>
      <c r="QVT18" s="519"/>
      <c r="QVU18" s="519"/>
      <c r="QVV18" s="519"/>
      <c r="QVW18" s="519"/>
      <c r="QVX18" s="519"/>
      <c r="QVY18" s="519"/>
      <c r="QVZ18" s="519"/>
      <c r="QWA18" s="519"/>
      <c r="QWB18" s="519"/>
      <c r="QWC18" s="519"/>
      <c r="QWD18" s="519"/>
      <c r="QWE18" s="519"/>
      <c r="QWF18" s="519"/>
      <c r="QWG18" s="519"/>
      <c r="QWH18" s="519"/>
      <c r="QWI18" s="519"/>
      <c r="QWJ18" s="519"/>
      <c r="QWK18" s="519"/>
      <c r="QWL18" s="519"/>
      <c r="QWM18" s="519"/>
      <c r="QWN18" s="519"/>
      <c r="QWO18" s="519"/>
      <c r="QWP18" s="519"/>
      <c r="QWQ18" s="519"/>
      <c r="QWR18" s="519"/>
      <c r="QWS18" s="519"/>
      <c r="QWT18" s="519"/>
      <c r="QWU18" s="519"/>
      <c r="QWV18" s="519"/>
      <c r="QWW18" s="519"/>
      <c r="QWX18" s="519"/>
      <c r="QWY18" s="519"/>
      <c r="QWZ18" s="519"/>
      <c r="QXA18" s="519"/>
      <c r="QXB18" s="519"/>
      <c r="QXC18" s="519"/>
      <c r="QXD18" s="519"/>
      <c r="QXE18" s="519"/>
      <c r="QXF18" s="519"/>
      <c r="QXG18" s="519"/>
      <c r="QXH18" s="519"/>
      <c r="QXI18" s="519"/>
      <c r="QXJ18" s="519"/>
      <c r="QXK18" s="519"/>
      <c r="QXL18" s="519"/>
      <c r="QXM18" s="519"/>
      <c r="QXN18" s="519"/>
      <c r="QXO18" s="519"/>
      <c r="QXP18" s="519"/>
      <c r="QXQ18" s="519"/>
      <c r="QXR18" s="519"/>
      <c r="QXS18" s="519"/>
      <c r="QXT18" s="519"/>
      <c r="QXU18" s="519"/>
      <c r="QXV18" s="519"/>
      <c r="QXW18" s="519"/>
      <c r="QXX18" s="519"/>
      <c r="QXY18" s="519"/>
      <c r="QXZ18" s="519"/>
      <c r="QYA18" s="519"/>
      <c r="QYB18" s="519"/>
      <c r="QYC18" s="519"/>
      <c r="QYD18" s="519"/>
      <c r="QYE18" s="519"/>
      <c r="QYF18" s="519"/>
      <c r="QYG18" s="519"/>
      <c r="QYH18" s="519"/>
      <c r="QYI18" s="519"/>
      <c r="QYJ18" s="519"/>
      <c r="QYK18" s="519"/>
      <c r="QYL18" s="519"/>
      <c r="QYM18" s="519"/>
      <c r="QYN18" s="519"/>
      <c r="QYO18" s="519"/>
      <c r="QYP18" s="519"/>
      <c r="QYQ18" s="519"/>
      <c r="QYR18" s="519"/>
      <c r="QYS18" s="519"/>
      <c r="QYT18" s="519"/>
      <c r="QYU18" s="519"/>
      <c r="QYV18" s="519"/>
      <c r="QYW18" s="519"/>
      <c r="QYX18" s="519"/>
      <c r="QYY18" s="519"/>
      <c r="QYZ18" s="519"/>
      <c r="QZA18" s="519"/>
      <c r="QZB18" s="519"/>
      <c r="QZC18" s="519"/>
      <c r="QZD18" s="519"/>
      <c r="QZE18" s="519"/>
      <c r="QZF18" s="519"/>
      <c r="QZG18" s="519"/>
      <c r="QZH18" s="519"/>
      <c r="QZI18" s="519"/>
      <c r="QZJ18" s="519"/>
      <c r="QZK18" s="519"/>
      <c r="QZL18" s="519"/>
      <c r="QZM18" s="519"/>
      <c r="QZN18" s="519"/>
      <c r="QZO18" s="519"/>
      <c r="QZP18" s="519"/>
      <c r="QZQ18" s="519"/>
      <c r="QZR18" s="519"/>
      <c r="QZS18" s="519"/>
      <c r="QZT18" s="519"/>
      <c r="QZU18" s="519"/>
      <c r="QZV18" s="519"/>
      <c r="QZW18" s="519"/>
      <c r="QZX18" s="519"/>
      <c r="QZY18" s="519"/>
      <c r="QZZ18" s="519"/>
      <c r="RAA18" s="519"/>
      <c r="RAB18" s="519"/>
      <c r="RAC18" s="519"/>
      <c r="RAD18" s="519"/>
      <c r="RAE18" s="519"/>
      <c r="RAF18" s="519"/>
      <c r="RAG18" s="519"/>
      <c r="RAH18" s="519"/>
      <c r="RAI18" s="519"/>
      <c r="RAJ18" s="519"/>
      <c r="RAK18" s="519"/>
      <c r="RAL18" s="519"/>
      <c r="RAM18" s="519"/>
      <c r="RAN18" s="519"/>
      <c r="RAO18" s="519"/>
      <c r="RAP18" s="519"/>
      <c r="RAQ18" s="519"/>
      <c r="RAR18" s="519"/>
      <c r="RAS18" s="519"/>
      <c r="RAT18" s="519"/>
      <c r="RAU18" s="519"/>
      <c r="RAV18" s="519"/>
      <c r="RAW18" s="519"/>
      <c r="RAX18" s="519"/>
      <c r="RAY18" s="519"/>
      <c r="RAZ18" s="519"/>
      <c r="RBA18" s="519"/>
      <c r="RBB18" s="519"/>
      <c r="RBC18" s="519"/>
      <c r="RBD18" s="519"/>
      <c r="RBE18" s="519"/>
      <c r="RBF18" s="519"/>
      <c r="RBG18" s="519"/>
      <c r="RBH18" s="519"/>
      <c r="RBI18" s="519"/>
      <c r="RBJ18" s="519"/>
      <c r="RBK18" s="519"/>
      <c r="RBL18" s="519"/>
      <c r="RBM18" s="519"/>
      <c r="RBN18" s="519"/>
      <c r="RBO18" s="519"/>
      <c r="RBP18" s="519"/>
      <c r="RBQ18" s="519"/>
      <c r="RBR18" s="519"/>
      <c r="RBS18" s="519"/>
      <c r="RBT18" s="519"/>
      <c r="RBU18" s="519"/>
      <c r="RBV18" s="519"/>
      <c r="RBW18" s="519"/>
      <c r="RBX18" s="519"/>
      <c r="RBY18" s="519"/>
      <c r="RBZ18" s="519"/>
      <c r="RCA18" s="519"/>
      <c r="RCB18" s="519"/>
      <c r="RCC18" s="519"/>
      <c r="RCD18" s="519"/>
      <c r="RCE18" s="519"/>
      <c r="RCF18" s="519"/>
      <c r="RCG18" s="519"/>
      <c r="RCH18" s="519"/>
      <c r="RCI18" s="519"/>
      <c r="RCJ18" s="519"/>
      <c r="RCK18" s="519"/>
      <c r="RCL18" s="519"/>
      <c r="RCM18" s="519"/>
      <c r="RCN18" s="519"/>
      <c r="RCO18" s="519"/>
      <c r="RCP18" s="519"/>
      <c r="RCQ18" s="519"/>
      <c r="RCR18" s="519"/>
      <c r="RCS18" s="519"/>
      <c r="RCT18" s="519"/>
      <c r="RCU18" s="519"/>
      <c r="RCV18" s="519"/>
      <c r="RCW18" s="519"/>
      <c r="RCX18" s="519"/>
      <c r="RCY18" s="519"/>
      <c r="RCZ18" s="519"/>
      <c r="RDA18" s="519"/>
      <c r="RDB18" s="519"/>
      <c r="RDC18" s="519"/>
      <c r="RDD18" s="519"/>
      <c r="RDE18" s="519"/>
      <c r="RDF18" s="519"/>
      <c r="RDG18" s="519"/>
      <c r="RDH18" s="519"/>
      <c r="RDI18" s="519"/>
      <c r="RDJ18" s="519"/>
      <c r="RDK18" s="519"/>
      <c r="RDL18" s="519"/>
      <c r="RDM18" s="519"/>
      <c r="RDN18" s="519"/>
      <c r="RDO18" s="519"/>
      <c r="RDP18" s="519"/>
      <c r="RDQ18" s="519"/>
      <c r="RDR18" s="519"/>
      <c r="RDS18" s="519"/>
      <c r="RDT18" s="519"/>
      <c r="RDU18" s="519"/>
      <c r="RDV18" s="519"/>
      <c r="RDW18" s="519"/>
      <c r="RDX18" s="519"/>
      <c r="RDY18" s="519"/>
      <c r="RDZ18" s="519"/>
      <c r="REA18" s="519"/>
      <c r="REB18" s="519"/>
      <c r="REC18" s="519"/>
      <c r="RED18" s="519"/>
      <c r="REE18" s="519"/>
      <c r="REF18" s="519"/>
      <c r="REG18" s="519"/>
      <c r="REH18" s="519"/>
      <c r="REI18" s="519"/>
      <c r="REJ18" s="519"/>
      <c r="REK18" s="519"/>
      <c r="REL18" s="519"/>
      <c r="REM18" s="519"/>
      <c r="REN18" s="519"/>
      <c r="REO18" s="519"/>
      <c r="REP18" s="519"/>
      <c r="REQ18" s="519"/>
      <c r="RER18" s="519"/>
      <c r="RES18" s="519"/>
      <c r="RET18" s="519"/>
      <c r="REU18" s="519"/>
      <c r="REV18" s="519"/>
      <c r="REW18" s="519"/>
      <c r="REX18" s="519"/>
      <c r="REY18" s="519"/>
      <c r="REZ18" s="519"/>
      <c r="RFA18" s="519"/>
      <c r="RFB18" s="519"/>
      <c r="RFC18" s="519"/>
      <c r="RFD18" s="519"/>
      <c r="RFE18" s="519"/>
      <c r="RFF18" s="519"/>
      <c r="RFG18" s="519"/>
      <c r="RFH18" s="519"/>
      <c r="RFI18" s="519"/>
      <c r="RFJ18" s="519"/>
      <c r="RFK18" s="519"/>
      <c r="RFL18" s="519"/>
      <c r="RFM18" s="519"/>
      <c r="RFN18" s="519"/>
      <c r="RFO18" s="519"/>
      <c r="RFP18" s="519"/>
      <c r="RFQ18" s="519"/>
      <c r="RFR18" s="519"/>
      <c r="RFS18" s="519"/>
      <c r="RFT18" s="519"/>
      <c r="RFU18" s="519"/>
      <c r="RFV18" s="519"/>
      <c r="RFW18" s="519"/>
      <c r="RFX18" s="519"/>
      <c r="RFY18" s="519"/>
      <c r="RFZ18" s="519"/>
      <c r="RGA18" s="519"/>
      <c r="RGB18" s="519"/>
      <c r="RGC18" s="519"/>
      <c r="RGD18" s="519"/>
      <c r="RGE18" s="519"/>
      <c r="RGF18" s="519"/>
      <c r="RGG18" s="519"/>
      <c r="RGH18" s="519"/>
      <c r="RGI18" s="519"/>
      <c r="RGJ18" s="519"/>
      <c r="RGK18" s="519"/>
      <c r="RGL18" s="519"/>
      <c r="RGM18" s="519"/>
      <c r="RGN18" s="519"/>
      <c r="RGO18" s="519"/>
      <c r="RGP18" s="519"/>
      <c r="RGQ18" s="519"/>
      <c r="RGR18" s="519"/>
      <c r="RGS18" s="519"/>
      <c r="RGT18" s="519"/>
      <c r="RGU18" s="519"/>
      <c r="RGV18" s="519"/>
      <c r="RGW18" s="519"/>
      <c r="RGX18" s="519"/>
      <c r="RGY18" s="519"/>
      <c r="RGZ18" s="519"/>
      <c r="RHA18" s="519"/>
      <c r="RHB18" s="519"/>
      <c r="RHC18" s="519"/>
      <c r="RHD18" s="519"/>
      <c r="RHE18" s="519"/>
      <c r="RHF18" s="519"/>
      <c r="RHG18" s="519"/>
      <c r="RHH18" s="519"/>
      <c r="RHI18" s="519"/>
      <c r="RHJ18" s="519"/>
      <c r="RHK18" s="519"/>
      <c r="RHL18" s="519"/>
      <c r="RHM18" s="519"/>
      <c r="RHN18" s="519"/>
      <c r="RHO18" s="519"/>
      <c r="RHP18" s="519"/>
      <c r="RHQ18" s="519"/>
      <c r="RHR18" s="519"/>
      <c r="RHS18" s="519"/>
      <c r="RHT18" s="519"/>
      <c r="RHU18" s="519"/>
      <c r="RHV18" s="519"/>
      <c r="RHW18" s="519"/>
      <c r="RHX18" s="519"/>
      <c r="RHY18" s="519"/>
      <c r="RHZ18" s="519"/>
      <c r="RIA18" s="519"/>
      <c r="RIB18" s="519"/>
      <c r="RIC18" s="519"/>
      <c r="RID18" s="519"/>
      <c r="RIE18" s="519"/>
      <c r="RIF18" s="519"/>
      <c r="RIG18" s="519"/>
      <c r="RIH18" s="519"/>
      <c r="RII18" s="519"/>
      <c r="RIJ18" s="519"/>
      <c r="RIK18" s="519"/>
      <c r="RIL18" s="519"/>
      <c r="RIM18" s="519"/>
      <c r="RIN18" s="519"/>
      <c r="RIO18" s="519"/>
      <c r="RIP18" s="519"/>
      <c r="RIQ18" s="519"/>
      <c r="RIR18" s="519"/>
      <c r="RIS18" s="519"/>
      <c r="RIT18" s="519"/>
      <c r="RIU18" s="519"/>
      <c r="RIV18" s="519"/>
      <c r="RIW18" s="519"/>
      <c r="RIX18" s="519"/>
      <c r="RIY18" s="519"/>
      <c r="RIZ18" s="519"/>
      <c r="RJA18" s="519"/>
      <c r="RJB18" s="519"/>
      <c r="RJC18" s="519"/>
      <c r="RJD18" s="519"/>
      <c r="RJE18" s="519"/>
      <c r="RJF18" s="519"/>
      <c r="RJG18" s="519"/>
      <c r="RJH18" s="519"/>
      <c r="RJI18" s="519"/>
      <c r="RJJ18" s="519"/>
      <c r="RJK18" s="519"/>
      <c r="RJL18" s="519"/>
      <c r="RJM18" s="519"/>
      <c r="RJN18" s="519"/>
      <c r="RJO18" s="519"/>
      <c r="RJP18" s="519"/>
      <c r="RJQ18" s="519"/>
      <c r="RJR18" s="519"/>
      <c r="RJS18" s="519"/>
      <c r="RJT18" s="519"/>
      <c r="RJU18" s="519"/>
      <c r="RJV18" s="519"/>
      <c r="RJW18" s="519"/>
      <c r="RJX18" s="519"/>
      <c r="RJY18" s="519"/>
      <c r="RJZ18" s="519"/>
      <c r="RKA18" s="519"/>
      <c r="RKB18" s="519"/>
      <c r="RKC18" s="519"/>
      <c r="RKD18" s="519"/>
      <c r="RKE18" s="519"/>
      <c r="RKF18" s="519"/>
      <c r="RKG18" s="519"/>
      <c r="RKH18" s="519"/>
      <c r="RKI18" s="519"/>
      <c r="RKJ18" s="519"/>
      <c r="RKK18" s="519"/>
      <c r="RKL18" s="519"/>
      <c r="RKM18" s="519"/>
      <c r="RKN18" s="519"/>
      <c r="RKO18" s="519"/>
      <c r="RKP18" s="519"/>
      <c r="RKQ18" s="519"/>
      <c r="RKR18" s="519"/>
      <c r="RKS18" s="519"/>
      <c r="RKT18" s="519"/>
      <c r="RKU18" s="519"/>
      <c r="RKV18" s="519"/>
      <c r="RKW18" s="519"/>
      <c r="RKX18" s="519"/>
      <c r="RKY18" s="519"/>
      <c r="RKZ18" s="519"/>
      <c r="RLA18" s="519"/>
      <c r="RLB18" s="519"/>
      <c r="RLC18" s="519"/>
      <c r="RLD18" s="519"/>
      <c r="RLE18" s="519"/>
      <c r="RLF18" s="519"/>
      <c r="RLG18" s="519"/>
      <c r="RLH18" s="519"/>
      <c r="RLI18" s="519"/>
      <c r="RLJ18" s="519"/>
      <c r="RLK18" s="519"/>
      <c r="RLL18" s="519"/>
      <c r="RLM18" s="519"/>
      <c r="RLN18" s="519"/>
      <c r="RLO18" s="519"/>
      <c r="RLP18" s="519"/>
      <c r="RLQ18" s="519"/>
      <c r="RLR18" s="519"/>
      <c r="RLS18" s="519"/>
      <c r="RLT18" s="519"/>
      <c r="RLU18" s="519"/>
      <c r="RLV18" s="519"/>
      <c r="RLW18" s="519"/>
      <c r="RLX18" s="519"/>
      <c r="RLY18" s="519"/>
      <c r="RLZ18" s="519"/>
      <c r="RMA18" s="519"/>
      <c r="RMB18" s="519"/>
      <c r="RMC18" s="519"/>
      <c r="RMD18" s="519"/>
      <c r="RME18" s="519"/>
      <c r="RMF18" s="519"/>
      <c r="RMG18" s="519"/>
      <c r="RMH18" s="519"/>
      <c r="RMI18" s="519"/>
      <c r="RMJ18" s="519"/>
      <c r="RMK18" s="519"/>
      <c r="RML18" s="519"/>
      <c r="RMM18" s="519"/>
      <c r="RMN18" s="519"/>
      <c r="RMO18" s="519"/>
      <c r="RMP18" s="519"/>
      <c r="RMQ18" s="519"/>
      <c r="RMR18" s="519"/>
      <c r="RMS18" s="519"/>
      <c r="RMT18" s="519"/>
      <c r="RMU18" s="519"/>
      <c r="RMV18" s="519"/>
      <c r="RMW18" s="519"/>
      <c r="RMX18" s="519"/>
      <c r="RMY18" s="519"/>
      <c r="RMZ18" s="519"/>
      <c r="RNA18" s="519"/>
      <c r="RNB18" s="519"/>
      <c r="RNC18" s="519"/>
      <c r="RND18" s="519"/>
      <c r="RNE18" s="519"/>
      <c r="RNF18" s="519"/>
      <c r="RNG18" s="519"/>
      <c r="RNH18" s="519"/>
      <c r="RNI18" s="519"/>
      <c r="RNJ18" s="519"/>
      <c r="RNK18" s="519"/>
      <c r="RNL18" s="519"/>
      <c r="RNM18" s="519"/>
      <c r="RNN18" s="519"/>
      <c r="RNO18" s="519"/>
      <c r="RNP18" s="519"/>
      <c r="RNQ18" s="519"/>
      <c r="RNR18" s="519"/>
      <c r="RNS18" s="519"/>
      <c r="RNT18" s="519"/>
      <c r="RNU18" s="519"/>
      <c r="RNV18" s="519"/>
      <c r="RNW18" s="519"/>
      <c r="RNX18" s="519"/>
      <c r="RNY18" s="519"/>
      <c r="RNZ18" s="519"/>
      <c r="ROA18" s="519"/>
      <c r="ROB18" s="519"/>
      <c r="ROC18" s="519"/>
      <c r="ROD18" s="519"/>
      <c r="ROE18" s="519"/>
      <c r="ROF18" s="519"/>
      <c r="ROG18" s="519"/>
      <c r="ROH18" s="519"/>
      <c r="ROI18" s="519"/>
      <c r="ROJ18" s="519"/>
      <c r="ROK18" s="519"/>
      <c r="ROL18" s="519"/>
      <c r="ROM18" s="519"/>
      <c r="RON18" s="519"/>
      <c r="ROO18" s="519"/>
      <c r="ROP18" s="519"/>
      <c r="ROQ18" s="519"/>
      <c r="ROR18" s="519"/>
      <c r="ROS18" s="519"/>
      <c r="ROT18" s="519"/>
      <c r="ROU18" s="519"/>
      <c r="ROV18" s="519"/>
      <c r="ROW18" s="519"/>
      <c r="ROX18" s="519"/>
      <c r="ROY18" s="519"/>
      <c r="ROZ18" s="519"/>
      <c r="RPA18" s="519"/>
      <c r="RPB18" s="519"/>
      <c r="RPC18" s="519"/>
      <c r="RPD18" s="519"/>
      <c r="RPE18" s="519"/>
      <c r="RPF18" s="519"/>
      <c r="RPG18" s="519"/>
      <c r="RPH18" s="519"/>
      <c r="RPI18" s="519"/>
      <c r="RPJ18" s="519"/>
      <c r="RPK18" s="519"/>
      <c r="RPL18" s="519"/>
      <c r="RPM18" s="519"/>
      <c r="RPN18" s="519"/>
      <c r="RPO18" s="519"/>
      <c r="RPP18" s="519"/>
      <c r="RPQ18" s="519"/>
      <c r="RPR18" s="519"/>
      <c r="RPS18" s="519"/>
      <c r="RPT18" s="519"/>
      <c r="RPU18" s="519"/>
      <c r="RPV18" s="519"/>
      <c r="RPW18" s="519"/>
      <c r="RPX18" s="519"/>
      <c r="RPY18" s="519"/>
      <c r="RPZ18" s="519"/>
      <c r="RQA18" s="519"/>
      <c r="RQB18" s="519"/>
      <c r="RQC18" s="519"/>
      <c r="RQD18" s="519"/>
      <c r="RQE18" s="519"/>
      <c r="RQF18" s="519"/>
      <c r="RQG18" s="519"/>
      <c r="RQH18" s="519"/>
      <c r="RQI18" s="519"/>
      <c r="RQJ18" s="519"/>
      <c r="RQK18" s="519"/>
      <c r="RQL18" s="519"/>
      <c r="RQM18" s="519"/>
      <c r="RQN18" s="519"/>
      <c r="RQO18" s="519"/>
      <c r="RQP18" s="519"/>
      <c r="RQQ18" s="519"/>
      <c r="RQR18" s="519"/>
      <c r="RQS18" s="519"/>
      <c r="RQT18" s="519"/>
      <c r="RQU18" s="519"/>
      <c r="RQV18" s="519"/>
      <c r="RQW18" s="519"/>
      <c r="RQX18" s="519"/>
      <c r="RQY18" s="519"/>
      <c r="RQZ18" s="519"/>
      <c r="RRA18" s="519"/>
      <c r="RRB18" s="519"/>
      <c r="RRC18" s="519"/>
      <c r="RRD18" s="519"/>
      <c r="RRE18" s="519"/>
      <c r="RRF18" s="519"/>
      <c r="RRG18" s="519"/>
      <c r="RRH18" s="519"/>
      <c r="RRI18" s="519"/>
      <c r="RRJ18" s="519"/>
      <c r="RRK18" s="519"/>
      <c r="RRL18" s="519"/>
      <c r="RRM18" s="519"/>
      <c r="RRN18" s="519"/>
      <c r="RRO18" s="519"/>
      <c r="RRP18" s="519"/>
      <c r="RRQ18" s="519"/>
      <c r="RRR18" s="519"/>
      <c r="RRS18" s="519"/>
      <c r="RRT18" s="519"/>
      <c r="RRU18" s="519"/>
      <c r="RRV18" s="519"/>
      <c r="RRW18" s="519"/>
      <c r="RRX18" s="519"/>
      <c r="RRY18" s="519"/>
      <c r="RRZ18" s="519"/>
      <c r="RSA18" s="519"/>
      <c r="RSB18" s="519"/>
      <c r="RSC18" s="519"/>
      <c r="RSD18" s="519"/>
      <c r="RSE18" s="519"/>
      <c r="RSF18" s="519"/>
      <c r="RSG18" s="519"/>
      <c r="RSH18" s="519"/>
      <c r="RSI18" s="519"/>
      <c r="RSJ18" s="519"/>
      <c r="RSK18" s="519"/>
      <c r="RSL18" s="519"/>
      <c r="RSM18" s="519"/>
      <c r="RSN18" s="519"/>
      <c r="RSO18" s="519"/>
      <c r="RSP18" s="519"/>
      <c r="RSQ18" s="519"/>
      <c r="RSR18" s="519"/>
      <c r="RSS18" s="519"/>
      <c r="RST18" s="519"/>
      <c r="RSU18" s="519"/>
      <c r="RSV18" s="519"/>
      <c r="RSW18" s="519"/>
      <c r="RSX18" s="519"/>
      <c r="RSY18" s="519"/>
      <c r="RSZ18" s="519"/>
      <c r="RTA18" s="519"/>
      <c r="RTB18" s="519"/>
      <c r="RTC18" s="519"/>
      <c r="RTD18" s="519"/>
      <c r="RTE18" s="519"/>
      <c r="RTF18" s="519"/>
      <c r="RTG18" s="519"/>
      <c r="RTH18" s="519"/>
      <c r="RTI18" s="519"/>
      <c r="RTJ18" s="519"/>
      <c r="RTK18" s="519"/>
      <c r="RTL18" s="519"/>
      <c r="RTM18" s="519"/>
      <c r="RTN18" s="519"/>
      <c r="RTO18" s="519"/>
      <c r="RTP18" s="519"/>
      <c r="RTQ18" s="519"/>
      <c r="RTR18" s="519"/>
      <c r="RTS18" s="519"/>
      <c r="RTT18" s="519"/>
      <c r="RTU18" s="519"/>
      <c r="RTV18" s="519"/>
      <c r="RTW18" s="519"/>
      <c r="RTX18" s="519"/>
      <c r="RTY18" s="519"/>
      <c r="RTZ18" s="519"/>
      <c r="RUA18" s="519"/>
      <c r="RUB18" s="519"/>
      <c r="RUC18" s="519"/>
      <c r="RUD18" s="519"/>
      <c r="RUE18" s="519"/>
      <c r="RUF18" s="519"/>
      <c r="RUG18" s="519"/>
      <c r="RUH18" s="519"/>
      <c r="RUI18" s="519"/>
      <c r="RUJ18" s="519"/>
      <c r="RUK18" s="519"/>
      <c r="RUL18" s="519"/>
      <c r="RUM18" s="519"/>
      <c r="RUN18" s="519"/>
      <c r="RUO18" s="519"/>
      <c r="RUP18" s="519"/>
      <c r="RUQ18" s="519"/>
      <c r="RUR18" s="519"/>
      <c r="RUS18" s="519"/>
      <c r="RUT18" s="519"/>
      <c r="RUU18" s="519"/>
      <c r="RUV18" s="519"/>
      <c r="RUW18" s="519"/>
      <c r="RUX18" s="519"/>
      <c r="RUY18" s="519"/>
      <c r="RUZ18" s="519"/>
      <c r="RVA18" s="519"/>
      <c r="RVB18" s="519"/>
      <c r="RVC18" s="519"/>
      <c r="RVD18" s="519"/>
      <c r="RVE18" s="519"/>
      <c r="RVF18" s="519"/>
      <c r="RVG18" s="519"/>
      <c r="RVH18" s="519"/>
      <c r="RVI18" s="519"/>
      <c r="RVJ18" s="519"/>
      <c r="RVK18" s="519"/>
      <c r="RVL18" s="519"/>
      <c r="RVM18" s="519"/>
      <c r="RVN18" s="519"/>
      <c r="RVO18" s="519"/>
      <c r="RVP18" s="519"/>
      <c r="RVQ18" s="519"/>
      <c r="RVR18" s="519"/>
      <c r="RVS18" s="519"/>
      <c r="RVT18" s="519"/>
      <c r="RVU18" s="519"/>
      <c r="RVV18" s="519"/>
      <c r="RVW18" s="519"/>
      <c r="RVX18" s="519"/>
      <c r="RVY18" s="519"/>
      <c r="RVZ18" s="519"/>
      <c r="RWA18" s="519"/>
      <c r="RWB18" s="519"/>
      <c r="RWC18" s="519"/>
      <c r="RWD18" s="519"/>
      <c r="RWE18" s="519"/>
      <c r="RWF18" s="519"/>
      <c r="RWG18" s="519"/>
      <c r="RWH18" s="519"/>
      <c r="RWI18" s="519"/>
      <c r="RWJ18" s="519"/>
      <c r="RWK18" s="519"/>
      <c r="RWL18" s="519"/>
      <c r="RWM18" s="519"/>
      <c r="RWN18" s="519"/>
      <c r="RWO18" s="519"/>
      <c r="RWP18" s="519"/>
      <c r="RWQ18" s="519"/>
      <c r="RWR18" s="519"/>
      <c r="RWS18" s="519"/>
      <c r="RWT18" s="519"/>
      <c r="RWU18" s="519"/>
      <c r="RWV18" s="519"/>
      <c r="RWW18" s="519"/>
      <c r="RWX18" s="519"/>
      <c r="RWY18" s="519"/>
      <c r="RWZ18" s="519"/>
      <c r="RXA18" s="519"/>
      <c r="RXB18" s="519"/>
      <c r="RXC18" s="519"/>
      <c r="RXD18" s="519"/>
      <c r="RXE18" s="519"/>
      <c r="RXF18" s="519"/>
      <c r="RXG18" s="519"/>
      <c r="RXH18" s="519"/>
      <c r="RXI18" s="519"/>
      <c r="RXJ18" s="519"/>
      <c r="RXK18" s="519"/>
      <c r="RXL18" s="519"/>
      <c r="RXM18" s="519"/>
      <c r="RXN18" s="519"/>
      <c r="RXO18" s="519"/>
      <c r="RXP18" s="519"/>
      <c r="RXQ18" s="519"/>
      <c r="RXR18" s="519"/>
      <c r="RXS18" s="519"/>
      <c r="RXT18" s="519"/>
      <c r="RXU18" s="519"/>
      <c r="RXV18" s="519"/>
      <c r="RXW18" s="519"/>
      <c r="RXX18" s="519"/>
      <c r="RXY18" s="519"/>
      <c r="RXZ18" s="519"/>
      <c r="RYA18" s="519"/>
      <c r="RYB18" s="519"/>
      <c r="RYC18" s="519"/>
      <c r="RYD18" s="519"/>
      <c r="RYE18" s="519"/>
      <c r="RYF18" s="519"/>
      <c r="RYG18" s="519"/>
      <c r="RYH18" s="519"/>
      <c r="RYI18" s="519"/>
      <c r="RYJ18" s="519"/>
      <c r="RYK18" s="519"/>
      <c r="RYL18" s="519"/>
      <c r="RYM18" s="519"/>
      <c r="RYN18" s="519"/>
      <c r="RYO18" s="519"/>
      <c r="RYP18" s="519"/>
      <c r="RYQ18" s="519"/>
      <c r="RYR18" s="519"/>
      <c r="RYS18" s="519"/>
      <c r="RYT18" s="519"/>
      <c r="RYU18" s="519"/>
      <c r="RYV18" s="519"/>
      <c r="RYW18" s="519"/>
      <c r="RYX18" s="519"/>
      <c r="RYY18" s="519"/>
      <c r="RYZ18" s="519"/>
      <c r="RZA18" s="519"/>
      <c r="RZB18" s="519"/>
      <c r="RZC18" s="519"/>
      <c r="RZD18" s="519"/>
      <c r="RZE18" s="519"/>
      <c r="RZF18" s="519"/>
      <c r="RZG18" s="519"/>
      <c r="RZH18" s="519"/>
      <c r="RZI18" s="519"/>
      <c r="RZJ18" s="519"/>
      <c r="RZK18" s="519"/>
      <c r="RZL18" s="519"/>
      <c r="RZM18" s="519"/>
      <c r="RZN18" s="519"/>
      <c r="RZO18" s="519"/>
      <c r="RZP18" s="519"/>
      <c r="RZQ18" s="519"/>
      <c r="RZR18" s="519"/>
      <c r="RZS18" s="519"/>
      <c r="RZT18" s="519"/>
      <c r="RZU18" s="519"/>
      <c r="RZV18" s="519"/>
      <c r="RZW18" s="519"/>
      <c r="RZX18" s="519"/>
      <c r="RZY18" s="519"/>
      <c r="RZZ18" s="519"/>
      <c r="SAA18" s="519"/>
      <c r="SAB18" s="519"/>
      <c r="SAC18" s="519"/>
      <c r="SAD18" s="519"/>
      <c r="SAE18" s="519"/>
      <c r="SAF18" s="519"/>
      <c r="SAG18" s="519"/>
      <c r="SAH18" s="519"/>
      <c r="SAI18" s="519"/>
      <c r="SAJ18" s="519"/>
      <c r="SAK18" s="519"/>
      <c r="SAL18" s="519"/>
      <c r="SAM18" s="519"/>
      <c r="SAN18" s="519"/>
      <c r="SAO18" s="519"/>
      <c r="SAP18" s="519"/>
      <c r="SAQ18" s="519"/>
      <c r="SAR18" s="519"/>
      <c r="SAS18" s="519"/>
      <c r="SAT18" s="519"/>
      <c r="SAU18" s="519"/>
      <c r="SAV18" s="519"/>
      <c r="SAW18" s="519"/>
      <c r="SAX18" s="519"/>
      <c r="SAY18" s="519"/>
      <c r="SAZ18" s="519"/>
      <c r="SBA18" s="519"/>
      <c r="SBB18" s="519"/>
      <c r="SBC18" s="519"/>
      <c r="SBD18" s="519"/>
      <c r="SBE18" s="519"/>
      <c r="SBF18" s="519"/>
      <c r="SBG18" s="519"/>
      <c r="SBH18" s="519"/>
      <c r="SBI18" s="519"/>
      <c r="SBJ18" s="519"/>
      <c r="SBK18" s="519"/>
      <c r="SBL18" s="519"/>
      <c r="SBM18" s="519"/>
      <c r="SBN18" s="519"/>
      <c r="SBO18" s="519"/>
      <c r="SBP18" s="519"/>
      <c r="SBQ18" s="519"/>
      <c r="SBR18" s="519"/>
      <c r="SBS18" s="519"/>
      <c r="SBT18" s="519"/>
      <c r="SBU18" s="519"/>
      <c r="SBV18" s="519"/>
      <c r="SBW18" s="519"/>
      <c r="SBX18" s="519"/>
      <c r="SBY18" s="519"/>
      <c r="SBZ18" s="519"/>
      <c r="SCA18" s="519"/>
      <c r="SCB18" s="519"/>
      <c r="SCC18" s="519"/>
      <c r="SCD18" s="519"/>
      <c r="SCE18" s="519"/>
      <c r="SCF18" s="519"/>
      <c r="SCG18" s="519"/>
      <c r="SCH18" s="519"/>
      <c r="SCI18" s="519"/>
      <c r="SCJ18" s="519"/>
      <c r="SCK18" s="519"/>
      <c r="SCL18" s="519"/>
      <c r="SCM18" s="519"/>
      <c r="SCN18" s="519"/>
      <c r="SCO18" s="519"/>
      <c r="SCP18" s="519"/>
      <c r="SCQ18" s="519"/>
      <c r="SCR18" s="519"/>
      <c r="SCS18" s="519"/>
      <c r="SCT18" s="519"/>
      <c r="SCU18" s="519"/>
      <c r="SCV18" s="519"/>
      <c r="SCW18" s="519"/>
      <c r="SCX18" s="519"/>
      <c r="SCY18" s="519"/>
      <c r="SCZ18" s="519"/>
      <c r="SDA18" s="519"/>
      <c r="SDB18" s="519"/>
      <c r="SDC18" s="519"/>
      <c r="SDD18" s="519"/>
      <c r="SDE18" s="519"/>
      <c r="SDF18" s="519"/>
      <c r="SDG18" s="519"/>
      <c r="SDH18" s="519"/>
      <c r="SDI18" s="519"/>
      <c r="SDJ18" s="519"/>
      <c r="SDK18" s="519"/>
      <c r="SDL18" s="519"/>
      <c r="SDM18" s="519"/>
      <c r="SDN18" s="519"/>
      <c r="SDO18" s="519"/>
      <c r="SDP18" s="519"/>
      <c r="SDQ18" s="519"/>
      <c r="SDR18" s="519"/>
      <c r="SDS18" s="519"/>
      <c r="SDT18" s="519"/>
      <c r="SDU18" s="519"/>
      <c r="SDV18" s="519"/>
      <c r="SDW18" s="519"/>
      <c r="SDX18" s="519"/>
      <c r="SDY18" s="519"/>
      <c r="SDZ18" s="519"/>
      <c r="SEA18" s="519"/>
      <c r="SEB18" s="519"/>
      <c r="SEC18" s="519"/>
      <c r="SED18" s="519"/>
      <c r="SEE18" s="519"/>
      <c r="SEF18" s="519"/>
      <c r="SEG18" s="519"/>
      <c r="SEH18" s="519"/>
      <c r="SEI18" s="519"/>
      <c r="SEJ18" s="519"/>
      <c r="SEK18" s="519"/>
      <c r="SEL18" s="519"/>
      <c r="SEM18" s="519"/>
      <c r="SEN18" s="519"/>
      <c r="SEO18" s="519"/>
      <c r="SEP18" s="519"/>
      <c r="SEQ18" s="519"/>
      <c r="SER18" s="519"/>
      <c r="SES18" s="519"/>
      <c r="SET18" s="519"/>
      <c r="SEU18" s="519"/>
      <c r="SEV18" s="519"/>
      <c r="SEW18" s="519"/>
      <c r="SEX18" s="519"/>
      <c r="SEY18" s="519"/>
      <c r="SEZ18" s="519"/>
      <c r="SFA18" s="519"/>
      <c r="SFB18" s="519"/>
      <c r="SFC18" s="519"/>
      <c r="SFD18" s="519"/>
      <c r="SFE18" s="519"/>
      <c r="SFF18" s="519"/>
      <c r="SFG18" s="519"/>
      <c r="SFH18" s="519"/>
      <c r="SFI18" s="519"/>
      <c r="SFJ18" s="519"/>
      <c r="SFK18" s="519"/>
      <c r="SFL18" s="519"/>
      <c r="SFM18" s="519"/>
      <c r="SFN18" s="519"/>
      <c r="SFO18" s="519"/>
      <c r="SFP18" s="519"/>
      <c r="SFQ18" s="519"/>
      <c r="SFR18" s="519"/>
      <c r="SFS18" s="519"/>
      <c r="SFT18" s="519"/>
      <c r="SFU18" s="519"/>
      <c r="SFV18" s="519"/>
      <c r="SFW18" s="519"/>
      <c r="SFX18" s="519"/>
      <c r="SFY18" s="519"/>
      <c r="SFZ18" s="519"/>
      <c r="SGA18" s="519"/>
      <c r="SGB18" s="519"/>
      <c r="SGC18" s="519"/>
      <c r="SGD18" s="519"/>
      <c r="SGE18" s="519"/>
      <c r="SGF18" s="519"/>
      <c r="SGG18" s="519"/>
      <c r="SGH18" s="519"/>
      <c r="SGI18" s="519"/>
      <c r="SGJ18" s="519"/>
      <c r="SGK18" s="519"/>
      <c r="SGL18" s="519"/>
      <c r="SGM18" s="519"/>
      <c r="SGN18" s="519"/>
      <c r="SGO18" s="519"/>
      <c r="SGP18" s="519"/>
      <c r="SGQ18" s="519"/>
      <c r="SGR18" s="519"/>
      <c r="SGS18" s="519"/>
      <c r="SGT18" s="519"/>
      <c r="SGU18" s="519"/>
      <c r="SGV18" s="519"/>
      <c r="SGW18" s="519"/>
      <c r="SGX18" s="519"/>
      <c r="SGY18" s="519"/>
      <c r="SGZ18" s="519"/>
      <c r="SHA18" s="519"/>
      <c r="SHB18" s="519"/>
      <c r="SHC18" s="519"/>
      <c r="SHD18" s="519"/>
      <c r="SHE18" s="519"/>
      <c r="SHF18" s="519"/>
      <c r="SHG18" s="519"/>
      <c r="SHH18" s="519"/>
      <c r="SHI18" s="519"/>
      <c r="SHJ18" s="519"/>
      <c r="SHK18" s="519"/>
      <c r="SHL18" s="519"/>
      <c r="SHM18" s="519"/>
      <c r="SHN18" s="519"/>
      <c r="SHO18" s="519"/>
      <c r="SHP18" s="519"/>
      <c r="SHQ18" s="519"/>
      <c r="SHR18" s="519"/>
      <c r="SHS18" s="519"/>
      <c r="SHT18" s="519"/>
      <c r="SHU18" s="519"/>
      <c r="SHV18" s="519"/>
      <c r="SHW18" s="519"/>
      <c r="SHX18" s="519"/>
      <c r="SHY18" s="519"/>
      <c r="SHZ18" s="519"/>
      <c r="SIA18" s="519"/>
      <c r="SIB18" s="519"/>
      <c r="SIC18" s="519"/>
      <c r="SID18" s="519"/>
      <c r="SIE18" s="519"/>
      <c r="SIF18" s="519"/>
      <c r="SIG18" s="519"/>
      <c r="SIH18" s="519"/>
      <c r="SII18" s="519"/>
      <c r="SIJ18" s="519"/>
      <c r="SIK18" s="519"/>
      <c r="SIL18" s="519"/>
      <c r="SIM18" s="519"/>
      <c r="SIN18" s="519"/>
      <c r="SIO18" s="519"/>
      <c r="SIP18" s="519"/>
      <c r="SIQ18" s="519"/>
      <c r="SIR18" s="519"/>
      <c r="SIS18" s="519"/>
      <c r="SIT18" s="519"/>
      <c r="SIU18" s="519"/>
      <c r="SIV18" s="519"/>
      <c r="SIW18" s="519"/>
      <c r="SIX18" s="519"/>
      <c r="SIY18" s="519"/>
      <c r="SIZ18" s="519"/>
      <c r="SJA18" s="519"/>
      <c r="SJB18" s="519"/>
      <c r="SJC18" s="519"/>
      <c r="SJD18" s="519"/>
      <c r="SJE18" s="519"/>
      <c r="SJF18" s="519"/>
      <c r="SJG18" s="519"/>
      <c r="SJH18" s="519"/>
      <c r="SJI18" s="519"/>
      <c r="SJJ18" s="519"/>
      <c r="SJK18" s="519"/>
      <c r="SJL18" s="519"/>
      <c r="SJM18" s="519"/>
      <c r="SJN18" s="519"/>
      <c r="SJO18" s="519"/>
      <c r="SJP18" s="519"/>
      <c r="SJQ18" s="519"/>
      <c r="SJR18" s="519"/>
      <c r="SJS18" s="519"/>
      <c r="SJT18" s="519"/>
      <c r="SJU18" s="519"/>
      <c r="SJV18" s="519"/>
      <c r="SJW18" s="519"/>
      <c r="SJX18" s="519"/>
      <c r="SJY18" s="519"/>
      <c r="SJZ18" s="519"/>
      <c r="SKA18" s="519"/>
      <c r="SKB18" s="519"/>
      <c r="SKC18" s="519"/>
      <c r="SKD18" s="519"/>
      <c r="SKE18" s="519"/>
      <c r="SKF18" s="519"/>
      <c r="SKG18" s="519"/>
      <c r="SKH18" s="519"/>
      <c r="SKI18" s="519"/>
      <c r="SKJ18" s="519"/>
      <c r="SKK18" s="519"/>
      <c r="SKL18" s="519"/>
      <c r="SKM18" s="519"/>
      <c r="SKN18" s="519"/>
      <c r="SKO18" s="519"/>
      <c r="SKP18" s="519"/>
      <c r="SKQ18" s="519"/>
      <c r="SKR18" s="519"/>
      <c r="SKS18" s="519"/>
      <c r="SKT18" s="519"/>
      <c r="SKU18" s="519"/>
      <c r="SKV18" s="519"/>
      <c r="SKW18" s="519"/>
      <c r="SKX18" s="519"/>
      <c r="SKY18" s="519"/>
      <c r="SKZ18" s="519"/>
      <c r="SLA18" s="519"/>
      <c r="SLB18" s="519"/>
      <c r="SLC18" s="519"/>
      <c r="SLD18" s="519"/>
      <c r="SLE18" s="519"/>
      <c r="SLF18" s="519"/>
      <c r="SLG18" s="519"/>
      <c r="SLH18" s="519"/>
      <c r="SLI18" s="519"/>
      <c r="SLJ18" s="519"/>
      <c r="SLK18" s="519"/>
      <c r="SLL18" s="519"/>
      <c r="SLM18" s="519"/>
      <c r="SLN18" s="519"/>
      <c r="SLO18" s="519"/>
      <c r="SLP18" s="519"/>
      <c r="SLQ18" s="519"/>
      <c r="SLR18" s="519"/>
      <c r="SLS18" s="519"/>
      <c r="SLT18" s="519"/>
      <c r="SLU18" s="519"/>
      <c r="SLV18" s="519"/>
      <c r="SLW18" s="519"/>
      <c r="SLX18" s="519"/>
      <c r="SLY18" s="519"/>
      <c r="SLZ18" s="519"/>
      <c r="SMA18" s="519"/>
      <c r="SMB18" s="519"/>
      <c r="SMC18" s="519"/>
      <c r="SMD18" s="519"/>
      <c r="SME18" s="519"/>
      <c r="SMF18" s="519"/>
      <c r="SMG18" s="519"/>
      <c r="SMH18" s="519"/>
      <c r="SMI18" s="519"/>
      <c r="SMJ18" s="519"/>
      <c r="SMK18" s="519"/>
      <c r="SML18" s="519"/>
      <c r="SMM18" s="519"/>
      <c r="SMN18" s="519"/>
      <c r="SMO18" s="519"/>
      <c r="SMP18" s="519"/>
      <c r="SMQ18" s="519"/>
      <c r="SMR18" s="519"/>
      <c r="SMS18" s="519"/>
      <c r="SMT18" s="519"/>
      <c r="SMU18" s="519"/>
      <c r="SMV18" s="519"/>
      <c r="SMW18" s="519"/>
      <c r="SMX18" s="519"/>
      <c r="SMY18" s="519"/>
      <c r="SMZ18" s="519"/>
      <c r="SNA18" s="519"/>
      <c r="SNB18" s="519"/>
      <c r="SNC18" s="519"/>
      <c r="SND18" s="519"/>
      <c r="SNE18" s="519"/>
      <c r="SNF18" s="519"/>
      <c r="SNG18" s="519"/>
      <c r="SNH18" s="519"/>
      <c r="SNI18" s="519"/>
      <c r="SNJ18" s="519"/>
      <c r="SNK18" s="519"/>
      <c r="SNL18" s="519"/>
      <c r="SNM18" s="519"/>
      <c r="SNN18" s="519"/>
      <c r="SNO18" s="519"/>
      <c r="SNP18" s="519"/>
      <c r="SNQ18" s="519"/>
      <c r="SNR18" s="519"/>
      <c r="SNS18" s="519"/>
      <c r="SNT18" s="519"/>
      <c r="SNU18" s="519"/>
      <c r="SNV18" s="519"/>
      <c r="SNW18" s="519"/>
      <c r="SNX18" s="519"/>
      <c r="SNY18" s="519"/>
      <c r="SNZ18" s="519"/>
      <c r="SOA18" s="519"/>
      <c r="SOB18" s="519"/>
      <c r="SOC18" s="519"/>
      <c r="SOD18" s="519"/>
      <c r="SOE18" s="519"/>
      <c r="SOF18" s="519"/>
      <c r="SOG18" s="519"/>
      <c r="SOH18" s="519"/>
      <c r="SOI18" s="519"/>
      <c r="SOJ18" s="519"/>
      <c r="SOK18" s="519"/>
      <c r="SOL18" s="519"/>
      <c r="SOM18" s="519"/>
      <c r="SON18" s="519"/>
      <c r="SOO18" s="519"/>
      <c r="SOP18" s="519"/>
      <c r="SOQ18" s="519"/>
      <c r="SOR18" s="519"/>
      <c r="SOS18" s="519"/>
      <c r="SOT18" s="519"/>
      <c r="SOU18" s="519"/>
      <c r="SOV18" s="519"/>
      <c r="SOW18" s="519"/>
      <c r="SOX18" s="519"/>
      <c r="SOY18" s="519"/>
      <c r="SOZ18" s="519"/>
      <c r="SPA18" s="519"/>
      <c r="SPB18" s="519"/>
      <c r="SPC18" s="519"/>
      <c r="SPD18" s="519"/>
      <c r="SPE18" s="519"/>
      <c r="SPF18" s="519"/>
      <c r="SPG18" s="519"/>
      <c r="SPH18" s="519"/>
      <c r="SPI18" s="519"/>
      <c r="SPJ18" s="519"/>
      <c r="SPK18" s="519"/>
      <c r="SPL18" s="519"/>
      <c r="SPM18" s="519"/>
      <c r="SPN18" s="519"/>
      <c r="SPO18" s="519"/>
      <c r="SPP18" s="519"/>
      <c r="SPQ18" s="519"/>
      <c r="SPR18" s="519"/>
      <c r="SPS18" s="519"/>
      <c r="SPT18" s="519"/>
      <c r="SPU18" s="519"/>
      <c r="SPV18" s="519"/>
      <c r="SPW18" s="519"/>
      <c r="SPX18" s="519"/>
      <c r="SPY18" s="519"/>
      <c r="SPZ18" s="519"/>
      <c r="SQA18" s="519"/>
      <c r="SQB18" s="519"/>
      <c r="SQC18" s="519"/>
      <c r="SQD18" s="519"/>
      <c r="SQE18" s="519"/>
      <c r="SQF18" s="519"/>
      <c r="SQG18" s="519"/>
      <c r="SQH18" s="519"/>
      <c r="SQI18" s="519"/>
      <c r="SQJ18" s="519"/>
      <c r="SQK18" s="519"/>
      <c r="SQL18" s="519"/>
      <c r="SQM18" s="519"/>
      <c r="SQN18" s="519"/>
      <c r="SQO18" s="519"/>
      <c r="SQP18" s="519"/>
      <c r="SQQ18" s="519"/>
      <c r="SQR18" s="519"/>
      <c r="SQS18" s="519"/>
      <c r="SQT18" s="519"/>
      <c r="SQU18" s="519"/>
      <c r="SQV18" s="519"/>
      <c r="SQW18" s="519"/>
      <c r="SQX18" s="519"/>
      <c r="SQY18" s="519"/>
      <c r="SQZ18" s="519"/>
      <c r="SRA18" s="519"/>
      <c r="SRB18" s="519"/>
      <c r="SRC18" s="519"/>
      <c r="SRD18" s="519"/>
      <c r="SRE18" s="519"/>
      <c r="SRF18" s="519"/>
      <c r="SRG18" s="519"/>
      <c r="SRH18" s="519"/>
      <c r="SRI18" s="519"/>
      <c r="SRJ18" s="519"/>
      <c r="SRK18" s="519"/>
      <c r="SRL18" s="519"/>
      <c r="SRM18" s="519"/>
      <c r="SRN18" s="519"/>
      <c r="SRO18" s="519"/>
      <c r="SRP18" s="519"/>
      <c r="SRQ18" s="519"/>
      <c r="SRR18" s="519"/>
      <c r="SRS18" s="519"/>
      <c r="SRT18" s="519"/>
      <c r="SRU18" s="519"/>
      <c r="SRV18" s="519"/>
      <c r="SRW18" s="519"/>
      <c r="SRX18" s="519"/>
      <c r="SRY18" s="519"/>
      <c r="SRZ18" s="519"/>
      <c r="SSA18" s="519"/>
      <c r="SSB18" s="519"/>
      <c r="SSC18" s="519"/>
      <c r="SSD18" s="519"/>
      <c r="SSE18" s="519"/>
      <c r="SSF18" s="519"/>
      <c r="SSG18" s="519"/>
      <c r="SSH18" s="519"/>
      <c r="SSI18" s="519"/>
      <c r="SSJ18" s="519"/>
      <c r="SSK18" s="519"/>
      <c r="SSL18" s="519"/>
      <c r="SSM18" s="519"/>
      <c r="SSN18" s="519"/>
      <c r="SSO18" s="519"/>
      <c r="SSP18" s="519"/>
      <c r="SSQ18" s="519"/>
      <c r="SSR18" s="519"/>
      <c r="SSS18" s="519"/>
      <c r="SST18" s="519"/>
      <c r="SSU18" s="519"/>
      <c r="SSV18" s="519"/>
      <c r="SSW18" s="519"/>
      <c r="SSX18" s="519"/>
      <c r="SSY18" s="519"/>
      <c r="SSZ18" s="519"/>
      <c r="STA18" s="519"/>
      <c r="STB18" s="519"/>
      <c r="STC18" s="519"/>
      <c r="STD18" s="519"/>
      <c r="STE18" s="519"/>
      <c r="STF18" s="519"/>
      <c r="STG18" s="519"/>
      <c r="STH18" s="519"/>
      <c r="STI18" s="519"/>
      <c r="STJ18" s="519"/>
      <c r="STK18" s="519"/>
      <c r="STL18" s="519"/>
      <c r="STM18" s="519"/>
      <c r="STN18" s="519"/>
      <c r="STO18" s="519"/>
      <c r="STP18" s="519"/>
      <c r="STQ18" s="519"/>
      <c r="STR18" s="519"/>
      <c r="STS18" s="519"/>
      <c r="STT18" s="519"/>
      <c r="STU18" s="519"/>
      <c r="STV18" s="519"/>
      <c r="STW18" s="519"/>
      <c r="STX18" s="519"/>
      <c r="STY18" s="519"/>
      <c r="STZ18" s="519"/>
      <c r="SUA18" s="519"/>
      <c r="SUB18" s="519"/>
      <c r="SUC18" s="519"/>
      <c r="SUD18" s="519"/>
      <c r="SUE18" s="519"/>
      <c r="SUF18" s="519"/>
      <c r="SUG18" s="519"/>
      <c r="SUH18" s="519"/>
      <c r="SUI18" s="519"/>
      <c r="SUJ18" s="519"/>
      <c r="SUK18" s="519"/>
      <c r="SUL18" s="519"/>
      <c r="SUM18" s="519"/>
      <c r="SUN18" s="519"/>
      <c r="SUO18" s="519"/>
      <c r="SUP18" s="519"/>
      <c r="SUQ18" s="519"/>
      <c r="SUR18" s="519"/>
      <c r="SUS18" s="519"/>
      <c r="SUT18" s="519"/>
      <c r="SUU18" s="519"/>
      <c r="SUV18" s="519"/>
      <c r="SUW18" s="519"/>
      <c r="SUX18" s="519"/>
      <c r="SUY18" s="519"/>
      <c r="SUZ18" s="519"/>
      <c r="SVA18" s="519"/>
      <c r="SVB18" s="519"/>
      <c r="SVC18" s="519"/>
      <c r="SVD18" s="519"/>
      <c r="SVE18" s="519"/>
      <c r="SVF18" s="519"/>
      <c r="SVG18" s="519"/>
      <c r="SVH18" s="519"/>
      <c r="SVI18" s="519"/>
      <c r="SVJ18" s="519"/>
      <c r="SVK18" s="519"/>
      <c r="SVL18" s="519"/>
      <c r="SVM18" s="519"/>
      <c r="SVN18" s="519"/>
      <c r="SVO18" s="519"/>
      <c r="SVP18" s="519"/>
      <c r="SVQ18" s="519"/>
      <c r="SVR18" s="519"/>
      <c r="SVS18" s="519"/>
      <c r="SVT18" s="519"/>
      <c r="SVU18" s="519"/>
      <c r="SVV18" s="519"/>
      <c r="SVW18" s="519"/>
      <c r="SVX18" s="519"/>
      <c r="SVY18" s="519"/>
      <c r="SVZ18" s="519"/>
      <c r="SWA18" s="519"/>
      <c r="SWB18" s="519"/>
      <c r="SWC18" s="519"/>
      <c r="SWD18" s="519"/>
      <c r="SWE18" s="519"/>
      <c r="SWF18" s="519"/>
      <c r="SWG18" s="519"/>
      <c r="SWH18" s="519"/>
      <c r="SWI18" s="519"/>
      <c r="SWJ18" s="519"/>
      <c r="SWK18" s="519"/>
      <c r="SWL18" s="519"/>
      <c r="SWM18" s="519"/>
      <c r="SWN18" s="519"/>
      <c r="SWO18" s="519"/>
      <c r="SWP18" s="519"/>
      <c r="SWQ18" s="519"/>
      <c r="SWR18" s="519"/>
      <c r="SWS18" s="519"/>
      <c r="SWT18" s="519"/>
      <c r="SWU18" s="519"/>
      <c r="SWV18" s="519"/>
      <c r="SWW18" s="519"/>
      <c r="SWX18" s="519"/>
      <c r="SWY18" s="519"/>
      <c r="SWZ18" s="519"/>
      <c r="SXA18" s="519"/>
      <c r="SXB18" s="519"/>
      <c r="SXC18" s="519"/>
      <c r="SXD18" s="519"/>
      <c r="SXE18" s="519"/>
      <c r="SXF18" s="519"/>
      <c r="SXG18" s="519"/>
      <c r="SXH18" s="519"/>
      <c r="SXI18" s="519"/>
      <c r="SXJ18" s="519"/>
      <c r="SXK18" s="519"/>
      <c r="SXL18" s="519"/>
      <c r="SXM18" s="519"/>
      <c r="SXN18" s="519"/>
      <c r="SXO18" s="519"/>
      <c r="SXP18" s="519"/>
      <c r="SXQ18" s="519"/>
      <c r="SXR18" s="519"/>
      <c r="SXS18" s="519"/>
      <c r="SXT18" s="519"/>
      <c r="SXU18" s="519"/>
      <c r="SXV18" s="519"/>
      <c r="SXW18" s="519"/>
      <c r="SXX18" s="519"/>
      <c r="SXY18" s="519"/>
      <c r="SXZ18" s="519"/>
      <c r="SYA18" s="519"/>
      <c r="SYB18" s="519"/>
      <c r="SYC18" s="519"/>
      <c r="SYD18" s="519"/>
      <c r="SYE18" s="519"/>
      <c r="SYF18" s="519"/>
      <c r="SYG18" s="519"/>
      <c r="SYH18" s="519"/>
      <c r="SYI18" s="519"/>
      <c r="SYJ18" s="519"/>
      <c r="SYK18" s="519"/>
      <c r="SYL18" s="519"/>
      <c r="SYM18" s="519"/>
      <c r="SYN18" s="519"/>
      <c r="SYO18" s="519"/>
      <c r="SYP18" s="519"/>
      <c r="SYQ18" s="519"/>
      <c r="SYR18" s="519"/>
      <c r="SYS18" s="519"/>
      <c r="SYT18" s="519"/>
      <c r="SYU18" s="519"/>
      <c r="SYV18" s="519"/>
      <c r="SYW18" s="519"/>
      <c r="SYX18" s="519"/>
      <c r="SYY18" s="519"/>
      <c r="SYZ18" s="519"/>
      <c r="SZA18" s="519"/>
      <c r="SZB18" s="519"/>
      <c r="SZC18" s="519"/>
      <c r="SZD18" s="519"/>
      <c r="SZE18" s="519"/>
      <c r="SZF18" s="519"/>
      <c r="SZG18" s="519"/>
      <c r="SZH18" s="519"/>
      <c r="SZI18" s="519"/>
      <c r="SZJ18" s="519"/>
      <c r="SZK18" s="519"/>
      <c r="SZL18" s="519"/>
      <c r="SZM18" s="519"/>
      <c r="SZN18" s="519"/>
      <c r="SZO18" s="519"/>
      <c r="SZP18" s="519"/>
      <c r="SZQ18" s="519"/>
      <c r="SZR18" s="519"/>
      <c r="SZS18" s="519"/>
      <c r="SZT18" s="519"/>
      <c r="SZU18" s="519"/>
      <c r="SZV18" s="519"/>
      <c r="SZW18" s="519"/>
      <c r="SZX18" s="519"/>
      <c r="SZY18" s="519"/>
      <c r="SZZ18" s="519"/>
      <c r="TAA18" s="519"/>
      <c r="TAB18" s="519"/>
      <c r="TAC18" s="519"/>
      <c r="TAD18" s="519"/>
      <c r="TAE18" s="519"/>
      <c r="TAF18" s="519"/>
      <c r="TAG18" s="519"/>
      <c r="TAH18" s="519"/>
      <c r="TAI18" s="519"/>
      <c r="TAJ18" s="519"/>
      <c r="TAK18" s="519"/>
      <c r="TAL18" s="519"/>
      <c r="TAM18" s="519"/>
      <c r="TAN18" s="519"/>
      <c r="TAO18" s="519"/>
      <c r="TAP18" s="519"/>
      <c r="TAQ18" s="519"/>
      <c r="TAR18" s="519"/>
      <c r="TAS18" s="519"/>
      <c r="TAT18" s="519"/>
      <c r="TAU18" s="519"/>
      <c r="TAV18" s="519"/>
      <c r="TAW18" s="519"/>
      <c r="TAX18" s="519"/>
      <c r="TAY18" s="519"/>
      <c r="TAZ18" s="519"/>
      <c r="TBA18" s="519"/>
      <c r="TBB18" s="519"/>
      <c r="TBC18" s="519"/>
      <c r="TBD18" s="519"/>
      <c r="TBE18" s="519"/>
      <c r="TBF18" s="519"/>
      <c r="TBG18" s="519"/>
      <c r="TBH18" s="519"/>
      <c r="TBI18" s="519"/>
      <c r="TBJ18" s="519"/>
      <c r="TBK18" s="519"/>
      <c r="TBL18" s="519"/>
      <c r="TBM18" s="519"/>
      <c r="TBN18" s="519"/>
      <c r="TBO18" s="519"/>
      <c r="TBP18" s="519"/>
      <c r="TBQ18" s="519"/>
      <c r="TBR18" s="519"/>
      <c r="TBS18" s="519"/>
      <c r="TBT18" s="519"/>
      <c r="TBU18" s="519"/>
      <c r="TBV18" s="519"/>
      <c r="TBW18" s="519"/>
      <c r="TBX18" s="519"/>
      <c r="TBY18" s="519"/>
      <c r="TBZ18" s="519"/>
      <c r="TCA18" s="519"/>
      <c r="TCB18" s="519"/>
      <c r="TCC18" s="519"/>
      <c r="TCD18" s="519"/>
      <c r="TCE18" s="519"/>
      <c r="TCF18" s="519"/>
      <c r="TCG18" s="519"/>
      <c r="TCH18" s="519"/>
      <c r="TCI18" s="519"/>
      <c r="TCJ18" s="519"/>
      <c r="TCK18" s="519"/>
      <c r="TCL18" s="519"/>
      <c r="TCM18" s="519"/>
      <c r="TCN18" s="519"/>
      <c r="TCO18" s="519"/>
      <c r="TCP18" s="519"/>
      <c r="TCQ18" s="519"/>
      <c r="TCR18" s="519"/>
      <c r="TCS18" s="519"/>
      <c r="TCT18" s="519"/>
      <c r="TCU18" s="519"/>
      <c r="TCV18" s="519"/>
      <c r="TCW18" s="519"/>
      <c r="TCX18" s="519"/>
      <c r="TCY18" s="519"/>
      <c r="TCZ18" s="519"/>
      <c r="TDA18" s="519"/>
      <c r="TDB18" s="519"/>
      <c r="TDC18" s="519"/>
      <c r="TDD18" s="519"/>
      <c r="TDE18" s="519"/>
      <c r="TDF18" s="519"/>
      <c r="TDG18" s="519"/>
      <c r="TDH18" s="519"/>
      <c r="TDI18" s="519"/>
      <c r="TDJ18" s="519"/>
      <c r="TDK18" s="519"/>
      <c r="TDL18" s="519"/>
      <c r="TDM18" s="519"/>
      <c r="TDN18" s="519"/>
      <c r="TDO18" s="519"/>
      <c r="TDP18" s="519"/>
      <c r="TDQ18" s="519"/>
      <c r="TDR18" s="519"/>
      <c r="TDS18" s="519"/>
      <c r="TDT18" s="519"/>
      <c r="TDU18" s="519"/>
      <c r="TDV18" s="519"/>
      <c r="TDW18" s="519"/>
      <c r="TDX18" s="519"/>
      <c r="TDY18" s="519"/>
      <c r="TDZ18" s="519"/>
      <c r="TEA18" s="519"/>
      <c r="TEB18" s="519"/>
      <c r="TEC18" s="519"/>
      <c r="TED18" s="519"/>
      <c r="TEE18" s="519"/>
      <c r="TEF18" s="519"/>
      <c r="TEG18" s="519"/>
      <c r="TEH18" s="519"/>
      <c r="TEI18" s="519"/>
      <c r="TEJ18" s="519"/>
      <c r="TEK18" s="519"/>
      <c r="TEL18" s="519"/>
      <c r="TEM18" s="519"/>
      <c r="TEN18" s="519"/>
      <c r="TEO18" s="519"/>
      <c r="TEP18" s="519"/>
      <c r="TEQ18" s="519"/>
      <c r="TER18" s="519"/>
      <c r="TES18" s="519"/>
      <c r="TET18" s="519"/>
      <c r="TEU18" s="519"/>
      <c r="TEV18" s="519"/>
      <c r="TEW18" s="519"/>
      <c r="TEX18" s="519"/>
      <c r="TEY18" s="519"/>
      <c r="TEZ18" s="519"/>
      <c r="TFA18" s="519"/>
      <c r="TFB18" s="519"/>
      <c r="TFC18" s="519"/>
      <c r="TFD18" s="519"/>
      <c r="TFE18" s="519"/>
      <c r="TFF18" s="519"/>
      <c r="TFG18" s="519"/>
      <c r="TFH18" s="519"/>
      <c r="TFI18" s="519"/>
      <c r="TFJ18" s="519"/>
      <c r="TFK18" s="519"/>
      <c r="TFL18" s="519"/>
      <c r="TFM18" s="519"/>
      <c r="TFN18" s="519"/>
      <c r="TFO18" s="519"/>
      <c r="TFP18" s="519"/>
      <c r="TFQ18" s="519"/>
      <c r="TFR18" s="519"/>
      <c r="TFS18" s="519"/>
      <c r="TFT18" s="519"/>
      <c r="TFU18" s="519"/>
      <c r="TFV18" s="519"/>
      <c r="TFW18" s="519"/>
      <c r="TFX18" s="519"/>
      <c r="TFY18" s="519"/>
      <c r="TFZ18" s="519"/>
      <c r="TGA18" s="519"/>
      <c r="TGB18" s="519"/>
      <c r="TGC18" s="519"/>
      <c r="TGD18" s="519"/>
      <c r="TGE18" s="519"/>
      <c r="TGF18" s="519"/>
      <c r="TGG18" s="519"/>
      <c r="TGH18" s="519"/>
      <c r="TGI18" s="519"/>
      <c r="TGJ18" s="519"/>
      <c r="TGK18" s="519"/>
      <c r="TGL18" s="519"/>
      <c r="TGM18" s="519"/>
      <c r="TGN18" s="519"/>
      <c r="TGO18" s="519"/>
      <c r="TGP18" s="519"/>
      <c r="TGQ18" s="519"/>
      <c r="TGR18" s="519"/>
      <c r="TGS18" s="519"/>
      <c r="TGT18" s="519"/>
      <c r="TGU18" s="519"/>
      <c r="TGV18" s="519"/>
      <c r="TGW18" s="519"/>
      <c r="TGX18" s="519"/>
      <c r="TGY18" s="519"/>
      <c r="TGZ18" s="519"/>
      <c r="THA18" s="519"/>
      <c r="THB18" s="519"/>
      <c r="THC18" s="519"/>
      <c r="THD18" s="519"/>
      <c r="THE18" s="519"/>
      <c r="THF18" s="519"/>
      <c r="THG18" s="519"/>
      <c r="THH18" s="519"/>
      <c r="THI18" s="519"/>
      <c r="THJ18" s="519"/>
      <c r="THK18" s="519"/>
      <c r="THL18" s="519"/>
      <c r="THM18" s="519"/>
      <c r="THN18" s="519"/>
      <c r="THO18" s="519"/>
      <c r="THP18" s="519"/>
      <c r="THQ18" s="519"/>
      <c r="THR18" s="519"/>
      <c r="THS18" s="519"/>
      <c r="THT18" s="519"/>
      <c r="THU18" s="519"/>
      <c r="THV18" s="519"/>
      <c r="THW18" s="519"/>
      <c r="THX18" s="519"/>
      <c r="THY18" s="519"/>
      <c r="THZ18" s="519"/>
      <c r="TIA18" s="519"/>
      <c r="TIB18" s="519"/>
      <c r="TIC18" s="519"/>
      <c r="TID18" s="519"/>
      <c r="TIE18" s="519"/>
      <c r="TIF18" s="519"/>
      <c r="TIG18" s="519"/>
      <c r="TIH18" s="519"/>
      <c r="TII18" s="519"/>
      <c r="TIJ18" s="519"/>
      <c r="TIK18" s="519"/>
      <c r="TIL18" s="519"/>
      <c r="TIM18" s="519"/>
      <c r="TIN18" s="519"/>
      <c r="TIO18" s="519"/>
      <c r="TIP18" s="519"/>
      <c r="TIQ18" s="519"/>
      <c r="TIR18" s="519"/>
      <c r="TIS18" s="519"/>
      <c r="TIT18" s="519"/>
      <c r="TIU18" s="519"/>
      <c r="TIV18" s="519"/>
      <c r="TIW18" s="519"/>
      <c r="TIX18" s="519"/>
      <c r="TIY18" s="519"/>
      <c r="TIZ18" s="519"/>
      <c r="TJA18" s="519"/>
      <c r="TJB18" s="519"/>
      <c r="TJC18" s="519"/>
      <c r="TJD18" s="519"/>
      <c r="TJE18" s="519"/>
      <c r="TJF18" s="519"/>
      <c r="TJG18" s="519"/>
      <c r="TJH18" s="519"/>
      <c r="TJI18" s="519"/>
      <c r="TJJ18" s="519"/>
      <c r="TJK18" s="519"/>
      <c r="TJL18" s="519"/>
      <c r="TJM18" s="519"/>
      <c r="TJN18" s="519"/>
      <c r="TJO18" s="519"/>
      <c r="TJP18" s="519"/>
      <c r="TJQ18" s="519"/>
      <c r="TJR18" s="519"/>
      <c r="TJS18" s="519"/>
      <c r="TJT18" s="519"/>
      <c r="TJU18" s="519"/>
      <c r="TJV18" s="519"/>
      <c r="TJW18" s="519"/>
      <c r="TJX18" s="519"/>
      <c r="TJY18" s="519"/>
      <c r="TJZ18" s="519"/>
      <c r="TKA18" s="519"/>
      <c r="TKB18" s="519"/>
      <c r="TKC18" s="519"/>
      <c r="TKD18" s="519"/>
      <c r="TKE18" s="519"/>
      <c r="TKF18" s="519"/>
      <c r="TKG18" s="519"/>
      <c r="TKH18" s="519"/>
      <c r="TKI18" s="519"/>
      <c r="TKJ18" s="519"/>
      <c r="TKK18" s="519"/>
      <c r="TKL18" s="519"/>
      <c r="TKM18" s="519"/>
      <c r="TKN18" s="519"/>
      <c r="TKO18" s="519"/>
      <c r="TKP18" s="519"/>
      <c r="TKQ18" s="519"/>
      <c r="TKR18" s="519"/>
      <c r="TKS18" s="519"/>
      <c r="TKT18" s="519"/>
      <c r="TKU18" s="519"/>
      <c r="TKV18" s="519"/>
      <c r="TKW18" s="519"/>
      <c r="TKX18" s="519"/>
      <c r="TKY18" s="519"/>
      <c r="TKZ18" s="519"/>
      <c r="TLA18" s="519"/>
      <c r="TLB18" s="519"/>
      <c r="TLC18" s="519"/>
      <c r="TLD18" s="519"/>
      <c r="TLE18" s="519"/>
      <c r="TLF18" s="519"/>
      <c r="TLG18" s="519"/>
      <c r="TLH18" s="519"/>
      <c r="TLI18" s="519"/>
      <c r="TLJ18" s="519"/>
      <c r="TLK18" s="519"/>
      <c r="TLL18" s="519"/>
      <c r="TLM18" s="519"/>
      <c r="TLN18" s="519"/>
      <c r="TLO18" s="519"/>
      <c r="TLP18" s="519"/>
      <c r="TLQ18" s="519"/>
      <c r="TLR18" s="519"/>
      <c r="TLS18" s="519"/>
      <c r="TLT18" s="519"/>
      <c r="TLU18" s="519"/>
      <c r="TLV18" s="519"/>
      <c r="TLW18" s="519"/>
      <c r="TLX18" s="519"/>
      <c r="TLY18" s="519"/>
      <c r="TLZ18" s="519"/>
      <c r="TMA18" s="519"/>
      <c r="TMB18" s="519"/>
      <c r="TMC18" s="519"/>
      <c r="TMD18" s="519"/>
      <c r="TME18" s="519"/>
      <c r="TMF18" s="519"/>
      <c r="TMG18" s="519"/>
      <c r="TMH18" s="519"/>
      <c r="TMI18" s="519"/>
      <c r="TMJ18" s="519"/>
      <c r="TMK18" s="519"/>
      <c r="TML18" s="519"/>
      <c r="TMM18" s="519"/>
      <c r="TMN18" s="519"/>
      <c r="TMO18" s="519"/>
      <c r="TMP18" s="519"/>
      <c r="TMQ18" s="519"/>
      <c r="TMR18" s="519"/>
      <c r="TMS18" s="519"/>
      <c r="TMT18" s="519"/>
      <c r="TMU18" s="519"/>
      <c r="TMV18" s="519"/>
      <c r="TMW18" s="519"/>
      <c r="TMX18" s="519"/>
      <c r="TMY18" s="519"/>
      <c r="TMZ18" s="519"/>
      <c r="TNA18" s="519"/>
      <c r="TNB18" s="519"/>
      <c r="TNC18" s="519"/>
      <c r="TND18" s="519"/>
      <c r="TNE18" s="519"/>
      <c r="TNF18" s="519"/>
      <c r="TNG18" s="519"/>
      <c r="TNH18" s="519"/>
      <c r="TNI18" s="519"/>
      <c r="TNJ18" s="519"/>
      <c r="TNK18" s="519"/>
      <c r="TNL18" s="519"/>
      <c r="TNM18" s="519"/>
      <c r="TNN18" s="519"/>
      <c r="TNO18" s="519"/>
      <c r="TNP18" s="519"/>
      <c r="TNQ18" s="519"/>
      <c r="TNR18" s="519"/>
      <c r="TNS18" s="519"/>
      <c r="TNT18" s="519"/>
      <c r="TNU18" s="519"/>
      <c r="TNV18" s="519"/>
      <c r="TNW18" s="519"/>
      <c r="TNX18" s="519"/>
      <c r="TNY18" s="519"/>
      <c r="TNZ18" s="519"/>
      <c r="TOA18" s="519"/>
      <c r="TOB18" s="519"/>
      <c r="TOC18" s="519"/>
      <c r="TOD18" s="519"/>
      <c r="TOE18" s="519"/>
      <c r="TOF18" s="519"/>
      <c r="TOG18" s="519"/>
      <c r="TOH18" s="519"/>
      <c r="TOI18" s="519"/>
      <c r="TOJ18" s="519"/>
      <c r="TOK18" s="519"/>
      <c r="TOL18" s="519"/>
      <c r="TOM18" s="519"/>
      <c r="TON18" s="519"/>
      <c r="TOO18" s="519"/>
      <c r="TOP18" s="519"/>
      <c r="TOQ18" s="519"/>
      <c r="TOR18" s="519"/>
      <c r="TOS18" s="519"/>
      <c r="TOT18" s="519"/>
      <c r="TOU18" s="519"/>
      <c r="TOV18" s="519"/>
      <c r="TOW18" s="519"/>
      <c r="TOX18" s="519"/>
      <c r="TOY18" s="519"/>
      <c r="TOZ18" s="519"/>
      <c r="TPA18" s="519"/>
      <c r="TPB18" s="519"/>
      <c r="TPC18" s="519"/>
      <c r="TPD18" s="519"/>
      <c r="TPE18" s="519"/>
      <c r="TPF18" s="519"/>
      <c r="TPG18" s="519"/>
      <c r="TPH18" s="519"/>
      <c r="TPI18" s="519"/>
      <c r="TPJ18" s="519"/>
      <c r="TPK18" s="519"/>
      <c r="TPL18" s="519"/>
      <c r="TPM18" s="519"/>
      <c r="TPN18" s="519"/>
      <c r="TPO18" s="519"/>
      <c r="TPP18" s="519"/>
      <c r="TPQ18" s="519"/>
      <c r="TPR18" s="519"/>
      <c r="TPS18" s="519"/>
      <c r="TPT18" s="519"/>
      <c r="TPU18" s="519"/>
      <c r="TPV18" s="519"/>
      <c r="TPW18" s="519"/>
      <c r="TPX18" s="519"/>
      <c r="TPY18" s="519"/>
      <c r="TPZ18" s="519"/>
      <c r="TQA18" s="519"/>
      <c r="TQB18" s="519"/>
      <c r="TQC18" s="519"/>
      <c r="TQD18" s="519"/>
      <c r="TQE18" s="519"/>
      <c r="TQF18" s="519"/>
      <c r="TQG18" s="519"/>
      <c r="TQH18" s="519"/>
      <c r="TQI18" s="519"/>
      <c r="TQJ18" s="519"/>
      <c r="TQK18" s="519"/>
      <c r="TQL18" s="519"/>
      <c r="TQM18" s="519"/>
      <c r="TQN18" s="519"/>
      <c r="TQO18" s="519"/>
      <c r="TQP18" s="519"/>
      <c r="TQQ18" s="519"/>
      <c r="TQR18" s="519"/>
      <c r="TQS18" s="519"/>
      <c r="TQT18" s="519"/>
      <c r="TQU18" s="519"/>
      <c r="TQV18" s="519"/>
      <c r="TQW18" s="519"/>
      <c r="TQX18" s="519"/>
      <c r="TQY18" s="519"/>
      <c r="TQZ18" s="519"/>
      <c r="TRA18" s="519"/>
      <c r="TRB18" s="519"/>
      <c r="TRC18" s="519"/>
      <c r="TRD18" s="519"/>
      <c r="TRE18" s="519"/>
      <c r="TRF18" s="519"/>
      <c r="TRG18" s="519"/>
      <c r="TRH18" s="519"/>
      <c r="TRI18" s="519"/>
      <c r="TRJ18" s="519"/>
      <c r="TRK18" s="519"/>
      <c r="TRL18" s="519"/>
      <c r="TRM18" s="519"/>
      <c r="TRN18" s="519"/>
      <c r="TRO18" s="519"/>
      <c r="TRP18" s="519"/>
      <c r="TRQ18" s="519"/>
      <c r="TRR18" s="519"/>
      <c r="TRS18" s="519"/>
      <c r="TRT18" s="519"/>
      <c r="TRU18" s="519"/>
      <c r="TRV18" s="519"/>
      <c r="TRW18" s="519"/>
      <c r="TRX18" s="519"/>
      <c r="TRY18" s="519"/>
      <c r="TRZ18" s="519"/>
      <c r="TSA18" s="519"/>
      <c r="TSB18" s="519"/>
      <c r="TSC18" s="519"/>
      <c r="TSD18" s="519"/>
      <c r="TSE18" s="519"/>
      <c r="TSF18" s="519"/>
      <c r="TSG18" s="519"/>
      <c r="TSH18" s="519"/>
      <c r="TSI18" s="519"/>
      <c r="TSJ18" s="519"/>
      <c r="TSK18" s="519"/>
      <c r="TSL18" s="519"/>
      <c r="TSM18" s="519"/>
      <c r="TSN18" s="519"/>
      <c r="TSO18" s="519"/>
      <c r="TSP18" s="519"/>
      <c r="TSQ18" s="519"/>
      <c r="TSR18" s="519"/>
      <c r="TSS18" s="519"/>
      <c r="TST18" s="519"/>
      <c r="TSU18" s="519"/>
      <c r="TSV18" s="519"/>
      <c r="TSW18" s="519"/>
      <c r="TSX18" s="519"/>
      <c r="TSY18" s="519"/>
      <c r="TSZ18" s="519"/>
      <c r="TTA18" s="519"/>
      <c r="TTB18" s="519"/>
      <c r="TTC18" s="519"/>
      <c r="TTD18" s="519"/>
      <c r="TTE18" s="519"/>
      <c r="TTF18" s="519"/>
      <c r="TTG18" s="519"/>
      <c r="TTH18" s="519"/>
      <c r="TTI18" s="519"/>
      <c r="TTJ18" s="519"/>
      <c r="TTK18" s="519"/>
      <c r="TTL18" s="519"/>
      <c r="TTM18" s="519"/>
      <c r="TTN18" s="519"/>
      <c r="TTO18" s="519"/>
      <c r="TTP18" s="519"/>
      <c r="TTQ18" s="519"/>
      <c r="TTR18" s="519"/>
      <c r="TTS18" s="519"/>
      <c r="TTT18" s="519"/>
      <c r="TTU18" s="519"/>
      <c r="TTV18" s="519"/>
      <c r="TTW18" s="519"/>
      <c r="TTX18" s="519"/>
      <c r="TTY18" s="519"/>
      <c r="TTZ18" s="519"/>
      <c r="TUA18" s="519"/>
      <c r="TUB18" s="519"/>
      <c r="TUC18" s="519"/>
      <c r="TUD18" s="519"/>
      <c r="TUE18" s="519"/>
      <c r="TUF18" s="519"/>
      <c r="TUG18" s="519"/>
      <c r="TUH18" s="519"/>
      <c r="TUI18" s="519"/>
      <c r="TUJ18" s="519"/>
      <c r="TUK18" s="519"/>
      <c r="TUL18" s="519"/>
      <c r="TUM18" s="519"/>
      <c r="TUN18" s="519"/>
      <c r="TUO18" s="519"/>
      <c r="TUP18" s="519"/>
      <c r="TUQ18" s="519"/>
      <c r="TUR18" s="519"/>
      <c r="TUS18" s="519"/>
      <c r="TUT18" s="519"/>
      <c r="TUU18" s="519"/>
      <c r="TUV18" s="519"/>
      <c r="TUW18" s="519"/>
      <c r="TUX18" s="519"/>
      <c r="TUY18" s="519"/>
      <c r="TUZ18" s="519"/>
      <c r="TVA18" s="519"/>
      <c r="TVB18" s="519"/>
      <c r="TVC18" s="519"/>
      <c r="TVD18" s="519"/>
      <c r="TVE18" s="519"/>
      <c r="TVF18" s="519"/>
      <c r="TVG18" s="519"/>
      <c r="TVH18" s="519"/>
      <c r="TVI18" s="519"/>
      <c r="TVJ18" s="519"/>
      <c r="TVK18" s="519"/>
      <c r="TVL18" s="519"/>
      <c r="TVM18" s="519"/>
      <c r="TVN18" s="519"/>
      <c r="TVO18" s="519"/>
      <c r="TVP18" s="519"/>
      <c r="TVQ18" s="519"/>
      <c r="TVR18" s="519"/>
      <c r="TVS18" s="519"/>
      <c r="TVT18" s="519"/>
      <c r="TVU18" s="519"/>
      <c r="TVV18" s="519"/>
      <c r="TVW18" s="519"/>
      <c r="TVX18" s="519"/>
      <c r="TVY18" s="519"/>
      <c r="TVZ18" s="519"/>
      <c r="TWA18" s="519"/>
      <c r="TWB18" s="519"/>
      <c r="TWC18" s="519"/>
      <c r="TWD18" s="519"/>
      <c r="TWE18" s="519"/>
      <c r="TWF18" s="519"/>
      <c r="TWG18" s="519"/>
      <c r="TWH18" s="519"/>
      <c r="TWI18" s="519"/>
      <c r="TWJ18" s="519"/>
      <c r="TWK18" s="519"/>
      <c r="TWL18" s="519"/>
      <c r="TWM18" s="519"/>
      <c r="TWN18" s="519"/>
      <c r="TWO18" s="519"/>
      <c r="TWP18" s="519"/>
      <c r="TWQ18" s="519"/>
      <c r="TWR18" s="519"/>
      <c r="TWS18" s="519"/>
      <c r="TWT18" s="519"/>
      <c r="TWU18" s="519"/>
      <c r="TWV18" s="519"/>
      <c r="TWW18" s="519"/>
      <c r="TWX18" s="519"/>
      <c r="TWY18" s="519"/>
      <c r="TWZ18" s="519"/>
      <c r="TXA18" s="519"/>
      <c r="TXB18" s="519"/>
      <c r="TXC18" s="519"/>
      <c r="TXD18" s="519"/>
      <c r="TXE18" s="519"/>
      <c r="TXF18" s="519"/>
      <c r="TXG18" s="519"/>
      <c r="TXH18" s="519"/>
      <c r="TXI18" s="519"/>
      <c r="TXJ18" s="519"/>
      <c r="TXK18" s="519"/>
      <c r="TXL18" s="519"/>
      <c r="TXM18" s="519"/>
      <c r="TXN18" s="519"/>
      <c r="TXO18" s="519"/>
      <c r="TXP18" s="519"/>
      <c r="TXQ18" s="519"/>
      <c r="TXR18" s="519"/>
      <c r="TXS18" s="519"/>
      <c r="TXT18" s="519"/>
      <c r="TXU18" s="519"/>
      <c r="TXV18" s="519"/>
      <c r="TXW18" s="519"/>
      <c r="TXX18" s="519"/>
      <c r="TXY18" s="519"/>
      <c r="TXZ18" s="519"/>
      <c r="TYA18" s="519"/>
      <c r="TYB18" s="519"/>
      <c r="TYC18" s="519"/>
      <c r="TYD18" s="519"/>
      <c r="TYE18" s="519"/>
      <c r="TYF18" s="519"/>
      <c r="TYG18" s="519"/>
      <c r="TYH18" s="519"/>
      <c r="TYI18" s="519"/>
      <c r="TYJ18" s="519"/>
      <c r="TYK18" s="519"/>
      <c r="TYL18" s="519"/>
      <c r="TYM18" s="519"/>
      <c r="TYN18" s="519"/>
      <c r="TYO18" s="519"/>
      <c r="TYP18" s="519"/>
      <c r="TYQ18" s="519"/>
      <c r="TYR18" s="519"/>
      <c r="TYS18" s="519"/>
      <c r="TYT18" s="519"/>
      <c r="TYU18" s="519"/>
      <c r="TYV18" s="519"/>
      <c r="TYW18" s="519"/>
      <c r="TYX18" s="519"/>
      <c r="TYY18" s="519"/>
      <c r="TYZ18" s="519"/>
      <c r="TZA18" s="519"/>
      <c r="TZB18" s="519"/>
      <c r="TZC18" s="519"/>
      <c r="TZD18" s="519"/>
      <c r="TZE18" s="519"/>
      <c r="TZF18" s="519"/>
      <c r="TZG18" s="519"/>
      <c r="TZH18" s="519"/>
      <c r="TZI18" s="519"/>
      <c r="TZJ18" s="519"/>
      <c r="TZK18" s="519"/>
      <c r="TZL18" s="519"/>
      <c r="TZM18" s="519"/>
      <c r="TZN18" s="519"/>
      <c r="TZO18" s="519"/>
      <c r="TZP18" s="519"/>
      <c r="TZQ18" s="519"/>
      <c r="TZR18" s="519"/>
      <c r="TZS18" s="519"/>
      <c r="TZT18" s="519"/>
      <c r="TZU18" s="519"/>
      <c r="TZV18" s="519"/>
      <c r="TZW18" s="519"/>
      <c r="TZX18" s="519"/>
      <c r="TZY18" s="519"/>
      <c r="TZZ18" s="519"/>
      <c r="UAA18" s="519"/>
      <c r="UAB18" s="519"/>
      <c r="UAC18" s="519"/>
      <c r="UAD18" s="519"/>
      <c r="UAE18" s="519"/>
      <c r="UAF18" s="519"/>
      <c r="UAG18" s="519"/>
      <c r="UAH18" s="519"/>
      <c r="UAI18" s="519"/>
      <c r="UAJ18" s="519"/>
      <c r="UAK18" s="519"/>
      <c r="UAL18" s="519"/>
      <c r="UAM18" s="519"/>
      <c r="UAN18" s="519"/>
      <c r="UAO18" s="519"/>
      <c r="UAP18" s="519"/>
      <c r="UAQ18" s="519"/>
      <c r="UAR18" s="519"/>
      <c r="UAS18" s="519"/>
      <c r="UAT18" s="519"/>
      <c r="UAU18" s="519"/>
      <c r="UAV18" s="519"/>
      <c r="UAW18" s="519"/>
      <c r="UAX18" s="519"/>
      <c r="UAY18" s="519"/>
      <c r="UAZ18" s="519"/>
      <c r="UBA18" s="519"/>
      <c r="UBB18" s="519"/>
      <c r="UBC18" s="519"/>
      <c r="UBD18" s="519"/>
      <c r="UBE18" s="519"/>
      <c r="UBF18" s="519"/>
      <c r="UBG18" s="519"/>
      <c r="UBH18" s="519"/>
      <c r="UBI18" s="519"/>
      <c r="UBJ18" s="519"/>
      <c r="UBK18" s="519"/>
      <c r="UBL18" s="519"/>
      <c r="UBM18" s="519"/>
      <c r="UBN18" s="519"/>
      <c r="UBO18" s="519"/>
      <c r="UBP18" s="519"/>
      <c r="UBQ18" s="519"/>
      <c r="UBR18" s="519"/>
      <c r="UBS18" s="519"/>
      <c r="UBT18" s="519"/>
      <c r="UBU18" s="519"/>
      <c r="UBV18" s="519"/>
      <c r="UBW18" s="519"/>
      <c r="UBX18" s="519"/>
      <c r="UBY18" s="519"/>
      <c r="UBZ18" s="519"/>
      <c r="UCA18" s="519"/>
      <c r="UCB18" s="519"/>
      <c r="UCC18" s="519"/>
      <c r="UCD18" s="519"/>
      <c r="UCE18" s="519"/>
      <c r="UCF18" s="519"/>
      <c r="UCG18" s="519"/>
      <c r="UCH18" s="519"/>
      <c r="UCI18" s="519"/>
      <c r="UCJ18" s="519"/>
      <c r="UCK18" s="519"/>
      <c r="UCL18" s="519"/>
      <c r="UCM18" s="519"/>
      <c r="UCN18" s="519"/>
      <c r="UCO18" s="519"/>
      <c r="UCP18" s="519"/>
      <c r="UCQ18" s="519"/>
      <c r="UCR18" s="519"/>
      <c r="UCS18" s="519"/>
      <c r="UCT18" s="519"/>
      <c r="UCU18" s="519"/>
      <c r="UCV18" s="519"/>
      <c r="UCW18" s="519"/>
      <c r="UCX18" s="519"/>
      <c r="UCY18" s="519"/>
      <c r="UCZ18" s="519"/>
      <c r="UDA18" s="519"/>
      <c r="UDB18" s="519"/>
      <c r="UDC18" s="519"/>
      <c r="UDD18" s="519"/>
      <c r="UDE18" s="519"/>
      <c r="UDF18" s="519"/>
      <c r="UDG18" s="519"/>
      <c r="UDH18" s="519"/>
      <c r="UDI18" s="519"/>
      <c r="UDJ18" s="519"/>
      <c r="UDK18" s="519"/>
      <c r="UDL18" s="519"/>
      <c r="UDM18" s="519"/>
      <c r="UDN18" s="519"/>
      <c r="UDO18" s="519"/>
      <c r="UDP18" s="519"/>
      <c r="UDQ18" s="519"/>
      <c r="UDR18" s="519"/>
      <c r="UDS18" s="519"/>
      <c r="UDT18" s="519"/>
      <c r="UDU18" s="519"/>
      <c r="UDV18" s="519"/>
      <c r="UDW18" s="519"/>
      <c r="UDX18" s="519"/>
      <c r="UDY18" s="519"/>
      <c r="UDZ18" s="519"/>
      <c r="UEA18" s="519"/>
      <c r="UEB18" s="519"/>
      <c r="UEC18" s="519"/>
      <c r="UED18" s="519"/>
      <c r="UEE18" s="519"/>
      <c r="UEF18" s="519"/>
      <c r="UEG18" s="519"/>
      <c r="UEH18" s="519"/>
      <c r="UEI18" s="519"/>
      <c r="UEJ18" s="519"/>
      <c r="UEK18" s="519"/>
      <c r="UEL18" s="519"/>
      <c r="UEM18" s="519"/>
      <c r="UEN18" s="519"/>
      <c r="UEO18" s="519"/>
      <c r="UEP18" s="519"/>
      <c r="UEQ18" s="519"/>
      <c r="UER18" s="519"/>
      <c r="UES18" s="519"/>
      <c r="UET18" s="519"/>
      <c r="UEU18" s="519"/>
      <c r="UEV18" s="519"/>
      <c r="UEW18" s="519"/>
      <c r="UEX18" s="519"/>
      <c r="UEY18" s="519"/>
      <c r="UEZ18" s="519"/>
      <c r="UFA18" s="519"/>
      <c r="UFB18" s="519"/>
      <c r="UFC18" s="519"/>
      <c r="UFD18" s="519"/>
      <c r="UFE18" s="519"/>
      <c r="UFF18" s="519"/>
      <c r="UFG18" s="519"/>
      <c r="UFH18" s="519"/>
      <c r="UFI18" s="519"/>
      <c r="UFJ18" s="519"/>
      <c r="UFK18" s="519"/>
      <c r="UFL18" s="519"/>
      <c r="UFM18" s="519"/>
      <c r="UFN18" s="519"/>
      <c r="UFO18" s="519"/>
      <c r="UFP18" s="519"/>
      <c r="UFQ18" s="519"/>
      <c r="UFR18" s="519"/>
      <c r="UFS18" s="519"/>
      <c r="UFT18" s="519"/>
      <c r="UFU18" s="519"/>
      <c r="UFV18" s="519"/>
      <c r="UFW18" s="519"/>
      <c r="UFX18" s="519"/>
      <c r="UFY18" s="519"/>
      <c r="UFZ18" s="519"/>
      <c r="UGA18" s="519"/>
      <c r="UGB18" s="519"/>
      <c r="UGC18" s="519"/>
      <c r="UGD18" s="519"/>
      <c r="UGE18" s="519"/>
      <c r="UGF18" s="519"/>
      <c r="UGG18" s="519"/>
      <c r="UGH18" s="519"/>
      <c r="UGI18" s="519"/>
      <c r="UGJ18" s="519"/>
      <c r="UGK18" s="519"/>
      <c r="UGL18" s="519"/>
      <c r="UGM18" s="519"/>
      <c r="UGN18" s="519"/>
      <c r="UGO18" s="519"/>
      <c r="UGP18" s="519"/>
      <c r="UGQ18" s="519"/>
      <c r="UGR18" s="519"/>
      <c r="UGS18" s="519"/>
      <c r="UGT18" s="519"/>
      <c r="UGU18" s="519"/>
      <c r="UGV18" s="519"/>
      <c r="UGW18" s="519"/>
      <c r="UGX18" s="519"/>
      <c r="UGY18" s="519"/>
      <c r="UGZ18" s="519"/>
      <c r="UHA18" s="519"/>
      <c r="UHB18" s="519"/>
      <c r="UHC18" s="519"/>
      <c r="UHD18" s="519"/>
      <c r="UHE18" s="519"/>
      <c r="UHF18" s="519"/>
      <c r="UHG18" s="519"/>
      <c r="UHH18" s="519"/>
      <c r="UHI18" s="519"/>
      <c r="UHJ18" s="519"/>
      <c r="UHK18" s="519"/>
      <c r="UHL18" s="519"/>
      <c r="UHM18" s="519"/>
      <c r="UHN18" s="519"/>
      <c r="UHO18" s="519"/>
      <c r="UHP18" s="519"/>
      <c r="UHQ18" s="519"/>
      <c r="UHR18" s="519"/>
      <c r="UHS18" s="519"/>
      <c r="UHT18" s="519"/>
      <c r="UHU18" s="519"/>
      <c r="UHV18" s="519"/>
      <c r="UHW18" s="519"/>
      <c r="UHX18" s="519"/>
      <c r="UHY18" s="519"/>
      <c r="UHZ18" s="519"/>
      <c r="UIA18" s="519"/>
      <c r="UIB18" s="519"/>
      <c r="UIC18" s="519"/>
      <c r="UID18" s="519"/>
      <c r="UIE18" s="519"/>
      <c r="UIF18" s="519"/>
      <c r="UIG18" s="519"/>
      <c r="UIH18" s="519"/>
      <c r="UII18" s="519"/>
      <c r="UIJ18" s="519"/>
      <c r="UIK18" s="519"/>
      <c r="UIL18" s="519"/>
      <c r="UIM18" s="519"/>
      <c r="UIN18" s="519"/>
      <c r="UIO18" s="519"/>
      <c r="UIP18" s="519"/>
      <c r="UIQ18" s="519"/>
      <c r="UIR18" s="519"/>
      <c r="UIS18" s="519"/>
      <c r="UIT18" s="519"/>
      <c r="UIU18" s="519"/>
      <c r="UIV18" s="519"/>
      <c r="UIW18" s="519"/>
      <c r="UIX18" s="519"/>
      <c r="UIY18" s="519"/>
      <c r="UIZ18" s="519"/>
      <c r="UJA18" s="519"/>
      <c r="UJB18" s="519"/>
      <c r="UJC18" s="519"/>
      <c r="UJD18" s="519"/>
      <c r="UJE18" s="519"/>
      <c r="UJF18" s="519"/>
      <c r="UJG18" s="519"/>
      <c r="UJH18" s="519"/>
      <c r="UJI18" s="519"/>
      <c r="UJJ18" s="519"/>
      <c r="UJK18" s="519"/>
      <c r="UJL18" s="519"/>
      <c r="UJM18" s="519"/>
      <c r="UJN18" s="519"/>
      <c r="UJO18" s="519"/>
      <c r="UJP18" s="519"/>
      <c r="UJQ18" s="519"/>
      <c r="UJR18" s="519"/>
      <c r="UJS18" s="519"/>
      <c r="UJT18" s="519"/>
      <c r="UJU18" s="519"/>
      <c r="UJV18" s="519"/>
      <c r="UJW18" s="519"/>
      <c r="UJX18" s="519"/>
      <c r="UJY18" s="519"/>
      <c r="UJZ18" s="519"/>
      <c r="UKA18" s="519"/>
      <c r="UKB18" s="519"/>
      <c r="UKC18" s="519"/>
      <c r="UKD18" s="519"/>
      <c r="UKE18" s="519"/>
      <c r="UKF18" s="519"/>
      <c r="UKG18" s="519"/>
      <c r="UKH18" s="519"/>
      <c r="UKI18" s="519"/>
      <c r="UKJ18" s="519"/>
      <c r="UKK18" s="519"/>
      <c r="UKL18" s="519"/>
      <c r="UKM18" s="519"/>
      <c r="UKN18" s="519"/>
      <c r="UKO18" s="519"/>
      <c r="UKP18" s="519"/>
      <c r="UKQ18" s="519"/>
      <c r="UKR18" s="519"/>
      <c r="UKS18" s="519"/>
      <c r="UKT18" s="519"/>
      <c r="UKU18" s="519"/>
      <c r="UKV18" s="519"/>
      <c r="UKW18" s="519"/>
      <c r="UKX18" s="519"/>
      <c r="UKY18" s="519"/>
      <c r="UKZ18" s="519"/>
      <c r="ULA18" s="519"/>
      <c r="ULB18" s="519"/>
      <c r="ULC18" s="519"/>
      <c r="ULD18" s="519"/>
      <c r="ULE18" s="519"/>
      <c r="ULF18" s="519"/>
      <c r="ULG18" s="519"/>
      <c r="ULH18" s="519"/>
      <c r="ULI18" s="519"/>
      <c r="ULJ18" s="519"/>
      <c r="ULK18" s="519"/>
      <c r="ULL18" s="519"/>
      <c r="ULM18" s="519"/>
      <c r="ULN18" s="519"/>
      <c r="ULO18" s="519"/>
      <c r="ULP18" s="519"/>
      <c r="ULQ18" s="519"/>
      <c r="ULR18" s="519"/>
      <c r="ULS18" s="519"/>
      <c r="ULT18" s="519"/>
      <c r="ULU18" s="519"/>
      <c r="ULV18" s="519"/>
      <c r="ULW18" s="519"/>
      <c r="ULX18" s="519"/>
      <c r="ULY18" s="519"/>
      <c r="ULZ18" s="519"/>
      <c r="UMA18" s="519"/>
      <c r="UMB18" s="519"/>
      <c r="UMC18" s="519"/>
      <c r="UMD18" s="519"/>
      <c r="UME18" s="519"/>
      <c r="UMF18" s="519"/>
      <c r="UMG18" s="519"/>
      <c r="UMH18" s="519"/>
      <c r="UMI18" s="519"/>
      <c r="UMJ18" s="519"/>
      <c r="UMK18" s="519"/>
      <c r="UML18" s="519"/>
      <c r="UMM18" s="519"/>
      <c r="UMN18" s="519"/>
      <c r="UMO18" s="519"/>
      <c r="UMP18" s="519"/>
      <c r="UMQ18" s="519"/>
      <c r="UMR18" s="519"/>
      <c r="UMS18" s="519"/>
      <c r="UMT18" s="519"/>
      <c r="UMU18" s="519"/>
      <c r="UMV18" s="519"/>
      <c r="UMW18" s="519"/>
      <c r="UMX18" s="519"/>
      <c r="UMY18" s="519"/>
      <c r="UMZ18" s="519"/>
      <c r="UNA18" s="519"/>
      <c r="UNB18" s="519"/>
      <c r="UNC18" s="519"/>
      <c r="UND18" s="519"/>
      <c r="UNE18" s="519"/>
      <c r="UNF18" s="519"/>
      <c r="UNG18" s="519"/>
      <c r="UNH18" s="519"/>
      <c r="UNI18" s="519"/>
      <c r="UNJ18" s="519"/>
      <c r="UNK18" s="519"/>
      <c r="UNL18" s="519"/>
      <c r="UNM18" s="519"/>
      <c r="UNN18" s="519"/>
      <c r="UNO18" s="519"/>
      <c r="UNP18" s="519"/>
      <c r="UNQ18" s="519"/>
      <c r="UNR18" s="519"/>
      <c r="UNS18" s="519"/>
      <c r="UNT18" s="519"/>
      <c r="UNU18" s="519"/>
      <c r="UNV18" s="519"/>
      <c r="UNW18" s="519"/>
      <c r="UNX18" s="519"/>
      <c r="UNY18" s="519"/>
      <c r="UNZ18" s="519"/>
      <c r="UOA18" s="519"/>
      <c r="UOB18" s="519"/>
      <c r="UOC18" s="519"/>
      <c r="UOD18" s="519"/>
      <c r="UOE18" s="519"/>
      <c r="UOF18" s="519"/>
      <c r="UOG18" s="519"/>
      <c r="UOH18" s="519"/>
      <c r="UOI18" s="519"/>
      <c r="UOJ18" s="519"/>
      <c r="UOK18" s="519"/>
      <c r="UOL18" s="519"/>
      <c r="UOM18" s="519"/>
      <c r="UON18" s="519"/>
      <c r="UOO18" s="519"/>
      <c r="UOP18" s="519"/>
      <c r="UOQ18" s="519"/>
      <c r="UOR18" s="519"/>
      <c r="UOS18" s="519"/>
      <c r="UOT18" s="519"/>
      <c r="UOU18" s="519"/>
      <c r="UOV18" s="519"/>
      <c r="UOW18" s="519"/>
      <c r="UOX18" s="519"/>
      <c r="UOY18" s="519"/>
      <c r="UOZ18" s="519"/>
      <c r="UPA18" s="519"/>
      <c r="UPB18" s="519"/>
      <c r="UPC18" s="519"/>
      <c r="UPD18" s="519"/>
      <c r="UPE18" s="519"/>
      <c r="UPF18" s="519"/>
      <c r="UPG18" s="519"/>
      <c r="UPH18" s="519"/>
      <c r="UPI18" s="519"/>
      <c r="UPJ18" s="519"/>
      <c r="UPK18" s="519"/>
      <c r="UPL18" s="519"/>
      <c r="UPM18" s="519"/>
      <c r="UPN18" s="519"/>
      <c r="UPO18" s="519"/>
      <c r="UPP18" s="519"/>
      <c r="UPQ18" s="519"/>
      <c r="UPR18" s="519"/>
      <c r="UPS18" s="519"/>
      <c r="UPT18" s="519"/>
      <c r="UPU18" s="519"/>
      <c r="UPV18" s="519"/>
      <c r="UPW18" s="519"/>
      <c r="UPX18" s="519"/>
      <c r="UPY18" s="519"/>
      <c r="UPZ18" s="519"/>
      <c r="UQA18" s="519"/>
      <c r="UQB18" s="519"/>
      <c r="UQC18" s="519"/>
      <c r="UQD18" s="519"/>
      <c r="UQE18" s="519"/>
      <c r="UQF18" s="519"/>
      <c r="UQG18" s="519"/>
      <c r="UQH18" s="519"/>
      <c r="UQI18" s="519"/>
      <c r="UQJ18" s="519"/>
      <c r="UQK18" s="519"/>
      <c r="UQL18" s="519"/>
      <c r="UQM18" s="519"/>
      <c r="UQN18" s="519"/>
      <c r="UQO18" s="519"/>
      <c r="UQP18" s="519"/>
      <c r="UQQ18" s="519"/>
      <c r="UQR18" s="519"/>
      <c r="UQS18" s="519"/>
      <c r="UQT18" s="519"/>
      <c r="UQU18" s="519"/>
      <c r="UQV18" s="519"/>
      <c r="UQW18" s="519"/>
      <c r="UQX18" s="519"/>
      <c r="UQY18" s="519"/>
      <c r="UQZ18" s="519"/>
      <c r="URA18" s="519"/>
      <c r="URB18" s="519"/>
      <c r="URC18" s="519"/>
      <c r="URD18" s="519"/>
      <c r="URE18" s="519"/>
      <c r="URF18" s="519"/>
      <c r="URG18" s="519"/>
      <c r="URH18" s="519"/>
      <c r="URI18" s="519"/>
      <c r="URJ18" s="519"/>
      <c r="URK18" s="519"/>
      <c r="URL18" s="519"/>
      <c r="URM18" s="519"/>
      <c r="URN18" s="519"/>
      <c r="URO18" s="519"/>
      <c r="URP18" s="519"/>
      <c r="URQ18" s="519"/>
      <c r="URR18" s="519"/>
      <c r="URS18" s="519"/>
      <c r="URT18" s="519"/>
      <c r="URU18" s="519"/>
      <c r="URV18" s="519"/>
      <c r="URW18" s="519"/>
      <c r="URX18" s="519"/>
      <c r="URY18" s="519"/>
      <c r="URZ18" s="519"/>
      <c r="USA18" s="519"/>
      <c r="USB18" s="519"/>
      <c r="USC18" s="519"/>
      <c r="USD18" s="519"/>
      <c r="USE18" s="519"/>
      <c r="USF18" s="519"/>
      <c r="USG18" s="519"/>
      <c r="USH18" s="519"/>
      <c r="USI18" s="519"/>
      <c r="USJ18" s="519"/>
      <c r="USK18" s="519"/>
      <c r="USL18" s="519"/>
      <c r="USM18" s="519"/>
      <c r="USN18" s="519"/>
      <c r="USO18" s="519"/>
      <c r="USP18" s="519"/>
      <c r="USQ18" s="519"/>
      <c r="USR18" s="519"/>
      <c r="USS18" s="519"/>
      <c r="UST18" s="519"/>
      <c r="USU18" s="519"/>
      <c r="USV18" s="519"/>
      <c r="USW18" s="519"/>
      <c r="USX18" s="519"/>
      <c r="USY18" s="519"/>
      <c r="USZ18" s="519"/>
      <c r="UTA18" s="519"/>
      <c r="UTB18" s="519"/>
      <c r="UTC18" s="519"/>
      <c r="UTD18" s="519"/>
      <c r="UTE18" s="519"/>
      <c r="UTF18" s="519"/>
      <c r="UTG18" s="519"/>
      <c r="UTH18" s="519"/>
      <c r="UTI18" s="519"/>
      <c r="UTJ18" s="519"/>
      <c r="UTK18" s="519"/>
      <c r="UTL18" s="519"/>
      <c r="UTM18" s="519"/>
      <c r="UTN18" s="519"/>
      <c r="UTO18" s="519"/>
      <c r="UTP18" s="519"/>
      <c r="UTQ18" s="519"/>
      <c r="UTR18" s="519"/>
      <c r="UTS18" s="519"/>
      <c r="UTT18" s="519"/>
      <c r="UTU18" s="519"/>
      <c r="UTV18" s="519"/>
      <c r="UTW18" s="519"/>
      <c r="UTX18" s="519"/>
      <c r="UTY18" s="519"/>
      <c r="UTZ18" s="519"/>
      <c r="UUA18" s="519"/>
      <c r="UUB18" s="519"/>
      <c r="UUC18" s="519"/>
      <c r="UUD18" s="519"/>
      <c r="UUE18" s="519"/>
      <c r="UUF18" s="519"/>
      <c r="UUG18" s="519"/>
      <c r="UUH18" s="519"/>
      <c r="UUI18" s="519"/>
      <c r="UUJ18" s="519"/>
      <c r="UUK18" s="519"/>
      <c r="UUL18" s="519"/>
      <c r="UUM18" s="519"/>
      <c r="UUN18" s="519"/>
      <c r="UUO18" s="519"/>
      <c r="UUP18" s="519"/>
      <c r="UUQ18" s="519"/>
      <c r="UUR18" s="519"/>
      <c r="UUS18" s="519"/>
      <c r="UUT18" s="519"/>
      <c r="UUU18" s="519"/>
      <c r="UUV18" s="519"/>
      <c r="UUW18" s="519"/>
      <c r="UUX18" s="519"/>
      <c r="UUY18" s="519"/>
      <c r="UUZ18" s="519"/>
      <c r="UVA18" s="519"/>
      <c r="UVB18" s="519"/>
      <c r="UVC18" s="519"/>
      <c r="UVD18" s="519"/>
      <c r="UVE18" s="519"/>
      <c r="UVF18" s="519"/>
      <c r="UVG18" s="519"/>
      <c r="UVH18" s="519"/>
      <c r="UVI18" s="519"/>
      <c r="UVJ18" s="519"/>
      <c r="UVK18" s="519"/>
      <c r="UVL18" s="519"/>
      <c r="UVM18" s="519"/>
      <c r="UVN18" s="519"/>
      <c r="UVO18" s="519"/>
      <c r="UVP18" s="519"/>
      <c r="UVQ18" s="519"/>
      <c r="UVR18" s="519"/>
      <c r="UVS18" s="519"/>
      <c r="UVT18" s="519"/>
      <c r="UVU18" s="519"/>
      <c r="UVV18" s="519"/>
      <c r="UVW18" s="519"/>
      <c r="UVX18" s="519"/>
      <c r="UVY18" s="519"/>
      <c r="UVZ18" s="519"/>
      <c r="UWA18" s="519"/>
      <c r="UWB18" s="519"/>
      <c r="UWC18" s="519"/>
      <c r="UWD18" s="519"/>
      <c r="UWE18" s="519"/>
      <c r="UWF18" s="519"/>
      <c r="UWG18" s="519"/>
      <c r="UWH18" s="519"/>
      <c r="UWI18" s="519"/>
      <c r="UWJ18" s="519"/>
      <c r="UWK18" s="519"/>
      <c r="UWL18" s="519"/>
      <c r="UWM18" s="519"/>
      <c r="UWN18" s="519"/>
      <c r="UWO18" s="519"/>
      <c r="UWP18" s="519"/>
      <c r="UWQ18" s="519"/>
      <c r="UWR18" s="519"/>
      <c r="UWS18" s="519"/>
      <c r="UWT18" s="519"/>
      <c r="UWU18" s="519"/>
      <c r="UWV18" s="519"/>
      <c r="UWW18" s="519"/>
      <c r="UWX18" s="519"/>
      <c r="UWY18" s="519"/>
      <c r="UWZ18" s="519"/>
      <c r="UXA18" s="519"/>
      <c r="UXB18" s="519"/>
      <c r="UXC18" s="519"/>
      <c r="UXD18" s="519"/>
      <c r="UXE18" s="519"/>
      <c r="UXF18" s="519"/>
      <c r="UXG18" s="519"/>
      <c r="UXH18" s="519"/>
      <c r="UXI18" s="519"/>
      <c r="UXJ18" s="519"/>
      <c r="UXK18" s="519"/>
      <c r="UXL18" s="519"/>
      <c r="UXM18" s="519"/>
      <c r="UXN18" s="519"/>
      <c r="UXO18" s="519"/>
      <c r="UXP18" s="519"/>
      <c r="UXQ18" s="519"/>
      <c r="UXR18" s="519"/>
      <c r="UXS18" s="519"/>
      <c r="UXT18" s="519"/>
      <c r="UXU18" s="519"/>
      <c r="UXV18" s="519"/>
      <c r="UXW18" s="519"/>
      <c r="UXX18" s="519"/>
      <c r="UXY18" s="519"/>
      <c r="UXZ18" s="519"/>
      <c r="UYA18" s="519"/>
      <c r="UYB18" s="519"/>
      <c r="UYC18" s="519"/>
      <c r="UYD18" s="519"/>
      <c r="UYE18" s="519"/>
      <c r="UYF18" s="519"/>
      <c r="UYG18" s="519"/>
      <c r="UYH18" s="519"/>
      <c r="UYI18" s="519"/>
      <c r="UYJ18" s="519"/>
      <c r="UYK18" s="519"/>
      <c r="UYL18" s="519"/>
      <c r="UYM18" s="519"/>
      <c r="UYN18" s="519"/>
      <c r="UYO18" s="519"/>
      <c r="UYP18" s="519"/>
      <c r="UYQ18" s="519"/>
      <c r="UYR18" s="519"/>
      <c r="UYS18" s="519"/>
      <c r="UYT18" s="519"/>
      <c r="UYU18" s="519"/>
      <c r="UYV18" s="519"/>
      <c r="UYW18" s="519"/>
      <c r="UYX18" s="519"/>
      <c r="UYY18" s="519"/>
      <c r="UYZ18" s="519"/>
      <c r="UZA18" s="519"/>
      <c r="UZB18" s="519"/>
      <c r="UZC18" s="519"/>
      <c r="UZD18" s="519"/>
      <c r="UZE18" s="519"/>
      <c r="UZF18" s="519"/>
      <c r="UZG18" s="519"/>
      <c r="UZH18" s="519"/>
      <c r="UZI18" s="519"/>
      <c r="UZJ18" s="519"/>
      <c r="UZK18" s="519"/>
      <c r="UZL18" s="519"/>
      <c r="UZM18" s="519"/>
      <c r="UZN18" s="519"/>
      <c r="UZO18" s="519"/>
      <c r="UZP18" s="519"/>
      <c r="UZQ18" s="519"/>
      <c r="UZR18" s="519"/>
      <c r="UZS18" s="519"/>
      <c r="UZT18" s="519"/>
      <c r="UZU18" s="519"/>
      <c r="UZV18" s="519"/>
      <c r="UZW18" s="519"/>
      <c r="UZX18" s="519"/>
      <c r="UZY18" s="519"/>
      <c r="UZZ18" s="519"/>
      <c r="VAA18" s="519"/>
      <c r="VAB18" s="519"/>
      <c r="VAC18" s="519"/>
      <c r="VAD18" s="519"/>
      <c r="VAE18" s="519"/>
      <c r="VAF18" s="519"/>
      <c r="VAG18" s="519"/>
      <c r="VAH18" s="519"/>
      <c r="VAI18" s="519"/>
      <c r="VAJ18" s="519"/>
      <c r="VAK18" s="519"/>
      <c r="VAL18" s="519"/>
      <c r="VAM18" s="519"/>
      <c r="VAN18" s="519"/>
      <c r="VAO18" s="519"/>
      <c r="VAP18" s="519"/>
      <c r="VAQ18" s="519"/>
      <c r="VAR18" s="519"/>
      <c r="VAS18" s="519"/>
      <c r="VAT18" s="519"/>
      <c r="VAU18" s="519"/>
      <c r="VAV18" s="519"/>
      <c r="VAW18" s="519"/>
      <c r="VAX18" s="519"/>
      <c r="VAY18" s="519"/>
      <c r="VAZ18" s="519"/>
      <c r="VBA18" s="519"/>
      <c r="VBB18" s="519"/>
      <c r="VBC18" s="519"/>
      <c r="VBD18" s="519"/>
      <c r="VBE18" s="519"/>
      <c r="VBF18" s="519"/>
      <c r="VBG18" s="519"/>
      <c r="VBH18" s="519"/>
      <c r="VBI18" s="519"/>
      <c r="VBJ18" s="519"/>
      <c r="VBK18" s="519"/>
      <c r="VBL18" s="519"/>
      <c r="VBM18" s="519"/>
      <c r="VBN18" s="519"/>
      <c r="VBO18" s="519"/>
      <c r="VBP18" s="519"/>
      <c r="VBQ18" s="519"/>
      <c r="VBR18" s="519"/>
      <c r="VBS18" s="519"/>
      <c r="VBT18" s="519"/>
      <c r="VBU18" s="519"/>
      <c r="VBV18" s="519"/>
      <c r="VBW18" s="519"/>
      <c r="VBX18" s="519"/>
      <c r="VBY18" s="519"/>
      <c r="VBZ18" s="519"/>
      <c r="VCA18" s="519"/>
      <c r="VCB18" s="519"/>
      <c r="VCC18" s="519"/>
      <c r="VCD18" s="519"/>
      <c r="VCE18" s="519"/>
      <c r="VCF18" s="519"/>
      <c r="VCG18" s="519"/>
      <c r="VCH18" s="519"/>
      <c r="VCI18" s="519"/>
      <c r="VCJ18" s="519"/>
      <c r="VCK18" s="519"/>
      <c r="VCL18" s="519"/>
      <c r="VCM18" s="519"/>
      <c r="VCN18" s="519"/>
      <c r="VCO18" s="519"/>
      <c r="VCP18" s="519"/>
      <c r="VCQ18" s="519"/>
      <c r="VCR18" s="519"/>
      <c r="VCS18" s="519"/>
      <c r="VCT18" s="519"/>
      <c r="VCU18" s="519"/>
      <c r="VCV18" s="519"/>
      <c r="VCW18" s="519"/>
      <c r="VCX18" s="519"/>
      <c r="VCY18" s="519"/>
      <c r="VCZ18" s="519"/>
      <c r="VDA18" s="519"/>
      <c r="VDB18" s="519"/>
      <c r="VDC18" s="519"/>
      <c r="VDD18" s="519"/>
      <c r="VDE18" s="519"/>
      <c r="VDF18" s="519"/>
      <c r="VDG18" s="519"/>
      <c r="VDH18" s="519"/>
      <c r="VDI18" s="519"/>
      <c r="VDJ18" s="519"/>
      <c r="VDK18" s="519"/>
      <c r="VDL18" s="519"/>
      <c r="VDM18" s="519"/>
      <c r="VDN18" s="519"/>
      <c r="VDO18" s="519"/>
      <c r="VDP18" s="519"/>
      <c r="VDQ18" s="519"/>
      <c r="VDR18" s="519"/>
      <c r="VDS18" s="519"/>
      <c r="VDT18" s="519"/>
      <c r="VDU18" s="519"/>
      <c r="VDV18" s="519"/>
      <c r="VDW18" s="519"/>
      <c r="VDX18" s="519"/>
      <c r="VDY18" s="519"/>
      <c r="VDZ18" s="519"/>
      <c r="VEA18" s="519"/>
      <c r="VEB18" s="519"/>
      <c r="VEC18" s="519"/>
      <c r="VED18" s="519"/>
      <c r="VEE18" s="519"/>
      <c r="VEF18" s="519"/>
      <c r="VEG18" s="519"/>
      <c r="VEH18" s="519"/>
      <c r="VEI18" s="519"/>
      <c r="VEJ18" s="519"/>
      <c r="VEK18" s="519"/>
      <c r="VEL18" s="519"/>
      <c r="VEM18" s="519"/>
      <c r="VEN18" s="519"/>
      <c r="VEO18" s="519"/>
      <c r="VEP18" s="519"/>
      <c r="VEQ18" s="519"/>
      <c r="VER18" s="519"/>
      <c r="VES18" s="519"/>
      <c r="VET18" s="519"/>
      <c r="VEU18" s="519"/>
      <c r="VEV18" s="519"/>
      <c r="VEW18" s="519"/>
      <c r="VEX18" s="519"/>
      <c r="VEY18" s="519"/>
      <c r="VEZ18" s="519"/>
      <c r="VFA18" s="519"/>
      <c r="VFB18" s="519"/>
      <c r="VFC18" s="519"/>
      <c r="VFD18" s="519"/>
      <c r="VFE18" s="519"/>
      <c r="VFF18" s="519"/>
      <c r="VFG18" s="519"/>
      <c r="VFH18" s="519"/>
      <c r="VFI18" s="519"/>
      <c r="VFJ18" s="519"/>
      <c r="VFK18" s="519"/>
      <c r="VFL18" s="519"/>
      <c r="VFM18" s="519"/>
      <c r="VFN18" s="519"/>
      <c r="VFO18" s="519"/>
      <c r="VFP18" s="519"/>
      <c r="VFQ18" s="519"/>
      <c r="VFR18" s="519"/>
      <c r="VFS18" s="519"/>
      <c r="VFT18" s="519"/>
      <c r="VFU18" s="519"/>
      <c r="VFV18" s="519"/>
      <c r="VFW18" s="519"/>
      <c r="VFX18" s="519"/>
      <c r="VFY18" s="519"/>
      <c r="VFZ18" s="519"/>
      <c r="VGA18" s="519"/>
      <c r="VGB18" s="519"/>
      <c r="VGC18" s="519"/>
      <c r="VGD18" s="519"/>
      <c r="VGE18" s="519"/>
      <c r="VGF18" s="519"/>
      <c r="VGG18" s="519"/>
      <c r="VGH18" s="519"/>
      <c r="VGI18" s="519"/>
      <c r="VGJ18" s="519"/>
      <c r="VGK18" s="519"/>
      <c r="VGL18" s="519"/>
      <c r="VGM18" s="519"/>
      <c r="VGN18" s="519"/>
      <c r="VGO18" s="519"/>
      <c r="VGP18" s="519"/>
      <c r="VGQ18" s="519"/>
      <c r="VGR18" s="519"/>
      <c r="VGS18" s="519"/>
      <c r="VGT18" s="519"/>
      <c r="VGU18" s="519"/>
      <c r="VGV18" s="519"/>
      <c r="VGW18" s="519"/>
      <c r="VGX18" s="519"/>
      <c r="VGY18" s="519"/>
      <c r="VGZ18" s="519"/>
      <c r="VHA18" s="519"/>
      <c r="VHB18" s="519"/>
      <c r="VHC18" s="519"/>
      <c r="VHD18" s="519"/>
      <c r="VHE18" s="519"/>
      <c r="VHF18" s="519"/>
      <c r="VHG18" s="519"/>
      <c r="VHH18" s="519"/>
      <c r="VHI18" s="519"/>
      <c r="VHJ18" s="519"/>
      <c r="VHK18" s="519"/>
      <c r="VHL18" s="519"/>
      <c r="VHM18" s="519"/>
      <c r="VHN18" s="519"/>
      <c r="VHO18" s="519"/>
      <c r="VHP18" s="519"/>
      <c r="VHQ18" s="519"/>
      <c r="VHR18" s="519"/>
      <c r="VHS18" s="519"/>
      <c r="VHT18" s="519"/>
      <c r="VHU18" s="519"/>
      <c r="VHV18" s="519"/>
      <c r="VHW18" s="519"/>
      <c r="VHX18" s="519"/>
      <c r="VHY18" s="519"/>
      <c r="VHZ18" s="519"/>
      <c r="VIA18" s="519"/>
      <c r="VIB18" s="519"/>
      <c r="VIC18" s="519"/>
      <c r="VID18" s="519"/>
      <c r="VIE18" s="519"/>
      <c r="VIF18" s="519"/>
      <c r="VIG18" s="519"/>
      <c r="VIH18" s="519"/>
      <c r="VII18" s="519"/>
      <c r="VIJ18" s="519"/>
      <c r="VIK18" s="519"/>
      <c r="VIL18" s="519"/>
      <c r="VIM18" s="519"/>
      <c r="VIN18" s="519"/>
      <c r="VIO18" s="519"/>
      <c r="VIP18" s="519"/>
      <c r="VIQ18" s="519"/>
      <c r="VIR18" s="519"/>
      <c r="VIS18" s="519"/>
      <c r="VIT18" s="519"/>
      <c r="VIU18" s="519"/>
      <c r="VIV18" s="519"/>
      <c r="VIW18" s="519"/>
      <c r="VIX18" s="519"/>
      <c r="VIY18" s="519"/>
      <c r="VIZ18" s="519"/>
      <c r="VJA18" s="519"/>
      <c r="VJB18" s="519"/>
      <c r="VJC18" s="519"/>
      <c r="VJD18" s="519"/>
      <c r="VJE18" s="519"/>
      <c r="VJF18" s="519"/>
      <c r="VJG18" s="519"/>
      <c r="VJH18" s="519"/>
      <c r="VJI18" s="519"/>
      <c r="VJJ18" s="519"/>
      <c r="VJK18" s="519"/>
      <c r="VJL18" s="519"/>
      <c r="VJM18" s="519"/>
      <c r="VJN18" s="519"/>
      <c r="VJO18" s="519"/>
      <c r="VJP18" s="519"/>
      <c r="VJQ18" s="519"/>
      <c r="VJR18" s="519"/>
      <c r="VJS18" s="519"/>
      <c r="VJT18" s="519"/>
      <c r="VJU18" s="519"/>
      <c r="VJV18" s="519"/>
      <c r="VJW18" s="519"/>
      <c r="VJX18" s="519"/>
      <c r="VJY18" s="519"/>
      <c r="VJZ18" s="519"/>
      <c r="VKA18" s="519"/>
      <c r="VKB18" s="519"/>
      <c r="VKC18" s="519"/>
      <c r="VKD18" s="519"/>
      <c r="VKE18" s="519"/>
      <c r="VKF18" s="519"/>
      <c r="VKG18" s="519"/>
      <c r="VKH18" s="519"/>
      <c r="VKI18" s="519"/>
      <c r="VKJ18" s="519"/>
      <c r="VKK18" s="519"/>
      <c r="VKL18" s="519"/>
      <c r="VKM18" s="519"/>
      <c r="VKN18" s="519"/>
      <c r="VKO18" s="519"/>
      <c r="VKP18" s="519"/>
      <c r="VKQ18" s="519"/>
      <c r="VKR18" s="519"/>
      <c r="VKS18" s="519"/>
      <c r="VKT18" s="519"/>
      <c r="VKU18" s="519"/>
      <c r="VKV18" s="519"/>
      <c r="VKW18" s="519"/>
      <c r="VKX18" s="519"/>
      <c r="VKY18" s="519"/>
      <c r="VKZ18" s="519"/>
      <c r="VLA18" s="519"/>
      <c r="VLB18" s="519"/>
      <c r="VLC18" s="519"/>
      <c r="VLD18" s="519"/>
      <c r="VLE18" s="519"/>
      <c r="VLF18" s="519"/>
      <c r="VLG18" s="519"/>
      <c r="VLH18" s="519"/>
      <c r="VLI18" s="519"/>
      <c r="VLJ18" s="519"/>
      <c r="VLK18" s="519"/>
      <c r="VLL18" s="519"/>
      <c r="VLM18" s="519"/>
      <c r="VLN18" s="519"/>
      <c r="VLO18" s="519"/>
      <c r="VLP18" s="519"/>
      <c r="VLQ18" s="519"/>
      <c r="VLR18" s="519"/>
      <c r="VLS18" s="519"/>
      <c r="VLT18" s="519"/>
      <c r="VLU18" s="519"/>
      <c r="VLV18" s="519"/>
      <c r="VLW18" s="519"/>
      <c r="VLX18" s="519"/>
      <c r="VLY18" s="519"/>
      <c r="VLZ18" s="519"/>
      <c r="VMA18" s="519"/>
      <c r="VMB18" s="519"/>
      <c r="VMC18" s="519"/>
      <c r="VMD18" s="519"/>
      <c r="VME18" s="519"/>
      <c r="VMF18" s="519"/>
      <c r="VMG18" s="519"/>
      <c r="VMH18" s="519"/>
      <c r="VMI18" s="519"/>
      <c r="VMJ18" s="519"/>
      <c r="VMK18" s="519"/>
      <c r="VML18" s="519"/>
      <c r="VMM18" s="519"/>
      <c r="VMN18" s="519"/>
      <c r="VMO18" s="519"/>
      <c r="VMP18" s="519"/>
      <c r="VMQ18" s="519"/>
      <c r="VMR18" s="519"/>
      <c r="VMS18" s="519"/>
      <c r="VMT18" s="519"/>
      <c r="VMU18" s="519"/>
      <c r="VMV18" s="519"/>
      <c r="VMW18" s="519"/>
      <c r="VMX18" s="519"/>
      <c r="VMY18" s="519"/>
      <c r="VMZ18" s="519"/>
      <c r="VNA18" s="519"/>
      <c r="VNB18" s="519"/>
      <c r="VNC18" s="519"/>
      <c r="VND18" s="519"/>
      <c r="VNE18" s="519"/>
      <c r="VNF18" s="519"/>
      <c r="VNG18" s="519"/>
      <c r="VNH18" s="519"/>
      <c r="VNI18" s="519"/>
      <c r="VNJ18" s="519"/>
      <c r="VNK18" s="519"/>
      <c r="VNL18" s="519"/>
      <c r="VNM18" s="519"/>
      <c r="VNN18" s="519"/>
      <c r="VNO18" s="519"/>
      <c r="VNP18" s="519"/>
      <c r="VNQ18" s="519"/>
      <c r="VNR18" s="519"/>
      <c r="VNS18" s="519"/>
      <c r="VNT18" s="519"/>
      <c r="VNU18" s="519"/>
      <c r="VNV18" s="519"/>
      <c r="VNW18" s="519"/>
      <c r="VNX18" s="519"/>
      <c r="VNY18" s="519"/>
      <c r="VNZ18" s="519"/>
      <c r="VOA18" s="519"/>
      <c r="VOB18" s="519"/>
      <c r="VOC18" s="519"/>
      <c r="VOD18" s="519"/>
      <c r="VOE18" s="519"/>
      <c r="VOF18" s="519"/>
      <c r="VOG18" s="519"/>
      <c r="VOH18" s="519"/>
      <c r="VOI18" s="519"/>
      <c r="VOJ18" s="519"/>
      <c r="VOK18" s="519"/>
      <c r="VOL18" s="519"/>
      <c r="VOM18" s="519"/>
      <c r="VON18" s="519"/>
      <c r="VOO18" s="519"/>
      <c r="VOP18" s="519"/>
      <c r="VOQ18" s="519"/>
      <c r="VOR18" s="519"/>
      <c r="VOS18" s="519"/>
      <c r="VOT18" s="519"/>
      <c r="VOU18" s="519"/>
      <c r="VOV18" s="519"/>
      <c r="VOW18" s="519"/>
      <c r="VOX18" s="519"/>
      <c r="VOY18" s="519"/>
      <c r="VOZ18" s="519"/>
      <c r="VPA18" s="519"/>
      <c r="VPB18" s="519"/>
      <c r="VPC18" s="519"/>
      <c r="VPD18" s="519"/>
      <c r="VPE18" s="519"/>
      <c r="VPF18" s="519"/>
      <c r="VPG18" s="519"/>
      <c r="VPH18" s="519"/>
      <c r="VPI18" s="519"/>
      <c r="VPJ18" s="519"/>
      <c r="VPK18" s="519"/>
      <c r="VPL18" s="519"/>
      <c r="VPM18" s="519"/>
      <c r="VPN18" s="519"/>
      <c r="VPO18" s="519"/>
      <c r="VPP18" s="519"/>
      <c r="VPQ18" s="519"/>
      <c r="VPR18" s="519"/>
      <c r="VPS18" s="519"/>
      <c r="VPT18" s="519"/>
      <c r="VPU18" s="519"/>
      <c r="VPV18" s="519"/>
      <c r="VPW18" s="519"/>
      <c r="VPX18" s="519"/>
      <c r="VPY18" s="519"/>
      <c r="VPZ18" s="519"/>
      <c r="VQA18" s="519"/>
      <c r="VQB18" s="519"/>
      <c r="VQC18" s="519"/>
      <c r="VQD18" s="519"/>
      <c r="VQE18" s="519"/>
      <c r="VQF18" s="519"/>
      <c r="VQG18" s="519"/>
      <c r="VQH18" s="519"/>
      <c r="VQI18" s="519"/>
      <c r="VQJ18" s="519"/>
      <c r="VQK18" s="519"/>
      <c r="VQL18" s="519"/>
      <c r="VQM18" s="519"/>
      <c r="VQN18" s="519"/>
      <c r="VQO18" s="519"/>
      <c r="VQP18" s="519"/>
      <c r="VQQ18" s="519"/>
      <c r="VQR18" s="519"/>
      <c r="VQS18" s="519"/>
      <c r="VQT18" s="519"/>
      <c r="VQU18" s="519"/>
      <c r="VQV18" s="519"/>
      <c r="VQW18" s="519"/>
      <c r="VQX18" s="519"/>
      <c r="VQY18" s="519"/>
      <c r="VQZ18" s="519"/>
      <c r="VRA18" s="519"/>
      <c r="VRB18" s="519"/>
      <c r="VRC18" s="519"/>
      <c r="VRD18" s="519"/>
      <c r="VRE18" s="519"/>
      <c r="VRF18" s="519"/>
      <c r="VRG18" s="519"/>
      <c r="VRH18" s="519"/>
      <c r="VRI18" s="519"/>
      <c r="VRJ18" s="519"/>
      <c r="VRK18" s="519"/>
      <c r="VRL18" s="519"/>
      <c r="VRM18" s="519"/>
      <c r="VRN18" s="519"/>
      <c r="VRO18" s="519"/>
      <c r="VRP18" s="519"/>
      <c r="VRQ18" s="519"/>
      <c r="VRR18" s="519"/>
      <c r="VRS18" s="519"/>
      <c r="VRT18" s="519"/>
      <c r="VRU18" s="519"/>
      <c r="VRV18" s="519"/>
      <c r="VRW18" s="519"/>
      <c r="VRX18" s="519"/>
      <c r="VRY18" s="519"/>
      <c r="VRZ18" s="519"/>
      <c r="VSA18" s="519"/>
      <c r="VSB18" s="519"/>
      <c r="VSC18" s="519"/>
      <c r="VSD18" s="519"/>
      <c r="VSE18" s="519"/>
      <c r="VSF18" s="519"/>
      <c r="VSG18" s="519"/>
      <c r="VSH18" s="519"/>
      <c r="VSI18" s="519"/>
      <c r="VSJ18" s="519"/>
      <c r="VSK18" s="519"/>
      <c r="VSL18" s="519"/>
      <c r="VSM18" s="519"/>
      <c r="VSN18" s="519"/>
      <c r="VSO18" s="519"/>
      <c r="VSP18" s="519"/>
      <c r="VSQ18" s="519"/>
      <c r="VSR18" s="519"/>
      <c r="VSS18" s="519"/>
      <c r="VST18" s="519"/>
      <c r="VSU18" s="519"/>
      <c r="VSV18" s="519"/>
      <c r="VSW18" s="519"/>
      <c r="VSX18" s="519"/>
      <c r="VSY18" s="519"/>
      <c r="VSZ18" s="519"/>
      <c r="VTA18" s="519"/>
      <c r="VTB18" s="519"/>
      <c r="VTC18" s="519"/>
      <c r="VTD18" s="519"/>
      <c r="VTE18" s="519"/>
      <c r="VTF18" s="519"/>
      <c r="VTG18" s="519"/>
      <c r="VTH18" s="519"/>
      <c r="VTI18" s="519"/>
      <c r="VTJ18" s="519"/>
      <c r="VTK18" s="519"/>
      <c r="VTL18" s="519"/>
      <c r="VTM18" s="519"/>
      <c r="VTN18" s="519"/>
      <c r="VTO18" s="519"/>
      <c r="VTP18" s="519"/>
      <c r="VTQ18" s="519"/>
      <c r="VTR18" s="519"/>
      <c r="VTS18" s="519"/>
      <c r="VTT18" s="519"/>
      <c r="VTU18" s="519"/>
      <c r="VTV18" s="519"/>
      <c r="VTW18" s="519"/>
      <c r="VTX18" s="519"/>
      <c r="VTY18" s="519"/>
      <c r="VTZ18" s="519"/>
      <c r="VUA18" s="519"/>
      <c r="VUB18" s="519"/>
      <c r="VUC18" s="519"/>
      <c r="VUD18" s="519"/>
      <c r="VUE18" s="519"/>
      <c r="VUF18" s="519"/>
      <c r="VUG18" s="519"/>
      <c r="VUH18" s="519"/>
      <c r="VUI18" s="519"/>
      <c r="VUJ18" s="519"/>
      <c r="VUK18" s="519"/>
      <c r="VUL18" s="519"/>
      <c r="VUM18" s="519"/>
      <c r="VUN18" s="519"/>
      <c r="VUO18" s="519"/>
      <c r="VUP18" s="519"/>
      <c r="VUQ18" s="519"/>
      <c r="VUR18" s="519"/>
      <c r="VUS18" s="519"/>
      <c r="VUT18" s="519"/>
      <c r="VUU18" s="519"/>
      <c r="VUV18" s="519"/>
      <c r="VUW18" s="519"/>
      <c r="VUX18" s="519"/>
      <c r="VUY18" s="519"/>
      <c r="VUZ18" s="519"/>
      <c r="VVA18" s="519"/>
      <c r="VVB18" s="519"/>
      <c r="VVC18" s="519"/>
      <c r="VVD18" s="519"/>
      <c r="VVE18" s="519"/>
      <c r="VVF18" s="519"/>
      <c r="VVG18" s="519"/>
      <c r="VVH18" s="519"/>
      <c r="VVI18" s="519"/>
      <c r="VVJ18" s="519"/>
      <c r="VVK18" s="519"/>
      <c r="VVL18" s="519"/>
      <c r="VVM18" s="519"/>
      <c r="VVN18" s="519"/>
      <c r="VVO18" s="519"/>
      <c r="VVP18" s="519"/>
      <c r="VVQ18" s="519"/>
      <c r="VVR18" s="519"/>
      <c r="VVS18" s="519"/>
      <c r="VVT18" s="519"/>
      <c r="VVU18" s="519"/>
      <c r="VVV18" s="519"/>
      <c r="VVW18" s="519"/>
      <c r="VVX18" s="519"/>
      <c r="VVY18" s="519"/>
      <c r="VVZ18" s="519"/>
      <c r="VWA18" s="519"/>
      <c r="VWB18" s="519"/>
      <c r="VWC18" s="519"/>
      <c r="VWD18" s="519"/>
      <c r="VWE18" s="519"/>
      <c r="VWF18" s="519"/>
      <c r="VWG18" s="519"/>
      <c r="VWH18" s="519"/>
      <c r="VWI18" s="519"/>
      <c r="VWJ18" s="519"/>
      <c r="VWK18" s="519"/>
      <c r="VWL18" s="519"/>
      <c r="VWM18" s="519"/>
      <c r="VWN18" s="519"/>
      <c r="VWO18" s="519"/>
      <c r="VWP18" s="519"/>
      <c r="VWQ18" s="519"/>
      <c r="VWR18" s="519"/>
      <c r="VWS18" s="519"/>
      <c r="VWT18" s="519"/>
      <c r="VWU18" s="519"/>
      <c r="VWV18" s="519"/>
      <c r="VWW18" s="519"/>
      <c r="VWX18" s="519"/>
      <c r="VWY18" s="519"/>
      <c r="VWZ18" s="519"/>
      <c r="VXA18" s="519"/>
      <c r="VXB18" s="519"/>
      <c r="VXC18" s="519"/>
      <c r="VXD18" s="519"/>
      <c r="VXE18" s="519"/>
      <c r="VXF18" s="519"/>
      <c r="VXG18" s="519"/>
      <c r="VXH18" s="519"/>
      <c r="VXI18" s="519"/>
      <c r="VXJ18" s="519"/>
      <c r="VXK18" s="519"/>
      <c r="VXL18" s="519"/>
      <c r="VXM18" s="519"/>
      <c r="VXN18" s="519"/>
      <c r="VXO18" s="519"/>
      <c r="VXP18" s="519"/>
      <c r="VXQ18" s="519"/>
      <c r="VXR18" s="519"/>
      <c r="VXS18" s="519"/>
      <c r="VXT18" s="519"/>
      <c r="VXU18" s="519"/>
      <c r="VXV18" s="519"/>
      <c r="VXW18" s="519"/>
      <c r="VXX18" s="519"/>
      <c r="VXY18" s="519"/>
      <c r="VXZ18" s="519"/>
      <c r="VYA18" s="519"/>
      <c r="VYB18" s="519"/>
      <c r="VYC18" s="519"/>
      <c r="VYD18" s="519"/>
      <c r="VYE18" s="519"/>
      <c r="VYF18" s="519"/>
      <c r="VYG18" s="519"/>
      <c r="VYH18" s="519"/>
      <c r="VYI18" s="519"/>
      <c r="VYJ18" s="519"/>
      <c r="VYK18" s="519"/>
      <c r="VYL18" s="519"/>
      <c r="VYM18" s="519"/>
      <c r="VYN18" s="519"/>
      <c r="VYO18" s="519"/>
      <c r="VYP18" s="519"/>
      <c r="VYQ18" s="519"/>
      <c r="VYR18" s="519"/>
      <c r="VYS18" s="519"/>
      <c r="VYT18" s="519"/>
      <c r="VYU18" s="519"/>
      <c r="VYV18" s="519"/>
      <c r="VYW18" s="519"/>
      <c r="VYX18" s="519"/>
      <c r="VYY18" s="519"/>
      <c r="VYZ18" s="519"/>
      <c r="VZA18" s="519"/>
      <c r="VZB18" s="519"/>
      <c r="VZC18" s="519"/>
      <c r="VZD18" s="519"/>
      <c r="VZE18" s="519"/>
      <c r="VZF18" s="519"/>
      <c r="VZG18" s="519"/>
      <c r="VZH18" s="519"/>
      <c r="VZI18" s="519"/>
      <c r="VZJ18" s="519"/>
      <c r="VZK18" s="519"/>
      <c r="VZL18" s="519"/>
      <c r="VZM18" s="519"/>
      <c r="VZN18" s="519"/>
      <c r="VZO18" s="519"/>
      <c r="VZP18" s="519"/>
      <c r="VZQ18" s="519"/>
      <c r="VZR18" s="519"/>
      <c r="VZS18" s="519"/>
      <c r="VZT18" s="519"/>
      <c r="VZU18" s="519"/>
      <c r="VZV18" s="519"/>
      <c r="VZW18" s="519"/>
      <c r="VZX18" s="519"/>
      <c r="VZY18" s="519"/>
      <c r="VZZ18" s="519"/>
      <c r="WAA18" s="519"/>
      <c r="WAB18" s="519"/>
      <c r="WAC18" s="519"/>
      <c r="WAD18" s="519"/>
      <c r="WAE18" s="519"/>
      <c r="WAF18" s="519"/>
      <c r="WAG18" s="519"/>
      <c r="WAH18" s="519"/>
      <c r="WAI18" s="519"/>
      <c r="WAJ18" s="519"/>
      <c r="WAK18" s="519"/>
      <c r="WAL18" s="519"/>
      <c r="WAM18" s="519"/>
      <c r="WAN18" s="519"/>
      <c r="WAO18" s="519"/>
      <c r="WAP18" s="519"/>
      <c r="WAQ18" s="519"/>
      <c r="WAR18" s="519"/>
      <c r="WAS18" s="519"/>
      <c r="WAT18" s="519"/>
      <c r="WAU18" s="519"/>
      <c r="WAV18" s="519"/>
      <c r="WAW18" s="519"/>
      <c r="WAX18" s="519"/>
      <c r="WAY18" s="519"/>
      <c r="WAZ18" s="519"/>
      <c r="WBA18" s="519"/>
      <c r="WBB18" s="519"/>
      <c r="WBC18" s="519"/>
      <c r="WBD18" s="519"/>
      <c r="WBE18" s="519"/>
      <c r="WBF18" s="519"/>
      <c r="WBG18" s="519"/>
      <c r="WBH18" s="519"/>
      <c r="WBI18" s="519"/>
      <c r="WBJ18" s="519"/>
      <c r="WBK18" s="519"/>
      <c r="WBL18" s="519"/>
      <c r="WBM18" s="519"/>
      <c r="WBN18" s="519"/>
      <c r="WBO18" s="519"/>
      <c r="WBP18" s="519"/>
      <c r="WBQ18" s="519"/>
      <c r="WBR18" s="519"/>
      <c r="WBS18" s="519"/>
      <c r="WBT18" s="519"/>
      <c r="WBU18" s="519"/>
      <c r="WBV18" s="519"/>
      <c r="WBW18" s="519"/>
      <c r="WBX18" s="519"/>
      <c r="WBY18" s="519"/>
      <c r="WBZ18" s="519"/>
      <c r="WCA18" s="519"/>
      <c r="WCB18" s="519"/>
      <c r="WCC18" s="519"/>
      <c r="WCD18" s="519"/>
      <c r="WCE18" s="519"/>
      <c r="WCF18" s="519"/>
      <c r="WCG18" s="519"/>
      <c r="WCH18" s="519"/>
      <c r="WCI18" s="519"/>
      <c r="WCJ18" s="519"/>
      <c r="WCK18" s="519"/>
      <c r="WCL18" s="519"/>
      <c r="WCM18" s="519"/>
      <c r="WCN18" s="519"/>
      <c r="WCO18" s="519"/>
      <c r="WCP18" s="519"/>
      <c r="WCQ18" s="519"/>
      <c r="WCR18" s="519"/>
      <c r="WCS18" s="519"/>
      <c r="WCT18" s="519"/>
      <c r="WCU18" s="519"/>
      <c r="WCV18" s="519"/>
      <c r="WCW18" s="519"/>
      <c r="WCX18" s="519"/>
      <c r="WCY18" s="519"/>
      <c r="WCZ18" s="519"/>
      <c r="WDA18" s="519"/>
      <c r="WDB18" s="519"/>
      <c r="WDC18" s="519"/>
      <c r="WDD18" s="519"/>
      <c r="WDE18" s="519"/>
      <c r="WDF18" s="519"/>
      <c r="WDG18" s="519"/>
      <c r="WDH18" s="519"/>
      <c r="WDI18" s="519"/>
      <c r="WDJ18" s="519"/>
      <c r="WDK18" s="519"/>
      <c r="WDL18" s="519"/>
      <c r="WDM18" s="519"/>
      <c r="WDN18" s="519"/>
      <c r="WDO18" s="519"/>
      <c r="WDP18" s="519"/>
      <c r="WDQ18" s="519"/>
      <c r="WDR18" s="519"/>
      <c r="WDS18" s="519"/>
      <c r="WDT18" s="519"/>
      <c r="WDU18" s="519"/>
      <c r="WDV18" s="519"/>
      <c r="WDW18" s="519"/>
      <c r="WDX18" s="519"/>
      <c r="WDY18" s="519"/>
      <c r="WDZ18" s="519"/>
      <c r="WEA18" s="519"/>
      <c r="WEB18" s="519"/>
      <c r="WEC18" s="519"/>
      <c r="WED18" s="519"/>
      <c r="WEE18" s="519"/>
      <c r="WEF18" s="519"/>
      <c r="WEG18" s="519"/>
      <c r="WEH18" s="519"/>
      <c r="WEI18" s="519"/>
      <c r="WEJ18" s="519"/>
      <c r="WEK18" s="519"/>
      <c r="WEL18" s="519"/>
      <c r="WEM18" s="519"/>
      <c r="WEN18" s="519"/>
      <c r="WEO18" s="519"/>
      <c r="WEP18" s="519"/>
      <c r="WEQ18" s="519"/>
      <c r="WER18" s="519"/>
      <c r="WES18" s="519"/>
      <c r="WET18" s="519"/>
      <c r="WEU18" s="519"/>
      <c r="WEV18" s="519"/>
      <c r="WEW18" s="519"/>
      <c r="WEX18" s="519"/>
      <c r="WEY18" s="519"/>
      <c r="WEZ18" s="519"/>
      <c r="WFA18" s="519"/>
      <c r="WFB18" s="519"/>
      <c r="WFC18" s="519"/>
      <c r="WFD18" s="519"/>
      <c r="WFE18" s="519"/>
      <c r="WFF18" s="519"/>
      <c r="WFG18" s="519"/>
      <c r="WFH18" s="519"/>
      <c r="WFI18" s="519"/>
      <c r="WFJ18" s="519"/>
      <c r="WFK18" s="519"/>
      <c r="WFL18" s="519"/>
      <c r="WFM18" s="519"/>
      <c r="WFN18" s="519"/>
      <c r="WFO18" s="519"/>
      <c r="WFP18" s="519"/>
      <c r="WFQ18" s="519"/>
      <c r="WFR18" s="519"/>
      <c r="WFS18" s="519"/>
      <c r="WFT18" s="519"/>
      <c r="WFU18" s="519"/>
      <c r="WFV18" s="519"/>
      <c r="WFW18" s="519"/>
      <c r="WFX18" s="519"/>
      <c r="WFY18" s="519"/>
      <c r="WFZ18" s="519"/>
      <c r="WGA18" s="519"/>
      <c r="WGB18" s="519"/>
      <c r="WGC18" s="519"/>
      <c r="WGD18" s="519"/>
      <c r="WGE18" s="519"/>
      <c r="WGF18" s="519"/>
      <c r="WGG18" s="519"/>
      <c r="WGH18" s="519"/>
      <c r="WGI18" s="519"/>
      <c r="WGJ18" s="519"/>
      <c r="WGK18" s="519"/>
      <c r="WGL18" s="519"/>
      <c r="WGM18" s="519"/>
      <c r="WGN18" s="519"/>
      <c r="WGO18" s="519"/>
      <c r="WGP18" s="519"/>
      <c r="WGQ18" s="519"/>
      <c r="WGR18" s="519"/>
      <c r="WGS18" s="519"/>
      <c r="WGT18" s="519"/>
      <c r="WGU18" s="519"/>
      <c r="WGV18" s="519"/>
      <c r="WGW18" s="519"/>
      <c r="WGX18" s="519"/>
      <c r="WGY18" s="519"/>
      <c r="WGZ18" s="519"/>
      <c r="WHA18" s="519"/>
      <c r="WHB18" s="519"/>
      <c r="WHC18" s="519"/>
      <c r="WHD18" s="519"/>
      <c r="WHE18" s="519"/>
      <c r="WHF18" s="519"/>
      <c r="WHG18" s="519"/>
      <c r="WHH18" s="519"/>
      <c r="WHI18" s="519"/>
      <c r="WHJ18" s="519"/>
      <c r="WHK18" s="519"/>
      <c r="WHL18" s="519"/>
      <c r="WHM18" s="519"/>
      <c r="WHN18" s="519"/>
      <c r="WHO18" s="519"/>
      <c r="WHP18" s="519"/>
      <c r="WHQ18" s="519"/>
      <c r="WHR18" s="519"/>
      <c r="WHS18" s="519"/>
      <c r="WHT18" s="519"/>
      <c r="WHU18" s="519"/>
      <c r="WHV18" s="519"/>
      <c r="WHW18" s="519"/>
      <c r="WHX18" s="519"/>
      <c r="WHY18" s="519"/>
      <c r="WHZ18" s="519"/>
      <c r="WIA18" s="519"/>
      <c r="WIB18" s="519"/>
      <c r="WIC18" s="519"/>
      <c r="WID18" s="519"/>
      <c r="WIE18" s="519"/>
      <c r="WIF18" s="519"/>
      <c r="WIG18" s="519"/>
      <c r="WIH18" s="519"/>
      <c r="WII18" s="519"/>
      <c r="WIJ18" s="519"/>
      <c r="WIK18" s="519"/>
      <c r="WIL18" s="519"/>
      <c r="WIM18" s="519"/>
      <c r="WIN18" s="519"/>
      <c r="WIO18" s="519"/>
      <c r="WIP18" s="519"/>
      <c r="WIQ18" s="519"/>
      <c r="WIR18" s="519"/>
      <c r="WIS18" s="519"/>
      <c r="WIT18" s="519"/>
      <c r="WIU18" s="519"/>
      <c r="WIV18" s="519"/>
      <c r="WIW18" s="519"/>
      <c r="WIX18" s="519"/>
      <c r="WIY18" s="519"/>
      <c r="WIZ18" s="519"/>
      <c r="WJA18" s="519"/>
      <c r="WJB18" s="519"/>
      <c r="WJC18" s="519"/>
      <c r="WJD18" s="519"/>
      <c r="WJE18" s="519"/>
      <c r="WJF18" s="519"/>
      <c r="WJG18" s="519"/>
      <c r="WJH18" s="519"/>
      <c r="WJI18" s="519"/>
      <c r="WJJ18" s="519"/>
      <c r="WJK18" s="519"/>
      <c r="WJL18" s="519"/>
      <c r="WJM18" s="519"/>
      <c r="WJN18" s="519"/>
      <c r="WJO18" s="519"/>
      <c r="WJP18" s="519"/>
      <c r="WJQ18" s="519"/>
      <c r="WJR18" s="519"/>
      <c r="WJS18" s="519"/>
      <c r="WJT18" s="519"/>
      <c r="WJU18" s="519"/>
      <c r="WJV18" s="519"/>
      <c r="WJW18" s="519"/>
      <c r="WJX18" s="519"/>
      <c r="WJY18" s="519"/>
      <c r="WJZ18" s="519"/>
      <c r="WKA18" s="519"/>
      <c r="WKB18" s="519"/>
      <c r="WKC18" s="519"/>
      <c r="WKD18" s="519"/>
      <c r="WKE18" s="519"/>
      <c r="WKF18" s="519"/>
      <c r="WKG18" s="519"/>
      <c r="WKH18" s="519"/>
      <c r="WKI18" s="519"/>
      <c r="WKJ18" s="519"/>
      <c r="WKK18" s="519"/>
      <c r="WKL18" s="519"/>
      <c r="WKM18" s="519"/>
      <c r="WKN18" s="519"/>
      <c r="WKO18" s="519"/>
      <c r="WKP18" s="519"/>
      <c r="WKQ18" s="519"/>
      <c r="WKR18" s="519"/>
      <c r="WKS18" s="519"/>
      <c r="WKT18" s="519"/>
      <c r="WKU18" s="519"/>
      <c r="WKV18" s="519"/>
      <c r="WKW18" s="519"/>
      <c r="WKX18" s="519"/>
      <c r="WKY18" s="519"/>
      <c r="WKZ18" s="519"/>
      <c r="WLA18" s="519"/>
      <c r="WLB18" s="519"/>
      <c r="WLC18" s="519"/>
      <c r="WLD18" s="519"/>
      <c r="WLE18" s="519"/>
      <c r="WLF18" s="519"/>
      <c r="WLG18" s="519"/>
      <c r="WLH18" s="519"/>
      <c r="WLI18" s="519"/>
      <c r="WLJ18" s="519"/>
      <c r="WLK18" s="519"/>
      <c r="WLL18" s="519"/>
      <c r="WLM18" s="519"/>
      <c r="WLN18" s="519"/>
      <c r="WLO18" s="519"/>
      <c r="WLP18" s="519"/>
      <c r="WLQ18" s="519"/>
      <c r="WLR18" s="519"/>
      <c r="WLS18" s="519"/>
      <c r="WLT18" s="519"/>
      <c r="WLU18" s="519"/>
      <c r="WLV18" s="519"/>
      <c r="WLW18" s="519"/>
      <c r="WLX18" s="519"/>
      <c r="WLY18" s="519"/>
      <c r="WLZ18" s="519"/>
      <c r="WMA18" s="519"/>
      <c r="WMB18" s="519"/>
      <c r="WMC18" s="519"/>
      <c r="WMD18" s="519"/>
      <c r="WME18" s="519"/>
      <c r="WMF18" s="519"/>
      <c r="WMG18" s="519"/>
      <c r="WMH18" s="519"/>
      <c r="WMI18" s="519"/>
      <c r="WMJ18" s="519"/>
      <c r="WMK18" s="519"/>
      <c r="WML18" s="519"/>
      <c r="WMM18" s="519"/>
      <c r="WMN18" s="519"/>
      <c r="WMO18" s="519"/>
      <c r="WMP18" s="519"/>
      <c r="WMQ18" s="519"/>
      <c r="WMR18" s="519"/>
      <c r="WMS18" s="519"/>
      <c r="WMT18" s="519"/>
      <c r="WMU18" s="519"/>
      <c r="WMV18" s="519"/>
      <c r="WMW18" s="519"/>
      <c r="WMX18" s="519"/>
      <c r="WMY18" s="519"/>
      <c r="WMZ18" s="519"/>
      <c r="WNA18" s="519"/>
      <c r="WNB18" s="519"/>
      <c r="WNC18" s="519"/>
      <c r="WND18" s="519"/>
      <c r="WNE18" s="519"/>
      <c r="WNF18" s="519"/>
      <c r="WNG18" s="519"/>
      <c r="WNH18" s="519"/>
      <c r="WNI18" s="519"/>
      <c r="WNJ18" s="519"/>
      <c r="WNK18" s="519"/>
      <c r="WNL18" s="519"/>
      <c r="WNM18" s="519"/>
      <c r="WNN18" s="519"/>
      <c r="WNO18" s="519"/>
      <c r="WNP18" s="519"/>
      <c r="WNQ18" s="519"/>
      <c r="WNR18" s="519"/>
      <c r="WNS18" s="519"/>
      <c r="WNT18" s="519"/>
      <c r="WNU18" s="519"/>
      <c r="WNV18" s="519"/>
      <c r="WNW18" s="519"/>
      <c r="WNX18" s="519"/>
      <c r="WNY18" s="519"/>
      <c r="WNZ18" s="519"/>
      <c r="WOA18" s="519"/>
      <c r="WOB18" s="519"/>
      <c r="WOC18" s="519"/>
      <c r="WOD18" s="519"/>
      <c r="WOE18" s="519"/>
      <c r="WOF18" s="519"/>
      <c r="WOG18" s="519"/>
      <c r="WOH18" s="519"/>
      <c r="WOI18" s="519"/>
      <c r="WOJ18" s="519"/>
      <c r="WOK18" s="519"/>
      <c r="WOL18" s="519"/>
      <c r="WOM18" s="519"/>
      <c r="WON18" s="519"/>
      <c r="WOO18" s="519"/>
      <c r="WOP18" s="519"/>
      <c r="WOQ18" s="519"/>
      <c r="WOR18" s="519"/>
      <c r="WOS18" s="519"/>
      <c r="WOT18" s="519"/>
      <c r="WOU18" s="519"/>
      <c r="WOV18" s="519"/>
      <c r="WOW18" s="519"/>
      <c r="WOX18" s="519"/>
      <c r="WOY18" s="519"/>
      <c r="WOZ18" s="519"/>
      <c r="WPA18" s="519"/>
      <c r="WPB18" s="519"/>
      <c r="WPC18" s="519"/>
      <c r="WPD18" s="519"/>
      <c r="WPE18" s="519"/>
      <c r="WPF18" s="519"/>
      <c r="WPG18" s="519"/>
      <c r="WPH18" s="519"/>
      <c r="WPI18" s="519"/>
      <c r="WPJ18" s="519"/>
      <c r="WPK18" s="519"/>
      <c r="WPL18" s="519"/>
      <c r="WPM18" s="519"/>
      <c r="WPN18" s="519"/>
      <c r="WPO18" s="519"/>
      <c r="WPP18" s="519"/>
      <c r="WPQ18" s="519"/>
      <c r="WPR18" s="519"/>
      <c r="WPS18" s="519"/>
      <c r="WPT18" s="519"/>
      <c r="WPU18" s="519"/>
      <c r="WPV18" s="519"/>
      <c r="WPW18" s="519"/>
      <c r="WPX18" s="519"/>
      <c r="WPY18" s="519"/>
      <c r="WPZ18" s="519"/>
      <c r="WQA18" s="519"/>
      <c r="WQB18" s="519"/>
      <c r="WQC18" s="519"/>
      <c r="WQD18" s="519"/>
      <c r="WQE18" s="519"/>
      <c r="WQF18" s="519"/>
      <c r="WQG18" s="519"/>
      <c r="WQH18" s="519"/>
      <c r="WQI18" s="519"/>
      <c r="WQJ18" s="519"/>
      <c r="WQK18" s="519"/>
      <c r="WQL18" s="519"/>
      <c r="WQM18" s="519"/>
      <c r="WQN18" s="519"/>
      <c r="WQO18" s="519"/>
      <c r="WQP18" s="519"/>
      <c r="WQQ18" s="519"/>
      <c r="WQR18" s="519"/>
      <c r="WQS18" s="519"/>
      <c r="WQT18" s="519"/>
      <c r="WQU18" s="519"/>
      <c r="WQV18" s="519"/>
      <c r="WQW18" s="519"/>
      <c r="WQX18" s="519"/>
      <c r="WQY18" s="519"/>
      <c r="WQZ18" s="519"/>
      <c r="WRA18" s="519"/>
      <c r="WRB18" s="519"/>
      <c r="WRC18" s="519"/>
      <c r="WRD18" s="519"/>
      <c r="WRE18" s="519"/>
      <c r="WRF18" s="519"/>
      <c r="WRG18" s="519"/>
      <c r="WRH18" s="519"/>
      <c r="WRI18" s="519"/>
      <c r="WRJ18" s="519"/>
      <c r="WRK18" s="519"/>
      <c r="WRL18" s="519"/>
      <c r="WRM18" s="519"/>
      <c r="WRN18" s="519"/>
      <c r="WRO18" s="519"/>
      <c r="WRP18" s="519"/>
      <c r="WRQ18" s="519"/>
      <c r="WRR18" s="519"/>
      <c r="WRS18" s="519"/>
      <c r="WRT18" s="519"/>
      <c r="WRU18" s="519"/>
      <c r="WRV18" s="519"/>
      <c r="WRW18" s="519"/>
      <c r="WRX18" s="519"/>
      <c r="WRY18" s="519"/>
      <c r="WRZ18" s="519"/>
      <c r="WSA18" s="519"/>
      <c r="WSB18" s="519"/>
      <c r="WSC18" s="519"/>
      <c r="WSD18" s="519"/>
      <c r="WSE18" s="519"/>
      <c r="WSF18" s="519"/>
      <c r="WSG18" s="519"/>
      <c r="WSH18" s="519"/>
      <c r="WSI18" s="519"/>
      <c r="WSJ18" s="519"/>
      <c r="WSK18" s="519"/>
      <c r="WSL18" s="519"/>
      <c r="WSM18" s="519"/>
      <c r="WSN18" s="519"/>
      <c r="WSO18" s="519"/>
      <c r="WSP18" s="519"/>
      <c r="WSQ18" s="519"/>
      <c r="WSR18" s="519"/>
      <c r="WSS18" s="519"/>
      <c r="WST18" s="519"/>
      <c r="WSU18" s="519"/>
      <c r="WSV18" s="519"/>
      <c r="WSW18" s="519"/>
      <c r="WSX18" s="519"/>
      <c r="WSY18" s="519"/>
      <c r="WSZ18" s="519"/>
      <c r="WTA18" s="519"/>
      <c r="WTB18" s="519"/>
      <c r="WTC18" s="519"/>
      <c r="WTD18" s="519"/>
      <c r="WTE18" s="519"/>
      <c r="WTF18" s="519"/>
      <c r="WTG18" s="519"/>
      <c r="WTH18" s="519"/>
      <c r="WTI18" s="519"/>
      <c r="WTJ18" s="519"/>
      <c r="WTK18" s="519"/>
      <c r="WTL18" s="519"/>
      <c r="WTM18" s="519"/>
      <c r="WTN18" s="519"/>
      <c r="WTO18" s="519"/>
      <c r="WTP18" s="519"/>
      <c r="WTQ18" s="519"/>
      <c r="WTR18" s="519"/>
      <c r="WTS18" s="519"/>
      <c r="WTT18" s="519"/>
      <c r="WTU18" s="519"/>
      <c r="WTV18" s="519"/>
      <c r="WTW18" s="519"/>
      <c r="WTX18" s="519"/>
      <c r="WTY18" s="519"/>
      <c r="WTZ18" s="519"/>
      <c r="WUA18" s="519"/>
      <c r="WUB18" s="519"/>
      <c r="WUC18" s="519"/>
      <c r="WUD18" s="519"/>
      <c r="WUE18" s="519"/>
      <c r="WUF18" s="519"/>
      <c r="WUG18" s="519"/>
      <c r="WUH18" s="519"/>
      <c r="WUI18" s="519"/>
      <c r="WUJ18" s="519"/>
      <c r="WUK18" s="519"/>
      <c r="WUL18" s="519"/>
      <c r="WUM18" s="519"/>
      <c r="WUN18" s="519"/>
      <c r="WUO18" s="519"/>
      <c r="WUP18" s="519"/>
      <c r="WUQ18" s="519"/>
      <c r="WUR18" s="519"/>
      <c r="WUS18" s="519"/>
      <c r="WUT18" s="519"/>
      <c r="WUU18" s="519"/>
      <c r="WUV18" s="519"/>
      <c r="WUW18" s="519"/>
      <c r="WUX18" s="519"/>
      <c r="WUY18" s="519"/>
      <c r="WUZ18" s="519"/>
      <c r="WVA18" s="519"/>
      <c r="WVB18" s="519"/>
      <c r="WVC18" s="519"/>
      <c r="WVD18" s="519"/>
      <c r="WVE18" s="519"/>
      <c r="WVF18" s="519"/>
      <c r="WVG18" s="519"/>
      <c r="WVH18" s="519"/>
      <c r="WVI18" s="519"/>
      <c r="WVJ18" s="519"/>
      <c r="WVK18" s="519"/>
      <c r="WVL18" s="519"/>
      <c r="WVM18" s="519"/>
      <c r="WVN18" s="519"/>
      <c r="WVO18" s="519"/>
      <c r="WVP18" s="519"/>
      <c r="WVQ18" s="519"/>
      <c r="WVR18" s="519"/>
      <c r="WVS18" s="519"/>
      <c r="WVT18" s="519"/>
      <c r="WVU18" s="519"/>
      <c r="WVV18" s="519"/>
      <c r="WVW18" s="519"/>
      <c r="WVX18" s="519"/>
      <c r="WVY18" s="519"/>
      <c r="WVZ18" s="519"/>
      <c r="WWA18" s="519"/>
      <c r="WWB18" s="519"/>
      <c r="WWC18" s="519"/>
      <c r="WWD18" s="519"/>
      <c r="WWE18" s="519"/>
      <c r="WWF18" s="519"/>
      <c r="WWG18" s="519"/>
      <c r="WWH18" s="519"/>
      <c r="WWI18" s="519"/>
      <c r="WWJ18" s="519"/>
      <c r="WWK18" s="519"/>
      <c r="WWL18" s="519"/>
      <c r="WWM18" s="519"/>
      <c r="WWN18" s="519"/>
      <c r="WWO18" s="519"/>
      <c r="WWP18" s="519"/>
      <c r="WWQ18" s="519"/>
      <c r="WWR18" s="519"/>
      <c r="WWS18" s="519"/>
      <c r="WWT18" s="519"/>
      <c r="WWU18" s="519"/>
      <c r="WWV18" s="519"/>
      <c r="WWW18" s="519"/>
      <c r="WWX18" s="519"/>
      <c r="WWY18" s="519"/>
      <c r="WWZ18" s="519"/>
      <c r="WXA18" s="519"/>
      <c r="WXB18" s="519"/>
      <c r="WXC18" s="519"/>
      <c r="WXD18" s="519"/>
      <c r="WXE18" s="519"/>
      <c r="WXF18" s="519"/>
      <c r="WXG18" s="519"/>
      <c r="WXH18" s="519"/>
      <c r="WXI18" s="519"/>
      <c r="WXJ18" s="519"/>
      <c r="WXK18" s="519"/>
      <c r="WXL18" s="519"/>
      <c r="WXM18" s="519"/>
      <c r="WXN18" s="519"/>
      <c r="WXO18" s="519"/>
      <c r="WXP18" s="519"/>
      <c r="WXQ18" s="519"/>
      <c r="WXR18" s="519"/>
      <c r="WXS18" s="519"/>
      <c r="WXT18" s="519"/>
      <c r="WXU18" s="519"/>
      <c r="WXV18" s="519"/>
      <c r="WXW18" s="519"/>
      <c r="WXX18" s="519"/>
      <c r="WXY18" s="519"/>
      <c r="WXZ18" s="519"/>
      <c r="WYA18" s="519"/>
      <c r="WYB18" s="519"/>
      <c r="WYC18" s="519"/>
      <c r="WYD18" s="519"/>
      <c r="WYE18" s="519"/>
      <c r="WYF18" s="519"/>
      <c r="WYG18" s="519"/>
      <c r="WYH18" s="519"/>
      <c r="WYI18" s="519"/>
      <c r="WYJ18" s="519"/>
      <c r="WYK18" s="519"/>
      <c r="WYL18" s="519"/>
      <c r="WYM18" s="519"/>
      <c r="WYN18" s="519"/>
      <c r="WYO18" s="519"/>
      <c r="WYP18" s="519"/>
      <c r="WYQ18" s="519"/>
      <c r="WYR18" s="519"/>
      <c r="WYS18" s="519"/>
      <c r="WYT18" s="519"/>
      <c r="WYU18" s="519"/>
      <c r="WYV18" s="519"/>
      <c r="WYW18" s="519"/>
      <c r="WYX18" s="519"/>
      <c r="WYY18" s="519"/>
      <c r="WYZ18" s="519"/>
      <c r="WZA18" s="519"/>
      <c r="WZB18" s="519"/>
      <c r="WZC18" s="519"/>
      <c r="WZD18" s="519"/>
      <c r="WZE18" s="519"/>
      <c r="WZF18" s="519"/>
      <c r="WZG18" s="519"/>
      <c r="WZH18" s="519"/>
      <c r="WZI18" s="519"/>
      <c r="WZJ18" s="519"/>
      <c r="WZK18" s="519"/>
      <c r="WZL18" s="519"/>
      <c r="WZM18" s="519"/>
      <c r="WZN18" s="519"/>
      <c r="WZO18" s="519"/>
      <c r="WZP18" s="519"/>
      <c r="WZQ18" s="519"/>
      <c r="WZR18" s="519"/>
      <c r="WZS18" s="519"/>
      <c r="WZT18" s="519"/>
      <c r="WZU18" s="519"/>
      <c r="WZV18" s="519"/>
      <c r="WZW18" s="519"/>
      <c r="WZX18" s="519"/>
      <c r="WZY18" s="519"/>
      <c r="WZZ18" s="519"/>
      <c r="XAA18" s="519"/>
      <c r="XAB18" s="519"/>
      <c r="XAC18" s="519"/>
      <c r="XAD18" s="519"/>
      <c r="XAE18" s="519"/>
      <c r="XAF18" s="519"/>
      <c r="XAG18" s="519"/>
      <c r="XAH18" s="519"/>
      <c r="XAI18" s="519"/>
      <c r="XAJ18" s="519"/>
      <c r="XAK18" s="519"/>
      <c r="XAL18" s="519"/>
      <c r="XAM18" s="519"/>
      <c r="XAN18" s="519"/>
      <c r="XAO18" s="519"/>
      <c r="XAP18" s="519"/>
      <c r="XAQ18" s="519"/>
      <c r="XAR18" s="519"/>
      <c r="XAS18" s="519"/>
      <c r="XAT18" s="519"/>
      <c r="XAU18" s="519"/>
      <c r="XAV18" s="519"/>
      <c r="XAW18" s="519"/>
      <c r="XAX18" s="519"/>
      <c r="XAY18" s="519"/>
      <c r="XAZ18" s="519"/>
      <c r="XBA18" s="519"/>
      <c r="XBB18" s="519"/>
      <c r="XBC18" s="519"/>
      <c r="XBD18" s="519"/>
      <c r="XBE18" s="519"/>
      <c r="XBF18" s="519"/>
      <c r="XBG18" s="519"/>
      <c r="XBH18" s="519"/>
      <c r="XBI18" s="519"/>
      <c r="XBJ18" s="519"/>
      <c r="XBK18" s="519"/>
      <c r="XBL18" s="519"/>
      <c r="XBM18" s="519"/>
      <c r="XBN18" s="519"/>
      <c r="XBO18" s="519"/>
      <c r="XBP18" s="519"/>
      <c r="XBQ18" s="519"/>
      <c r="XBR18" s="519"/>
      <c r="XBS18" s="519"/>
      <c r="XBT18" s="519"/>
      <c r="XBU18" s="519"/>
      <c r="XBV18" s="519"/>
      <c r="XBW18" s="519"/>
      <c r="XBX18" s="519"/>
      <c r="XBY18" s="519"/>
      <c r="XBZ18" s="519"/>
      <c r="XCA18" s="519"/>
      <c r="XCB18" s="519"/>
      <c r="XCC18" s="519"/>
      <c r="XCD18" s="519"/>
      <c r="XCE18" s="519"/>
      <c r="XCF18" s="519"/>
      <c r="XCG18" s="519"/>
      <c r="XCH18" s="519"/>
      <c r="XCI18" s="519"/>
      <c r="XCJ18" s="519"/>
      <c r="XCK18" s="519"/>
      <c r="XCL18" s="519"/>
      <c r="XCM18" s="519"/>
      <c r="XCN18" s="519"/>
      <c r="XCO18" s="519"/>
      <c r="XCP18" s="519"/>
      <c r="XCQ18" s="519"/>
      <c r="XCR18" s="519"/>
      <c r="XCS18" s="519"/>
      <c r="XCT18" s="519"/>
      <c r="XCU18" s="519"/>
      <c r="XCV18" s="519"/>
      <c r="XCW18" s="519"/>
      <c r="XCX18" s="519"/>
      <c r="XCY18" s="519"/>
      <c r="XCZ18" s="519"/>
      <c r="XDA18" s="519"/>
      <c r="XDB18" s="519"/>
      <c r="XDC18" s="519"/>
      <c r="XDD18" s="519"/>
      <c r="XDE18" s="519"/>
      <c r="XDF18" s="519"/>
      <c r="XDG18" s="519"/>
      <c r="XDH18" s="519"/>
      <c r="XDI18" s="519"/>
      <c r="XDJ18" s="519"/>
      <c r="XDK18" s="519"/>
      <c r="XDL18" s="519"/>
      <c r="XDM18" s="519"/>
      <c r="XDN18" s="519"/>
      <c r="XDO18" s="519"/>
      <c r="XDP18" s="519"/>
      <c r="XDQ18" s="519"/>
      <c r="XDR18" s="519"/>
      <c r="XDS18" s="519"/>
      <c r="XDT18" s="519"/>
      <c r="XDU18" s="519"/>
      <c r="XDV18" s="519"/>
      <c r="XDW18" s="519"/>
      <c r="XDX18" s="519"/>
      <c r="XDY18" s="519"/>
      <c r="XDZ18" s="519"/>
      <c r="XEA18" s="519"/>
      <c r="XEB18" s="519"/>
      <c r="XEC18" s="519"/>
      <c r="XED18" s="519"/>
      <c r="XEE18" s="519"/>
      <c r="XEF18" s="519"/>
      <c r="XEG18" s="519"/>
      <c r="XEH18" s="519"/>
      <c r="XEI18" s="519"/>
      <c r="XEJ18" s="519"/>
      <c r="XEK18" s="519"/>
      <c r="XEL18" s="519"/>
      <c r="XEM18" s="519"/>
      <c r="XEN18" s="519"/>
      <c r="XEO18" s="519"/>
      <c r="XEP18" s="519"/>
      <c r="XEQ18" s="519"/>
      <c r="XER18" s="519"/>
      <c r="XES18" s="519"/>
      <c r="XET18" s="519"/>
      <c r="XEU18" s="519"/>
      <c r="XEV18" s="519"/>
      <c r="XEW18" s="519"/>
      <c r="XEX18" s="519"/>
      <c r="XEY18" s="519"/>
      <c r="XEZ18" s="519"/>
      <c r="XFA18" s="519"/>
      <c r="XFB18" s="519"/>
      <c r="XFC18" s="519"/>
      <c r="XFD18" s="519"/>
    </row>
    <row r="19" spans="1:16384" s="461" customFormat="1" ht="25.5" customHeight="1">
      <c r="A19" s="132" t="s">
        <v>550</v>
      </c>
      <c r="B19" s="65"/>
      <c r="C19" s="65"/>
      <c r="D19" s="131">
        <v>25</v>
      </c>
      <c r="E19" s="65"/>
      <c r="F19" s="131">
        <v>183</v>
      </c>
      <c r="G19" s="65"/>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1"/>
      <c r="AN19" s="711"/>
      <c r="AO19" s="711"/>
      <c r="AP19" s="711"/>
      <c r="AQ19" s="711"/>
      <c r="AR19" s="711"/>
      <c r="AS19" s="711"/>
      <c r="AT19" s="711"/>
      <c r="AU19" s="711"/>
      <c r="AV19" s="711"/>
      <c r="AW19" s="711"/>
      <c r="AX19" s="711"/>
      <c r="AY19" s="711"/>
      <c r="AZ19" s="711"/>
      <c r="BA19" s="711"/>
      <c r="BB19" s="711"/>
      <c r="BC19" s="711"/>
      <c r="BD19" s="711"/>
      <c r="BE19" s="711"/>
      <c r="BF19" s="711"/>
      <c r="BG19" s="711"/>
      <c r="BH19" s="711"/>
      <c r="BI19" s="711"/>
      <c r="BJ19" s="711"/>
      <c r="BK19" s="711"/>
      <c r="BL19" s="711"/>
      <c r="BM19" s="711"/>
      <c r="BN19" s="711"/>
      <c r="BO19" s="711"/>
      <c r="BP19" s="711"/>
      <c r="BQ19" s="711"/>
      <c r="BR19" s="711"/>
      <c r="BS19" s="711"/>
      <c r="BT19" s="711"/>
      <c r="BU19" s="711"/>
      <c r="BV19" s="711"/>
      <c r="BW19" s="711"/>
      <c r="BX19" s="711"/>
      <c r="BY19" s="711"/>
      <c r="BZ19" s="711"/>
      <c r="CA19" s="711"/>
      <c r="CB19" s="711"/>
      <c r="CC19" s="711"/>
      <c r="CD19" s="711"/>
      <c r="CE19" s="711"/>
      <c r="CF19" s="711"/>
      <c r="CG19" s="711"/>
      <c r="CH19" s="711"/>
      <c r="CI19" s="711"/>
      <c r="CJ19" s="711"/>
      <c r="CK19" s="711"/>
      <c r="CL19" s="711"/>
      <c r="CM19" s="711"/>
      <c r="CN19" s="711"/>
      <c r="CO19" s="711"/>
      <c r="CP19" s="711"/>
      <c r="CQ19" s="711"/>
      <c r="CR19" s="711"/>
      <c r="CS19" s="711"/>
      <c r="CT19" s="711"/>
      <c r="CU19" s="711"/>
      <c r="CV19" s="711"/>
      <c r="CW19" s="711"/>
      <c r="CX19" s="711"/>
      <c r="CY19" s="711"/>
      <c r="CZ19" s="711"/>
      <c r="DA19" s="711"/>
      <c r="DB19" s="711"/>
      <c r="DC19" s="711"/>
      <c r="DD19" s="711"/>
      <c r="DE19" s="711"/>
      <c r="DF19" s="711"/>
      <c r="DG19" s="711"/>
      <c r="DH19" s="711"/>
      <c r="DI19" s="711"/>
      <c r="DJ19" s="711"/>
      <c r="DK19" s="711"/>
      <c r="DL19" s="711"/>
      <c r="DM19" s="711"/>
      <c r="DN19" s="711"/>
      <c r="DO19" s="711"/>
      <c r="DP19" s="711"/>
      <c r="DQ19" s="711"/>
      <c r="DR19" s="711"/>
      <c r="DS19" s="711"/>
      <c r="DT19" s="711"/>
      <c r="DU19" s="711"/>
      <c r="DV19" s="711"/>
      <c r="DW19" s="711"/>
      <c r="DX19" s="711"/>
      <c r="DY19" s="711"/>
      <c r="DZ19" s="711"/>
      <c r="EA19" s="711"/>
      <c r="EB19" s="711"/>
      <c r="EC19" s="711"/>
      <c r="ED19" s="711"/>
      <c r="EE19" s="711"/>
      <c r="EF19" s="711"/>
      <c r="EG19" s="711"/>
      <c r="EH19" s="711"/>
      <c r="EI19" s="711"/>
      <c r="EJ19" s="711"/>
      <c r="EK19" s="711"/>
      <c r="EL19" s="711"/>
      <c r="EM19" s="711"/>
      <c r="EN19" s="711"/>
      <c r="EO19" s="711"/>
      <c r="EP19" s="711"/>
      <c r="EQ19" s="711"/>
      <c r="ER19" s="711"/>
      <c r="ES19" s="711"/>
      <c r="ET19" s="711"/>
      <c r="EU19" s="711"/>
      <c r="EV19" s="711"/>
      <c r="EW19" s="711"/>
      <c r="EX19" s="711"/>
      <c r="EY19" s="711"/>
      <c r="EZ19" s="711"/>
      <c r="FA19" s="711"/>
      <c r="FB19" s="711"/>
      <c r="FC19" s="711"/>
      <c r="FD19" s="711"/>
      <c r="FE19" s="711"/>
      <c r="FF19" s="711"/>
      <c r="FG19" s="711"/>
      <c r="FH19" s="711"/>
      <c r="FI19" s="711"/>
      <c r="FJ19" s="711"/>
      <c r="FK19" s="711"/>
      <c r="FL19" s="711"/>
      <c r="FM19" s="711"/>
      <c r="FN19" s="711"/>
      <c r="FO19" s="711"/>
      <c r="FP19" s="711"/>
      <c r="FQ19" s="711"/>
      <c r="FR19" s="711"/>
      <c r="FS19" s="711"/>
      <c r="FT19" s="711"/>
      <c r="FU19" s="711"/>
      <c r="FV19" s="711"/>
      <c r="FW19" s="711"/>
      <c r="FX19" s="711"/>
      <c r="FY19" s="711"/>
      <c r="FZ19" s="711"/>
      <c r="GA19" s="711"/>
      <c r="GB19" s="711"/>
      <c r="GC19" s="711"/>
      <c r="GD19" s="711"/>
      <c r="GE19" s="711"/>
      <c r="GF19" s="711"/>
      <c r="GG19" s="711"/>
      <c r="GH19" s="711"/>
      <c r="GI19" s="711"/>
      <c r="GJ19" s="711"/>
      <c r="GK19" s="711"/>
      <c r="GL19" s="711"/>
      <c r="GM19" s="711"/>
      <c r="GN19" s="711"/>
      <c r="GO19" s="711"/>
      <c r="GP19" s="711"/>
      <c r="GQ19" s="711"/>
      <c r="GR19" s="711"/>
      <c r="GS19" s="711"/>
      <c r="GT19" s="711"/>
      <c r="GU19" s="711"/>
      <c r="GV19" s="711"/>
      <c r="GW19" s="711"/>
      <c r="GX19" s="711"/>
      <c r="GY19" s="711"/>
      <c r="GZ19" s="711"/>
      <c r="HA19" s="711"/>
      <c r="HB19" s="711"/>
      <c r="HC19" s="711"/>
      <c r="HD19" s="711"/>
      <c r="HE19" s="711"/>
      <c r="HF19" s="711"/>
      <c r="HG19" s="711"/>
      <c r="HH19" s="711"/>
      <c r="HI19" s="711"/>
      <c r="HJ19" s="711"/>
      <c r="HK19" s="711"/>
      <c r="HL19" s="711"/>
      <c r="HM19" s="711"/>
      <c r="HN19" s="711"/>
      <c r="HO19" s="711"/>
      <c r="HP19" s="711"/>
      <c r="HQ19" s="711"/>
      <c r="HR19" s="711"/>
      <c r="HS19" s="711"/>
      <c r="HT19" s="711"/>
      <c r="HU19" s="711"/>
      <c r="HV19" s="711"/>
      <c r="HW19" s="711"/>
      <c r="HX19" s="711"/>
      <c r="HY19" s="711"/>
      <c r="HZ19" s="711"/>
      <c r="IA19" s="711"/>
      <c r="IB19" s="711"/>
      <c r="IC19" s="711"/>
      <c r="ID19" s="711"/>
      <c r="IE19" s="711"/>
      <c r="IF19" s="711"/>
      <c r="IG19" s="711"/>
      <c r="IH19" s="711"/>
      <c r="II19" s="711"/>
      <c r="IJ19" s="711"/>
      <c r="IK19" s="711"/>
      <c r="IL19" s="711"/>
      <c r="IM19" s="711"/>
      <c r="IN19" s="711"/>
      <c r="IO19" s="711"/>
      <c r="IP19" s="711"/>
      <c r="IQ19" s="711"/>
      <c r="IR19" s="711"/>
      <c r="IS19" s="711"/>
      <c r="IT19" s="711"/>
      <c r="IU19" s="711"/>
      <c r="IV19" s="711"/>
      <c r="IW19" s="711"/>
      <c r="IX19" s="711"/>
      <c r="IY19" s="711"/>
      <c r="IZ19" s="711"/>
      <c r="JA19" s="711"/>
      <c r="JB19" s="711"/>
      <c r="JC19" s="711"/>
      <c r="JD19" s="711"/>
      <c r="JE19" s="711"/>
      <c r="JF19" s="711"/>
      <c r="JG19" s="711"/>
      <c r="JH19" s="711"/>
      <c r="JI19" s="711"/>
      <c r="JJ19" s="711"/>
      <c r="JK19" s="711"/>
      <c r="JL19" s="711"/>
      <c r="JM19" s="711"/>
      <c r="JN19" s="711"/>
      <c r="JO19" s="711"/>
      <c r="JP19" s="711"/>
      <c r="JQ19" s="711"/>
      <c r="JR19" s="711"/>
      <c r="JS19" s="711"/>
      <c r="JT19" s="711"/>
      <c r="JU19" s="711"/>
      <c r="JV19" s="711"/>
      <c r="JW19" s="711"/>
      <c r="JX19" s="711"/>
      <c r="JY19" s="711"/>
      <c r="JZ19" s="711"/>
      <c r="KA19" s="711"/>
      <c r="KB19" s="711"/>
      <c r="KC19" s="711"/>
      <c r="KD19" s="711"/>
      <c r="KE19" s="711"/>
      <c r="KF19" s="711"/>
      <c r="KG19" s="711"/>
      <c r="KH19" s="711"/>
      <c r="KI19" s="711"/>
      <c r="KJ19" s="711"/>
      <c r="KK19" s="711"/>
      <c r="KL19" s="711"/>
      <c r="KM19" s="711"/>
      <c r="KN19" s="711"/>
      <c r="KO19" s="711"/>
      <c r="KP19" s="711"/>
      <c r="KQ19" s="711"/>
      <c r="KR19" s="711"/>
      <c r="KS19" s="711"/>
      <c r="KT19" s="711"/>
      <c r="KU19" s="711"/>
      <c r="KV19" s="711"/>
      <c r="KW19" s="711"/>
      <c r="KX19" s="711"/>
      <c r="KY19" s="711"/>
      <c r="KZ19" s="711"/>
      <c r="LA19" s="711"/>
      <c r="LB19" s="711"/>
      <c r="LC19" s="711"/>
      <c r="LD19" s="711"/>
      <c r="LE19" s="711"/>
      <c r="LF19" s="711"/>
      <c r="LG19" s="711"/>
      <c r="LH19" s="711"/>
      <c r="LI19" s="711"/>
      <c r="LJ19" s="711"/>
      <c r="LK19" s="711"/>
      <c r="LL19" s="711"/>
      <c r="LM19" s="711"/>
      <c r="LN19" s="711"/>
      <c r="LO19" s="711"/>
      <c r="LP19" s="711"/>
      <c r="LQ19" s="711"/>
      <c r="LR19" s="711"/>
      <c r="LS19" s="711"/>
      <c r="LT19" s="711"/>
      <c r="LU19" s="711"/>
      <c r="LV19" s="711"/>
      <c r="LW19" s="711"/>
      <c r="LX19" s="711"/>
      <c r="LY19" s="711"/>
      <c r="LZ19" s="711"/>
      <c r="MA19" s="711"/>
      <c r="MB19" s="711"/>
      <c r="MC19" s="711"/>
      <c r="MD19" s="711"/>
      <c r="ME19" s="711"/>
      <c r="MF19" s="711"/>
      <c r="MG19" s="711"/>
      <c r="MH19" s="711"/>
      <c r="MI19" s="711"/>
      <c r="MJ19" s="711"/>
      <c r="MK19" s="711"/>
      <c r="ML19" s="711"/>
      <c r="MM19" s="711"/>
      <c r="MN19" s="711"/>
      <c r="MO19" s="711"/>
      <c r="MP19" s="711"/>
      <c r="MQ19" s="711"/>
      <c r="MR19" s="711"/>
      <c r="MS19" s="711"/>
      <c r="MT19" s="711"/>
      <c r="MU19" s="711"/>
      <c r="MV19" s="711"/>
      <c r="MW19" s="711"/>
      <c r="MX19" s="711"/>
      <c r="MY19" s="711"/>
      <c r="MZ19" s="711"/>
      <c r="NA19" s="711"/>
      <c r="NB19" s="711"/>
      <c r="NC19" s="711"/>
      <c r="ND19" s="711"/>
      <c r="NE19" s="711"/>
      <c r="NF19" s="711"/>
      <c r="NG19" s="711"/>
      <c r="NH19" s="711"/>
      <c r="NI19" s="711"/>
      <c r="NJ19" s="711"/>
      <c r="NK19" s="711"/>
      <c r="NL19" s="711"/>
      <c r="NM19" s="711"/>
      <c r="NN19" s="711"/>
      <c r="NO19" s="711"/>
      <c r="NP19" s="711"/>
      <c r="NQ19" s="711"/>
      <c r="NR19" s="711"/>
      <c r="NS19" s="711"/>
      <c r="NT19" s="711"/>
      <c r="NU19" s="711"/>
      <c r="NV19" s="711"/>
      <c r="NW19" s="711"/>
      <c r="NX19" s="711"/>
      <c r="NY19" s="711"/>
      <c r="NZ19" s="711"/>
      <c r="OA19" s="711"/>
      <c r="OB19" s="711"/>
      <c r="OC19" s="711"/>
      <c r="OD19" s="711"/>
      <c r="OE19" s="711"/>
      <c r="OF19" s="711"/>
      <c r="OG19" s="711"/>
      <c r="OH19" s="711"/>
      <c r="OI19" s="711"/>
      <c r="OJ19" s="711"/>
      <c r="OK19" s="711"/>
      <c r="OL19" s="711"/>
      <c r="OM19" s="711"/>
      <c r="ON19" s="711"/>
      <c r="OO19" s="711"/>
      <c r="OP19" s="711"/>
      <c r="OQ19" s="711"/>
      <c r="OR19" s="711"/>
      <c r="OS19" s="711"/>
      <c r="OT19" s="711"/>
      <c r="OU19" s="711"/>
      <c r="OV19" s="711"/>
      <c r="OW19" s="711"/>
      <c r="OX19" s="711"/>
      <c r="OY19" s="711"/>
      <c r="OZ19" s="711"/>
      <c r="PA19" s="711"/>
      <c r="PB19" s="711"/>
      <c r="PC19" s="711"/>
      <c r="PD19" s="711"/>
      <c r="PE19" s="711"/>
      <c r="PF19" s="711"/>
      <c r="PG19" s="711"/>
      <c r="PH19" s="711"/>
      <c r="PI19" s="711"/>
      <c r="PJ19" s="711"/>
      <c r="PK19" s="711"/>
      <c r="PL19" s="711"/>
      <c r="PM19" s="711"/>
      <c r="PN19" s="711"/>
      <c r="PO19" s="711"/>
      <c r="PP19" s="711"/>
      <c r="PQ19" s="711"/>
      <c r="PR19" s="711"/>
      <c r="PS19" s="711"/>
      <c r="PT19" s="711"/>
      <c r="PU19" s="711"/>
      <c r="PV19" s="711"/>
      <c r="PW19" s="711"/>
      <c r="PX19" s="711"/>
      <c r="PY19" s="711"/>
      <c r="PZ19" s="711"/>
      <c r="QA19" s="711"/>
      <c r="QB19" s="711"/>
      <c r="QC19" s="711"/>
      <c r="QD19" s="711"/>
      <c r="QE19" s="711"/>
      <c r="QF19" s="711"/>
      <c r="QG19" s="711"/>
      <c r="QH19" s="711"/>
      <c r="QI19" s="711"/>
      <c r="QJ19" s="711"/>
      <c r="QK19" s="711"/>
      <c r="QL19" s="711"/>
      <c r="QM19" s="711"/>
      <c r="QN19" s="711"/>
      <c r="QO19" s="711"/>
      <c r="QP19" s="711"/>
      <c r="QQ19" s="711"/>
      <c r="QR19" s="711"/>
      <c r="QS19" s="711"/>
      <c r="QT19" s="711"/>
      <c r="QU19" s="711"/>
      <c r="QV19" s="711"/>
      <c r="QW19" s="711"/>
      <c r="QX19" s="711"/>
      <c r="QY19" s="711"/>
      <c r="QZ19" s="711"/>
      <c r="RA19" s="711"/>
      <c r="RB19" s="711"/>
      <c r="RC19" s="711"/>
      <c r="RD19" s="711"/>
      <c r="RE19" s="711"/>
      <c r="RF19" s="711"/>
      <c r="RG19" s="711"/>
      <c r="RH19" s="711"/>
      <c r="RI19" s="711"/>
      <c r="RJ19" s="711"/>
      <c r="RK19" s="711"/>
      <c r="RL19" s="711"/>
      <c r="RM19" s="711"/>
      <c r="RN19" s="711"/>
      <c r="RO19" s="711"/>
      <c r="RP19" s="711"/>
      <c r="RQ19" s="711"/>
      <c r="RR19" s="711"/>
      <c r="RS19" s="711"/>
      <c r="RT19" s="711"/>
      <c r="RU19" s="711"/>
      <c r="RV19" s="711"/>
      <c r="RW19" s="711"/>
      <c r="RX19" s="711"/>
      <c r="RY19" s="711"/>
      <c r="RZ19" s="711"/>
      <c r="SA19" s="711"/>
      <c r="SB19" s="711"/>
      <c r="SC19" s="711"/>
      <c r="SD19" s="711"/>
      <c r="SE19" s="711"/>
      <c r="SF19" s="711"/>
      <c r="SG19" s="711"/>
      <c r="SH19" s="711"/>
      <c r="SI19" s="711"/>
      <c r="SJ19" s="711"/>
      <c r="SK19" s="711"/>
      <c r="SL19" s="711"/>
      <c r="SM19" s="711"/>
      <c r="SN19" s="711"/>
      <c r="SO19" s="711"/>
      <c r="SP19" s="711"/>
      <c r="SQ19" s="711"/>
      <c r="SR19" s="711"/>
      <c r="SS19" s="711"/>
      <c r="ST19" s="711"/>
      <c r="SU19" s="711"/>
      <c r="SV19" s="711"/>
      <c r="SW19" s="711"/>
      <c r="SX19" s="711"/>
      <c r="SY19" s="711"/>
      <c r="SZ19" s="711"/>
      <c r="TA19" s="711"/>
      <c r="TB19" s="711"/>
      <c r="TC19" s="711"/>
      <c r="TD19" s="711"/>
      <c r="TE19" s="711"/>
      <c r="TF19" s="711"/>
      <c r="TG19" s="711"/>
      <c r="TH19" s="711"/>
      <c r="TI19" s="711"/>
      <c r="TJ19" s="711"/>
      <c r="TK19" s="711"/>
      <c r="TL19" s="711"/>
      <c r="TM19" s="711"/>
      <c r="TN19" s="711"/>
      <c r="TO19" s="711"/>
      <c r="TP19" s="711"/>
      <c r="TQ19" s="711"/>
      <c r="TR19" s="711"/>
      <c r="TS19" s="711"/>
      <c r="TT19" s="711"/>
      <c r="TU19" s="711"/>
      <c r="TV19" s="711"/>
      <c r="TW19" s="711"/>
      <c r="TX19" s="711"/>
      <c r="TY19" s="711"/>
      <c r="TZ19" s="711"/>
      <c r="UA19" s="711"/>
      <c r="UB19" s="711"/>
      <c r="UC19" s="711"/>
      <c r="UD19" s="711"/>
      <c r="UE19" s="711"/>
      <c r="UF19" s="711"/>
      <c r="UG19" s="711"/>
      <c r="UH19" s="711"/>
      <c r="UI19" s="711"/>
      <c r="UJ19" s="711"/>
      <c r="UK19" s="711"/>
      <c r="UL19" s="711"/>
      <c r="UM19" s="711"/>
      <c r="UN19" s="711"/>
      <c r="UO19" s="711"/>
      <c r="UP19" s="711"/>
      <c r="UQ19" s="711"/>
      <c r="UR19" s="711"/>
      <c r="US19" s="711"/>
      <c r="UT19" s="711"/>
      <c r="UU19" s="711"/>
      <c r="UV19" s="711"/>
      <c r="UW19" s="711"/>
      <c r="UX19" s="711"/>
      <c r="UY19" s="711"/>
      <c r="UZ19" s="711"/>
      <c r="VA19" s="711"/>
      <c r="VB19" s="711"/>
      <c r="VC19" s="711"/>
      <c r="VD19" s="711"/>
      <c r="VE19" s="711"/>
      <c r="VF19" s="711"/>
      <c r="VG19" s="711"/>
      <c r="VH19" s="711"/>
      <c r="VI19" s="711"/>
      <c r="VJ19" s="711"/>
      <c r="VK19" s="711"/>
      <c r="VL19" s="711"/>
      <c r="VM19" s="711"/>
      <c r="VN19" s="711"/>
      <c r="VO19" s="711"/>
      <c r="VP19" s="711"/>
      <c r="VQ19" s="711"/>
      <c r="VR19" s="711"/>
      <c r="VS19" s="711"/>
      <c r="VT19" s="711"/>
      <c r="VU19" s="711"/>
      <c r="VV19" s="711"/>
      <c r="VW19" s="711"/>
      <c r="VX19" s="711"/>
      <c r="VY19" s="711"/>
      <c r="VZ19" s="711"/>
      <c r="WA19" s="711"/>
      <c r="WB19" s="711"/>
      <c r="WC19" s="711"/>
      <c r="WD19" s="711"/>
      <c r="WE19" s="711"/>
      <c r="WF19" s="711"/>
      <c r="WG19" s="711"/>
      <c r="WH19" s="711"/>
      <c r="WI19" s="711"/>
      <c r="WJ19" s="711"/>
      <c r="WK19" s="711"/>
      <c r="WL19" s="711"/>
      <c r="WM19" s="711"/>
      <c r="WN19" s="711"/>
      <c r="WO19" s="711"/>
      <c r="WP19" s="711"/>
      <c r="WQ19" s="711"/>
      <c r="WR19" s="711"/>
      <c r="WS19" s="711"/>
      <c r="WT19" s="711"/>
      <c r="WU19" s="711"/>
      <c r="WV19" s="711"/>
      <c r="WW19" s="711"/>
      <c r="WX19" s="711"/>
      <c r="WY19" s="711"/>
      <c r="WZ19" s="711"/>
      <c r="XA19" s="711"/>
      <c r="XB19" s="711"/>
      <c r="XC19" s="711"/>
      <c r="XD19" s="711"/>
      <c r="XE19" s="711"/>
      <c r="XF19" s="711"/>
      <c r="XG19" s="711"/>
      <c r="XH19" s="711"/>
      <c r="XI19" s="711"/>
      <c r="XJ19" s="711"/>
      <c r="XK19" s="711"/>
      <c r="XL19" s="711"/>
      <c r="XM19" s="711"/>
      <c r="XN19" s="711"/>
      <c r="XO19" s="711"/>
      <c r="XP19" s="711"/>
      <c r="XQ19" s="711"/>
      <c r="XR19" s="711"/>
      <c r="XS19" s="711"/>
      <c r="XT19" s="711"/>
      <c r="XU19" s="711"/>
      <c r="XV19" s="711"/>
      <c r="XW19" s="711"/>
      <c r="XX19" s="711"/>
      <c r="XY19" s="711"/>
      <c r="XZ19" s="711"/>
      <c r="YA19" s="711"/>
      <c r="YB19" s="711"/>
      <c r="YC19" s="711"/>
      <c r="YD19" s="711"/>
      <c r="YE19" s="711"/>
      <c r="YF19" s="711"/>
      <c r="YG19" s="711"/>
      <c r="YH19" s="711"/>
      <c r="YI19" s="711"/>
      <c r="YJ19" s="711"/>
      <c r="YK19" s="711"/>
      <c r="YL19" s="711"/>
      <c r="YM19" s="711"/>
      <c r="YN19" s="711"/>
      <c r="YO19" s="711"/>
      <c r="YP19" s="711"/>
      <c r="YQ19" s="711"/>
      <c r="YR19" s="711"/>
      <c r="YS19" s="711"/>
      <c r="YT19" s="711"/>
      <c r="YU19" s="711"/>
      <c r="YV19" s="711"/>
      <c r="YW19" s="711"/>
      <c r="YX19" s="711"/>
      <c r="YY19" s="711"/>
      <c r="YZ19" s="711"/>
      <c r="ZA19" s="711"/>
      <c r="ZB19" s="711"/>
      <c r="ZC19" s="711"/>
      <c r="ZD19" s="711"/>
      <c r="ZE19" s="711"/>
      <c r="ZF19" s="711"/>
      <c r="ZG19" s="711"/>
      <c r="ZH19" s="711"/>
      <c r="ZI19" s="711"/>
      <c r="ZJ19" s="711"/>
      <c r="ZK19" s="711"/>
      <c r="ZL19" s="711"/>
      <c r="ZM19" s="711"/>
      <c r="ZN19" s="711"/>
      <c r="ZO19" s="711"/>
      <c r="ZP19" s="711"/>
      <c r="ZQ19" s="711"/>
      <c r="ZR19" s="711"/>
      <c r="ZS19" s="711"/>
      <c r="ZT19" s="711"/>
      <c r="ZU19" s="711"/>
      <c r="ZV19" s="711"/>
      <c r="ZW19" s="711"/>
      <c r="ZX19" s="711"/>
      <c r="ZY19" s="711"/>
      <c r="ZZ19" s="711"/>
      <c r="AAA19" s="711"/>
      <c r="AAB19" s="711"/>
      <c r="AAC19" s="711"/>
      <c r="AAD19" s="711"/>
      <c r="AAE19" s="711"/>
      <c r="AAF19" s="711"/>
      <c r="AAG19" s="711"/>
      <c r="AAH19" s="711"/>
      <c r="AAI19" s="711"/>
      <c r="AAJ19" s="711"/>
      <c r="AAK19" s="711"/>
      <c r="AAL19" s="711"/>
      <c r="AAM19" s="711"/>
      <c r="AAN19" s="711"/>
      <c r="AAO19" s="711"/>
      <c r="AAP19" s="711"/>
      <c r="AAQ19" s="711"/>
      <c r="AAR19" s="711"/>
      <c r="AAS19" s="711"/>
      <c r="AAT19" s="711"/>
      <c r="AAU19" s="711"/>
      <c r="AAV19" s="711"/>
      <c r="AAW19" s="711"/>
      <c r="AAX19" s="711"/>
      <c r="AAY19" s="711"/>
      <c r="AAZ19" s="711"/>
      <c r="ABA19" s="711"/>
      <c r="ABB19" s="711"/>
      <c r="ABC19" s="711"/>
      <c r="ABD19" s="711"/>
      <c r="ABE19" s="711"/>
      <c r="ABF19" s="711"/>
      <c r="ABG19" s="711"/>
      <c r="ABH19" s="711"/>
      <c r="ABI19" s="711"/>
      <c r="ABJ19" s="711"/>
      <c r="ABK19" s="711"/>
      <c r="ABL19" s="711"/>
      <c r="ABM19" s="711"/>
      <c r="ABN19" s="711"/>
      <c r="ABO19" s="711"/>
      <c r="ABP19" s="711"/>
      <c r="ABQ19" s="711"/>
      <c r="ABR19" s="711"/>
      <c r="ABS19" s="711"/>
      <c r="ABT19" s="711"/>
      <c r="ABU19" s="711"/>
      <c r="ABV19" s="711"/>
      <c r="ABW19" s="711"/>
      <c r="ABX19" s="711"/>
      <c r="ABY19" s="711"/>
      <c r="ABZ19" s="711"/>
      <c r="ACA19" s="711"/>
      <c r="ACB19" s="711"/>
      <c r="ACC19" s="711"/>
      <c r="ACD19" s="711"/>
      <c r="ACE19" s="711"/>
      <c r="ACF19" s="711"/>
      <c r="ACG19" s="711"/>
      <c r="ACH19" s="711"/>
      <c r="ACI19" s="711"/>
      <c r="ACJ19" s="711"/>
      <c r="ACK19" s="711"/>
      <c r="ACL19" s="711"/>
      <c r="ACM19" s="711"/>
      <c r="ACN19" s="711"/>
      <c r="ACO19" s="711"/>
      <c r="ACP19" s="711"/>
      <c r="ACQ19" s="711"/>
      <c r="ACR19" s="711"/>
      <c r="ACS19" s="711"/>
      <c r="ACT19" s="711"/>
      <c r="ACU19" s="711"/>
      <c r="ACV19" s="711"/>
      <c r="ACW19" s="711"/>
      <c r="ACX19" s="711"/>
      <c r="ACY19" s="711"/>
      <c r="ACZ19" s="711"/>
      <c r="ADA19" s="711"/>
      <c r="ADB19" s="711"/>
      <c r="ADC19" s="711"/>
      <c r="ADD19" s="711"/>
      <c r="ADE19" s="711"/>
      <c r="ADF19" s="711"/>
      <c r="ADG19" s="711"/>
      <c r="ADH19" s="711"/>
      <c r="ADI19" s="711"/>
      <c r="ADJ19" s="711"/>
      <c r="ADK19" s="711"/>
      <c r="ADL19" s="711"/>
      <c r="ADM19" s="711"/>
      <c r="ADN19" s="711"/>
      <c r="ADO19" s="711"/>
      <c r="ADP19" s="711"/>
      <c r="ADQ19" s="711"/>
      <c r="ADR19" s="711"/>
      <c r="ADS19" s="711"/>
      <c r="ADT19" s="711"/>
      <c r="ADU19" s="711"/>
      <c r="ADV19" s="711"/>
      <c r="ADW19" s="711"/>
      <c r="ADX19" s="711"/>
      <c r="ADY19" s="711"/>
      <c r="ADZ19" s="711"/>
      <c r="AEA19" s="711"/>
      <c r="AEB19" s="711"/>
      <c r="AEC19" s="711"/>
      <c r="AED19" s="711"/>
      <c r="AEE19" s="711"/>
      <c r="AEF19" s="711"/>
      <c r="AEG19" s="711"/>
      <c r="AEH19" s="711"/>
      <c r="AEI19" s="711"/>
      <c r="AEJ19" s="711"/>
      <c r="AEK19" s="711"/>
      <c r="AEL19" s="711"/>
      <c r="AEM19" s="711"/>
      <c r="AEN19" s="711"/>
      <c r="AEO19" s="711"/>
      <c r="AEP19" s="711"/>
      <c r="AEQ19" s="711"/>
      <c r="AER19" s="711"/>
      <c r="AES19" s="711"/>
      <c r="AET19" s="711"/>
      <c r="AEU19" s="711"/>
      <c r="AEV19" s="711"/>
      <c r="AEW19" s="711"/>
      <c r="AEX19" s="711"/>
      <c r="AEY19" s="711"/>
      <c r="AEZ19" s="711"/>
      <c r="AFA19" s="711"/>
      <c r="AFB19" s="711"/>
      <c r="AFC19" s="711"/>
      <c r="AFD19" s="711"/>
      <c r="AFE19" s="711"/>
      <c r="AFF19" s="711"/>
      <c r="AFG19" s="711"/>
      <c r="AFH19" s="711"/>
      <c r="AFI19" s="711"/>
      <c r="AFJ19" s="711"/>
      <c r="AFK19" s="711"/>
      <c r="AFL19" s="711"/>
      <c r="AFM19" s="711"/>
      <c r="AFN19" s="711"/>
      <c r="AFO19" s="711"/>
      <c r="AFP19" s="711"/>
      <c r="AFQ19" s="711"/>
      <c r="AFR19" s="711"/>
      <c r="AFS19" s="711"/>
      <c r="AFT19" s="711"/>
      <c r="AFU19" s="711"/>
      <c r="AFV19" s="711"/>
      <c r="AFW19" s="711"/>
      <c r="AFX19" s="711"/>
      <c r="AFY19" s="711"/>
      <c r="AFZ19" s="711"/>
      <c r="AGA19" s="711"/>
      <c r="AGB19" s="711"/>
      <c r="AGC19" s="711"/>
      <c r="AGD19" s="711"/>
      <c r="AGE19" s="711"/>
      <c r="AGF19" s="711"/>
      <c r="AGG19" s="711"/>
      <c r="AGH19" s="711"/>
      <c r="AGI19" s="711"/>
      <c r="AGJ19" s="711"/>
      <c r="AGK19" s="711"/>
      <c r="AGL19" s="711"/>
      <c r="AGM19" s="711"/>
      <c r="AGN19" s="711"/>
      <c r="AGO19" s="711"/>
      <c r="AGP19" s="711"/>
      <c r="AGQ19" s="711"/>
      <c r="AGR19" s="711"/>
      <c r="AGS19" s="711"/>
      <c r="AGT19" s="711"/>
      <c r="AGU19" s="711"/>
      <c r="AGV19" s="711"/>
      <c r="AGW19" s="711"/>
      <c r="AGX19" s="711"/>
      <c r="AGY19" s="711"/>
      <c r="AGZ19" s="711"/>
      <c r="AHA19" s="711"/>
      <c r="AHB19" s="711"/>
      <c r="AHC19" s="711"/>
      <c r="AHD19" s="711"/>
      <c r="AHE19" s="711"/>
      <c r="AHF19" s="711"/>
      <c r="AHG19" s="711"/>
      <c r="AHH19" s="711"/>
      <c r="AHI19" s="711"/>
      <c r="AHJ19" s="711"/>
      <c r="AHK19" s="711"/>
      <c r="AHL19" s="711"/>
      <c r="AHM19" s="711"/>
      <c r="AHN19" s="711"/>
      <c r="AHO19" s="711"/>
      <c r="AHP19" s="711"/>
      <c r="AHQ19" s="711"/>
      <c r="AHR19" s="711"/>
      <c r="AHS19" s="711"/>
      <c r="AHT19" s="711"/>
      <c r="AHU19" s="711"/>
      <c r="AHV19" s="711"/>
      <c r="AHW19" s="711"/>
      <c r="AHX19" s="711"/>
      <c r="AHY19" s="711"/>
      <c r="AHZ19" s="711"/>
      <c r="AIA19" s="711"/>
      <c r="AIB19" s="711"/>
      <c r="AIC19" s="711"/>
      <c r="AID19" s="711"/>
      <c r="AIE19" s="711"/>
      <c r="AIF19" s="711"/>
      <c r="AIG19" s="711"/>
      <c r="AIH19" s="711"/>
      <c r="AII19" s="711"/>
      <c r="AIJ19" s="711"/>
      <c r="AIK19" s="711"/>
      <c r="AIL19" s="711"/>
      <c r="AIM19" s="711"/>
      <c r="AIN19" s="711"/>
      <c r="AIO19" s="711"/>
      <c r="AIP19" s="711"/>
      <c r="AIQ19" s="711"/>
      <c r="AIR19" s="711"/>
      <c r="AIS19" s="711"/>
      <c r="AIT19" s="711"/>
      <c r="AIU19" s="711"/>
      <c r="AIV19" s="711"/>
      <c r="AIW19" s="711"/>
      <c r="AIX19" s="711"/>
      <c r="AIY19" s="711"/>
      <c r="AIZ19" s="711"/>
      <c r="AJA19" s="711"/>
      <c r="AJB19" s="711"/>
      <c r="AJC19" s="711"/>
      <c r="AJD19" s="711"/>
      <c r="AJE19" s="711"/>
      <c r="AJF19" s="711"/>
      <c r="AJG19" s="711"/>
      <c r="AJH19" s="711"/>
      <c r="AJI19" s="711"/>
      <c r="AJJ19" s="711"/>
      <c r="AJK19" s="711"/>
      <c r="AJL19" s="711"/>
      <c r="AJM19" s="711"/>
      <c r="AJN19" s="711"/>
      <c r="AJO19" s="711"/>
      <c r="AJP19" s="711"/>
      <c r="AJQ19" s="711"/>
      <c r="AJR19" s="711"/>
      <c r="AJS19" s="711"/>
      <c r="AJT19" s="711"/>
      <c r="AJU19" s="711"/>
      <c r="AJV19" s="711"/>
      <c r="AJW19" s="711"/>
      <c r="AJX19" s="711"/>
      <c r="AJY19" s="711"/>
      <c r="AJZ19" s="711"/>
      <c r="AKA19" s="711"/>
      <c r="AKB19" s="711"/>
      <c r="AKC19" s="711"/>
      <c r="AKD19" s="711"/>
      <c r="AKE19" s="711"/>
      <c r="AKF19" s="711"/>
      <c r="AKG19" s="711"/>
      <c r="AKH19" s="711"/>
      <c r="AKI19" s="711"/>
      <c r="AKJ19" s="711"/>
      <c r="AKK19" s="711"/>
      <c r="AKL19" s="711"/>
      <c r="AKM19" s="711"/>
      <c r="AKN19" s="711"/>
      <c r="AKO19" s="711"/>
      <c r="AKP19" s="711"/>
      <c r="AKQ19" s="711"/>
      <c r="AKR19" s="711"/>
      <c r="AKS19" s="711"/>
      <c r="AKT19" s="711"/>
      <c r="AKU19" s="711"/>
      <c r="AKV19" s="711"/>
      <c r="AKW19" s="711"/>
      <c r="AKX19" s="711"/>
      <c r="AKY19" s="711"/>
      <c r="AKZ19" s="711"/>
      <c r="ALA19" s="711"/>
      <c r="ALB19" s="711"/>
      <c r="ALC19" s="711"/>
      <c r="ALD19" s="711"/>
      <c r="ALE19" s="711"/>
      <c r="ALF19" s="711"/>
      <c r="ALG19" s="711"/>
      <c r="ALH19" s="711"/>
      <c r="ALI19" s="711"/>
      <c r="ALJ19" s="711"/>
      <c r="ALK19" s="711"/>
      <c r="ALL19" s="711"/>
      <c r="ALM19" s="711"/>
      <c r="ALN19" s="711"/>
      <c r="ALO19" s="711"/>
      <c r="ALP19" s="711"/>
      <c r="ALQ19" s="711"/>
      <c r="ALR19" s="711"/>
      <c r="ALS19" s="711"/>
      <c r="ALT19" s="711"/>
      <c r="ALU19" s="711"/>
      <c r="ALV19" s="711"/>
      <c r="ALW19" s="711"/>
      <c r="ALX19" s="711"/>
      <c r="ALY19" s="711"/>
      <c r="ALZ19" s="711"/>
      <c r="AMA19" s="711"/>
      <c r="AMB19" s="711"/>
      <c r="AMC19" s="711"/>
      <c r="AMD19" s="711"/>
      <c r="AME19" s="711"/>
      <c r="AMF19" s="711"/>
      <c r="AMG19" s="711"/>
      <c r="AMH19" s="711"/>
      <c r="AMI19" s="711"/>
      <c r="AMJ19" s="711"/>
      <c r="AMK19" s="711"/>
      <c r="AML19" s="711"/>
      <c r="AMM19" s="711"/>
      <c r="AMN19" s="711"/>
      <c r="AMO19" s="711"/>
      <c r="AMP19" s="711"/>
      <c r="AMQ19" s="711"/>
      <c r="AMR19" s="711"/>
      <c r="AMS19" s="711"/>
      <c r="AMT19" s="711"/>
      <c r="AMU19" s="711"/>
      <c r="AMV19" s="711"/>
      <c r="AMW19" s="711"/>
      <c r="AMX19" s="711"/>
      <c r="AMY19" s="711"/>
      <c r="AMZ19" s="711"/>
      <c r="ANA19" s="711"/>
      <c r="ANB19" s="711"/>
      <c r="ANC19" s="711"/>
      <c r="AND19" s="711"/>
      <c r="ANE19" s="711"/>
      <c r="ANF19" s="711"/>
      <c r="ANG19" s="711"/>
      <c r="ANH19" s="711"/>
      <c r="ANI19" s="711"/>
      <c r="ANJ19" s="711"/>
      <c r="ANK19" s="711"/>
      <c r="ANL19" s="711"/>
      <c r="ANM19" s="711"/>
      <c r="ANN19" s="711"/>
      <c r="ANO19" s="711"/>
      <c r="ANP19" s="711"/>
      <c r="ANQ19" s="711"/>
      <c r="ANR19" s="711"/>
      <c r="ANS19" s="711"/>
      <c r="ANT19" s="711"/>
      <c r="ANU19" s="711"/>
      <c r="ANV19" s="711"/>
      <c r="ANW19" s="711"/>
      <c r="ANX19" s="711"/>
      <c r="ANY19" s="711"/>
      <c r="ANZ19" s="711"/>
      <c r="AOA19" s="711"/>
      <c r="AOB19" s="711"/>
      <c r="AOC19" s="711"/>
      <c r="AOD19" s="711"/>
      <c r="AOE19" s="711"/>
      <c r="AOF19" s="711"/>
      <c r="AOG19" s="711"/>
      <c r="AOH19" s="711"/>
      <c r="AOI19" s="711"/>
      <c r="AOJ19" s="711"/>
      <c r="AOK19" s="711"/>
      <c r="AOL19" s="711"/>
      <c r="AOM19" s="711"/>
      <c r="AON19" s="711"/>
      <c r="AOO19" s="711"/>
      <c r="AOP19" s="711"/>
      <c r="AOQ19" s="711"/>
      <c r="AOR19" s="711"/>
      <c r="AOS19" s="711"/>
      <c r="AOT19" s="711"/>
      <c r="AOU19" s="711"/>
      <c r="AOV19" s="711"/>
      <c r="AOW19" s="711"/>
      <c r="AOX19" s="711"/>
      <c r="AOY19" s="711"/>
      <c r="AOZ19" s="711"/>
      <c r="APA19" s="711"/>
      <c r="APB19" s="711"/>
      <c r="APC19" s="711"/>
      <c r="APD19" s="711"/>
      <c r="APE19" s="711"/>
      <c r="APF19" s="711"/>
      <c r="APG19" s="711"/>
      <c r="APH19" s="711"/>
      <c r="API19" s="711"/>
      <c r="APJ19" s="711"/>
      <c r="APK19" s="711"/>
      <c r="APL19" s="711"/>
      <c r="APM19" s="711"/>
      <c r="APN19" s="711"/>
      <c r="APO19" s="711"/>
      <c r="APP19" s="711"/>
      <c r="APQ19" s="711"/>
      <c r="APR19" s="711"/>
      <c r="APS19" s="711"/>
      <c r="APT19" s="711"/>
      <c r="APU19" s="711"/>
      <c r="APV19" s="711"/>
      <c r="APW19" s="711"/>
      <c r="APX19" s="711"/>
      <c r="APY19" s="711"/>
      <c r="APZ19" s="711"/>
      <c r="AQA19" s="711"/>
      <c r="AQB19" s="711"/>
      <c r="AQC19" s="711"/>
      <c r="AQD19" s="711"/>
      <c r="AQE19" s="711"/>
      <c r="AQF19" s="711"/>
      <c r="AQG19" s="711"/>
      <c r="AQH19" s="711"/>
      <c r="AQI19" s="711"/>
      <c r="AQJ19" s="711"/>
      <c r="AQK19" s="711"/>
      <c r="AQL19" s="711"/>
      <c r="AQM19" s="711"/>
      <c r="AQN19" s="711"/>
      <c r="AQO19" s="711"/>
      <c r="AQP19" s="711"/>
      <c r="AQQ19" s="711"/>
      <c r="AQR19" s="711"/>
      <c r="AQS19" s="711"/>
      <c r="AQT19" s="711"/>
      <c r="AQU19" s="711"/>
      <c r="AQV19" s="711"/>
      <c r="AQW19" s="711"/>
      <c r="AQX19" s="711"/>
      <c r="AQY19" s="711"/>
      <c r="AQZ19" s="711"/>
      <c r="ARA19" s="711"/>
      <c r="ARB19" s="711"/>
      <c r="ARC19" s="711"/>
      <c r="ARD19" s="711"/>
      <c r="ARE19" s="711"/>
      <c r="ARF19" s="711"/>
      <c r="ARG19" s="711"/>
      <c r="ARH19" s="711"/>
      <c r="ARI19" s="711"/>
      <c r="ARJ19" s="711"/>
      <c r="ARK19" s="711"/>
      <c r="ARL19" s="711"/>
      <c r="ARM19" s="711"/>
      <c r="ARN19" s="711"/>
      <c r="ARO19" s="711"/>
      <c r="ARP19" s="711"/>
      <c r="ARQ19" s="711"/>
      <c r="ARR19" s="711"/>
      <c r="ARS19" s="711"/>
      <c r="ART19" s="711"/>
      <c r="ARU19" s="711"/>
      <c r="ARV19" s="711"/>
      <c r="ARW19" s="711"/>
      <c r="ARX19" s="711"/>
      <c r="ARY19" s="711"/>
      <c r="ARZ19" s="711"/>
      <c r="ASA19" s="711"/>
      <c r="ASB19" s="711"/>
      <c r="ASC19" s="711"/>
      <c r="ASD19" s="711"/>
      <c r="ASE19" s="711"/>
      <c r="ASF19" s="711"/>
      <c r="ASG19" s="711"/>
      <c r="ASH19" s="711"/>
      <c r="ASI19" s="711"/>
      <c r="ASJ19" s="711"/>
      <c r="ASK19" s="711"/>
      <c r="ASL19" s="711"/>
      <c r="ASM19" s="711"/>
      <c r="ASN19" s="711"/>
      <c r="ASO19" s="711"/>
      <c r="ASP19" s="711"/>
      <c r="ASQ19" s="711"/>
      <c r="ASR19" s="711"/>
      <c r="ASS19" s="711"/>
      <c r="AST19" s="711"/>
      <c r="ASU19" s="711"/>
      <c r="ASV19" s="711"/>
      <c r="ASW19" s="711"/>
      <c r="ASX19" s="711"/>
      <c r="ASY19" s="711"/>
      <c r="ASZ19" s="711"/>
      <c r="ATA19" s="711"/>
      <c r="ATB19" s="711"/>
      <c r="ATC19" s="711"/>
      <c r="ATD19" s="711"/>
      <c r="ATE19" s="711"/>
      <c r="ATF19" s="711"/>
      <c r="ATG19" s="711"/>
      <c r="ATH19" s="711"/>
      <c r="ATI19" s="711"/>
      <c r="ATJ19" s="711"/>
      <c r="ATK19" s="711"/>
      <c r="ATL19" s="711"/>
      <c r="ATM19" s="711"/>
      <c r="ATN19" s="711"/>
      <c r="ATO19" s="711"/>
      <c r="ATP19" s="711"/>
      <c r="ATQ19" s="711"/>
      <c r="ATR19" s="711"/>
      <c r="ATS19" s="711"/>
      <c r="ATT19" s="711"/>
      <c r="ATU19" s="711"/>
      <c r="ATV19" s="711"/>
      <c r="ATW19" s="711"/>
      <c r="ATX19" s="711"/>
      <c r="ATY19" s="711"/>
      <c r="ATZ19" s="711"/>
      <c r="AUA19" s="711"/>
      <c r="AUB19" s="711"/>
      <c r="AUC19" s="711"/>
      <c r="AUD19" s="711"/>
      <c r="AUE19" s="711"/>
      <c r="AUF19" s="711"/>
      <c r="AUG19" s="711"/>
      <c r="AUH19" s="711"/>
      <c r="AUI19" s="711"/>
      <c r="AUJ19" s="711"/>
      <c r="AUK19" s="711"/>
      <c r="AUL19" s="711"/>
      <c r="AUM19" s="711"/>
      <c r="AUN19" s="711"/>
      <c r="AUO19" s="711"/>
      <c r="AUP19" s="711"/>
      <c r="AUQ19" s="711"/>
      <c r="AUR19" s="711"/>
      <c r="AUS19" s="711"/>
      <c r="AUT19" s="711"/>
      <c r="AUU19" s="711"/>
      <c r="AUV19" s="711"/>
      <c r="AUW19" s="711"/>
      <c r="AUX19" s="711"/>
      <c r="AUY19" s="711"/>
      <c r="AUZ19" s="711"/>
      <c r="AVA19" s="711"/>
      <c r="AVB19" s="711"/>
      <c r="AVC19" s="711"/>
      <c r="AVD19" s="711"/>
      <c r="AVE19" s="711"/>
      <c r="AVF19" s="711"/>
      <c r="AVG19" s="711"/>
      <c r="AVH19" s="711"/>
      <c r="AVI19" s="711"/>
      <c r="AVJ19" s="711"/>
      <c r="AVK19" s="711"/>
      <c r="AVL19" s="711"/>
      <c r="AVM19" s="711"/>
      <c r="AVN19" s="711"/>
      <c r="AVO19" s="711"/>
      <c r="AVP19" s="711"/>
      <c r="AVQ19" s="711"/>
      <c r="AVR19" s="711"/>
      <c r="AVS19" s="711"/>
      <c r="AVT19" s="711"/>
      <c r="AVU19" s="711"/>
      <c r="AVV19" s="711"/>
      <c r="AVW19" s="711"/>
      <c r="AVX19" s="711"/>
      <c r="AVY19" s="711"/>
      <c r="AVZ19" s="711"/>
      <c r="AWA19" s="711"/>
      <c r="AWB19" s="711"/>
      <c r="AWC19" s="711"/>
      <c r="AWD19" s="711"/>
      <c r="AWE19" s="711"/>
      <c r="AWF19" s="711"/>
      <c r="AWG19" s="711"/>
      <c r="AWH19" s="711"/>
      <c r="AWI19" s="711"/>
      <c r="AWJ19" s="711"/>
      <c r="AWK19" s="711"/>
      <c r="AWL19" s="711"/>
      <c r="AWM19" s="711"/>
      <c r="AWN19" s="711"/>
      <c r="AWO19" s="711"/>
      <c r="AWP19" s="711"/>
      <c r="AWQ19" s="711"/>
      <c r="AWR19" s="711"/>
      <c r="AWS19" s="711"/>
      <c r="AWT19" s="711"/>
      <c r="AWU19" s="711"/>
      <c r="AWV19" s="711"/>
      <c r="AWW19" s="711"/>
      <c r="AWX19" s="711"/>
      <c r="AWY19" s="711"/>
      <c r="AWZ19" s="711"/>
      <c r="AXA19" s="711"/>
      <c r="AXB19" s="711"/>
      <c r="AXC19" s="711"/>
      <c r="AXD19" s="711"/>
      <c r="AXE19" s="711"/>
      <c r="AXF19" s="711"/>
      <c r="AXG19" s="711"/>
      <c r="AXH19" s="711"/>
      <c r="AXI19" s="711"/>
      <c r="AXJ19" s="711"/>
      <c r="AXK19" s="711"/>
      <c r="AXL19" s="711"/>
      <c r="AXM19" s="711"/>
      <c r="AXN19" s="711"/>
      <c r="AXO19" s="711"/>
      <c r="AXP19" s="711"/>
      <c r="AXQ19" s="711"/>
      <c r="AXR19" s="711"/>
      <c r="AXS19" s="711"/>
      <c r="AXT19" s="711"/>
      <c r="AXU19" s="711"/>
      <c r="AXV19" s="711"/>
      <c r="AXW19" s="711"/>
      <c r="AXX19" s="711"/>
      <c r="AXY19" s="711"/>
      <c r="AXZ19" s="711"/>
      <c r="AYA19" s="711"/>
      <c r="AYB19" s="711"/>
      <c r="AYC19" s="711"/>
      <c r="AYD19" s="711"/>
      <c r="AYE19" s="711"/>
      <c r="AYF19" s="711"/>
      <c r="AYG19" s="711"/>
      <c r="AYH19" s="711"/>
      <c r="AYI19" s="711"/>
      <c r="AYJ19" s="711"/>
      <c r="AYK19" s="711"/>
      <c r="AYL19" s="711"/>
      <c r="AYM19" s="711"/>
      <c r="AYN19" s="711"/>
      <c r="AYO19" s="711"/>
      <c r="AYP19" s="711"/>
      <c r="AYQ19" s="711"/>
      <c r="AYR19" s="711"/>
      <c r="AYS19" s="711"/>
      <c r="AYT19" s="711"/>
      <c r="AYU19" s="711"/>
      <c r="AYV19" s="711"/>
      <c r="AYW19" s="711"/>
      <c r="AYX19" s="711"/>
      <c r="AYY19" s="711"/>
      <c r="AYZ19" s="711"/>
      <c r="AZA19" s="711"/>
      <c r="AZB19" s="711"/>
      <c r="AZC19" s="711"/>
      <c r="AZD19" s="711"/>
      <c r="AZE19" s="711"/>
      <c r="AZF19" s="711"/>
      <c r="AZG19" s="711"/>
      <c r="AZH19" s="711"/>
      <c r="AZI19" s="711"/>
      <c r="AZJ19" s="711"/>
      <c r="AZK19" s="711"/>
      <c r="AZL19" s="711"/>
      <c r="AZM19" s="711"/>
      <c r="AZN19" s="711"/>
      <c r="AZO19" s="711"/>
      <c r="AZP19" s="711"/>
      <c r="AZQ19" s="711"/>
      <c r="AZR19" s="711"/>
      <c r="AZS19" s="711"/>
      <c r="AZT19" s="711"/>
      <c r="AZU19" s="711"/>
      <c r="AZV19" s="711"/>
      <c r="AZW19" s="711"/>
      <c r="AZX19" s="711"/>
      <c r="AZY19" s="711"/>
      <c r="AZZ19" s="711"/>
      <c r="BAA19" s="711"/>
      <c r="BAB19" s="711"/>
      <c r="BAC19" s="711"/>
      <c r="BAD19" s="711"/>
      <c r="BAE19" s="711"/>
      <c r="BAF19" s="711"/>
      <c r="BAG19" s="711"/>
      <c r="BAH19" s="711"/>
      <c r="BAI19" s="711"/>
      <c r="BAJ19" s="711"/>
      <c r="BAK19" s="711"/>
      <c r="BAL19" s="711"/>
      <c r="BAM19" s="711"/>
      <c r="BAN19" s="711"/>
      <c r="BAO19" s="711"/>
      <c r="BAP19" s="711"/>
      <c r="BAQ19" s="711"/>
      <c r="BAR19" s="711"/>
      <c r="BAS19" s="711"/>
      <c r="BAT19" s="711"/>
      <c r="BAU19" s="711"/>
      <c r="BAV19" s="711"/>
      <c r="BAW19" s="711"/>
      <c r="BAX19" s="711"/>
      <c r="BAY19" s="711"/>
      <c r="BAZ19" s="711"/>
      <c r="BBA19" s="711"/>
      <c r="BBB19" s="711"/>
      <c r="BBC19" s="711"/>
      <c r="BBD19" s="711"/>
      <c r="BBE19" s="711"/>
      <c r="BBF19" s="711"/>
      <c r="BBG19" s="711"/>
      <c r="BBH19" s="711"/>
      <c r="BBI19" s="711"/>
      <c r="BBJ19" s="711"/>
      <c r="BBK19" s="711"/>
      <c r="BBL19" s="711"/>
      <c r="BBM19" s="711"/>
      <c r="BBN19" s="711"/>
      <c r="BBO19" s="711"/>
      <c r="BBP19" s="711"/>
      <c r="BBQ19" s="711"/>
      <c r="BBR19" s="711"/>
      <c r="BBS19" s="711"/>
      <c r="BBT19" s="711"/>
      <c r="BBU19" s="711"/>
      <c r="BBV19" s="711"/>
      <c r="BBW19" s="711"/>
      <c r="BBX19" s="711"/>
      <c r="BBY19" s="711"/>
      <c r="BBZ19" s="711"/>
      <c r="BCA19" s="711"/>
      <c r="BCB19" s="711"/>
      <c r="BCC19" s="711"/>
      <c r="BCD19" s="711"/>
      <c r="BCE19" s="711"/>
      <c r="BCF19" s="711"/>
      <c r="BCG19" s="711"/>
      <c r="BCH19" s="711"/>
      <c r="BCI19" s="711"/>
      <c r="BCJ19" s="711"/>
      <c r="BCK19" s="711"/>
      <c r="BCL19" s="711"/>
      <c r="BCM19" s="711"/>
      <c r="BCN19" s="711"/>
      <c r="BCO19" s="711"/>
      <c r="BCP19" s="711"/>
      <c r="BCQ19" s="711"/>
      <c r="BCR19" s="711"/>
      <c r="BCS19" s="711"/>
      <c r="BCT19" s="711"/>
      <c r="BCU19" s="711"/>
      <c r="BCV19" s="711"/>
      <c r="BCW19" s="711"/>
      <c r="BCX19" s="711"/>
      <c r="BCY19" s="711"/>
      <c r="BCZ19" s="711"/>
      <c r="BDA19" s="711"/>
      <c r="BDB19" s="711"/>
      <c r="BDC19" s="711"/>
      <c r="BDD19" s="711"/>
      <c r="BDE19" s="711"/>
      <c r="BDF19" s="711"/>
      <c r="BDG19" s="711"/>
      <c r="BDH19" s="711"/>
      <c r="BDI19" s="711"/>
      <c r="BDJ19" s="711"/>
      <c r="BDK19" s="711"/>
      <c r="BDL19" s="711"/>
      <c r="BDM19" s="711"/>
      <c r="BDN19" s="711"/>
      <c r="BDO19" s="711"/>
      <c r="BDP19" s="711"/>
      <c r="BDQ19" s="711"/>
      <c r="BDR19" s="711"/>
      <c r="BDS19" s="711"/>
      <c r="BDT19" s="711"/>
      <c r="BDU19" s="711"/>
      <c r="BDV19" s="711"/>
      <c r="BDW19" s="711"/>
      <c r="BDX19" s="711"/>
      <c r="BDY19" s="711"/>
      <c r="BDZ19" s="711"/>
      <c r="BEA19" s="711"/>
      <c r="BEB19" s="711"/>
      <c r="BEC19" s="711"/>
      <c r="BED19" s="711"/>
      <c r="BEE19" s="711"/>
      <c r="BEF19" s="711"/>
      <c r="BEG19" s="711"/>
      <c r="BEH19" s="711"/>
      <c r="BEI19" s="711"/>
      <c r="BEJ19" s="711"/>
      <c r="BEK19" s="711"/>
      <c r="BEL19" s="711"/>
      <c r="BEM19" s="711"/>
      <c r="BEN19" s="711"/>
      <c r="BEO19" s="711"/>
      <c r="BEP19" s="711"/>
      <c r="BEQ19" s="711"/>
      <c r="BER19" s="711"/>
      <c r="BES19" s="711"/>
      <c r="BET19" s="711"/>
      <c r="BEU19" s="711"/>
      <c r="BEV19" s="711"/>
      <c r="BEW19" s="711"/>
      <c r="BEX19" s="711"/>
      <c r="BEY19" s="711"/>
      <c r="BEZ19" s="711"/>
      <c r="BFA19" s="711"/>
      <c r="BFB19" s="711"/>
      <c r="BFC19" s="711"/>
      <c r="BFD19" s="711"/>
      <c r="BFE19" s="711"/>
      <c r="BFF19" s="711"/>
      <c r="BFG19" s="711"/>
      <c r="BFH19" s="711"/>
      <c r="BFI19" s="711"/>
      <c r="BFJ19" s="711"/>
      <c r="BFK19" s="711"/>
      <c r="BFL19" s="711"/>
      <c r="BFM19" s="711"/>
      <c r="BFN19" s="711"/>
      <c r="BFO19" s="711"/>
      <c r="BFP19" s="711"/>
      <c r="BFQ19" s="711"/>
      <c r="BFR19" s="711"/>
      <c r="BFS19" s="711"/>
      <c r="BFT19" s="711"/>
      <c r="BFU19" s="711"/>
      <c r="BFV19" s="711"/>
      <c r="BFW19" s="711"/>
      <c r="BFX19" s="711"/>
      <c r="BFY19" s="711"/>
      <c r="BFZ19" s="711"/>
      <c r="BGA19" s="711"/>
      <c r="BGB19" s="711"/>
      <c r="BGC19" s="711"/>
      <c r="BGD19" s="711"/>
      <c r="BGE19" s="711"/>
      <c r="BGF19" s="711"/>
      <c r="BGG19" s="711"/>
      <c r="BGH19" s="711"/>
      <c r="BGI19" s="711"/>
      <c r="BGJ19" s="711"/>
      <c r="BGK19" s="711"/>
      <c r="BGL19" s="711"/>
      <c r="BGM19" s="711"/>
      <c r="BGN19" s="711"/>
      <c r="BGO19" s="711"/>
      <c r="BGP19" s="711"/>
      <c r="BGQ19" s="711"/>
      <c r="BGR19" s="711"/>
      <c r="BGS19" s="711"/>
      <c r="BGT19" s="711"/>
      <c r="BGU19" s="711"/>
      <c r="BGV19" s="711"/>
      <c r="BGW19" s="711"/>
      <c r="BGX19" s="711"/>
      <c r="BGY19" s="711"/>
      <c r="BGZ19" s="711"/>
      <c r="BHA19" s="711"/>
      <c r="BHB19" s="711"/>
      <c r="BHC19" s="711"/>
      <c r="BHD19" s="711"/>
      <c r="BHE19" s="711"/>
      <c r="BHF19" s="711"/>
      <c r="BHG19" s="711"/>
      <c r="BHH19" s="711"/>
      <c r="BHI19" s="711"/>
      <c r="BHJ19" s="711"/>
      <c r="BHK19" s="711"/>
      <c r="BHL19" s="711"/>
      <c r="BHM19" s="711"/>
      <c r="BHN19" s="711"/>
      <c r="BHO19" s="711"/>
      <c r="BHP19" s="711"/>
      <c r="BHQ19" s="711"/>
      <c r="BHR19" s="711"/>
      <c r="BHS19" s="711"/>
      <c r="BHT19" s="711"/>
      <c r="BHU19" s="711"/>
      <c r="BHV19" s="711"/>
      <c r="BHW19" s="711"/>
      <c r="BHX19" s="711"/>
      <c r="BHY19" s="711"/>
      <c r="BHZ19" s="711"/>
      <c r="BIA19" s="711"/>
      <c r="BIB19" s="711"/>
      <c r="BIC19" s="711"/>
      <c r="BID19" s="711"/>
      <c r="BIE19" s="711"/>
      <c r="BIF19" s="711"/>
      <c r="BIG19" s="711"/>
      <c r="BIH19" s="711"/>
      <c r="BII19" s="711"/>
      <c r="BIJ19" s="711"/>
      <c r="BIK19" s="711"/>
      <c r="BIL19" s="711"/>
      <c r="BIM19" s="711"/>
      <c r="BIN19" s="711"/>
      <c r="BIO19" s="711"/>
      <c r="BIP19" s="711"/>
      <c r="BIQ19" s="711"/>
      <c r="BIR19" s="711"/>
      <c r="BIS19" s="711"/>
      <c r="BIT19" s="711"/>
      <c r="BIU19" s="711"/>
      <c r="BIV19" s="711"/>
      <c r="BIW19" s="711"/>
      <c r="BIX19" s="711"/>
      <c r="BIY19" s="711"/>
      <c r="BIZ19" s="711"/>
      <c r="BJA19" s="711"/>
      <c r="BJB19" s="711"/>
      <c r="BJC19" s="711"/>
      <c r="BJD19" s="711"/>
      <c r="BJE19" s="711"/>
      <c r="BJF19" s="711"/>
      <c r="BJG19" s="711"/>
      <c r="BJH19" s="711"/>
      <c r="BJI19" s="711"/>
      <c r="BJJ19" s="711"/>
      <c r="BJK19" s="711"/>
      <c r="BJL19" s="711"/>
      <c r="BJM19" s="711"/>
      <c r="BJN19" s="711"/>
      <c r="BJO19" s="711"/>
      <c r="BJP19" s="711"/>
      <c r="BJQ19" s="711"/>
      <c r="BJR19" s="711"/>
      <c r="BJS19" s="711"/>
      <c r="BJT19" s="711"/>
      <c r="BJU19" s="711"/>
      <c r="BJV19" s="711"/>
      <c r="BJW19" s="711"/>
      <c r="BJX19" s="711"/>
      <c r="BJY19" s="711"/>
      <c r="BJZ19" s="711"/>
      <c r="BKA19" s="711"/>
      <c r="BKB19" s="711"/>
      <c r="BKC19" s="711"/>
      <c r="BKD19" s="711"/>
      <c r="BKE19" s="711"/>
      <c r="BKF19" s="711"/>
      <c r="BKG19" s="711"/>
      <c r="BKH19" s="711"/>
      <c r="BKI19" s="711"/>
      <c r="BKJ19" s="711"/>
      <c r="BKK19" s="711"/>
      <c r="BKL19" s="711"/>
      <c r="BKM19" s="711"/>
      <c r="BKN19" s="711"/>
      <c r="BKO19" s="711"/>
      <c r="BKP19" s="711"/>
      <c r="BKQ19" s="711"/>
      <c r="BKR19" s="711"/>
      <c r="BKS19" s="711"/>
      <c r="BKT19" s="711"/>
      <c r="BKU19" s="711"/>
      <c r="BKV19" s="711"/>
      <c r="BKW19" s="711"/>
      <c r="BKX19" s="711"/>
      <c r="BKY19" s="711"/>
      <c r="BKZ19" s="711"/>
      <c r="BLA19" s="711"/>
      <c r="BLB19" s="711"/>
      <c r="BLC19" s="711"/>
      <c r="BLD19" s="711"/>
      <c r="BLE19" s="711"/>
      <c r="BLF19" s="711"/>
      <c r="BLG19" s="711"/>
      <c r="BLH19" s="711"/>
      <c r="BLI19" s="711"/>
      <c r="BLJ19" s="711"/>
      <c r="BLK19" s="711"/>
      <c r="BLL19" s="711"/>
      <c r="BLM19" s="711"/>
      <c r="BLN19" s="711"/>
      <c r="BLO19" s="711"/>
      <c r="BLP19" s="711"/>
      <c r="BLQ19" s="711"/>
      <c r="BLR19" s="711"/>
      <c r="BLS19" s="711"/>
      <c r="BLT19" s="711"/>
      <c r="BLU19" s="711"/>
      <c r="BLV19" s="711"/>
      <c r="BLW19" s="711"/>
      <c r="BLX19" s="711"/>
      <c r="BLY19" s="711"/>
      <c r="BLZ19" s="711"/>
      <c r="BMA19" s="711"/>
      <c r="BMB19" s="711"/>
      <c r="BMC19" s="711"/>
      <c r="BMD19" s="711"/>
      <c r="BME19" s="711"/>
      <c r="BMF19" s="711"/>
      <c r="BMG19" s="711"/>
      <c r="BMH19" s="711"/>
      <c r="BMI19" s="711"/>
      <c r="BMJ19" s="711"/>
      <c r="BMK19" s="711"/>
      <c r="BML19" s="711"/>
      <c r="BMM19" s="711"/>
      <c r="BMN19" s="711"/>
      <c r="BMO19" s="711"/>
      <c r="BMP19" s="711"/>
      <c r="BMQ19" s="711"/>
      <c r="BMR19" s="711"/>
      <c r="BMS19" s="711"/>
      <c r="BMT19" s="711"/>
      <c r="BMU19" s="711"/>
      <c r="BMV19" s="711"/>
      <c r="BMW19" s="711"/>
      <c r="BMX19" s="711"/>
      <c r="BMY19" s="711"/>
      <c r="BMZ19" s="711"/>
      <c r="BNA19" s="711"/>
      <c r="BNB19" s="711"/>
      <c r="BNC19" s="711"/>
      <c r="BND19" s="711"/>
      <c r="BNE19" s="711"/>
      <c r="BNF19" s="711"/>
      <c r="BNG19" s="711"/>
      <c r="BNH19" s="711"/>
      <c r="BNI19" s="711"/>
      <c r="BNJ19" s="711"/>
      <c r="BNK19" s="711"/>
      <c r="BNL19" s="711"/>
      <c r="BNM19" s="711"/>
      <c r="BNN19" s="711"/>
      <c r="BNO19" s="711"/>
      <c r="BNP19" s="711"/>
      <c r="BNQ19" s="711"/>
      <c r="BNR19" s="711"/>
      <c r="BNS19" s="711"/>
      <c r="BNT19" s="711"/>
      <c r="BNU19" s="711"/>
      <c r="BNV19" s="711"/>
      <c r="BNW19" s="711"/>
      <c r="BNX19" s="711"/>
      <c r="BNY19" s="711"/>
      <c r="BNZ19" s="711"/>
      <c r="BOA19" s="711"/>
      <c r="BOB19" s="711"/>
      <c r="BOC19" s="711"/>
      <c r="BOD19" s="711"/>
      <c r="BOE19" s="711"/>
      <c r="BOF19" s="711"/>
      <c r="BOG19" s="711"/>
      <c r="BOH19" s="711"/>
      <c r="BOI19" s="711"/>
      <c r="BOJ19" s="711"/>
      <c r="BOK19" s="711"/>
      <c r="BOL19" s="711"/>
      <c r="BOM19" s="711"/>
      <c r="BON19" s="711"/>
      <c r="BOO19" s="711"/>
      <c r="BOP19" s="711"/>
      <c r="BOQ19" s="711"/>
      <c r="BOR19" s="711"/>
      <c r="BOS19" s="711"/>
      <c r="BOT19" s="711"/>
      <c r="BOU19" s="711"/>
      <c r="BOV19" s="711"/>
      <c r="BOW19" s="711"/>
      <c r="BOX19" s="711"/>
      <c r="BOY19" s="711"/>
      <c r="BOZ19" s="711"/>
      <c r="BPA19" s="711"/>
      <c r="BPB19" s="711"/>
      <c r="BPC19" s="711"/>
      <c r="BPD19" s="711"/>
      <c r="BPE19" s="711"/>
      <c r="BPF19" s="711"/>
      <c r="BPG19" s="711"/>
      <c r="BPH19" s="711"/>
      <c r="BPI19" s="711"/>
      <c r="BPJ19" s="711"/>
      <c r="BPK19" s="711"/>
      <c r="BPL19" s="711"/>
      <c r="BPM19" s="711"/>
      <c r="BPN19" s="711"/>
      <c r="BPO19" s="711"/>
      <c r="BPP19" s="711"/>
      <c r="BPQ19" s="711"/>
      <c r="BPR19" s="711"/>
      <c r="BPS19" s="711"/>
      <c r="BPT19" s="711"/>
      <c r="BPU19" s="711"/>
      <c r="BPV19" s="711"/>
      <c r="BPW19" s="711"/>
      <c r="BPX19" s="711"/>
      <c r="BPY19" s="711"/>
      <c r="BPZ19" s="711"/>
      <c r="BQA19" s="711"/>
      <c r="BQB19" s="711"/>
      <c r="BQC19" s="711"/>
      <c r="BQD19" s="711"/>
      <c r="BQE19" s="711"/>
      <c r="BQF19" s="711"/>
      <c r="BQG19" s="711"/>
      <c r="BQH19" s="711"/>
      <c r="BQI19" s="711"/>
      <c r="BQJ19" s="711"/>
      <c r="BQK19" s="711"/>
      <c r="BQL19" s="711"/>
      <c r="BQM19" s="711"/>
      <c r="BQN19" s="711"/>
      <c r="BQO19" s="711"/>
      <c r="BQP19" s="711"/>
      <c r="BQQ19" s="711"/>
      <c r="BQR19" s="711"/>
      <c r="BQS19" s="711"/>
      <c r="BQT19" s="711"/>
      <c r="BQU19" s="711"/>
      <c r="BQV19" s="711"/>
      <c r="BQW19" s="711"/>
      <c r="BQX19" s="711"/>
      <c r="BQY19" s="711"/>
      <c r="BQZ19" s="711"/>
      <c r="BRA19" s="711"/>
      <c r="BRB19" s="711"/>
      <c r="BRC19" s="711"/>
      <c r="BRD19" s="711"/>
      <c r="BRE19" s="711"/>
      <c r="BRF19" s="711"/>
      <c r="BRG19" s="711"/>
      <c r="BRH19" s="711"/>
      <c r="BRI19" s="711"/>
      <c r="BRJ19" s="711"/>
      <c r="BRK19" s="711"/>
      <c r="BRL19" s="711"/>
      <c r="BRM19" s="711"/>
      <c r="BRN19" s="711"/>
      <c r="BRO19" s="711"/>
      <c r="BRP19" s="711"/>
      <c r="BRQ19" s="711"/>
      <c r="BRR19" s="711"/>
      <c r="BRS19" s="711"/>
      <c r="BRT19" s="711"/>
      <c r="BRU19" s="711"/>
      <c r="BRV19" s="711"/>
      <c r="BRW19" s="711"/>
      <c r="BRX19" s="711"/>
      <c r="BRY19" s="711"/>
      <c r="BRZ19" s="711"/>
      <c r="BSA19" s="711"/>
      <c r="BSB19" s="711"/>
      <c r="BSC19" s="711"/>
      <c r="BSD19" s="711"/>
      <c r="BSE19" s="711"/>
      <c r="BSF19" s="711"/>
      <c r="BSG19" s="711"/>
      <c r="BSH19" s="711"/>
      <c r="BSI19" s="711"/>
      <c r="BSJ19" s="711"/>
      <c r="BSK19" s="711"/>
      <c r="BSL19" s="711"/>
      <c r="BSM19" s="711"/>
      <c r="BSN19" s="711"/>
      <c r="BSO19" s="711"/>
      <c r="BSP19" s="711"/>
      <c r="BSQ19" s="711"/>
      <c r="BSR19" s="711"/>
      <c r="BSS19" s="711"/>
      <c r="BST19" s="711"/>
      <c r="BSU19" s="711"/>
      <c r="BSV19" s="711"/>
      <c r="BSW19" s="711"/>
      <c r="BSX19" s="711"/>
      <c r="BSY19" s="711"/>
      <c r="BSZ19" s="711"/>
      <c r="BTA19" s="711"/>
      <c r="BTB19" s="711"/>
      <c r="BTC19" s="711"/>
      <c r="BTD19" s="711"/>
      <c r="BTE19" s="711"/>
      <c r="BTF19" s="711"/>
      <c r="BTG19" s="711"/>
      <c r="BTH19" s="711"/>
      <c r="BTI19" s="711"/>
      <c r="BTJ19" s="711"/>
      <c r="BTK19" s="711"/>
      <c r="BTL19" s="711"/>
      <c r="BTM19" s="711"/>
      <c r="BTN19" s="711"/>
      <c r="BTO19" s="711"/>
      <c r="BTP19" s="711"/>
      <c r="BTQ19" s="711"/>
      <c r="BTR19" s="711"/>
      <c r="BTS19" s="711"/>
      <c r="BTT19" s="711"/>
      <c r="BTU19" s="711"/>
      <c r="BTV19" s="711"/>
      <c r="BTW19" s="711"/>
      <c r="BTX19" s="711"/>
      <c r="BTY19" s="711"/>
      <c r="BTZ19" s="711"/>
      <c r="BUA19" s="711"/>
      <c r="BUB19" s="711"/>
      <c r="BUC19" s="711"/>
      <c r="BUD19" s="711"/>
      <c r="BUE19" s="711"/>
      <c r="BUF19" s="711"/>
      <c r="BUG19" s="711"/>
      <c r="BUH19" s="711"/>
      <c r="BUI19" s="711"/>
      <c r="BUJ19" s="711"/>
      <c r="BUK19" s="711"/>
      <c r="BUL19" s="711"/>
      <c r="BUM19" s="711"/>
      <c r="BUN19" s="711"/>
      <c r="BUO19" s="711"/>
      <c r="BUP19" s="711"/>
      <c r="BUQ19" s="711"/>
      <c r="BUR19" s="711"/>
      <c r="BUS19" s="711"/>
      <c r="BUT19" s="711"/>
      <c r="BUU19" s="711"/>
      <c r="BUV19" s="711"/>
      <c r="BUW19" s="711"/>
      <c r="BUX19" s="711"/>
      <c r="BUY19" s="711"/>
      <c r="BUZ19" s="711"/>
      <c r="BVA19" s="711"/>
      <c r="BVB19" s="711"/>
      <c r="BVC19" s="711"/>
      <c r="BVD19" s="711"/>
      <c r="BVE19" s="711"/>
      <c r="BVF19" s="711"/>
      <c r="BVG19" s="711"/>
      <c r="BVH19" s="711"/>
      <c r="BVI19" s="711"/>
      <c r="BVJ19" s="711"/>
      <c r="BVK19" s="711"/>
      <c r="BVL19" s="711"/>
      <c r="BVM19" s="711"/>
      <c r="BVN19" s="711"/>
      <c r="BVO19" s="711"/>
      <c r="BVP19" s="711"/>
      <c r="BVQ19" s="711"/>
      <c r="BVR19" s="711"/>
      <c r="BVS19" s="711"/>
      <c r="BVT19" s="711"/>
      <c r="BVU19" s="711"/>
      <c r="BVV19" s="711"/>
      <c r="BVW19" s="711"/>
      <c r="BVX19" s="711"/>
      <c r="BVY19" s="711"/>
      <c r="BVZ19" s="711"/>
      <c r="BWA19" s="711"/>
      <c r="BWB19" s="711"/>
      <c r="BWC19" s="711"/>
      <c r="BWD19" s="711"/>
      <c r="BWE19" s="711"/>
      <c r="BWF19" s="711"/>
      <c r="BWG19" s="711"/>
      <c r="BWH19" s="711"/>
      <c r="BWI19" s="711"/>
      <c r="BWJ19" s="711"/>
      <c r="BWK19" s="711"/>
      <c r="BWL19" s="711"/>
      <c r="BWM19" s="711"/>
      <c r="BWN19" s="711"/>
      <c r="BWO19" s="711"/>
      <c r="BWP19" s="711"/>
      <c r="BWQ19" s="711"/>
      <c r="BWR19" s="711"/>
      <c r="BWS19" s="711"/>
      <c r="BWT19" s="711"/>
      <c r="BWU19" s="711"/>
      <c r="BWV19" s="711"/>
      <c r="BWW19" s="711"/>
      <c r="BWX19" s="711"/>
      <c r="BWY19" s="711"/>
      <c r="BWZ19" s="711"/>
      <c r="BXA19" s="711"/>
      <c r="BXB19" s="711"/>
      <c r="BXC19" s="711"/>
      <c r="BXD19" s="711"/>
      <c r="BXE19" s="711"/>
      <c r="BXF19" s="711"/>
      <c r="BXG19" s="711"/>
      <c r="BXH19" s="711"/>
      <c r="BXI19" s="711"/>
      <c r="BXJ19" s="711"/>
      <c r="BXK19" s="711"/>
      <c r="BXL19" s="711"/>
      <c r="BXM19" s="711"/>
      <c r="BXN19" s="711"/>
      <c r="BXO19" s="711"/>
      <c r="BXP19" s="711"/>
      <c r="BXQ19" s="711"/>
      <c r="BXR19" s="711"/>
      <c r="BXS19" s="711"/>
      <c r="BXT19" s="711"/>
      <c r="BXU19" s="711"/>
      <c r="BXV19" s="711"/>
      <c r="BXW19" s="711"/>
      <c r="BXX19" s="711"/>
      <c r="BXY19" s="711"/>
      <c r="BXZ19" s="711"/>
      <c r="BYA19" s="711"/>
      <c r="BYB19" s="711"/>
      <c r="BYC19" s="711"/>
      <c r="BYD19" s="711"/>
      <c r="BYE19" s="711"/>
      <c r="BYF19" s="711"/>
      <c r="BYG19" s="711"/>
      <c r="BYH19" s="711"/>
      <c r="BYI19" s="711"/>
      <c r="BYJ19" s="711"/>
      <c r="BYK19" s="711"/>
      <c r="BYL19" s="711"/>
      <c r="BYM19" s="711"/>
      <c r="BYN19" s="711"/>
      <c r="BYO19" s="711"/>
      <c r="BYP19" s="711"/>
      <c r="BYQ19" s="711"/>
      <c r="BYR19" s="711"/>
      <c r="BYS19" s="711"/>
      <c r="BYT19" s="711"/>
      <c r="BYU19" s="711"/>
      <c r="BYV19" s="711"/>
      <c r="BYW19" s="711"/>
      <c r="BYX19" s="711"/>
      <c r="BYY19" s="711"/>
      <c r="BYZ19" s="711"/>
      <c r="BZA19" s="711"/>
      <c r="BZB19" s="711"/>
      <c r="BZC19" s="711"/>
      <c r="BZD19" s="711"/>
      <c r="BZE19" s="711"/>
      <c r="BZF19" s="711"/>
      <c r="BZG19" s="711"/>
      <c r="BZH19" s="711"/>
      <c r="BZI19" s="711"/>
      <c r="BZJ19" s="711"/>
      <c r="BZK19" s="711"/>
      <c r="BZL19" s="711"/>
      <c r="BZM19" s="711"/>
      <c r="BZN19" s="711"/>
      <c r="BZO19" s="711"/>
      <c r="BZP19" s="711"/>
      <c r="BZQ19" s="711"/>
      <c r="BZR19" s="711"/>
      <c r="BZS19" s="711"/>
      <c r="BZT19" s="711"/>
      <c r="BZU19" s="711"/>
      <c r="BZV19" s="711"/>
      <c r="BZW19" s="711"/>
      <c r="BZX19" s="711"/>
      <c r="BZY19" s="711"/>
      <c r="BZZ19" s="711"/>
      <c r="CAA19" s="711"/>
      <c r="CAB19" s="711"/>
      <c r="CAC19" s="711"/>
      <c r="CAD19" s="711"/>
      <c r="CAE19" s="711"/>
      <c r="CAF19" s="711"/>
      <c r="CAG19" s="711"/>
      <c r="CAH19" s="711"/>
      <c r="CAI19" s="711"/>
      <c r="CAJ19" s="711"/>
      <c r="CAK19" s="711"/>
      <c r="CAL19" s="711"/>
      <c r="CAM19" s="711"/>
      <c r="CAN19" s="711"/>
      <c r="CAO19" s="711"/>
      <c r="CAP19" s="711"/>
      <c r="CAQ19" s="711"/>
      <c r="CAR19" s="711"/>
      <c r="CAS19" s="711"/>
      <c r="CAT19" s="711"/>
      <c r="CAU19" s="711"/>
      <c r="CAV19" s="711"/>
      <c r="CAW19" s="711"/>
      <c r="CAX19" s="711"/>
      <c r="CAY19" s="711"/>
      <c r="CAZ19" s="711"/>
      <c r="CBA19" s="711"/>
      <c r="CBB19" s="711"/>
      <c r="CBC19" s="711"/>
      <c r="CBD19" s="711"/>
      <c r="CBE19" s="711"/>
      <c r="CBF19" s="711"/>
      <c r="CBG19" s="711"/>
      <c r="CBH19" s="711"/>
      <c r="CBI19" s="711"/>
      <c r="CBJ19" s="711"/>
      <c r="CBK19" s="711"/>
      <c r="CBL19" s="711"/>
      <c r="CBM19" s="711"/>
      <c r="CBN19" s="711"/>
      <c r="CBO19" s="711"/>
      <c r="CBP19" s="711"/>
      <c r="CBQ19" s="711"/>
      <c r="CBR19" s="711"/>
      <c r="CBS19" s="711"/>
      <c r="CBT19" s="711"/>
      <c r="CBU19" s="711"/>
      <c r="CBV19" s="711"/>
      <c r="CBW19" s="711"/>
      <c r="CBX19" s="711"/>
      <c r="CBY19" s="711"/>
      <c r="CBZ19" s="711"/>
      <c r="CCA19" s="711"/>
      <c r="CCB19" s="711"/>
      <c r="CCC19" s="711"/>
      <c r="CCD19" s="711"/>
      <c r="CCE19" s="711"/>
      <c r="CCF19" s="711"/>
      <c r="CCG19" s="711"/>
      <c r="CCH19" s="711"/>
      <c r="CCI19" s="711"/>
      <c r="CCJ19" s="711"/>
      <c r="CCK19" s="711"/>
      <c r="CCL19" s="711"/>
      <c r="CCM19" s="711"/>
      <c r="CCN19" s="711"/>
      <c r="CCO19" s="711"/>
      <c r="CCP19" s="711"/>
      <c r="CCQ19" s="711"/>
      <c r="CCR19" s="711"/>
      <c r="CCS19" s="711"/>
      <c r="CCT19" s="711"/>
      <c r="CCU19" s="711"/>
      <c r="CCV19" s="711"/>
      <c r="CCW19" s="711"/>
      <c r="CCX19" s="711"/>
      <c r="CCY19" s="711"/>
      <c r="CCZ19" s="711"/>
      <c r="CDA19" s="711"/>
      <c r="CDB19" s="711"/>
      <c r="CDC19" s="711"/>
      <c r="CDD19" s="711"/>
      <c r="CDE19" s="711"/>
      <c r="CDF19" s="711"/>
      <c r="CDG19" s="711"/>
      <c r="CDH19" s="711"/>
      <c r="CDI19" s="711"/>
      <c r="CDJ19" s="711"/>
      <c r="CDK19" s="711"/>
      <c r="CDL19" s="711"/>
      <c r="CDM19" s="711"/>
      <c r="CDN19" s="711"/>
      <c r="CDO19" s="711"/>
      <c r="CDP19" s="711"/>
      <c r="CDQ19" s="711"/>
      <c r="CDR19" s="711"/>
      <c r="CDS19" s="711"/>
      <c r="CDT19" s="711"/>
      <c r="CDU19" s="711"/>
      <c r="CDV19" s="711"/>
      <c r="CDW19" s="711"/>
      <c r="CDX19" s="711"/>
      <c r="CDY19" s="711"/>
      <c r="CDZ19" s="711"/>
      <c r="CEA19" s="711"/>
      <c r="CEB19" s="711"/>
      <c r="CEC19" s="711"/>
      <c r="CED19" s="711"/>
      <c r="CEE19" s="711"/>
      <c r="CEF19" s="711"/>
      <c r="CEG19" s="711"/>
      <c r="CEH19" s="711"/>
      <c r="CEI19" s="711"/>
      <c r="CEJ19" s="711"/>
      <c r="CEK19" s="711"/>
      <c r="CEL19" s="711"/>
      <c r="CEM19" s="711"/>
      <c r="CEN19" s="711"/>
      <c r="CEO19" s="711"/>
      <c r="CEP19" s="711"/>
      <c r="CEQ19" s="711"/>
      <c r="CER19" s="711"/>
      <c r="CES19" s="711"/>
      <c r="CET19" s="711"/>
      <c r="CEU19" s="711"/>
      <c r="CEV19" s="711"/>
      <c r="CEW19" s="711"/>
      <c r="CEX19" s="711"/>
      <c r="CEY19" s="711"/>
      <c r="CEZ19" s="711"/>
      <c r="CFA19" s="711"/>
      <c r="CFB19" s="711"/>
      <c r="CFC19" s="711"/>
      <c r="CFD19" s="711"/>
      <c r="CFE19" s="711"/>
      <c r="CFF19" s="711"/>
      <c r="CFG19" s="711"/>
      <c r="CFH19" s="711"/>
      <c r="CFI19" s="711"/>
      <c r="CFJ19" s="711"/>
      <c r="CFK19" s="711"/>
      <c r="CFL19" s="711"/>
      <c r="CFM19" s="711"/>
      <c r="CFN19" s="711"/>
      <c r="CFO19" s="711"/>
      <c r="CFP19" s="711"/>
      <c r="CFQ19" s="711"/>
      <c r="CFR19" s="711"/>
      <c r="CFS19" s="711"/>
      <c r="CFT19" s="711"/>
      <c r="CFU19" s="711"/>
      <c r="CFV19" s="711"/>
      <c r="CFW19" s="711"/>
      <c r="CFX19" s="711"/>
      <c r="CFY19" s="711"/>
      <c r="CFZ19" s="711"/>
      <c r="CGA19" s="711"/>
      <c r="CGB19" s="711"/>
      <c r="CGC19" s="711"/>
      <c r="CGD19" s="711"/>
      <c r="CGE19" s="711"/>
      <c r="CGF19" s="711"/>
      <c r="CGG19" s="711"/>
      <c r="CGH19" s="711"/>
      <c r="CGI19" s="711"/>
      <c r="CGJ19" s="711"/>
      <c r="CGK19" s="711"/>
      <c r="CGL19" s="711"/>
      <c r="CGM19" s="711"/>
      <c r="CGN19" s="711"/>
      <c r="CGO19" s="711"/>
      <c r="CGP19" s="711"/>
      <c r="CGQ19" s="711"/>
      <c r="CGR19" s="711"/>
      <c r="CGS19" s="711"/>
      <c r="CGT19" s="711"/>
      <c r="CGU19" s="711"/>
      <c r="CGV19" s="711"/>
      <c r="CGW19" s="711"/>
      <c r="CGX19" s="711"/>
      <c r="CGY19" s="711"/>
      <c r="CGZ19" s="711"/>
      <c r="CHA19" s="711"/>
      <c r="CHB19" s="711"/>
      <c r="CHC19" s="711"/>
      <c r="CHD19" s="711"/>
      <c r="CHE19" s="711"/>
      <c r="CHF19" s="711"/>
      <c r="CHG19" s="711"/>
      <c r="CHH19" s="711"/>
      <c r="CHI19" s="711"/>
      <c r="CHJ19" s="711"/>
      <c r="CHK19" s="711"/>
      <c r="CHL19" s="711"/>
      <c r="CHM19" s="711"/>
      <c r="CHN19" s="711"/>
      <c r="CHO19" s="711"/>
      <c r="CHP19" s="711"/>
      <c r="CHQ19" s="711"/>
      <c r="CHR19" s="711"/>
      <c r="CHS19" s="711"/>
      <c r="CHT19" s="711"/>
      <c r="CHU19" s="711"/>
      <c r="CHV19" s="711"/>
      <c r="CHW19" s="711"/>
      <c r="CHX19" s="711"/>
      <c r="CHY19" s="711"/>
      <c r="CHZ19" s="711"/>
      <c r="CIA19" s="711"/>
      <c r="CIB19" s="711"/>
      <c r="CIC19" s="711"/>
      <c r="CID19" s="711"/>
      <c r="CIE19" s="711"/>
      <c r="CIF19" s="711"/>
      <c r="CIG19" s="711"/>
      <c r="CIH19" s="711"/>
      <c r="CII19" s="711"/>
      <c r="CIJ19" s="711"/>
      <c r="CIK19" s="711"/>
      <c r="CIL19" s="711"/>
      <c r="CIM19" s="711"/>
      <c r="CIN19" s="711"/>
      <c r="CIO19" s="711"/>
      <c r="CIP19" s="711"/>
      <c r="CIQ19" s="711"/>
      <c r="CIR19" s="711"/>
      <c r="CIS19" s="711"/>
      <c r="CIT19" s="711"/>
      <c r="CIU19" s="711"/>
      <c r="CIV19" s="711"/>
      <c r="CIW19" s="711"/>
      <c r="CIX19" s="711"/>
      <c r="CIY19" s="711"/>
      <c r="CIZ19" s="711"/>
      <c r="CJA19" s="711"/>
      <c r="CJB19" s="711"/>
      <c r="CJC19" s="711"/>
      <c r="CJD19" s="711"/>
      <c r="CJE19" s="711"/>
      <c r="CJF19" s="711"/>
      <c r="CJG19" s="711"/>
      <c r="CJH19" s="711"/>
      <c r="CJI19" s="711"/>
      <c r="CJJ19" s="711"/>
      <c r="CJK19" s="711"/>
      <c r="CJL19" s="711"/>
      <c r="CJM19" s="711"/>
      <c r="CJN19" s="711"/>
      <c r="CJO19" s="711"/>
      <c r="CJP19" s="711"/>
      <c r="CJQ19" s="711"/>
      <c r="CJR19" s="711"/>
      <c r="CJS19" s="711"/>
      <c r="CJT19" s="711"/>
      <c r="CJU19" s="711"/>
      <c r="CJV19" s="711"/>
      <c r="CJW19" s="711"/>
      <c r="CJX19" s="711"/>
      <c r="CJY19" s="711"/>
      <c r="CJZ19" s="711"/>
      <c r="CKA19" s="711"/>
      <c r="CKB19" s="711"/>
      <c r="CKC19" s="711"/>
      <c r="CKD19" s="711"/>
      <c r="CKE19" s="711"/>
      <c r="CKF19" s="711"/>
      <c r="CKG19" s="711"/>
      <c r="CKH19" s="711"/>
      <c r="CKI19" s="711"/>
      <c r="CKJ19" s="711"/>
      <c r="CKK19" s="711"/>
      <c r="CKL19" s="711"/>
      <c r="CKM19" s="711"/>
      <c r="CKN19" s="711"/>
      <c r="CKO19" s="711"/>
      <c r="CKP19" s="711"/>
      <c r="CKQ19" s="711"/>
      <c r="CKR19" s="711"/>
      <c r="CKS19" s="711"/>
      <c r="CKT19" s="711"/>
      <c r="CKU19" s="711"/>
      <c r="CKV19" s="711"/>
      <c r="CKW19" s="711"/>
      <c r="CKX19" s="711"/>
      <c r="CKY19" s="711"/>
      <c r="CKZ19" s="711"/>
      <c r="CLA19" s="711"/>
      <c r="CLB19" s="711"/>
      <c r="CLC19" s="711"/>
      <c r="CLD19" s="711"/>
      <c r="CLE19" s="711"/>
      <c r="CLF19" s="711"/>
      <c r="CLG19" s="711"/>
      <c r="CLH19" s="711"/>
      <c r="CLI19" s="711"/>
      <c r="CLJ19" s="711"/>
      <c r="CLK19" s="711"/>
      <c r="CLL19" s="711"/>
      <c r="CLM19" s="711"/>
      <c r="CLN19" s="711"/>
      <c r="CLO19" s="711"/>
      <c r="CLP19" s="711"/>
      <c r="CLQ19" s="711"/>
      <c r="CLR19" s="711"/>
      <c r="CLS19" s="711"/>
      <c r="CLT19" s="711"/>
      <c r="CLU19" s="711"/>
      <c r="CLV19" s="711"/>
      <c r="CLW19" s="711"/>
      <c r="CLX19" s="711"/>
      <c r="CLY19" s="711"/>
      <c r="CLZ19" s="711"/>
      <c r="CMA19" s="711"/>
      <c r="CMB19" s="711"/>
      <c r="CMC19" s="711"/>
      <c r="CMD19" s="711"/>
      <c r="CME19" s="711"/>
      <c r="CMF19" s="711"/>
      <c r="CMG19" s="711"/>
      <c r="CMH19" s="711"/>
      <c r="CMI19" s="711"/>
      <c r="CMJ19" s="711"/>
      <c r="CMK19" s="711"/>
      <c r="CML19" s="711"/>
      <c r="CMM19" s="711"/>
      <c r="CMN19" s="711"/>
      <c r="CMO19" s="711"/>
      <c r="CMP19" s="711"/>
      <c r="CMQ19" s="711"/>
      <c r="CMR19" s="711"/>
      <c r="CMS19" s="711"/>
      <c r="CMT19" s="711"/>
      <c r="CMU19" s="711"/>
      <c r="CMV19" s="711"/>
      <c r="CMW19" s="711"/>
      <c r="CMX19" s="711"/>
      <c r="CMY19" s="711"/>
      <c r="CMZ19" s="711"/>
      <c r="CNA19" s="711"/>
      <c r="CNB19" s="711"/>
      <c r="CNC19" s="711"/>
      <c r="CND19" s="711"/>
      <c r="CNE19" s="711"/>
      <c r="CNF19" s="711"/>
      <c r="CNG19" s="711"/>
      <c r="CNH19" s="711"/>
      <c r="CNI19" s="711"/>
      <c r="CNJ19" s="711"/>
      <c r="CNK19" s="711"/>
      <c r="CNL19" s="711"/>
      <c r="CNM19" s="711"/>
      <c r="CNN19" s="711"/>
      <c r="CNO19" s="711"/>
      <c r="CNP19" s="711"/>
      <c r="CNQ19" s="711"/>
      <c r="CNR19" s="711"/>
      <c r="CNS19" s="711"/>
      <c r="CNT19" s="711"/>
      <c r="CNU19" s="711"/>
      <c r="CNV19" s="711"/>
      <c r="CNW19" s="711"/>
      <c r="CNX19" s="711"/>
      <c r="CNY19" s="711"/>
      <c r="CNZ19" s="711"/>
      <c r="COA19" s="711"/>
      <c r="COB19" s="711"/>
      <c r="COC19" s="711"/>
      <c r="COD19" s="711"/>
      <c r="COE19" s="711"/>
      <c r="COF19" s="711"/>
      <c r="COG19" s="711"/>
      <c r="COH19" s="711"/>
      <c r="COI19" s="711"/>
      <c r="COJ19" s="711"/>
      <c r="COK19" s="711"/>
      <c r="COL19" s="711"/>
      <c r="COM19" s="711"/>
      <c r="CON19" s="711"/>
      <c r="COO19" s="711"/>
      <c r="COP19" s="711"/>
      <c r="COQ19" s="711"/>
      <c r="COR19" s="711"/>
      <c r="COS19" s="711"/>
      <c r="COT19" s="711"/>
      <c r="COU19" s="711"/>
      <c r="COV19" s="711"/>
      <c r="COW19" s="711"/>
      <c r="COX19" s="711"/>
      <c r="COY19" s="711"/>
      <c r="COZ19" s="711"/>
      <c r="CPA19" s="711"/>
      <c r="CPB19" s="711"/>
      <c r="CPC19" s="711"/>
      <c r="CPD19" s="711"/>
      <c r="CPE19" s="711"/>
      <c r="CPF19" s="711"/>
      <c r="CPG19" s="711"/>
      <c r="CPH19" s="711"/>
      <c r="CPI19" s="711"/>
      <c r="CPJ19" s="711"/>
      <c r="CPK19" s="711"/>
      <c r="CPL19" s="711"/>
      <c r="CPM19" s="711"/>
      <c r="CPN19" s="711"/>
      <c r="CPO19" s="711"/>
      <c r="CPP19" s="711"/>
      <c r="CPQ19" s="711"/>
      <c r="CPR19" s="711"/>
      <c r="CPS19" s="711"/>
      <c r="CPT19" s="711"/>
      <c r="CPU19" s="711"/>
      <c r="CPV19" s="711"/>
      <c r="CPW19" s="711"/>
      <c r="CPX19" s="711"/>
      <c r="CPY19" s="711"/>
      <c r="CPZ19" s="711"/>
      <c r="CQA19" s="711"/>
      <c r="CQB19" s="711"/>
      <c r="CQC19" s="711"/>
      <c r="CQD19" s="711"/>
      <c r="CQE19" s="711"/>
      <c r="CQF19" s="711"/>
      <c r="CQG19" s="711"/>
      <c r="CQH19" s="711"/>
      <c r="CQI19" s="711"/>
      <c r="CQJ19" s="711"/>
      <c r="CQK19" s="711"/>
      <c r="CQL19" s="711"/>
      <c r="CQM19" s="711"/>
      <c r="CQN19" s="711"/>
      <c r="CQO19" s="711"/>
      <c r="CQP19" s="711"/>
      <c r="CQQ19" s="711"/>
      <c r="CQR19" s="711"/>
      <c r="CQS19" s="711"/>
      <c r="CQT19" s="711"/>
      <c r="CQU19" s="711"/>
      <c r="CQV19" s="711"/>
      <c r="CQW19" s="711"/>
      <c r="CQX19" s="711"/>
      <c r="CQY19" s="711"/>
      <c r="CQZ19" s="711"/>
      <c r="CRA19" s="711"/>
      <c r="CRB19" s="711"/>
      <c r="CRC19" s="711"/>
      <c r="CRD19" s="711"/>
      <c r="CRE19" s="711"/>
      <c r="CRF19" s="711"/>
      <c r="CRG19" s="711"/>
      <c r="CRH19" s="711"/>
      <c r="CRI19" s="711"/>
      <c r="CRJ19" s="711"/>
      <c r="CRK19" s="711"/>
      <c r="CRL19" s="711"/>
      <c r="CRM19" s="711"/>
      <c r="CRN19" s="711"/>
      <c r="CRO19" s="711"/>
      <c r="CRP19" s="711"/>
      <c r="CRQ19" s="711"/>
      <c r="CRR19" s="711"/>
      <c r="CRS19" s="711"/>
      <c r="CRT19" s="711"/>
      <c r="CRU19" s="711"/>
      <c r="CRV19" s="711"/>
      <c r="CRW19" s="711"/>
      <c r="CRX19" s="711"/>
      <c r="CRY19" s="711"/>
      <c r="CRZ19" s="711"/>
      <c r="CSA19" s="711"/>
      <c r="CSB19" s="711"/>
      <c r="CSC19" s="711"/>
      <c r="CSD19" s="711"/>
      <c r="CSE19" s="711"/>
      <c r="CSF19" s="711"/>
      <c r="CSG19" s="711"/>
      <c r="CSH19" s="711"/>
      <c r="CSI19" s="711"/>
      <c r="CSJ19" s="711"/>
      <c r="CSK19" s="711"/>
      <c r="CSL19" s="711"/>
      <c r="CSM19" s="711"/>
      <c r="CSN19" s="711"/>
      <c r="CSO19" s="711"/>
      <c r="CSP19" s="711"/>
      <c r="CSQ19" s="711"/>
      <c r="CSR19" s="711"/>
      <c r="CSS19" s="711"/>
      <c r="CST19" s="711"/>
      <c r="CSU19" s="711"/>
      <c r="CSV19" s="711"/>
      <c r="CSW19" s="711"/>
      <c r="CSX19" s="711"/>
      <c r="CSY19" s="711"/>
      <c r="CSZ19" s="711"/>
      <c r="CTA19" s="711"/>
      <c r="CTB19" s="711"/>
      <c r="CTC19" s="711"/>
      <c r="CTD19" s="711"/>
      <c r="CTE19" s="711"/>
      <c r="CTF19" s="711"/>
      <c r="CTG19" s="711"/>
      <c r="CTH19" s="711"/>
      <c r="CTI19" s="711"/>
      <c r="CTJ19" s="711"/>
      <c r="CTK19" s="711"/>
      <c r="CTL19" s="711"/>
      <c r="CTM19" s="711"/>
      <c r="CTN19" s="711"/>
      <c r="CTO19" s="711"/>
      <c r="CTP19" s="711"/>
      <c r="CTQ19" s="711"/>
      <c r="CTR19" s="711"/>
      <c r="CTS19" s="711"/>
      <c r="CTT19" s="711"/>
      <c r="CTU19" s="711"/>
      <c r="CTV19" s="711"/>
      <c r="CTW19" s="711"/>
      <c r="CTX19" s="711"/>
      <c r="CTY19" s="711"/>
      <c r="CTZ19" s="711"/>
      <c r="CUA19" s="711"/>
      <c r="CUB19" s="711"/>
      <c r="CUC19" s="711"/>
      <c r="CUD19" s="711"/>
      <c r="CUE19" s="711"/>
      <c r="CUF19" s="711"/>
      <c r="CUG19" s="711"/>
      <c r="CUH19" s="711"/>
      <c r="CUI19" s="711"/>
      <c r="CUJ19" s="711"/>
      <c r="CUK19" s="711"/>
      <c r="CUL19" s="711"/>
      <c r="CUM19" s="711"/>
      <c r="CUN19" s="711"/>
      <c r="CUO19" s="711"/>
      <c r="CUP19" s="711"/>
      <c r="CUQ19" s="711"/>
      <c r="CUR19" s="711"/>
      <c r="CUS19" s="711"/>
      <c r="CUT19" s="711"/>
      <c r="CUU19" s="711"/>
      <c r="CUV19" s="711"/>
      <c r="CUW19" s="711"/>
      <c r="CUX19" s="711"/>
      <c r="CUY19" s="711"/>
      <c r="CUZ19" s="711"/>
      <c r="CVA19" s="711"/>
      <c r="CVB19" s="711"/>
      <c r="CVC19" s="711"/>
      <c r="CVD19" s="711"/>
      <c r="CVE19" s="711"/>
      <c r="CVF19" s="711"/>
      <c r="CVG19" s="711"/>
      <c r="CVH19" s="711"/>
      <c r="CVI19" s="711"/>
      <c r="CVJ19" s="711"/>
      <c r="CVK19" s="711"/>
      <c r="CVL19" s="711"/>
      <c r="CVM19" s="711"/>
      <c r="CVN19" s="711"/>
      <c r="CVO19" s="711"/>
      <c r="CVP19" s="711"/>
      <c r="CVQ19" s="711"/>
      <c r="CVR19" s="711"/>
      <c r="CVS19" s="711"/>
      <c r="CVT19" s="711"/>
      <c r="CVU19" s="711"/>
      <c r="CVV19" s="711"/>
      <c r="CVW19" s="711"/>
      <c r="CVX19" s="711"/>
      <c r="CVY19" s="711"/>
      <c r="CVZ19" s="711"/>
      <c r="CWA19" s="711"/>
      <c r="CWB19" s="711"/>
      <c r="CWC19" s="711"/>
      <c r="CWD19" s="711"/>
      <c r="CWE19" s="711"/>
      <c r="CWF19" s="711"/>
      <c r="CWG19" s="711"/>
      <c r="CWH19" s="711"/>
      <c r="CWI19" s="711"/>
      <c r="CWJ19" s="711"/>
      <c r="CWK19" s="711"/>
      <c r="CWL19" s="711"/>
      <c r="CWM19" s="711"/>
      <c r="CWN19" s="711"/>
      <c r="CWO19" s="711"/>
      <c r="CWP19" s="711"/>
      <c r="CWQ19" s="711"/>
      <c r="CWR19" s="711"/>
      <c r="CWS19" s="711"/>
      <c r="CWT19" s="711"/>
      <c r="CWU19" s="711"/>
      <c r="CWV19" s="711"/>
      <c r="CWW19" s="711"/>
      <c r="CWX19" s="711"/>
      <c r="CWY19" s="711"/>
      <c r="CWZ19" s="711"/>
      <c r="CXA19" s="711"/>
      <c r="CXB19" s="711"/>
      <c r="CXC19" s="711"/>
      <c r="CXD19" s="711"/>
      <c r="CXE19" s="711"/>
      <c r="CXF19" s="711"/>
      <c r="CXG19" s="711"/>
      <c r="CXH19" s="711"/>
      <c r="CXI19" s="711"/>
      <c r="CXJ19" s="711"/>
      <c r="CXK19" s="711"/>
      <c r="CXL19" s="711"/>
      <c r="CXM19" s="711"/>
      <c r="CXN19" s="711"/>
      <c r="CXO19" s="711"/>
      <c r="CXP19" s="711"/>
      <c r="CXQ19" s="711"/>
      <c r="CXR19" s="711"/>
      <c r="CXS19" s="711"/>
      <c r="CXT19" s="711"/>
      <c r="CXU19" s="711"/>
      <c r="CXV19" s="711"/>
      <c r="CXW19" s="711"/>
      <c r="CXX19" s="711"/>
      <c r="CXY19" s="711"/>
      <c r="CXZ19" s="711"/>
      <c r="CYA19" s="711"/>
      <c r="CYB19" s="711"/>
      <c r="CYC19" s="711"/>
      <c r="CYD19" s="711"/>
      <c r="CYE19" s="711"/>
      <c r="CYF19" s="711"/>
      <c r="CYG19" s="711"/>
      <c r="CYH19" s="711"/>
      <c r="CYI19" s="711"/>
      <c r="CYJ19" s="711"/>
      <c r="CYK19" s="711"/>
      <c r="CYL19" s="711"/>
      <c r="CYM19" s="711"/>
      <c r="CYN19" s="711"/>
      <c r="CYO19" s="711"/>
      <c r="CYP19" s="711"/>
      <c r="CYQ19" s="711"/>
      <c r="CYR19" s="711"/>
      <c r="CYS19" s="711"/>
      <c r="CYT19" s="711"/>
      <c r="CYU19" s="711"/>
      <c r="CYV19" s="711"/>
      <c r="CYW19" s="711"/>
      <c r="CYX19" s="711"/>
      <c r="CYY19" s="711"/>
      <c r="CYZ19" s="711"/>
      <c r="CZA19" s="711"/>
      <c r="CZB19" s="711"/>
      <c r="CZC19" s="711"/>
      <c r="CZD19" s="711"/>
      <c r="CZE19" s="711"/>
      <c r="CZF19" s="711"/>
      <c r="CZG19" s="711"/>
      <c r="CZH19" s="711"/>
      <c r="CZI19" s="711"/>
      <c r="CZJ19" s="711"/>
      <c r="CZK19" s="711"/>
      <c r="CZL19" s="711"/>
      <c r="CZM19" s="711"/>
      <c r="CZN19" s="711"/>
      <c r="CZO19" s="711"/>
      <c r="CZP19" s="711"/>
      <c r="CZQ19" s="711"/>
      <c r="CZR19" s="711"/>
      <c r="CZS19" s="711"/>
      <c r="CZT19" s="711"/>
      <c r="CZU19" s="711"/>
      <c r="CZV19" s="711"/>
      <c r="CZW19" s="711"/>
      <c r="CZX19" s="711"/>
      <c r="CZY19" s="711"/>
      <c r="CZZ19" s="711"/>
      <c r="DAA19" s="711"/>
      <c r="DAB19" s="711"/>
      <c r="DAC19" s="711"/>
      <c r="DAD19" s="711"/>
      <c r="DAE19" s="711"/>
      <c r="DAF19" s="711"/>
      <c r="DAG19" s="711"/>
      <c r="DAH19" s="711"/>
      <c r="DAI19" s="711"/>
      <c r="DAJ19" s="711"/>
      <c r="DAK19" s="711"/>
      <c r="DAL19" s="711"/>
      <c r="DAM19" s="711"/>
      <c r="DAN19" s="711"/>
      <c r="DAO19" s="711"/>
      <c r="DAP19" s="711"/>
      <c r="DAQ19" s="711"/>
      <c r="DAR19" s="711"/>
      <c r="DAS19" s="711"/>
      <c r="DAT19" s="711"/>
      <c r="DAU19" s="711"/>
      <c r="DAV19" s="711"/>
      <c r="DAW19" s="711"/>
      <c r="DAX19" s="711"/>
      <c r="DAY19" s="711"/>
      <c r="DAZ19" s="711"/>
      <c r="DBA19" s="711"/>
      <c r="DBB19" s="711"/>
      <c r="DBC19" s="711"/>
      <c r="DBD19" s="711"/>
      <c r="DBE19" s="711"/>
      <c r="DBF19" s="711"/>
      <c r="DBG19" s="711"/>
      <c r="DBH19" s="711"/>
      <c r="DBI19" s="711"/>
      <c r="DBJ19" s="711"/>
      <c r="DBK19" s="711"/>
      <c r="DBL19" s="711"/>
      <c r="DBM19" s="711"/>
      <c r="DBN19" s="711"/>
      <c r="DBO19" s="711"/>
      <c r="DBP19" s="711"/>
      <c r="DBQ19" s="711"/>
      <c r="DBR19" s="711"/>
      <c r="DBS19" s="711"/>
      <c r="DBT19" s="711"/>
      <c r="DBU19" s="711"/>
      <c r="DBV19" s="711"/>
      <c r="DBW19" s="711"/>
      <c r="DBX19" s="711"/>
      <c r="DBY19" s="711"/>
      <c r="DBZ19" s="711"/>
      <c r="DCA19" s="711"/>
      <c r="DCB19" s="711"/>
      <c r="DCC19" s="711"/>
      <c r="DCD19" s="711"/>
      <c r="DCE19" s="711"/>
      <c r="DCF19" s="711"/>
      <c r="DCG19" s="711"/>
      <c r="DCH19" s="711"/>
      <c r="DCI19" s="711"/>
      <c r="DCJ19" s="711"/>
      <c r="DCK19" s="711"/>
      <c r="DCL19" s="711"/>
      <c r="DCM19" s="711"/>
      <c r="DCN19" s="711"/>
      <c r="DCO19" s="711"/>
      <c r="DCP19" s="711"/>
      <c r="DCQ19" s="711"/>
      <c r="DCR19" s="711"/>
      <c r="DCS19" s="711"/>
      <c r="DCT19" s="711"/>
      <c r="DCU19" s="711"/>
      <c r="DCV19" s="711"/>
      <c r="DCW19" s="711"/>
      <c r="DCX19" s="711"/>
      <c r="DCY19" s="711"/>
      <c r="DCZ19" s="711"/>
      <c r="DDA19" s="711"/>
      <c r="DDB19" s="711"/>
      <c r="DDC19" s="711"/>
      <c r="DDD19" s="711"/>
      <c r="DDE19" s="711"/>
      <c r="DDF19" s="711"/>
      <c r="DDG19" s="711"/>
      <c r="DDH19" s="711"/>
      <c r="DDI19" s="711"/>
      <c r="DDJ19" s="711"/>
      <c r="DDK19" s="711"/>
      <c r="DDL19" s="711"/>
      <c r="DDM19" s="711"/>
      <c r="DDN19" s="711"/>
      <c r="DDO19" s="711"/>
      <c r="DDP19" s="711"/>
      <c r="DDQ19" s="711"/>
      <c r="DDR19" s="711"/>
      <c r="DDS19" s="711"/>
      <c r="DDT19" s="711"/>
      <c r="DDU19" s="711"/>
      <c r="DDV19" s="711"/>
      <c r="DDW19" s="711"/>
      <c r="DDX19" s="711"/>
      <c r="DDY19" s="711"/>
      <c r="DDZ19" s="711"/>
      <c r="DEA19" s="711"/>
      <c r="DEB19" s="711"/>
      <c r="DEC19" s="711"/>
      <c r="DED19" s="711"/>
      <c r="DEE19" s="711"/>
      <c r="DEF19" s="711"/>
      <c r="DEG19" s="711"/>
      <c r="DEH19" s="711"/>
      <c r="DEI19" s="711"/>
      <c r="DEJ19" s="711"/>
      <c r="DEK19" s="711"/>
      <c r="DEL19" s="711"/>
      <c r="DEM19" s="711"/>
      <c r="DEN19" s="711"/>
      <c r="DEO19" s="711"/>
      <c r="DEP19" s="711"/>
      <c r="DEQ19" s="711"/>
      <c r="DER19" s="711"/>
      <c r="DES19" s="711"/>
      <c r="DET19" s="711"/>
      <c r="DEU19" s="711"/>
      <c r="DEV19" s="711"/>
      <c r="DEW19" s="711"/>
      <c r="DEX19" s="711"/>
      <c r="DEY19" s="711"/>
      <c r="DEZ19" s="711"/>
      <c r="DFA19" s="711"/>
      <c r="DFB19" s="711"/>
      <c r="DFC19" s="711"/>
      <c r="DFD19" s="711"/>
      <c r="DFE19" s="711"/>
      <c r="DFF19" s="711"/>
      <c r="DFG19" s="711"/>
      <c r="DFH19" s="711"/>
      <c r="DFI19" s="711"/>
      <c r="DFJ19" s="711"/>
      <c r="DFK19" s="711"/>
      <c r="DFL19" s="711"/>
      <c r="DFM19" s="711"/>
      <c r="DFN19" s="711"/>
      <c r="DFO19" s="711"/>
      <c r="DFP19" s="711"/>
      <c r="DFQ19" s="711"/>
      <c r="DFR19" s="711"/>
      <c r="DFS19" s="711"/>
      <c r="DFT19" s="711"/>
      <c r="DFU19" s="711"/>
      <c r="DFV19" s="711"/>
      <c r="DFW19" s="711"/>
      <c r="DFX19" s="711"/>
      <c r="DFY19" s="711"/>
      <c r="DFZ19" s="711"/>
      <c r="DGA19" s="711"/>
      <c r="DGB19" s="711"/>
      <c r="DGC19" s="711"/>
      <c r="DGD19" s="711"/>
      <c r="DGE19" s="711"/>
      <c r="DGF19" s="711"/>
      <c r="DGG19" s="711"/>
      <c r="DGH19" s="711"/>
      <c r="DGI19" s="711"/>
      <c r="DGJ19" s="711"/>
      <c r="DGK19" s="711"/>
      <c r="DGL19" s="711"/>
      <c r="DGM19" s="711"/>
      <c r="DGN19" s="711"/>
      <c r="DGO19" s="711"/>
      <c r="DGP19" s="711"/>
      <c r="DGQ19" s="711"/>
      <c r="DGR19" s="711"/>
      <c r="DGS19" s="711"/>
      <c r="DGT19" s="711"/>
      <c r="DGU19" s="711"/>
      <c r="DGV19" s="711"/>
      <c r="DGW19" s="711"/>
      <c r="DGX19" s="711"/>
      <c r="DGY19" s="711"/>
      <c r="DGZ19" s="711"/>
      <c r="DHA19" s="711"/>
      <c r="DHB19" s="711"/>
      <c r="DHC19" s="711"/>
      <c r="DHD19" s="711"/>
      <c r="DHE19" s="711"/>
      <c r="DHF19" s="711"/>
      <c r="DHG19" s="711"/>
      <c r="DHH19" s="711"/>
      <c r="DHI19" s="711"/>
      <c r="DHJ19" s="711"/>
      <c r="DHK19" s="711"/>
      <c r="DHL19" s="711"/>
      <c r="DHM19" s="711"/>
      <c r="DHN19" s="711"/>
      <c r="DHO19" s="711"/>
      <c r="DHP19" s="711"/>
      <c r="DHQ19" s="711"/>
      <c r="DHR19" s="711"/>
      <c r="DHS19" s="711"/>
      <c r="DHT19" s="711"/>
      <c r="DHU19" s="711"/>
      <c r="DHV19" s="711"/>
      <c r="DHW19" s="711"/>
      <c r="DHX19" s="711"/>
      <c r="DHY19" s="711"/>
      <c r="DHZ19" s="711"/>
      <c r="DIA19" s="711"/>
      <c r="DIB19" s="711"/>
      <c r="DIC19" s="711"/>
      <c r="DID19" s="711"/>
      <c r="DIE19" s="711"/>
      <c r="DIF19" s="711"/>
      <c r="DIG19" s="711"/>
      <c r="DIH19" s="711"/>
      <c r="DII19" s="711"/>
      <c r="DIJ19" s="711"/>
      <c r="DIK19" s="711"/>
      <c r="DIL19" s="711"/>
      <c r="DIM19" s="711"/>
      <c r="DIN19" s="711"/>
      <c r="DIO19" s="711"/>
      <c r="DIP19" s="711"/>
      <c r="DIQ19" s="711"/>
      <c r="DIR19" s="711"/>
      <c r="DIS19" s="711"/>
      <c r="DIT19" s="711"/>
      <c r="DIU19" s="711"/>
      <c r="DIV19" s="711"/>
      <c r="DIW19" s="711"/>
      <c r="DIX19" s="711"/>
      <c r="DIY19" s="711"/>
      <c r="DIZ19" s="711"/>
      <c r="DJA19" s="711"/>
      <c r="DJB19" s="711"/>
      <c r="DJC19" s="711"/>
      <c r="DJD19" s="711"/>
      <c r="DJE19" s="711"/>
      <c r="DJF19" s="711"/>
      <c r="DJG19" s="711"/>
      <c r="DJH19" s="711"/>
      <c r="DJI19" s="711"/>
      <c r="DJJ19" s="711"/>
      <c r="DJK19" s="711"/>
      <c r="DJL19" s="711"/>
      <c r="DJM19" s="711"/>
      <c r="DJN19" s="711"/>
      <c r="DJO19" s="711"/>
      <c r="DJP19" s="711"/>
      <c r="DJQ19" s="711"/>
      <c r="DJR19" s="711"/>
      <c r="DJS19" s="711"/>
      <c r="DJT19" s="711"/>
      <c r="DJU19" s="711"/>
      <c r="DJV19" s="711"/>
      <c r="DJW19" s="711"/>
      <c r="DJX19" s="711"/>
      <c r="DJY19" s="711"/>
      <c r="DJZ19" s="711"/>
      <c r="DKA19" s="711"/>
      <c r="DKB19" s="711"/>
      <c r="DKC19" s="711"/>
      <c r="DKD19" s="711"/>
      <c r="DKE19" s="711"/>
      <c r="DKF19" s="711"/>
      <c r="DKG19" s="711"/>
      <c r="DKH19" s="711"/>
      <c r="DKI19" s="711"/>
      <c r="DKJ19" s="711"/>
      <c r="DKK19" s="711"/>
      <c r="DKL19" s="711"/>
      <c r="DKM19" s="711"/>
      <c r="DKN19" s="711"/>
      <c r="DKO19" s="711"/>
      <c r="DKP19" s="711"/>
      <c r="DKQ19" s="711"/>
      <c r="DKR19" s="711"/>
      <c r="DKS19" s="711"/>
      <c r="DKT19" s="711"/>
      <c r="DKU19" s="711"/>
      <c r="DKV19" s="711"/>
      <c r="DKW19" s="711"/>
      <c r="DKX19" s="711"/>
      <c r="DKY19" s="711"/>
      <c r="DKZ19" s="711"/>
      <c r="DLA19" s="711"/>
      <c r="DLB19" s="711"/>
      <c r="DLC19" s="711"/>
      <c r="DLD19" s="711"/>
      <c r="DLE19" s="711"/>
      <c r="DLF19" s="711"/>
      <c r="DLG19" s="711"/>
      <c r="DLH19" s="711"/>
      <c r="DLI19" s="711"/>
      <c r="DLJ19" s="711"/>
      <c r="DLK19" s="711"/>
      <c r="DLL19" s="711"/>
      <c r="DLM19" s="711"/>
      <c r="DLN19" s="711"/>
      <c r="DLO19" s="711"/>
      <c r="DLP19" s="711"/>
      <c r="DLQ19" s="711"/>
      <c r="DLR19" s="711"/>
      <c r="DLS19" s="711"/>
      <c r="DLT19" s="711"/>
      <c r="DLU19" s="711"/>
      <c r="DLV19" s="711"/>
      <c r="DLW19" s="711"/>
      <c r="DLX19" s="711"/>
      <c r="DLY19" s="711"/>
      <c r="DLZ19" s="711"/>
      <c r="DMA19" s="711"/>
      <c r="DMB19" s="711"/>
      <c r="DMC19" s="711"/>
      <c r="DMD19" s="711"/>
      <c r="DME19" s="711"/>
      <c r="DMF19" s="711"/>
      <c r="DMG19" s="711"/>
      <c r="DMH19" s="711"/>
      <c r="DMI19" s="711"/>
      <c r="DMJ19" s="711"/>
      <c r="DMK19" s="711"/>
      <c r="DML19" s="711"/>
      <c r="DMM19" s="711"/>
      <c r="DMN19" s="711"/>
      <c r="DMO19" s="711"/>
      <c r="DMP19" s="711"/>
      <c r="DMQ19" s="711"/>
      <c r="DMR19" s="711"/>
      <c r="DMS19" s="711"/>
      <c r="DMT19" s="711"/>
      <c r="DMU19" s="711"/>
      <c r="DMV19" s="711"/>
      <c r="DMW19" s="711"/>
      <c r="DMX19" s="711"/>
      <c r="DMY19" s="711"/>
      <c r="DMZ19" s="711"/>
      <c r="DNA19" s="711"/>
      <c r="DNB19" s="711"/>
      <c r="DNC19" s="711"/>
      <c r="DND19" s="711"/>
      <c r="DNE19" s="711"/>
      <c r="DNF19" s="711"/>
      <c r="DNG19" s="711"/>
      <c r="DNH19" s="711"/>
      <c r="DNI19" s="711"/>
      <c r="DNJ19" s="711"/>
      <c r="DNK19" s="711"/>
      <c r="DNL19" s="711"/>
      <c r="DNM19" s="711"/>
      <c r="DNN19" s="711"/>
      <c r="DNO19" s="711"/>
      <c r="DNP19" s="711"/>
      <c r="DNQ19" s="711"/>
      <c r="DNR19" s="711"/>
      <c r="DNS19" s="711"/>
      <c r="DNT19" s="711"/>
      <c r="DNU19" s="711"/>
      <c r="DNV19" s="711"/>
      <c r="DNW19" s="711"/>
      <c r="DNX19" s="711"/>
      <c r="DNY19" s="711"/>
      <c r="DNZ19" s="711"/>
      <c r="DOA19" s="711"/>
      <c r="DOB19" s="711"/>
      <c r="DOC19" s="711"/>
      <c r="DOD19" s="711"/>
      <c r="DOE19" s="711"/>
      <c r="DOF19" s="711"/>
      <c r="DOG19" s="711"/>
      <c r="DOH19" s="711"/>
      <c r="DOI19" s="711"/>
      <c r="DOJ19" s="711"/>
      <c r="DOK19" s="711"/>
      <c r="DOL19" s="711"/>
      <c r="DOM19" s="711"/>
      <c r="DON19" s="711"/>
      <c r="DOO19" s="711"/>
      <c r="DOP19" s="711"/>
      <c r="DOQ19" s="711"/>
      <c r="DOR19" s="711"/>
      <c r="DOS19" s="711"/>
      <c r="DOT19" s="711"/>
      <c r="DOU19" s="711"/>
      <c r="DOV19" s="711"/>
      <c r="DOW19" s="711"/>
      <c r="DOX19" s="711"/>
      <c r="DOY19" s="711"/>
      <c r="DOZ19" s="711"/>
      <c r="DPA19" s="711"/>
      <c r="DPB19" s="711"/>
      <c r="DPC19" s="711"/>
      <c r="DPD19" s="711"/>
      <c r="DPE19" s="711"/>
      <c r="DPF19" s="711"/>
      <c r="DPG19" s="711"/>
      <c r="DPH19" s="711"/>
      <c r="DPI19" s="711"/>
      <c r="DPJ19" s="711"/>
      <c r="DPK19" s="711"/>
      <c r="DPL19" s="711"/>
      <c r="DPM19" s="711"/>
      <c r="DPN19" s="711"/>
      <c r="DPO19" s="711"/>
      <c r="DPP19" s="711"/>
      <c r="DPQ19" s="711"/>
      <c r="DPR19" s="711"/>
      <c r="DPS19" s="711"/>
      <c r="DPT19" s="711"/>
      <c r="DPU19" s="711"/>
      <c r="DPV19" s="711"/>
      <c r="DPW19" s="711"/>
      <c r="DPX19" s="711"/>
      <c r="DPY19" s="711"/>
      <c r="DPZ19" s="711"/>
      <c r="DQA19" s="711"/>
      <c r="DQB19" s="711"/>
      <c r="DQC19" s="711"/>
      <c r="DQD19" s="711"/>
      <c r="DQE19" s="711"/>
      <c r="DQF19" s="711"/>
      <c r="DQG19" s="711"/>
      <c r="DQH19" s="711"/>
      <c r="DQI19" s="711"/>
      <c r="DQJ19" s="711"/>
      <c r="DQK19" s="711"/>
      <c r="DQL19" s="711"/>
      <c r="DQM19" s="711"/>
      <c r="DQN19" s="711"/>
      <c r="DQO19" s="711"/>
      <c r="DQP19" s="711"/>
      <c r="DQQ19" s="711"/>
      <c r="DQR19" s="711"/>
      <c r="DQS19" s="711"/>
      <c r="DQT19" s="711"/>
      <c r="DQU19" s="711"/>
      <c r="DQV19" s="711"/>
      <c r="DQW19" s="711"/>
      <c r="DQX19" s="711"/>
      <c r="DQY19" s="711"/>
      <c r="DQZ19" s="711"/>
      <c r="DRA19" s="711"/>
      <c r="DRB19" s="711"/>
      <c r="DRC19" s="711"/>
      <c r="DRD19" s="711"/>
      <c r="DRE19" s="711"/>
      <c r="DRF19" s="711"/>
      <c r="DRG19" s="711"/>
      <c r="DRH19" s="711"/>
      <c r="DRI19" s="711"/>
      <c r="DRJ19" s="711"/>
      <c r="DRK19" s="711"/>
      <c r="DRL19" s="711"/>
      <c r="DRM19" s="711"/>
      <c r="DRN19" s="711"/>
      <c r="DRO19" s="711"/>
      <c r="DRP19" s="711"/>
      <c r="DRQ19" s="711"/>
      <c r="DRR19" s="711"/>
      <c r="DRS19" s="711"/>
      <c r="DRT19" s="711"/>
      <c r="DRU19" s="711"/>
      <c r="DRV19" s="711"/>
      <c r="DRW19" s="711"/>
      <c r="DRX19" s="711"/>
      <c r="DRY19" s="711"/>
      <c r="DRZ19" s="711"/>
      <c r="DSA19" s="711"/>
      <c r="DSB19" s="711"/>
      <c r="DSC19" s="711"/>
      <c r="DSD19" s="711"/>
      <c r="DSE19" s="711"/>
      <c r="DSF19" s="711"/>
      <c r="DSG19" s="711"/>
      <c r="DSH19" s="711"/>
      <c r="DSI19" s="711"/>
      <c r="DSJ19" s="711"/>
      <c r="DSK19" s="711"/>
      <c r="DSL19" s="711"/>
      <c r="DSM19" s="711"/>
      <c r="DSN19" s="711"/>
      <c r="DSO19" s="711"/>
      <c r="DSP19" s="711"/>
      <c r="DSQ19" s="711"/>
      <c r="DSR19" s="711"/>
      <c r="DSS19" s="711"/>
      <c r="DST19" s="711"/>
      <c r="DSU19" s="711"/>
      <c r="DSV19" s="711"/>
      <c r="DSW19" s="711"/>
      <c r="DSX19" s="711"/>
      <c r="DSY19" s="711"/>
      <c r="DSZ19" s="711"/>
      <c r="DTA19" s="711"/>
      <c r="DTB19" s="711"/>
      <c r="DTC19" s="711"/>
      <c r="DTD19" s="711"/>
      <c r="DTE19" s="711"/>
      <c r="DTF19" s="711"/>
      <c r="DTG19" s="711"/>
      <c r="DTH19" s="711"/>
      <c r="DTI19" s="711"/>
      <c r="DTJ19" s="711"/>
      <c r="DTK19" s="711"/>
      <c r="DTL19" s="711"/>
      <c r="DTM19" s="711"/>
      <c r="DTN19" s="711"/>
      <c r="DTO19" s="711"/>
      <c r="DTP19" s="711"/>
      <c r="DTQ19" s="711"/>
      <c r="DTR19" s="711"/>
      <c r="DTS19" s="711"/>
      <c r="DTT19" s="711"/>
      <c r="DTU19" s="711"/>
      <c r="DTV19" s="711"/>
      <c r="DTW19" s="711"/>
      <c r="DTX19" s="711"/>
      <c r="DTY19" s="711"/>
      <c r="DTZ19" s="711"/>
      <c r="DUA19" s="711"/>
      <c r="DUB19" s="711"/>
      <c r="DUC19" s="711"/>
      <c r="DUD19" s="711"/>
      <c r="DUE19" s="711"/>
      <c r="DUF19" s="711"/>
      <c r="DUG19" s="711"/>
      <c r="DUH19" s="711"/>
      <c r="DUI19" s="711"/>
      <c r="DUJ19" s="711"/>
      <c r="DUK19" s="711"/>
      <c r="DUL19" s="711"/>
      <c r="DUM19" s="711"/>
      <c r="DUN19" s="711"/>
      <c r="DUO19" s="711"/>
      <c r="DUP19" s="711"/>
      <c r="DUQ19" s="711"/>
      <c r="DUR19" s="711"/>
      <c r="DUS19" s="711"/>
      <c r="DUT19" s="711"/>
      <c r="DUU19" s="711"/>
      <c r="DUV19" s="711"/>
      <c r="DUW19" s="711"/>
      <c r="DUX19" s="711"/>
      <c r="DUY19" s="711"/>
      <c r="DUZ19" s="711"/>
      <c r="DVA19" s="711"/>
      <c r="DVB19" s="711"/>
      <c r="DVC19" s="711"/>
      <c r="DVD19" s="711"/>
      <c r="DVE19" s="711"/>
      <c r="DVF19" s="711"/>
      <c r="DVG19" s="711"/>
      <c r="DVH19" s="711"/>
      <c r="DVI19" s="711"/>
      <c r="DVJ19" s="711"/>
      <c r="DVK19" s="711"/>
      <c r="DVL19" s="711"/>
      <c r="DVM19" s="711"/>
      <c r="DVN19" s="711"/>
      <c r="DVO19" s="711"/>
      <c r="DVP19" s="711"/>
      <c r="DVQ19" s="711"/>
      <c r="DVR19" s="711"/>
      <c r="DVS19" s="711"/>
      <c r="DVT19" s="711"/>
      <c r="DVU19" s="711"/>
      <c r="DVV19" s="711"/>
      <c r="DVW19" s="711"/>
      <c r="DVX19" s="711"/>
      <c r="DVY19" s="711"/>
      <c r="DVZ19" s="711"/>
      <c r="DWA19" s="711"/>
      <c r="DWB19" s="711"/>
      <c r="DWC19" s="711"/>
      <c r="DWD19" s="711"/>
      <c r="DWE19" s="711"/>
      <c r="DWF19" s="711"/>
      <c r="DWG19" s="711"/>
      <c r="DWH19" s="711"/>
      <c r="DWI19" s="711"/>
      <c r="DWJ19" s="711"/>
      <c r="DWK19" s="711"/>
      <c r="DWL19" s="711"/>
      <c r="DWM19" s="711"/>
      <c r="DWN19" s="711"/>
      <c r="DWO19" s="711"/>
      <c r="DWP19" s="711"/>
      <c r="DWQ19" s="711"/>
      <c r="DWR19" s="711"/>
      <c r="DWS19" s="711"/>
      <c r="DWT19" s="711"/>
      <c r="DWU19" s="711"/>
      <c r="DWV19" s="711"/>
      <c r="DWW19" s="711"/>
      <c r="DWX19" s="711"/>
      <c r="DWY19" s="711"/>
      <c r="DWZ19" s="711"/>
      <c r="DXA19" s="711"/>
      <c r="DXB19" s="711"/>
      <c r="DXC19" s="711"/>
      <c r="DXD19" s="711"/>
      <c r="DXE19" s="711"/>
      <c r="DXF19" s="711"/>
      <c r="DXG19" s="711"/>
      <c r="DXH19" s="711"/>
      <c r="DXI19" s="711"/>
      <c r="DXJ19" s="711"/>
      <c r="DXK19" s="711"/>
      <c r="DXL19" s="711"/>
      <c r="DXM19" s="711"/>
      <c r="DXN19" s="711"/>
      <c r="DXO19" s="711"/>
      <c r="DXP19" s="711"/>
      <c r="DXQ19" s="711"/>
      <c r="DXR19" s="711"/>
      <c r="DXS19" s="711"/>
      <c r="DXT19" s="711"/>
      <c r="DXU19" s="711"/>
      <c r="DXV19" s="711"/>
      <c r="DXW19" s="711"/>
      <c r="DXX19" s="711"/>
      <c r="DXY19" s="711"/>
      <c r="DXZ19" s="711"/>
      <c r="DYA19" s="711"/>
      <c r="DYB19" s="711"/>
      <c r="DYC19" s="711"/>
      <c r="DYD19" s="711"/>
      <c r="DYE19" s="711"/>
      <c r="DYF19" s="711"/>
      <c r="DYG19" s="711"/>
      <c r="DYH19" s="711"/>
      <c r="DYI19" s="711"/>
      <c r="DYJ19" s="711"/>
      <c r="DYK19" s="711"/>
      <c r="DYL19" s="711"/>
      <c r="DYM19" s="711"/>
      <c r="DYN19" s="711"/>
      <c r="DYO19" s="711"/>
      <c r="DYP19" s="711"/>
      <c r="DYQ19" s="711"/>
      <c r="DYR19" s="711"/>
      <c r="DYS19" s="711"/>
      <c r="DYT19" s="711"/>
      <c r="DYU19" s="711"/>
      <c r="DYV19" s="711"/>
      <c r="DYW19" s="711"/>
      <c r="DYX19" s="711"/>
      <c r="DYY19" s="711"/>
      <c r="DYZ19" s="711"/>
      <c r="DZA19" s="711"/>
      <c r="DZB19" s="711"/>
      <c r="DZC19" s="711"/>
      <c r="DZD19" s="711"/>
      <c r="DZE19" s="711"/>
      <c r="DZF19" s="711"/>
      <c r="DZG19" s="711"/>
      <c r="DZH19" s="711"/>
      <c r="DZI19" s="711"/>
      <c r="DZJ19" s="711"/>
      <c r="DZK19" s="711"/>
      <c r="DZL19" s="711"/>
      <c r="DZM19" s="711"/>
      <c r="DZN19" s="711"/>
      <c r="DZO19" s="711"/>
      <c r="DZP19" s="711"/>
      <c r="DZQ19" s="711"/>
      <c r="DZR19" s="711"/>
      <c r="DZS19" s="711"/>
      <c r="DZT19" s="711"/>
      <c r="DZU19" s="711"/>
      <c r="DZV19" s="711"/>
      <c r="DZW19" s="711"/>
      <c r="DZX19" s="711"/>
      <c r="DZY19" s="711"/>
      <c r="DZZ19" s="711"/>
      <c r="EAA19" s="711"/>
      <c r="EAB19" s="711"/>
      <c r="EAC19" s="711"/>
      <c r="EAD19" s="711"/>
      <c r="EAE19" s="711"/>
      <c r="EAF19" s="711"/>
      <c r="EAG19" s="711"/>
      <c r="EAH19" s="711"/>
      <c r="EAI19" s="711"/>
      <c r="EAJ19" s="711"/>
      <c r="EAK19" s="711"/>
      <c r="EAL19" s="711"/>
      <c r="EAM19" s="711"/>
      <c r="EAN19" s="711"/>
      <c r="EAO19" s="711"/>
      <c r="EAP19" s="711"/>
      <c r="EAQ19" s="711"/>
      <c r="EAR19" s="711"/>
      <c r="EAS19" s="711"/>
      <c r="EAT19" s="711"/>
      <c r="EAU19" s="711"/>
      <c r="EAV19" s="711"/>
      <c r="EAW19" s="711"/>
      <c r="EAX19" s="711"/>
      <c r="EAY19" s="711"/>
      <c r="EAZ19" s="711"/>
      <c r="EBA19" s="711"/>
      <c r="EBB19" s="711"/>
      <c r="EBC19" s="711"/>
      <c r="EBD19" s="711"/>
      <c r="EBE19" s="711"/>
      <c r="EBF19" s="711"/>
      <c r="EBG19" s="711"/>
      <c r="EBH19" s="711"/>
      <c r="EBI19" s="711"/>
      <c r="EBJ19" s="711"/>
      <c r="EBK19" s="711"/>
      <c r="EBL19" s="711"/>
      <c r="EBM19" s="711"/>
      <c r="EBN19" s="711"/>
      <c r="EBO19" s="711"/>
      <c r="EBP19" s="711"/>
      <c r="EBQ19" s="711"/>
      <c r="EBR19" s="711"/>
      <c r="EBS19" s="711"/>
      <c r="EBT19" s="711"/>
      <c r="EBU19" s="711"/>
      <c r="EBV19" s="711"/>
      <c r="EBW19" s="711"/>
      <c r="EBX19" s="711"/>
      <c r="EBY19" s="711"/>
      <c r="EBZ19" s="711"/>
      <c r="ECA19" s="711"/>
      <c r="ECB19" s="711"/>
      <c r="ECC19" s="711"/>
      <c r="ECD19" s="711"/>
      <c r="ECE19" s="711"/>
      <c r="ECF19" s="711"/>
      <c r="ECG19" s="711"/>
      <c r="ECH19" s="711"/>
      <c r="ECI19" s="711"/>
      <c r="ECJ19" s="711"/>
      <c r="ECK19" s="711"/>
      <c r="ECL19" s="711"/>
      <c r="ECM19" s="711"/>
      <c r="ECN19" s="711"/>
      <c r="ECO19" s="711"/>
      <c r="ECP19" s="711"/>
      <c r="ECQ19" s="711"/>
      <c r="ECR19" s="711"/>
      <c r="ECS19" s="711"/>
      <c r="ECT19" s="711"/>
      <c r="ECU19" s="711"/>
      <c r="ECV19" s="711"/>
      <c r="ECW19" s="711"/>
      <c r="ECX19" s="711"/>
      <c r="ECY19" s="711"/>
      <c r="ECZ19" s="711"/>
      <c r="EDA19" s="711"/>
      <c r="EDB19" s="711"/>
      <c r="EDC19" s="711"/>
      <c r="EDD19" s="711"/>
      <c r="EDE19" s="711"/>
      <c r="EDF19" s="711"/>
      <c r="EDG19" s="711"/>
      <c r="EDH19" s="711"/>
      <c r="EDI19" s="711"/>
      <c r="EDJ19" s="711"/>
      <c r="EDK19" s="711"/>
      <c r="EDL19" s="711"/>
      <c r="EDM19" s="711"/>
      <c r="EDN19" s="711"/>
      <c r="EDO19" s="711"/>
      <c r="EDP19" s="711"/>
      <c r="EDQ19" s="711"/>
      <c r="EDR19" s="711"/>
      <c r="EDS19" s="711"/>
      <c r="EDT19" s="711"/>
      <c r="EDU19" s="711"/>
      <c r="EDV19" s="711"/>
      <c r="EDW19" s="711"/>
      <c r="EDX19" s="711"/>
      <c r="EDY19" s="711"/>
      <c r="EDZ19" s="711"/>
      <c r="EEA19" s="711"/>
      <c r="EEB19" s="711"/>
      <c r="EEC19" s="711"/>
      <c r="EED19" s="711"/>
      <c r="EEE19" s="711"/>
      <c r="EEF19" s="711"/>
      <c r="EEG19" s="711"/>
      <c r="EEH19" s="711"/>
      <c r="EEI19" s="711"/>
      <c r="EEJ19" s="711"/>
      <c r="EEK19" s="711"/>
      <c r="EEL19" s="711"/>
      <c r="EEM19" s="711"/>
      <c r="EEN19" s="711"/>
      <c r="EEO19" s="711"/>
      <c r="EEP19" s="711"/>
      <c r="EEQ19" s="711"/>
      <c r="EER19" s="711"/>
      <c r="EES19" s="711"/>
      <c r="EET19" s="711"/>
      <c r="EEU19" s="711"/>
      <c r="EEV19" s="711"/>
      <c r="EEW19" s="711"/>
      <c r="EEX19" s="711"/>
      <c r="EEY19" s="711"/>
      <c r="EEZ19" s="711"/>
      <c r="EFA19" s="711"/>
      <c r="EFB19" s="711"/>
      <c r="EFC19" s="711"/>
      <c r="EFD19" s="711"/>
      <c r="EFE19" s="711"/>
      <c r="EFF19" s="711"/>
      <c r="EFG19" s="711"/>
      <c r="EFH19" s="711"/>
      <c r="EFI19" s="711"/>
      <c r="EFJ19" s="711"/>
      <c r="EFK19" s="711"/>
      <c r="EFL19" s="711"/>
      <c r="EFM19" s="711"/>
      <c r="EFN19" s="711"/>
      <c r="EFO19" s="711"/>
      <c r="EFP19" s="711"/>
      <c r="EFQ19" s="711"/>
      <c r="EFR19" s="711"/>
      <c r="EFS19" s="711"/>
      <c r="EFT19" s="711"/>
      <c r="EFU19" s="711"/>
      <c r="EFV19" s="711"/>
      <c r="EFW19" s="711"/>
      <c r="EFX19" s="711"/>
      <c r="EFY19" s="711"/>
      <c r="EFZ19" s="711"/>
      <c r="EGA19" s="711"/>
      <c r="EGB19" s="711"/>
      <c r="EGC19" s="711"/>
      <c r="EGD19" s="711"/>
      <c r="EGE19" s="711"/>
      <c r="EGF19" s="711"/>
      <c r="EGG19" s="711"/>
      <c r="EGH19" s="711"/>
      <c r="EGI19" s="711"/>
      <c r="EGJ19" s="711"/>
      <c r="EGK19" s="711"/>
      <c r="EGL19" s="711"/>
      <c r="EGM19" s="711"/>
      <c r="EGN19" s="711"/>
      <c r="EGO19" s="711"/>
      <c r="EGP19" s="711"/>
      <c r="EGQ19" s="711"/>
      <c r="EGR19" s="711"/>
      <c r="EGS19" s="711"/>
      <c r="EGT19" s="711"/>
      <c r="EGU19" s="711"/>
      <c r="EGV19" s="711"/>
      <c r="EGW19" s="711"/>
      <c r="EGX19" s="711"/>
      <c r="EGY19" s="711"/>
      <c r="EGZ19" s="711"/>
      <c r="EHA19" s="711"/>
      <c r="EHB19" s="711"/>
      <c r="EHC19" s="711"/>
      <c r="EHD19" s="711"/>
      <c r="EHE19" s="711"/>
      <c r="EHF19" s="711"/>
      <c r="EHG19" s="711"/>
      <c r="EHH19" s="711"/>
      <c r="EHI19" s="711"/>
      <c r="EHJ19" s="711"/>
      <c r="EHK19" s="711"/>
      <c r="EHL19" s="711"/>
      <c r="EHM19" s="711"/>
      <c r="EHN19" s="711"/>
      <c r="EHO19" s="711"/>
      <c r="EHP19" s="711"/>
      <c r="EHQ19" s="711"/>
      <c r="EHR19" s="711"/>
      <c r="EHS19" s="711"/>
      <c r="EHT19" s="711"/>
      <c r="EHU19" s="711"/>
      <c r="EHV19" s="711"/>
      <c r="EHW19" s="711"/>
      <c r="EHX19" s="711"/>
      <c r="EHY19" s="711"/>
      <c r="EHZ19" s="711"/>
      <c r="EIA19" s="711"/>
      <c r="EIB19" s="711"/>
      <c r="EIC19" s="711"/>
      <c r="EID19" s="711"/>
      <c r="EIE19" s="711"/>
      <c r="EIF19" s="711"/>
      <c r="EIG19" s="711"/>
      <c r="EIH19" s="711"/>
      <c r="EII19" s="711"/>
      <c r="EIJ19" s="711"/>
      <c r="EIK19" s="711"/>
      <c r="EIL19" s="711"/>
      <c r="EIM19" s="711"/>
      <c r="EIN19" s="711"/>
      <c r="EIO19" s="711"/>
      <c r="EIP19" s="711"/>
      <c r="EIQ19" s="711"/>
      <c r="EIR19" s="711"/>
      <c r="EIS19" s="711"/>
      <c r="EIT19" s="711"/>
      <c r="EIU19" s="711"/>
      <c r="EIV19" s="711"/>
      <c r="EIW19" s="711"/>
      <c r="EIX19" s="711"/>
      <c r="EIY19" s="711"/>
      <c r="EIZ19" s="711"/>
      <c r="EJA19" s="711"/>
      <c r="EJB19" s="711"/>
      <c r="EJC19" s="711"/>
      <c r="EJD19" s="711"/>
      <c r="EJE19" s="711"/>
      <c r="EJF19" s="711"/>
      <c r="EJG19" s="711"/>
      <c r="EJH19" s="711"/>
      <c r="EJI19" s="711"/>
      <c r="EJJ19" s="711"/>
      <c r="EJK19" s="711"/>
      <c r="EJL19" s="711"/>
      <c r="EJM19" s="711"/>
      <c r="EJN19" s="711"/>
      <c r="EJO19" s="711"/>
      <c r="EJP19" s="711"/>
      <c r="EJQ19" s="711"/>
      <c r="EJR19" s="711"/>
      <c r="EJS19" s="711"/>
      <c r="EJT19" s="711"/>
      <c r="EJU19" s="711"/>
      <c r="EJV19" s="711"/>
      <c r="EJW19" s="711"/>
      <c r="EJX19" s="711"/>
      <c r="EJY19" s="711"/>
      <c r="EJZ19" s="711"/>
      <c r="EKA19" s="711"/>
      <c r="EKB19" s="711"/>
      <c r="EKC19" s="711"/>
      <c r="EKD19" s="711"/>
      <c r="EKE19" s="711"/>
      <c r="EKF19" s="711"/>
      <c r="EKG19" s="711"/>
      <c r="EKH19" s="711"/>
      <c r="EKI19" s="711"/>
      <c r="EKJ19" s="711"/>
      <c r="EKK19" s="711"/>
      <c r="EKL19" s="711"/>
      <c r="EKM19" s="711"/>
      <c r="EKN19" s="711"/>
      <c r="EKO19" s="711"/>
      <c r="EKP19" s="711"/>
      <c r="EKQ19" s="711"/>
      <c r="EKR19" s="711"/>
      <c r="EKS19" s="711"/>
      <c r="EKT19" s="711"/>
      <c r="EKU19" s="711"/>
      <c r="EKV19" s="711"/>
      <c r="EKW19" s="711"/>
      <c r="EKX19" s="711"/>
      <c r="EKY19" s="711"/>
      <c r="EKZ19" s="711"/>
      <c r="ELA19" s="711"/>
      <c r="ELB19" s="711"/>
      <c r="ELC19" s="711"/>
      <c r="ELD19" s="711"/>
      <c r="ELE19" s="711"/>
      <c r="ELF19" s="711"/>
      <c r="ELG19" s="711"/>
      <c r="ELH19" s="711"/>
      <c r="ELI19" s="711"/>
      <c r="ELJ19" s="711"/>
      <c r="ELK19" s="711"/>
      <c r="ELL19" s="711"/>
      <c r="ELM19" s="711"/>
      <c r="ELN19" s="711"/>
      <c r="ELO19" s="711"/>
      <c r="ELP19" s="711"/>
      <c r="ELQ19" s="711"/>
      <c r="ELR19" s="711"/>
      <c r="ELS19" s="711"/>
      <c r="ELT19" s="711"/>
      <c r="ELU19" s="711"/>
      <c r="ELV19" s="711"/>
      <c r="ELW19" s="711"/>
      <c r="ELX19" s="711"/>
      <c r="ELY19" s="711"/>
      <c r="ELZ19" s="711"/>
      <c r="EMA19" s="711"/>
      <c r="EMB19" s="711"/>
      <c r="EMC19" s="711"/>
      <c r="EMD19" s="711"/>
      <c r="EME19" s="711"/>
      <c r="EMF19" s="711"/>
      <c r="EMG19" s="711"/>
      <c r="EMH19" s="711"/>
      <c r="EMI19" s="711"/>
      <c r="EMJ19" s="711"/>
      <c r="EMK19" s="711"/>
      <c r="EML19" s="711"/>
      <c r="EMM19" s="711"/>
      <c r="EMN19" s="711"/>
      <c r="EMO19" s="711"/>
      <c r="EMP19" s="711"/>
      <c r="EMQ19" s="711"/>
      <c r="EMR19" s="711"/>
      <c r="EMS19" s="711"/>
      <c r="EMT19" s="711"/>
      <c r="EMU19" s="711"/>
      <c r="EMV19" s="711"/>
      <c r="EMW19" s="711"/>
      <c r="EMX19" s="711"/>
      <c r="EMY19" s="711"/>
      <c r="EMZ19" s="711"/>
      <c r="ENA19" s="711"/>
      <c r="ENB19" s="711"/>
      <c r="ENC19" s="711"/>
      <c r="END19" s="711"/>
      <c r="ENE19" s="711"/>
      <c r="ENF19" s="711"/>
      <c r="ENG19" s="711"/>
      <c r="ENH19" s="711"/>
      <c r="ENI19" s="711"/>
      <c r="ENJ19" s="711"/>
      <c r="ENK19" s="711"/>
      <c r="ENL19" s="711"/>
      <c r="ENM19" s="711"/>
      <c r="ENN19" s="711"/>
      <c r="ENO19" s="711"/>
      <c r="ENP19" s="711"/>
      <c r="ENQ19" s="711"/>
      <c r="ENR19" s="711"/>
      <c r="ENS19" s="711"/>
      <c r="ENT19" s="711"/>
      <c r="ENU19" s="711"/>
      <c r="ENV19" s="711"/>
      <c r="ENW19" s="711"/>
      <c r="ENX19" s="711"/>
      <c r="ENY19" s="711"/>
      <c r="ENZ19" s="711"/>
      <c r="EOA19" s="711"/>
      <c r="EOB19" s="711"/>
      <c r="EOC19" s="711"/>
      <c r="EOD19" s="711"/>
      <c r="EOE19" s="711"/>
      <c r="EOF19" s="711"/>
      <c r="EOG19" s="711"/>
      <c r="EOH19" s="711"/>
      <c r="EOI19" s="711"/>
      <c r="EOJ19" s="711"/>
      <c r="EOK19" s="711"/>
      <c r="EOL19" s="711"/>
      <c r="EOM19" s="711"/>
      <c r="EON19" s="711"/>
      <c r="EOO19" s="711"/>
      <c r="EOP19" s="711"/>
      <c r="EOQ19" s="711"/>
      <c r="EOR19" s="711"/>
      <c r="EOS19" s="711"/>
      <c r="EOT19" s="711"/>
      <c r="EOU19" s="711"/>
      <c r="EOV19" s="711"/>
      <c r="EOW19" s="711"/>
      <c r="EOX19" s="711"/>
      <c r="EOY19" s="711"/>
      <c r="EOZ19" s="711"/>
      <c r="EPA19" s="711"/>
      <c r="EPB19" s="711"/>
      <c r="EPC19" s="711"/>
      <c r="EPD19" s="711"/>
      <c r="EPE19" s="711"/>
      <c r="EPF19" s="711"/>
      <c r="EPG19" s="711"/>
      <c r="EPH19" s="711"/>
      <c r="EPI19" s="711"/>
      <c r="EPJ19" s="711"/>
      <c r="EPK19" s="711"/>
      <c r="EPL19" s="711"/>
      <c r="EPM19" s="711"/>
      <c r="EPN19" s="711"/>
      <c r="EPO19" s="711"/>
      <c r="EPP19" s="711"/>
      <c r="EPQ19" s="711"/>
      <c r="EPR19" s="711"/>
      <c r="EPS19" s="711"/>
      <c r="EPT19" s="711"/>
      <c r="EPU19" s="711"/>
      <c r="EPV19" s="711"/>
      <c r="EPW19" s="711"/>
      <c r="EPX19" s="711"/>
      <c r="EPY19" s="711"/>
      <c r="EPZ19" s="711"/>
      <c r="EQA19" s="711"/>
      <c r="EQB19" s="711"/>
      <c r="EQC19" s="711"/>
      <c r="EQD19" s="711"/>
      <c r="EQE19" s="711"/>
      <c r="EQF19" s="711"/>
      <c r="EQG19" s="711"/>
      <c r="EQH19" s="711"/>
      <c r="EQI19" s="711"/>
      <c r="EQJ19" s="711"/>
      <c r="EQK19" s="711"/>
      <c r="EQL19" s="711"/>
      <c r="EQM19" s="711"/>
      <c r="EQN19" s="711"/>
      <c r="EQO19" s="711"/>
      <c r="EQP19" s="711"/>
      <c r="EQQ19" s="711"/>
      <c r="EQR19" s="711"/>
      <c r="EQS19" s="711"/>
      <c r="EQT19" s="711"/>
      <c r="EQU19" s="711"/>
      <c r="EQV19" s="711"/>
      <c r="EQW19" s="711"/>
      <c r="EQX19" s="711"/>
      <c r="EQY19" s="711"/>
      <c r="EQZ19" s="711"/>
      <c r="ERA19" s="711"/>
      <c r="ERB19" s="711"/>
      <c r="ERC19" s="711"/>
      <c r="ERD19" s="711"/>
      <c r="ERE19" s="711"/>
      <c r="ERF19" s="711"/>
      <c r="ERG19" s="711"/>
      <c r="ERH19" s="711"/>
      <c r="ERI19" s="711"/>
      <c r="ERJ19" s="711"/>
      <c r="ERK19" s="711"/>
      <c r="ERL19" s="711"/>
      <c r="ERM19" s="711"/>
      <c r="ERN19" s="711"/>
      <c r="ERO19" s="711"/>
      <c r="ERP19" s="711"/>
      <c r="ERQ19" s="711"/>
      <c r="ERR19" s="711"/>
      <c r="ERS19" s="711"/>
      <c r="ERT19" s="711"/>
      <c r="ERU19" s="711"/>
      <c r="ERV19" s="711"/>
      <c r="ERW19" s="711"/>
      <c r="ERX19" s="711"/>
      <c r="ERY19" s="711"/>
      <c r="ERZ19" s="711"/>
      <c r="ESA19" s="711"/>
      <c r="ESB19" s="711"/>
      <c r="ESC19" s="711"/>
      <c r="ESD19" s="711"/>
      <c r="ESE19" s="711"/>
      <c r="ESF19" s="711"/>
      <c r="ESG19" s="711"/>
      <c r="ESH19" s="711"/>
      <c r="ESI19" s="711"/>
      <c r="ESJ19" s="711"/>
      <c r="ESK19" s="711"/>
      <c r="ESL19" s="711"/>
      <c r="ESM19" s="711"/>
      <c r="ESN19" s="711"/>
      <c r="ESO19" s="711"/>
      <c r="ESP19" s="711"/>
      <c r="ESQ19" s="711"/>
      <c r="ESR19" s="711"/>
      <c r="ESS19" s="711"/>
      <c r="EST19" s="711"/>
      <c r="ESU19" s="711"/>
      <c r="ESV19" s="711"/>
      <c r="ESW19" s="711"/>
      <c r="ESX19" s="711"/>
      <c r="ESY19" s="711"/>
      <c r="ESZ19" s="711"/>
      <c r="ETA19" s="711"/>
      <c r="ETB19" s="711"/>
      <c r="ETC19" s="711"/>
      <c r="ETD19" s="711"/>
      <c r="ETE19" s="711"/>
      <c r="ETF19" s="711"/>
      <c r="ETG19" s="711"/>
      <c r="ETH19" s="711"/>
      <c r="ETI19" s="711"/>
      <c r="ETJ19" s="711"/>
      <c r="ETK19" s="711"/>
      <c r="ETL19" s="711"/>
      <c r="ETM19" s="711"/>
      <c r="ETN19" s="711"/>
      <c r="ETO19" s="711"/>
      <c r="ETP19" s="711"/>
      <c r="ETQ19" s="711"/>
      <c r="ETR19" s="711"/>
      <c r="ETS19" s="711"/>
      <c r="ETT19" s="711"/>
      <c r="ETU19" s="711"/>
      <c r="ETV19" s="711"/>
      <c r="ETW19" s="711"/>
      <c r="ETX19" s="711"/>
      <c r="ETY19" s="711"/>
      <c r="ETZ19" s="711"/>
      <c r="EUA19" s="711"/>
      <c r="EUB19" s="711"/>
      <c r="EUC19" s="711"/>
      <c r="EUD19" s="711"/>
      <c r="EUE19" s="711"/>
      <c r="EUF19" s="711"/>
      <c r="EUG19" s="711"/>
      <c r="EUH19" s="711"/>
      <c r="EUI19" s="711"/>
      <c r="EUJ19" s="711"/>
      <c r="EUK19" s="711"/>
      <c r="EUL19" s="711"/>
      <c r="EUM19" s="711"/>
      <c r="EUN19" s="711"/>
      <c r="EUO19" s="711"/>
      <c r="EUP19" s="711"/>
      <c r="EUQ19" s="711"/>
      <c r="EUR19" s="711"/>
      <c r="EUS19" s="711"/>
      <c r="EUT19" s="711"/>
      <c r="EUU19" s="711"/>
      <c r="EUV19" s="711"/>
      <c r="EUW19" s="711"/>
      <c r="EUX19" s="711"/>
      <c r="EUY19" s="711"/>
      <c r="EUZ19" s="711"/>
      <c r="EVA19" s="711"/>
      <c r="EVB19" s="711"/>
      <c r="EVC19" s="711"/>
      <c r="EVD19" s="711"/>
      <c r="EVE19" s="711"/>
      <c r="EVF19" s="711"/>
      <c r="EVG19" s="711"/>
      <c r="EVH19" s="711"/>
      <c r="EVI19" s="711"/>
      <c r="EVJ19" s="711"/>
      <c r="EVK19" s="711"/>
      <c r="EVL19" s="711"/>
      <c r="EVM19" s="711"/>
      <c r="EVN19" s="711"/>
      <c r="EVO19" s="711"/>
      <c r="EVP19" s="711"/>
      <c r="EVQ19" s="711"/>
      <c r="EVR19" s="711"/>
      <c r="EVS19" s="711"/>
      <c r="EVT19" s="711"/>
      <c r="EVU19" s="711"/>
      <c r="EVV19" s="711"/>
      <c r="EVW19" s="711"/>
      <c r="EVX19" s="711"/>
      <c r="EVY19" s="711"/>
      <c r="EVZ19" s="711"/>
      <c r="EWA19" s="711"/>
      <c r="EWB19" s="711"/>
      <c r="EWC19" s="711"/>
      <c r="EWD19" s="711"/>
      <c r="EWE19" s="711"/>
      <c r="EWF19" s="711"/>
      <c r="EWG19" s="711"/>
      <c r="EWH19" s="711"/>
      <c r="EWI19" s="711"/>
      <c r="EWJ19" s="711"/>
      <c r="EWK19" s="711"/>
      <c r="EWL19" s="711"/>
      <c r="EWM19" s="711"/>
      <c r="EWN19" s="711"/>
      <c r="EWO19" s="711"/>
      <c r="EWP19" s="711"/>
      <c r="EWQ19" s="711"/>
      <c r="EWR19" s="711"/>
      <c r="EWS19" s="711"/>
      <c r="EWT19" s="711"/>
      <c r="EWU19" s="711"/>
      <c r="EWV19" s="711"/>
      <c r="EWW19" s="711"/>
      <c r="EWX19" s="711"/>
      <c r="EWY19" s="711"/>
      <c r="EWZ19" s="711"/>
      <c r="EXA19" s="711"/>
      <c r="EXB19" s="711"/>
      <c r="EXC19" s="711"/>
      <c r="EXD19" s="711"/>
      <c r="EXE19" s="711"/>
      <c r="EXF19" s="711"/>
      <c r="EXG19" s="711"/>
      <c r="EXH19" s="711"/>
      <c r="EXI19" s="711"/>
      <c r="EXJ19" s="711"/>
      <c r="EXK19" s="711"/>
      <c r="EXL19" s="711"/>
      <c r="EXM19" s="711"/>
      <c r="EXN19" s="711"/>
      <c r="EXO19" s="711"/>
      <c r="EXP19" s="711"/>
      <c r="EXQ19" s="711"/>
      <c r="EXR19" s="711"/>
      <c r="EXS19" s="711"/>
      <c r="EXT19" s="711"/>
      <c r="EXU19" s="711"/>
      <c r="EXV19" s="711"/>
      <c r="EXW19" s="711"/>
      <c r="EXX19" s="711"/>
      <c r="EXY19" s="711"/>
      <c r="EXZ19" s="711"/>
      <c r="EYA19" s="711"/>
      <c r="EYB19" s="711"/>
      <c r="EYC19" s="711"/>
      <c r="EYD19" s="711"/>
      <c r="EYE19" s="711"/>
      <c r="EYF19" s="711"/>
      <c r="EYG19" s="711"/>
      <c r="EYH19" s="711"/>
      <c r="EYI19" s="711"/>
      <c r="EYJ19" s="711"/>
      <c r="EYK19" s="711"/>
      <c r="EYL19" s="711"/>
      <c r="EYM19" s="711"/>
      <c r="EYN19" s="711"/>
      <c r="EYO19" s="711"/>
      <c r="EYP19" s="711"/>
      <c r="EYQ19" s="711"/>
      <c r="EYR19" s="711"/>
      <c r="EYS19" s="711"/>
      <c r="EYT19" s="711"/>
      <c r="EYU19" s="711"/>
      <c r="EYV19" s="711"/>
      <c r="EYW19" s="711"/>
      <c r="EYX19" s="711"/>
      <c r="EYY19" s="711"/>
      <c r="EYZ19" s="711"/>
      <c r="EZA19" s="711"/>
      <c r="EZB19" s="711"/>
      <c r="EZC19" s="711"/>
      <c r="EZD19" s="711"/>
      <c r="EZE19" s="711"/>
      <c r="EZF19" s="711"/>
      <c r="EZG19" s="711"/>
      <c r="EZH19" s="711"/>
      <c r="EZI19" s="711"/>
      <c r="EZJ19" s="711"/>
      <c r="EZK19" s="711"/>
      <c r="EZL19" s="711"/>
      <c r="EZM19" s="711"/>
      <c r="EZN19" s="711"/>
      <c r="EZO19" s="711"/>
      <c r="EZP19" s="711"/>
      <c r="EZQ19" s="711"/>
      <c r="EZR19" s="711"/>
      <c r="EZS19" s="711"/>
      <c r="EZT19" s="711"/>
      <c r="EZU19" s="711"/>
      <c r="EZV19" s="711"/>
      <c r="EZW19" s="711"/>
      <c r="EZX19" s="711"/>
      <c r="EZY19" s="711"/>
      <c r="EZZ19" s="711"/>
      <c r="FAA19" s="711"/>
      <c r="FAB19" s="711"/>
      <c r="FAC19" s="711"/>
      <c r="FAD19" s="711"/>
      <c r="FAE19" s="711"/>
      <c r="FAF19" s="711"/>
      <c r="FAG19" s="711"/>
      <c r="FAH19" s="711"/>
      <c r="FAI19" s="711"/>
      <c r="FAJ19" s="711"/>
      <c r="FAK19" s="711"/>
      <c r="FAL19" s="711"/>
      <c r="FAM19" s="711"/>
      <c r="FAN19" s="711"/>
      <c r="FAO19" s="711"/>
      <c r="FAP19" s="711"/>
      <c r="FAQ19" s="711"/>
      <c r="FAR19" s="711"/>
      <c r="FAS19" s="711"/>
      <c r="FAT19" s="711"/>
      <c r="FAU19" s="711"/>
      <c r="FAV19" s="711"/>
      <c r="FAW19" s="711"/>
      <c r="FAX19" s="711"/>
      <c r="FAY19" s="711"/>
      <c r="FAZ19" s="711"/>
      <c r="FBA19" s="711"/>
      <c r="FBB19" s="711"/>
      <c r="FBC19" s="711"/>
      <c r="FBD19" s="711"/>
      <c r="FBE19" s="711"/>
      <c r="FBF19" s="711"/>
      <c r="FBG19" s="711"/>
      <c r="FBH19" s="711"/>
      <c r="FBI19" s="711"/>
      <c r="FBJ19" s="711"/>
      <c r="FBK19" s="711"/>
      <c r="FBL19" s="711"/>
      <c r="FBM19" s="711"/>
      <c r="FBN19" s="711"/>
      <c r="FBO19" s="711"/>
      <c r="FBP19" s="711"/>
      <c r="FBQ19" s="711"/>
      <c r="FBR19" s="711"/>
      <c r="FBS19" s="711"/>
      <c r="FBT19" s="711"/>
      <c r="FBU19" s="711"/>
      <c r="FBV19" s="711"/>
      <c r="FBW19" s="711"/>
      <c r="FBX19" s="711"/>
      <c r="FBY19" s="711"/>
      <c r="FBZ19" s="711"/>
      <c r="FCA19" s="711"/>
      <c r="FCB19" s="711"/>
      <c r="FCC19" s="711"/>
      <c r="FCD19" s="711"/>
      <c r="FCE19" s="711"/>
      <c r="FCF19" s="711"/>
      <c r="FCG19" s="711"/>
      <c r="FCH19" s="711"/>
      <c r="FCI19" s="711"/>
      <c r="FCJ19" s="711"/>
      <c r="FCK19" s="711"/>
      <c r="FCL19" s="711"/>
      <c r="FCM19" s="711"/>
      <c r="FCN19" s="711"/>
      <c r="FCO19" s="711"/>
      <c r="FCP19" s="711"/>
      <c r="FCQ19" s="711"/>
      <c r="FCR19" s="711"/>
      <c r="FCS19" s="711"/>
      <c r="FCT19" s="711"/>
      <c r="FCU19" s="711"/>
      <c r="FCV19" s="711"/>
      <c r="FCW19" s="711"/>
      <c r="FCX19" s="711"/>
      <c r="FCY19" s="711"/>
      <c r="FCZ19" s="711"/>
      <c r="FDA19" s="711"/>
      <c r="FDB19" s="711"/>
      <c r="FDC19" s="711"/>
      <c r="FDD19" s="711"/>
      <c r="FDE19" s="711"/>
      <c r="FDF19" s="711"/>
      <c r="FDG19" s="711"/>
      <c r="FDH19" s="711"/>
      <c r="FDI19" s="711"/>
      <c r="FDJ19" s="711"/>
      <c r="FDK19" s="711"/>
      <c r="FDL19" s="711"/>
      <c r="FDM19" s="711"/>
      <c r="FDN19" s="711"/>
      <c r="FDO19" s="711"/>
      <c r="FDP19" s="711"/>
      <c r="FDQ19" s="711"/>
      <c r="FDR19" s="711"/>
      <c r="FDS19" s="711"/>
      <c r="FDT19" s="711"/>
      <c r="FDU19" s="711"/>
      <c r="FDV19" s="711"/>
      <c r="FDW19" s="711"/>
      <c r="FDX19" s="711"/>
      <c r="FDY19" s="711"/>
      <c r="FDZ19" s="711"/>
      <c r="FEA19" s="711"/>
      <c r="FEB19" s="711"/>
      <c r="FEC19" s="711"/>
      <c r="FED19" s="711"/>
      <c r="FEE19" s="711"/>
      <c r="FEF19" s="711"/>
      <c r="FEG19" s="711"/>
      <c r="FEH19" s="711"/>
      <c r="FEI19" s="711"/>
      <c r="FEJ19" s="711"/>
      <c r="FEK19" s="711"/>
      <c r="FEL19" s="711"/>
      <c r="FEM19" s="711"/>
      <c r="FEN19" s="711"/>
      <c r="FEO19" s="711"/>
      <c r="FEP19" s="711"/>
      <c r="FEQ19" s="711"/>
      <c r="FER19" s="711"/>
      <c r="FES19" s="711"/>
      <c r="FET19" s="711"/>
      <c r="FEU19" s="711"/>
      <c r="FEV19" s="711"/>
      <c r="FEW19" s="711"/>
      <c r="FEX19" s="711"/>
      <c r="FEY19" s="711"/>
      <c r="FEZ19" s="711"/>
      <c r="FFA19" s="711"/>
      <c r="FFB19" s="711"/>
      <c r="FFC19" s="711"/>
      <c r="FFD19" s="711"/>
      <c r="FFE19" s="711"/>
      <c r="FFF19" s="711"/>
      <c r="FFG19" s="711"/>
      <c r="FFH19" s="711"/>
      <c r="FFI19" s="711"/>
      <c r="FFJ19" s="711"/>
      <c r="FFK19" s="711"/>
      <c r="FFL19" s="711"/>
      <c r="FFM19" s="711"/>
      <c r="FFN19" s="711"/>
      <c r="FFO19" s="711"/>
      <c r="FFP19" s="711"/>
      <c r="FFQ19" s="711"/>
      <c r="FFR19" s="711"/>
      <c r="FFS19" s="711"/>
      <c r="FFT19" s="711"/>
      <c r="FFU19" s="711"/>
      <c r="FFV19" s="711"/>
      <c r="FFW19" s="711"/>
      <c r="FFX19" s="711"/>
      <c r="FFY19" s="711"/>
      <c r="FFZ19" s="711"/>
      <c r="FGA19" s="711"/>
      <c r="FGB19" s="711"/>
      <c r="FGC19" s="711"/>
      <c r="FGD19" s="711"/>
      <c r="FGE19" s="711"/>
      <c r="FGF19" s="711"/>
      <c r="FGG19" s="711"/>
      <c r="FGH19" s="711"/>
      <c r="FGI19" s="711"/>
      <c r="FGJ19" s="711"/>
      <c r="FGK19" s="711"/>
      <c r="FGL19" s="711"/>
      <c r="FGM19" s="711"/>
      <c r="FGN19" s="711"/>
      <c r="FGO19" s="711"/>
      <c r="FGP19" s="711"/>
      <c r="FGQ19" s="711"/>
      <c r="FGR19" s="711"/>
      <c r="FGS19" s="711"/>
      <c r="FGT19" s="711"/>
      <c r="FGU19" s="711"/>
      <c r="FGV19" s="711"/>
      <c r="FGW19" s="711"/>
      <c r="FGX19" s="711"/>
      <c r="FGY19" s="711"/>
      <c r="FGZ19" s="711"/>
      <c r="FHA19" s="711"/>
      <c r="FHB19" s="711"/>
      <c r="FHC19" s="711"/>
      <c r="FHD19" s="711"/>
      <c r="FHE19" s="711"/>
      <c r="FHF19" s="711"/>
      <c r="FHG19" s="711"/>
      <c r="FHH19" s="711"/>
      <c r="FHI19" s="711"/>
      <c r="FHJ19" s="711"/>
      <c r="FHK19" s="711"/>
      <c r="FHL19" s="711"/>
      <c r="FHM19" s="711"/>
      <c r="FHN19" s="711"/>
      <c r="FHO19" s="711"/>
      <c r="FHP19" s="711"/>
      <c r="FHQ19" s="711"/>
      <c r="FHR19" s="711"/>
      <c r="FHS19" s="711"/>
      <c r="FHT19" s="711"/>
      <c r="FHU19" s="711"/>
      <c r="FHV19" s="711"/>
      <c r="FHW19" s="711"/>
      <c r="FHX19" s="711"/>
      <c r="FHY19" s="711"/>
      <c r="FHZ19" s="711"/>
      <c r="FIA19" s="711"/>
      <c r="FIB19" s="711"/>
      <c r="FIC19" s="711"/>
      <c r="FID19" s="711"/>
      <c r="FIE19" s="711"/>
      <c r="FIF19" s="711"/>
      <c r="FIG19" s="711"/>
      <c r="FIH19" s="711"/>
      <c r="FII19" s="711"/>
      <c r="FIJ19" s="711"/>
      <c r="FIK19" s="711"/>
      <c r="FIL19" s="711"/>
      <c r="FIM19" s="711"/>
      <c r="FIN19" s="711"/>
      <c r="FIO19" s="711"/>
      <c r="FIP19" s="711"/>
      <c r="FIQ19" s="711"/>
      <c r="FIR19" s="711"/>
      <c r="FIS19" s="711"/>
      <c r="FIT19" s="711"/>
      <c r="FIU19" s="711"/>
      <c r="FIV19" s="711"/>
      <c r="FIW19" s="711"/>
      <c r="FIX19" s="711"/>
      <c r="FIY19" s="711"/>
      <c r="FIZ19" s="711"/>
      <c r="FJA19" s="711"/>
      <c r="FJB19" s="711"/>
      <c r="FJC19" s="711"/>
      <c r="FJD19" s="711"/>
      <c r="FJE19" s="711"/>
      <c r="FJF19" s="711"/>
      <c r="FJG19" s="711"/>
      <c r="FJH19" s="711"/>
      <c r="FJI19" s="711"/>
      <c r="FJJ19" s="711"/>
      <c r="FJK19" s="711"/>
      <c r="FJL19" s="711"/>
      <c r="FJM19" s="711"/>
      <c r="FJN19" s="711"/>
      <c r="FJO19" s="711"/>
      <c r="FJP19" s="711"/>
      <c r="FJQ19" s="711"/>
      <c r="FJR19" s="711"/>
      <c r="FJS19" s="711"/>
      <c r="FJT19" s="711"/>
      <c r="FJU19" s="711"/>
      <c r="FJV19" s="711"/>
      <c r="FJW19" s="711"/>
      <c r="FJX19" s="711"/>
      <c r="FJY19" s="711"/>
      <c r="FJZ19" s="711"/>
      <c r="FKA19" s="711"/>
      <c r="FKB19" s="711"/>
      <c r="FKC19" s="711"/>
      <c r="FKD19" s="711"/>
      <c r="FKE19" s="711"/>
      <c r="FKF19" s="711"/>
      <c r="FKG19" s="711"/>
      <c r="FKH19" s="711"/>
      <c r="FKI19" s="711"/>
      <c r="FKJ19" s="711"/>
      <c r="FKK19" s="711"/>
      <c r="FKL19" s="711"/>
      <c r="FKM19" s="711"/>
      <c r="FKN19" s="711"/>
      <c r="FKO19" s="711"/>
      <c r="FKP19" s="711"/>
      <c r="FKQ19" s="711"/>
      <c r="FKR19" s="711"/>
      <c r="FKS19" s="711"/>
      <c r="FKT19" s="711"/>
      <c r="FKU19" s="711"/>
      <c r="FKV19" s="711"/>
      <c r="FKW19" s="711"/>
      <c r="FKX19" s="711"/>
      <c r="FKY19" s="711"/>
      <c r="FKZ19" s="711"/>
      <c r="FLA19" s="711"/>
      <c r="FLB19" s="711"/>
      <c r="FLC19" s="711"/>
      <c r="FLD19" s="711"/>
      <c r="FLE19" s="711"/>
      <c r="FLF19" s="711"/>
      <c r="FLG19" s="711"/>
      <c r="FLH19" s="711"/>
      <c r="FLI19" s="711"/>
      <c r="FLJ19" s="711"/>
      <c r="FLK19" s="711"/>
      <c r="FLL19" s="711"/>
      <c r="FLM19" s="711"/>
      <c r="FLN19" s="711"/>
      <c r="FLO19" s="711"/>
      <c r="FLP19" s="711"/>
      <c r="FLQ19" s="711"/>
      <c r="FLR19" s="711"/>
      <c r="FLS19" s="711"/>
      <c r="FLT19" s="711"/>
      <c r="FLU19" s="711"/>
      <c r="FLV19" s="711"/>
      <c r="FLW19" s="711"/>
      <c r="FLX19" s="711"/>
      <c r="FLY19" s="711"/>
      <c r="FLZ19" s="711"/>
      <c r="FMA19" s="711"/>
      <c r="FMB19" s="711"/>
      <c r="FMC19" s="711"/>
      <c r="FMD19" s="711"/>
      <c r="FME19" s="711"/>
      <c r="FMF19" s="711"/>
      <c r="FMG19" s="711"/>
      <c r="FMH19" s="711"/>
      <c r="FMI19" s="711"/>
      <c r="FMJ19" s="711"/>
      <c r="FMK19" s="711"/>
      <c r="FML19" s="711"/>
      <c r="FMM19" s="711"/>
      <c r="FMN19" s="711"/>
      <c r="FMO19" s="711"/>
      <c r="FMP19" s="711"/>
      <c r="FMQ19" s="711"/>
      <c r="FMR19" s="711"/>
      <c r="FMS19" s="711"/>
      <c r="FMT19" s="711"/>
      <c r="FMU19" s="711"/>
      <c r="FMV19" s="711"/>
      <c r="FMW19" s="711"/>
      <c r="FMX19" s="711"/>
      <c r="FMY19" s="711"/>
      <c r="FMZ19" s="711"/>
      <c r="FNA19" s="711"/>
      <c r="FNB19" s="711"/>
      <c r="FNC19" s="711"/>
      <c r="FND19" s="711"/>
      <c r="FNE19" s="711"/>
      <c r="FNF19" s="711"/>
      <c r="FNG19" s="711"/>
      <c r="FNH19" s="711"/>
      <c r="FNI19" s="711"/>
      <c r="FNJ19" s="711"/>
      <c r="FNK19" s="711"/>
      <c r="FNL19" s="711"/>
      <c r="FNM19" s="711"/>
      <c r="FNN19" s="711"/>
      <c r="FNO19" s="711"/>
      <c r="FNP19" s="711"/>
      <c r="FNQ19" s="711"/>
      <c r="FNR19" s="711"/>
      <c r="FNS19" s="711"/>
      <c r="FNT19" s="711"/>
      <c r="FNU19" s="711"/>
      <c r="FNV19" s="711"/>
      <c r="FNW19" s="711"/>
      <c r="FNX19" s="711"/>
      <c r="FNY19" s="711"/>
      <c r="FNZ19" s="711"/>
      <c r="FOA19" s="711"/>
      <c r="FOB19" s="711"/>
      <c r="FOC19" s="711"/>
      <c r="FOD19" s="711"/>
      <c r="FOE19" s="711"/>
      <c r="FOF19" s="711"/>
      <c r="FOG19" s="711"/>
      <c r="FOH19" s="711"/>
      <c r="FOI19" s="711"/>
      <c r="FOJ19" s="711"/>
      <c r="FOK19" s="711"/>
      <c r="FOL19" s="711"/>
      <c r="FOM19" s="711"/>
      <c r="FON19" s="711"/>
      <c r="FOO19" s="711"/>
      <c r="FOP19" s="711"/>
      <c r="FOQ19" s="711"/>
      <c r="FOR19" s="711"/>
      <c r="FOS19" s="711"/>
      <c r="FOT19" s="711"/>
      <c r="FOU19" s="711"/>
      <c r="FOV19" s="711"/>
      <c r="FOW19" s="711"/>
      <c r="FOX19" s="711"/>
      <c r="FOY19" s="711"/>
      <c r="FOZ19" s="711"/>
      <c r="FPA19" s="711"/>
      <c r="FPB19" s="711"/>
      <c r="FPC19" s="711"/>
      <c r="FPD19" s="711"/>
      <c r="FPE19" s="711"/>
      <c r="FPF19" s="711"/>
      <c r="FPG19" s="711"/>
      <c r="FPH19" s="711"/>
      <c r="FPI19" s="711"/>
      <c r="FPJ19" s="711"/>
      <c r="FPK19" s="711"/>
      <c r="FPL19" s="711"/>
      <c r="FPM19" s="711"/>
      <c r="FPN19" s="711"/>
      <c r="FPO19" s="711"/>
      <c r="FPP19" s="711"/>
      <c r="FPQ19" s="711"/>
      <c r="FPR19" s="711"/>
      <c r="FPS19" s="711"/>
      <c r="FPT19" s="711"/>
      <c r="FPU19" s="711"/>
      <c r="FPV19" s="711"/>
      <c r="FPW19" s="711"/>
      <c r="FPX19" s="711"/>
      <c r="FPY19" s="711"/>
      <c r="FPZ19" s="711"/>
      <c r="FQA19" s="711"/>
      <c r="FQB19" s="711"/>
      <c r="FQC19" s="711"/>
      <c r="FQD19" s="711"/>
      <c r="FQE19" s="711"/>
      <c r="FQF19" s="711"/>
      <c r="FQG19" s="711"/>
      <c r="FQH19" s="711"/>
      <c r="FQI19" s="711"/>
      <c r="FQJ19" s="711"/>
      <c r="FQK19" s="711"/>
      <c r="FQL19" s="711"/>
      <c r="FQM19" s="711"/>
      <c r="FQN19" s="711"/>
      <c r="FQO19" s="711"/>
      <c r="FQP19" s="711"/>
      <c r="FQQ19" s="711"/>
      <c r="FQR19" s="711"/>
      <c r="FQS19" s="711"/>
      <c r="FQT19" s="711"/>
      <c r="FQU19" s="711"/>
      <c r="FQV19" s="711"/>
      <c r="FQW19" s="711"/>
      <c r="FQX19" s="711"/>
      <c r="FQY19" s="711"/>
      <c r="FQZ19" s="711"/>
      <c r="FRA19" s="711"/>
      <c r="FRB19" s="711"/>
      <c r="FRC19" s="711"/>
      <c r="FRD19" s="711"/>
      <c r="FRE19" s="711"/>
      <c r="FRF19" s="711"/>
      <c r="FRG19" s="711"/>
      <c r="FRH19" s="711"/>
      <c r="FRI19" s="711"/>
      <c r="FRJ19" s="711"/>
      <c r="FRK19" s="711"/>
      <c r="FRL19" s="711"/>
      <c r="FRM19" s="711"/>
      <c r="FRN19" s="711"/>
      <c r="FRO19" s="711"/>
      <c r="FRP19" s="711"/>
      <c r="FRQ19" s="711"/>
      <c r="FRR19" s="711"/>
      <c r="FRS19" s="711"/>
      <c r="FRT19" s="711"/>
      <c r="FRU19" s="711"/>
      <c r="FRV19" s="711"/>
      <c r="FRW19" s="711"/>
      <c r="FRX19" s="711"/>
      <c r="FRY19" s="711"/>
      <c r="FRZ19" s="711"/>
      <c r="FSA19" s="711"/>
      <c r="FSB19" s="711"/>
      <c r="FSC19" s="711"/>
      <c r="FSD19" s="711"/>
      <c r="FSE19" s="711"/>
      <c r="FSF19" s="711"/>
      <c r="FSG19" s="711"/>
      <c r="FSH19" s="711"/>
      <c r="FSI19" s="711"/>
      <c r="FSJ19" s="711"/>
      <c r="FSK19" s="711"/>
      <c r="FSL19" s="711"/>
      <c r="FSM19" s="711"/>
      <c r="FSN19" s="711"/>
      <c r="FSO19" s="711"/>
      <c r="FSP19" s="711"/>
      <c r="FSQ19" s="711"/>
      <c r="FSR19" s="711"/>
      <c r="FSS19" s="711"/>
      <c r="FST19" s="711"/>
      <c r="FSU19" s="711"/>
      <c r="FSV19" s="711"/>
      <c r="FSW19" s="711"/>
      <c r="FSX19" s="711"/>
      <c r="FSY19" s="711"/>
      <c r="FSZ19" s="711"/>
      <c r="FTA19" s="711"/>
      <c r="FTB19" s="711"/>
      <c r="FTC19" s="711"/>
      <c r="FTD19" s="711"/>
      <c r="FTE19" s="711"/>
      <c r="FTF19" s="711"/>
      <c r="FTG19" s="711"/>
      <c r="FTH19" s="711"/>
      <c r="FTI19" s="711"/>
      <c r="FTJ19" s="711"/>
      <c r="FTK19" s="711"/>
      <c r="FTL19" s="711"/>
      <c r="FTM19" s="711"/>
      <c r="FTN19" s="711"/>
      <c r="FTO19" s="711"/>
      <c r="FTP19" s="711"/>
      <c r="FTQ19" s="711"/>
      <c r="FTR19" s="711"/>
      <c r="FTS19" s="711"/>
      <c r="FTT19" s="711"/>
      <c r="FTU19" s="711"/>
      <c r="FTV19" s="711"/>
      <c r="FTW19" s="711"/>
      <c r="FTX19" s="711"/>
      <c r="FTY19" s="711"/>
      <c r="FTZ19" s="711"/>
      <c r="FUA19" s="711"/>
      <c r="FUB19" s="711"/>
      <c r="FUC19" s="711"/>
      <c r="FUD19" s="711"/>
      <c r="FUE19" s="711"/>
      <c r="FUF19" s="711"/>
      <c r="FUG19" s="711"/>
      <c r="FUH19" s="711"/>
      <c r="FUI19" s="711"/>
      <c r="FUJ19" s="711"/>
      <c r="FUK19" s="711"/>
      <c r="FUL19" s="711"/>
      <c r="FUM19" s="711"/>
      <c r="FUN19" s="711"/>
      <c r="FUO19" s="711"/>
      <c r="FUP19" s="711"/>
      <c r="FUQ19" s="711"/>
      <c r="FUR19" s="711"/>
      <c r="FUS19" s="711"/>
      <c r="FUT19" s="711"/>
      <c r="FUU19" s="711"/>
      <c r="FUV19" s="711"/>
      <c r="FUW19" s="711"/>
      <c r="FUX19" s="711"/>
      <c r="FUY19" s="711"/>
      <c r="FUZ19" s="711"/>
      <c r="FVA19" s="711"/>
      <c r="FVB19" s="711"/>
      <c r="FVC19" s="711"/>
      <c r="FVD19" s="711"/>
      <c r="FVE19" s="711"/>
      <c r="FVF19" s="711"/>
      <c r="FVG19" s="711"/>
      <c r="FVH19" s="711"/>
      <c r="FVI19" s="711"/>
      <c r="FVJ19" s="711"/>
      <c r="FVK19" s="711"/>
      <c r="FVL19" s="711"/>
      <c r="FVM19" s="711"/>
      <c r="FVN19" s="711"/>
      <c r="FVO19" s="711"/>
      <c r="FVP19" s="711"/>
      <c r="FVQ19" s="711"/>
      <c r="FVR19" s="711"/>
      <c r="FVS19" s="711"/>
      <c r="FVT19" s="711"/>
      <c r="FVU19" s="711"/>
      <c r="FVV19" s="711"/>
      <c r="FVW19" s="711"/>
      <c r="FVX19" s="711"/>
      <c r="FVY19" s="711"/>
      <c r="FVZ19" s="711"/>
      <c r="FWA19" s="711"/>
      <c r="FWB19" s="711"/>
      <c r="FWC19" s="711"/>
      <c r="FWD19" s="711"/>
      <c r="FWE19" s="711"/>
      <c r="FWF19" s="711"/>
      <c r="FWG19" s="711"/>
      <c r="FWH19" s="711"/>
      <c r="FWI19" s="711"/>
      <c r="FWJ19" s="711"/>
      <c r="FWK19" s="711"/>
      <c r="FWL19" s="711"/>
      <c r="FWM19" s="711"/>
      <c r="FWN19" s="711"/>
      <c r="FWO19" s="711"/>
      <c r="FWP19" s="711"/>
      <c r="FWQ19" s="711"/>
      <c r="FWR19" s="711"/>
      <c r="FWS19" s="711"/>
      <c r="FWT19" s="711"/>
      <c r="FWU19" s="711"/>
      <c r="FWV19" s="711"/>
      <c r="FWW19" s="711"/>
      <c r="FWX19" s="711"/>
      <c r="FWY19" s="711"/>
      <c r="FWZ19" s="711"/>
      <c r="FXA19" s="711"/>
      <c r="FXB19" s="711"/>
      <c r="FXC19" s="711"/>
      <c r="FXD19" s="711"/>
      <c r="FXE19" s="711"/>
      <c r="FXF19" s="711"/>
      <c r="FXG19" s="711"/>
      <c r="FXH19" s="711"/>
      <c r="FXI19" s="711"/>
      <c r="FXJ19" s="711"/>
      <c r="FXK19" s="711"/>
      <c r="FXL19" s="711"/>
      <c r="FXM19" s="711"/>
      <c r="FXN19" s="711"/>
      <c r="FXO19" s="711"/>
      <c r="FXP19" s="711"/>
      <c r="FXQ19" s="711"/>
      <c r="FXR19" s="711"/>
      <c r="FXS19" s="711"/>
      <c r="FXT19" s="711"/>
      <c r="FXU19" s="711"/>
      <c r="FXV19" s="711"/>
      <c r="FXW19" s="711"/>
      <c r="FXX19" s="711"/>
      <c r="FXY19" s="711"/>
      <c r="FXZ19" s="711"/>
      <c r="FYA19" s="711"/>
      <c r="FYB19" s="711"/>
      <c r="FYC19" s="711"/>
      <c r="FYD19" s="711"/>
      <c r="FYE19" s="711"/>
      <c r="FYF19" s="711"/>
      <c r="FYG19" s="711"/>
      <c r="FYH19" s="711"/>
      <c r="FYI19" s="711"/>
      <c r="FYJ19" s="711"/>
      <c r="FYK19" s="711"/>
      <c r="FYL19" s="711"/>
      <c r="FYM19" s="711"/>
      <c r="FYN19" s="711"/>
      <c r="FYO19" s="711"/>
      <c r="FYP19" s="711"/>
      <c r="FYQ19" s="711"/>
      <c r="FYR19" s="711"/>
      <c r="FYS19" s="711"/>
      <c r="FYT19" s="711"/>
      <c r="FYU19" s="711"/>
      <c r="FYV19" s="711"/>
      <c r="FYW19" s="711"/>
      <c r="FYX19" s="711"/>
      <c r="FYY19" s="711"/>
      <c r="FYZ19" s="711"/>
      <c r="FZA19" s="711"/>
      <c r="FZB19" s="711"/>
      <c r="FZC19" s="711"/>
      <c r="FZD19" s="711"/>
      <c r="FZE19" s="711"/>
      <c r="FZF19" s="711"/>
      <c r="FZG19" s="711"/>
      <c r="FZH19" s="711"/>
      <c r="FZI19" s="711"/>
      <c r="FZJ19" s="711"/>
      <c r="FZK19" s="711"/>
      <c r="FZL19" s="711"/>
      <c r="FZM19" s="711"/>
      <c r="FZN19" s="711"/>
      <c r="FZO19" s="711"/>
      <c r="FZP19" s="711"/>
      <c r="FZQ19" s="711"/>
      <c r="FZR19" s="711"/>
      <c r="FZS19" s="711"/>
      <c r="FZT19" s="711"/>
      <c r="FZU19" s="711"/>
      <c r="FZV19" s="711"/>
      <c r="FZW19" s="711"/>
      <c r="FZX19" s="711"/>
      <c r="FZY19" s="711"/>
      <c r="FZZ19" s="711"/>
      <c r="GAA19" s="711"/>
      <c r="GAB19" s="711"/>
      <c r="GAC19" s="711"/>
      <c r="GAD19" s="711"/>
      <c r="GAE19" s="711"/>
      <c r="GAF19" s="711"/>
      <c r="GAG19" s="711"/>
      <c r="GAH19" s="711"/>
      <c r="GAI19" s="711"/>
      <c r="GAJ19" s="711"/>
      <c r="GAK19" s="711"/>
      <c r="GAL19" s="711"/>
      <c r="GAM19" s="711"/>
      <c r="GAN19" s="711"/>
      <c r="GAO19" s="711"/>
      <c r="GAP19" s="711"/>
      <c r="GAQ19" s="711"/>
      <c r="GAR19" s="711"/>
      <c r="GAS19" s="711"/>
      <c r="GAT19" s="711"/>
      <c r="GAU19" s="711"/>
      <c r="GAV19" s="711"/>
      <c r="GAW19" s="711"/>
      <c r="GAX19" s="711"/>
      <c r="GAY19" s="711"/>
      <c r="GAZ19" s="711"/>
      <c r="GBA19" s="711"/>
      <c r="GBB19" s="711"/>
      <c r="GBC19" s="711"/>
      <c r="GBD19" s="711"/>
      <c r="GBE19" s="711"/>
      <c r="GBF19" s="711"/>
      <c r="GBG19" s="711"/>
      <c r="GBH19" s="711"/>
      <c r="GBI19" s="711"/>
      <c r="GBJ19" s="711"/>
      <c r="GBK19" s="711"/>
      <c r="GBL19" s="711"/>
      <c r="GBM19" s="711"/>
      <c r="GBN19" s="711"/>
      <c r="GBO19" s="711"/>
      <c r="GBP19" s="711"/>
      <c r="GBQ19" s="711"/>
      <c r="GBR19" s="711"/>
      <c r="GBS19" s="711"/>
      <c r="GBT19" s="711"/>
      <c r="GBU19" s="711"/>
      <c r="GBV19" s="711"/>
      <c r="GBW19" s="711"/>
      <c r="GBX19" s="711"/>
      <c r="GBY19" s="711"/>
      <c r="GBZ19" s="711"/>
      <c r="GCA19" s="711"/>
      <c r="GCB19" s="711"/>
      <c r="GCC19" s="711"/>
      <c r="GCD19" s="711"/>
      <c r="GCE19" s="711"/>
      <c r="GCF19" s="711"/>
      <c r="GCG19" s="711"/>
      <c r="GCH19" s="711"/>
      <c r="GCI19" s="711"/>
      <c r="GCJ19" s="711"/>
      <c r="GCK19" s="711"/>
      <c r="GCL19" s="711"/>
      <c r="GCM19" s="711"/>
      <c r="GCN19" s="711"/>
      <c r="GCO19" s="711"/>
      <c r="GCP19" s="711"/>
      <c r="GCQ19" s="711"/>
      <c r="GCR19" s="711"/>
      <c r="GCS19" s="711"/>
      <c r="GCT19" s="711"/>
      <c r="GCU19" s="711"/>
      <c r="GCV19" s="711"/>
      <c r="GCW19" s="711"/>
      <c r="GCX19" s="711"/>
      <c r="GCY19" s="711"/>
      <c r="GCZ19" s="711"/>
      <c r="GDA19" s="711"/>
      <c r="GDB19" s="711"/>
      <c r="GDC19" s="711"/>
      <c r="GDD19" s="711"/>
      <c r="GDE19" s="711"/>
      <c r="GDF19" s="711"/>
      <c r="GDG19" s="711"/>
      <c r="GDH19" s="711"/>
      <c r="GDI19" s="711"/>
      <c r="GDJ19" s="711"/>
      <c r="GDK19" s="711"/>
      <c r="GDL19" s="711"/>
      <c r="GDM19" s="711"/>
      <c r="GDN19" s="711"/>
      <c r="GDO19" s="711"/>
      <c r="GDP19" s="711"/>
      <c r="GDQ19" s="711"/>
      <c r="GDR19" s="711"/>
      <c r="GDS19" s="711"/>
      <c r="GDT19" s="711"/>
      <c r="GDU19" s="711"/>
      <c r="GDV19" s="711"/>
      <c r="GDW19" s="711"/>
      <c r="GDX19" s="711"/>
      <c r="GDY19" s="711"/>
      <c r="GDZ19" s="711"/>
      <c r="GEA19" s="711"/>
      <c r="GEB19" s="711"/>
      <c r="GEC19" s="711"/>
      <c r="GED19" s="711"/>
      <c r="GEE19" s="711"/>
      <c r="GEF19" s="711"/>
      <c r="GEG19" s="711"/>
      <c r="GEH19" s="711"/>
      <c r="GEI19" s="711"/>
      <c r="GEJ19" s="711"/>
      <c r="GEK19" s="711"/>
      <c r="GEL19" s="711"/>
      <c r="GEM19" s="711"/>
      <c r="GEN19" s="711"/>
      <c r="GEO19" s="711"/>
      <c r="GEP19" s="711"/>
      <c r="GEQ19" s="711"/>
      <c r="GER19" s="711"/>
      <c r="GES19" s="711"/>
      <c r="GET19" s="711"/>
      <c r="GEU19" s="711"/>
      <c r="GEV19" s="711"/>
      <c r="GEW19" s="711"/>
      <c r="GEX19" s="711"/>
      <c r="GEY19" s="711"/>
      <c r="GEZ19" s="711"/>
      <c r="GFA19" s="711"/>
      <c r="GFB19" s="711"/>
      <c r="GFC19" s="711"/>
      <c r="GFD19" s="711"/>
      <c r="GFE19" s="711"/>
      <c r="GFF19" s="711"/>
      <c r="GFG19" s="711"/>
      <c r="GFH19" s="711"/>
      <c r="GFI19" s="711"/>
      <c r="GFJ19" s="711"/>
      <c r="GFK19" s="711"/>
      <c r="GFL19" s="711"/>
      <c r="GFM19" s="711"/>
      <c r="GFN19" s="711"/>
      <c r="GFO19" s="711"/>
      <c r="GFP19" s="711"/>
      <c r="GFQ19" s="711"/>
      <c r="GFR19" s="711"/>
      <c r="GFS19" s="711"/>
      <c r="GFT19" s="711"/>
      <c r="GFU19" s="711"/>
      <c r="GFV19" s="711"/>
      <c r="GFW19" s="711"/>
      <c r="GFX19" s="711"/>
      <c r="GFY19" s="711"/>
      <c r="GFZ19" s="711"/>
      <c r="GGA19" s="711"/>
      <c r="GGB19" s="711"/>
      <c r="GGC19" s="711"/>
      <c r="GGD19" s="711"/>
      <c r="GGE19" s="711"/>
      <c r="GGF19" s="711"/>
      <c r="GGG19" s="711"/>
      <c r="GGH19" s="711"/>
      <c r="GGI19" s="711"/>
      <c r="GGJ19" s="711"/>
      <c r="GGK19" s="711"/>
      <c r="GGL19" s="711"/>
      <c r="GGM19" s="711"/>
      <c r="GGN19" s="711"/>
      <c r="GGO19" s="711"/>
      <c r="GGP19" s="711"/>
      <c r="GGQ19" s="711"/>
      <c r="GGR19" s="711"/>
      <c r="GGS19" s="711"/>
      <c r="GGT19" s="711"/>
      <c r="GGU19" s="711"/>
      <c r="GGV19" s="711"/>
      <c r="GGW19" s="711"/>
      <c r="GGX19" s="711"/>
      <c r="GGY19" s="711"/>
      <c r="GGZ19" s="711"/>
      <c r="GHA19" s="711"/>
      <c r="GHB19" s="711"/>
      <c r="GHC19" s="711"/>
      <c r="GHD19" s="711"/>
      <c r="GHE19" s="711"/>
      <c r="GHF19" s="711"/>
      <c r="GHG19" s="711"/>
      <c r="GHH19" s="711"/>
      <c r="GHI19" s="711"/>
      <c r="GHJ19" s="711"/>
      <c r="GHK19" s="711"/>
      <c r="GHL19" s="711"/>
      <c r="GHM19" s="711"/>
      <c r="GHN19" s="711"/>
      <c r="GHO19" s="711"/>
      <c r="GHP19" s="711"/>
      <c r="GHQ19" s="711"/>
      <c r="GHR19" s="711"/>
      <c r="GHS19" s="711"/>
      <c r="GHT19" s="711"/>
      <c r="GHU19" s="711"/>
      <c r="GHV19" s="711"/>
      <c r="GHW19" s="711"/>
      <c r="GHX19" s="711"/>
      <c r="GHY19" s="711"/>
      <c r="GHZ19" s="711"/>
      <c r="GIA19" s="711"/>
      <c r="GIB19" s="711"/>
      <c r="GIC19" s="711"/>
      <c r="GID19" s="711"/>
      <c r="GIE19" s="711"/>
      <c r="GIF19" s="711"/>
      <c r="GIG19" s="711"/>
      <c r="GIH19" s="711"/>
      <c r="GII19" s="711"/>
      <c r="GIJ19" s="711"/>
      <c r="GIK19" s="711"/>
      <c r="GIL19" s="711"/>
      <c r="GIM19" s="711"/>
      <c r="GIN19" s="711"/>
      <c r="GIO19" s="711"/>
      <c r="GIP19" s="711"/>
      <c r="GIQ19" s="711"/>
      <c r="GIR19" s="711"/>
      <c r="GIS19" s="711"/>
      <c r="GIT19" s="711"/>
      <c r="GIU19" s="711"/>
      <c r="GIV19" s="711"/>
      <c r="GIW19" s="711"/>
      <c r="GIX19" s="711"/>
      <c r="GIY19" s="711"/>
      <c r="GIZ19" s="711"/>
      <c r="GJA19" s="711"/>
      <c r="GJB19" s="711"/>
      <c r="GJC19" s="711"/>
      <c r="GJD19" s="711"/>
      <c r="GJE19" s="711"/>
      <c r="GJF19" s="711"/>
      <c r="GJG19" s="711"/>
      <c r="GJH19" s="711"/>
      <c r="GJI19" s="711"/>
      <c r="GJJ19" s="711"/>
      <c r="GJK19" s="711"/>
      <c r="GJL19" s="711"/>
      <c r="GJM19" s="711"/>
      <c r="GJN19" s="711"/>
      <c r="GJO19" s="711"/>
      <c r="GJP19" s="711"/>
      <c r="GJQ19" s="711"/>
      <c r="GJR19" s="711"/>
      <c r="GJS19" s="711"/>
      <c r="GJT19" s="711"/>
      <c r="GJU19" s="711"/>
      <c r="GJV19" s="711"/>
      <c r="GJW19" s="711"/>
      <c r="GJX19" s="711"/>
      <c r="GJY19" s="711"/>
      <c r="GJZ19" s="711"/>
      <c r="GKA19" s="711"/>
      <c r="GKB19" s="711"/>
      <c r="GKC19" s="711"/>
      <c r="GKD19" s="711"/>
      <c r="GKE19" s="711"/>
      <c r="GKF19" s="711"/>
      <c r="GKG19" s="711"/>
      <c r="GKH19" s="711"/>
      <c r="GKI19" s="711"/>
      <c r="GKJ19" s="711"/>
      <c r="GKK19" s="711"/>
      <c r="GKL19" s="711"/>
      <c r="GKM19" s="711"/>
      <c r="GKN19" s="711"/>
      <c r="GKO19" s="711"/>
      <c r="GKP19" s="711"/>
      <c r="GKQ19" s="711"/>
      <c r="GKR19" s="711"/>
      <c r="GKS19" s="711"/>
      <c r="GKT19" s="711"/>
      <c r="GKU19" s="711"/>
      <c r="GKV19" s="711"/>
      <c r="GKW19" s="711"/>
      <c r="GKX19" s="711"/>
      <c r="GKY19" s="711"/>
      <c r="GKZ19" s="711"/>
      <c r="GLA19" s="711"/>
      <c r="GLB19" s="711"/>
      <c r="GLC19" s="711"/>
      <c r="GLD19" s="711"/>
      <c r="GLE19" s="711"/>
      <c r="GLF19" s="711"/>
      <c r="GLG19" s="711"/>
      <c r="GLH19" s="711"/>
      <c r="GLI19" s="711"/>
      <c r="GLJ19" s="711"/>
      <c r="GLK19" s="711"/>
      <c r="GLL19" s="711"/>
      <c r="GLM19" s="711"/>
      <c r="GLN19" s="711"/>
      <c r="GLO19" s="711"/>
      <c r="GLP19" s="711"/>
      <c r="GLQ19" s="711"/>
      <c r="GLR19" s="711"/>
      <c r="GLS19" s="711"/>
      <c r="GLT19" s="711"/>
      <c r="GLU19" s="711"/>
      <c r="GLV19" s="711"/>
      <c r="GLW19" s="711"/>
      <c r="GLX19" s="711"/>
      <c r="GLY19" s="711"/>
      <c r="GLZ19" s="711"/>
      <c r="GMA19" s="711"/>
      <c r="GMB19" s="711"/>
      <c r="GMC19" s="711"/>
      <c r="GMD19" s="711"/>
      <c r="GME19" s="711"/>
      <c r="GMF19" s="711"/>
      <c r="GMG19" s="711"/>
      <c r="GMH19" s="711"/>
      <c r="GMI19" s="711"/>
      <c r="GMJ19" s="711"/>
      <c r="GMK19" s="711"/>
      <c r="GML19" s="711"/>
      <c r="GMM19" s="711"/>
      <c r="GMN19" s="711"/>
      <c r="GMO19" s="711"/>
      <c r="GMP19" s="711"/>
      <c r="GMQ19" s="711"/>
      <c r="GMR19" s="711"/>
      <c r="GMS19" s="711"/>
      <c r="GMT19" s="711"/>
      <c r="GMU19" s="711"/>
      <c r="GMV19" s="711"/>
      <c r="GMW19" s="711"/>
      <c r="GMX19" s="711"/>
      <c r="GMY19" s="711"/>
      <c r="GMZ19" s="711"/>
      <c r="GNA19" s="711"/>
      <c r="GNB19" s="711"/>
      <c r="GNC19" s="711"/>
      <c r="GND19" s="711"/>
      <c r="GNE19" s="711"/>
      <c r="GNF19" s="711"/>
      <c r="GNG19" s="711"/>
      <c r="GNH19" s="711"/>
      <c r="GNI19" s="711"/>
      <c r="GNJ19" s="711"/>
      <c r="GNK19" s="711"/>
      <c r="GNL19" s="711"/>
      <c r="GNM19" s="711"/>
      <c r="GNN19" s="711"/>
      <c r="GNO19" s="711"/>
      <c r="GNP19" s="711"/>
      <c r="GNQ19" s="711"/>
      <c r="GNR19" s="711"/>
      <c r="GNS19" s="711"/>
      <c r="GNT19" s="711"/>
      <c r="GNU19" s="711"/>
      <c r="GNV19" s="711"/>
      <c r="GNW19" s="711"/>
      <c r="GNX19" s="711"/>
      <c r="GNY19" s="711"/>
      <c r="GNZ19" s="711"/>
      <c r="GOA19" s="711"/>
      <c r="GOB19" s="711"/>
      <c r="GOC19" s="711"/>
      <c r="GOD19" s="711"/>
      <c r="GOE19" s="711"/>
      <c r="GOF19" s="711"/>
      <c r="GOG19" s="711"/>
      <c r="GOH19" s="711"/>
      <c r="GOI19" s="711"/>
      <c r="GOJ19" s="711"/>
      <c r="GOK19" s="711"/>
      <c r="GOL19" s="711"/>
      <c r="GOM19" s="711"/>
      <c r="GON19" s="711"/>
      <c r="GOO19" s="711"/>
      <c r="GOP19" s="711"/>
      <c r="GOQ19" s="711"/>
      <c r="GOR19" s="711"/>
      <c r="GOS19" s="711"/>
      <c r="GOT19" s="711"/>
      <c r="GOU19" s="711"/>
      <c r="GOV19" s="711"/>
      <c r="GOW19" s="711"/>
      <c r="GOX19" s="711"/>
      <c r="GOY19" s="711"/>
      <c r="GOZ19" s="711"/>
      <c r="GPA19" s="711"/>
      <c r="GPB19" s="711"/>
      <c r="GPC19" s="711"/>
      <c r="GPD19" s="711"/>
      <c r="GPE19" s="711"/>
      <c r="GPF19" s="711"/>
      <c r="GPG19" s="711"/>
      <c r="GPH19" s="711"/>
      <c r="GPI19" s="711"/>
      <c r="GPJ19" s="711"/>
      <c r="GPK19" s="711"/>
      <c r="GPL19" s="711"/>
      <c r="GPM19" s="711"/>
      <c r="GPN19" s="711"/>
      <c r="GPO19" s="711"/>
      <c r="GPP19" s="711"/>
      <c r="GPQ19" s="711"/>
      <c r="GPR19" s="711"/>
      <c r="GPS19" s="711"/>
      <c r="GPT19" s="711"/>
      <c r="GPU19" s="711"/>
      <c r="GPV19" s="711"/>
      <c r="GPW19" s="711"/>
      <c r="GPX19" s="711"/>
      <c r="GPY19" s="711"/>
      <c r="GPZ19" s="711"/>
      <c r="GQA19" s="711"/>
      <c r="GQB19" s="711"/>
      <c r="GQC19" s="711"/>
      <c r="GQD19" s="711"/>
      <c r="GQE19" s="711"/>
      <c r="GQF19" s="711"/>
      <c r="GQG19" s="711"/>
      <c r="GQH19" s="711"/>
      <c r="GQI19" s="711"/>
      <c r="GQJ19" s="711"/>
      <c r="GQK19" s="711"/>
      <c r="GQL19" s="711"/>
      <c r="GQM19" s="711"/>
      <c r="GQN19" s="711"/>
      <c r="GQO19" s="711"/>
      <c r="GQP19" s="711"/>
      <c r="GQQ19" s="711"/>
      <c r="GQR19" s="711"/>
      <c r="GQS19" s="711"/>
      <c r="GQT19" s="711"/>
      <c r="GQU19" s="711"/>
      <c r="GQV19" s="711"/>
      <c r="GQW19" s="711"/>
      <c r="GQX19" s="711"/>
      <c r="GQY19" s="711"/>
      <c r="GQZ19" s="711"/>
      <c r="GRA19" s="711"/>
      <c r="GRB19" s="711"/>
      <c r="GRC19" s="711"/>
      <c r="GRD19" s="711"/>
      <c r="GRE19" s="711"/>
      <c r="GRF19" s="711"/>
      <c r="GRG19" s="711"/>
      <c r="GRH19" s="711"/>
      <c r="GRI19" s="711"/>
      <c r="GRJ19" s="711"/>
      <c r="GRK19" s="711"/>
      <c r="GRL19" s="711"/>
      <c r="GRM19" s="711"/>
      <c r="GRN19" s="711"/>
      <c r="GRO19" s="711"/>
      <c r="GRP19" s="711"/>
      <c r="GRQ19" s="711"/>
      <c r="GRR19" s="711"/>
      <c r="GRS19" s="711"/>
      <c r="GRT19" s="711"/>
      <c r="GRU19" s="711"/>
      <c r="GRV19" s="711"/>
      <c r="GRW19" s="711"/>
      <c r="GRX19" s="711"/>
      <c r="GRY19" s="711"/>
      <c r="GRZ19" s="711"/>
      <c r="GSA19" s="711"/>
      <c r="GSB19" s="711"/>
      <c r="GSC19" s="711"/>
      <c r="GSD19" s="711"/>
      <c r="GSE19" s="711"/>
      <c r="GSF19" s="711"/>
      <c r="GSG19" s="711"/>
      <c r="GSH19" s="711"/>
      <c r="GSI19" s="711"/>
      <c r="GSJ19" s="711"/>
      <c r="GSK19" s="711"/>
      <c r="GSL19" s="711"/>
      <c r="GSM19" s="711"/>
      <c r="GSN19" s="711"/>
      <c r="GSO19" s="711"/>
      <c r="GSP19" s="711"/>
      <c r="GSQ19" s="711"/>
      <c r="GSR19" s="711"/>
      <c r="GSS19" s="711"/>
      <c r="GST19" s="711"/>
      <c r="GSU19" s="711"/>
      <c r="GSV19" s="711"/>
      <c r="GSW19" s="711"/>
      <c r="GSX19" s="711"/>
      <c r="GSY19" s="711"/>
      <c r="GSZ19" s="711"/>
      <c r="GTA19" s="711"/>
      <c r="GTB19" s="711"/>
      <c r="GTC19" s="711"/>
      <c r="GTD19" s="711"/>
      <c r="GTE19" s="711"/>
      <c r="GTF19" s="711"/>
      <c r="GTG19" s="711"/>
      <c r="GTH19" s="711"/>
      <c r="GTI19" s="711"/>
      <c r="GTJ19" s="711"/>
      <c r="GTK19" s="711"/>
      <c r="GTL19" s="711"/>
      <c r="GTM19" s="711"/>
      <c r="GTN19" s="711"/>
      <c r="GTO19" s="711"/>
      <c r="GTP19" s="711"/>
      <c r="GTQ19" s="711"/>
      <c r="GTR19" s="711"/>
      <c r="GTS19" s="711"/>
      <c r="GTT19" s="711"/>
      <c r="GTU19" s="711"/>
      <c r="GTV19" s="711"/>
      <c r="GTW19" s="711"/>
      <c r="GTX19" s="711"/>
      <c r="GTY19" s="711"/>
      <c r="GTZ19" s="711"/>
      <c r="GUA19" s="711"/>
      <c r="GUB19" s="711"/>
      <c r="GUC19" s="711"/>
      <c r="GUD19" s="711"/>
      <c r="GUE19" s="711"/>
      <c r="GUF19" s="711"/>
      <c r="GUG19" s="711"/>
      <c r="GUH19" s="711"/>
      <c r="GUI19" s="711"/>
      <c r="GUJ19" s="711"/>
      <c r="GUK19" s="711"/>
      <c r="GUL19" s="711"/>
      <c r="GUM19" s="711"/>
      <c r="GUN19" s="711"/>
      <c r="GUO19" s="711"/>
      <c r="GUP19" s="711"/>
      <c r="GUQ19" s="711"/>
      <c r="GUR19" s="711"/>
      <c r="GUS19" s="711"/>
      <c r="GUT19" s="711"/>
      <c r="GUU19" s="711"/>
      <c r="GUV19" s="711"/>
      <c r="GUW19" s="711"/>
      <c r="GUX19" s="711"/>
      <c r="GUY19" s="711"/>
      <c r="GUZ19" s="711"/>
      <c r="GVA19" s="711"/>
      <c r="GVB19" s="711"/>
      <c r="GVC19" s="711"/>
      <c r="GVD19" s="711"/>
      <c r="GVE19" s="711"/>
      <c r="GVF19" s="711"/>
      <c r="GVG19" s="711"/>
      <c r="GVH19" s="711"/>
      <c r="GVI19" s="711"/>
      <c r="GVJ19" s="711"/>
      <c r="GVK19" s="711"/>
      <c r="GVL19" s="711"/>
      <c r="GVM19" s="711"/>
      <c r="GVN19" s="711"/>
      <c r="GVO19" s="711"/>
      <c r="GVP19" s="711"/>
      <c r="GVQ19" s="711"/>
      <c r="GVR19" s="711"/>
      <c r="GVS19" s="711"/>
      <c r="GVT19" s="711"/>
      <c r="GVU19" s="711"/>
      <c r="GVV19" s="711"/>
      <c r="GVW19" s="711"/>
      <c r="GVX19" s="711"/>
      <c r="GVY19" s="711"/>
      <c r="GVZ19" s="711"/>
      <c r="GWA19" s="711"/>
      <c r="GWB19" s="711"/>
      <c r="GWC19" s="711"/>
      <c r="GWD19" s="711"/>
      <c r="GWE19" s="711"/>
      <c r="GWF19" s="711"/>
      <c r="GWG19" s="711"/>
      <c r="GWH19" s="711"/>
      <c r="GWI19" s="711"/>
      <c r="GWJ19" s="711"/>
      <c r="GWK19" s="711"/>
      <c r="GWL19" s="711"/>
      <c r="GWM19" s="711"/>
      <c r="GWN19" s="711"/>
      <c r="GWO19" s="711"/>
      <c r="GWP19" s="711"/>
      <c r="GWQ19" s="711"/>
      <c r="GWR19" s="711"/>
      <c r="GWS19" s="711"/>
      <c r="GWT19" s="711"/>
      <c r="GWU19" s="711"/>
      <c r="GWV19" s="711"/>
      <c r="GWW19" s="711"/>
      <c r="GWX19" s="711"/>
      <c r="GWY19" s="711"/>
      <c r="GWZ19" s="711"/>
      <c r="GXA19" s="711"/>
      <c r="GXB19" s="711"/>
      <c r="GXC19" s="711"/>
      <c r="GXD19" s="711"/>
      <c r="GXE19" s="711"/>
      <c r="GXF19" s="711"/>
      <c r="GXG19" s="711"/>
      <c r="GXH19" s="711"/>
      <c r="GXI19" s="711"/>
      <c r="GXJ19" s="711"/>
      <c r="GXK19" s="711"/>
      <c r="GXL19" s="711"/>
      <c r="GXM19" s="711"/>
      <c r="GXN19" s="711"/>
      <c r="GXO19" s="711"/>
      <c r="GXP19" s="711"/>
      <c r="GXQ19" s="711"/>
      <c r="GXR19" s="711"/>
      <c r="GXS19" s="711"/>
      <c r="GXT19" s="711"/>
      <c r="GXU19" s="711"/>
      <c r="GXV19" s="711"/>
      <c r="GXW19" s="711"/>
      <c r="GXX19" s="711"/>
      <c r="GXY19" s="711"/>
      <c r="GXZ19" s="711"/>
      <c r="GYA19" s="711"/>
      <c r="GYB19" s="711"/>
      <c r="GYC19" s="711"/>
      <c r="GYD19" s="711"/>
      <c r="GYE19" s="711"/>
      <c r="GYF19" s="711"/>
      <c r="GYG19" s="711"/>
      <c r="GYH19" s="711"/>
      <c r="GYI19" s="711"/>
      <c r="GYJ19" s="711"/>
      <c r="GYK19" s="711"/>
      <c r="GYL19" s="711"/>
      <c r="GYM19" s="711"/>
      <c r="GYN19" s="711"/>
      <c r="GYO19" s="711"/>
      <c r="GYP19" s="711"/>
      <c r="GYQ19" s="711"/>
      <c r="GYR19" s="711"/>
      <c r="GYS19" s="711"/>
      <c r="GYT19" s="711"/>
      <c r="GYU19" s="711"/>
      <c r="GYV19" s="711"/>
      <c r="GYW19" s="711"/>
      <c r="GYX19" s="711"/>
      <c r="GYY19" s="711"/>
      <c r="GYZ19" s="711"/>
      <c r="GZA19" s="711"/>
      <c r="GZB19" s="711"/>
      <c r="GZC19" s="711"/>
      <c r="GZD19" s="711"/>
      <c r="GZE19" s="711"/>
      <c r="GZF19" s="711"/>
      <c r="GZG19" s="711"/>
      <c r="GZH19" s="711"/>
      <c r="GZI19" s="711"/>
      <c r="GZJ19" s="711"/>
      <c r="GZK19" s="711"/>
      <c r="GZL19" s="711"/>
      <c r="GZM19" s="711"/>
      <c r="GZN19" s="711"/>
      <c r="GZO19" s="711"/>
      <c r="GZP19" s="711"/>
      <c r="GZQ19" s="711"/>
      <c r="GZR19" s="711"/>
      <c r="GZS19" s="711"/>
      <c r="GZT19" s="711"/>
      <c r="GZU19" s="711"/>
      <c r="GZV19" s="711"/>
      <c r="GZW19" s="711"/>
      <c r="GZX19" s="711"/>
      <c r="GZY19" s="711"/>
      <c r="GZZ19" s="711"/>
      <c r="HAA19" s="711"/>
      <c r="HAB19" s="711"/>
      <c r="HAC19" s="711"/>
      <c r="HAD19" s="711"/>
      <c r="HAE19" s="711"/>
      <c r="HAF19" s="711"/>
      <c r="HAG19" s="711"/>
      <c r="HAH19" s="711"/>
      <c r="HAI19" s="711"/>
      <c r="HAJ19" s="711"/>
      <c r="HAK19" s="711"/>
      <c r="HAL19" s="711"/>
      <c r="HAM19" s="711"/>
      <c r="HAN19" s="711"/>
      <c r="HAO19" s="711"/>
      <c r="HAP19" s="711"/>
      <c r="HAQ19" s="711"/>
      <c r="HAR19" s="711"/>
      <c r="HAS19" s="711"/>
      <c r="HAT19" s="711"/>
      <c r="HAU19" s="711"/>
      <c r="HAV19" s="711"/>
      <c r="HAW19" s="711"/>
      <c r="HAX19" s="711"/>
      <c r="HAY19" s="711"/>
      <c r="HAZ19" s="711"/>
      <c r="HBA19" s="711"/>
      <c r="HBB19" s="711"/>
      <c r="HBC19" s="711"/>
      <c r="HBD19" s="711"/>
      <c r="HBE19" s="711"/>
      <c r="HBF19" s="711"/>
      <c r="HBG19" s="711"/>
      <c r="HBH19" s="711"/>
      <c r="HBI19" s="711"/>
      <c r="HBJ19" s="711"/>
      <c r="HBK19" s="711"/>
      <c r="HBL19" s="711"/>
      <c r="HBM19" s="711"/>
      <c r="HBN19" s="711"/>
      <c r="HBO19" s="711"/>
      <c r="HBP19" s="711"/>
      <c r="HBQ19" s="711"/>
      <c r="HBR19" s="711"/>
      <c r="HBS19" s="711"/>
      <c r="HBT19" s="711"/>
      <c r="HBU19" s="711"/>
      <c r="HBV19" s="711"/>
      <c r="HBW19" s="711"/>
      <c r="HBX19" s="711"/>
      <c r="HBY19" s="711"/>
      <c r="HBZ19" s="711"/>
      <c r="HCA19" s="711"/>
      <c r="HCB19" s="711"/>
      <c r="HCC19" s="711"/>
      <c r="HCD19" s="711"/>
      <c r="HCE19" s="711"/>
      <c r="HCF19" s="711"/>
      <c r="HCG19" s="711"/>
      <c r="HCH19" s="711"/>
      <c r="HCI19" s="711"/>
      <c r="HCJ19" s="711"/>
      <c r="HCK19" s="711"/>
      <c r="HCL19" s="711"/>
      <c r="HCM19" s="711"/>
      <c r="HCN19" s="711"/>
      <c r="HCO19" s="711"/>
      <c r="HCP19" s="711"/>
      <c r="HCQ19" s="711"/>
      <c r="HCR19" s="711"/>
      <c r="HCS19" s="711"/>
      <c r="HCT19" s="711"/>
      <c r="HCU19" s="711"/>
      <c r="HCV19" s="711"/>
      <c r="HCW19" s="711"/>
      <c r="HCX19" s="711"/>
      <c r="HCY19" s="711"/>
      <c r="HCZ19" s="711"/>
      <c r="HDA19" s="711"/>
      <c r="HDB19" s="711"/>
      <c r="HDC19" s="711"/>
      <c r="HDD19" s="711"/>
      <c r="HDE19" s="711"/>
      <c r="HDF19" s="711"/>
      <c r="HDG19" s="711"/>
      <c r="HDH19" s="711"/>
      <c r="HDI19" s="711"/>
      <c r="HDJ19" s="711"/>
      <c r="HDK19" s="711"/>
      <c r="HDL19" s="711"/>
      <c r="HDM19" s="711"/>
      <c r="HDN19" s="711"/>
      <c r="HDO19" s="711"/>
      <c r="HDP19" s="711"/>
      <c r="HDQ19" s="711"/>
      <c r="HDR19" s="711"/>
      <c r="HDS19" s="711"/>
      <c r="HDT19" s="711"/>
      <c r="HDU19" s="711"/>
      <c r="HDV19" s="711"/>
      <c r="HDW19" s="711"/>
      <c r="HDX19" s="711"/>
      <c r="HDY19" s="711"/>
      <c r="HDZ19" s="711"/>
      <c r="HEA19" s="711"/>
      <c r="HEB19" s="711"/>
      <c r="HEC19" s="711"/>
      <c r="HED19" s="711"/>
      <c r="HEE19" s="711"/>
      <c r="HEF19" s="711"/>
      <c r="HEG19" s="711"/>
      <c r="HEH19" s="711"/>
      <c r="HEI19" s="711"/>
      <c r="HEJ19" s="711"/>
      <c r="HEK19" s="711"/>
      <c r="HEL19" s="711"/>
      <c r="HEM19" s="711"/>
      <c r="HEN19" s="711"/>
      <c r="HEO19" s="711"/>
      <c r="HEP19" s="711"/>
      <c r="HEQ19" s="711"/>
      <c r="HER19" s="711"/>
      <c r="HES19" s="711"/>
      <c r="HET19" s="711"/>
      <c r="HEU19" s="711"/>
      <c r="HEV19" s="711"/>
      <c r="HEW19" s="711"/>
      <c r="HEX19" s="711"/>
      <c r="HEY19" s="711"/>
      <c r="HEZ19" s="711"/>
      <c r="HFA19" s="711"/>
      <c r="HFB19" s="711"/>
      <c r="HFC19" s="711"/>
      <c r="HFD19" s="711"/>
      <c r="HFE19" s="711"/>
      <c r="HFF19" s="711"/>
      <c r="HFG19" s="711"/>
      <c r="HFH19" s="711"/>
      <c r="HFI19" s="711"/>
      <c r="HFJ19" s="711"/>
      <c r="HFK19" s="711"/>
      <c r="HFL19" s="711"/>
      <c r="HFM19" s="711"/>
      <c r="HFN19" s="711"/>
      <c r="HFO19" s="711"/>
      <c r="HFP19" s="711"/>
      <c r="HFQ19" s="711"/>
      <c r="HFR19" s="711"/>
      <c r="HFS19" s="711"/>
      <c r="HFT19" s="711"/>
      <c r="HFU19" s="711"/>
      <c r="HFV19" s="711"/>
      <c r="HFW19" s="711"/>
      <c r="HFX19" s="711"/>
      <c r="HFY19" s="711"/>
      <c r="HFZ19" s="711"/>
      <c r="HGA19" s="711"/>
      <c r="HGB19" s="711"/>
      <c r="HGC19" s="711"/>
      <c r="HGD19" s="711"/>
      <c r="HGE19" s="711"/>
      <c r="HGF19" s="711"/>
      <c r="HGG19" s="711"/>
      <c r="HGH19" s="711"/>
      <c r="HGI19" s="711"/>
      <c r="HGJ19" s="711"/>
      <c r="HGK19" s="711"/>
      <c r="HGL19" s="711"/>
      <c r="HGM19" s="711"/>
      <c r="HGN19" s="711"/>
      <c r="HGO19" s="711"/>
      <c r="HGP19" s="711"/>
      <c r="HGQ19" s="711"/>
      <c r="HGR19" s="711"/>
      <c r="HGS19" s="711"/>
      <c r="HGT19" s="711"/>
      <c r="HGU19" s="711"/>
      <c r="HGV19" s="711"/>
      <c r="HGW19" s="711"/>
      <c r="HGX19" s="711"/>
      <c r="HGY19" s="711"/>
      <c r="HGZ19" s="711"/>
      <c r="HHA19" s="711"/>
      <c r="HHB19" s="711"/>
      <c r="HHC19" s="711"/>
      <c r="HHD19" s="711"/>
      <c r="HHE19" s="711"/>
      <c r="HHF19" s="711"/>
      <c r="HHG19" s="711"/>
      <c r="HHH19" s="711"/>
      <c r="HHI19" s="711"/>
      <c r="HHJ19" s="711"/>
      <c r="HHK19" s="711"/>
      <c r="HHL19" s="711"/>
      <c r="HHM19" s="711"/>
      <c r="HHN19" s="711"/>
      <c r="HHO19" s="711"/>
      <c r="HHP19" s="711"/>
      <c r="HHQ19" s="711"/>
      <c r="HHR19" s="711"/>
      <c r="HHS19" s="711"/>
      <c r="HHT19" s="711"/>
      <c r="HHU19" s="711"/>
      <c r="HHV19" s="711"/>
      <c r="HHW19" s="711"/>
      <c r="HHX19" s="711"/>
      <c r="HHY19" s="711"/>
      <c r="HHZ19" s="711"/>
      <c r="HIA19" s="711"/>
      <c r="HIB19" s="711"/>
      <c r="HIC19" s="711"/>
      <c r="HID19" s="711"/>
      <c r="HIE19" s="711"/>
      <c r="HIF19" s="711"/>
      <c r="HIG19" s="711"/>
      <c r="HIH19" s="711"/>
      <c r="HII19" s="711"/>
      <c r="HIJ19" s="711"/>
      <c r="HIK19" s="711"/>
      <c r="HIL19" s="711"/>
      <c r="HIM19" s="711"/>
      <c r="HIN19" s="711"/>
      <c r="HIO19" s="711"/>
      <c r="HIP19" s="711"/>
      <c r="HIQ19" s="711"/>
      <c r="HIR19" s="711"/>
      <c r="HIS19" s="711"/>
      <c r="HIT19" s="711"/>
      <c r="HIU19" s="711"/>
      <c r="HIV19" s="711"/>
      <c r="HIW19" s="711"/>
      <c r="HIX19" s="711"/>
      <c r="HIY19" s="711"/>
      <c r="HIZ19" s="711"/>
      <c r="HJA19" s="711"/>
      <c r="HJB19" s="711"/>
      <c r="HJC19" s="711"/>
      <c r="HJD19" s="711"/>
      <c r="HJE19" s="711"/>
      <c r="HJF19" s="711"/>
      <c r="HJG19" s="711"/>
      <c r="HJH19" s="711"/>
      <c r="HJI19" s="711"/>
      <c r="HJJ19" s="711"/>
      <c r="HJK19" s="711"/>
      <c r="HJL19" s="711"/>
      <c r="HJM19" s="711"/>
      <c r="HJN19" s="711"/>
      <c r="HJO19" s="711"/>
      <c r="HJP19" s="711"/>
      <c r="HJQ19" s="711"/>
      <c r="HJR19" s="711"/>
      <c r="HJS19" s="711"/>
      <c r="HJT19" s="711"/>
      <c r="HJU19" s="711"/>
      <c r="HJV19" s="711"/>
      <c r="HJW19" s="711"/>
      <c r="HJX19" s="711"/>
      <c r="HJY19" s="711"/>
      <c r="HJZ19" s="711"/>
      <c r="HKA19" s="711"/>
      <c r="HKB19" s="711"/>
      <c r="HKC19" s="711"/>
      <c r="HKD19" s="711"/>
      <c r="HKE19" s="711"/>
      <c r="HKF19" s="711"/>
      <c r="HKG19" s="711"/>
      <c r="HKH19" s="711"/>
      <c r="HKI19" s="711"/>
      <c r="HKJ19" s="711"/>
      <c r="HKK19" s="711"/>
      <c r="HKL19" s="711"/>
      <c r="HKM19" s="711"/>
      <c r="HKN19" s="711"/>
      <c r="HKO19" s="711"/>
      <c r="HKP19" s="711"/>
      <c r="HKQ19" s="711"/>
      <c r="HKR19" s="711"/>
      <c r="HKS19" s="711"/>
      <c r="HKT19" s="711"/>
      <c r="HKU19" s="711"/>
      <c r="HKV19" s="711"/>
      <c r="HKW19" s="711"/>
      <c r="HKX19" s="711"/>
      <c r="HKY19" s="711"/>
      <c r="HKZ19" s="711"/>
      <c r="HLA19" s="711"/>
      <c r="HLB19" s="711"/>
      <c r="HLC19" s="711"/>
      <c r="HLD19" s="711"/>
      <c r="HLE19" s="711"/>
      <c r="HLF19" s="711"/>
      <c r="HLG19" s="711"/>
      <c r="HLH19" s="711"/>
      <c r="HLI19" s="711"/>
      <c r="HLJ19" s="711"/>
      <c r="HLK19" s="711"/>
      <c r="HLL19" s="711"/>
      <c r="HLM19" s="711"/>
      <c r="HLN19" s="711"/>
      <c r="HLO19" s="711"/>
      <c r="HLP19" s="711"/>
      <c r="HLQ19" s="711"/>
      <c r="HLR19" s="711"/>
      <c r="HLS19" s="711"/>
      <c r="HLT19" s="711"/>
      <c r="HLU19" s="711"/>
      <c r="HLV19" s="711"/>
      <c r="HLW19" s="711"/>
      <c r="HLX19" s="711"/>
      <c r="HLY19" s="711"/>
      <c r="HLZ19" s="711"/>
      <c r="HMA19" s="711"/>
      <c r="HMB19" s="711"/>
      <c r="HMC19" s="711"/>
      <c r="HMD19" s="711"/>
      <c r="HME19" s="711"/>
      <c r="HMF19" s="711"/>
      <c r="HMG19" s="711"/>
      <c r="HMH19" s="711"/>
      <c r="HMI19" s="711"/>
      <c r="HMJ19" s="711"/>
      <c r="HMK19" s="711"/>
      <c r="HML19" s="711"/>
      <c r="HMM19" s="711"/>
      <c r="HMN19" s="711"/>
      <c r="HMO19" s="711"/>
      <c r="HMP19" s="711"/>
      <c r="HMQ19" s="711"/>
      <c r="HMR19" s="711"/>
      <c r="HMS19" s="711"/>
      <c r="HMT19" s="711"/>
      <c r="HMU19" s="711"/>
      <c r="HMV19" s="711"/>
      <c r="HMW19" s="711"/>
      <c r="HMX19" s="711"/>
      <c r="HMY19" s="711"/>
      <c r="HMZ19" s="711"/>
      <c r="HNA19" s="711"/>
      <c r="HNB19" s="711"/>
      <c r="HNC19" s="711"/>
      <c r="HND19" s="711"/>
      <c r="HNE19" s="711"/>
      <c r="HNF19" s="711"/>
      <c r="HNG19" s="711"/>
      <c r="HNH19" s="711"/>
      <c r="HNI19" s="711"/>
      <c r="HNJ19" s="711"/>
      <c r="HNK19" s="711"/>
      <c r="HNL19" s="711"/>
      <c r="HNM19" s="711"/>
      <c r="HNN19" s="711"/>
      <c r="HNO19" s="711"/>
      <c r="HNP19" s="711"/>
      <c r="HNQ19" s="711"/>
      <c r="HNR19" s="711"/>
      <c r="HNS19" s="711"/>
      <c r="HNT19" s="711"/>
      <c r="HNU19" s="711"/>
      <c r="HNV19" s="711"/>
      <c r="HNW19" s="711"/>
      <c r="HNX19" s="711"/>
      <c r="HNY19" s="711"/>
      <c r="HNZ19" s="711"/>
      <c r="HOA19" s="711"/>
      <c r="HOB19" s="711"/>
      <c r="HOC19" s="711"/>
      <c r="HOD19" s="711"/>
      <c r="HOE19" s="711"/>
      <c r="HOF19" s="711"/>
      <c r="HOG19" s="711"/>
      <c r="HOH19" s="711"/>
      <c r="HOI19" s="711"/>
      <c r="HOJ19" s="711"/>
      <c r="HOK19" s="711"/>
      <c r="HOL19" s="711"/>
      <c r="HOM19" s="711"/>
      <c r="HON19" s="711"/>
      <c r="HOO19" s="711"/>
      <c r="HOP19" s="711"/>
      <c r="HOQ19" s="711"/>
      <c r="HOR19" s="711"/>
      <c r="HOS19" s="711"/>
      <c r="HOT19" s="711"/>
      <c r="HOU19" s="711"/>
      <c r="HOV19" s="711"/>
      <c r="HOW19" s="711"/>
      <c r="HOX19" s="711"/>
      <c r="HOY19" s="711"/>
      <c r="HOZ19" s="711"/>
      <c r="HPA19" s="711"/>
      <c r="HPB19" s="711"/>
      <c r="HPC19" s="711"/>
      <c r="HPD19" s="711"/>
      <c r="HPE19" s="711"/>
      <c r="HPF19" s="711"/>
      <c r="HPG19" s="711"/>
      <c r="HPH19" s="711"/>
      <c r="HPI19" s="711"/>
      <c r="HPJ19" s="711"/>
      <c r="HPK19" s="711"/>
      <c r="HPL19" s="711"/>
      <c r="HPM19" s="711"/>
      <c r="HPN19" s="711"/>
      <c r="HPO19" s="711"/>
      <c r="HPP19" s="711"/>
      <c r="HPQ19" s="711"/>
      <c r="HPR19" s="711"/>
      <c r="HPS19" s="711"/>
      <c r="HPT19" s="711"/>
      <c r="HPU19" s="711"/>
      <c r="HPV19" s="711"/>
      <c r="HPW19" s="711"/>
      <c r="HPX19" s="711"/>
      <c r="HPY19" s="711"/>
      <c r="HPZ19" s="711"/>
      <c r="HQA19" s="711"/>
      <c r="HQB19" s="711"/>
      <c r="HQC19" s="711"/>
      <c r="HQD19" s="711"/>
      <c r="HQE19" s="711"/>
      <c r="HQF19" s="711"/>
      <c r="HQG19" s="711"/>
      <c r="HQH19" s="711"/>
      <c r="HQI19" s="711"/>
      <c r="HQJ19" s="711"/>
      <c r="HQK19" s="711"/>
      <c r="HQL19" s="711"/>
      <c r="HQM19" s="711"/>
      <c r="HQN19" s="711"/>
      <c r="HQO19" s="711"/>
      <c r="HQP19" s="711"/>
      <c r="HQQ19" s="711"/>
      <c r="HQR19" s="711"/>
      <c r="HQS19" s="711"/>
      <c r="HQT19" s="711"/>
      <c r="HQU19" s="711"/>
      <c r="HQV19" s="711"/>
      <c r="HQW19" s="711"/>
      <c r="HQX19" s="711"/>
      <c r="HQY19" s="711"/>
      <c r="HQZ19" s="711"/>
      <c r="HRA19" s="711"/>
      <c r="HRB19" s="711"/>
      <c r="HRC19" s="711"/>
      <c r="HRD19" s="711"/>
      <c r="HRE19" s="711"/>
      <c r="HRF19" s="711"/>
      <c r="HRG19" s="711"/>
      <c r="HRH19" s="711"/>
      <c r="HRI19" s="711"/>
      <c r="HRJ19" s="711"/>
      <c r="HRK19" s="711"/>
      <c r="HRL19" s="711"/>
      <c r="HRM19" s="711"/>
      <c r="HRN19" s="711"/>
      <c r="HRO19" s="711"/>
      <c r="HRP19" s="711"/>
      <c r="HRQ19" s="711"/>
      <c r="HRR19" s="711"/>
      <c r="HRS19" s="711"/>
      <c r="HRT19" s="711"/>
      <c r="HRU19" s="711"/>
      <c r="HRV19" s="711"/>
      <c r="HRW19" s="711"/>
      <c r="HRX19" s="711"/>
      <c r="HRY19" s="711"/>
      <c r="HRZ19" s="711"/>
      <c r="HSA19" s="711"/>
      <c r="HSB19" s="711"/>
      <c r="HSC19" s="711"/>
      <c r="HSD19" s="711"/>
      <c r="HSE19" s="711"/>
      <c r="HSF19" s="711"/>
      <c r="HSG19" s="711"/>
      <c r="HSH19" s="711"/>
      <c r="HSI19" s="711"/>
      <c r="HSJ19" s="711"/>
      <c r="HSK19" s="711"/>
      <c r="HSL19" s="711"/>
      <c r="HSM19" s="711"/>
      <c r="HSN19" s="711"/>
      <c r="HSO19" s="711"/>
      <c r="HSP19" s="711"/>
      <c r="HSQ19" s="711"/>
      <c r="HSR19" s="711"/>
      <c r="HSS19" s="711"/>
      <c r="HST19" s="711"/>
      <c r="HSU19" s="711"/>
      <c r="HSV19" s="711"/>
      <c r="HSW19" s="711"/>
      <c r="HSX19" s="711"/>
      <c r="HSY19" s="711"/>
      <c r="HSZ19" s="711"/>
      <c r="HTA19" s="711"/>
      <c r="HTB19" s="711"/>
      <c r="HTC19" s="711"/>
      <c r="HTD19" s="711"/>
      <c r="HTE19" s="711"/>
      <c r="HTF19" s="711"/>
      <c r="HTG19" s="711"/>
      <c r="HTH19" s="711"/>
      <c r="HTI19" s="711"/>
      <c r="HTJ19" s="711"/>
      <c r="HTK19" s="711"/>
      <c r="HTL19" s="711"/>
      <c r="HTM19" s="711"/>
      <c r="HTN19" s="711"/>
      <c r="HTO19" s="711"/>
      <c r="HTP19" s="711"/>
      <c r="HTQ19" s="711"/>
      <c r="HTR19" s="711"/>
      <c r="HTS19" s="711"/>
      <c r="HTT19" s="711"/>
      <c r="HTU19" s="711"/>
      <c r="HTV19" s="711"/>
      <c r="HTW19" s="711"/>
      <c r="HTX19" s="711"/>
      <c r="HTY19" s="711"/>
      <c r="HTZ19" s="711"/>
      <c r="HUA19" s="711"/>
      <c r="HUB19" s="711"/>
      <c r="HUC19" s="711"/>
      <c r="HUD19" s="711"/>
      <c r="HUE19" s="711"/>
      <c r="HUF19" s="711"/>
      <c r="HUG19" s="711"/>
      <c r="HUH19" s="711"/>
      <c r="HUI19" s="711"/>
      <c r="HUJ19" s="711"/>
      <c r="HUK19" s="711"/>
      <c r="HUL19" s="711"/>
      <c r="HUM19" s="711"/>
      <c r="HUN19" s="711"/>
      <c r="HUO19" s="711"/>
      <c r="HUP19" s="711"/>
      <c r="HUQ19" s="711"/>
      <c r="HUR19" s="711"/>
      <c r="HUS19" s="711"/>
      <c r="HUT19" s="711"/>
      <c r="HUU19" s="711"/>
      <c r="HUV19" s="711"/>
      <c r="HUW19" s="711"/>
      <c r="HUX19" s="711"/>
      <c r="HUY19" s="711"/>
      <c r="HUZ19" s="711"/>
      <c r="HVA19" s="711"/>
      <c r="HVB19" s="711"/>
      <c r="HVC19" s="711"/>
      <c r="HVD19" s="711"/>
      <c r="HVE19" s="711"/>
      <c r="HVF19" s="711"/>
      <c r="HVG19" s="711"/>
      <c r="HVH19" s="711"/>
      <c r="HVI19" s="711"/>
      <c r="HVJ19" s="711"/>
      <c r="HVK19" s="711"/>
      <c r="HVL19" s="711"/>
      <c r="HVM19" s="711"/>
      <c r="HVN19" s="711"/>
      <c r="HVO19" s="711"/>
      <c r="HVP19" s="711"/>
      <c r="HVQ19" s="711"/>
      <c r="HVR19" s="711"/>
      <c r="HVS19" s="711"/>
      <c r="HVT19" s="711"/>
      <c r="HVU19" s="711"/>
      <c r="HVV19" s="711"/>
      <c r="HVW19" s="711"/>
      <c r="HVX19" s="711"/>
      <c r="HVY19" s="711"/>
      <c r="HVZ19" s="711"/>
      <c r="HWA19" s="711"/>
      <c r="HWB19" s="711"/>
      <c r="HWC19" s="711"/>
      <c r="HWD19" s="711"/>
      <c r="HWE19" s="711"/>
      <c r="HWF19" s="711"/>
      <c r="HWG19" s="711"/>
      <c r="HWH19" s="711"/>
      <c r="HWI19" s="711"/>
      <c r="HWJ19" s="711"/>
      <c r="HWK19" s="711"/>
      <c r="HWL19" s="711"/>
      <c r="HWM19" s="711"/>
      <c r="HWN19" s="711"/>
      <c r="HWO19" s="711"/>
      <c r="HWP19" s="711"/>
      <c r="HWQ19" s="711"/>
      <c r="HWR19" s="711"/>
      <c r="HWS19" s="711"/>
      <c r="HWT19" s="711"/>
      <c r="HWU19" s="711"/>
      <c r="HWV19" s="711"/>
      <c r="HWW19" s="711"/>
      <c r="HWX19" s="711"/>
      <c r="HWY19" s="711"/>
      <c r="HWZ19" s="711"/>
      <c r="HXA19" s="711"/>
      <c r="HXB19" s="711"/>
      <c r="HXC19" s="711"/>
      <c r="HXD19" s="711"/>
      <c r="HXE19" s="711"/>
      <c r="HXF19" s="711"/>
      <c r="HXG19" s="711"/>
      <c r="HXH19" s="711"/>
      <c r="HXI19" s="711"/>
      <c r="HXJ19" s="711"/>
      <c r="HXK19" s="711"/>
      <c r="HXL19" s="711"/>
      <c r="HXM19" s="711"/>
      <c r="HXN19" s="711"/>
      <c r="HXO19" s="711"/>
      <c r="HXP19" s="711"/>
      <c r="HXQ19" s="711"/>
      <c r="HXR19" s="711"/>
      <c r="HXS19" s="711"/>
      <c r="HXT19" s="711"/>
      <c r="HXU19" s="711"/>
      <c r="HXV19" s="711"/>
      <c r="HXW19" s="711"/>
      <c r="HXX19" s="711"/>
      <c r="HXY19" s="711"/>
      <c r="HXZ19" s="711"/>
      <c r="HYA19" s="711"/>
      <c r="HYB19" s="711"/>
      <c r="HYC19" s="711"/>
      <c r="HYD19" s="711"/>
      <c r="HYE19" s="711"/>
      <c r="HYF19" s="711"/>
      <c r="HYG19" s="711"/>
      <c r="HYH19" s="711"/>
      <c r="HYI19" s="711"/>
      <c r="HYJ19" s="711"/>
      <c r="HYK19" s="711"/>
      <c r="HYL19" s="711"/>
      <c r="HYM19" s="711"/>
      <c r="HYN19" s="711"/>
      <c r="HYO19" s="711"/>
      <c r="HYP19" s="711"/>
      <c r="HYQ19" s="711"/>
      <c r="HYR19" s="711"/>
      <c r="HYS19" s="711"/>
      <c r="HYT19" s="711"/>
      <c r="HYU19" s="711"/>
      <c r="HYV19" s="711"/>
      <c r="HYW19" s="711"/>
      <c r="HYX19" s="711"/>
      <c r="HYY19" s="711"/>
      <c r="HYZ19" s="711"/>
      <c r="HZA19" s="711"/>
      <c r="HZB19" s="711"/>
      <c r="HZC19" s="711"/>
      <c r="HZD19" s="711"/>
      <c r="HZE19" s="711"/>
      <c r="HZF19" s="711"/>
      <c r="HZG19" s="711"/>
      <c r="HZH19" s="711"/>
      <c r="HZI19" s="711"/>
      <c r="HZJ19" s="711"/>
      <c r="HZK19" s="711"/>
      <c r="HZL19" s="711"/>
      <c r="HZM19" s="711"/>
      <c r="HZN19" s="711"/>
      <c r="HZO19" s="711"/>
      <c r="HZP19" s="711"/>
      <c r="HZQ19" s="711"/>
      <c r="HZR19" s="711"/>
      <c r="HZS19" s="711"/>
      <c r="HZT19" s="711"/>
      <c r="HZU19" s="711"/>
      <c r="HZV19" s="711"/>
      <c r="HZW19" s="711"/>
      <c r="HZX19" s="711"/>
      <c r="HZY19" s="711"/>
      <c r="HZZ19" s="711"/>
      <c r="IAA19" s="711"/>
      <c r="IAB19" s="711"/>
      <c r="IAC19" s="711"/>
      <c r="IAD19" s="711"/>
      <c r="IAE19" s="711"/>
      <c r="IAF19" s="711"/>
      <c r="IAG19" s="711"/>
      <c r="IAH19" s="711"/>
      <c r="IAI19" s="711"/>
      <c r="IAJ19" s="711"/>
      <c r="IAK19" s="711"/>
      <c r="IAL19" s="711"/>
      <c r="IAM19" s="711"/>
      <c r="IAN19" s="711"/>
      <c r="IAO19" s="711"/>
      <c r="IAP19" s="711"/>
      <c r="IAQ19" s="711"/>
      <c r="IAR19" s="711"/>
      <c r="IAS19" s="711"/>
      <c r="IAT19" s="711"/>
      <c r="IAU19" s="711"/>
      <c r="IAV19" s="711"/>
      <c r="IAW19" s="711"/>
      <c r="IAX19" s="711"/>
      <c r="IAY19" s="711"/>
      <c r="IAZ19" s="711"/>
      <c r="IBA19" s="711"/>
      <c r="IBB19" s="711"/>
      <c r="IBC19" s="711"/>
      <c r="IBD19" s="711"/>
      <c r="IBE19" s="711"/>
      <c r="IBF19" s="711"/>
      <c r="IBG19" s="711"/>
      <c r="IBH19" s="711"/>
      <c r="IBI19" s="711"/>
      <c r="IBJ19" s="711"/>
      <c r="IBK19" s="711"/>
      <c r="IBL19" s="711"/>
      <c r="IBM19" s="711"/>
      <c r="IBN19" s="711"/>
      <c r="IBO19" s="711"/>
      <c r="IBP19" s="711"/>
      <c r="IBQ19" s="711"/>
      <c r="IBR19" s="711"/>
      <c r="IBS19" s="711"/>
      <c r="IBT19" s="711"/>
      <c r="IBU19" s="711"/>
      <c r="IBV19" s="711"/>
      <c r="IBW19" s="711"/>
      <c r="IBX19" s="711"/>
      <c r="IBY19" s="711"/>
      <c r="IBZ19" s="711"/>
      <c r="ICA19" s="711"/>
      <c r="ICB19" s="711"/>
      <c r="ICC19" s="711"/>
      <c r="ICD19" s="711"/>
      <c r="ICE19" s="711"/>
      <c r="ICF19" s="711"/>
      <c r="ICG19" s="711"/>
      <c r="ICH19" s="711"/>
      <c r="ICI19" s="711"/>
      <c r="ICJ19" s="711"/>
      <c r="ICK19" s="711"/>
      <c r="ICL19" s="711"/>
      <c r="ICM19" s="711"/>
      <c r="ICN19" s="711"/>
      <c r="ICO19" s="711"/>
      <c r="ICP19" s="711"/>
      <c r="ICQ19" s="711"/>
      <c r="ICR19" s="711"/>
      <c r="ICS19" s="711"/>
      <c r="ICT19" s="711"/>
      <c r="ICU19" s="711"/>
      <c r="ICV19" s="711"/>
      <c r="ICW19" s="711"/>
      <c r="ICX19" s="711"/>
      <c r="ICY19" s="711"/>
      <c r="ICZ19" s="711"/>
      <c r="IDA19" s="711"/>
      <c r="IDB19" s="711"/>
      <c r="IDC19" s="711"/>
      <c r="IDD19" s="711"/>
      <c r="IDE19" s="711"/>
      <c r="IDF19" s="711"/>
      <c r="IDG19" s="711"/>
      <c r="IDH19" s="711"/>
      <c r="IDI19" s="711"/>
      <c r="IDJ19" s="711"/>
      <c r="IDK19" s="711"/>
      <c r="IDL19" s="711"/>
      <c r="IDM19" s="711"/>
      <c r="IDN19" s="711"/>
      <c r="IDO19" s="711"/>
      <c r="IDP19" s="711"/>
      <c r="IDQ19" s="711"/>
      <c r="IDR19" s="711"/>
      <c r="IDS19" s="711"/>
      <c r="IDT19" s="711"/>
      <c r="IDU19" s="711"/>
      <c r="IDV19" s="711"/>
      <c r="IDW19" s="711"/>
      <c r="IDX19" s="711"/>
      <c r="IDY19" s="711"/>
      <c r="IDZ19" s="711"/>
      <c r="IEA19" s="711"/>
      <c r="IEB19" s="711"/>
      <c r="IEC19" s="711"/>
      <c r="IED19" s="711"/>
      <c r="IEE19" s="711"/>
      <c r="IEF19" s="711"/>
      <c r="IEG19" s="711"/>
      <c r="IEH19" s="711"/>
      <c r="IEI19" s="711"/>
      <c r="IEJ19" s="711"/>
      <c r="IEK19" s="711"/>
      <c r="IEL19" s="711"/>
      <c r="IEM19" s="711"/>
      <c r="IEN19" s="711"/>
      <c r="IEO19" s="711"/>
      <c r="IEP19" s="711"/>
      <c r="IEQ19" s="711"/>
      <c r="IER19" s="711"/>
      <c r="IES19" s="711"/>
      <c r="IET19" s="711"/>
      <c r="IEU19" s="711"/>
      <c r="IEV19" s="711"/>
      <c r="IEW19" s="711"/>
      <c r="IEX19" s="711"/>
      <c r="IEY19" s="711"/>
      <c r="IEZ19" s="711"/>
      <c r="IFA19" s="711"/>
      <c r="IFB19" s="711"/>
      <c r="IFC19" s="711"/>
      <c r="IFD19" s="711"/>
      <c r="IFE19" s="711"/>
      <c r="IFF19" s="711"/>
      <c r="IFG19" s="711"/>
      <c r="IFH19" s="711"/>
      <c r="IFI19" s="711"/>
      <c r="IFJ19" s="711"/>
      <c r="IFK19" s="711"/>
      <c r="IFL19" s="711"/>
      <c r="IFM19" s="711"/>
      <c r="IFN19" s="711"/>
      <c r="IFO19" s="711"/>
      <c r="IFP19" s="711"/>
      <c r="IFQ19" s="711"/>
      <c r="IFR19" s="711"/>
      <c r="IFS19" s="711"/>
      <c r="IFT19" s="711"/>
      <c r="IFU19" s="711"/>
      <c r="IFV19" s="711"/>
      <c r="IFW19" s="711"/>
      <c r="IFX19" s="711"/>
      <c r="IFY19" s="711"/>
      <c r="IFZ19" s="711"/>
      <c r="IGA19" s="711"/>
      <c r="IGB19" s="711"/>
      <c r="IGC19" s="711"/>
      <c r="IGD19" s="711"/>
      <c r="IGE19" s="711"/>
      <c r="IGF19" s="711"/>
      <c r="IGG19" s="711"/>
      <c r="IGH19" s="711"/>
      <c r="IGI19" s="711"/>
      <c r="IGJ19" s="711"/>
      <c r="IGK19" s="711"/>
      <c r="IGL19" s="711"/>
      <c r="IGM19" s="711"/>
      <c r="IGN19" s="711"/>
      <c r="IGO19" s="711"/>
      <c r="IGP19" s="711"/>
      <c r="IGQ19" s="711"/>
      <c r="IGR19" s="711"/>
      <c r="IGS19" s="711"/>
      <c r="IGT19" s="711"/>
      <c r="IGU19" s="711"/>
      <c r="IGV19" s="711"/>
      <c r="IGW19" s="711"/>
      <c r="IGX19" s="711"/>
      <c r="IGY19" s="711"/>
      <c r="IGZ19" s="711"/>
      <c r="IHA19" s="711"/>
      <c r="IHB19" s="711"/>
      <c r="IHC19" s="711"/>
      <c r="IHD19" s="711"/>
      <c r="IHE19" s="711"/>
      <c r="IHF19" s="711"/>
      <c r="IHG19" s="711"/>
      <c r="IHH19" s="711"/>
      <c r="IHI19" s="711"/>
      <c r="IHJ19" s="711"/>
      <c r="IHK19" s="711"/>
      <c r="IHL19" s="711"/>
      <c r="IHM19" s="711"/>
      <c r="IHN19" s="711"/>
      <c r="IHO19" s="711"/>
      <c r="IHP19" s="711"/>
      <c r="IHQ19" s="711"/>
      <c r="IHR19" s="711"/>
      <c r="IHS19" s="711"/>
      <c r="IHT19" s="711"/>
      <c r="IHU19" s="711"/>
      <c r="IHV19" s="711"/>
      <c r="IHW19" s="711"/>
      <c r="IHX19" s="711"/>
      <c r="IHY19" s="711"/>
      <c r="IHZ19" s="711"/>
      <c r="IIA19" s="711"/>
      <c r="IIB19" s="711"/>
      <c r="IIC19" s="711"/>
      <c r="IID19" s="711"/>
      <c r="IIE19" s="711"/>
      <c r="IIF19" s="711"/>
      <c r="IIG19" s="711"/>
      <c r="IIH19" s="711"/>
      <c r="III19" s="711"/>
      <c r="IIJ19" s="711"/>
      <c r="IIK19" s="711"/>
      <c r="IIL19" s="711"/>
      <c r="IIM19" s="711"/>
      <c r="IIN19" s="711"/>
      <c r="IIO19" s="711"/>
      <c r="IIP19" s="711"/>
      <c r="IIQ19" s="711"/>
      <c r="IIR19" s="711"/>
      <c r="IIS19" s="711"/>
      <c r="IIT19" s="711"/>
      <c r="IIU19" s="711"/>
      <c r="IIV19" s="711"/>
      <c r="IIW19" s="711"/>
      <c r="IIX19" s="711"/>
      <c r="IIY19" s="711"/>
      <c r="IIZ19" s="711"/>
      <c r="IJA19" s="711"/>
      <c r="IJB19" s="711"/>
      <c r="IJC19" s="711"/>
      <c r="IJD19" s="711"/>
      <c r="IJE19" s="711"/>
      <c r="IJF19" s="711"/>
      <c r="IJG19" s="711"/>
      <c r="IJH19" s="711"/>
      <c r="IJI19" s="711"/>
      <c r="IJJ19" s="711"/>
      <c r="IJK19" s="711"/>
      <c r="IJL19" s="711"/>
      <c r="IJM19" s="711"/>
      <c r="IJN19" s="711"/>
      <c r="IJO19" s="711"/>
      <c r="IJP19" s="711"/>
      <c r="IJQ19" s="711"/>
      <c r="IJR19" s="711"/>
      <c r="IJS19" s="711"/>
      <c r="IJT19" s="711"/>
      <c r="IJU19" s="711"/>
      <c r="IJV19" s="711"/>
      <c r="IJW19" s="711"/>
      <c r="IJX19" s="711"/>
      <c r="IJY19" s="711"/>
      <c r="IJZ19" s="711"/>
      <c r="IKA19" s="711"/>
      <c r="IKB19" s="711"/>
      <c r="IKC19" s="711"/>
      <c r="IKD19" s="711"/>
      <c r="IKE19" s="711"/>
      <c r="IKF19" s="711"/>
      <c r="IKG19" s="711"/>
      <c r="IKH19" s="711"/>
      <c r="IKI19" s="711"/>
      <c r="IKJ19" s="711"/>
      <c r="IKK19" s="711"/>
      <c r="IKL19" s="711"/>
      <c r="IKM19" s="711"/>
      <c r="IKN19" s="711"/>
      <c r="IKO19" s="711"/>
      <c r="IKP19" s="711"/>
      <c r="IKQ19" s="711"/>
      <c r="IKR19" s="711"/>
      <c r="IKS19" s="711"/>
      <c r="IKT19" s="711"/>
      <c r="IKU19" s="711"/>
      <c r="IKV19" s="711"/>
      <c r="IKW19" s="711"/>
      <c r="IKX19" s="711"/>
      <c r="IKY19" s="711"/>
      <c r="IKZ19" s="711"/>
      <c r="ILA19" s="711"/>
      <c r="ILB19" s="711"/>
      <c r="ILC19" s="711"/>
      <c r="ILD19" s="711"/>
      <c r="ILE19" s="711"/>
      <c r="ILF19" s="711"/>
      <c r="ILG19" s="711"/>
      <c r="ILH19" s="711"/>
      <c r="ILI19" s="711"/>
      <c r="ILJ19" s="711"/>
      <c r="ILK19" s="711"/>
      <c r="ILL19" s="711"/>
      <c r="ILM19" s="711"/>
      <c r="ILN19" s="711"/>
      <c r="ILO19" s="711"/>
      <c r="ILP19" s="711"/>
      <c r="ILQ19" s="711"/>
      <c r="ILR19" s="711"/>
      <c r="ILS19" s="711"/>
      <c r="ILT19" s="711"/>
      <c r="ILU19" s="711"/>
      <c r="ILV19" s="711"/>
      <c r="ILW19" s="711"/>
      <c r="ILX19" s="711"/>
      <c r="ILY19" s="711"/>
      <c r="ILZ19" s="711"/>
      <c r="IMA19" s="711"/>
      <c r="IMB19" s="711"/>
      <c r="IMC19" s="711"/>
      <c r="IMD19" s="711"/>
      <c r="IME19" s="711"/>
      <c r="IMF19" s="711"/>
      <c r="IMG19" s="711"/>
      <c r="IMH19" s="711"/>
      <c r="IMI19" s="711"/>
      <c r="IMJ19" s="711"/>
      <c r="IMK19" s="711"/>
      <c r="IML19" s="711"/>
      <c r="IMM19" s="711"/>
      <c r="IMN19" s="711"/>
      <c r="IMO19" s="711"/>
      <c r="IMP19" s="711"/>
      <c r="IMQ19" s="711"/>
      <c r="IMR19" s="711"/>
      <c r="IMS19" s="711"/>
      <c r="IMT19" s="711"/>
      <c r="IMU19" s="711"/>
      <c r="IMV19" s="711"/>
      <c r="IMW19" s="711"/>
      <c r="IMX19" s="711"/>
      <c r="IMY19" s="711"/>
      <c r="IMZ19" s="711"/>
      <c r="INA19" s="711"/>
      <c r="INB19" s="711"/>
      <c r="INC19" s="711"/>
      <c r="IND19" s="711"/>
      <c r="INE19" s="711"/>
      <c r="INF19" s="711"/>
      <c r="ING19" s="711"/>
      <c r="INH19" s="711"/>
      <c r="INI19" s="711"/>
      <c r="INJ19" s="711"/>
      <c r="INK19" s="711"/>
      <c r="INL19" s="711"/>
      <c r="INM19" s="711"/>
      <c r="INN19" s="711"/>
      <c r="INO19" s="711"/>
      <c r="INP19" s="711"/>
      <c r="INQ19" s="711"/>
      <c r="INR19" s="711"/>
      <c r="INS19" s="711"/>
      <c r="INT19" s="711"/>
      <c r="INU19" s="711"/>
      <c r="INV19" s="711"/>
      <c r="INW19" s="711"/>
      <c r="INX19" s="711"/>
      <c r="INY19" s="711"/>
      <c r="INZ19" s="711"/>
      <c r="IOA19" s="711"/>
      <c r="IOB19" s="711"/>
      <c r="IOC19" s="711"/>
      <c r="IOD19" s="711"/>
      <c r="IOE19" s="711"/>
      <c r="IOF19" s="711"/>
      <c r="IOG19" s="711"/>
      <c r="IOH19" s="711"/>
      <c r="IOI19" s="711"/>
      <c r="IOJ19" s="711"/>
      <c r="IOK19" s="711"/>
      <c r="IOL19" s="711"/>
      <c r="IOM19" s="711"/>
      <c r="ION19" s="711"/>
      <c r="IOO19" s="711"/>
      <c r="IOP19" s="711"/>
      <c r="IOQ19" s="711"/>
      <c r="IOR19" s="711"/>
      <c r="IOS19" s="711"/>
      <c r="IOT19" s="711"/>
      <c r="IOU19" s="711"/>
      <c r="IOV19" s="711"/>
      <c r="IOW19" s="711"/>
      <c r="IOX19" s="711"/>
      <c r="IOY19" s="711"/>
      <c r="IOZ19" s="711"/>
      <c r="IPA19" s="711"/>
      <c r="IPB19" s="711"/>
      <c r="IPC19" s="711"/>
      <c r="IPD19" s="711"/>
      <c r="IPE19" s="711"/>
      <c r="IPF19" s="711"/>
      <c r="IPG19" s="711"/>
      <c r="IPH19" s="711"/>
      <c r="IPI19" s="711"/>
      <c r="IPJ19" s="711"/>
      <c r="IPK19" s="711"/>
      <c r="IPL19" s="711"/>
      <c r="IPM19" s="711"/>
      <c r="IPN19" s="711"/>
      <c r="IPO19" s="711"/>
      <c r="IPP19" s="711"/>
      <c r="IPQ19" s="711"/>
      <c r="IPR19" s="711"/>
      <c r="IPS19" s="711"/>
      <c r="IPT19" s="711"/>
      <c r="IPU19" s="711"/>
      <c r="IPV19" s="711"/>
      <c r="IPW19" s="711"/>
      <c r="IPX19" s="711"/>
      <c r="IPY19" s="711"/>
      <c r="IPZ19" s="711"/>
      <c r="IQA19" s="711"/>
      <c r="IQB19" s="711"/>
      <c r="IQC19" s="711"/>
      <c r="IQD19" s="711"/>
      <c r="IQE19" s="711"/>
      <c r="IQF19" s="711"/>
      <c r="IQG19" s="711"/>
      <c r="IQH19" s="711"/>
      <c r="IQI19" s="711"/>
      <c r="IQJ19" s="711"/>
      <c r="IQK19" s="711"/>
      <c r="IQL19" s="711"/>
      <c r="IQM19" s="711"/>
      <c r="IQN19" s="711"/>
      <c r="IQO19" s="711"/>
      <c r="IQP19" s="711"/>
      <c r="IQQ19" s="711"/>
      <c r="IQR19" s="711"/>
      <c r="IQS19" s="711"/>
      <c r="IQT19" s="711"/>
      <c r="IQU19" s="711"/>
      <c r="IQV19" s="711"/>
      <c r="IQW19" s="711"/>
      <c r="IQX19" s="711"/>
      <c r="IQY19" s="711"/>
      <c r="IQZ19" s="711"/>
      <c r="IRA19" s="711"/>
      <c r="IRB19" s="711"/>
      <c r="IRC19" s="711"/>
      <c r="IRD19" s="711"/>
      <c r="IRE19" s="711"/>
      <c r="IRF19" s="711"/>
      <c r="IRG19" s="711"/>
      <c r="IRH19" s="711"/>
      <c r="IRI19" s="711"/>
      <c r="IRJ19" s="711"/>
      <c r="IRK19" s="711"/>
      <c r="IRL19" s="711"/>
      <c r="IRM19" s="711"/>
      <c r="IRN19" s="711"/>
      <c r="IRO19" s="711"/>
      <c r="IRP19" s="711"/>
      <c r="IRQ19" s="711"/>
      <c r="IRR19" s="711"/>
      <c r="IRS19" s="711"/>
      <c r="IRT19" s="711"/>
      <c r="IRU19" s="711"/>
      <c r="IRV19" s="711"/>
      <c r="IRW19" s="711"/>
      <c r="IRX19" s="711"/>
      <c r="IRY19" s="711"/>
      <c r="IRZ19" s="711"/>
      <c r="ISA19" s="711"/>
      <c r="ISB19" s="711"/>
      <c r="ISC19" s="711"/>
      <c r="ISD19" s="711"/>
      <c r="ISE19" s="711"/>
      <c r="ISF19" s="711"/>
      <c r="ISG19" s="711"/>
      <c r="ISH19" s="711"/>
      <c r="ISI19" s="711"/>
      <c r="ISJ19" s="711"/>
      <c r="ISK19" s="711"/>
      <c r="ISL19" s="711"/>
      <c r="ISM19" s="711"/>
      <c r="ISN19" s="711"/>
      <c r="ISO19" s="711"/>
      <c r="ISP19" s="711"/>
      <c r="ISQ19" s="711"/>
      <c r="ISR19" s="711"/>
      <c r="ISS19" s="711"/>
      <c r="IST19" s="711"/>
      <c r="ISU19" s="711"/>
      <c r="ISV19" s="711"/>
      <c r="ISW19" s="711"/>
      <c r="ISX19" s="711"/>
      <c r="ISY19" s="711"/>
      <c r="ISZ19" s="711"/>
      <c r="ITA19" s="711"/>
      <c r="ITB19" s="711"/>
      <c r="ITC19" s="711"/>
      <c r="ITD19" s="711"/>
      <c r="ITE19" s="711"/>
      <c r="ITF19" s="711"/>
      <c r="ITG19" s="711"/>
      <c r="ITH19" s="711"/>
      <c r="ITI19" s="711"/>
      <c r="ITJ19" s="711"/>
      <c r="ITK19" s="711"/>
      <c r="ITL19" s="711"/>
      <c r="ITM19" s="711"/>
      <c r="ITN19" s="711"/>
      <c r="ITO19" s="711"/>
      <c r="ITP19" s="711"/>
      <c r="ITQ19" s="711"/>
      <c r="ITR19" s="711"/>
      <c r="ITS19" s="711"/>
      <c r="ITT19" s="711"/>
      <c r="ITU19" s="711"/>
      <c r="ITV19" s="711"/>
      <c r="ITW19" s="711"/>
      <c r="ITX19" s="711"/>
      <c r="ITY19" s="711"/>
      <c r="ITZ19" s="711"/>
      <c r="IUA19" s="711"/>
      <c r="IUB19" s="711"/>
      <c r="IUC19" s="711"/>
      <c r="IUD19" s="711"/>
      <c r="IUE19" s="711"/>
      <c r="IUF19" s="711"/>
      <c r="IUG19" s="711"/>
      <c r="IUH19" s="711"/>
      <c r="IUI19" s="711"/>
      <c r="IUJ19" s="711"/>
      <c r="IUK19" s="711"/>
      <c r="IUL19" s="711"/>
      <c r="IUM19" s="711"/>
      <c r="IUN19" s="711"/>
      <c r="IUO19" s="711"/>
      <c r="IUP19" s="711"/>
      <c r="IUQ19" s="711"/>
      <c r="IUR19" s="711"/>
      <c r="IUS19" s="711"/>
      <c r="IUT19" s="711"/>
      <c r="IUU19" s="711"/>
      <c r="IUV19" s="711"/>
      <c r="IUW19" s="711"/>
      <c r="IUX19" s="711"/>
      <c r="IUY19" s="711"/>
      <c r="IUZ19" s="711"/>
      <c r="IVA19" s="711"/>
      <c r="IVB19" s="711"/>
      <c r="IVC19" s="711"/>
      <c r="IVD19" s="711"/>
      <c r="IVE19" s="711"/>
      <c r="IVF19" s="711"/>
      <c r="IVG19" s="711"/>
      <c r="IVH19" s="711"/>
      <c r="IVI19" s="711"/>
      <c r="IVJ19" s="711"/>
      <c r="IVK19" s="711"/>
      <c r="IVL19" s="711"/>
      <c r="IVM19" s="711"/>
      <c r="IVN19" s="711"/>
      <c r="IVO19" s="711"/>
      <c r="IVP19" s="711"/>
      <c r="IVQ19" s="711"/>
      <c r="IVR19" s="711"/>
      <c r="IVS19" s="711"/>
      <c r="IVT19" s="711"/>
      <c r="IVU19" s="711"/>
      <c r="IVV19" s="711"/>
      <c r="IVW19" s="711"/>
      <c r="IVX19" s="711"/>
      <c r="IVY19" s="711"/>
      <c r="IVZ19" s="711"/>
      <c r="IWA19" s="711"/>
      <c r="IWB19" s="711"/>
      <c r="IWC19" s="711"/>
      <c r="IWD19" s="711"/>
      <c r="IWE19" s="711"/>
      <c r="IWF19" s="711"/>
      <c r="IWG19" s="711"/>
      <c r="IWH19" s="711"/>
      <c r="IWI19" s="711"/>
      <c r="IWJ19" s="711"/>
      <c r="IWK19" s="711"/>
      <c r="IWL19" s="711"/>
      <c r="IWM19" s="711"/>
      <c r="IWN19" s="711"/>
      <c r="IWO19" s="711"/>
      <c r="IWP19" s="711"/>
      <c r="IWQ19" s="711"/>
      <c r="IWR19" s="711"/>
      <c r="IWS19" s="711"/>
      <c r="IWT19" s="711"/>
      <c r="IWU19" s="711"/>
      <c r="IWV19" s="711"/>
      <c r="IWW19" s="711"/>
      <c r="IWX19" s="711"/>
      <c r="IWY19" s="711"/>
      <c r="IWZ19" s="711"/>
      <c r="IXA19" s="711"/>
      <c r="IXB19" s="711"/>
      <c r="IXC19" s="711"/>
      <c r="IXD19" s="711"/>
      <c r="IXE19" s="711"/>
      <c r="IXF19" s="711"/>
      <c r="IXG19" s="711"/>
      <c r="IXH19" s="711"/>
      <c r="IXI19" s="711"/>
      <c r="IXJ19" s="711"/>
      <c r="IXK19" s="711"/>
      <c r="IXL19" s="711"/>
      <c r="IXM19" s="711"/>
      <c r="IXN19" s="711"/>
      <c r="IXO19" s="711"/>
      <c r="IXP19" s="711"/>
      <c r="IXQ19" s="711"/>
      <c r="IXR19" s="711"/>
      <c r="IXS19" s="711"/>
      <c r="IXT19" s="711"/>
      <c r="IXU19" s="711"/>
      <c r="IXV19" s="711"/>
      <c r="IXW19" s="711"/>
      <c r="IXX19" s="711"/>
      <c r="IXY19" s="711"/>
      <c r="IXZ19" s="711"/>
      <c r="IYA19" s="711"/>
      <c r="IYB19" s="711"/>
      <c r="IYC19" s="711"/>
      <c r="IYD19" s="711"/>
      <c r="IYE19" s="711"/>
      <c r="IYF19" s="711"/>
      <c r="IYG19" s="711"/>
      <c r="IYH19" s="711"/>
      <c r="IYI19" s="711"/>
      <c r="IYJ19" s="711"/>
      <c r="IYK19" s="711"/>
      <c r="IYL19" s="711"/>
      <c r="IYM19" s="711"/>
      <c r="IYN19" s="711"/>
      <c r="IYO19" s="711"/>
      <c r="IYP19" s="711"/>
      <c r="IYQ19" s="711"/>
      <c r="IYR19" s="711"/>
      <c r="IYS19" s="711"/>
      <c r="IYT19" s="711"/>
      <c r="IYU19" s="711"/>
      <c r="IYV19" s="711"/>
      <c r="IYW19" s="711"/>
      <c r="IYX19" s="711"/>
      <c r="IYY19" s="711"/>
      <c r="IYZ19" s="711"/>
      <c r="IZA19" s="711"/>
      <c r="IZB19" s="711"/>
      <c r="IZC19" s="711"/>
      <c r="IZD19" s="711"/>
      <c r="IZE19" s="711"/>
      <c r="IZF19" s="711"/>
      <c r="IZG19" s="711"/>
      <c r="IZH19" s="711"/>
      <c r="IZI19" s="711"/>
      <c r="IZJ19" s="711"/>
      <c r="IZK19" s="711"/>
      <c r="IZL19" s="711"/>
      <c r="IZM19" s="711"/>
      <c r="IZN19" s="711"/>
      <c r="IZO19" s="711"/>
      <c r="IZP19" s="711"/>
      <c r="IZQ19" s="711"/>
      <c r="IZR19" s="711"/>
      <c r="IZS19" s="711"/>
      <c r="IZT19" s="711"/>
      <c r="IZU19" s="711"/>
      <c r="IZV19" s="711"/>
      <c r="IZW19" s="711"/>
      <c r="IZX19" s="711"/>
      <c r="IZY19" s="711"/>
      <c r="IZZ19" s="711"/>
      <c r="JAA19" s="711"/>
      <c r="JAB19" s="711"/>
      <c r="JAC19" s="711"/>
      <c r="JAD19" s="711"/>
      <c r="JAE19" s="711"/>
      <c r="JAF19" s="711"/>
      <c r="JAG19" s="711"/>
      <c r="JAH19" s="711"/>
      <c r="JAI19" s="711"/>
      <c r="JAJ19" s="711"/>
      <c r="JAK19" s="711"/>
      <c r="JAL19" s="711"/>
      <c r="JAM19" s="711"/>
      <c r="JAN19" s="711"/>
      <c r="JAO19" s="711"/>
      <c r="JAP19" s="711"/>
      <c r="JAQ19" s="711"/>
      <c r="JAR19" s="711"/>
      <c r="JAS19" s="711"/>
      <c r="JAT19" s="711"/>
      <c r="JAU19" s="711"/>
      <c r="JAV19" s="711"/>
      <c r="JAW19" s="711"/>
      <c r="JAX19" s="711"/>
      <c r="JAY19" s="711"/>
      <c r="JAZ19" s="711"/>
      <c r="JBA19" s="711"/>
      <c r="JBB19" s="711"/>
      <c r="JBC19" s="711"/>
      <c r="JBD19" s="711"/>
      <c r="JBE19" s="711"/>
      <c r="JBF19" s="711"/>
      <c r="JBG19" s="711"/>
      <c r="JBH19" s="711"/>
      <c r="JBI19" s="711"/>
      <c r="JBJ19" s="711"/>
      <c r="JBK19" s="711"/>
      <c r="JBL19" s="711"/>
      <c r="JBM19" s="711"/>
      <c r="JBN19" s="711"/>
      <c r="JBO19" s="711"/>
      <c r="JBP19" s="711"/>
      <c r="JBQ19" s="711"/>
      <c r="JBR19" s="711"/>
      <c r="JBS19" s="711"/>
      <c r="JBT19" s="711"/>
      <c r="JBU19" s="711"/>
      <c r="JBV19" s="711"/>
      <c r="JBW19" s="711"/>
      <c r="JBX19" s="711"/>
      <c r="JBY19" s="711"/>
      <c r="JBZ19" s="711"/>
      <c r="JCA19" s="711"/>
      <c r="JCB19" s="711"/>
      <c r="JCC19" s="711"/>
      <c r="JCD19" s="711"/>
      <c r="JCE19" s="711"/>
      <c r="JCF19" s="711"/>
      <c r="JCG19" s="711"/>
      <c r="JCH19" s="711"/>
      <c r="JCI19" s="711"/>
      <c r="JCJ19" s="711"/>
      <c r="JCK19" s="711"/>
      <c r="JCL19" s="711"/>
      <c r="JCM19" s="711"/>
      <c r="JCN19" s="711"/>
      <c r="JCO19" s="711"/>
      <c r="JCP19" s="711"/>
      <c r="JCQ19" s="711"/>
      <c r="JCR19" s="711"/>
      <c r="JCS19" s="711"/>
      <c r="JCT19" s="711"/>
      <c r="JCU19" s="711"/>
      <c r="JCV19" s="711"/>
      <c r="JCW19" s="711"/>
      <c r="JCX19" s="711"/>
      <c r="JCY19" s="711"/>
      <c r="JCZ19" s="711"/>
      <c r="JDA19" s="711"/>
      <c r="JDB19" s="711"/>
      <c r="JDC19" s="711"/>
      <c r="JDD19" s="711"/>
      <c r="JDE19" s="711"/>
      <c r="JDF19" s="711"/>
      <c r="JDG19" s="711"/>
      <c r="JDH19" s="711"/>
      <c r="JDI19" s="711"/>
      <c r="JDJ19" s="711"/>
      <c r="JDK19" s="711"/>
      <c r="JDL19" s="711"/>
      <c r="JDM19" s="711"/>
      <c r="JDN19" s="711"/>
      <c r="JDO19" s="711"/>
      <c r="JDP19" s="711"/>
      <c r="JDQ19" s="711"/>
      <c r="JDR19" s="711"/>
      <c r="JDS19" s="711"/>
      <c r="JDT19" s="711"/>
      <c r="JDU19" s="711"/>
      <c r="JDV19" s="711"/>
      <c r="JDW19" s="711"/>
      <c r="JDX19" s="711"/>
      <c r="JDY19" s="711"/>
      <c r="JDZ19" s="711"/>
      <c r="JEA19" s="711"/>
      <c r="JEB19" s="711"/>
      <c r="JEC19" s="711"/>
      <c r="JED19" s="711"/>
      <c r="JEE19" s="711"/>
      <c r="JEF19" s="711"/>
      <c r="JEG19" s="711"/>
      <c r="JEH19" s="711"/>
      <c r="JEI19" s="711"/>
      <c r="JEJ19" s="711"/>
      <c r="JEK19" s="711"/>
      <c r="JEL19" s="711"/>
      <c r="JEM19" s="711"/>
      <c r="JEN19" s="711"/>
      <c r="JEO19" s="711"/>
      <c r="JEP19" s="711"/>
      <c r="JEQ19" s="711"/>
      <c r="JER19" s="711"/>
      <c r="JES19" s="711"/>
      <c r="JET19" s="711"/>
      <c r="JEU19" s="711"/>
      <c r="JEV19" s="711"/>
      <c r="JEW19" s="711"/>
      <c r="JEX19" s="711"/>
      <c r="JEY19" s="711"/>
      <c r="JEZ19" s="711"/>
      <c r="JFA19" s="711"/>
      <c r="JFB19" s="711"/>
      <c r="JFC19" s="711"/>
      <c r="JFD19" s="711"/>
      <c r="JFE19" s="711"/>
      <c r="JFF19" s="711"/>
      <c r="JFG19" s="711"/>
      <c r="JFH19" s="711"/>
      <c r="JFI19" s="711"/>
      <c r="JFJ19" s="711"/>
      <c r="JFK19" s="711"/>
      <c r="JFL19" s="711"/>
      <c r="JFM19" s="711"/>
      <c r="JFN19" s="711"/>
      <c r="JFO19" s="711"/>
      <c r="JFP19" s="711"/>
      <c r="JFQ19" s="711"/>
      <c r="JFR19" s="711"/>
      <c r="JFS19" s="711"/>
      <c r="JFT19" s="711"/>
      <c r="JFU19" s="711"/>
      <c r="JFV19" s="711"/>
      <c r="JFW19" s="711"/>
      <c r="JFX19" s="711"/>
      <c r="JFY19" s="711"/>
      <c r="JFZ19" s="711"/>
      <c r="JGA19" s="711"/>
      <c r="JGB19" s="711"/>
      <c r="JGC19" s="711"/>
      <c r="JGD19" s="711"/>
      <c r="JGE19" s="711"/>
      <c r="JGF19" s="711"/>
      <c r="JGG19" s="711"/>
      <c r="JGH19" s="711"/>
      <c r="JGI19" s="711"/>
      <c r="JGJ19" s="711"/>
      <c r="JGK19" s="711"/>
      <c r="JGL19" s="711"/>
      <c r="JGM19" s="711"/>
      <c r="JGN19" s="711"/>
      <c r="JGO19" s="711"/>
      <c r="JGP19" s="711"/>
      <c r="JGQ19" s="711"/>
      <c r="JGR19" s="711"/>
      <c r="JGS19" s="711"/>
      <c r="JGT19" s="711"/>
      <c r="JGU19" s="711"/>
      <c r="JGV19" s="711"/>
      <c r="JGW19" s="711"/>
      <c r="JGX19" s="711"/>
      <c r="JGY19" s="711"/>
      <c r="JGZ19" s="711"/>
      <c r="JHA19" s="711"/>
      <c r="JHB19" s="711"/>
      <c r="JHC19" s="711"/>
      <c r="JHD19" s="711"/>
      <c r="JHE19" s="711"/>
      <c r="JHF19" s="711"/>
      <c r="JHG19" s="711"/>
      <c r="JHH19" s="711"/>
      <c r="JHI19" s="711"/>
      <c r="JHJ19" s="711"/>
      <c r="JHK19" s="711"/>
      <c r="JHL19" s="711"/>
      <c r="JHM19" s="711"/>
      <c r="JHN19" s="711"/>
      <c r="JHO19" s="711"/>
      <c r="JHP19" s="711"/>
      <c r="JHQ19" s="711"/>
      <c r="JHR19" s="711"/>
      <c r="JHS19" s="711"/>
      <c r="JHT19" s="711"/>
      <c r="JHU19" s="711"/>
      <c r="JHV19" s="711"/>
      <c r="JHW19" s="711"/>
      <c r="JHX19" s="711"/>
      <c r="JHY19" s="711"/>
      <c r="JHZ19" s="711"/>
      <c r="JIA19" s="711"/>
      <c r="JIB19" s="711"/>
      <c r="JIC19" s="711"/>
      <c r="JID19" s="711"/>
      <c r="JIE19" s="711"/>
      <c r="JIF19" s="711"/>
      <c r="JIG19" s="711"/>
      <c r="JIH19" s="711"/>
      <c r="JII19" s="711"/>
      <c r="JIJ19" s="711"/>
      <c r="JIK19" s="711"/>
      <c r="JIL19" s="711"/>
      <c r="JIM19" s="711"/>
      <c r="JIN19" s="711"/>
      <c r="JIO19" s="711"/>
      <c r="JIP19" s="711"/>
      <c r="JIQ19" s="711"/>
      <c r="JIR19" s="711"/>
      <c r="JIS19" s="711"/>
      <c r="JIT19" s="711"/>
      <c r="JIU19" s="711"/>
      <c r="JIV19" s="711"/>
      <c r="JIW19" s="711"/>
      <c r="JIX19" s="711"/>
      <c r="JIY19" s="711"/>
      <c r="JIZ19" s="711"/>
      <c r="JJA19" s="711"/>
      <c r="JJB19" s="711"/>
      <c r="JJC19" s="711"/>
      <c r="JJD19" s="711"/>
      <c r="JJE19" s="711"/>
      <c r="JJF19" s="711"/>
      <c r="JJG19" s="711"/>
      <c r="JJH19" s="711"/>
      <c r="JJI19" s="711"/>
      <c r="JJJ19" s="711"/>
      <c r="JJK19" s="711"/>
      <c r="JJL19" s="711"/>
      <c r="JJM19" s="711"/>
      <c r="JJN19" s="711"/>
      <c r="JJO19" s="711"/>
      <c r="JJP19" s="711"/>
      <c r="JJQ19" s="711"/>
      <c r="JJR19" s="711"/>
      <c r="JJS19" s="711"/>
      <c r="JJT19" s="711"/>
      <c r="JJU19" s="711"/>
      <c r="JJV19" s="711"/>
      <c r="JJW19" s="711"/>
      <c r="JJX19" s="711"/>
      <c r="JJY19" s="711"/>
      <c r="JJZ19" s="711"/>
      <c r="JKA19" s="711"/>
      <c r="JKB19" s="711"/>
      <c r="JKC19" s="711"/>
      <c r="JKD19" s="711"/>
      <c r="JKE19" s="711"/>
      <c r="JKF19" s="711"/>
      <c r="JKG19" s="711"/>
      <c r="JKH19" s="711"/>
      <c r="JKI19" s="711"/>
      <c r="JKJ19" s="711"/>
      <c r="JKK19" s="711"/>
      <c r="JKL19" s="711"/>
      <c r="JKM19" s="711"/>
      <c r="JKN19" s="711"/>
      <c r="JKO19" s="711"/>
      <c r="JKP19" s="711"/>
      <c r="JKQ19" s="711"/>
      <c r="JKR19" s="711"/>
      <c r="JKS19" s="711"/>
      <c r="JKT19" s="711"/>
      <c r="JKU19" s="711"/>
      <c r="JKV19" s="711"/>
      <c r="JKW19" s="711"/>
      <c r="JKX19" s="711"/>
      <c r="JKY19" s="711"/>
      <c r="JKZ19" s="711"/>
      <c r="JLA19" s="711"/>
      <c r="JLB19" s="711"/>
      <c r="JLC19" s="711"/>
      <c r="JLD19" s="711"/>
      <c r="JLE19" s="711"/>
      <c r="JLF19" s="711"/>
      <c r="JLG19" s="711"/>
      <c r="JLH19" s="711"/>
      <c r="JLI19" s="711"/>
      <c r="JLJ19" s="711"/>
      <c r="JLK19" s="711"/>
      <c r="JLL19" s="711"/>
      <c r="JLM19" s="711"/>
      <c r="JLN19" s="711"/>
      <c r="JLO19" s="711"/>
      <c r="JLP19" s="711"/>
      <c r="JLQ19" s="711"/>
      <c r="JLR19" s="711"/>
      <c r="JLS19" s="711"/>
      <c r="JLT19" s="711"/>
      <c r="JLU19" s="711"/>
      <c r="JLV19" s="711"/>
      <c r="JLW19" s="711"/>
      <c r="JLX19" s="711"/>
      <c r="JLY19" s="711"/>
      <c r="JLZ19" s="711"/>
      <c r="JMA19" s="711"/>
      <c r="JMB19" s="711"/>
      <c r="JMC19" s="711"/>
      <c r="JMD19" s="711"/>
      <c r="JME19" s="711"/>
      <c r="JMF19" s="711"/>
      <c r="JMG19" s="711"/>
      <c r="JMH19" s="711"/>
      <c r="JMI19" s="711"/>
      <c r="JMJ19" s="711"/>
      <c r="JMK19" s="711"/>
      <c r="JML19" s="711"/>
      <c r="JMM19" s="711"/>
      <c r="JMN19" s="711"/>
      <c r="JMO19" s="711"/>
      <c r="JMP19" s="711"/>
      <c r="JMQ19" s="711"/>
      <c r="JMR19" s="711"/>
      <c r="JMS19" s="711"/>
      <c r="JMT19" s="711"/>
      <c r="JMU19" s="711"/>
      <c r="JMV19" s="711"/>
      <c r="JMW19" s="711"/>
      <c r="JMX19" s="711"/>
      <c r="JMY19" s="711"/>
      <c r="JMZ19" s="711"/>
      <c r="JNA19" s="711"/>
      <c r="JNB19" s="711"/>
      <c r="JNC19" s="711"/>
      <c r="JND19" s="711"/>
      <c r="JNE19" s="711"/>
      <c r="JNF19" s="711"/>
      <c r="JNG19" s="711"/>
      <c r="JNH19" s="711"/>
      <c r="JNI19" s="711"/>
      <c r="JNJ19" s="711"/>
      <c r="JNK19" s="711"/>
      <c r="JNL19" s="711"/>
      <c r="JNM19" s="711"/>
      <c r="JNN19" s="711"/>
      <c r="JNO19" s="711"/>
      <c r="JNP19" s="711"/>
      <c r="JNQ19" s="711"/>
      <c r="JNR19" s="711"/>
      <c r="JNS19" s="711"/>
      <c r="JNT19" s="711"/>
      <c r="JNU19" s="711"/>
      <c r="JNV19" s="711"/>
      <c r="JNW19" s="711"/>
      <c r="JNX19" s="711"/>
      <c r="JNY19" s="711"/>
      <c r="JNZ19" s="711"/>
      <c r="JOA19" s="711"/>
      <c r="JOB19" s="711"/>
      <c r="JOC19" s="711"/>
      <c r="JOD19" s="711"/>
      <c r="JOE19" s="711"/>
      <c r="JOF19" s="711"/>
      <c r="JOG19" s="711"/>
      <c r="JOH19" s="711"/>
      <c r="JOI19" s="711"/>
      <c r="JOJ19" s="711"/>
      <c r="JOK19" s="711"/>
      <c r="JOL19" s="711"/>
      <c r="JOM19" s="711"/>
      <c r="JON19" s="711"/>
      <c r="JOO19" s="711"/>
      <c r="JOP19" s="711"/>
      <c r="JOQ19" s="711"/>
      <c r="JOR19" s="711"/>
      <c r="JOS19" s="711"/>
      <c r="JOT19" s="711"/>
      <c r="JOU19" s="711"/>
      <c r="JOV19" s="711"/>
      <c r="JOW19" s="711"/>
      <c r="JOX19" s="711"/>
      <c r="JOY19" s="711"/>
      <c r="JOZ19" s="711"/>
      <c r="JPA19" s="711"/>
      <c r="JPB19" s="711"/>
      <c r="JPC19" s="711"/>
      <c r="JPD19" s="711"/>
      <c r="JPE19" s="711"/>
      <c r="JPF19" s="711"/>
      <c r="JPG19" s="711"/>
      <c r="JPH19" s="711"/>
      <c r="JPI19" s="711"/>
      <c r="JPJ19" s="711"/>
      <c r="JPK19" s="711"/>
      <c r="JPL19" s="711"/>
      <c r="JPM19" s="711"/>
      <c r="JPN19" s="711"/>
      <c r="JPO19" s="711"/>
      <c r="JPP19" s="711"/>
      <c r="JPQ19" s="711"/>
      <c r="JPR19" s="711"/>
      <c r="JPS19" s="711"/>
      <c r="JPT19" s="711"/>
      <c r="JPU19" s="711"/>
      <c r="JPV19" s="711"/>
      <c r="JPW19" s="711"/>
      <c r="JPX19" s="711"/>
      <c r="JPY19" s="711"/>
      <c r="JPZ19" s="711"/>
      <c r="JQA19" s="711"/>
      <c r="JQB19" s="711"/>
      <c r="JQC19" s="711"/>
      <c r="JQD19" s="711"/>
      <c r="JQE19" s="711"/>
      <c r="JQF19" s="711"/>
      <c r="JQG19" s="711"/>
      <c r="JQH19" s="711"/>
      <c r="JQI19" s="711"/>
      <c r="JQJ19" s="711"/>
      <c r="JQK19" s="711"/>
      <c r="JQL19" s="711"/>
      <c r="JQM19" s="711"/>
      <c r="JQN19" s="711"/>
      <c r="JQO19" s="711"/>
      <c r="JQP19" s="711"/>
      <c r="JQQ19" s="711"/>
      <c r="JQR19" s="711"/>
      <c r="JQS19" s="711"/>
      <c r="JQT19" s="711"/>
      <c r="JQU19" s="711"/>
      <c r="JQV19" s="711"/>
      <c r="JQW19" s="711"/>
      <c r="JQX19" s="711"/>
      <c r="JQY19" s="711"/>
      <c r="JQZ19" s="711"/>
      <c r="JRA19" s="711"/>
      <c r="JRB19" s="711"/>
      <c r="JRC19" s="711"/>
      <c r="JRD19" s="711"/>
      <c r="JRE19" s="711"/>
      <c r="JRF19" s="711"/>
      <c r="JRG19" s="711"/>
      <c r="JRH19" s="711"/>
      <c r="JRI19" s="711"/>
      <c r="JRJ19" s="711"/>
      <c r="JRK19" s="711"/>
      <c r="JRL19" s="711"/>
      <c r="JRM19" s="711"/>
      <c r="JRN19" s="711"/>
      <c r="JRO19" s="711"/>
      <c r="JRP19" s="711"/>
      <c r="JRQ19" s="711"/>
      <c r="JRR19" s="711"/>
      <c r="JRS19" s="711"/>
      <c r="JRT19" s="711"/>
      <c r="JRU19" s="711"/>
      <c r="JRV19" s="711"/>
      <c r="JRW19" s="711"/>
      <c r="JRX19" s="711"/>
      <c r="JRY19" s="711"/>
      <c r="JRZ19" s="711"/>
      <c r="JSA19" s="711"/>
      <c r="JSB19" s="711"/>
      <c r="JSC19" s="711"/>
      <c r="JSD19" s="711"/>
      <c r="JSE19" s="711"/>
      <c r="JSF19" s="711"/>
      <c r="JSG19" s="711"/>
      <c r="JSH19" s="711"/>
      <c r="JSI19" s="711"/>
      <c r="JSJ19" s="711"/>
      <c r="JSK19" s="711"/>
      <c r="JSL19" s="711"/>
      <c r="JSM19" s="711"/>
      <c r="JSN19" s="711"/>
      <c r="JSO19" s="711"/>
      <c r="JSP19" s="711"/>
      <c r="JSQ19" s="711"/>
      <c r="JSR19" s="711"/>
      <c r="JSS19" s="711"/>
      <c r="JST19" s="711"/>
      <c r="JSU19" s="711"/>
      <c r="JSV19" s="711"/>
      <c r="JSW19" s="711"/>
      <c r="JSX19" s="711"/>
      <c r="JSY19" s="711"/>
      <c r="JSZ19" s="711"/>
      <c r="JTA19" s="711"/>
      <c r="JTB19" s="711"/>
      <c r="JTC19" s="711"/>
      <c r="JTD19" s="711"/>
      <c r="JTE19" s="711"/>
      <c r="JTF19" s="711"/>
      <c r="JTG19" s="711"/>
      <c r="JTH19" s="711"/>
      <c r="JTI19" s="711"/>
      <c r="JTJ19" s="711"/>
      <c r="JTK19" s="711"/>
      <c r="JTL19" s="711"/>
      <c r="JTM19" s="711"/>
      <c r="JTN19" s="711"/>
      <c r="JTO19" s="711"/>
      <c r="JTP19" s="711"/>
      <c r="JTQ19" s="711"/>
      <c r="JTR19" s="711"/>
      <c r="JTS19" s="711"/>
      <c r="JTT19" s="711"/>
      <c r="JTU19" s="711"/>
      <c r="JTV19" s="711"/>
      <c r="JTW19" s="711"/>
      <c r="JTX19" s="711"/>
      <c r="JTY19" s="711"/>
      <c r="JTZ19" s="711"/>
      <c r="JUA19" s="711"/>
      <c r="JUB19" s="711"/>
      <c r="JUC19" s="711"/>
      <c r="JUD19" s="711"/>
      <c r="JUE19" s="711"/>
      <c r="JUF19" s="711"/>
      <c r="JUG19" s="711"/>
      <c r="JUH19" s="711"/>
      <c r="JUI19" s="711"/>
      <c r="JUJ19" s="711"/>
      <c r="JUK19" s="711"/>
      <c r="JUL19" s="711"/>
      <c r="JUM19" s="711"/>
      <c r="JUN19" s="711"/>
      <c r="JUO19" s="711"/>
      <c r="JUP19" s="711"/>
      <c r="JUQ19" s="711"/>
      <c r="JUR19" s="711"/>
      <c r="JUS19" s="711"/>
      <c r="JUT19" s="711"/>
      <c r="JUU19" s="711"/>
      <c r="JUV19" s="711"/>
      <c r="JUW19" s="711"/>
      <c r="JUX19" s="711"/>
      <c r="JUY19" s="711"/>
      <c r="JUZ19" s="711"/>
      <c r="JVA19" s="711"/>
      <c r="JVB19" s="711"/>
      <c r="JVC19" s="711"/>
      <c r="JVD19" s="711"/>
      <c r="JVE19" s="711"/>
      <c r="JVF19" s="711"/>
      <c r="JVG19" s="711"/>
      <c r="JVH19" s="711"/>
      <c r="JVI19" s="711"/>
      <c r="JVJ19" s="711"/>
      <c r="JVK19" s="711"/>
      <c r="JVL19" s="711"/>
      <c r="JVM19" s="711"/>
      <c r="JVN19" s="711"/>
      <c r="JVO19" s="711"/>
      <c r="JVP19" s="711"/>
      <c r="JVQ19" s="711"/>
      <c r="JVR19" s="711"/>
      <c r="JVS19" s="711"/>
      <c r="JVT19" s="711"/>
      <c r="JVU19" s="711"/>
      <c r="JVV19" s="711"/>
      <c r="JVW19" s="711"/>
      <c r="JVX19" s="711"/>
      <c r="JVY19" s="711"/>
      <c r="JVZ19" s="711"/>
      <c r="JWA19" s="711"/>
      <c r="JWB19" s="711"/>
      <c r="JWC19" s="711"/>
      <c r="JWD19" s="711"/>
      <c r="JWE19" s="711"/>
      <c r="JWF19" s="711"/>
      <c r="JWG19" s="711"/>
      <c r="JWH19" s="711"/>
      <c r="JWI19" s="711"/>
      <c r="JWJ19" s="711"/>
      <c r="JWK19" s="711"/>
      <c r="JWL19" s="711"/>
      <c r="JWM19" s="711"/>
      <c r="JWN19" s="711"/>
      <c r="JWO19" s="711"/>
      <c r="JWP19" s="711"/>
      <c r="JWQ19" s="711"/>
      <c r="JWR19" s="711"/>
      <c r="JWS19" s="711"/>
      <c r="JWT19" s="711"/>
      <c r="JWU19" s="711"/>
      <c r="JWV19" s="711"/>
      <c r="JWW19" s="711"/>
      <c r="JWX19" s="711"/>
      <c r="JWY19" s="711"/>
      <c r="JWZ19" s="711"/>
      <c r="JXA19" s="711"/>
      <c r="JXB19" s="711"/>
      <c r="JXC19" s="711"/>
      <c r="JXD19" s="711"/>
      <c r="JXE19" s="711"/>
      <c r="JXF19" s="711"/>
      <c r="JXG19" s="711"/>
      <c r="JXH19" s="711"/>
      <c r="JXI19" s="711"/>
      <c r="JXJ19" s="711"/>
      <c r="JXK19" s="711"/>
      <c r="JXL19" s="711"/>
      <c r="JXM19" s="711"/>
      <c r="JXN19" s="711"/>
      <c r="JXO19" s="711"/>
      <c r="JXP19" s="711"/>
      <c r="JXQ19" s="711"/>
      <c r="JXR19" s="711"/>
      <c r="JXS19" s="711"/>
      <c r="JXT19" s="711"/>
      <c r="JXU19" s="711"/>
      <c r="JXV19" s="711"/>
      <c r="JXW19" s="711"/>
      <c r="JXX19" s="711"/>
      <c r="JXY19" s="711"/>
      <c r="JXZ19" s="711"/>
      <c r="JYA19" s="711"/>
      <c r="JYB19" s="711"/>
      <c r="JYC19" s="711"/>
      <c r="JYD19" s="711"/>
      <c r="JYE19" s="711"/>
      <c r="JYF19" s="711"/>
      <c r="JYG19" s="711"/>
      <c r="JYH19" s="711"/>
      <c r="JYI19" s="711"/>
      <c r="JYJ19" s="711"/>
      <c r="JYK19" s="711"/>
      <c r="JYL19" s="711"/>
      <c r="JYM19" s="711"/>
      <c r="JYN19" s="711"/>
      <c r="JYO19" s="711"/>
      <c r="JYP19" s="711"/>
      <c r="JYQ19" s="711"/>
      <c r="JYR19" s="711"/>
      <c r="JYS19" s="711"/>
      <c r="JYT19" s="711"/>
      <c r="JYU19" s="711"/>
      <c r="JYV19" s="711"/>
      <c r="JYW19" s="711"/>
      <c r="JYX19" s="711"/>
      <c r="JYY19" s="711"/>
      <c r="JYZ19" s="711"/>
      <c r="JZA19" s="711"/>
      <c r="JZB19" s="711"/>
      <c r="JZC19" s="711"/>
      <c r="JZD19" s="711"/>
      <c r="JZE19" s="711"/>
      <c r="JZF19" s="711"/>
      <c r="JZG19" s="711"/>
      <c r="JZH19" s="711"/>
      <c r="JZI19" s="711"/>
      <c r="JZJ19" s="711"/>
      <c r="JZK19" s="711"/>
      <c r="JZL19" s="711"/>
      <c r="JZM19" s="711"/>
      <c r="JZN19" s="711"/>
      <c r="JZO19" s="711"/>
      <c r="JZP19" s="711"/>
      <c r="JZQ19" s="711"/>
      <c r="JZR19" s="711"/>
      <c r="JZS19" s="711"/>
      <c r="JZT19" s="711"/>
      <c r="JZU19" s="711"/>
      <c r="JZV19" s="711"/>
      <c r="JZW19" s="711"/>
      <c r="JZX19" s="711"/>
      <c r="JZY19" s="711"/>
      <c r="JZZ19" s="711"/>
      <c r="KAA19" s="711"/>
      <c r="KAB19" s="711"/>
      <c r="KAC19" s="711"/>
      <c r="KAD19" s="711"/>
      <c r="KAE19" s="711"/>
      <c r="KAF19" s="711"/>
      <c r="KAG19" s="711"/>
      <c r="KAH19" s="711"/>
      <c r="KAI19" s="711"/>
      <c r="KAJ19" s="711"/>
      <c r="KAK19" s="711"/>
      <c r="KAL19" s="711"/>
      <c r="KAM19" s="711"/>
      <c r="KAN19" s="711"/>
      <c r="KAO19" s="711"/>
      <c r="KAP19" s="711"/>
      <c r="KAQ19" s="711"/>
      <c r="KAR19" s="711"/>
      <c r="KAS19" s="711"/>
      <c r="KAT19" s="711"/>
      <c r="KAU19" s="711"/>
      <c r="KAV19" s="711"/>
      <c r="KAW19" s="711"/>
      <c r="KAX19" s="711"/>
      <c r="KAY19" s="711"/>
      <c r="KAZ19" s="711"/>
      <c r="KBA19" s="711"/>
      <c r="KBB19" s="711"/>
      <c r="KBC19" s="711"/>
      <c r="KBD19" s="711"/>
      <c r="KBE19" s="711"/>
      <c r="KBF19" s="711"/>
      <c r="KBG19" s="711"/>
      <c r="KBH19" s="711"/>
      <c r="KBI19" s="711"/>
      <c r="KBJ19" s="711"/>
      <c r="KBK19" s="711"/>
      <c r="KBL19" s="711"/>
      <c r="KBM19" s="711"/>
      <c r="KBN19" s="711"/>
      <c r="KBO19" s="711"/>
      <c r="KBP19" s="711"/>
      <c r="KBQ19" s="711"/>
      <c r="KBR19" s="711"/>
      <c r="KBS19" s="711"/>
      <c r="KBT19" s="711"/>
      <c r="KBU19" s="711"/>
      <c r="KBV19" s="711"/>
      <c r="KBW19" s="711"/>
      <c r="KBX19" s="711"/>
      <c r="KBY19" s="711"/>
      <c r="KBZ19" s="711"/>
      <c r="KCA19" s="711"/>
      <c r="KCB19" s="711"/>
      <c r="KCC19" s="711"/>
      <c r="KCD19" s="711"/>
      <c r="KCE19" s="711"/>
      <c r="KCF19" s="711"/>
      <c r="KCG19" s="711"/>
      <c r="KCH19" s="711"/>
      <c r="KCI19" s="711"/>
      <c r="KCJ19" s="711"/>
      <c r="KCK19" s="711"/>
      <c r="KCL19" s="711"/>
      <c r="KCM19" s="711"/>
      <c r="KCN19" s="711"/>
      <c r="KCO19" s="711"/>
      <c r="KCP19" s="711"/>
      <c r="KCQ19" s="711"/>
      <c r="KCR19" s="711"/>
      <c r="KCS19" s="711"/>
      <c r="KCT19" s="711"/>
      <c r="KCU19" s="711"/>
      <c r="KCV19" s="711"/>
      <c r="KCW19" s="711"/>
      <c r="KCX19" s="711"/>
      <c r="KCY19" s="711"/>
      <c r="KCZ19" s="711"/>
      <c r="KDA19" s="711"/>
      <c r="KDB19" s="711"/>
      <c r="KDC19" s="711"/>
      <c r="KDD19" s="711"/>
      <c r="KDE19" s="711"/>
      <c r="KDF19" s="711"/>
      <c r="KDG19" s="711"/>
      <c r="KDH19" s="711"/>
      <c r="KDI19" s="711"/>
      <c r="KDJ19" s="711"/>
      <c r="KDK19" s="711"/>
      <c r="KDL19" s="711"/>
      <c r="KDM19" s="711"/>
      <c r="KDN19" s="711"/>
      <c r="KDO19" s="711"/>
      <c r="KDP19" s="711"/>
      <c r="KDQ19" s="711"/>
      <c r="KDR19" s="711"/>
      <c r="KDS19" s="711"/>
      <c r="KDT19" s="711"/>
      <c r="KDU19" s="711"/>
      <c r="KDV19" s="711"/>
      <c r="KDW19" s="711"/>
      <c r="KDX19" s="711"/>
      <c r="KDY19" s="711"/>
      <c r="KDZ19" s="711"/>
      <c r="KEA19" s="711"/>
      <c r="KEB19" s="711"/>
      <c r="KEC19" s="711"/>
      <c r="KED19" s="711"/>
      <c r="KEE19" s="711"/>
      <c r="KEF19" s="711"/>
      <c r="KEG19" s="711"/>
      <c r="KEH19" s="711"/>
      <c r="KEI19" s="711"/>
      <c r="KEJ19" s="711"/>
      <c r="KEK19" s="711"/>
      <c r="KEL19" s="711"/>
      <c r="KEM19" s="711"/>
      <c r="KEN19" s="711"/>
      <c r="KEO19" s="711"/>
      <c r="KEP19" s="711"/>
      <c r="KEQ19" s="711"/>
      <c r="KER19" s="711"/>
      <c r="KES19" s="711"/>
      <c r="KET19" s="711"/>
      <c r="KEU19" s="711"/>
      <c r="KEV19" s="711"/>
      <c r="KEW19" s="711"/>
      <c r="KEX19" s="711"/>
      <c r="KEY19" s="711"/>
      <c r="KEZ19" s="711"/>
      <c r="KFA19" s="711"/>
      <c r="KFB19" s="711"/>
      <c r="KFC19" s="711"/>
      <c r="KFD19" s="711"/>
      <c r="KFE19" s="711"/>
      <c r="KFF19" s="711"/>
      <c r="KFG19" s="711"/>
      <c r="KFH19" s="711"/>
      <c r="KFI19" s="711"/>
      <c r="KFJ19" s="711"/>
      <c r="KFK19" s="711"/>
      <c r="KFL19" s="711"/>
      <c r="KFM19" s="711"/>
      <c r="KFN19" s="711"/>
      <c r="KFO19" s="711"/>
      <c r="KFP19" s="711"/>
      <c r="KFQ19" s="711"/>
      <c r="KFR19" s="711"/>
      <c r="KFS19" s="711"/>
      <c r="KFT19" s="711"/>
      <c r="KFU19" s="711"/>
      <c r="KFV19" s="711"/>
      <c r="KFW19" s="711"/>
      <c r="KFX19" s="711"/>
      <c r="KFY19" s="711"/>
      <c r="KFZ19" s="711"/>
      <c r="KGA19" s="711"/>
      <c r="KGB19" s="711"/>
      <c r="KGC19" s="711"/>
      <c r="KGD19" s="711"/>
      <c r="KGE19" s="711"/>
      <c r="KGF19" s="711"/>
      <c r="KGG19" s="711"/>
      <c r="KGH19" s="711"/>
      <c r="KGI19" s="711"/>
      <c r="KGJ19" s="711"/>
      <c r="KGK19" s="711"/>
      <c r="KGL19" s="711"/>
      <c r="KGM19" s="711"/>
      <c r="KGN19" s="711"/>
      <c r="KGO19" s="711"/>
      <c r="KGP19" s="711"/>
      <c r="KGQ19" s="711"/>
      <c r="KGR19" s="711"/>
      <c r="KGS19" s="711"/>
      <c r="KGT19" s="711"/>
      <c r="KGU19" s="711"/>
      <c r="KGV19" s="711"/>
      <c r="KGW19" s="711"/>
      <c r="KGX19" s="711"/>
      <c r="KGY19" s="711"/>
      <c r="KGZ19" s="711"/>
      <c r="KHA19" s="711"/>
      <c r="KHB19" s="711"/>
      <c r="KHC19" s="711"/>
      <c r="KHD19" s="711"/>
      <c r="KHE19" s="711"/>
      <c r="KHF19" s="711"/>
      <c r="KHG19" s="711"/>
      <c r="KHH19" s="711"/>
      <c r="KHI19" s="711"/>
      <c r="KHJ19" s="711"/>
      <c r="KHK19" s="711"/>
      <c r="KHL19" s="711"/>
      <c r="KHM19" s="711"/>
      <c r="KHN19" s="711"/>
      <c r="KHO19" s="711"/>
      <c r="KHP19" s="711"/>
      <c r="KHQ19" s="711"/>
      <c r="KHR19" s="711"/>
      <c r="KHS19" s="711"/>
      <c r="KHT19" s="711"/>
      <c r="KHU19" s="711"/>
      <c r="KHV19" s="711"/>
      <c r="KHW19" s="711"/>
      <c r="KHX19" s="711"/>
      <c r="KHY19" s="711"/>
      <c r="KHZ19" s="711"/>
      <c r="KIA19" s="711"/>
      <c r="KIB19" s="711"/>
      <c r="KIC19" s="711"/>
      <c r="KID19" s="711"/>
      <c r="KIE19" s="711"/>
      <c r="KIF19" s="711"/>
      <c r="KIG19" s="711"/>
      <c r="KIH19" s="711"/>
      <c r="KII19" s="711"/>
      <c r="KIJ19" s="711"/>
      <c r="KIK19" s="711"/>
      <c r="KIL19" s="711"/>
      <c r="KIM19" s="711"/>
      <c r="KIN19" s="711"/>
      <c r="KIO19" s="711"/>
      <c r="KIP19" s="711"/>
      <c r="KIQ19" s="711"/>
      <c r="KIR19" s="711"/>
      <c r="KIS19" s="711"/>
      <c r="KIT19" s="711"/>
      <c r="KIU19" s="711"/>
      <c r="KIV19" s="711"/>
      <c r="KIW19" s="711"/>
      <c r="KIX19" s="711"/>
      <c r="KIY19" s="711"/>
      <c r="KIZ19" s="711"/>
      <c r="KJA19" s="711"/>
      <c r="KJB19" s="711"/>
      <c r="KJC19" s="711"/>
      <c r="KJD19" s="711"/>
      <c r="KJE19" s="711"/>
      <c r="KJF19" s="711"/>
      <c r="KJG19" s="711"/>
      <c r="KJH19" s="711"/>
      <c r="KJI19" s="711"/>
      <c r="KJJ19" s="711"/>
      <c r="KJK19" s="711"/>
      <c r="KJL19" s="711"/>
      <c r="KJM19" s="711"/>
      <c r="KJN19" s="711"/>
      <c r="KJO19" s="711"/>
      <c r="KJP19" s="711"/>
      <c r="KJQ19" s="711"/>
      <c r="KJR19" s="711"/>
      <c r="KJS19" s="711"/>
      <c r="KJT19" s="711"/>
      <c r="KJU19" s="711"/>
      <c r="KJV19" s="711"/>
      <c r="KJW19" s="711"/>
      <c r="KJX19" s="711"/>
      <c r="KJY19" s="711"/>
      <c r="KJZ19" s="711"/>
      <c r="KKA19" s="711"/>
      <c r="KKB19" s="711"/>
      <c r="KKC19" s="711"/>
      <c r="KKD19" s="711"/>
      <c r="KKE19" s="711"/>
      <c r="KKF19" s="711"/>
      <c r="KKG19" s="711"/>
      <c r="KKH19" s="711"/>
      <c r="KKI19" s="711"/>
      <c r="KKJ19" s="711"/>
      <c r="KKK19" s="711"/>
      <c r="KKL19" s="711"/>
      <c r="KKM19" s="711"/>
      <c r="KKN19" s="711"/>
      <c r="KKO19" s="711"/>
      <c r="KKP19" s="711"/>
      <c r="KKQ19" s="711"/>
      <c r="KKR19" s="711"/>
      <c r="KKS19" s="711"/>
      <c r="KKT19" s="711"/>
      <c r="KKU19" s="711"/>
      <c r="KKV19" s="711"/>
      <c r="KKW19" s="711"/>
      <c r="KKX19" s="711"/>
      <c r="KKY19" s="711"/>
      <c r="KKZ19" s="711"/>
      <c r="KLA19" s="711"/>
      <c r="KLB19" s="711"/>
      <c r="KLC19" s="711"/>
      <c r="KLD19" s="711"/>
      <c r="KLE19" s="711"/>
      <c r="KLF19" s="711"/>
      <c r="KLG19" s="711"/>
      <c r="KLH19" s="711"/>
      <c r="KLI19" s="711"/>
      <c r="KLJ19" s="711"/>
      <c r="KLK19" s="711"/>
      <c r="KLL19" s="711"/>
      <c r="KLM19" s="711"/>
      <c r="KLN19" s="711"/>
      <c r="KLO19" s="711"/>
      <c r="KLP19" s="711"/>
      <c r="KLQ19" s="711"/>
      <c r="KLR19" s="711"/>
      <c r="KLS19" s="711"/>
      <c r="KLT19" s="711"/>
      <c r="KLU19" s="711"/>
      <c r="KLV19" s="711"/>
      <c r="KLW19" s="711"/>
      <c r="KLX19" s="711"/>
      <c r="KLY19" s="711"/>
      <c r="KLZ19" s="711"/>
      <c r="KMA19" s="711"/>
      <c r="KMB19" s="711"/>
      <c r="KMC19" s="711"/>
      <c r="KMD19" s="711"/>
      <c r="KME19" s="711"/>
      <c r="KMF19" s="711"/>
      <c r="KMG19" s="711"/>
      <c r="KMH19" s="711"/>
      <c r="KMI19" s="711"/>
      <c r="KMJ19" s="711"/>
      <c r="KMK19" s="711"/>
      <c r="KML19" s="711"/>
      <c r="KMM19" s="711"/>
      <c r="KMN19" s="711"/>
      <c r="KMO19" s="711"/>
      <c r="KMP19" s="711"/>
      <c r="KMQ19" s="711"/>
      <c r="KMR19" s="711"/>
      <c r="KMS19" s="711"/>
      <c r="KMT19" s="711"/>
      <c r="KMU19" s="711"/>
      <c r="KMV19" s="711"/>
      <c r="KMW19" s="711"/>
      <c r="KMX19" s="711"/>
      <c r="KMY19" s="711"/>
      <c r="KMZ19" s="711"/>
      <c r="KNA19" s="711"/>
      <c r="KNB19" s="711"/>
      <c r="KNC19" s="711"/>
      <c r="KND19" s="711"/>
      <c r="KNE19" s="711"/>
      <c r="KNF19" s="711"/>
      <c r="KNG19" s="711"/>
      <c r="KNH19" s="711"/>
      <c r="KNI19" s="711"/>
      <c r="KNJ19" s="711"/>
      <c r="KNK19" s="711"/>
      <c r="KNL19" s="711"/>
      <c r="KNM19" s="711"/>
      <c r="KNN19" s="711"/>
      <c r="KNO19" s="711"/>
      <c r="KNP19" s="711"/>
      <c r="KNQ19" s="711"/>
      <c r="KNR19" s="711"/>
      <c r="KNS19" s="711"/>
      <c r="KNT19" s="711"/>
      <c r="KNU19" s="711"/>
      <c r="KNV19" s="711"/>
      <c r="KNW19" s="711"/>
      <c r="KNX19" s="711"/>
      <c r="KNY19" s="711"/>
      <c r="KNZ19" s="711"/>
      <c r="KOA19" s="711"/>
      <c r="KOB19" s="711"/>
      <c r="KOC19" s="711"/>
      <c r="KOD19" s="711"/>
      <c r="KOE19" s="711"/>
      <c r="KOF19" s="711"/>
      <c r="KOG19" s="711"/>
      <c r="KOH19" s="711"/>
      <c r="KOI19" s="711"/>
      <c r="KOJ19" s="711"/>
      <c r="KOK19" s="711"/>
      <c r="KOL19" s="711"/>
      <c r="KOM19" s="711"/>
      <c r="KON19" s="711"/>
      <c r="KOO19" s="711"/>
      <c r="KOP19" s="711"/>
      <c r="KOQ19" s="711"/>
      <c r="KOR19" s="711"/>
      <c r="KOS19" s="711"/>
      <c r="KOT19" s="711"/>
      <c r="KOU19" s="711"/>
      <c r="KOV19" s="711"/>
      <c r="KOW19" s="711"/>
      <c r="KOX19" s="711"/>
      <c r="KOY19" s="711"/>
      <c r="KOZ19" s="711"/>
      <c r="KPA19" s="711"/>
      <c r="KPB19" s="711"/>
      <c r="KPC19" s="711"/>
      <c r="KPD19" s="711"/>
      <c r="KPE19" s="711"/>
      <c r="KPF19" s="711"/>
      <c r="KPG19" s="711"/>
      <c r="KPH19" s="711"/>
      <c r="KPI19" s="711"/>
      <c r="KPJ19" s="711"/>
      <c r="KPK19" s="711"/>
      <c r="KPL19" s="711"/>
      <c r="KPM19" s="711"/>
      <c r="KPN19" s="711"/>
      <c r="KPO19" s="711"/>
      <c r="KPP19" s="711"/>
      <c r="KPQ19" s="711"/>
      <c r="KPR19" s="711"/>
      <c r="KPS19" s="711"/>
      <c r="KPT19" s="711"/>
      <c r="KPU19" s="711"/>
      <c r="KPV19" s="711"/>
      <c r="KPW19" s="711"/>
      <c r="KPX19" s="711"/>
      <c r="KPY19" s="711"/>
      <c r="KPZ19" s="711"/>
      <c r="KQA19" s="711"/>
      <c r="KQB19" s="711"/>
      <c r="KQC19" s="711"/>
      <c r="KQD19" s="711"/>
      <c r="KQE19" s="711"/>
      <c r="KQF19" s="711"/>
      <c r="KQG19" s="711"/>
      <c r="KQH19" s="711"/>
      <c r="KQI19" s="711"/>
      <c r="KQJ19" s="711"/>
      <c r="KQK19" s="711"/>
      <c r="KQL19" s="711"/>
      <c r="KQM19" s="711"/>
      <c r="KQN19" s="711"/>
      <c r="KQO19" s="711"/>
      <c r="KQP19" s="711"/>
      <c r="KQQ19" s="711"/>
      <c r="KQR19" s="711"/>
      <c r="KQS19" s="711"/>
      <c r="KQT19" s="711"/>
      <c r="KQU19" s="711"/>
      <c r="KQV19" s="711"/>
      <c r="KQW19" s="711"/>
      <c r="KQX19" s="711"/>
      <c r="KQY19" s="711"/>
      <c r="KQZ19" s="711"/>
      <c r="KRA19" s="711"/>
      <c r="KRB19" s="711"/>
      <c r="KRC19" s="711"/>
      <c r="KRD19" s="711"/>
      <c r="KRE19" s="711"/>
      <c r="KRF19" s="711"/>
      <c r="KRG19" s="711"/>
      <c r="KRH19" s="711"/>
      <c r="KRI19" s="711"/>
      <c r="KRJ19" s="711"/>
      <c r="KRK19" s="711"/>
      <c r="KRL19" s="711"/>
      <c r="KRM19" s="711"/>
      <c r="KRN19" s="711"/>
      <c r="KRO19" s="711"/>
      <c r="KRP19" s="711"/>
      <c r="KRQ19" s="711"/>
      <c r="KRR19" s="711"/>
      <c r="KRS19" s="711"/>
      <c r="KRT19" s="711"/>
      <c r="KRU19" s="711"/>
      <c r="KRV19" s="711"/>
      <c r="KRW19" s="711"/>
      <c r="KRX19" s="711"/>
      <c r="KRY19" s="711"/>
      <c r="KRZ19" s="711"/>
      <c r="KSA19" s="711"/>
      <c r="KSB19" s="711"/>
      <c r="KSC19" s="711"/>
      <c r="KSD19" s="711"/>
      <c r="KSE19" s="711"/>
      <c r="KSF19" s="711"/>
      <c r="KSG19" s="711"/>
      <c r="KSH19" s="711"/>
      <c r="KSI19" s="711"/>
      <c r="KSJ19" s="711"/>
      <c r="KSK19" s="711"/>
      <c r="KSL19" s="711"/>
      <c r="KSM19" s="711"/>
      <c r="KSN19" s="711"/>
      <c r="KSO19" s="711"/>
      <c r="KSP19" s="711"/>
      <c r="KSQ19" s="711"/>
      <c r="KSR19" s="711"/>
      <c r="KSS19" s="711"/>
      <c r="KST19" s="711"/>
      <c r="KSU19" s="711"/>
      <c r="KSV19" s="711"/>
      <c r="KSW19" s="711"/>
      <c r="KSX19" s="711"/>
      <c r="KSY19" s="711"/>
      <c r="KSZ19" s="711"/>
      <c r="KTA19" s="711"/>
      <c r="KTB19" s="711"/>
      <c r="KTC19" s="711"/>
      <c r="KTD19" s="711"/>
      <c r="KTE19" s="711"/>
      <c r="KTF19" s="711"/>
      <c r="KTG19" s="711"/>
      <c r="KTH19" s="711"/>
      <c r="KTI19" s="711"/>
      <c r="KTJ19" s="711"/>
      <c r="KTK19" s="711"/>
      <c r="KTL19" s="711"/>
      <c r="KTM19" s="711"/>
      <c r="KTN19" s="711"/>
      <c r="KTO19" s="711"/>
      <c r="KTP19" s="711"/>
      <c r="KTQ19" s="711"/>
      <c r="KTR19" s="711"/>
      <c r="KTS19" s="711"/>
      <c r="KTT19" s="711"/>
      <c r="KTU19" s="711"/>
      <c r="KTV19" s="711"/>
      <c r="KTW19" s="711"/>
      <c r="KTX19" s="711"/>
      <c r="KTY19" s="711"/>
      <c r="KTZ19" s="711"/>
      <c r="KUA19" s="711"/>
      <c r="KUB19" s="711"/>
      <c r="KUC19" s="711"/>
      <c r="KUD19" s="711"/>
      <c r="KUE19" s="711"/>
      <c r="KUF19" s="711"/>
      <c r="KUG19" s="711"/>
      <c r="KUH19" s="711"/>
      <c r="KUI19" s="711"/>
      <c r="KUJ19" s="711"/>
      <c r="KUK19" s="711"/>
      <c r="KUL19" s="711"/>
      <c r="KUM19" s="711"/>
      <c r="KUN19" s="711"/>
      <c r="KUO19" s="711"/>
      <c r="KUP19" s="711"/>
      <c r="KUQ19" s="711"/>
      <c r="KUR19" s="711"/>
      <c r="KUS19" s="711"/>
      <c r="KUT19" s="711"/>
      <c r="KUU19" s="711"/>
      <c r="KUV19" s="711"/>
      <c r="KUW19" s="711"/>
      <c r="KUX19" s="711"/>
      <c r="KUY19" s="711"/>
      <c r="KUZ19" s="711"/>
      <c r="KVA19" s="711"/>
      <c r="KVB19" s="711"/>
      <c r="KVC19" s="711"/>
      <c r="KVD19" s="711"/>
      <c r="KVE19" s="711"/>
      <c r="KVF19" s="711"/>
      <c r="KVG19" s="711"/>
      <c r="KVH19" s="711"/>
      <c r="KVI19" s="711"/>
      <c r="KVJ19" s="711"/>
      <c r="KVK19" s="711"/>
      <c r="KVL19" s="711"/>
      <c r="KVM19" s="711"/>
      <c r="KVN19" s="711"/>
      <c r="KVO19" s="711"/>
      <c r="KVP19" s="711"/>
      <c r="KVQ19" s="711"/>
      <c r="KVR19" s="711"/>
      <c r="KVS19" s="711"/>
      <c r="KVT19" s="711"/>
      <c r="KVU19" s="711"/>
      <c r="KVV19" s="711"/>
      <c r="KVW19" s="711"/>
      <c r="KVX19" s="711"/>
      <c r="KVY19" s="711"/>
      <c r="KVZ19" s="711"/>
      <c r="KWA19" s="711"/>
      <c r="KWB19" s="711"/>
      <c r="KWC19" s="711"/>
      <c r="KWD19" s="711"/>
      <c r="KWE19" s="711"/>
      <c r="KWF19" s="711"/>
      <c r="KWG19" s="711"/>
      <c r="KWH19" s="711"/>
      <c r="KWI19" s="711"/>
      <c r="KWJ19" s="711"/>
      <c r="KWK19" s="711"/>
      <c r="KWL19" s="711"/>
      <c r="KWM19" s="711"/>
      <c r="KWN19" s="711"/>
      <c r="KWO19" s="711"/>
      <c r="KWP19" s="711"/>
      <c r="KWQ19" s="711"/>
      <c r="KWR19" s="711"/>
      <c r="KWS19" s="711"/>
      <c r="KWT19" s="711"/>
      <c r="KWU19" s="711"/>
      <c r="KWV19" s="711"/>
      <c r="KWW19" s="711"/>
      <c r="KWX19" s="711"/>
      <c r="KWY19" s="711"/>
      <c r="KWZ19" s="711"/>
      <c r="KXA19" s="711"/>
      <c r="KXB19" s="711"/>
      <c r="KXC19" s="711"/>
      <c r="KXD19" s="711"/>
      <c r="KXE19" s="711"/>
      <c r="KXF19" s="711"/>
      <c r="KXG19" s="711"/>
      <c r="KXH19" s="711"/>
      <c r="KXI19" s="711"/>
      <c r="KXJ19" s="711"/>
      <c r="KXK19" s="711"/>
      <c r="KXL19" s="711"/>
      <c r="KXM19" s="711"/>
      <c r="KXN19" s="711"/>
      <c r="KXO19" s="711"/>
      <c r="KXP19" s="711"/>
      <c r="KXQ19" s="711"/>
      <c r="KXR19" s="711"/>
      <c r="KXS19" s="711"/>
      <c r="KXT19" s="711"/>
      <c r="KXU19" s="711"/>
      <c r="KXV19" s="711"/>
      <c r="KXW19" s="711"/>
      <c r="KXX19" s="711"/>
      <c r="KXY19" s="711"/>
      <c r="KXZ19" s="711"/>
      <c r="KYA19" s="711"/>
      <c r="KYB19" s="711"/>
      <c r="KYC19" s="711"/>
      <c r="KYD19" s="711"/>
      <c r="KYE19" s="711"/>
      <c r="KYF19" s="711"/>
      <c r="KYG19" s="711"/>
      <c r="KYH19" s="711"/>
      <c r="KYI19" s="711"/>
      <c r="KYJ19" s="711"/>
      <c r="KYK19" s="711"/>
      <c r="KYL19" s="711"/>
      <c r="KYM19" s="711"/>
      <c r="KYN19" s="711"/>
      <c r="KYO19" s="711"/>
      <c r="KYP19" s="711"/>
      <c r="KYQ19" s="711"/>
      <c r="KYR19" s="711"/>
      <c r="KYS19" s="711"/>
      <c r="KYT19" s="711"/>
      <c r="KYU19" s="711"/>
      <c r="KYV19" s="711"/>
      <c r="KYW19" s="711"/>
      <c r="KYX19" s="711"/>
      <c r="KYY19" s="711"/>
      <c r="KYZ19" s="711"/>
      <c r="KZA19" s="711"/>
      <c r="KZB19" s="711"/>
      <c r="KZC19" s="711"/>
      <c r="KZD19" s="711"/>
      <c r="KZE19" s="711"/>
      <c r="KZF19" s="711"/>
      <c r="KZG19" s="711"/>
      <c r="KZH19" s="711"/>
      <c r="KZI19" s="711"/>
      <c r="KZJ19" s="711"/>
      <c r="KZK19" s="711"/>
      <c r="KZL19" s="711"/>
      <c r="KZM19" s="711"/>
      <c r="KZN19" s="711"/>
      <c r="KZO19" s="711"/>
      <c r="KZP19" s="711"/>
      <c r="KZQ19" s="711"/>
      <c r="KZR19" s="711"/>
      <c r="KZS19" s="711"/>
      <c r="KZT19" s="711"/>
      <c r="KZU19" s="711"/>
      <c r="KZV19" s="711"/>
      <c r="KZW19" s="711"/>
      <c r="KZX19" s="711"/>
      <c r="KZY19" s="711"/>
      <c r="KZZ19" s="711"/>
      <c r="LAA19" s="711"/>
      <c r="LAB19" s="711"/>
      <c r="LAC19" s="711"/>
      <c r="LAD19" s="711"/>
      <c r="LAE19" s="711"/>
      <c r="LAF19" s="711"/>
      <c r="LAG19" s="711"/>
      <c r="LAH19" s="711"/>
      <c r="LAI19" s="711"/>
      <c r="LAJ19" s="711"/>
      <c r="LAK19" s="711"/>
      <c r="LAL19" s="711"/>
      <c r="LAM19" s="711"/>
      <c r="LAN19" s="711"/>
      <c r="LAO19" s="711"/>
      <c r="LAP19" s="711"/>
      <c r="LAQ19" s="711"/>
      <c r="LAR19" s="711"/>
      <c r="LAS19" s="711"/>
      <c r="LAT19" s="711"/>
      <c r="LAU19" s="711"/>
      <c r="LAV19" s="711"/>
      <c r="LAW19" s="711"/>
      <c r="LAX19" s="711"/>
      <c r="LAY19" s="711"/>
      <c r="LAZ19" s="711"/>
      <c r="LBA19" s="711"/>
      <c r="LBB19" s="711"/>
      <c r="LBC19" s="711"/>
      <c r="LBD19" s="711"/>
      <c r="LBE19" s="711"/>
      <c r="LBF19" s="711"/>
      <c r="LBG19" s="711"/>
      <c r="LBH19" s="711"/>
      <c r="LBI19" s="711"/>
      <c r="LBJ19" s="711"/>
      <c r="LBK19" s="711"/>
      <c r="LBL19" s="711"/>
      <c r="LBM19" s="711"/>
      <c r="LBN19" s="711"/>
      <c r="LBO19" s="711"/>
      <c r="LBP19" s="711"/>
      <c r="LBQ19" s="711"/>
      <c r="LBR19" s="711"/>
      <c r="LBS19" s="711"/>
      <c r="LBT19" s="711"/>
      <c r="LBU19" s="711"/>
      <c r="LBV19" s="711"/>
      <c r="LBW19" s="711"/>
      <c r="LBX19" s="711"/>
      <c r="LBY19" s="711"/>
      <c r="LBZ19" s="711"/>
      <c r="LCA19" s="711"/>
      <c r="LCB19" s="711"/>
      <c r="LCC19" s="711"/>
      <c r="LCD19" s="711"/>
      <c r="LCE19" s="711"/>
      <c r="LCF19" s="711"/>
      <c r="LCG19" s="711"/>
      <c r="LCH19" s="711"/>
      <c r="LCI19" s="711"/>
      <c r="LCJ19" s="711"/>
      <c r="LCK19" s="711"/>
      <c r="LCL19" s="711"/>
      <c r="LCM19" s="711"/>
      <c r="LCN19" s="711"/>
      <c r="LCO19" s="711"/>
      <c r="LCP19" s="711"/>
      <c r="LCQ19" s="711"/>
      <c r="LCR19" s="711"/>
      <c r="LCS19" s="711"/>
      <c r="LCT19" s="711"/>
      <c r="LCU19" s="711"/>
      <c r="LCV19" s="711"/>
      <c r="LCW19" s="711"/>
      <c r="LCX19" s="711"/>
      <c r="LCY19" s="711"/>
      <c r="LCZ19" s="711"/>
      <c r="LDA19" s="711"/>
      <c r="LDB19" s="711"/>
      <c r="LDC19" s="711"/>
      <c r="LDD19" s="711"/>
      <c r="LDE19" s="711"/>
      <c r="LDF19" s="711"/>
      <c r="LDG19" s="711"/>
      <c r="LDH19" s="711"/>
      <c r="LDI19" s="711"/>
      <c r="LDJ19" s="711"/>
      <c r="LDK19" s="711"/>
      <c r="LDL19" s="711"/>
      <c r="LDM19" s="711"/>
      <c r="LDN19" s="711"/>
      <c r="LDO19" s="711"/>
      <c r="LDP19" s="711"/>
      <c r="LDQ19" s="711"/>
      <c r="LDR19" s="711"/>
      <c r="LDS19" s="711"/>
      <c r="LDT19" s="711"/>
      <c r="LDU19" s="711"/>
      <c r="LDV19" s="711"/>
      <c r="LDW19" s="711"/>
      <c r="LDX19" s="711"/>
      <c r="LDY19" s="711"/>
      <c r="LDZ19" s="711"/>
      <c r="LEA19" s="711"/>
      <c r="LEB19" s="711"/>
      <c r="LEC19" s="711"/>
      <c r="LED19" s="711"/>
      <c r="LEE19" s="711"/>
      <c r="LEF19" s="711"/>
      <c r="LEG19" s="711"/>
      <c r="LEH19" s="711"/>
      <c r="LEI19" s="711"/>
      <c r="LEJ19" s="711"/>
      <c r="LEK19" s="711"/>
      <c r="LEL19" s="711"/>
      <c r="LEM19" s="711"/>
      <c r="LEN19" s="711"/>
      <c r="LEO19" s="711"/>
      <c r="LEP19" s="711"/>
      <c r="LEQ19" s="711"/>
      <c r="LER19" s="711"/>
      <c r="LES19" s="711"/>
      <c r="LET19" s="711"/>
      <c r="LEU19" s="711"/>
      <c r="LEV19" s="711"/>
      <c r="LEW19" s="711"/>
      <c r="LEX19" s="711"/>
      <c r="LEY19" s="711"/>
      <c r="LEZ19" s="711"/>
      <c r="LFA19" s="711"/>
      <c r="LFB19" s="711"/>
      <c r="LFC19" s="711"/>
      <c r="LFD19" s="711"/>
      <c r="LFE19" s="711"/>
      <c r="LFF19" s="711"/>
      <c r="LFG19" s="711"/>
      <c r="LFH19" s="711"/>
      <c r="LFI19" s="711"/>
      <c r="LFJ19" s="711"/>
      <c r="LFK19" s="711"/>
      <c r="LFL19" s="711"/>
      <c r="LFM19" s="711"/>
      <c r="LFN19" s="711"/>
      <c r="LFO19" s="711"/>
      <c r="LFP19" s="711"/>
      <c r="LFQ19" s="711"/>
      <c r="LFR19" s="711"/>
      <c r="LFS19" s="711"/>
      <c r="LFT19" s="711"/>
      <c r="LFU19" s="711"/>
      <c r="LFV19" s="711"/>
      <c r="LFW19" s="711"/>
      <c r="LFX19" s="711"/>
      <c r="LFY19" s="711"/>
      <c r="LFZ19" s="711"/>
      <c r="LGA19" s="711"/>
      <c r="LGB19" s="711"/>
      <c r="LGC19" s="711"/>
      <c r="LGD19" s="711"/>
      <c r="LGE19" s="711"/>
      <c r="LGF19" s="711"/>
      <c r="LGG19" s="711"/>
      <c r="LGH19" s="711"/>
      <c r="LGI19" s="711"/>
      <c r="LGJ19" s="711"/>
      <c r="LGK19" s="711"/>
      <c r="LGL19" s="711"/>
      <c r="LGM19" s="711"/>
      <c r="LGN19" s="711"/>
      <c r="LGO19" s="711"/>
      <c r="LGP19" s="711"/>
      <c r="LGQ19" s="711"/>
      <c r="LGR19" s="711"/>
      <c r="LGS19" s="711"/>
      <c r="LGT19" s="711"/>
      <c r="LGU19" s="711"/>
      <c r="LGV19" s="711"/>
      <c r="LGW19" s="711"/>
      <c r="LGX19" s="711"/>
      <c r="LGY19" s="711"/>
      <c r="LGZ19" s="711"/>
      <c r="LHA19" s="711"/>
      <c r="LHB19" s="711"/>
      <c r="LHC19" s="711"/>
      <c r="LHD19" s="711"/>
      <c r="LHE19" s="711"/>
      <c r="LHF19" s="711"/>
      <c r="LHG19" s="711"/>
      <c r="LHH19" s="711"/>
      <c r="LHI19" s="711"/>
      <c r="LHJ19" s="711"/>
      <c r="LHK19" s="711"/>
      <c r="LHL19" s="711"/>
      <c r="LHM19" s="711"/>
      <c r="LHN19" s="711"/>
      <c r="LHO19" s="711"/>
      <c r="LHP19" s="711"/>
      <c r="LHQ19" s="711"/>
      <c r="LHR19" s="711"/>
      <c r="LHS19" s="711"/>
      <c r="LHT19" s="711"/>
      <c r="LHU19" s="711"/>
      <c r="LHV19" s="711"/>
      <c r="LHW19" s="711"/>
      <c r="LHX19" s="711"/>
      <c r="LHY19" s="711"/>
      <c r="LHZ19" s="711"/>
      <c r="LIA19" s="711"/>
      <c r="LIB19" s="711"/>
      <c r="LIC19" s="711"/>
      <c r="LID19" s="711"/>
      <c r="LIE19" s="711"/>
      <c r="LIF19" s="711"/>
      <c r="LIG19" s="711"/>
      <c r="LIH19" s="711"/>
      <c r="LII19" s="711"/>
      <c r="LIJ19" s="711"/>
      <c r="LIK19" s="711"/>
      <c r="LIL19" s="711"/>
      <c r="LIM19" s="711"/>
      <c r="LIN19" s="711"/>
      <c r="LIO19" s="711"/>
      <c r="LIP19" s="711"/>
      <c r="LIQ19" s="711"/>
      <c r="LIR19" s="711"/>
      <c r="LIS19" s="711"/>
      <c r="LIT19" s="711"/>
      <c r="LIU19" s="711"/>
      <c r="LIV19" s="711"/>
      <c r="LIW19" s="711"/>
      <c r="LIX19" s="711"/>
      <c r="LIY19" s="711"/>
      <c r="LIZ19" s="711"/>
      <c r="LJA19" s="711"/>
      <c r="LJB19" s="711"/>
      <c r="LJC19" s="711"/>
      <c r="LJD19" s="711"/>
      <c r="LJE19" s="711"/>
      <c r="LJF19" s="711"/>
      <c r="LJG19" s="711"/>
      <c r="LJH19" s="711"/>
      <c r="LJI19" s="711"/>
      <c r="LJJ19" s="711"/>
      <c r="LJK19" s="711"/>
      <c r="LJL19" s="711"/>
      <c r="LJM19" s="711"/>
      <c r="LJN19" s="711"/>
      <c r="LJO19" s="711"/>
      <c r="LJP19" s="711"/>
      <c r="LJQ19" s="711"/>
      <c r="LJR19" s="711"/>
      <c r="LJS19" s="711"/>
      <c r="LJT19" s="711"/>
      <c r="LJU19" s="711"/>
      <c r="LJV19" s="711"/>
      <c r="LJW19" s="711"/>
      <c r="LJX19" s="711"/>
      <c r="LJY19" s="711"/>
      <c r="LJZ19" s="711"/>
      <c r="LKA19" s="711"/>
      <c r="LKB19" s="711"/>
      <c r="LKC19" s="711"/>
      <c r="LKD19" s="711"/>
      <c r="LKE19" s="711"/>
      <c r="LKF19" s="711"/>
      <c r="LKG19" s="711"/>
      <c r="LKH19" s="711"/>
      <c r="LKI19" s="711"/>
      <c r="LKJ19" s="711"/>
      <c r="LKK19" s="711"/>
      <c r="LKL19" s="711"/>
      <c r="LKM19" s="711"/>
      <c r="LKN19" s="711"/>
      <c r="LKO19" s="711"/>
      <c r="LKP19" s="711"/>
      <c r="LKQ19" s="711"/>
      <c r="LKR19" s="711"/>
      <c r="LKS19" s="711"/>
      <c r="LKT19" s="711"/>
      <c r="LKU19" s="711"/>
      <c r="LKV19" s="711"/>
      <c r="LKW19" s="711"/>
      <c r="LKX19" s="711"/>
      <c r="LKY19" s="711"/>
      <c r="LKZ19" s="711"/>
      <c r="LLA19" s="711"/>
      <c r="LLB19" s="711"/>
      <c r="LLC19" s="711"/>
      <c r="LLD19" s="711"/>
      <c r="LLE19" s="711"/>
      <c r="LLF19" s="711"/>
      <c r="LLG19" s="711"/>
      <c r="LLH19" s="711"/>
      <c r="LLI19" s="711"/>
      <c r="LLJ19" s="711"/>
      <c r="LLK19" s="711"/>
      <c r="LLL19" s="711"/>
      <c r="LLM19" s="711"/>
      <c r="LLN19" s="711"/>
      <c r="LLO19" s="711"/>
      <c r="LLP19" s="711"/>
      <c r="LLQ19" s="711"/>
      <c r="LLR19" s="711"/>
      <c r="LLS19" s="711"/>
      <c r="LLT19" s="711"/>
      <c r="LLU19" s="711"/>
      <c r="LLV19" s="711"/>
      <c r="LLW19" s="711"/>
      <c r="LLX19" s="711"/>
      <c r="LLY19" s="711"/>
      <c r="LLZ19" s="711"/>
      <c r="LMA19" s="711"/>
      <c r="LMB19" s="711"/>
      <c r="LMC19" s="711"/>
      <c r="LMD19" s="711"/>
      <c r="LME19" s="711"/>
      <c r="LMF19" s="711"/>
      <c r="LMG19" s="711"/>
      <c r="LMH19" s="711"/>
      <c r="LMI19" s="711"/>
      <c r="LMJ19" s="711"/>
      <c r="LMK19" s="711"/>
      <c r="LML19" s="711"/>
      <c r="LMM19" s="711"/>
      <c r="LMN19" s="711"/>
      <c r="LMO19" s="711"/>
      <c r="LMP19" s="711"/>
      <c r="LMQ19" s="711"/>
      <c r="LMR19" s="711"/>
      <c r="LMS19" s="711"/>
      <c r="LMT19" s="711"/>
      <c r="LMU19" s="711"/>
      <c r="LMV19" s="711"/>
      <c r="LMW19" s="711"/>
      <c r="LMX19" s="711"/>
      <c r="LMY19" s="711"/>
      <c r="LMZ19" s="711"/>
      <c r="LNA19" s="711"/>
      <c r="LNB19" s="711"/>
      <c r="LNC19" s="711"/>
      <c r="LND19" s="711"/>
      <c r="LNE19" s="711"/>
      <c r="LNF19" s="711"/>
      <c r="LNG19" s="711"/>
      <c r="LNH19" s="711"/>
      <c r="LNI19" s="711"/>
      <c r="LNJ19" s="711"/>
      <c r="LNK19" s="711"/>
      <c r="LNL19" s="711"/>
      <c r="LNM19" s="711"/>
      <c r="LNN19" s="711"/>
      <c r="LNO19" s="711"/>
      <c r="LNP19" s="711"/>
      <c r="LNQ19" s="711"/>
      <c r="LNR19" s="711"/>
      <c r="LNS19" s="711"/>
      <c r="LNT19" s="711"/>
      <c r="LNU19" s="711"/>
      <c r="LNV19" s="711"/>
      <c r="LNW19" s="711"/>
      <c r="LNX19" s="711"/>
      <c r="LNY19" s="711"/>
      <c r="LNZ19" s="711"/>
      <c r="LOA19" s="711"/>
      <c r="LOB19" s="711"/>
      <c r="LOC19" s="711"/>
      <c r="LOD19" s="711"/>
      <c r="LOE19" s="711"/>
      <c r="LOF19" s="711"/>
      <c r="LOG19" s="711"/>
      <c r="LOH19" s="711"/>
      <c r="LOI19" s="711"/>
      <c r="LOJ19" s="711"/>
      <c r="LOK19" s="711"/>
      <c r="LOL19" s="711"/>
      <c r="LOM19" s="711"/>
      <c r="LON19" s="711"/>
      <c r="LOO19" s="711"/>
      <c r="LOP19" s="711"/>
      <c r="LOQ19" s="711"/>
      <c r="LOR19" s="711"/>
      <c r="LOS19" s="711"/>
      <c r="LOT19" s="711"/>
      <c r="LOU19" s="711"/>
      <c r="LOV19" s="711"/>
      <c r="LOW19" s="711"/>
      <c r="LOX19" s="711"/>
      <c r="LOY19" s="711"/>
      <c r="LOZ19" s="711"/>
      <c r="LPA19" s="711"/>
      <c r="LPB19" s="711"/>
      <c r="LPC19" s="711"/>
      <c r="LPD19" s="711"/>
      <c r="LPE19" s="711"/>
      <c r="LPF19" s="711"/>
      <c r="LPG19" s="711"/>
      <c r="LPH19" s="711"/>
      <c r="LPI19" s="711"/>
      <c r="LPJ19" s="711"/>
      <c r="LPK19" s="711"/>
      <c r="LPL19" s="711"/>
      <c r="LPM19" s="711"/>
      <c r="LPN19" s="711"/>
      <c r="LPO19" s="711"/>
      <c r="LPP19" s="711"/>
      <c r="LPQ19" s="711"/>
      <c r="LPR19" s="711"/>
      <c r="LPS19" s="711"/>
      <c r="LPT19" s="711"/>
      <c r="LPU19" s="711"/>
      <c r="LPV19" s="711"/>
      <c r="LPW19" s="711"/>
      <c r="LPX19" s="711"/>
      <c r="LPY19" s="711"/>
      <c r="LPZ19" s="711"/>
      <c r="LQA19" s="711"/>
      <c r="LQB19" s="711"/>
      <c r="LQC19" s="711"/>
      <c r="LQD19" s="711"/>
      <c r="LQE19" s="711"/>
      <c r="LQF19" s="711"/>
      <c r="LQG19" s="711"/>
      <c r="LQH19" s="711"/>
      <c r="LQI19" s="711"/>
      <c r="LQJ19" s="711"/>
      <c r="LQK19" s="711"/>
      <c r="LQL19" s="711"/>
      <c r="LQM19" s="711"/>
      <c r="LQN19" s="711"/>
      <c r="LQO19" s="711"/>
      <c r="LQP19" s="711"/>
      <c r="LQQ19" s="711"/>
      <c r="LQR19" s="711"/>
      <c r="LQS19" s="711"/>
      <c r="LQT19" s="711"/>
      <c r="LQU19" s="711"/>
      <c r="LQV19" s="711"/>
      <c r="LQW19" s="711"/>
      <c r="LQX19" s="711"/>
      <c r="LQY19" s="711"/>
      <c r="LQZ19" s="711"/>
      <c r="LRA19" s="711"/>
      <c r="LRB19" s="711"/>
      <c r="LRC19" s="711"/>
      <c r="LRD19" s="711"/>
      <c r="LRE19" s="711"/>
      <c r="LRF19" s="711"/>
      <c r="LRG19" s="711"/>
      <c r="LRH19" s="711"/>
      <c r="LRI19" s="711"/>
      <c r="LRJ19" s="711"/>
      <c r="LRK19" s="711"/>
      <c r="LRL19" s="711"/>
      <c r="LRM19" s="711"/>
      <c r="LRN19" s="711"/>
      <c r="LRO19" s="711"/>
      <c r="LRP19" s="711"/>
      <c r="LRQ19" s="711"/>
      <c r="LRR19" s="711"/>
      <c r="LRS19" s="711"/>
      <c r="LRT19" s="711"/>
      <c r="LRU19" s="711"/>
      <c r="LRV19" s="711"/>
      <c r="LRW19" s="711"/>
      <c r="LRX19" s="711"/>
      <c r="LRY19" s="711"/>
      <c r="LRZ19" s="711"/>
      <c r="LSA19" s="711"/>
      <c r="LSB19" s="711"/>
      <c r="LSC19" s="711"/>
      <c r="LSD19" s="711"/>
      <c r="LSE19" s="711"/>
      <c r="LSF19" s="711"/>
      <c r="LSG19" s="711"/>
      <c r="LSH19" s="711"/>
      <c r="LSI19" s="711"/>
      <c r="LSJ19" s="711"/>
      <c r="LSK19" s="711"/>
      <c r="LSL19" s="711"/>
      <c r="LSM19" s="711"/>
      <c r="LSN19" s="711"/>
      <c r="LSO19" s="711"/>
      <c r="LSP19" s="711"/>
      <c r="LSQ19" s="711"/>
      <c r="LSR19" s="711"/>
      <c r="LSS19" s="711"/>
      <c r="LST19" s="711"/>
      <c r="LSU19" s="711"/>
      <c r="LSV19" s="711"/>
      <c r="LSW19" s="711"/>
      <c r="LSX19" s="711"/>
      <c r="LSY19" s="711"/>
      <c r="LSZ19" s="711"/>
      <c r="LTA19" s="711"/>
      <c r="LTB19" s="711"/>
      <c r="LTC19" s="711"/>
      <c r="LTD19" s="711"/>
      <c r="LTE19" s="711"/>
      <c r="LTF19" s="711"/>
      <c r="LTG19" s="711"/>
      <c r="LTH19" s="711"/>
      <c r="LTI19" s="711"/>
      <c r="LTJ19" s="711"/>
      <c r="LTK19" s="711"/>
      <c r="LTL19" s="711"/>
      <c r="LTM19" s="711"/>
      <c r="LTN19" s="711"/>
      <c r="LTO19" s="711"/>
      <c r="LTP19" s="711"/>
      <c r="LTQ19" s="711"/>
      <c r="LTR19" s="711"/>
      <c r="LTS19" s="711"/>
      <c r="LTT19" s="711"/>
      <c r="LTU19" s="711"/>
      <c r="LTV19" s="711"/>
      <c r="LTW19" s="711"/>
      <c r="LTX19" s="711"/>
      <c r="LTY19" s="711"/>
      <c r="LTZ19" s="711"/>
      <c r="LUA19" s="711"/>
      <c r="LUB19" s="711"/>
      <c r="LUC19" s="711"/>
      <c r="LUD19" s="711"/>
      <c r="LUE19" s="711"/>
      <c r="LUF19" s="711"/>
      <c r="LUG19" s="711"/>
      <c r="LUH19" s="711"/>
      <c r="LUI19" s="711"/>
      <c r="LUJ19" s="711"/>
      <c r="LUK19" s="711"/>
      <c r="LUL19" s="711"/>
      <c r="LUM19" s="711"/>
      <c r="LUN19" s="711"/>
      <c r="LUO19" s="711"/>
      <c r="LUP19" s="711"/>
      <c r="LUQ19" s="711"/>
      <c r="LUR19" s="711"/>
      <c r="LUS19" s="711"/>
      <c r="LUT19" s="711"/>
      <c r="LUU19" s="711"/>
      <c r="LUV19" s="711"/>
      <c r="LUW19" s="711"/>
      <c r="LUX19" s="711"/>
      <c r="LUY19" s="711"/>
      <c r="LUZ19" s="711"/>
      <c r="LVA19" s="711"/>
      <c r="LVB19" s="711"/>
      <c r="LVC19" s="711"/>
      <c r="LVD19" s="711"/>
      <c r="LVE19" s="711"/>
      <c r="LVF19" s="711"/>
      <c r="LVG19" s="711"/>
      <c r="LVH19" s="711"/>
      <c r="LVI19" s="711"/>
      <c r="LVJ19" s="711"/>
      <c r="LVK19" s="711"/>
      <c r="LVL19" s="711"/>
      <c r="LVM19" s="711"/>
      <c r="LVN19" s="711"/>
      <c r="LVO19" s="711"/>
      <c r="LVP19" s="711"/>
      <c r="LVQ19" s="711"/>
      <c r="LVR19" s="711"/>
      <c r="LVS19" s="711"/>
      <c r="LVT19" s="711"/>
      <c r="LVU19" s="711"/>
      <c r="LVV19" s="711"/>
      <c r="LVW19" s="711"/>
      <c r="LVX19" s="711"/>
      <c r="LVY19" s="711"/>
      <c r="LVZ19" s="711"/>
      <c r="LWA19" s="711"/>
      <c r="LWB19" s="711"/>
      <c r="LWC19" s="711"/>
      <c r="LWD19" s="711"/>
      <c r="LWE19" s="711"/>
      <c r="LWF19" s="711"/>
      <c r="LWG19" s="711"/>
      <c r="LWH19" s="711"/>
      <c r="LWI19" s="711"/>
      <c r="LWJ19" s="711"/>
      <c r="LWK19" s="711"/>
      <c r="LWL19" s="711"/>
      <c r="LWM19" s="711"/>
      <c r="LWN19" s="711"/>
      <c r="LWO19" s="711"/>
      <c r="LWP19" s="711"/>
      <c r="LWQ19" s="711"/>
      <c r="LWR19" s="711"/>
      <c r="LWS19" s="711"/>
      <c r="LWT19" s="711"/>
      <c r="LWU19" s="711"/>
      <c r="LWV19" s="711"/>
      <c r="LWW19" s="711"/>
      <c r="LWX19" s="711"/>
      <c r="LWY19" s="711"/>
      <c r="LWZ19" s="711"/>
      <c r="LXA19" s="711"/>
      <c r="LXB19" s="711"/>
      <c r="LXC19" s="711"/>
      <c r="LXD19" s="711"/>
      <c r="LXE19" s="711"/>
      <c r="LXF19" s="711"/>
      <c r="LXG19" s="711"/>
      <c r="LXH19" s="711"/>
      <c r="LXI19" s="711"/>
      <c r="LXJ19" s="711"/>
      <c r="LXK19" s="711"/>
      <c r="LXL19" s="711"/>
      <c r="LXM19" s="711"/>
      <c r="LXN19" s="711"/>
      <c r="LXO19" s="711"/>
      <c r="LXP19" s="711"/>
      <c r="LXQ19" s="711"/>
      <c r="LXR19" s="711"/>
      <c r="LXS19" s="711"/>
      <c r="LXT19" s="711"/>
      <c r="LXU19" s="711"/>
      <c r="LXV19" s="711"/>
      <c r="LXW19" s="711"/>
      <c r="LXX19" s="711"/>
      <c r="LXY19" s="711"/>
      <c r="LXZ19" s="711"/>
      <c r="LYA19" s="711"/>
      <c r="LYB19" s="711"/>
      <c r="LYC19" s="711"/>
      <c r="LYD19" s="711"/>
      <c r="LYE19" s="711"/>
      <c r="LYF19" s="711"/>
      <c r="LYG19" s="711"/>
      <c r="LYH19" s="711"/>
      <c r="LYI19" s="711"/>
      <c r="LYJ19" s="711"/>
      <c r="LYK19" s="711"/>
      <c r="LYL19" s="711"/>
      <c r="LYM19" s="711"/>
      <c r="LYN19" s="711"/>
      <c r="LYO19" s="711"/>
      <c r="LYP19" s="711"/>
      <c r="LYQ19" s="711"/>
      <c r="LYR19" s="711"/>
      <c r="LYS19" s="711"/>
      <c r="LYT19" s="711"/>
      <c r="LYU19" s="711"/>
      <c r="LYV19" s="711"/>
      <c r="LYW19" s="711"/>
      <c r="LYX19" s="711"/>
      <c r="LYY19" s="711"/>
      <c r="LYZ19" s="711"/>
      <c r="LZA19" s="711"/>
      <c r="LZB19" s="711"/>
      <c r="LZC19" s="711"/>
      <c r="LZD19" s="711"/>
      <c r="LZE19" s="711"/>
      <c r="LZF19" s="711"/>
      <c r="LZG19" s="711"/>
      <c r="LZH19" s="711"/>
      <c r="LZI19" s="711"/>
      <c r="LZJ19" s="711"/>
      <c r="LZK19" s="711"/>
      <c r="LZL19" s="711"/>
      <c r="LZM19" s="711"/>
      <c r="LZN19" s="711"/>
      <c r="LZO19" s="711"/>
      <c r="LZP19" s="711"/>
      <c r="LZQ19" s="711"/>
      <c r="LZR19" s="711"/>
      <c r="LZS19" s="711"/>
      <c r="LZT19" s="711"/>
      <c r="LZU19" s="711"/>
      <c r="LZV19" s="711"/>
      <c r="LZW19" s="711"/>
      <c r="LZX19" s="711"/>
      <c r="LZY19" s="711"/>
      <c r="LZZ19" s="711"/>
      <c r="MAA19" s="711"/>
      <c r="MAB19" s="711"/>
      <c r="MAC19" s="711"/>
      <c r="MAD19" s="711"/>
      <c r="MAE19" s="711"/>
      <c r="MAF19" s="711"/>
      <c r="MAG19" s="711"/>
      <c r="MAH19" s="711"/>
      <c r="MAI19" s="711"/>
      <c r="MAJ19" s="711"/>
      <c r="MAK19" s="711"/>
      <c r="MAL19" s="711"/>
      <c r="MAM19" s="711"/>
      <c r="MAN19" s="711"/>
      <c r="MAO19" s="711"/>
      <c r="MAP19" s="711"/>
      <c r="MAQ19" s="711"/>
      <c r="MAR19" s="711"/>
      <c r="MAS19" s="711"/>
      <c r="MAT19" s="711"/>
      <c r="MAU19" s="711"/>
      <c r="MAV19" s="711"/>
      <c r="MAW19" s="711"/>
      <c r="MAX19" s="711"/>
      <c r="MAY19" s="711"/>
      <c r="MAZ19" s="711"/>
      <c r="MBA19" s="711"/>
      <c r="MBB19" s="711"/>
      <c r="MBC19" s="711"/>
      <c r="MBD19" s="711"/>
      <c r="MBE19" s="711"/>
      <c r="MBF19" s="711"/>
      <c r="MBG19" s="711"/>
      <c r="MBH19" s="711"/>
      <c r="MBI19" s="711"/>
      <c r="MBJ19" s="711"/>
      <c r="MBK19" s="711"/>
      <c r="MBL19" s="711"/>
      <c r="MBM19" s="711"/>
      <c r="MBN19" s="711"/>
      <c r="MBO19" s="711"/>
      <c r="MBP19" s="711"/>
      <c r="MBQ19" s="711"/>
      <c r="MBR19" s="711"/>
      <c r="MBS19" s="711"/>
      <c r="MBT19" s="711"/>
      <c r="MBU19" s="711"/>
      <c r="MBV19" s="711"/>
      <c r="MBW19" s="711"/>
      <c r="MBX19" s="711"/>
      <c r="MBY19" s="711"/>
      <c r="MBZ19" s="711"/>
      <c r="MCA19" s="711"/>
      <c r="MCB19" s="711"/>
      <c r="MCC19" s="711"/>
      <c r="MCD19" s="711"/>
      <c r="MCE19" s="711"/>
      <c r="MCF19" s="711"/>
      <c r="MCG19" s="711"/>
      <c r="MCH19" s="711"/>
      <c r="MCI19" s="711"/>
      <c r="MCJ19" s="711"/>
      <c r="MCK19" s="711"/>
      <c r="MCL19" s="711"/>
      <c r="MCM19" s="711"/>
      <c r="MCN19" s="711"/>
      <c r="MCO19" s="711"/>
      <c r="MCP19" s="711"/>
      <c r="MCQ19" s="711"/>
      <c r="MCR19" s="711"/>
      <c r="MCS19" s="711"/>
      <c r="MCT19" s="711"/>
      <c r="MCU19" s="711"/>
      <c r="MCV19" s="711"/>
      <c r="MCW19" s="711"/>
      <c r="MCX19" s="711"/>
      <c r="MCY19" s="711"/>
      <c r="MCZ19" s="711"/>
      <c r="MDA19" s="711"/>
      <c r="MDB19" s="711"/>
      <c r="MDC19" s="711"/>
      <c r="MDD19" s="711"/>
      <c r="MDE19" s="711"/>
      <c r="MDF19" s="711"/>
      <c r="MDG19" s="711"/>
      <c r="MDH19" s="711"/>
      <c r="MDI19" s="711"/>
      <c r="MDJ19" s="711"/>
      <c r="MDK19" s="711"/>
      <c r="MDL19" s="711"/>
      <c r="MDM19" s="711"/>
      <c r="MDN19" s="711"/>
      <c r="MDO19" s="711"/>
      <c r="MDP19" s="711"/>
      <c r="MDQ19" s="711"/>
      <c r="MDR19" s="711"/>
      <c r="MDS19" s="711"/>
      <c r="MDT19" s="711"/>
      <c r="MDU19" s="711"/>
      <c r="MDV19" s="711"/>
      <c r="MDW19" s="711"/>
      <c r="MDX19" s="711"/>
      <c r="MDY19" s="711"/>
      <c r="MDZ19" s="711"/>
      <c r="MEA19" s="711"/>
      <c r="MEB19" s="711"/>
      <c r="MEC19" s="711"/>
      <c r="MED19" s="711"/>
      <c r="MEE19" s="711"/>
      <c r="MEF19" s="711"/>
      <c r="MEG19" s="711"/>
      <c r="MEH19" s="711"/>
      <c r="MEI19" s="711"/>
      <c r="MEJ19" s="711"/>
      <c r="MEK19" s="711"/>
      <c r="MEL19" s="711"/>
      <c r="MEM19" s="711"/>
      <c r="MEN19" s="711"/>
      <c r="MEO19" s="711"/>
      <c r="MEP19" s="711"/>
      <c r="MEQ19" s="711"/>
      <c r="MER19" s="711"/>
      <c r="MES19" s="711"/>
      <c r="MET19" s="711"/>
      <c r="MEU19" s="711"/>
      <c r="MEV19" s="711"/>
      <c r="MEW19" s="711"/>
      <c r="MEX19" s="711"/>
      <c r="MEY19" s="711"/>
      <c r="MEZ19" s="711"/>
      <c r="MFA19" s="711"/>
      <c r="MFB19" s="711"/>
      <c r="MFC19" s="711"/>
      <c r="MFD19" s="711"/>
      <c r="MFE19" s="711"/>
      <c r="MFF19" s="711"/>
      <c r="MFG19" s="711"/>
      <c r="MFH19" s="711"/>
      <c r="MFI19" s="711"/>
      <c r="MFJ19" s="711"/>
      <c r="MFK19" s="711"/>
      <c r="MFL19" s="711"/>
      <c r="MFM19" s="711"/>
      <c r="MFN19" s="711"/>
      <c r="MFO19" s="711"/>
      <c r="MFP19" s="711"/>
      <c r="MFQ19" s="711"/>
      <c r="MFR19" s="711"/>
      <c r="MFS19" s="711"/>
      <c r="MFT19" s="711"/>
      <c r="MFU19" s="711"/>
      <c r="MFV19" s="711"/>
      <c r="MFW19" s="711"/>
      <c r="MFX19" s="711"/>
      <c r="MFY19" s="711"/>
      <c r="MFZ19" s="711"/>
      <c r="MGA19" s="711"/>
      <c r="MGB19" s="711"/>
      <c r="MGC19" s="711"/>
      <c r="MGD19" s="711"/>
      <c r="MGE19" s="711"/>
      <c r="MGF19" s="711"/>
      <c r="MGG19" s="711"/>
      <c r="MGH19" s="711"/>
      <c r="MGI19" s="711"/>
      <c r="MGJ19" s="711"/>
      <c r="MGK19" s="711"/>
      <c r="MGL19" s="711"/>
      <c r="MGM19" s="711"/>
      <c r="MGN19" s="711"/>
      <c r="MGO19" s="711"/>
      <c r="MGP19" s="711"/>
      <c r="MGQ19" s="711"/>
      <c r="MGR19" s="711"/>
      <c r="MGS19" s="711"/>
      <c r="MGT19" s="711"/>
      <c r="MGU19" s="711"/>
      <c r="MGV19" s="711"/>
      <c r="MGW19" s="711"/>
      <c r="MGX19" s="711"/>
      <c r="MGY19" s="711"/>
      <c r="MGZ19" s="711"/>
      <c r="MHA19" s="711"/>
      <c r="MHB19" s="711"/>
      <c r="MHC19" s="711"/>
      <c r="MHD19" s="711"/>
      <c r="MHE19" s="711"/>
      <c r="MHF19" s="711"/>
      <c r="MHG19" s="711"/>
      <c r="MHH19" s="711"/>
      <c r="MHI19" s="711"/>
      <c r="MHJ19" s="711"/>
      <c r="MHK19" s="711"/>
      <c r="MHL19" s="711"/>
      <c r="MHM19" s="711"/>
      <c r="MHN19" s="711"/>
      <c r="MHO19" s="711"/>
      <c r="MHP19" s="711"/>
      <c r="MHQ19" s="711"/>
      <c r="MHR19" s="711"/>
      <c r="MHS19" s="711"/>
      <c r="MHT19" s="711"/>
      <c r="MHU19" s="711"/>
      <c r="MHV19" s="711"/>
      <c r="MHW19" s="711"/>
      <c r="MHX19" s="711"/>
      <c r="MHY19" s="711"/>
      <c r="MHZ19" s="711"/>
      <c r="MIA19" s="711"/>
      <c r="MIB19" s="711"/>
      <c r="MIC19" s="711"/>
      <c r="MID19" s="711"/>
      <c r="MIE19" s="711"/>
      <c r="MIF19" s="711"/>
      <c r="MIG19" s="711"/>
      <c r="MIH19" s="711"/>
      <c r="MII19" s="711"/>
      <c r="MIJ19" s="711"/>
      <c r="MIK19" s="711"/>
      <c r="MIL19" s="711"/>
      <c r="MIM19" s="711"/>
      <c r="MIN19" s="711"/>
      <c r="MIO19" s="711"/>
      <c r="MIP19" s="711"/>
      <c r="MIQ19" s="711"/>
      <c r="MIR19" s="711"/>
      <c r="MIS19" s="711"/>
      <c r="MIT19" s="711"/>
      <c r="MIU19" s="711"/>
      <c r="MIV19" s="711"/>
      <c r="MIW19" s="711"/>
      <c r="MIX19" s="711"/>
      <c r="MIY19" s="711"/>
      <c r="MIZ19" s="711"/>
      <c r="MJA19" s="711"/>
      <c r="MJB19" s="711"/>
      <c r="MJC19" s="711"/>
      <c r="MJD19" s="711"/>
      <c r="MJE19" s="711"/>
      <c r="MJF19" s="711"/>
      <c r="MJG19" s="711"/>
      <c r="MJH19" s="711"/>
      <c r="MJI19" s="711"/>
      <c r="MJJ19" s="711"/>
      <c r="MJK19" s="711"/>
      <c r="MJL19" s="711"/>
      <c r="MJM19" s="711"/>
      <c r="MJN19" s="711"/>
      <c r="MJO19" s="711"/>
      <c r="MJP19" s="711"/>
      <c r="MJQ19" s="711"/>
      <c r="MJR19" s="711"/>
      <c r="MJS19" s="711"/>
      <c r="MJT19" s="711"/>
      <c r="MJU19" s="711"/>
      <c r="MJV19" s="711"/>
      <c r="MJW19" s="711"/>
      <c r="MJX19" s="711"/>
      <c r="MJY19" s="711"/>
      <c r="MJZ19" s="711"/>
      <c r="MKA19" s="711"/>
      <c r="MKB19" s="711"/>
      <c r="MKC19" s="711"/>
      <c r="MKD19" s="711"/>
      <c r="MKE19" s="711"/>
      <c r="MKF19" s="711"/>
      <c r="MKG19" s="711"/>
      <c r="MKH19" s="711"/>
      <c r="MKI19" s="711"/>
      <c r="MKJ19" s="711"/>
      <c r="MKK19" s="711"/>
      <c r="MKL19" s="711"/>
      <c r="MKM19" s="711"/>
      <c r="MKN19" s="711"/>
      <c r="MKO19" s="711"/>
      <c r="MKP19" s="711"/>
      <c r="MKQ19" s="711"/>
      <c r="MKR19" s="711"/>
      <c r="MKS19" s="711"/>
      <c r="MKT19" s="711"/>
      <c r="MKU19" s="711"/>
      <c r="MKV19" s="711"/>
      <c r="MKW19" s="711"/>
      <c r="MKX19" s="711"/>
      <c r="MKY19" s="711"/>
      <c r="MKZ19" s="711"/>
      <c r="MLA19" s="711"/>
      <c r="MLB19" s="711"/>
      <c r="MLC19" s="711"/>
      <c r="MLD19" s="711"/>
      <c r="MLE19" s="711"/>
      <c r="MLF19" s="711"/>
      <c r="MLG19" s="711"/>
      <c r="MLH19" s="711"/>
      <c r="MLI19" s="711"/>
      <c r="MLJ19" s="711"/>
      <c r="MLK19" s="711"/>
      <c r="MLL19" s="711"/>
      <c r="MLM19" s="711"/>
      <c r="MLN19" s="711"/>
      <c r="MLO19" s="711"/>
      <c r="MLP19" s="711"/>
      <c r="MLQ19" s="711"/>
      <c r="MLR19" s="711"/>
      <c r="MLS19" s="711"/>
      <c r="MLT19" s="711"/>
      <c r="MLU19" s="711"/>
      <c r="MLV19" s="711"/>
      <c r="MLW19" s="711"/>
      <c r="MLX19" s="711"/>
      <c r="MLY19" s="711"/>
      <c r="MLZ19" s="711"/>
      <c r="MMA19" s="711"/>
      <c r="MMB19" s="711"/>
      <c r="MMC19" s="711"/>
      <c r="MMD19" s="711"/>
      <c r="MME19" s="711"/>
      <c r="MMF19" s="711"/>
      <c r="MMG19" s="711"/>
      <c r="MMH19" s="711"/>
      <c r="MMI19" s="711"/>
      <c r="MMJ19" s="711"/>
      <c r="MMK19" s="711"/>
      <c r="MML19" s="711"/>
      <c r="MMM19" s="711"/>
      <c r="MMN19" s="711"/>
      <c r="MMO19" s="711"/>
      <c r="MMP19" s="711"/>
      <c r="MMQ19" s="711"/>
      <c r="MMR19" s="711"/>
      <c r="MMS19" s="711"/>
      <c r="MMT19" s="711"/>
      <c r="MMU19" s="711"/>
      <c r="MMV19" s="711"/>
      <c r="MMW19" s="711"/>
      <c r="MMX19" s="711"/>
      <c r="MMY19" s="711"/>
      <c r="MMZ19" s="711"/>
      <c r="MNA19" s="711"/>
      <c r="MNB19" s="711"/>
      <c r="MNC19" s="711"/>
      <c r="MND19" s="711"/>
      <c r="MNE19" s="711"/>
      <c r="MNF19" s="711"/>
      <c r="MNG19" s="711"/>
      <c r="MNH19" s="711"/>
      <c r="MNI19" s="711"/>
      <c r="MNJ19" s="711"/>
      <c r="MNK19" s="711"/>
      <c r="MNL19" s="711"/>
      <c r="MNM19" s="711"/>
      <c r="MNN19" s="711"/>
      <c r="MNO19" s="711"/>
      <c r="MNP19" s="711"/>
      <c r="MNQ19" s="711"/>
      <c r="MNR19" s="711"/>
      <c r="MNS19" s="711"/>
      <c r="MNT19" s="711"/>
      <c r="MNU19" s="711"/>
      <c r="MNV19" s="711"/>
      <c r="MNW19" s="711"/>
      <c r="MNX19" s="711"/>
      <c r="MNY19" s="711"/>
      <c r="MNZ19" s="711"/>
      <c r="MOA19" s="711"/>
      <c r="MOB19" s="711"/>
      <c r="MOC19" s="711"/>
      <c r="MOD19" s="711"/>
      <c r="MOE19" s="711"/>
      <c r="MOF19" s="711"/>
      <c r="MOG19" s="711"/>
      <c r="MOH19" s="711"/>
      <c r="MOI19" s="711"/>
      <c r="MOJ19" s="711"/>
      <c r="MOK19" s="711"/>
      <c r="MOL19" s="711"/>
      <c r="MOM19" s="711"/>
      <c r="MON19" s="711"/>
      <c r="MOO19" s="711"/>
      <c r="MOP19" s="711"/>
      <c r="MOQ19" s="711"/>
      <c r="MOR19" s="711"/>
      <c r="MOS19" s="711"/>
      <c r="MOT19" s="711"/>
      <c r="MOU19" s="711"/>
      <c r="MOV19" s="711"/>
      <c r="MOW19" s="711"/>
      <c r="MOX19" s="711"/>
      <c r="MOY19" s="711"/>
      <c r="MOZ19" s="711"/>
      <c r="MPA19" s="711"/>
      <c r="MPB19" s="711"/>
      <c r="MPC19" s="711"/>
      <c r="MPD19" s="711"/>
      <c r="MPE19" s="711"/>
      <c r="MPF19" s="711"/>
      <c r="MPG19" s="711"/>
      <c r="MPH19" s="711"/>
      <c r="MPI19" s="711"/>
      <c r="MPJ19" s="711"/>
      <c r="MPK19" s="711"/>
      <c r="MPL19" s="711"/>
      <c r="MPM19" s="711"/>
      <c r="MPN19" s="711"/>
      <c r="MPO19" s="711"/>
      <c r="MPP19" s="711"/>
      <c r="MPQ19" s="711"/>
      <c r="MPR19" s="711"/>
      <c r="MPS19" s="711"/>
      <c r="MPT19" s="711"/>
      <c r="MPU19" s="711"/>
      <c r="MPV19" s="711"/>
      <c r="MPW19" s="711"/>
      <c r="MPX19" s="711"/>
      <c r="MPY19" s="711"/>
      <c r="MPZ19" s="711"/>
      <c r="MQA19" s="711"/>
      <c r="MQB19" s="711"/>
      <c r="MQC19" s="711"/>
      <c r="MQD19" s="711"/>
      <c r="MQE19" s="711"/>
      <c r="MQF19" s="711"/>
      <c r="MQG19" s="711"/>
      <c r="MQH19" s="711"/>
      <c r="MQI19" s="711"/>
      <c r="MQJ19" s="711"/>
      <c r="MQK19" s="711"/>
      <c r="MQL19" s="711"/>
      <c r="MQM19" s="711"/>
      <c r="MQN19" s="711"/>
      <c r="MQO19" s="711"/>
      <c r="MQP19" s="711"/>
      <c r="MQQ19" s="711"/>
      <c r="MQR19" s="711"/>
      <c r="MQS19" s="711"/>
      <c r="MQT19" s="711"/>
      <c r="MQU19" s="711"/>
      <c r="MQV19" s="711"/>
      <c r="MQW19" s="711"/>
      <c r="MQX19" s="711"/>
      <c r="MQY19" s="711"/>
      <c r="MQZ19" s="711"/>
      <c r="MRA19" s="711"/>
      <c r="MRB19" s="711"/>
      <c r="MRC19" s="711"/>
      <c r="MRD19" s="711"/>
      <c r="MRE19" s="711"/>
      <c r="MRF19" s="711"/>
      <c r="MRG19" s="711"/>
      <c r="MRH19" s="711"/>
      <c r="MRI19" s="711"/>
      <c r="MRJ19" s="711"/>
      <c r="MRK19" s="711"/>
      <c r="MRL19" s="711"/>
      <c r="MRM19" s="711"/>
      <c r="MRN19" s="711"/>
      <c r="MRO19" s="711"/>
      <c r="MRP19" s="711"/>
      <c r="MRQ19" s="711"/>
      <c r="MRR19" s="711"/>
      <c r="MRS19" s="711"/>
      <c r="MRT19" s="711"/>
      <c r="MRU19" s="711"/>
      <c r="MRV19" s="711"/>
      <c r="MRW19" s="711"/>
      <c r="MRX19" s="711"/>
      <c r="MRY19" s="711"/>
      <c r="MRZ19" s="711"/>
      <c r="MSA19" s="711"/>
      <c r="MSB19" s="711"/>
      <c r="MSC19" s="711"/>
      <c r="MSD19" s="711"/>
      <c r="MSE19" s="711"/>
      <c r="MSF19" s="711"/>
      <c r="MSG19" s="711"/>
      <c r="MSH19" s="711"/>
      <c r="MSI19" s="711"/>
      <c r="MSJ19" s="711"/>
      <c r="MSK19" s="711"/>
      <c r="MSL19" s="711"/>
      <c r="MSM19" s="711"/>
      <c r="MSN19" s="711"/>
      <c r="MSO19" s="711"/>
      <c r="MSP19" s="711"/>
      <c r="MSQ19" s="711"/>
      <c r="MSR19" s="711"/>
      <c r="MSS19" s="711"/>
      <c r="MST19" s="711"/>
      <c r="MSU19" s="711"/>
      <c r="MSV19" s="711"/>
      <c r="MSW19" s="711"/>
      <c r="MSX19" s="711"/>
      <c r="MSY19" s="711"/>
      <c r="MSZ19" s="711"/>
      <c r="MTA19" s="711"/>
      <c r="MTB19" s="711"/>
      <c r="MTC19" s="711"/>
      <c r="MTD19" s="711"/>
      <c r="MTE19" s="711"/>
      <c r="MTF19" s="711"/>
      <c r="MTG19" s="711"/>
      <c r="MTH19" s="711"/>
      <c r="MTI19" s="711"/>
      <c r="MTJ19" s="711"/>
      <c r="MTK19" s="711"/>
      <c r="MTL19" s="711"/>
      <c r="MTM19" s="711"/>
      <c r="MTN19" s="711"/>
      <c r="MTO19" s="711"/>
      <c r="MTP19" s="711"/>
      <c r="MTQ19" s="711"/>
      <c r="MTR19" s="711"/>
      <c r="MTS19" s="711"/>
      <c r="MTT19" s="711"/>
      <c r="MTU19" s="711"/>
      <c r="MTV19" s="711"/>
      <c r="MTW19" s="711"/>
      <c r="MTX19" s="711"/>
      <c r="MTY19" s="711"/>
      <c r="MTZ19" s="711"/>
      <c r="MUA19" s="711"/>
      <c r="MUB19" s="711"/>
      <c r="MUC19" s="711"/>
      <c r="MUD19" s="711"/>
      <c r="MUE19" s="711"/>
      <c r="MUF19" s="711"/>
      <c r="MUG19" s="711"/>
      <c r="MUH19" s="711"/>
      <c r="MUI19" s="711"/>
      <c r="MUJ19" s="711"/>
      <c r="MUK19" s="711"/>
      <c r="MUL19" s="711"/>
      <c r="MUM19" s="711"/>
      <c r="MUN19" s="711"/>
      <c r="MUO19" s="711"/>
      <c r="MUP19" s="711"/>
      <c r="MUQ19" s="711"/>
      <c r="MUR19" s="711"/>
      <c r="MUS19" s="711"/>
      <c r="MUT19" s="711"/>
      <c r="MUU19" s="711"/>
      <c r="MUV19" s="711"/>
      <c r="MUW19" s="711"/>
      <c r="MUX19" s="711"/>
      <c r="MUY19" s="711"/>
      <c r="MUZ19" s="711"/>
      <c r="MVA19" s="711"/>
      <c r="MVB19" s="711"/>
      <c r="MVC19" s="711"/>
      <c r="MVD19" s="711"/>
      <c r="MVE19" s="711"/>
      <c r="MVF19" s="711"/>
      <c r="MVG19" s="711"/>
      <c r="MVH19" s="711"/>
      <c r="MVI19" s="711"/>
      <c r="MVJ19" s="711"/>
      <c r="MVK19" s="711"/>
      <c r="MVL19" s="711"/>
      <c r="MVM19" s="711"/>
      <c r="MVN19" s="711"/>
      <c r="MVO19" s="711"/>
      <c r="MVP19" s="711"/>
      <c r="MVQ19" s="711"/>
      <c r="MVR19" s="711"/>
      <c r="MVS19" s="711"/>
      <c r="MVT19" s="711"/>
      <c r="MVU19" s="711"/>
      <c r="MVV19" s="711"/>
      <c r="MVW19" s="711"/>
      <c r="MVX19" s="711"/>
      <c r="MVY19" s="711"/>
      <c r="MVZ19" s="711"/>
      <c r="MWA19" s="711"/>
      <c r="MWB19" s="711"/>
      <c r="MWC19" s="711"/>
      <c r="MWD19" s="711"/>
      <c r="MWE19" s="711"/>
      <c r="MWF19" s="711"/>
      <c r="MWG19" s="711"/>
      <c r="MWH19" s="711"/>
      <c r="MWI19" s="711"/>
      <c r="MWJ19" s="711"/>
      <c r="MWK19" s="711"/>
      <c r="MWL19" s="711"/>
      <c r="MWM19" s="711"/>
      <c r="MWN19" s="711"/>
      <c r="MWO19" s="711"/>
      <c r="MWP19" s="711"/>
      <c r="MWQ19" s="711"/>
      <c r="MWR19" s="711"/>
      <c r="MWS19" s="711"/>
      <c r="MWT19" s="711"/>
      <c r="MWU19" s="711"/>
      <c r="MWV19" s="711"/>
      <c r="MWW19" s="711"/>
      <c r="MWX19" s="711"/>
      <c r="MWY19" s="711"/>
      <c r="MWZ19" s="711"/>
      <c r="MXA19" s="711"/>
      <c r="MXB19" s="711"/>
      <c r="MXC19" s="711"/>
      <c r="MXD19" s="711"/>
      <c r="MXE19" s="711"/>
      <c r="MXF19" s="711"/>
      <c r="MXG19" s="711"/>
      <c r="MXH19" s="711"/>
      <c r="MXI19" s="711"/>
      <c r="MXJ19" s="711"/>
      <c r="MXK19" s="711"/>
      <c r="MXL19" s="711"/>
      <c r="MXM19" s="711"/>
      <c r="MXN19" s="711"/>
      <c r="MXO19" s="711"/>
      <c r="MXP19" s="711"/>
      <c r="MXQ19" s="711"/>
      <c r="MXR19" s="711"/>
      <c r="MXS19" s="711"/>
      <c r="MXT19" s="711"/>
      <c r="MXU19" s="711"/>
      <c r="MXV19" s="711"/>
      <c r="MXW19" s="711"/>
      <c r="MXX19" s="711"/>
      <c r="MXY19" s="711"/>
      <c r="MXZ19" s="711"/>
      <c r="MYA19" s="711"/>
      <c r="MYB19" s="711"/>
      <c r="MYC19" s="711"/>
      <c r="MYD19" s="711"/>
      <c r="MYE19" s="711"/>
      <c r="MYF19" s="711"/>
      <c r="MYG19" s="711"/>
      <c r="MYH19" s="711"/>
      <c r="MYI19" s="711"/>
      <c r="MYJ19" s="711"/>
      <c r="MYK19" s="711"/>
      <c r="MYL19" s="711"/>
      <c r="MYM19" s="711"/>
      <c r="MYN19" s="711"/>
      <c r="MYO19" s="711"/>
      <c r="MYP19" s="711"/>
      <c r="MYQ19" s="711"/>
      <c r="MYR19" s="711"/>
      <c r="MYS19" s="711"/>
      <c r="MYT19" s="711"/>
      <c r="MYU19" s="711"/>
      <c r="MYV19" s="711"/>
      <c r="MYW19" s="711"/>
      <c r="MYX19" s="711"/>
      <c r="MYY19" s="711"/>
      <c r="MYZ19" s="711"/>
      <c r="MZA19" s="711"/>
      <c r="MZB19" s="711"/>
      <c r="MZC19" s="711"/>
      <c r="MZD19" s="711"/>
      <c r="MZE19" s="711"/>
      <c r="MZF19" s="711"/>
      <c r="MZG19" s="711"/>
      <c r="MZH19" s="711"/>
      <c r="MZI19" s="711"/>
      <c r="MZJ19" s="711"/>
      <c r="MZK19" s="711"/>
      <c r="MZL19" s="711"/>
      <c r="MZM19" s="711"/>
      <c r="MZN19" s="711"/>
      <c r="MZO19" s="711"/>
      <c r="MZP19" s="711"/>
      <c r="MZQ19" s="711"/>
      <c r="MZR19" s="711"/>
      <c r="MZS19" s="711"/>
      <c r="MZT19" s="711"/>
      <c r="MZU19" s="711"/>
      <c r="MZV19" s="711"/>
      <c r="MZW19" s="711"/>
      <c r="MZX19" s="711"/>
      <c r="MZY19" s="711"/>
      <c r="MZZ19" s="711"/>
      <c r="NAA19" s="711"/>
      <c r="NAB19" s="711"/>
      <c r="NAC19" s="711"/>
      <c r="NAD19" s="711"/>
      <c r="NAE19" s="711"/>
      <c r="NAF19" s="711"/>
      <c r="NAG19" s="711"/>
      <c r="NAH19" s="711"/>
      <c r="NAI19" s="711"/>
      <c r="NAJ19" s="711"/>
      <c r="NAK19" s="711"/>
      <c r="NAL19" s="711"/>
      <c r="NAM19" s="711"/>
      <c r="NAN19" s="711"/>
      <c r="NAO19" s="711"/>
      <c r="NAP19" s="711"/>
      <c r="NAQ19" s="711"/>
      <c r="NAR19" s="711"/>
      <c r="NAS19" s="711"/>
      <c r="NAT19" s="711"/>
      <c r="NAU19" s="711"/>
      <c r="NAV19" s="711"/>
      <c r="NAW19" s="711"/>
      <c r="NAX19" s="711"/>
      <c r="NAY19" s="711"/>
      <c r="NAZ19" s="711"/>
      <c r="NBA19" s="711"/>
      <c r="NBB19" s="711"/>
      <c r="NBC19" s="711"/>
      <c r="NBD19" s="711"/>
      <c r="NBE19" s="711"/>
      <c r="NBF19" s="711"/>
      <c r="NBG19" s="711"/>
      <c r="NBH19" s="711"/>
      <c r="NBI19" s="711"/>
      <c r="NBJ19" s="711"/>
      <c r="NBK19" s="711"/>
      <c r="NBL19" s="711"/>
      <c r="NBM19" s="711"/>
      <c r="NBN19" s="711"/>
      <c r="NBO19" s="711"/>
      <c r="NBP19" s="711"/>
      <c r="NBQ19" s="711"/>
      <c r="NBR19" s="711"/>
      <c r="NBS19" s="711"/>
      <c r="NBT19" s="711"/>
      <c r="NBU19" s="711"/>
      <c r="NBV19" s="711"/>
      <c r="NBW19" s="711"/>
      <c r="NBX19" s="711"/>
      <c r="NBY19" s="711"/>
      <c r="NBZ19" s="711"/>
      <c r="NCA19" s="711"/>
      <c r="NCB19" s="711"/>
      <c r="NCC19" s="711"/>
      <c r="NCD19" s="711"/>
      <c r="NCE19" s="711"/>
      <c r="NCF19" s="711"/>
      <c r="NCG19" s="711"/>
      <c r="NCH19" s="711"/>
      <c r="NCI19" s="711"/>
      <c r="NCJ19" s="711"/>
      <c r="NCK19" s="711"/>
      <c r="NCL19" s="711"/>
      <c r="NCM19" s="711"/>
      <c r="NCN19" s="711"/>
      <c r="NCO19" s="711"/>
      <c r="NCP19" s="711"/>
      <c r="NCQ19" s="711"/>
      <c r="NCR19" s="711"/>
      <c r="NCS19" s="711"/>
      <c r="NCT19" s="711"/>
      <c r="NCU19" s="711"/>
      <c r="NCV19" s="711"/>
      <c r="NCW19" s="711"/>
      <c r="NCX19" s="711"/>
      <c r="NCY19" s="711"/>
      <c r="NCZ19" s="711"/>
      <c r="NDA19" s="711"/>
      <c r="NDB19" s="711"/>
      <c r="NDC19" s="711"/>
      <c r="NDD19" s="711"/>
      <c r="NDE19" s="711"/>
      <c r="NDF19" s="711"/>
      <c r="NDG19" s="711"/>
      <c r="NDH19" s="711"/>
      <c r="NDI19" s="711"/>
      <c r="NDJ19" s="711"/>
      <c r="NDK19" s="711"/>
      <c r="NDL19" s="711"/>
      <c r="NDM19" s="711"/>
      <c r="NDN19" s="711"/>
      <c r="NDO19" s="711"/>
      <c r="NDP19" s="711"/>
      <c r="NDQ19" s="711"/>
      <c r="NDR19" s="711"/>
      <c r="NDS19" s="711"/>
      <c r="NDT19" s="711"/>
      <c r="NDU19" s="711"/>
      <c r="NDV19" s="711"/>
      <c r="NDW19" s="711"/>
      <c r="NDX19" s="711"/>
      <c r="NDY19" s="711"/>
      <c r="NDZ19" s="711"/>
      <c r="NEA19" s="711"/>
      <c r="NEB19" s="711"/>
      <c r="NEC19" s="711"/>
      <c r="NED19" s="711"/>
      <c r="NEE19" s="711"/>
      <c r="NEF19" s="711"/>
      <c r="NEG19" s="711"/>
      <c r="NEH19" s="711"/>
      <c r="NEI19" s="711"/>
      <c r="NEJ19" s="711"/>
      <c r="NEK19" s="711"/>
      <c r="NEL19" s="711"/>
      <c r="NEM19" s="711"/>
      <c r="NEN19" s="711"/>
      <c r="NEO19" s="711"/>
      <c r="NEP19" s="711"/>
      <c r="NEQ19" s="711"/>
      <c r="NER19" s="711"/>
      <c r="NES19" s="711"/>
      <c r="NET19" s="711"/>
      <c r="NEU19" s="711"/>
      <c r="NEV19" s="711"/>
      <c r="NEW19" s="711"/>
      <c r="NEX19" s="711"/>
      <c r="NEY19" s="711"/>
      <c r="NEZ19" s="711"/>
      <c r="NFA19" s="711"/>
      <c r="NFB19" s="711"/>
      <c r="NFC19" s="711"/>
      <c r="NFD19" s="711"/>
      <c r="NFE19" s="711"/>
      <c r="NFF19" s="711"/>
      <c r="NFG19" s="711"/>
      <c r="NFH19" s="711"/>
      <c r="NFI19" s="711"/>
      <c r="NFJ19" s="711"/>
      <c r="NFK19" s="711"/>
      <c r="NFL19" s="711"/>
      <c r="NFM19" s="711"/>
      <c r="NFN19" s="711"/>
      <c r="NFO19" s="711"/>
      <c r="NFP19" s="711"/>
      <c r="NFQ19" s="711"/>
      <c r="NFR19" s="711"/>
      <c r="NFS19" s="711"/>
      <c r="NFT19" s="711"/>
      <c r="NFU19" s="711"/>
      <c r="NFV19" s="711"/>
      <c r="NFW19" s="711"/>
      <c r="NFX19" s="711"/>
      <c r="NFY19" s="711"/>
      <c r="NFZ19" s="711"/>
      <c r="NGA19" s="711"/>
      <c r="NGB19" s="711"/>
      <c r="NGC19" s="711"/>
      <c r="NGD19" s="711"/>
      <c r="NGE19" s="711"/>
      <c r="NGF19" s="711"/>
      <c r="NGG19" s="711"/>
      <c r="NGH19" s="711"/>
      <c r="NGI19" s="711"/>
      <c r="NGJ19" s="711"/>
      <c r="NGK19" s="711"/>
      <c r="NGL19" s="711"/>
      <c r="NGM19" s="711"/>
      <c r="NGN19" s="711"/>
      <c r="NGO19" s="711"/>
      <c r="NGP19" s="711"/>
      <c r="NGQ19" s="711"/>
      <c r="NGR19" s="711"/>
      <c r="NGS19" s="711"/>
      <c r="NGT19" s="711"/>
      <c r="NGU19" s="711"/>
      <c r="NGV19" s="711"/>
      <c r="NGW19" s="711"/>
      <c r="NGX19" s="711"/>
      <c r="NGY19" s="711"/>
      <c r="NGZ19" s="711"/>
      <c r="NHA19" s="711"/>
      <c r="NHB19" s="711"/>
      <c r="NHC19" s="711"/>
      <c r="NHD19" s="711"/>
      <c r="NHE19" s="711"/>
      <c r="NHF19" s="711"/>
      <c r="NHG19" s="711"/>
      <c r="NHH19" s="711"/>
      <c r="NHI19" s="711"/>
      <c r="NHJ19" s="711"/>
      <c r="NHK19" s="711"/>
      <c r="NHL19" s="711"/>
      <c r="NHM19" s="711"/>
      <c r="NHN19" s="711"/>
      <c r="NHO19" s="711"/>
      <c r="NHP19" s="711"/>
      <c r="NHQ19" s="711"/>
      <c r="NHR19" s="711"/>
      <c r="NHS19" s="711"/>
      <c r="NHT19" s="711"/>
      <c r="NHU19" s="711"/>
      <c r="NHV19" s="711"/>
      <c r="NHW19" s="711"/>
      <c r="NHX19" s="711"/>
      <c r="NHY19" s="711"/>
      <c r="NHZ19" s="711"/>
      <c r="NIA19" s="711"/>
      <c r="NIB19" s="711"/>
      <c r="NIC19" s="711"/>
      <c r="NID19" s="711"/>
      <c r="NIE19" s="711"/>
      <c r="NIF19" s="711"/>
      <c r="NIG19" s="711"/>
      <c r="NIH19" s="711"/>
      <c r="NII19" s="711"/>
      <c r="NIJ19" s="711"/>
      <c r="NIK19" s="711"/>
      <c r="NIL19" s="711"/>
      <c r="NIM19" s="711"/>
      <c r="NIN19" s="711"/>
      <c r="NIO19" s="711"/>
      <c r="NIP19" s="711"/>
      <c r="NIQ19" s="711"/>
      <c r="NIR19" s="711"/>
      <c r="NIS19" s="711"/>
      <c r="NIT19" s="711"/>
      <c r="NIU19" s="711"/>
      <c r="NIV19" s="711"/>
      <c r="NIW19" s="711"/>
      <c r="NIX19" s="711"/>
      <c r="NIY19" s="711"/>
      <c r="NIZ19" s="711"/>
      <c r="NJA19" s="711"/>
      <c r="NJB19" s="711"/>
      <c r="NJC19" s="711"/>
      <c r="NJD19" s="711"/>
      <c r="NJE19" s="711"/>
      <c r="NJF19" s="711"/>
      <c r="NJG19" s="711"/>
      <c r="NJH19" s="711"/>
      <c r="NJI19" s="711"/>
      <c r="NJJ19" s="711"/>
      <c r="NJK19" s="711"/>
      <c r="NJL19" s="711"/>
      <c r="NJM19" s="711"/>
      <c r="NJN19" s="711"/>
      <c r="NJO19" s="711"/>
      <c r="NJP19" s="711"/>
      <c r="NJQ19" s="711"/>
      <c r="NJR19" s="711"/>
      <c r="NJS19" s="711"/>
      <c r="NJT19" s="711"/>
      <c r="NJU19" s="711"/>
      <c r="NJV19" s="711"/>
      <c r="NJW19" s="711"/>
      <c r="NJX19" s="711"/>
      <c r="NJY19" s="711"/>
      <c r="NJZ19" s="711"/>
      <c r="NKA19" s="711"/>
      <c r="NKB19" s="711"/>
      <c r="NKC19" s="711"/>
      <c r="NKD19" s="711"/>
      <c r="NKE19" s="711"/>
      <c r="NKF19" s="711"/>
      <c r="NKG19" s="711"/>
      <c r="NKH19" s="711"/>
      <c r="NKI19" s="711"/>
      <c r="NKJ19" s="711"/>
      <c r="NKK19" s="711"/>
      <c r="NKL19" s="711"/>
      <c r="NKM19" s="711"/>
      <c r="NKN19" s="711"/>
      <c r="NKO19" s="711"/>
      <c r="NKP19" s="711"/>
      <c r="NKQ19" s="711"/>
      <c r="NKR19" s="711"/>
      <c r="NKS19" s="711"/>
      <c r="NKT19" s="711"/>
      <c r="NKU19" s="711"/>
      <c r="NKV19" s="711"/>
      <c r="NKW19" s="711"/>
      <c r="NKX19" s="711"/>
      <c r="NKY19" s="711"/>
      <c r="NKZ19" s="711"/>
      <c r="NLA19" s="711"/>
      <c r="NLB19" s="711"/>
      <c r="NLC19" s="711"/>
      <c r="NLD19" s="711"/>
      <c r="NLE19" s="711"/>
      <c r="NLF19" s="711"/>
      <c r="NLG19" s="711"/>
      <c r="NLH19" s="711"/>
      <c r="NLI19" s="711"/>
      <c r="NLJ19" s="711"/>
      <c r="NLK19" s="711"/>
      <c r="NLL19" s="711"/>
      <c r="NLM19" s="711"/>
      <c r="NLN19" s="711"/>
      <c r="NLO19" s="711"/>
      <c r="NLP19" s="711"/>
      <c r="NLQ19" s="711"/>
      <c r="NLR19" s="711"/>
      <c r="NLS19" s="711"/>
      <c r="NLT19" s="711"/>
      <c r="NLU19" s="711"/>
      <c r="NLV19" s="711"/>
      <c r="NLW19" s="711"/>
      <c r="NLX19" s="711"/>
      <c r="NLY19" s="711"/>
      <c r="NLZ19" s="711"/>
      <c r="NMA19" s="711"/>
      <c r="NMB19" s="711"/>
      <c r="NMC19" s="711"/>
      <c r="NMD19" s="711"/>
      <c r="NME19" s="711"/>
      <c r="NMF19" s="711"/>
      <c r="NMG19" s="711"/>
      <c r="NMH19" s="711"/>
      <c r="NMI19" s="711"/>
      <c r="NMJ19" s="711"/>
      <c r="NMK19" s="711"/>
      <c r="NML19" s="711"/>
      <c r="NMM19" s="711"/>
      <c r="NMN19" s="711"/>
      <c r="NMO19" s="711"/>
      <c r="NMP19" s="711"/>
      <c r="NMQ19" s="711"/>
      <c r="NMR19" s="711"/>
      <c r="NMS19" s="711"/>
      <c r="NMT19" s="711"/>
      <c r="NMU19" s="711"/>
      <c r="NMV19" s="711"/>
      <c r="NMW19" s="711"/>
      <c r="NMX19" s="711"/>
      <c r="NMY19" s="711"/>
      <c r="NMZ19" s="711"/>
      <c r="NNA19" s="711"/>
      <c r="NNB19" s="711"/>
      <c r="NNC19" s="711"/>
      <c r="NND19" s="711"/>
      <c r="NNE19" s="711"/>
      <c r="NNF19" s="711"/>
      <c r="NNG19" s="711"/>
      <c r="NNH19" s="711"/>
      <c r="NNI19" s="711"/>
      <c r="NNJ19" s="711"/>
      <c r="NNK19" s="711"/>
      <c r="NNL19" s="711"/>
      <c r="NNM19" s="711"/>
      <c r="NNN19" s="711"/>
      <c r="NNO19" s="711"/>
      <c r="NNP19" s="711"/>
      <c r="NNQ19" s="711"/>
      <c r="NNR19" s="711"/>
      <c r="NNS19" s="711"/>
      <c r="NNT19" s="711"/>
      <c r="NNU19" s="711"/>
      <c r="NNV19" s="711"/>
      <c r="NNW19" s="711"/>
      <c r="NNX19" s="711"/>
      <c r="NNY19" s="711"/>
      <c r="NNZ19" s="711"/>
      <c r="NOA19" s="711"/>
      <c r="NOB19" s="711"/>
      <c r="NOC19" s="711"/>
      <c r="NOD19" s="711"/>
      <c r="NOE19" s="711"/>
      <c r="NOF19" s="711"/>
      <c r="NOG19" s="711"/>
      <c r="NOH19" s="711"/>
      <c r="NOI19" s="711"/>
      <c r="NOJ19" s="711"/>
      <c r="NOK19" s="711"/>
      <c r="NOL19" s="711"/>
      <c r="NOM19" s="711"/>
      <c r="NON19" s="711"/>
      <c r="NOO19" s="711"/>
      <c r="NOP19" s="711"/>
      <c r="NOQ19" s="711"/>
      <c r="NOR19" s="711"/>
      <c r="NOS19" s="711"/>
      <c r="NOT19" s="711"/>
      <c r="NOU19" s="711"/>
      <c r="NOV19" s="711"/>
      <c r="NOW19" s="711"/>
      <c r="NOX19" s="711"/>
      <c r="NOY19" s="711"/>
      <c r="NOZ19" s="711"/>
      <c r="NPA19" s="711"/>
      <c r="NPB19" s="711"/>
      <c r="NPC19" s="711"/>
      <c r="NPD19" s="711"/>
      <c r="NPE19" s="711"/>
      <c r="NPF19" s="711"/>
      <c r="NPG19" s="711"/>
      <c r="NPH19" s="711"/>
      <c r="NPI19" s="711"/>
      <c r="NPJ19" s="711"/>
      <c r="NPK19" s="711"/>
      <c r="NPL19" s="711"/>
      <c r="NPM19" s="711"/>
      <c r="NPN19" s="711"/>
      <c r="NPO19" s="711"/>
      <c r="NPP19" s="711"/>
      <c r="NPQ19" s="711"/>
      <c r="NPR19" s="711"/>
      <c r="NPS19" s="711"/>
      <c r="NPT19" s="711"/>
      <c r="NPU19" s="711"/>
      <c r="NPV19" s="711"/>
      <c r="NPW19" s="711"/>
      <c r="NPX19" s="711"/>
      <c r="NPY19" s="711"/>
      <c r="NPZ19" s="711"/>
      <c r="NQA19" s="711"/>
      <c r="NQB19" s="711"/>
      <c r="NQC19" s="711"/>
      <c r="NQD19" s="711"/>
      <c r="NQE19" s="711"/>
      <c r="NQF19" s="711"/>
      <c r="NQG19" s="711"/>
      <c r="NQH19" s="711"/>
      <c r="NQI19" s="711"/>
      <c r="NQJ19" s="711"/>
      <c r="NQK19" s="711"/>
      <c r="NQL19" s="711"/>
      <c r="NQM19" s="711"/>
      <c r="NQN19" s="711"/>
      <c r="NQO19" s="711"/>
      <c r="NQP19" s="711"/>
      <c r="NQQ19" s="711"/>
      <c r="NQR19" s="711"/>
      <c r="NQS19" s="711"/>
      <c r="NQT19" s="711"/>
      <c r="NQU19" s="711"/>
      <c r="NQV19" s="711"/>
      <c r="NQW19" s="711"/>
      <c r="NQX19" s="711"/>
      <c r="NQY19" s="711"/>
      <c r="NQZ19" s="711"/>
      <c r="NRA19" s="711"/>
      <c r="NRB19" s="711"/>
      <c r="NRC19" s="711"/>
      <c r="NRD19" s="711"/>
      <c r="NRE19" s="711"/>
      <c r="NRF19" s="711"/>
      <c r="NRG19" s="711"/>
      <c r="NRH19" s="711"/>
      <c r="NRI19" s="711"/>
      <c r="NRJ19" s="711"/>
      <c r="NRK19" s="711"/>
      <c r="NRL19" s="711"/>
      <c r="NRM19" s="711"/>
      <c r="NRN19" s="711"/>
      <c r="NRO19" s="711"/>
      <c r="NRP19" s="711"/>
      <c r="NRQ19" s="711"/>
      <c r="NRR19" s="711"/>
      <c r="NRS19" s="711"/>
      <c r="NRT19" s="711"/>
      <c r="NRU19" s="711"/>
      <c r="NRV19" s="711"/>
      <c r="NRW19" s="711"/>
      <c r="NRX19" s="711"/>
      <c r="NRY19" s="711"/>
      <c r="NRZ19" s="711"/>
      <c r="NSA19" s="711"/>
      <c r="NSB19" s="711"/>
      <c r="NSC19" s="711"/>
      <c r="NSD19" s="711"/>
      <c r="NSE19" s="711"/>
      <c r="NSF19" s="711"/>
      <c r="NSG19" s="711"/>
      <c r="NSH19" s="711"/>
      <c r="NSI19" s="711"/>
      <c r="NSJ19" s="711"/>
      <c r="NSK19" s="711"/>
      <c r="NSL19" s="711"/>
      <c r="NSM19" s="711"/>
      <c r="NSN19" s="711"/>
      <c r="NSO19" s="711"/>
      <c r="NSP19" s="711"/>
      <c r="NSQ19" s="711"/>
      <c r="NSR19" s="711"/>
      <c r="NSS19" s="711"/>
      <c r="NST19" s="711"/>
      <c r="NSU19" s="711"/>
      <c r="NSV19" s="711"/>
      <c r="NSW19" s="711"/>
      <c r="NSX19" s="711"/>
      <c r="NSY19" s="711"/>
      <c r="NSZ19" s="711"/>
      <c r="NTA19" s="711"/>
      <c r="NTB19" s="711"/>
      <c r="NTC19" s="711"/>
      <c r="NTD19" s="711"/>
      <c r="NTE19" s="711"/>
      <c r="NTF19" s="711"/>
      <c r="NTG19" s="711"/>
      <c r="NTH19" s="711"/>
      <c r="NTI19" s="711"/>
      <c r="NTJ19" s="711"/>
      <c r="NTK19" s="711"/>
      <c r="NTL19" s="711"/>
      <c r="NTM19" s="711"/>
      <c r="NTN19" s="711"/>
      <c r="NTO19" s="711"/>
      <c r="NTP19" s="711"/>
      <c r="NTQ19" s="711"/>
      <c r="NTR19" s="711"/>
      <c r="NTS19" s="711"/>
      <c r="NTT19" s="711"/>
      <c r="NTU19" s="711"/>
      <c r="NTV19" s="711"/>
      <c r="NTW19" s="711"/>
      <c r="NTX19" s="711"/>
      <c r="NTY19" s="711"/>
      <c r="NTZ19" s="711"/>
      <c r="NUA19" s="711"/>
      <c r="NUB19" s="711"/>
      <c r="NUC19" s="711"/>
      <c r="NUD19" s="711"/>
      <c r="NUE19" s="711"/>
      <c r="NUF19" s="711"/>
      <c r="NUG19" s="711"/>
      <c r="NUH19" s="711"/>
      <c r="NUI19" s="711"/>
      <c r="NUJ19" s="711"/>
      <c r="NUK19" s="711"/>
      <c r="NUL19" s="711"/>
      <c r="NUM19" s="711"/>
      <c r="NUN19" s="711"/>
      <c r="NUO19" s="711"/>
      <c r="NUP19" s="711"/>
      <c r="NUQ19" s="711"/>
      <c r="NUR19" s="711"/>
      <c r="NUS19" s="711"/>
      <c r="NUT19" s="711"/>
      <c r="NUU19" s="711"/>
      <c r="NUV19" s="711"/>
      <c r="NUW19" s="711"/>
      <c r="NUX19" s="711"/>
      <c r="NUY19" s="711"/>
      <c r="NUZ19" s="711"/>
      <c r="NVA19" s="711"/>
      <c r="NVB19" s="711"/>
      <c r="NVC19" s="711"/>
      <c r="NVD19" s="711"/>
      <c r="NVE19" s="711"/>
      <c r="NVF19" s="711"/>
      <c r="NVG19" s="711"/>
      <c r="NVH19" s="711"/>
      <c r="NVI19" s="711"/>
      <c r="NVJ19" s="711"/>
      <c r="NVK19" s="711"/>
      <c r="NVL19" s="711"/>
      <c r="NVM19" s="711"/>
      <c r="NVN19" s="711"/>
      <c r="NVO19" s="711"/>
      <c r="NVP19" s="711"/>
      <c r="NVQ19" s="711"/>
      <c r="NVR19" s="711"/>
      <c r="NVS19" s="711"/>
      <c r="NVT19" s="711"/>
      <c r="NVU19" s="711"/>
      <c r="NVV19" s="711"/>
      <c r="NVW19" s="711"/>
      <c r="NVX19" s="711"/>
      <c r="NVY19" s="711"/>
      <c r="NVZ19" s="711"/>
      <c r="NWA19" s="711"/>
      <c r="NWB19" s="711"/>
      <c r="NWC19" s="711"/>
      <c r="NWD19" s="711"/>
      <c r="NWE19" s="711"/>
      <c r="NWF19" s="711"/>
      <c r="NWG19" s="711"/>
      <c r="NWH19" s="711"/>
      <c r="NWI19" s="711"/>
      <c r="NWJ19" s="711"/>
      <c r="NWK19" s="711"/>
      <c r="NWL19" s="711"/>
      <c r="NWM19" s="711"/>
      <c r="NWN19" s="711"/>
      <c r="NWO19" s="711"/>
      <c r="NWP19" s="711"/>
      <c r="NWQ19" s="711"/>
      <c r="NWR19" s="711"/>
      <c r="NWS19" s="711"/>
      <c r="NWT19" s="711"/>
      <c r="NWU19" s="711"/>
      <c r="NWV19" s="711"/>
      <c r="NWW19" s="711"/>
      <c r="NWX19" s="711"/>
      <c r="NWY19" s="711"/>
      <c r="NWZ19" s="711"/>
      <c r="NXA19" s="711"/>
      <c r="NXB19" s="711"/>
      <c r="NXC19" s="711"/>
      <c r="NXD19" s="711"/>
      <c r="NXE19" s="711"/>
      <c r="NXF19" s="711"/>
      <c r="NXG19" s="711"/>
      <c r="NXH19" s="711"/>
      <c r="NXI19" s="711"/>
      <c r="NXJ19" s="711"/>
      <c r="NXK19" s="711"/>
      <c r="NXL19" s="711"/>
      <c r="NXM19" s="711"/>
      <c r="NXN19" s="711"/>
      <c r="NXO19" s="711"/>
      <c r="NXP19" s="711"/>
      <c r="NXQ19" s="711"/>
      <c r="NXR19" s="711"/>
      <c r="NXS19" s="711"/>
      <c r="NXT19" s="711"/>
      <c r="NXU19" s="711"/>
      <c r="NXV19" s="711"/>
      <c r="NXW19" s="711"/>
      <c r="NXX19" s="711"/>
      <c r="NXY19" s="711"/>
      <c r="NXZ19" s="711"/>
      <c r="NYA19" s="711"/>
      <c r="NYB19" s="711"/>
      <c r="NYC19" s="711"/>
      <c r="NYD19" s="711"/>
      <c r="NYE19" s="711"/>
      <c r="NYF19" s="711"/>
      <c r="NYG19" s="711"/>
      <c r="NYH19" s="711"/>
      <c r="NYI19" s="711"/>
      <c r="NYJ19" s="711"/>
      <c r="NYK19" s="711"/>
      <c r="NYL19" s="711"/>
      <c r="NYM19" s="711"/>
      <c r="NYN19" s="711"/>
      <c r="NYO19" s="711"/>
      <c r="NYP19" s="711"/>
      <c r="NYQ19" s="711"/>
      <c r="NYR19" s="711"/>
      <c r="NYS19" s="711"/>
      <c r="NYT19" s="711"/>
      <c r="NYU19" s="711"/>
      <c r="NYV19" s="711"/>
      <c r="NYW19" s="711"/>
      <c r="NYX19" s="711"/>
      <c r="NYY19" s="711"/>
      <c r="NYZ19" s="711"/>
      <c r="NZA19" s="711"/>
      <c r="NZB19" s="711"/>
      <c r="NZC19" s="711"/>
      <c r="NZD19" s="711"/>
      <c r="NZE19" s="711"/>
      <c r="NZF19" s="711"/>
      <c r="NZG19" s="711"/>
      <c r="NZH19" s="711"/>
      <c r="NZI19" s="711"/>
      <c r="NZJ19" s="711"/>
      <c r="NZK19" s="711"/>
      <c r="NZL19" s="711"/>
      <c r="NZM19" s="711"/>
      <c r="NZN19" s="711"/>
      <c r="NZO19" s="711"/>
      <c r="NZP19" s="711"/>
      <c r="NZQ19" s="711"/>
      <c r="NZR19" s="711"/>
      <c r="NZS19" s="711"/>
      <c r="NZT19" s="711"/>
      <c r="NZU19" s="711"/>
      <c r="NZV19" s="711"/>
      <c r="NZW19" s="711"/>
      <c r="NZX19" s="711"/>
      <c r="NZY19" s="711"/>
      <c r="NZZ19" s="711"/>
      <c r="OAA19" s="711"/>
      <c r="OAB19" s="711"/>
      <c r="OAC19" s="711"/>
      <c r="OAD19" s="711"/>
      <c r="OAE19" s="711"/>
      <c r="OAF19" s="711"/>
      <c r="OAG19" s="711"/>
      <c r="OAH19" s="711"/>
      <c r="OAI19" s="711"/>
      <c r="OAJ19" s="711"/>
      <c r="OAK19" s="711"/>
      <c r="OAL19" s="711"/>
      <c r="OAM19" s="711"/>
      <c r="OAN19" s="711"/>
      <c r="OAO19" s="711"/>
      <c r="OAP19" s="711"/>
      <c r="OAQ19" s="711"/>
      <c r="OAR19" s="711"/>
      <c r="OAS19" s="711"/>
      <c r="OAT19" s="711"/>
      <c r="OAU19" s="711"/>
      <c r="OAV19" s="711"/>
      <c r="OAW19" s="711"/>
      <c r="OAX19" s="711"/>
      <c r="OAY19" s="711"/>
      <c r="OAZ19" s="711"/>
      <c r="OBA19" s="711"/>
      <c r="OBB19" s="711"/>
      <c r="OBC19" s="711"/>
      <c r="OBD19" s="711"/>
      <c r="OBE19" s="711"/>
      <c r="OBF19" s="711"/>
      <c r="OBG19" s="711"/>
      <c r="OBH19" s="711"/>
      <c r="OBI19" s="711"/>
      <c r="OBJ19" s="711"/>
      <c r="OBK19" s="711"/>
      <c r="OBL19" s="711"/>
      <c r="OBM19" s="711"/>
      <c r="OBN19" s="711"/>
      <c r="OBO19" s="711"/>
      <c r="OBP19" s="711"/>
      <c r="OBQ19" s="711"/>
      <c r="OBR19" s="711"/>
      <c r="OBS19" s="711"/>
      <c r="OBT19" s="711"/>
      <c r="OBU19" s="711"/>
      <c r="OBV19" s="711"/>
      <c r="OBW19" s="711"/>
      <c r="OBX19" s="711"/>
      <c r="OBY19" s="711"/>
      <c r="OBZ19" s="711"/>
      <c r="OCA19" s="711"/>
      <c r="OCB19" s="711"/>
      <c r="OCC19" s="711"/>
      <c r="OCD19" s="711"/>
      <c r="OCE19" s="711"/>
      <c r="OCF19" s="711"/>
      <c r="OCG19" s="711"/>
      <c r="OCH19" s="711"/>
      <c r="OCI19" s="711"/>
      <c r="OCJ19" s="711"/>
      <c r="OCK19" s="711"/>
      <c r="OCL19" s="711"/>
      <c r="OCM19" s="711"/>
      <c r="OCN19" s="711"/>
      <c r="OCO19" s="711"/>
      <c r="OCP19" s="711"/>
      <c r="OCQ19" s="711"/>
      <c r="OCR19" s="711"/>
      <c r="OCS19" s="711"/>
      <c r="OCT19" s="711"/>
      <c r="OCU19" s="711"/>
      <c r="OCV19" s="711"/>
      <c r="OCW19" s="711"/>
      <c r="OCX19" s="711"/>
      <c r="OCY19" s="711"/>
      <c r="OCZ19" s="711"/>
      <c r="ODA19" s="711"/>
      <c r="ODB19" s="711"/>
      <c r="ODC19" s="711"/>
      <c r="ODD19" s="711"/>
      <c r="ODE19" s="711"/>
      <c r="ODF19" s="711"/>
      <c r="ODG19" s="711"/>
      <c r="ODH19" s="711"/>
      <c r="ODI19" s="711"/>
      <c r="ODJ19" s="711"/>
      <c r="ODK19" s="711"/>
      <c r="ODL19" s="711"/>
      <c r="ODM19" s="711"/>
      <c r="ODN19" s="711"/>
      <c r="ODO19" s="711"/>
      <c r="ODP19" s="711"/>
      <c r="ODQ19" s="711"/>
      <c r="ODR19" s="711"/>
      <c r="ODS19" s="711"/>
      <c r="ODT19" s="711"/>
      <c r="ODU19" s="711"/>
      <c r="ODV19" s="711"/>
      <c r="ODW19" s="711"/>
      <c r="ODX19" s="711"/>
      <c r="ODY19" s="711"/>
      <c r="ODZ19" s="711"/>
      <c r="OEA19" s="711"/>
      <c r="OEB19" s="711"/>
      <c r="OEC19" s="711"/>
      <c r="OED19" s="711"/>
      <c r="OEE19" s="711"/>
      <c r="OEF19" s="711"/>
      <c r="OEG19" s="711"/>
      <c r="OEH19" s="711"/>
      <c r="OEI19" s="711"/>
      <c r="OEJ19" s="711"/>
      <c r="OEK19" s="711"/>
      <c r="OEL19" s="711"/>
      <c r="OEM19" s="711"/>
      <c r="OEN19" s="711"/>
      <c r="OEO19" s="711"/>
      <c r="OEP19" s="711"/>
      <c r="OEQ19" s="711"/>
      <c r="OER19" s="711"/>
      <c r="OES19" s="711"/>
      <c r="OET19" s="711"/>
      <c r="OEU19" s="711"/>
      <c r="OEV19" s="711"/>
      <c r="OEW19" s="711"/>
      <c r="OEX19" s="711"/>
      <c r="OEY19" s="711"/>
      <c r="OEZ19" s="711"/>
      <c r="OFA19" s="711"/>
      <c r="OFB19" s="711"/>
      <c r="OFC19" s="711"/>
      <c r="OFD19" s="711"/>
      <c r="OFE19" s="711"/>
      <c r="OFF19" s="711"/>
      <c r="OFG19" s="711"/>
      <c r="OFH19" s="711"/>
      <c r="OFI19" s="711"/>
      <c r="OFJ19" s="711"/>
      <c r="OFK19" s="711"/>
      <c r="OFL19" s="711"/>
      <c r="OFM19" s="711"/>
      <c r="OFN19" s="711"/>
      <c r="OFO19" s="711"/>
      <c r="OFP19" s="711"/>
      <c r="OFQ19" s="711"/>
      <c r="OFR19" s="711"/>
      <c r="OFS19" s="711"/>
      <c r="OFT19" s="711"/>
      <c r="OFU19" s="711"/>
      <c r="OFV19" s="711"/>
      <c r="OFW19" s="711"/>
      <c r="OFX19" s="711"/>
      <c r="OFY19" s="711"/>
      <c r="OFZ19" s="711"/>
      <c r="OGA19" s="711"/>
      <c r="OGB19" s="711"/>
      <c r="OGC19" s="711"/>
      <c r="OGD19" s="711"/>
      <c r="OGE19" s="711"/>
      <c r="OGF19" s="711"/>
      <c r="OGG19" s="711"/>
      <c r="OGH19" s="711"/>
      <c r="OGI19" s="711"/>
      <c r="OGJ19" s="711"/>
      <c r="OGK19" s="711"/>
      <c r="OGL19" s="711"/>
      <c r="OGM19" s="711"/>
      <c r="OGN19" s="711"/>
      <c r="OGO19" s="711"/>
      <c r="OGP19" s="711"/>
      <c r="OGQ19" s="711"/>
      <c r="OGR19" s="711"/>
      <c r="OGS19" s="711"/>
      <c r="OGT19" s="711"/>
      <c r="OGU19" s="711"/>
      <c r="OGV19" s="711"/>
      <c r="OGW19" s="711"/>
      <c r="OGX19" s="711"/>
      <c r="OGY19" s="711"/>
      <c r="OGZ19" s="711"/>
      <c r="OHA19" s="711"/>
      <c r="OHB19" s="711"/>
      <c r="OHC19" s="711"/>
      <c r="OHD19" s="711"/>
      <c r="OHE19" s="711"/>
      <c r="OHF19" s="711"/>
      <c r="OHG19" s="711"/>
      <c r="OHH19" s="711"/>
      <c r="OHI19" s="711"/>
      <c r="OHJ19" s="711"/>
      <c r="OHK19" s="711"/>
      <c r="OHL19" s="711"/>
      <c r="OHM19" s="711"/>
      <c r="OHN19" s="711"/>
      <c r="OHO19" s="711"/>
      <c r="OHP19" s="711"/>
      <c r="OHQ19" s="711"/>
      <c r="OHR19" s="711"/>
      <c r="OHS19" s="711"/>
      <c r="OHT19" s="711"/>
      <c r="OHU19" s="711"/>
      <c r="OHV19" s="711"/>
      <c r="OHW19" s="711"/>
      <c r="OHX19" s="711"/>
      <c r="OHY19" s="711"/>
      <c r="OHZ19" s="711"/>
      <c r="OIA19" s="711"/>
      <c r="OIB19" s="711"/>
      <c r="OIC19" s="711"/>
      <c r="OID19" s="711"/>
      <c r="OIE19" s="711"/>
      <c r="OIF19" s="711"/>
      <c r="OIG19" s="711"/>
      <c r="OIH19" s="711"/>
      <c r="OII19" s="711"/>
      <c r="OIJ19" s="711"/>
      <c r="OIK19" s="711"/>
      <c r="OIL19" s="711"/>
      <c r="OIM19" s="711"/>
      <c r="OIN19" s="711"/>
      <c r="OIO19" s="711"/>
      <c r="OIP19" s="711"/>
      <c r="OIQ19" s="711"/>
      <c r="OIR19" s="711"/>
      <c r="OIS19" s="711"/>
      <c r="OIT19" s="711"/>
      <c r="OIU19" s="711"/>
      <c r="OIV19" s="711"/>
      <c r="OIW19" s="711"/>
      <c r="OIX19" s="711"/>
      <c r="OIY19" s="711"/>
      <c r="OIZ19" s="711"/>
      <c r="OJA19" s="711"/>
      <c r="OJB19" s="711"/>
      <c r="OJC19" s="711"/>
      <c r="OJD19" s="711"/>
      <c r="OJE19" s="711"/>
      <c r="OJF19" s="711"/>
      <c r="OJG19" s="711"/>
      <c r="OJH19" s="711"/>
      <c r="OJI19" s="711"/>
      <c r="OJJ19" s="711"/>
      <c r="OJK19" s="711"/>
      <c r="OJL19" s="711"/>
      <c r="OJM19" s="711"/>
      <c r="OJN19" s="711"/>
      <c r="OJO19" s="711"/>
      <c r="OJP19" s="711"/>
      <c r="OJQ19" s="711"/>
      <c r="OJR19" s="711"/>
      <c r="OJS19" s="711"/>
      <c r="OJT19" s="711"/>
      <c r="OJU19" s="711"/>
      <c r="OJV19" s="711"/>
      <c r="OJW19" s="711"/>
      <c r="OJX19" s="711"/>
      <c r="OJY19" s="711"/>
      <c r="OJZ19" s="711"/>
      <c r="OKA19" s="711"/>
      <c r="OKB19" s="711"/>
      <c r="OKC19" s="711"/>
      <c r="OKD19" s="711"/>
      <c r="OKE19" s="711"/>
      <c r="OKF19" s="711"/>
      <c r="OKG19" s="711"/>
      <c r="OKH19" s="711"/>
      <c r="OKI19" s="711"/>
      <c r="OKJ19" s="711"/>
      <c r="OKK19" s="711"/>
      <c r="OKL19" s="711"/>
      <c r="OKM19" s="711"/>
      <c r="OKN19" s="711"/>
      <c r="OKO19" s="711"/>
      <c r="OKP19" s="711"/>
      <c r="OKQ19" s="711"/>
      <c r="OKR19" s="711"/>
      <c r="OKS19" s="711"/>
      <c r="OKT19" s="711"/>
      <c r="OKU19" s="711"/>
      <c r="OKV19" s="711"/>
      <c r="OKW19" s="711"/>
      <c r="OKX19" s="711"/>
      <c r="OKY19" s="711"/>
      <c r="OKZ19" s="711"/>
      <c r="OLA19" s="711"/>
      <c r="OLB19" s="711"/>
      <c r="OLC19" s="711"/>
      <c r="OLD19" s="711"/>
      <c r="OLE19" s="711"/>
      <c r="OLF19" s="711"/>
      <c r="OLG19" s="711"/>
      <c r="OLH19" s="711"/>
      <c r="OLI19" s="711"/>
      <c r="OLJ19" s="711"/>
      <c r="OLK19" s="711"/>
      <c r="OLL19" s="711"/>
      <c r="OLM19" s="711"/>
      <c r="OLN19" s="711"/>
      <c r="OLO19" s="711"/>
      <c r="OLP19" s="711"/>
      <c r="OLQ19" s="711"/>
      <c r="OLR19" s="711"/>
      <c r="OLS19" s="711"/>
      <c r="OLT19" s="711"/>
      <c r="OLU19" s="711"/>
      <c r="OLV19" s="711"/>
      <c r="OLW19" s="711"/>
      <c r="OLX19" s="711"/>
      <c r="OLY19" s="711"/>
      <c r="OLZ19" s="711"/>
      <c r="OMA19" s="711"/>
      <c r="OMB19" s="711"/>
      <c r="OMC19" s="711"/>
      <c r="OMD19" s="711"/>
      <c r="OME19" s="711"/>
      <c r="OMF19" s="711"/>
      <c r="OMG19" s="711"/>
      <c r="OMH19" s="711"/>
      <c r="OMI19" s="711"/>
      <c r="OMJ19" s="711"/>
      <c r="OMK19" s="711"/>
      <c r="OML19" s="711"/>
      <c r="OMM19" s="711"/>
      <c r="OMN19" s="711"/>
      <c r="OMO19" s="711"/>
      <c r="OMP19" s="711"/>
      <c r="OMQ19" s="711"/>
      <c r="OMR19" s="711"/>
      <c r="OMS19" s="711"/>
      <c r="OMT19" s="711"/>
      <c r="OMU19" s="711"/>
      <c r="OMV19" s="711"/>
      <c r="OMW19" s="711"/>
      <c r="OMX19" s="711"/>
      <c r="OMY19" s="711"/>
      <c r="OMZ19" s="711"/>
      <c r="ONA19" s="711"/>
      <c r="ONB19" s="711"/>
      <c r="ONC19" s="711"/>
      <c r="OND19" s="711"/>
      <c r="ONE19" s="711"/>
      <c r="ONF19" s="711"/>
      <c r="ONG19" s="711"/>
      <c r="ONH19" s="711"/>
      <c r="ONI19" s="711"/>
      <c r="ONJ19" s="711"/>
      <c r="ONK19" s="711"/>
      <c r="ONL19" s="711"/>
      <c r="ONM19" s="711"/>
      <c r="ONN19" s="711"/>
      <c r="ONO19" s="711"/>
      <c r="ONP19" s="711"/>
      <c r="ONQ19" s="711"/>
      <c r="ONR19" s="711"/>
      <c r="ONS19" s="711"/>
      <c r="ONT19" s="711"/>
      <c r="ONU19" s="711"/>
      <c r="ONV19" s="711"/>
      <c r="ONW19" s="711"/>
      <c r="ONX19" s="711"/>
      <c r="ONY19" s="711"/>
      <c r="ONZ19" s="711"/>
      <c r="OOA19" s="711"/>
      <c r="OOB19" s="711"/>
      <c r="OOC19" s="711"/>
      <c r="OOD19" s="711"/>
      <c r="OOE19" s="711"/>
      <c r="OOF19" s="711"/>
      <c r="OOG19" s="711"/>
      <c r="OOH19" s="711"/>
      <c r="OOI19" s="711"/>
      <c r="OOJ19" s="711"/>
      <c r="OOK19" s="711"/>
      <c r="OOL19" s="711"/>
      <c r="OOM19" s="711"/>
      <c r="OON19" s="711"/>
      <c r="OOO19" s="711"/>
      <c r="OOP19" s="711"/>
      <c r="OOQ19" s="711"/>
      <c r="OOR19" s="711"/>
      <c r="OOS19" s="711"/>
      <c r="OOT19" s="711"/>
      <c r="OOU19" s="711"/>
      <c r="OOV19" s="711"/>
      <c r="OOW19" s="711"/>
      <c r="OOX19" s="711"/>
      <c r="OOY19" s="711"/>
      <c r="OOZ19" s="711"/>
      <c r="OPA19" s="711"/>
      <c r="OPB19" s="711"/>
      <c r="OPC19" s="711"/>
      <c r="OPD19" s="711"/>
      <c r="OPE19" s="711"/>
      <c r="OPF19" s="711"/>
      <c r="OPG19" s="711"/>
      <c r="OPH19" s="711"/>
      <c r="OPI19" s="711"/>
      <c r="OPJ19" s="711"/>
      <c r="OPK19" s="711"/>
      <c r="OPL19" s="711"/>
      <c r="OPM19" s="711"/>
      <c r="OPN19" s="711"/>
      <c r="OPO19" s="711"/>
      <c r="OPP19" s="711"/>
      <c r="OPQ19" s="711"/>
      <c r="OPR19" s="711"/>
      <c r="OPS19" s="711"/>
      <c r="OPT19" s="711"/>
      <c r="OPU19" s="711"/>
      <c r="OPV19" s="711"/>
      <c r="OPW19" s="711"/>
      <c r="OPX19" s="711"/>
      <c r="OPY19" s="711"/>
      <c r="OPZ19" s="711"/>
      <c r="OQA19" s="711"/>
      <c r="OQB19" s="711"/>
      <c r="OQC19" s="711"/>
      <c r="OQD19" s="711"/>
      <c r="OQE19" s="711"/>
      <c r="OQF19" s="711"/>
      <c r="OQG19" s="711"/>
      <c r="OQH19" s="711"/>
      <c r="OQI19" s="711"/>
      <c r="OQJ19" s="711"/>
      <c r="OQK19" s="711"/>
      <c r="OQL19" s="711"/>
      <c r="OQM19" s="711"/>
      <c r="OQN19" s="711"/>
      <c r="OQO19" s="711"/>
      <c r="OQP19" s="711"/>
      <c r="OQQ19" s="711"/>
      <c r="OQR19" s="711"/>
      <c r="OQS19" s="711"/>
      <c r="OQT19" s="711"/>
      <c r="OQU19" s="711"/>
      <c r="OQV19" s="711"/>
      <c r="OQW19" s="711"/>
      <c r="OQX19" s="711"/>
      <c r="OQY19" s="711"/>
      <c r="OQZ19" s="711"/>
      <c r="ORA19" s="711"/>
      <c r="ORB19" s="711"/>
      <c r="ORC19" s="711"/>
      <c r="ORD19" s="711"/>
      <c r="ORE19" s="711"/>
      <c r="ORF19" s="711"/>
      <c r="ORG19" s="711"/>
      <c r="ORH19" s="711"/>
      <c r="ORI19" s="711"/>
      <c r="ORJ19" s="711"/>
      <c r="ORK19" s="711"/>
      <c r="ORL19" s="711"/>
      <c r="ORM19" s="711"/>
      <c r="ORN19" s="711"/>
      <c r="ORO19" s="711"/>
      <c r="ORP19" s="711"/>
      <c r="ORQ19" s="711"/>
      <c r="ORR19" s="711"/>
      <c r="ORS19" s="711"/>
      <c r="ORT19" s="711"/>
      <c r="ORU19" s="711"/>
      <c r="ORV19" s="711"/>
      <c r="ORW19" s="711"/>
      <c r="ORX19" s="711"/>
      <c r="ORY19" s="711"/>
      <c r="ORZ19" s="711"/>
      <c r="OSA19" s="711"/>
      <c r="OSB19" s="711"/>
      <c r="OSC19" s="711"/>
      <c r="OSD19" s="711"/>
      <c r="OSE19" s="711"/>
      <c r="OSF19" s="711"/>
      <c r="OSG19" s="711"/>
      <c r="OSH19" s="711"/>
      <c r="OSI19" s="711"/>
      <c r="OSJ19" s="711"/>
      <c r="OSK19" s="711"/>
      <c r="OSL19" s="711"/>
      <c r="OSM19" s="711"/>
      <c r="OSN19" s="711"/>
      <c r="OSO19" s="711"/>
      <c r="OSP19" s="711"/>
      <c r="OSQ19" s="711"/>
      <c r="OSR19" s="711"/>
      <c r="OSS19" s="711"/>
      <c r="OST19" s="711"/>
      <c r="OSU19" s="711"/>
      <c r="OSV19" s="711"/>
      <c r="OSW19" s="711"/>
      <c r="OSX19" s="711"/>
      <c r="OSY19" s="711"/>
      <c r="OSZ19" s="711"/>
      <c r="OTA19" s="711"/>
      <c r="OTB19" s="711"/>
      <c r="OTC19" s="711"/>
      <c r="OTD19" s="711"/>
      <c r="OTE19" s="711"/>
      <c r="OTF19" s="711"/>
      <c r="OTG19" s="711"/>
      <c r="OTH19" s="711"/>
      <c r="OTI19" s="711"/>
      <c r="OTJ19" s="711"/>
      <c r="OTK19" s="711"/>
      <c r="OTL19" s="711"/>
      <c r="OTM19" s="711"/>
      <c r="OTN19" s="711"/>
      <c r="OTO19" s="711"/>
      <c r="OTP19" s="711"/>
      <c r="OTQ19" s="711"/>
      <c r="OTR19" s="711"/>
      <c r="OTS19" s="711"/>
      <c r="OTT19" s="711"/>
      <c r="OTU19" s="711"/>
      <c r="OTV19" s="711"/>
      <c r="OTW19" s="711"/>
      <c r="OTX19" s="711"/>
      <c r="OTY19" s="711"/>
      <c r="OTZ19" s="711"/>
      <c r="OUA19" s="711"/>
      <c r="OUB19" s="711"/>
      <c r="OUC19" s="711"/>
      <c r="OUD19" s="711"/>
      <c r="OUE19" s="711"/>
      <c r="OUF19" s="711"/>
      <c r="OUG19" s="711"/>
      <c r="OUH19" s="711"/>
      <c r="OUI19" s="711"/>
      <c r="OUJ19" s="711"/>
      <c r="OUK19" s="711"/>
      <c r="OUL19" s="711"/>
      <c r="OUM19" s="711"/>
      <c r="OUN19" s="711"/>
      <c r="OUO19" s="711"/>
      <c r="OUP19" s="711"/>
      <c r="OUQ19" s="711"/>
      <c r="OUR19" s="711"/>
      <c r="OUS19" s="711"/>
      <c r="OUT19" s="711"/>
      <c r="OUU19" s="711"/>
      <c r="OUV19" s="711"/>
      <c r="OUW19" s="711"/>
      <c r="OUX19" s="711"/>
      <c r="OUY19" s="711"/>
      <c r="OUZ19" s="711"/>
      <c r="OVA19" s="711"/>
      <c r="OVB19" s="711"/>
      <c r="OVC19" s="711"/>
      <c r="OVD19" s="711"/>
      <c r="OVE19" s="711"/>
      <c r="OVF19" s="711"/>
      <c r="OVG19" s="711"/>
      <c r="OVH19" s="711"/>
      <c r="OVI19" s="711"/>
      <c r="OVJ19" s="711"/>
      <c r="OVK19" s="711"/>
      <c r="OVL19" s="711"/>
      <c r="OVM19" s="711"/>
      <c r="OVN19" s="711"/>
      <c r="OVO19" s="711"/>
      <c r="OVP19" s="711"/>
      <c r="OVQ19" s="711"/>
      <c r="OVR19" s="711"/>
      <c r="OVS19" s="711"/>
      <c r="OVT19" s="711"/>
      <c r="OVU19" s="711"/>
      <c r="OVV19" s="711"/>
      <c r="OVW19" s="711"/>
      <c r="OVX19" s="711"/>
      <c r="OVY19" s="711"/>
      <c r="OVZ19" s="711"/>
      <c r="OWA19" s="711"/>
      <c r="OWB19" s="711"/>
      <c r="OWC19" s="711"/>
      <c r="OWD19" s="711"/>
      <c r="OWE19" s="711"/>
      <c r="OWF19" s="711"/>
      <c r="OWG19" s="711"/>
      <c r="OWH19" s="711"/>
      <c r="OWI19" s="711"/>
      <c r="OWJ19" s="711"/>
      <c r="OWK19" s="711"/>
      <c r="OWL19" s="711"/>
      <c r="OWM19" s="711"/>
      <c r="OWN19" s="711"/>
      <c r="OWO19" s="711"/>
      <c r="OWP19" s="711"/>
      <c r="OWQ19" s="711"/>
      <c r="OWR19" s="711"/>
      <c r="OWS19" s="711"/>
      <c r="OWT19" s="711"/>
      <c r="OWU19" s="711"/>
      <c r="OWV19" s="711"/>
      <c r="OWW19" s="711"/>
      <c r="OWX19" s="711"/>
      <c r="OWY19" s="711"/>
      <c r="OWZ19" s="711"/>
      <c r="OXA19" s="711"/>
      <c r="OXB19" s="711"/>
      <c r="OXC19" s="711"/>
      <c r="OXD19" s="711"/>
      <c r="OXE19" s="711"/>
      <c r="OXF19" s="711"/>
      <c r="OXG19" s="711"/>
      <c r="OXH19" s="711"/>
      <c r="OXI19" s="711"/>
      <c r="OXJ19" s="711"/>
      <c r="OXK19" s="711"/>
      <c r="OXL19" s="711"/>
      <c r="OXM19" s="711"/>
      <c r="OXN19" s="711"/>
      <c r="OXO19" s="711"/>
      <c r="OXP19" s="711"/>
      <c r="OXQ19" s="711"/>
      <c r="OXR19" s="711"/>
      <c r="OXS19" s="711"/>
      <c r="OXT19" s="711"/>
      <c r="OXU19" s="711"/>
      <c r="OXV19" s="711"/>
      <c r="OXW19" s="711"/>
      <c r="OXX19" s="711"/>
      <c r="OXY19" s="711"/>
      <c r="OXZ19" s="711"/>
      <c r="OYA19" s="711"/>
      <c r="OYB19" s="711"/>
      <c r="OYC19" s="711"/>
      <c r="OYD19" s="711"/>
      <c r="OYE19" s="711"/>
      <c r="OYF19" s="711"/>
      <c r="OYG19" s="711"/>
      <c r="OYH19" s="711"/>
      <c r="OYI19" s="711"/>
      <c r="OYJ19" s="711"/>
      <c r="OYK19" s="711"/>
      <c r="OYL19" s="711"/>
      <c r="OYM19" s="711"/>
      <c r="OYN19" s="711"/>
      <c r="OYO19" s="711"/>
      <c r="OYP19" s="711"/>
      <c r="OYQ19" s="711"/>
      <c r="OYR19" s="711"/>
      <c r="OYS19" s="711"/>
      <c r="OYT19" s="711"/>
      <c r="OYU19" s="711"/>
      <c r="OYV19" s="711"/>
      <c r="OYW19" s="711"/>
      <c r="OYX19" s="711"/>
      <c r="OYY19" s="711"/>
      <c r="OYZ19" s="711"/>
      <c r="OZA19" s="711"/>
      <c r="OZB19" s="711"/>
      <c r="OZC19" s="711"/>
      <c r="OZD19" s="711"/>
      <c r="OZE19" s="711"/>
      <c r="OZF19" s="711"/>
      <c r="OZG19" s="711"/>
      <c r="OZH19" s="711"/>
      <c r="OZI19" s="711"/>
      <c r="OZJ19" s="711"/>
      <c r="OZK19" s="711"/>
      <c r="OZL19" s="711"/>
      <c r="OZM19" s="711"/>
      <c r="OZN19" s="711"/>
      <c r="OZO19" s="711"/>
      <c r="OZP19" s="711"/>
      <c r="OZQ19" s="711"/>
      <c r="OZR19" s="711"/>
      <c r="OZS19" s="711"/>
      <c r="OZT19" s="711"/>
      <c r="OZU19" s="711"/>
      <c r="OZV19" s="711"/>
      <c r="OZW19" s="711"/>
      <c r="OZX19" s="711"/>
      <c r="OZY19" s="711"/>
      <c r="OZZ19" s="711"/>
      <c r="PAA19" s="711"/>
      <c r="PAB19" s="711"/>
      <c r="PAC19" s="711"/>
      <c r="PAD19" s="711"/>
      <c r="PAE19" s="711"/>
      <c r="PAF19" s="711"/>
      <c r="PAG19" s="711"/>
      <c r="PAH19" s="711"/>
      <c r="PAI19" s="711"/>
      <c r="PAJ19" s="711"/>
      <c r="PAK19" s="711"/>
      <c r="PAL19" s="711"/>
      <c r="PAM19" s="711"/>
      <c r="PAN19" s="711"/>
      <c r="PAO19" s="711"/>
      <c r="PAP19" s="711"/>
      <c r="PAQ19" s="711"/>
      <c r="PAR19" s="711"/>
      <c r="PAS19" s="711"/>
      <c r="PAT19" s="711"/>
      <c r="PAU19" s="711"/>
      <c r="PAV19" s="711"/>
      <c r="PAW19" s="711"/>
      <c r="PAX19" s="711"/>
      <c r="PAY19" s="711"/>
      <c r="PAZ19" s="711"/>
      <c r="PBA19" s="711"/>
      <c r="PBB19" s="711"/>
      <c r="PBC19" s="711"/>
      <c r="PBD19" s="711"/>
      <c r="PBE19" s="711"/>
      <c r="PBF19" s="711"/>
      <c r="PBG19" s="711"/>
      <c r="PBH19" s="711"/>
      <c r="PBI19" s="711"/>
      <c r="PBJ19" s="711"/>
      <c r="PBK19" s="711"/>
      <c r="PBL19" s="711"/>
      <c r="PBM19" s="711"/>
      <c r="PBN19" s="711"/>
      <c r="PBO19" s="711"/>
      <c r="PBP19" s="711"/>
      <c r="PBQ19" s="711"/>
      <c r="PBR19" s="711"/>
      <c r="PBS19" s="711"/>
      <c r="PBT19" s="711"/>
      <c r="PBU19" s="711"/>
      <c r="PBV19" s="711"/>
      <c r="PBW19" s="711"/>
      <c r="PBX19" s="711"/>
      <c r="PBY19" s="711"/>
      <c r="PBZ19" s="711"/>
      <c r="PCA19" s="711"/>
      <c r="PCB19" s="711"/>
      <c r="PCC19" s="711"/>
      <c r="PCD19" s="711"/>
      <c r="PCE19" s="711"/>
      <c r="PCF19" s="711"/>
      <c r="PCG19" s="711"/>
      <c r="PCH19" s="711"/>
      <c r="PCI19" s="711"/>
      <c r="PCJ19" s="711"/>
      <c r="PCK19" s="711"/>
      <c r="PCL19" s="711"/>
      <c r="PCM19" s="711"/>
      <c r="PCN19" s="711"/>
      <c r="PCO19" s="711"/>
      <c r="PCP19" s="711"/>
      <c r="PCQ19" s="711"/>
      <c r="PCR19" s="711"/>
      <c r="PCS19" s="711"/>
      <c r="PCT19" s="711"/>
      <c r="PCU19" s="711"/>
      <c r="PCV19" s="711"/>
      <c r="PCW19" s="711"/>
      <c r="PCX19" s="711"/>
      <c r="PCY19" s="711"/>
      <c r="PCZ19" s="711"/>
      <c r="PDA19" s="711"/>
      <c r="PDB19" s="711"/>
      <c r="PDC19" s="711"/>
      <c r="PDD19" s="711"/>
      <c r="PDE19" s="711"/>
      <c r="PDF19" s="711"/>
      <c r="PDG19" s="711"/>
      <c r="PDH19" s="711"/>
      <c r="PDI19" s="711"/>
      <c r="PDJ19" s="711"/>
      <c r="PDK19" s="711"/>
      <c r="PDL19" s="711"/>
      <c r="PDM19" s="711"/>
      <c r="PDN19" s="711"/>
      <c r="PDO19" s="711"/>
      <c r="PDP19" s="711"/>
      <c r="PDQ19" s="711"/>
      <c r="PDR19" s="711"/>
      <c r="PDS19" s="711"/>
      <c r="PDT19" s="711"/>
      <c r="PDU19" s="711"/>
      <c r="PDV19" s="711"/>
      <c r="PDW19" s="711"/>
      <c r="PDX19" s="711"/>
      <c r="PDY19" s="711"/>
      <c r="PDZ19" s="711"/>
      <c r="PEA19" s="711"/>
      <c r="PEB19" s="711"/>
      <c r="PEC19" s="711"/>
      <c r="PED19" s="711"/>
      <c r="PEE19" s="711"/>
      <c r="PEF19" s="711"/>
      <c r="PEG19" s="711"/>
      <c r="PEH19" s="711"/>
      <c r="PEI19" s="711"/>
      <c r="PEJ19" s="711"/>
      <c r="PEK19" s="711"/>
      <c r="PEL19" s="711"/>
      <c r="PEM19" s="711"/>
      <c r="PEN19" s="711"/>
      <c r="PEO19" s="711"/>
      <c r="PEP19" s="711"/>
      <c r="PEQ19" s="711"/>
      <c r="PER19" s="711"/>
      <c r="PES19" s="711"/>
      <c r="PET19" s="711"/>
      <c r="PEU19" s="711"/>
      <c r="PEV19" s="711"/>
      <c r="PEW19" s="711"/>
      <c r="PEX19" s="711"/>
      <c r="PEY19" s="711"/>
      <c r="PEZ19" s="711"/>
      <c r="PFA19" s="711"/>
      <c r="PFB19" s="711"/>
      <c r="PFC19" s="711"/>
      <c r="PFD19" s="711"/>
      <c r="PFE19" s="711"/>
      <c r="PFF19" s="711"/>
      <c r="PFG19" s="711"/>
      <c r="PFH19" s="711"/>
      <c r="PFI19" s="711"/>
      <c r="PFJ19" s="711"/>
      <c r="PFK19" s="711"/>
      <c r="PFL19" s="711"/>
      <c r="PFM19" s="711"/>
      <c r="PFN19" s="711"/>
      <c r="PFO19" s="711"/>
      <c r="PFP19" s="711"/>
      <c r="PFQ19" s="711"/>
      <c r="PFR19" s="711"/>
      <c r="PFS19" s="711"/>
      <c r="PFT19" s="711"/>
      <c r="PFU19" s="711"/>
      <c r="PFV19" s="711"/>
      <c r="PFW19" s="711"/>
      <c r="PFX19" s="711"/>
      <c r="PFY19" s="711"/>
      <c r="PFZ19" s="711"/>
      <c r="PGA19" s="711"/>
      <c r="PGB19" s="711"/>
      <c r="PGC19" s="711"/>
      <c r="PGD19" s="711"/>
      <c r="PGE19" s="711"/>
      <c r="PGF19" s="711"/>
      <c r="PGG19" s="711"/>
      <c r="PGH19" s="711"/>
      <c r="PGI19" s="711"/>
      <c r="PGJ19" s="711"/>
      <c r="PGK19" s="711"/>
      <c r="PGL19" s="711"/>
      <c r="PGM19" s="711"/>
      <c r="PGN19" s="711"/>
      <c r="PGO19" s="711"/>
      <c r="PGP19" s="711"/>
      <c r="PGQ19" s="711"/>
      <c r="PGR19" s="711"/>
      <c r="PGS19" s="711"/>
      <c r="PGT19" s="711"/>
      <c r="PGU19" s="711"/>
      <c r="PGV19" s="711"/>
      <c r="PGW19" s="711"/>
      <c r="PGX19" s="711"/>
      <c r="PGY19" s="711"/>
      <c r="PGZ19" s="711"/>
      <c r="PHA19" s="711"/>
      <c r="PHB19" s="711"/>
      <c r="PHC19" s="711"/>
      <c r="PHD19" s="711"/>
      <c r="PHE19" s="711"/>
      <c r="PHF19" s="711"/>
      <c r="PHG19" s="711"/>
      <c r="PHH19" s="711"/>
      <c r="PHI19" s="711"/>
      <c r="PHJ19" s="711"/>
      <c r="PHK19" s="711"/>
      <c r="PHL19" s="711"/>
      <c r="PHM19" s="711"/>
      <c r="PHN19" s="711"/>
      <c r="PHO19" s="711"/>
      <c r="PHP19" s="711"/>
      <c r="PHQ19" s="711"/>
      <c r="PHR19" s="711"/>
      <c r="PHS19" s="711"/>
      <c r="PHT19" s="711"/>
      <c r="PHU19" s="711"/>
      <c r="PHV19" s="711"/>
      <c r="PHW19" s="711"/>
      <c r="PHX19" s="711"/>
      <c r="PHY19" s="711"/>
      <c r="PHZ19" s="711"/>
      <c r="PIA19" s="711"/>
      <c r="PIB19" s="711"/>
      <c r="PIC19" s="711"/>
      <c r="PID19" s="711"/>
      <c r="PIE19" s="711"/>
      <c r="PIF19" s="711"/>
      <c r="PIG19" s="711"/>
      <c r="PIH19" s="711"/>
      <c r="PII19" s="711"/>
      <c r="PIJ19" s="711"/>
      <c r="PIK19" s="711"/>
      <c r="PIL19" s="711"/>
      <c r="PIM19" s="711"/>
      <c r="PIN19" s="711"/>
      <c r="PIO19" s="711"/>
      <c r="PIP19" s="711"/>
      <c r="PIQ19" s="711"/>
      <c r="PIR19" s="711"/>
      <c r="PIS19" s="711"/>
      <c r="PIT19" s="711"/>
      <c r="PIU19" s="711"/>
      <c r="PIV19" s="711"/>
      <c r="PIW19" s="711"/>
      <c r="PIX19" s="711"/>
      <c r="PIY19" s="711"/>
      <c r="PIZ19" s="711"/>
      <c r="PJA19" s="711"/>
      <c r="PJB19" s="711"/>
      <c r="PJC19" s="711"/>
      <c r="PJD19" s="711"/>
      <c r="PJE19" s="711"/>
      <c r="PJF19" s="711"/>
      <c r="PJG19" s="711"/>
      <c r="PJH19" s="711"/>
      <c r="PJI19" s="711"/>
      <c r="PJJ19" s="711"/>
      <c r="PJK19" s="711"/>
      <c r="PJL19" s="711"/>
      <c r="PJM19" s="711"/>
      <c r="PJN19" s="711"/>
      <c r="PJO19" s="711"/>
      <c r="PJP19" s="711"/>
      <c r="PJQ19" s="711"/>
      <c r="PJR19" s="711"/>
      <c r="PJS19" s="711"/>
      <c r="PJT19" s="711"/>
      <c r="PJU19" s="711"/>
      <c r="PJV19" s="711"/>
      <c r="PJW19" s="711"/>
      <c r="PJX19" s="711"/>
      <c r="PJY19" s="711"/>
      <c r="PJZ19" s="711"/>
      <c r="PKA19" s="711"/>
      <c r="PKB19" s="711"/>
      <c r="PKC19" s="711"/>
      <c r="PKD19" s="711"/>
      <c r="PKE19" s="711"/>
      <c r="PKF19" s="711"/>
      <c r="PKG19" s="711"/>
      <c r="PKH19" s="711"/>
      <c r="PKI19" s="711"/>
      <c r="PKJ19" s="711"/>
      <c r="PKK19" s="711"/>
      <c r="PKL19" s="711"/>
      <c r="PKM19" s="711"/>
      <c r="PKN19" s="711"/>
      <c r="PKO19" s="711"/>
      <c r="PKP19" s="711"/>
      <c r="PKQ19" s="711"/>
      <c r="PKR19" s="711"/>
      <c r="PKS19" s="711"/>
      <c r="PKT19" s="711"/>
      <c r="PKU19" s="711"/>
      <c r="PKV19" s="711"/>
      <c r="PKW19" s="711"/>
      <c r="PKX19" s="711"/>
      <c r="PKY19" s="711"/>
      <c r="PKZ19" s="711"/>
      <c r="PLA19" s="711"/>
      <c r="PLB19" s="711"/>
      <c r="PLC19" s="711"/>
      <c r="PLD19" s="711"/>
      <c r="PLE19" s="711"/>
      <c r="PLF19" s="711"/>
      <c r="PLG19" s="711"/>
      <c r="PLH19" s="711"/>
      <c r="PLI19" s="711"/>
      <c r="PLJ19" s="711"/>
      <c r="PLK19" s="711"/>
      <c r="PLL19" s="711"/>
      <c r="PLM19" s="711"/>
      <c r="PLN19" s="711"/>
      <c r="PLO19" s="711"/>
      <c r="PLP19" s="711"/>
      <c r="PLQ19" s="711"/>
      <c r="PLR19" s="711"/>
      <c r="PLS19" s="711"/>
      <c r="PLT19" s="711"/>
      <c r="PLU19" s="711"/>
      <c r="PLV19" s="711"/>
      <c r="PLW19" s="711"/>
      <c r="PLX19" s="711"/>
      <c r="PLY19" s="711"/>
      <c r="PLZ19" s="711"/>
      <c r="PMA19" s="711"/>
      <c r="PMB19" s="711"/>
      <c r="PMC19" s="711"/>
      <c r="PMD19" s="711"/>
      <c r="PME19" s="711"/>
      <c r="PMF19" s="711"/>
      <c r="PMG19" s="711"/>
      <c r="PMH19" s="711"/>
      <c r="PMI19" s="711"/>
      <c r="PMJ19" s="711"/>
      <c r="PMK19" s="711"/>
      <c r="PML19" s="711"/>
      <c r="PMM19" s="711"/>
      <c r="PMN19" s="711"/>
      <c r="PMO19" s="711"/>
      <c r="PMP19" s="711"/>
      <c r="PMQ19" s="711"/>
      <c r="PMR19" s="711"/>
      <c r="PMS19" s="711"/>
      <c r="PMT19" s="711"/>
      <c r="PMU19" s="711"/>
      <c r="PMV19" s="711"/>
      <c r="PMW19" s="711"/>
      <c r="PMX19" s="711"/>
      <c r="PMY19" s="711"/>
      <c r="PMZ19" s="711"/>
      <c r="PNA19" s="711"/>
      <c r="PNB19" s="711"/>
      <c r="PNC19" s="711"/>
      <c r="PND19" s="711"/>
      <c r="PNE19" s="711"/>
      <c r="PNF19" s="711"/>
      <c r="PNG19" s="711"/>
      <c r="PNH19" s="711"/>
      <c r="PNI19" s="711"/>
      <c r="PNJ19" s="711"/>
      <c r="PNK19" s="711"/>
      <c r="PNL19" s="711"/>
      <c r="PNM19" s="711"/>
      <c r="PNN19" s="711"/>
      <c r="PNO19" s="711"/>
      <c r="PNP19" s="711"/>
      <c r="PNQ19" s="711"/>
      <c r="PNR19" s="711"/>
      <c r="PNS19" s="711"/>
      <c r="PNT19" s="711"/>
      <c r="PNU19" s="711"/>
      <c r="PNV19" s="711"/>
      <c r="PNW19" s="711"/>
      <c r="PNX19" s="711"/>
      <c r="PNY19" s="711"/>
      <c r="PNZ19" s="711"/>
      <c r="POA19" s="711"/>
      <c r="POB19" s="711"/>
      <c r="POC19" s="711"/>
      <c r="POD19" s="711"/>
      <c r="POE19" s="711"/>
      <c r="POF19" s="711"/>
      <c r="POG19" s="711"/>
      <c r="POH19" s="711"/>
      <c r="POI19" s="711"/>
      <c r="POJ19" s="711"/>
      <c r="POK19" s="711"/>
      <c r="POL19" s="711"/>
      <c r="POM19" s="711"/>
      <c r="PON19" s="711"/>
      <c r="POO19" s="711"/>
      <c r="POP19" s="711"/>
      <c r="POQ19" s="711"/>
      <c r="POR19" s="711"/>
      <c r="POS19" s="711"/>
      <c r="POT19" s="711"/>
      <c r="POU19" s="711"/>
      <c r="POV19" s="711"/>
      <c r="POW19" s="711"/>
      <c r="POX19" s="711"/>
      <c r="POY19" s="711"/>
      <c r="POZ19" s="711"/>
      <c r="PPA19" s="711"/>
      <c r="PPB19" s="711"/>
      <c r="PPC19" s="711"/>
      <c r="PPD19" s="711"/>
      <c r="PPE19" s="711"/>
      <c r="PPF19" s="711"/>
      <c r="PPG19" s="711"/>
      <c r="PPH19" s="711"/>
      <c r="PPI19" s="711"/>
      <c r="PPJ19" s="711"/>
      <c r="PPK19" s="711"/>
      <c r="PPL19" s="711"/>
      <c r="PPM19" s="711"/>
      <c r="PPN19" s="711"/>
      <c r="PPO19" s="711"/>
      <c r="PPP19" s="711"/>
      <c r="PPQ19" s="711"/>
      <c r="PPR19" s="711"/>
      <c r="PPS19" s="711"/>
      <c r="PPT19" s="711"/>
      <c r="PPU19" s="711"/>
      <c r="PPV19" s="711"/>
      <c r="PPW19" s="711"/>
      <c r="PPX19" s="711"/>
      <c r="PPY19" s="711"/>
      <c r="PPZ19" s="711"/>
      <c r="PQA19" s="711"/>
      <c r="PQB19" s="711"/>
      <c r="PQC19" s="711"/>
      <c r="PQD19" s="711"/>
      <c r="PQE19" s="711"/>
      <c r="PQF19" s="711"/>
      <c r="PQG19" s="711"/>
      <c r="PQH19" s="711"/>
      <c r="PQI19" s="711"/>
      <c r="PQJ19" s="711"/>
      <c r="PQK19" s="711"/>
      <c r="PQL19" s="711"/>
      <c r="PQM19" s="711"/>
      <c r="PQN19" s="711"/>
      <c r="PQO19" s="711"/>
      <c r="PQP19" s="711"/>
      <c r="PQQ19" s="711"/>
      <c r="PQR19" s="711"/>
      <c r="PQS19" s="711"/>
      <c r="PQT19" s="711"/>
      <c r="PQU19" s="711"/>
      <c r="PQV19" s="711"/>
      <c r="PQW19" s="711"/>
      <c r="PQX19" s="711"/>
      <c r="PQY19" s="711"/>
      <c r="PQZ19" s="711"/>
      <c r="PRA19" s="711"/>
      <c r="PRB19" s="711"/>
      <c r="PRC19" s="711"/>
      <c r="PRD19" s="711"/>
      <c r="PRE19" s="711"/>
      <c r="PRF19" s="711"/>
      <c r="PRG19" s="711"/>
      <c r="PRH19" s="711"/>
      <c r="PRI19" s="711"/>
      <c r="PRJ19" s="711"/>
      <c r="PRK19" s="711"/>
      <c r="PRL19" s="711"/>
      <c r="PRM19" s="711"/>
      <c r="PRN19" s="711"/>
      <c r="PRO19" s="711"/>
      <c r="PRP19" s="711"/>
      <c r="PRQ19" s="711"/>
      <c r="PRR19" s="711"/>
      <c r="PRS19" s="711"/>
      <c r="PRT19" s="711"/>
      <c r="PRU19" s="711"/>
      <c r="PRV19" s="711"/>
      <c r="PRW19" s="711"/>
      <c r="PRX19" s="711"/>
      <c r="PRY19" s="711"/>
      <c r="PRZ19" s="711"/>
      <c r="PSA19" s="711"/>
      <c r="PSB19" s="711"/>
      <c r="PSC19" s="711"/>
      <c r="PSD19" s="711"/>
      <c r="PSE19" s="711"/>
      <c r="PSF19" s="711"/>
      <c r="PSG19" s="711"/>
      <c r="PSH19" s="711"/>
      <c r="PSI19" s="711"/>
      <c r="PSJ19" s="711"/>
      <c r="PSK19" s="711"/>
      <c r="PSL19" s="711"/>
      <c r="PSM19" s="711"/>
      <c r="PSN19" s="711"/>
      <c r="PSO19" s="711"/>
      <c r="PSP19" s="711"/>
      <c r="PSQ19" s="711"/>
      <c r="PSR19" s="711"/>
      <c r="PSS19" s="711"/>
      <c r="PST19" s="711"/>
      <c r="PSU19" s="711"/>
      <c r="PSV19" s="711"/>
      <c r="PSW19" s="711"/>
      <c r="PSX19" s="711"/>
      <c r="PSY19" s="711"/>
      <c r="PSZ19" s="711"/>
      <c r="PTA19" s="711"/>
      <c r="PTB19" s="711"/>
      <c r="PTC19" s="711"/>
      <c r="PTD19" s="711"/>
      <c r="PTE19" s="711"/>
      <c r="PTF19" s="711"/>
      <c r="PTG19" s="711"/>
      <c r="PTH19" s="711"/>
      <c r="PTI19" s="711"/>
      <c r="PTJ19" s="711"/>
      <c r="PTK19" s="711"/>
      <c r="PTL19" s="711"/>
      <c r="PTM19" s="711"/>
      <c r="PTN19" s="711"/>
      <c r="PTO19" s="711"/>
      <c r="PTP19" s="711"/>
      <c r="PTQ19" s="711"/>
      <c r="PTR19" s="711"/>
      <c r="PTS19" s="711"/>
      <c r="PTT19" s="711"/>
      <c r="PTU19" s="711"/>
      <c r="PTV19" s="711"/>
      <c r="PTW19" s="711"/>
      <c r="PTX19" s="711"/>
      <c r="PTY19" s="711"/>
      <c r="PTZ19" s="711"/>
      <c r="PUA19" s="711"/>
      <c r="PUB19" s="711"/>
      <c r="PUC19" s="711"/>
      <c r="PUD19" s="711"/>
      <c r="PUE19" s="711"/>
      <c r="PUF19" s="711"/>
      <c r="PUG19" s="711"/>
      <c r="PUH19" s="711"/>
      <c r="PUI19" s="711"/>
      <c r="PUJ19" s="711"/>
      <c r="PUK19" s="711"/>
      <c r="PUL19" s="711"/>
      <c r="PUM19" s="711"/>
      <c r="PUN19" s="711"/>
      <c r="PUO19" s="711"/>
      <c r="PUP19" s="711"/>
      <c r="PUQ19" s="711"/>
      <c r="PUR19" s="711"/>
      <c r="PUS19" s="711"/>
      <c r="PUT19" s="711"/>
      <c r="PUU19" s="711"/>
      <c r="PUV19" s="711"/>
      <c r="PUW19" s="711"/>
      <c r="PUX19" s="711"/>
      <c r="PUY19" s="711"/>
      <c r="PUZ19" s="711"/>
      <c r="PVA19" s="711"/>
      <c r="PVB19" s="711"/>
      <c r="PVC19" s="711"/>
      <c r="PVD19" s="711"/>
      <c r="PVE19" s="711"/>
      <c r="PVF19" s="711"/>
      <c r="PVG19" s="711"/>
      <c r="PVH19" s="711"/>
      <c r="PVI19" s="711"/>
      <c r="PVJ19" s="711"/>
      <c r="PVK19" s="711"/>
      <c r="PVL19" s="711"/>
      <c r="PVM19" s="711"/>
      <c r="PVN19" s="711"/>
      <c r="PVO19" s="711"/>
      <c r="PVP19" s="711"/>
      <c r="PVQ19" s="711"/>
      <c r="PVR19" s="711"/>
      <c r="PVS19" s="711"/>
      <c r="PVT19" s="711"/>
      <c r="PVU19" s="711"/>
      <c r="PVV19" s="711"/>
      <c r="PVW19" s="711"/>
      <c r="PVX19" s="711"/>
      <c r="PVY19" s="711"/>
      <c r="PVZ19" s="711"/>
      <c r="PWA19" s="711"/>
      <c r="PWB19" s="711"/>
      <c r="PWC19" s="711"/>
      <c r="PWD19" s="711"/>
      <c r="PWE19" s="711"/>
      <c r="PWF19" s="711"/>
      <c r="PWG19" s="711"/>
      <c r="PWH19" s="711"/>
      <c r="PWI19" s="711"/>
      <c r="PWJ19" s="711"/>
      <c r="PWK19" s="711"/>
      <c r="PWL19" s="711"/>
      <c r="PWM19" s="711"/>
      <c r="PWN19" s="711"/>
      <c r="PWO19" s="711"/>
      <c r="PWP19" s="711"/>
      <c r="PWQ19" s="711"/>
      <c r="PWR19" s="711"/>
      <c r="PWS19" s="711"/>
      <c r="PWT19" s="711"/>
      <c r="PWU19" s="711"/>
      <c r="PWV19" s="711"/>
      <c r="PWW19" s="711"/>
      <c r="PWX19" s="711"/>
      <c r="PWY19" s="711"/>
      <c r="PWZ19" s="711"/>
      <c r="PXA19" s="711"/>
      <c r="PXB19" s="711"/>
      <c r="PXC19" s="711"/>
      <c r="PXD19" s="711"/>
      <c r="PXE19" s="711"/>
      <c r="PXF19" s="711"/>
      <c r="PXG19" s="711"/>
      <c r="PXH19" s="711"/>
      <c r="PXI19" s="711"/>
      <c r="PXJ19" s="711"/>
      <c r="PXK19" s="711"/>
      <c r="PXL19" s="711"/>
      <c r="PXM19" s="711"/>
      <c r="PXN19" s="711"/>
      <c r="PXO19" s="711"/>
      <c r="PXP19" s="711"/>
      <c r="PXQ19" s="711"/>
      <c r="PXR19" s="711"/>
      <c r="PXS19" s="711"/>
      <c r="PXT19" s="711"/>
      <c r="PXU19" s="711"/>
      <c r="PXV19" s="711"/>
      <c r="PXW19" s="711"/>
      <c r="PXX19" s="711"/>
      <c r="PXY19" s="711"/>
      <c r="PXZ19" s="711"/>
      <c r="PYA19" s="711"/>
      <c r="PYB19" s="711"/>
      <c r="PYC19" s="711"/>
      <c r="PYD19" s="711"/>
      <c r="PYE19" s="711"/>
      <c r="PYF19" s="711"/>
      <c r="PYG19" s="711"/>
      <c r="PYH19" s="711"/>
      <c r="PYI19" s="711"/>
      <c r="PYJ19" s="711"/>
      <c r="PYK19" s="711"/>
      <c r="PYL19" s="711"/>
      <c r="PYM19" s="711"/>
      <c r="PYN19" s="711"/>
      <c r="PYO19" s="711"/>
      <c r="PYP19" s="711"/>
      <c r="PYQ19" s="711"/>
      <c r="PYR19" s="711"/>
      <c r="PYS19" s="711"/>
      <c r="PYT19" s="711"/>
      <c r="PYU19" s="711"/>
      <c r="PYV19" s="711"/>
      <c r="PYW19" s="711"/>
      <c r="PYX19" s="711"/>
      <c r="PYY19" s="711"/>
      <c r="PYZ19" s="711"/>
      <c r="PZA19" s="711"/>
      <c r="PZB19" s="711"/>
      <c r="PZC19" s="711"/>
      <c r="PZD19" s="711"/>
      <c r="PZE19" s="711"/>
      <c r="PZF19" s="711"/>
      <c r="PZG19" s="711"/>
      <c r="PZH19" s="711"/>
      <c r="PZI19" s="711"/>
      <c r="PZJ19" s="711"/>
      <c r="PZK19" s="711"/>
      <c r="PZL19" s="711"/>
      <c r="PZM19" s="711"/>
      <c r="PZN19" s="711"/>
      <c r="PZO19" s="711"/>
      <c r="PZP19" s="711"/>
      <c r="PZQ19" s="711"/>
      <c r="PZR19" s="711"/>
      <c r="PZS19" s="711"/>
      <c r="PZT19" s="711"/>
      <c r="PZU19" s="711"/>
      <c r="PZV19" s="711"/>
      <c r="PZW19" s="711"/>
      <c r="PZX19" s="711"/>
      <c r="PZY19" s="711"/>
      <c r="PZZ19" s="711"/>
      <c r="QAA19" s="711"/>
      <c r="QAB19" s="711"/>
      <c r="QAC19" s="711"/>
      <c r="QAD19" s="711"/>
      <c r="QAE19" s="711"/>
      <c r="QAF19" s="711"/>
      <c r="QAG19" s="711"/>
      <c r="QAH19" s="711"/>
      <c r="QAI19" s="711"/>
      <c r="QAJ19" s="711"/>
      <c r="QAK19" s="711"/>
      <c r="QAL19" s="711"/>
      <c r="QAM19" s="711"/>
      <c r="QAN19" s="711"/>
      <c r="QAO19" s="711"/>
      <c r="QAP19" s="711"/>
      <c r="QAQ19" s="711"/>
      <c r="QAR19" s="711"/>
      <c r="QAS19" s="711"/>
      <c r="QAT19" s="711"/>
      <c r="QAU19" s="711"/>
      <c r="QAV19" s="711"/>
      <c r="QAW19" s="711"/>
      <c r="QAX19" s="711"/>
      <c r="QAY19" s="711"/>
      <c r="QAZ19" s="711"/>
      <c r="QBA19" s="711"/>
      <c r="QBB19" s="711"/>
      <c r="QBC19" s="711"/>
      <c r="QBD19" s="711"/>
      <c r="QBE19" s="711"/>
      <c r="QBF19" s="711"/>
      <c r="QBG19" s="711"/>
      <c r="QBH19" s="711"/>
      <c r="QBI19" s="711"/>
      <c r="QBJ19" s="711"/>
      <c r="QBK19" s="711"/>
      <c r="QBL19" s="711"/>
      <c r="QBM19" s="711"/>
      <c r="QBN19" s="711"/>
      <c r="QBO19" s="711"/>
      <c r="QBP19" s="711"/>
      <c r="QBQ19" s="711"/>
      <c r="QBR19" s="711"/>
      <c r="QBS19" s="711"/>
      <c r="QBT19" s="711"/>
      <c r="QBU19" s="711"/>
      <c r="QBV19" s="711"/>
      <c r="QBW19" s="711"/>
      <c r="QBX19" s="711"/>
      <c r="QBY19" s="711"/>
      <c r="QBZ19" s="711"/>
      <c r="QCA19" s="711"/>
      <c r="QCB19" s="711"/>
      <c r="QCC19" s="711"/>
      <c r="QCD19" s="711"/>
      <c r="QCE19" s="711"/>
      <c r="QCF19" s="711"/>
      <c r="QCG19" s="711"/>
      <c r="QCH19" s="711"/>
      <c r="QCI19" s="711"/>
      <c r="QCJ19" s="711"/>
      <c r="QCK19" s="711"/>
      <c r="QCL19" s="711"/>
      <c r="QCM19" s="711"/>
      <c r="QCN19" s="711"/>
      <c r="QCO19" s="711"/>
      <c r="QCP19" s="711"/>
      <c r="QCQ19" s="711"/>
      <c r="QCR19" s="711"/>
      <c r="QCS19" s="711"/>
      <c r="QCT19" s="711"/>
      <c r="QCU19" s="711"/>
      <c r="QCV19" s="711"/>
      <c r="QCW19" s="711"/>
      <c r="QCX19" s="711"/>
      <c r="QCY19" s="711"/>
      <c r="QCZ19" s="711"/>
      <c r="QDA19" s="711"/>
      <c r="QDB19" s="711"/>
      <c r="QDC19" s="711"/>
      <c r="QDD19" s="711"/>
      <c r="QDE19" s="711"/>
      <c r="QDF19" s="711"/>
      <c r="QDG19" s="711"/>
      <c r="QDH19" s="711"/>
      <c r="QDI19" s="711"/>
      <c r="QDJ19" s="711"/>
      <c r="QDK19" s="711"/>
      <c r="QDL19" s="711"/>
      <c r="QDM19" s="711"/>
      <c r="QDN19" s="711"/>
      <c r="QDO19" s="711"/>
      <c r="QDP19" s="711"/>
      <c r="QDQ19" s="711"/>
      <c r="QDR19" s="711"/>
      <c r="QDS19" s="711"/>
      <c r="QDT19" s="711"/>
      <c r="QDU19" s="711"/>
      <c r="QDV19" s="711"/>
      <c r="QDW19" s="711"/>
      <c r="QDX19" s="711"/>
      <c r="QDY19" s="711"/>
      <c r="QDZ19" s="711"/>
      <c r="QEA19" s="711"/>
      <c r="QEB19" s="711"/>
      <c r="QEC19" s="711"/>
      <c r="QED19" s="711"/>
      <c r="QEE19" s="711"/>
      <c r="QEF19" s="711"/>
      <c r="QEG19" s="711"/>
      <c r="QEH19" s="711"/>
      <c r="QEI19" s="711"/>
      <c r="QEJ19" s="711"/>
      <c r="QEK19" s="711"/>
      <c r="QEL19" s="711"/>
      <c r="QEM19" s="711"/>
      <c r="QEN19" s="711"/>
      <c r="QEO19" s="711"/>
      <c r="QEP19" s="711"/>
      <c r="QEQ19" s="711"/>
      <c r="QER19" s="711"/>
      <c r="QES19" s="711"/>
      <c r="QET19" s="711"/>
      <c r="QEU19" s="711"/>
      <c r="QEV19" s="711"/>
      <c r="QEW19" s="711"/>
      <c r="QEX19" s="711"/>
      <c r="QEY19" s="711"/>
      <c r="QEZ19" s="711"/>
      <c r="QFA19" s="711"/>
      <c r="QFB19" s="711"/>
      <c r="QFC19" s="711"/>
      <c r="QFD19" s="711"/>
      <c r="QFE19" s="711"/>
      <c r="QFF19" s="711"/>
      <c r="QFG19" s="711"/>
      <c r="QFH19" s="711"/>
      <c r="QFI19" s="711"/>
      <c r="QFJ19" s="711"/>
      <c r="QFK19" s="711"/>
      <c r="QFL19" s="711"/>
      <c r="QFM19" s="711"/>
      <c r="QFN19" s="711"/>
      <c r="QFO19" s="711"/>
      <c r="QFP19" s="711"/>
      <c r="QFQ19" s="711"/>
      <c r="QFR19" s="711"/>
      <c r="QFS19" s="711"/>
      <c r="QFT19" s="711"/>
      <c r="QFU19" s="711"/>
      <c r="QFV19" s="711"/>
      <c r="QFW19" s="711"/>
      <c r="QFX19" s="711"/>
      <c r="QFY19" s="711"/>
      <c r="QFZ19" s="711"/>
      <c r="QGA19" s="711"/>
      <c r="QGB19" s="711"/>
      <c r="QGC19" s="711"/>
      <c r="QGD19" s="711"/>
      <c r="QGE19" s="711"/>
      <c r="QGF19" s="711"/>
      <c r="QGG19" s="711"/>
      <c r="QGH19" s="711"/>
      <c r="QGI19" s="711"/>
      <c r="QGJ19" s="711"/>
      <c r="QGK19" s="711"/>
      <c r="QGL19" s="711"/>
      <c r="QGM19" s="711"/>
      <c r="QGN19" s="711"/>
      <c r="QGO19" s="711"/>
      <c r="QGP19" s="711"/>
      <c r="QGQ19" s="711"/>
      <c r="QGR19" s="711"/>
      <c r="QGS19" s="711"/>
      <c r="QGT19" s="711"/>
      <c r="QGU19" s="711"/>
      <c r="QGV19" s="711"/>
      <c r="QGW19" s="711"/>
      <c r="QGX19" s="711"/>
      <c r="QGY19" s="711"/>
      <c r="QGZ19" s="711"/>
      <c r="QHA19" s="711"/>
      <c r="QHB19" s="711"/>
      <c r="QHC19" s="711"/>
      <c r="QHD19" s="711"/>
      <c r="QHE19" s="711"/>
      <c r="QHF19" s="711"/>
      <c r="QHG19" s="711"/>
      <c r="QHH19" s="711"/>
      <c r="QHI19" s="711"/>
      <c r="QHJ19" s="711"/>
      <c r="QHK19" s="711"/>
      <c r="QHL19" s="711"/>
      <c r="QHM19" s="711"/>
      <c r="QHN19" s="711"/>
      <c r="QHO19" s="711"/>
      <c r="QHP19" s="711"/>
      <c r="QHQ19" s="711"/>
      <c r="QHR19" s="711"/>
      <c r="QHS19" s="711"/>
      <c r="QHT19" s="711"/>
      <c r="QHU19" s="711"/>
      <c r="QHV19" s="711"/>
      <c r="QHW19" s="711"/>
      <c r="QHX19" s="711"/>
      <c r="QHY19" s="711"/>
      <c r="QHZ19" s="711"/>
      <c r="QIA19" s="711"/>
      <c r="QIB19" s="711"/>
      <c r="QIC19" s="711"/>
      <c r="QID19" s="711"/>
      <c r="QIE19" s="711"/>
      <c r="QIF19" s="711"/>
      <c r="QIG19" s="711"/>
      <c r="QIH19" s="711"/>
      <c r="QII19" s="711"/>
      <c r="QIJ19" s="711"/>
      <c r="QIK19" s="711"/>
      <c r="QIL19" s="711"/>
      <c r="QIM19" s="711"/>
      <c r="QIN19" s="711"/>
      <c r="QIO19" s="711"/>
      <c r="QIP19" s="711"/>
      <c r="QIQ19" s="711"/>
      <c r="QIR19" s="711"/>
      <c r="QIS19" s="711"/>
      <c r="QIT19" s="711"/>
      <c r="QIU19" s="711"/>
      <c r="QIV19" s="711"/>
      <c r="QIW19" s="711"/>
      <c r="QIX19" s="711"/>
      <c r="QIY19" s="711"/>
      <c r="QIZ19" s="711"/>
      <c r="QJA19" s="711"/>
      <c r="QJB19" s="711"/>
      <c r="QJC19" s="711"/>
      <c r="QJD19" s="711"/>
      <c r="QJE19" s="711"/>
      <c r="QJF19" s="711"/>
      <c r="QJG19" s="711"/>
      <c r="QJH19" s="711"/>
      <c r="QJI19" s="711"/>
      <c r="QJJ19" s="711"/>
      <c r="QJK19" s="711"/>
      <c r="QJL19" s="711"/>
      <c r="QJM19" s="711"/>
      <c r="QJN19" s="711"/>
      <c r="QJO19" s="711"/>
      <c r="QJP19" s="711"/>
      <c r="QJQ19" s="711"/>
      <c r="QJR19" s="711"/>
      <c r="QJS19" s="711"/>
      <c r="QJT19" s="711"/>
      <c r="QJU19" s="711"/>
      <c r="QJV19" s="711"/>
      <c r="QJW19" s="711"/>
      <c r="QJX19" s="711"/>
      <c r="QJY19" s="711"/>
      <c r="QJZ19" s="711"/>
      <c r="QKA19" s="711"/>
      <c r="QKB19" s="711"/>
      <c r="QKC19" s="711"/>
      <c r="QKD19" s="711"/>
      <c r="QKE19" s="711"/>
      <c r="QKF19" s="711"/>
      <c r="QKG19" s="711"/>
      <c r="QKH19" s="711"/>
      <c r="QKI19" s="711"/>
      <c r="QKJ19" s="711"/>
      <c r="QKK19" s="711"/>
      <c r="QKL19" s="711"/>
      <c r="QKM19" s="711"/>
      <c r="QKN19" s="711"/>
      <c r="QKO19" s="711"/>
      <c r="QKP19" s="711"/>
      <c r="QKQ19" s="711"/>
      <c r="QKR19" s="711"/>
      <c r="QKS19" s="711"/>
      <c r="QKT19" s="711"/>
      <c r="QKU19" s="711"/>
      <c r="QKV19" s="711"/>
      <c r="QKW19" s="711"/>
      <c r="QKX19" s="711"/>
      <c r="QKY19" s="711"/>
      <c r="QKZ19" s="711"/>
      <c r="QLA19" s="711"/>
      <c r="QLB19" s="711"/>
      <c r="QLC19" s="711"/>
      <c r="QLD19" s="711"/>
      <c r="QLE19" s="711"/>
      <c r="QLF19" s="711"/>
      <c r="QLG19" s="711"/>
      <c r="QLH19" s="711"/>
      <c r="QLI19" s="711"/>
      <c r="QLJ19" s="711"/>
      <c r="QLK19" s="711"/>
      <c r="QLL19" s="711"/>
      <c r="QLM19" s="711"/>
      <c r="QLN19" s="711"/>
      <c r="QLO19" s="711"/>
      <c r="QLP19" s="711"/>
      <c r="QLQ19" s="711"/>
      <c r="QLR19" s="711"/>
      <c r="QLS19" s="711"/>
      <c r="QLT19" s="711"/>
      <c r="QLU19" s="711"/>
      <c r="QLV19" s="711"/>
      <c r="QLW19" s="711"/>
      <c r="QLX19" s="711"/>
      <c r="QLY19" s="711"/>
      <c r="QLZ19" s="711"/>
      <c r="QMA19" s="711"/>
      <c r="QMB19" s="711"/>
      <c r="QMC19" s="711"/>
      <c r="QMD19" s="711"/>
      <c r="QME19" s="711"/>
      <c r="QMF19" s="711"/>
      <c r="QMG19" s="711"/>
      <c r="QMH19" s="711"/>
      <c r="QMI19" s="711"/>
      <c r="QMJ19" s="711"/>
      <c r="QMK19" s="711"/>
      <c r="QML19" s="711"/>
      <c r="QMM19" s="711"/>
      <c r="QMN19" s="711"/>
      <c r="QMO19" s="711"/>
      <c r="QMP19" s="711"/>
      <c r="QMQ19" s="711"/>
      <c r="QMR19" s="711"/>
      <c r="QMS19" s="711"/>
      <c r="QMT19" s="711"/>
      <c r="QMU19" s="711"/>
      <c r="QMV19" s="711"/>
      <c r="QMW19" s="711"/>
      <c r="QMX19" s="711"/>
      <c r="QMY19" s="711"/>
      <c r="QMZ19" s="711"/>
      <c r="QNA19" s="711"/>
      <c r="QNB19" s="711"/>
      <c r="QNC19" s="711"/>
      <c r="QND19" s="711"/>
      <c r="QNE19" s="711"/>
      <c r="QNF19" s="711"/>
      <c r="QNG19" s="711"/>
      <c r="QNH19" s="711"/>
      <c r="QNI19" s="711"/>
      <c r="QNJ19" s="711"/>
      <c r="QNK19" s="711"/>
      <c r="QNL19" s="711"/>
      <c r="QNM19" s="711"/>
      <c r="QNN19" s="711"/>
      <c r="QNO19" s="711"/>
      <c r="QNP19" s="711"/>
      <c r="QNQ19" s="711"/>
      <c r="QNR19" s="711"/>
      <c r="QNS19" s="711"/>
      <c r="QNT19" s="711"/>
      <c r="QNU19" s="711"/>
      <c r="QNV19" s="711"/>
      <c r="QNW19" s="711"/>
      <c r="QNX19" s="711"/>
      <c r="QNY19" s="711"/>
      <c r="QNZ19" s="711"/>
      <c r="QOA19" s="711"/>
      <c r="QOB19" s="711"/>
      <c r="QOC19" s="711"/>
      <c r="QOD19" s="711"/>
      <c r="QOE19" s="711"/>
      <c r="QOF19" s="711"/>
      <c r="QOG19" s="711"/>
      <c r="QOH19" s="711"/>
      <c r="QOI19" s="711"/>
      <c r="QOJ19" s="711"/>
      <c r="QOK19" s="711"/>
      <c r="QOL19" s="711"/>
      <c r="QOM19" s="711"/>
      <c r="QON19" s="711"/>
      <c r="QOO19" s="711"/>
      <c r="QOP19" s="711"/>
      <c r="QOQ19" s="711"/>
      <c r="QOR19" s="711"/>
      <c r="QOS19" s="711"/>
      <c r="QOT19" s="711"/>
      <c r="QOU19" s="711"/>
      <c r="QOV19" s="711"/>
      <c r="QOW19" s="711"/>
      <c r="QOX19" s="711"/>
      <c r="QOY19" s="711"/>
      <c r="QOZ19" s="711"/>
      <c r="QPA19" s="711"/>
      <c r="QPB19" s="711"/>
      <c r="QPC19" s="711"/>
      <c r="QPD19" s="711"/>
      <c r="QPE19" s="711"/>
      <c r="QPF19" s="711"/>
      <c r="QPG19" s="711"/>
      <c r="QPH19" s="711"/>
      <c r="QPI19" s="711"/>
      <c r="QPJ19" s="711"/>
      <c r="QPK19" s="711"/>
      <c r="QPL19" s="711"/>
      <c r="QPM19" s="711"/>
      <c r="QPN19" s="711"/>
      <c r="QPO19" s="711"/>
      <c r="QPP19" s="711"/>
      <c r="QPQ19" s="711"/>
      <c r="QPR19" s="711"/>
      <c r="QPS19" s="711"/>
      <c r="QPT19" s="711"/>
      <c r="QPU19" s="711"/>
      <c r="QPV19" s="711"/>
      <c r="QPW19" s="711"/>
      <c r="QPX19" s="711"/>
      <c r="QPY19" s="711"/>
      <c r="QPZ19" s="711"/>
      <c r="QQA19" s="711"/>
      <c r="QQB19" s="711"/>
      <c r="QQC19" s="711"/>
      <c r="QQD19" s="711"/>
      <c r="QQE19" s="711"/>
      <c r="QQF19" s="711"/>
      <c r="QQG19" s="711"/>
      <c r="QQH19" s="711"/>
      <c r="QQI19" s="711"/>
      <c r="QQJ19" s="711"/>
      <c r="QQK19" s="711"/>
      <c r="QQL19" s="711"/>
      <c r="QQM19" s="711"/>
      <c r="QQN19" s="711"/>
      <c r="QQO19" s="711"/>
      <c r="QQP19" s="711"/>
      <c r="QQQ19" s="711"/>
      <c r="QQR19" s="711"/>
      <c r="QQS19" s="711"/>
      <c r="QQT19" s="711"/>
      <c r="QQU19" s="711"/>
      <c r="QQV19" s="711"/>
      <c r="QQW19" s="711"/>
      <c r="QQX19" s="711"/>
      <c r="QQY19" s="711"/>
      <c r="QQZ19" s="711"/>
      <c r="QRA19" s="711"/>
      <c r="QRB19" s="711"/>
      <c r="QRC19" s="711"/>
      <c r="QRD19" s="711"/>
      <c r="QRE19" s="711"/>
      <c r="QRF19" s="711"/>
      <c r="QRG19" s="711"/>
      <c r="QRH19" s="711"/>
      <c r="QRI19" s="711"/>
      <c r="QRJ19" s="711"/>
      <c r="QRK19" s="711"/>
      <c r="QRL19" s="711"/>
      <c r="QRM19" s="711"/>
      <c r="QRN19" s="711"/>
      <c r="QRO19" s="711"/>
      <c r="QRP19" s="711"/>
      <c r="QRQ19" s="711"/>
      <c r="QRR19" s="711"/>
      <c r="QRS19" s="711"/>
      <c r="QRT19" s="711"/>
      <c r="QRU19" s="711"/>
      <c r="QRV19" s="711"/>
      <c r="QRW19" s="711"/>
      <c r="QRX19" s="711"/>
      <c r="QRY19" s="711"/>
      <c r="QRZ19" s="711"/>
      <c r="QSA19" s="711"/>
      <c r="QSB19" s="711"/>
      <c r="QSC19" s="711"/>
      <c r="QSD19" s="711"/>
      <c r="QSE19" s="711"/>
      <c r="QSF19" s="711"/>
      <c r="QSG19" s="711"/>
      <c r="QSH19" s="711"/>
      <c r="QSI19" s="711"/>
      <c r="QSJ19" s="711"/>
      <c r="QSK19" s="711"/>
      <c r="QSL19" s="711"/>
      <c r="QSM19" s="711"/>
      <c r="QSN19" s="711"/>
      <c r="QSO19" s="711"/>
      <c r="QSP19" s="711"/>
      <c r="QSQ19" s="711"/>
      <c r="QSR19" s="711"/>
      <c r="QSS19" s="711"/>
      <c r="QST19" s="711"/>
      <c r="QSU19" s="711"/>
      <c r="QSV19" s="711"/>
      <c r="QSW19" s="711"/>
      <c r="QSX19" s="711"/>
      <c r="QSY19" s="711"/>
      <c r="QSZ19" s="711"/>
      <c r="QTA19" s="711"/>
      <c r="QTB19" s="711"/>
      <c r="QTC19" s="711"/>
      <c r="QTD19" s="711"/>
      <c r="QTE19" s="711"/>
      <c r="QTF19" s="711"/>
      <c r="QTG19" s="711"/>
      <c r="QTH19" s="711"/>
      <c r="QTI19" s="711"/>
      <c r="QTJ19" s="711"/>
      <c r="QTK19" s="711"/>
      <c r="QTL19" s="711"/>
      <c r="QTM19" s="711"/>
      <c r="QTN19" s="711"/>
      <c r="QTO19" s="711"/>
      <c r="QTP19" s="711"/>
      <c r="QTQ19" s="711"/>
      <c r="QTR19" s="711"/>
      <c r="QTS19" s="711"/>
      <c r="QTT19" s="711"/>
      <c r="QTU19" s="711"/>
      <c r="QTV19" s="711"/>
      <c r="QTW19" s="711"/>
      <c r="QTX19" s="711"/>
      <c r="QTY19" s="711"/>
      <c r="QTZ19" s="711"/>
      <c r="QUA19" s="711"/>
      <c r="QUB19" s="711"/>
      <c r="QUC19" s="711"/>
      <c r="QUD19" s="711"/>
      <c r="QUE19" s="711"/>
      <c r="QUF19" s="711"/>
      <c r="QUG19" s="711"/>
      <c r="QUH19" s="711"/>
      <c r="QUI19" s="711"/>
      <c r="QUJ19" s="711"/>
      <c r="QUK19" s="711"/>
      <c r="QUL19" s="711"/>
      <c r="QUM19" s="711"/>
      <c r="QUN19" s="711"/>
      <c r="QUO19" s="711"/>
      <c r="QUP19" s="711"/>
      <c r="QUQ19" s="711"/>
      <c r="QUR19" s="711"/>
      <c r="QUS19" s="711"/>
      <c r="QUT19" s="711"/>
      <c r="QUU19" s="711"/>
      <c r="QUV19" s="711"/>
      <c r="QUW19" s="711"/>
      <c r="QUX19" s="711"/>
      <c r="QUY19" s="711"/>
      <c r="QUZ19" s="711"/>
      <c r="QVA19" s="711"/>
      <c r="QVB19" s="711"/>
      <c r="QVC19" s="711"/>
      <c r="QVD19" s="711"/>
      <c r="QVE19" s="711"/>
      <c r="QVF19" s="711"/>
      <c r="QVG19" s="711"/>
      <c r="QVH19" s="711"/>
      <c r="QVI19" s="711"/>
      <c r="QVJ19" s="711"/>
      <c r="QVK19" s="711"/>
      <c r="QVL19" s="711"/>
      <c r="QVM19" s="711"/>
      <c r="QVN19" s="711"/>
      <c r="QVO19" s="711"/>
      <c r="QVP19" s="711"/>
      <c r="QVQ19" s="711"/>
      <c r="QVR19" s="711"/>
      <c r="QVS19" s="711"/>
      <c r="QVT19" s="711"/>
      <c r="QVU19" s="711"/>
      <c r="QVV19" s="711"/>
      <c r="QVW19" s="711"/>
      <c r="QVX19" s="711"/>
      <c r="QVY19" s="711"/>
      <c r="QVZ19" s="711"/>
      <c r="QWA19" s="711"/>
      <c r="QWB19" s="711"/>
      <c r="QWC19" s="711"/>
      <c r="QWD19" s="711"/>
      <c r="QWE19" s="711"/>
      <c r="QWF19" s="711"/>
      <c r="QWG19" s="711"/>
      <c r="QWH19" s="711"/>
      <c r="QWI19" s="711"/>
      <c r="QWJ19" s="711"/>
      <c r="QWK19" s="711"/>
      <c r="QWL19" s="711"/>
      <c r="QWM19" s="711"/>
      <c r="QWN19" s="711"/>
      <c r="QWO19" s="711"/>
      <c r="QWP19" s="711"/>
      <c r="QWQ19" s="711"/>
      <c r="QWR19" s="711"/>
      <c r="QWS19" s="711"/>
      <c r="QWT19" s="711"/>
      <c r="QWU19" s="711"/>
      <c r="QWV19" s="711"/>
      <c r="QWW19" s="711"/>
      <c r="QWX19" s="711"/>
      <c r="QWY19" s="711"/>
      <c r="QWZ19" s="711"/>
      <c r="QXA19" s="711"/>
      <c r="QXB19" s="711"/>
      <c r="QXC19" s="711"/>
      <c r="QXD19" s="711"/>
      <c r="QXE19" s="711"/>
      <c r="QXF19" s="711"/>
      <c r="QXG19" s="711"/>
      <c r="QXH19" s="711"/>
      <c r="QXI19" s="711"/>
      <c r="QXJ19" s="711"/>
      <c r="QXK19" s="711"/>
      <c r="QXL19" s="711"/>
      <c r="QXM19" s="711"/>
      <c r="QXN19" s="711"/>
      <c r="QXO19" s="711"/>
      <c r="QXP19" s="711"/>
      <c r="QXQ19" s="711"/>
      <c r="QXR19" s="711"/>
      <c r="QXS19" s="711"/>
      <c r="QXT19" s="711"/>
      <c r="QXU19" s="711"/>
      <c r="QXV19" s="711"/>
      <c r="QXW19" s="711"/>
      <c r="QXX19" s="711"/>
      <c r="QXY19" s="711"/>
      <c r="QXZ19" s="711"/>
      <c r="QYA19" s="711"/>
      <c r="QYB19" s="711"/>
      <c r="QYC19" s="711"/>
      <c r="QYD19" s="711"/>
      <c r="QYE19" s="711"/>
      <c r="QYF19" s="711"/>
      <c r="QYG19" s="711"/>
      <c r="QYH19" s="711"/>
      <c r="QYI19" s="711"/>
      <c r="QYJ19" s="711"/>
      <c r="QYK19" s="711"/>
      <c r="QYL19" s="711"/>
      <c r="QYM19" s="711"/>
      <c r="QYN19" s="711"/>
      <c r="QYO19" s="711"/>
      <c r="QYP19" s="711"/>
      <c r="QYQ19" s="711"/>
      <c r="QYR19" s="711"/>
      <c r="QYS19" s="711"/>
      <c r="QYT19" s="711"/>
      <c r="QYU19" s="711"/>
      <c r="QYV19" s="711"/>
      <c r="QYW19" s="711"/>
      <c r="QYX19" s="711"/>
      <c r="QYY19" s="711"/>
      <c r="QYZ19" s="711"/>
      <c r="QZA19" s="711"/>
      <c r="QZB19" s="711"/>
      <c r="QZC19" s="711"/>
      <c r="QZD19" s="711"/>
      <c r="QZE19" s="711"/>
      <c r="QZF19" s="711"/>
      <c r="QZG19" s="711"/>
      <c r="QZH19" s="711"/>
      <c r="QZI19" s="711"/>
      <c r="QZJ19" s="711"/>
      <c r="QZK19" s="711"/>
      <c r="QZL19" s="711"/>
      <c r="QZM19" s="711"/>
      <c r="QZN19" s="711"/>
      <c r="QZO19" s="711"/>
      <c r="QZP19" s="711"/>
      <c r="QZQ19" s="711"/>
      <c r="QZR19" s="711"/>
      <c r="QZS19" s="711"/>
      <c r="QZT19" s="711"/>
      <c r="QZU19" s="711"/>
      <c r="QZV19" s="711"/>
      <c r="QZW19" s="711"/>
      <c r="QZX19" s="711"/>
      <c r="QZY19" s="711"/>
      <c r="QZZ19" s="711"/>
      <c r="RAA19" s="711"/>
      <c r="RAB19" s="711"/>
      <c r="RAC19" s="711"/>
      <c r="RAD19" s="711"/>
      <c r="RAE19" s="711"/>
      <c r="RAF19" s="711"/>
      <c r="RAG19" s="711"/>
      <c r="RAH19" s="711"/>
      <c r="RAI19" s="711"/>
      <c r="RAJ19" s="711"/>
      <c r="RAK19" s="711"/>
      <c r="RAL19" s="711"/>
      <c r="RAM19" s="711"/>
      <c r="RAN19" s="711"/>
      <c r="RAO19" s="711"/>
      <c r="RAP19" s="711"/>
      <c r="RAQ19" s="711"/>
      <c r="RAR19" s="711"/>
      <c r="RAS19" s="711"/>
      <c r="RAT19" s="711"/>
      <c r="RAU19" s="711"/>
      <c r="RAV19" s="711"/>
      <c r="RAW19" s="711"/>
      <c r="RAX19" s="711"/>
      <c r="RAY19" s="711"/>
      <c r="RAZ19" s="711"/>
      <c r="RBA19" s="711"/>
      <c r="RBB19" s="711"/>
      <c r="RBC19" s="711"/>
      <c r="RBD19" s="711"/>
      <c r="RBE19" s="711"/>
      <c r="RBF19" s="711"/>
      <c r="RBG19" s="711"/>
      <c r="RBH19" s="711"/>
      <c r="RBI19" s="711"/>
      <c r="RBJ19" s="711"/>
      <c r="RBK19" s="711"/>
      <c r="RBL19" s="711"/>
      <c r="RBM19" s="711"/>
      <c r="RBN19" s="711"/>
      <c r="RBO19" s="711"/>
      <c r="RBP19" s="711"/>
      <c r="RBQ19" s="711"/>
      <c r="RBR19" s="711"/>
      <c r="RBS19" s="711"/>
      <c r="RBT19" s="711"/>
      <c r="RBU19" s="711"/>
      <c r="RBV19" s="711"/>
      <c r="RBW19" s="711"/>
      <c r="RBX19" s="711"/>
      <c r="RBY19" s="711"/>
      <c r="RBZ19" s="711"/>
      <c r="RCA19" s="711"/>
      <c r="RCB19" s="711"/>
      <c r="RCC19" s="711"/>
      <c r="RCD19" s="711"/>
      <c r="RCE19" s="711"/>
      <c r="RCF19" s="711"/>
      <c r="RCG19" s="711"/>
      <c r="RCH19" s="711"/>
      <c r="RCI19" s="711"/>
      <c r="RCJ19" s="711"/>
      <c r="RCK19" s="711"/>
      <c r="RCL19" s="711"/>
      <c r="RCM19" s="711"/>
      <c r="RCN19" s="711"/>
      <c r="RCO19" s="711"/>
      <c r="RCP19" s="711"/>
      <c r="RCQ19" s="711"/>
      <c r="RCR19" s="711"/>
      <c r="RCS19" s="711"/>
      <c r="RCT19" s="711"/>
      <c r="RCU19" s="711"/>
      <c r="RCV19" s="711"/>
      <c r="RCW19" s="711"/>
      <c r="RCX19" s="711"/>
      <c r="RCY19" s="711"/>
      <c r="RCZ19" s="711"/>
      <c r="RDA19" s="711"/>
      <c r="RDB19" s="711"/>
      <c r="RDC19" s="711"/>
      <c r="RDD19" s="711"/>
      <c r="RDE19" s="711"/>
      <c r="RDF19" s="711"/>
      <c r="RDG19" s="711"/>
      <c r="RDH19" s="711"/>
      <c r="RDI19" s="711"/>
      <c r="RDJ19" s="711"/>
      <c r="RDK19" s="711"/>
      <c r="RDL19" s="711"/>
      <c r="RDM19" s="711"/>
      <c r="RDN19" s="711"/>
      <c r="RDO19" s="711"/>
      <c r="RDP19" s="711"/>
      <c r="RDQ19" s="711"/>
      <c r="RDR19" s="711"/>
      <c r="RDS19" s="711"/>
      <c r="RDT19" s="711"/>
      <c r="RDU19" s="711"/>
      <c r="RDV19" s="711"/>
      <c r="RDW19" s="711"/>
      <c r="RDX19" s="711"/>
      <c r="RDY19" s="711"/>
      <c r="RDZ19" s="711"/>
      <c r="REA19" s="711"/>
      <c r="REB19" s="711"/>
      <c r="REC19" s="711"/>
      <c r="RED19" s="711"/>
      <c r="REE19" s="711"/>
      <c r="REF19" s="711"/>
      <c r="REG19" s="711"/>
      <c r="REH19" s="711"/>
      <c r="REI19" s="711"/>
      <c r="REJ19" s="711"/>
      <c r="REK19" s="711"/>
      <c r="REL19" s="711"/>
      <c r="REM19" s="711"/>
      <c r="REN19" s="711"/>
      <c r="REO19" s="711"/>
      <c r="REP19" s="711"/>
      <c r="REQ19" s="711"/>
      <c r="RER19" s="711"/>
      <c r="RES19" s="711"/>
      <c r="RET19" s="711"/>
      <c r="REU19" s="711"/>
      <c r="REV19" s="711"/>
      <c r="REW19" s="711"/>
      <c r="REX19" s="711"/>
      <c r="REY19" s="711"/>
      <c r="REZ19" s="711"/>
      <c r="RFA19" s="711"/>
      <c r="RFB19" s="711"/>
      <c r="RFC19" s="711"/>
      <c r="RFD19" s="711"/>
      <c r="RFE19" s="711"/>
      <c r="RFF19" s="711"/>
      <c r="RFG19" s="711"/>
      <c r="RFH19" s="711"/>
      <c r="RFI19" s="711"/>
      <c r="RFJ19" s="711"/>
      <c r="RFK19" s="711"/>
      <c r="RFL19" s="711"/>
      <c r="RFM19" s="711"/>
      <c r="RFN19" s="711"/>
      <c r="RFO19" s="711"/>
      <c r="RFP19" s="711"/>
      <c r="RFQ19" s="711"/>
      <c r="RFR19" s="711"/>
      <c r="RFS19" s="711"/>
      <c r="RFT19" s="711"/>
      <c r="RFU19" s="711"/>
      <c r="RFV19" s="711"/>
      <c r="RFW19" s="711"/>
      <c r="RFX19" s="711"/>
      <c r="RFY19" s="711"/>
      <c r="RFZ19" s="711"/>
      <c r="RGA19" s="711"/>
      <c r="RGB19" s="711"/>
      <c r="RGC19" s="711"/>
      <c r="RGD19" s="711"/>
      <c r="RGE19" s="711"/>
      <c r="RGF19" s="711"/>
      <c r="RGG19" s="711"/>
      <c r="RGH19" s="711"/>
      <c r="RGI19" s="711"/>
      <c r="RGJ19" s="711"/>
      <c r="RGK19" s="711"/>
      <c r="RGL19" s="711"/>
      <c r="RGM19" s="711"/>
      <c r="RGN19" s="711"/>
      <c r="RGO19" s="711"/>
      <c r="RGP19" s="711"/>
      <c r="RGQ19" s="711"/>
      <c r="RGR19" s="711"/>
      <c r="RGS19" s="711"/>
      <c r="RGT19" s="711"/>
      <c r="RGU19" s="711"/>
      <c r="RGV19" s="711"/>
      <c r="RGW19" s="711"/>
      <c r="RGX19" s="711"/>
      <c r="RGY19" s="711"/>
      <c r="RGZ19" s="711"/>
      <c r="RHA19" s="711"/>
      <c r="RHB19" s="711"/>
      <c r="RHC19" s="711"/>
      <c r="RHD19" s="711"/>
      <c r="RHE19" s="711"/>
      <c r="RHF19" s="711"/>
      <c r="RHG19" s="711"/>
      <c r="RHH19" s="711"/>
      <c r="RHI19" s="711"/>
      <c r="RHJ19" s="711"/>
      <c r="RHK19" s="711"/>
      <c r="RHL19" s="711"/>
      <c r="RHM19" s="711"/>
      <c r="RHN19" s="711"/>
      <c r="RHO19" s="711"/>
      <c r="RHP19" s="711"/>
      <c r="RHQ19" s="711"/>
      <c r="RHR19" s="711"/>
      <c r="RHS19" s="711"/>
      <c r="RHT19" s="711"/>
      <c r="RHU19" s="711"/>
      <c r="RHV19" s="711"/>
      <c r="RHW19" s="711"/>
      <c r="RHX19" s="711"/>
      <c r="RHY19" s="711"/>
      <c r="RHZ19" s="711"/>
      <c r="RIA19" s="711"/>
      <c r="RIB19" s="711"/>
      <c r="RIC19" s="711"/>
      <c r="RID19" s="711"/>
      <c r="RIE19" s="711"/>
      <c r="RIF19" s="711"/>
      <c r="RIG19" s="711"/>
      <c r="RIH19" s="711"/>
      <c r="RII19" s="711"/>
      <c r="RIJ19" s="711"/>
      <c r="RIK19" s="711"/>
      <c r="RIL19" s="711"/>
      <c r="RIM19" s="711"/>
      <c r="RIN19" s="711"/>
      <c r="RIO19" s="711"/>
      <c r="RIP19" s="711"/>
      <c r="RIQ19" s="711"/>
      <c r="RIR19" s="711"/>
      <c r="RIS19" s="711"/>
      <c r="RIT19" s="711"/>
      <c r="RIU19" s="711"/>
      <c r="RIV19" s="711"/>
      <c r="RIW19" s="711"/>
      <c r="RIX19" s="711"/>
      <c r="RIY19" s="711"/>
      <c r="RIZ19" s="711"/>
      <c r="RJA19" s="711"/>
      <c r="RJB19" s="711"/>
      <c r="RJC19" s="711"/>
      <c r="RJD19" s="711"/>
      <c r="RJE19" s="711"/>
      <c r="RJF19" s="711"/>
      <c r="RJG19" s="711"/>
      <c r="RJH19" s="711"/>
      <c r="RJI19" s="711"/>
      <c r="RJJ19" s="711"/>
      <c r="RJK19" s="711"/>
      <c r="RJL19" s="711"/>
      <c r="RJM19" s="711"/>
      <c r="RJN19" s="711"/>
      <c r="RJO19" s="711"/>
      <c r="RJP19" s="711"/>
      <c r="RJQ19" s="711"/>
      <c r="RJR19" s="711"/>
      <c r="RJS19" s="711"/>
      <c r="RJT19" s="711"/>
      <c r="RJU19" s="711"/>
      <c r="RJV19" s="711"/>
      <c r="RJW19" s="711"/>
      <c r="RJX19" s="711"/>
      <c r="RJY19" s="711"/>
      <c r="RJZ19" s="711"/>
      <c r="RKA19" s="711"/>
      <c r="RKB19" s="711"/>
      <c r="RKC19" s="711"/>
      <c r="RKD19" s="711"/>
      <c r="RKE19" s="711"/>
      <c r="RKF19" s="711"/>
      <c r="RKG19" s="711"/>
      <c r="RKH19" s="711"/>
      <c r="RKI19" s="711"/>
      <c r="RKJ19" s="711"/>
      <c r="RKK19" s="711"/>
      <c r="RKL19" s="711"/>
      <c r="RKM19" s="711"/>
      <c r="RKN19" s="711"/>
      <c r="RKO19" s="711"/>
      <c r="RKP19" s="711"/>
      <c r="RKQ19" s="711"/>
      <c r="RKR19" s="711"/>
      <c r="RKS19" s="711"/>
      <c r="RKT19" s="711"/>
      <c r="RKU19" s="711"/>
      <c r="RKV19" s="711"/>
      <c r="RKW19" s="711"/>
      <c r="RKX19" s="711"/>
      <c r="RKY19" s="711"/>
      <c r="RKZ19" s="711"/>
      <c r="RLA19" s="711"/>
      <c r="RLB19" s="711"/>
      <c r="RLC19" s="711"/>
      <c r="RLD19" s="711"/>
      <c r="RLE19" s="711"/>
      <c r="RLF19" s="711"/>
      <c r="RLG19" s="711"/>
      <c r="RLH19" s="711"/>
      <c r="RLI19" s="711"/>
      <c r="RLJ19" s="711"/>
      <c r="RLK19" s="711"/>
      <c r="RLL19" s="711"/>
      <c r="RLM19" s="711"/>
      <c r="RLN19" s="711"/>
      <c r="RLO19" s="711"/>
      <c r="RLP19" s="711"/>
      <c r="RLQ19" s="711"/>
      <c r="RLR19" s="711"/>
      <c r="RLS19" s="711"/>
      <c r="RLT19" s="711"/>
      <c r="RLU19" s="711"/>
      <c r="RLV19" s="711"/>
      <c r="RLW19" s="711"/>
      <c r="RLX19" s="711"/>
      <c r="RLY19" s="711"/>
      <c r="RLZ19" s="711"/>
      <c r="RMA19" s="711"/>
      <c r="RMB19" s="711"/>
      <c r="RMC19" s="711"/>
      <c r="RMD19" s="711"/>
      <c r="RME19" s="711"/>
      <c r="RMF19" s="711"/>
      <c r="RMG19" s="711"/>
      <c r="RMH19" s="711"/>
      <c r="RMI19" s="711"/>
      <c r="RMJ19" s="711"/>
      <c r="RMK19" s="711"/>
      <c r="RML19" s="711"/>
      <c r="RMM19" s="711"/>
      <c r="RMN19" s="711"/>
      <c r="RMO19" s="711"/>
      <c r="RMP19" s="711"/>
      <c r="RMQ19" s="711"/>
      <c r="RMR19" s="711"/>
      <c r="RMS19" s="711"/>
      <c r="RMT19" s="711"/>
      <c r="RMU19" s="711"/>
      <c r="RMV19" s="711"/>
      <c r="RMW19" s="711"/>
      <c r="RMX19" s="711"/>
      <c r="RMY19" s="711"/>
      <c r="RMZ19" s="711"/>
      <c r="RNA19" s="711"/>
      <c r="RNB19" s="711"/>
      <c r="RNC19" s="711"/>
      <c r="RND19" s="711"/>
      <c r="RNE19" s="711"/>
      <c r="RNF19" s="711"/>
      <c r="RNG19" s="711"/>
      <c r="RNH19" s="711"/>
      <c r="RNI19" s="711"/>
      <c r="RNJ19" s="711"/>
      <c r="RNK19" s="711"/>
      <c r="RNL19" s="711"/>
      <c r="RNM19" s="711"/>
      <c r="RNN19" s="711"/>
      <c r="RNO19" s="711"/>
      <c r="RNP19" s="711"/>
      <c r="RNQ19" s="711"/>
      <c r="RNR19" s="711"/>
      <c r="RNS19" s="711"/>
      <c r="RNT19" s="711"/>
      <c r="RNU19" s="711"/>
      <c r="RNV19" s="711"/>
      <c r="RNW19" s="711"/>
      <c r="RNX19" s="711"/>
      <c r="RNY19" s="711"/>
      <c r="RNZ19" s="711"/>
      <c r="ROA19" s="711"/>
      <c r="ROB19" s="711"/>
      <c r="ROC19" s="711"/>
      <c r="ROD19" s="711"/>
      <c r="ROE19" s="711"/>
      <c r="ROF19" s="711"/>
      <c r="ROG19" s="711"/>
      <c r="ROH19" s="711"/>
      <c r="ROI19" s="711"/>
      <c r="ROJ19" s="711"/>
      <c r="ROK19" s="711"/>
      <c r="ROL19" s="711"/>
      <c r="ROM19" s="711"/>
      <c r="RON19" s="711"/>
      <c r="ROO19" s="711"/>
      <c r="ROP19" s="711"/>
      <c r="ROQ19" s="711"/>
      <c r="ROR19" s="711"/>
      <c r="ROS19" s="711"/>
      <c r="ROT19" s="711"/>
      <c r="ROU19" s="711"/>
      <c r="ROV19" s="711"/>
      <c r="ROW19" s="711"/>
      <c r="ROX19" s="711"/>
      <c r="ROY19" s="711"/>
      <c r="ROZ19" s="711"/>
      <c r="RPA19" s="711"/>
      <c r="RPB19" s="711"/>
      <c r="RPC19" s="711"/>
      <c r="RPD19" s="711"/>
      <c r="RPE19" s="711"/>
      <c r="RPF19" s="711"/>
      <c r="RPG19" s="711"/>
      <c r="RPH19" s="711"/>
      <c r="RPI19" s="711"/>
      <c r="RPJ19" s="711"/>
      <c r="RPK19" s="711"/>
      <c r="RPL19" s="711"/>
      <c r="RPM19" s="711"/>
      <c r="RPN19" s="711"/>
      <c r="RPO19" s="711"/>
      <c r="RPP19" s="711"/>
      <c r="RPQ19" s="711"/>
      <c r="RPR19" s="711"/>
      <c r="RPS19" s="711"/>
      <c r="RPT19" s="711"/>
      <c r="RPU19" s="711"/>
      <c r="RPV19" s="711"/>
      <c r="RPW19" s="711"/>
      <c r="RPX19" s="711"/>
      <c r="RPY19" s="711"/>
      <c r="RPZ19" s="711"/>
      <c r="RQA19" s="711"/>
      <c r="RQB19" s="711"/>
      <c r="RQC19" s="711"/>
      <c r="RQD19" s="711"/>
      <c r="RQE19" s="711"/>
      <c r="RQF19" s="711"/>
      <c r="RQG19" s="711"/>
      <c r="RQH19" s="711"/>
      <c r="RQI19" s="711"/>
      <c r="RQJ19" s="711"/>
      <c r="RQK19" s="711"/>
      <c r="RQL19" s="711"/>
      <c r="RQM19" s="711"/>
      <c r="RQN19" s="711"/>
      <c r="RQO19" s="711"/>
      <c r="RQP19" s="711"/>
      <c r="RQQ19" s="711"/>
      <c r="RQR19" s="711"/>
      <c r="RQS19" s="711"/>
      <c r="RQT19" s="711"/>
      <c r="RQU19" s="711"/>
      <c r="RQV19" s="711"/>
      <c r="RQW19" s="711"/>
      <c r="RQX19" s="711"/>
      <c r="RQY19" s="711"/>
      <c r="RQZ19" s="711"/>
      <c r="RRA19" s="711"/>
      <c r="RRB19" s="711"/>
      <c r="RRC19" s="711"/>
      <c r="RRD19" s="711"/>
      <c r="RRE19" s="711"/>
      <c r="RRF19" s="711"/>
      <c r="RRG19" s="711"/>
      <c r="RRH19" s="711"/>
      <c r="RRI19" s="711"/>
      <c r="RRJ19" s="711"/>
      <c r="RRK19" s="711"/>
      <c r="RRL19" s="711"/>
      <c r="RRM19" s="711"/>
      <c r="RRN19" s="711"/>
      <c r="RRO19" s="711"/>
      <c r="RRP19" s="711"/>
      <c r="RRQ19" s="711"/>
      <c r="RRR19" s="711"/>
      <c r="RRS19" s="711"/>
      <c r="RRT19" s="711"/>
      <c r="RRU19" s="711"/>
      <c r="RRV19" s="711"/>
      <c r="RRW19" s="711"/>
      <c r="RRX19" s="711"/>
      <c r="RRY19" s="711"/>
      <c r="RRZ19" s="711"/>
      <c r="RSA19" s="711"/>
      <c r="RSB19" s="711"/>
      <c r="RSC19" s="711"/>
      <c r="RSD19" s="711"/>
      <c r="RSE19" s="711"/>
      <c r="RSF19" s="711"/>
      <c r="RSG19" s="711"/>
      <c r="RSH19" s="711"/>
      <c r="RSI19" s="711"/>
      <c r="RSJ19" s="711"/>
      <c r="RSK19" s="711"/>
      <c r="RSL19" s="711"/>
      <c r="RSM19" s="711"/>
      <c r="RSN19" s="711"/>
      <c r="RSO19" s="711"/>
      <c r="RSP19" s="711"/>
      <c r="RSQ19" s="711"/>
      <c r="RSR19" s="711"/>
      <c r="RSS19" s="711"/>
      <c r="RST19" s="711"/>
      <c r="RSU19" s="711"/>
      <c r="RSV19" s="711"/>
      <c r="RSW19" s="711"/>
      <c r="RSX19" s="711"/>
      <c r="RSY19" s="711"/>
      <c r="RSZ19" s="711"/>
      <c r="RTA19" s="711"/>
      <c r="RTB19" s="711"/>
      <c r="RTC19" s="711"/>
      <c r="RTD19" s="711"/>
      <c r="RTE19" s="711"/>
      <c r="RTF19" s="711"/>
      <c r="RTG19" s="711"/>
      <c r="RTH19" s="711"/>
      <c r="RTI19" s="711"/>
      <c r="RTJ19" s="711"/>
      <c r="RTK19" s="711"/>
      <c r="RTL19" s="711"/>
      <c r="RTM19" s="711"/>
      <c r="RTN19" s="711"/>
      <c r="RTO19" s="711"/>
      <c r="RTP19" s="711"/>
      <c r="RTQ19" s="711"/>
      <c r="RTR19" s="711"/>
      <c r="RTS19" s="711"/>
      <c r="RTT19" s="711"/>
      <c r="RTU19" s="711"/>
      <c r="RTV19" s="711"/>
      <c r="RTW19" s="711"/>
      <c r="RTX19" s="711"/>
      <c r="RTY19" s="711"/>
      <c r="RTZ19" s="711"/>
      <c r="RUA19" s="711"/>
      <c r="RUB19" s="711"/>
      <c r="RUC19" s="711"/>
      <c r="RUD19" s="711"/>
      <c r="RUE19" s="711"/>
      <c r="RUF19" s="711"/>
      <c r="RUG19" s="711"/>
      <c r="RUH19" s="711"/>
      <c r="RUI19" s="711"/>
      <c r="RUJ19" s="711"/>
      <c r="RUK19" s="711"/>
      <c r="RUL19" s="711"/>
      <c r="RUM19" s="711"/>
      <c r="RUN19" s="711"/>
      <c r="RUO19" s="711"/>
      <c r="RUP19" s="711"/>
      <c r="RUQ19" s="711"/>
      <c r="RUR19" s="711"/>
      <c r="RUS19" s="711"/>
      <c r="RUT19" s="711"/>
      <c r="RUU19" s="711"/>
      <c r="RUV19" s="711"/>
      <c r="RUW19" s="711"/>
      <c r="RUX19" s="711"/>
      <c r="RUY19" s="711"/>
      <c r="RUZ19" s="711"/>
      <c r="RVA19" s="711"/>
      <c r="RVB19" s="711"/>
      <c r="RVC19" s="711"/>
      <c r="RVD19" s="711"/>
      <c r="RVE19" s="711"/>
      <c r="RVF19" s="711"/>
      <c r="RVG19" s="711"/>
      <c r="RVH19" s="711"/>
      <c r="RVI19" s="711"/>
      <c r="RVJ19" s="711"/>
      <c r="RVK19" s="711"/>
      <c r="RVL19" s="711"/>
      <c r="RVM19" s="711"/>
      <c r="RVN19" s="711"/>
      <c r="RVO19" s="711"/>
      <c r="RVP19" s="711"/>
      <c r="RVQ19" s="711"/>
      <c r="RVR19" s="711"/>
      <c r="RVS19" s="711"/>
      <c r="RVT19" s="711"/>
      <c r="RVU19" s="711"/>
      <c r="RVV19" s="711"/>
      <c r="RVW19" s="711"/>
      <c r="RVX19" s="711"/>
      <c r="RVY19" s="711"/>
      <c r="RVZ19" s="711"/>
      <c r="RWA19" s="711"/>
      <c r="RWB19" s="711"/>
      <c r="RWC19" s="711"/>
      <c r="RWD19" s="711"/>
      <c r="RWE19" s="711"/>
      <c r="RWF19" s="711"/>
      <c r="RWG19" s="711"/>
      <c r="RWH19" s="711"/>
      <c r="RWI19" s="711"/>
      <c r="RWJ19" s="711"/>
      <c r="RWK19" s="711"/>
      <c r="RWL19" s="711"/>
      <c r="RWM19" s="711"/>
      <c r="RWN19" s="711"/>
      <c r="RWO19" s="711"/>
      <c r="RWP19" s="711"/>
      <c r="RWQ19" s="711"/>
      <c r="RWR19" s="711"/>
      <c r="RWS19" s="711"/>
      <c r="RWT19" s="711"/>
      <c r="RWU19" s="711"/>
      <c r="RWV19" s="711"/>
      <c r="RWW19" s="711"/>
      <c r="RWX19" s="711"/>
      <c r="RWY19" s="711"/>
      <c r="RWZ19" s="711"/>
      <c r="RXA19" s="711"/>
      <c r="RXB19" s="711"/>
      <c r="RXC19" s="711"/>
      <c r="RXD19" s="711"/>
      <c r="RXE19" s="711"/>
      <c r="RXF19" s="711"/>
      <c r="RXG19" s="711"/>
      <c r="RXH19" s="711"/>
      <c r="RXI19" s="711"/>
      <c r="RXJ19" s="711"/>
      <c r="RXK19" s="711"/>
      <c r="RXL19" s="711"/>
      <c r="RXM19" s="711"/>
      <c r="RXN19" s="711"/>
      <c r="RXO19" s="711"/>
      <c r="RXP19" s="711"/>
      <c r="RXQ19" s="711"/>
      <c r="RXR19" s="711"/>
      <c r="RXS19" s="711"/>
      <c r="RXT19" s="711"/>
      <c r="RXU19" s="711"/>
      <c r="RXV19" s="711"/>
      <c r="RXW19" s="711"/>
      <c r="RXX19" s="711"/>
      <c r="RXY19" s="711"/>
      <c r="RXZ19" s="711"/>
      <c r="RYA19" s="711"/>
      <c r="RYB19" s="711"/>
      <c r="RYC19" s="711"/>
      <c r="RYD19" s="711"/>
      <c r="RYE19" s="711"/>
      <c r="RYF19" s="711"/>
      <c r="RYG19" s="711"/>
      <c r="RYH19" s="711"/>
      <c r="RYI19" s="711"/>
      <c r="RYJ19" s="711"/>
      <c r="RYK19" s="711"/>
      <c r="RYL19" s="711"/>
      <c r="RYM19" s="711"/>
      <c r="RYN19" s="711"/>
      <c r="RYO19" s="711"/>
      <c r="RYP19" s="711"/>
      <c r="RYQ19" s="711"/>
      <c r="RYR19" s="711"/>
      <c r="RYS19" s="711"/>
      <c r="RYT19" s="711"/>
      <c r="RYU19" s="711"/>
      <c r="RYV19" s="711"/>
      <c r="RYW19" s="711"/>
      <c r="RYX19" s="711"/>
      <c r="RYY19" s="711"/>
      <c r="RYZ19" s="711"/>
      <c r="RZA19" s="711"/>
      <c r="RZB19" s="711"/>
      <c r="RZC19" s="711"/>
      <c r="RZD19" s="711"/>
      <c r="RZE19" s="711"/>
      <c r="RZF19" s="711"/>
      <c r="RZG19" s="711"/>
      <c r="RZH19" s="711"/>
      <c r="RZI19" s="711"/>
      <c r="RZJ19" s="711"/>
      <c r="RZK19" s="711"/>
      <c r="RZL19" s="711"/>
      <c r="RZM19" s="711"/>
      <c r="RZN19" s="711"/>
      <c r="RZO19" s="711"/>
      <c r="RZP19" s="711"/>
      <c r="RZQ19" s="711"/>
      <c r="RZR19" s="711"/>
      <c r="RZS19" s="711"/>
      <c r="RZT19" s="711"/>
      <c r="RZU19" s="711"/>
      <c r="RZV19" s="711"/>
      <c r="RZW19" s="711"/>
      <c r="RZX19" s="711"/>
      <c r="RZY19" s="711"/>
      <c r="RZZ19" s="711"/>
      <c r="SAA19" s="711"/>
      <c r="SAB19" s="711"/>
      <c r="SAC19" s="711"/>
      <c r="SAD19" s="711"/>
      <c r="SAE19" s="711"/>
      <c r="SAF19" s="711"/>
      <c r="SAG19" s="711"/>
      <c r="SAH19" s="711"/>
      <c r="SAI19" s="711"/>
      <c r="SAJ19" s="711"/>
      <c r="SAK19" s="711"/>
      <c r="SAL19" s="711"/>
      <c r="SAM19" s="711"/>
      <c r="SAN19" s="711"/>
      <c r="SAO19" s="711"/>
      <c r="SAP19" s="711"/>
      <c r="SAQ19" s="711"/>
      <c r="SAR19" s="711"/>
      <c r="SAS19" s="711"/>
      <c r="SAT19" s="711"/>
      <c r="SAU19" s="711"/>
      <c r="SAV19" s="711"/>
      <c r="SAW19" s="711"/>
      <c r="SAX19" s="711"/>
      <c r="SAY19" s="711"/>
      <c r="SAZ19" s="711"/>
      <c r="SBA19" s="711"/>
      <c r="SBB19" s="711"/>
      <c r="SBC19" s="711"/>
      <c r="SBD19" s="711"/>
      <c r="SBE19" s="711"/>
      <c r="SBF19" s="711"/>
      <c r="SBG19" s="711"/>
      <c r="SBH19" s="711"/>
      <c r="SBI19" s="711"/>
      <c r="SBJ19" s="711"/>
      <c r="SBK19" s="711"/>
      <c r="SBL19" s="711"/>
      <c r="SBM19" s="711"/>
      <c r="SBN19" s="711"/>
      <c r="SBO19" s="711"/>
      <c r="SBP19" s="711"/>
      <c r="SBQ19" s="711"/>
      <c r="SBR19" s="711"/>
      <c r="SBS19" s="711"/>
      <c r="SBT19" s="711"/>
      <c r="SBU19" s="711"/>
      <c r="SBV19" s="711"/>
      <c r="SBW19" s="711"/>
      <c r="SBX19" s="711"/>
      <c r="SBY19" s="711"/>
      <c r="SBZ19" s="711"/>
      <c r="SCA19" s="711"/>
      <c r="SCB19" s="711"/>
      <c r="SCC19" s="711"/>
      <c r="SCD19" s="711"/>
      <c r="SCE19" s="711"/>
      <c r="SCF19" s="711"/>
      <c r="SCG19" s="711"/>
      <c r="SCH19" s="711"/>
      <c r="SCI19" s="711"/>
      <c r="SCJ19" s="711"/>
      <c r="SCK19" s="711"/>
      <c r="SCL19" s="711"/>
      <c r="SCM19" s="711"/>
      <c r="SCN19" s="711"/>
      <c r="SCO19" s="711"/>
      <c r="SCP19" s="711"/>
      <c r="SCQ19" s="711"/>
      <c r="SCR19" s="711"/>
      <c r="SCS19" s="711"/>
      <c r="SCT19" s="711"/>
      <c r="SCU19" s="711"/>
      <c r="SCV19" s="711"/>
      <c r="SCW19" s="711"/>
      <c r="SCX19" s="711"/>
      <c r="SCY19" s="711"/>
      <c r="SCZ19" s="711"/>
      <c r="SDA19" s="711"/>
      <c r="SDB19" s="711"/>
      <c r="SDC19" s="711"/>
      <c r="SDD19" s="711"/>
      <c r="SDE19" s="711"/>
      <c r="SDF19" s="711"/>
      <c r="SDG19" s="711"/>
      <c r="SDH19" s="711"/>
      <c r="SDI19" s="711"/>
      <c r="SDJ19" s="711"/>
      <c r="SDK19" s="711"/>
      <c r="SDL19" s="711"/>
      <c r="SDM19" s="711"/>
      <c r="SDN19" s="711"/>
      <c r="SDO19" s="711"/>
      <c r="SDP19" s="711"/>
      <c r="SDQ19" s="711"/>
      <c r="SDR19" s="711"/>
      <c r="SDS19" s="711"/>
      <c r="SDT19" s="711"/>
      <c r="SDU19" s="711"/>
      <c r="SDV19" s="711"/>
      <c r="SDW19" s="711"/>
      <c r="SDX19" s="711"/>
      <c r="SDY19" s="711"/>
      <c r="SDZ19" s="711"/>
      <c r="SEA19" s="711"/>
      <c r="SEB19" s="711"/>
      <c r="SEC19" s="711"/>
      <c r="SED19" s="711"/>
      <c r="SEE19" s="711"/>
      <c r="SEF19" s="711"/>
      <c r="SEG19" s="711"/>
      <c r="SEH19" s="711"/>
      <c r="SEI19" s="711"/>
      <c r="SEJ19" s="711"/>
      <c r="SEK19" s="711"/>
      <c r="SEL19" s="711"/>
      <c r="SEM19" s="711"/>
      <c r="SEN19" s="711"/>
      <c r="SEO19" s="711"/>
      <c r="SEP19" s="711"/>
      <c r="SEQ19" s="711"/>
      <c r="SER19" s="711"/>
      <c r="SES19" s="711"/>
      <c r="SET19" s="711"/>
      <c r="SEU19" s="711"/>
      <c r="SEV19" s="711"/>
      <c r="SEW19" s="711"/>
      <c r="SEX19" s="711"/>
      <c r="SEY19" s="711"/>
      <c r="SEZ19" s="711"/>
      <c r="SFA19" s="711"/>
      <c r="SFB19" s="711"/>
      <c r="SFC19" s="711"/>
      <c r="SFD19" s="711"/>
      <c r="SFE19" s="711"/>
      <c r="SFF19" s="711"/>
      <c r="SFG19" s="711"/>
      <c r="SFH19" s="711"/>
      <c r="SFI19" s="711"/>
      <c r="SFJ19" s="711"/>
      <c r="SFK19" s="711"/>
      <c r="SFL19" s="711"/>
      <c r="SFM19" s="711"/>
      <c r="SFN19" s="711"/>
      <c r="SFO19" s="711"/>
      <c r="SFP19" s="711"/>
      <c r="SFQ19" s="711"/>
      <c r="SFR19" s="711"/>
      <c r="SFS19" s="711"/>
      <c r="SFT19" s="711"/>
      <c r="SFU19" s="711"/>
      <c r="SFV19" s="711"/>
      <c r="SFW19" s="711"/>
      <c r="SFX19" s="711"/>
      <c r="SFY19" s="711"/>
      <c r="SFZ19" s="711"/>
      <c r="SGA19" s="711"/>
      <c r="SGB19" s="711"/>
      <c r="SGC19" s="711"/>
      <c r="SGD19" s="711"/>
      <c r="SGE19" s="711"/>
      <c r="SGF19" s="711"/>
      <c r="SGG19" s="711"/>
      <c r="SGH19" s="711"/>
      <c r="SGI19" s="711"/>
      <c r="SGJ19" s="711"/>
      <c r="SGK19" s="711"/>
      <c r="SGL19" s="711"/>
      <c r="SGM19" s="711"/>
      <c r="SGN19" s="711"/>
      <c r="SGO19" s="711"/>
      <c r="SGP19" s="711"/>
      <c r="SGQ19" s="711"/>
      <c r="SGR19" s="711"/>
      <c r="SGS19" s="711"/>
      <c r="SGT19" s="711"/>
      <c r="SGU19" s="711"/>
      <c r="SGV19" s="711"/>
      <c r="SGW19" s="711"/>
      <c r="SGX19" s="711"/>
      <c r="SGY19" s="711"/>
      <c r="SGZ19" s="711"/>
      <c r="SHA19" s="711"/>
      <c r="SHB19" s="711"/>
      <c r="SHC19" s="711"/>
      <c r="SHD19" s="711"/>
      <c r="SHE19" s="711"/>
      <c r="SHF19" s="711"/>
      <c r="SHG19" s="711"/>
      <c r="SHH19" s="711"/>
      <c r="SHI19" s="711"/>
      <c r="SHJ19" s="711"/>
      <c r="SHK19" s="711"/>
      <c r="SHL19" s="711"/>
      <c r="SHM19" s="711"/>
      <c r="SHN19" s="711"/>
      <c r="SHO19" s="711"/>
      <c r="SHP19" s="711"/>
      <c r="SHQ19" s="711"/>
      <c r="SHR19" s="711"/>
      <c r="SHS19" s="711"/>
      <c r="SHT19" s="711"/>
      <c r="SHU19" s="711"/>
      <c r="SHV19" s="711"/>
      <c r="SHW19" s="711"/>
      <c r="SHX19" s="711"/>
      <c r="SHY19" s="711"/>
      <c r="SHZ19" s="711"/>
      <c r="SIA19" s="711"/>
      <c r="SIB19" s="711"/>
      <c r="SIC19" s="711"/>
      <c r="SID19" s="711"/>
      <c r="SIE19" s="711"/>
      <c r="SIF19" s="711"/>
      <c r="SIG19" s="711"/>
      <c r="SIH19" s="711"/>
      <c r="SII19" s="711"/>
      <c r="SIJ19" s="711"/>
      <c r="SIK19" s="711"/>
      <c r="SIL19" s="711"/>
      <c r="SIM19" s="711"/>
      <c r="SIN19" s="711"/>
      <c r="SIO19" s="711"/>
      <c r="SIP19" s="711"/>
      <c r="SIQ19" s="711"/>
      <c r="SIR19" s="711"/>
      <c r="SIS19" s="711"/>
      <c r="SIT19" s="711"/>
      <c r="SIU19" s="711"/>
      <c r="SIV19" s="711"/>
      <c r="SIW19" s="711"/>
      <c r="SIX19" s="711"/>
      <c r="SIY19" s="711"/>
      <c r="SIZ19" s="711"/>
      <c r="SJA19" s="711"/>
      <c r="SJB19" s="711"/>
      <c r="SJC19" s="711"/>
      <c r="SJD19" s="711"/>
      <c r="SJE19" s="711"/>
      <c r="SJF19" s="711"/>
      <c r="SJG19" s="711"/>
      <c r="SJH19" s="711"/>
      <c r="SJI19" s="711"/>
      <c r="SJJ19" s="711"/>
      <c r="SJK19" s="711"/>
      <c r="SJL19" s="711"/>
      <c r="SJM19" s="711"/>
      <c r="SJN19" s="711"/>
      <c r="SJO19" s="711"/>
      <c r="SJP19" s="711"/>
      <c r="SJQ19" s="711"/>
      <c r="SJR19" s="711"/>
      <c r="SJS19" s="711"/>
      <c r="SJT19" s="711"/>
      <c r="SJU19" s="711"/>
      <c r="SJV19" s="711"/>
      <c r="SJW19" s="711"/>
      <c r="SJX19" s="711"/>
      <c r="SJY19" s="711"/>
      <c r="SJZ19" s="711"/>
      <c r="SKA19" s="711"/>
      <c r="SKB19" s="711"/>
      <c r="SKC19" s="711"/>
      <c r="SKD19" s="711"/>
      <c r="SKE19" s="711"/>
      <c r="SKF19" s="711"/>
      <c r="SKG19" s="711"/>
      <c r="SKH19" s="711"/>
      <c r="SKI19" s="711"/>
      <c r="SKJ19" s="711"/>
      <c r="SKK19" s="711"/>
      <c r="SKL19" s="711"/>
      <c r="SKM19" s="711"/>
      <c r="SKN19" s="711"/>
      <c r="SKO19" s="711"/>
      <c r="SKP19" s="711"/>
      <c r="SKQ19" s="711"/>
      <c r="SKR19" s="711"/>
      <c r="SKS19" s="711"/>
      <c r="SKT19" s="711"/>
      <c r="SKU19" s="711"/>
      <c r="SKV19" s="711"/>
      <c r="SKW19" s="711"/>
      <c r="SKX19" s="711"/>
      <c r="SKY19" s="711"/>
      <c r="SKZ19" s="711"/>
      <c r="SLA19" s="711"/>
      <c r="SLB19" s="711"/>
      <c r="SLC19" s="711"/>
      <c r="SLD19" s="711"/>
      <c r="SLE19" s="711"/>
      <c r="SLF19" s="711"/>
      <c r="SLG19" s="711"/>
      <c r="SLH19" s="711"/>
      <c r="SLI19" s="711"/>
      <c r="SLJ19" s="711"/>
      <c r="SLK19" s="711"/>
      <c r="SLL19" s="711"/>
      <c r="SLM19" s="711"/>
      <c r="SLN19" s="711"/>
      <c r="SLO19" s="711"/>
      <c r="SLP19" s="711"/>
      <c r="SLQ19" s="711"/>
      <c r="SLR19" s="711"/>
      <c r="SLS19" s="711"/>
      <c r="SLT19" s="711"/>
      <c r="SLU19" s="711"/>
      <c r="SLV19" s="711"/>
      <c r="SLW19" s="711"/>
      <c r="SLX19" s="711"/>
      <c r="SLY19" s="711"/>
      <c r="SLZ19" s="711"/>
      <c r="SMA19" s="711"/>
      <c r="SMB19" s="711"/>
      <c r="SMC19" s="711"/>
      <c r="SMD19" s="711"/>
      <c r="SME19" s="711"/>
      <c r="SMF19" s="711"/>
      <c r="SMG19" s="711"/>
      <c r="SMH19" s="711"/>
      <c r="SMI19" s="711"/>
      <c r="SMJ19" s="711"/>
      <c r="SMK19" s="711"/>
      <c r="SML19" s="711"/>
      <c r="SMM19" s="711"/>
      <c r="SMN19" s="711"/>
      <c r="SMO19" s="711"/>
      <c r="SMP19" s="711"/>
      <c r="SMQ19" s="711"/>
      <c r="SMR19" s="711"/>
      <c r="SMS19" s="711"/>
      <c r="SMT19" s="711"/>
      <c r="SMU19" s="711"/>
      <c r="SMV19" s="711"/>
      <c r="SMW19" s="711"/>
      <c r="SMX19" s="711"/>
      <c r="SMY19" s="711"/>
      <c r="SMZ19" s="711"/>
      <c r="SNA19" s="711"/>
      <c r="SNB19" s="711"/>
      <c r="SNC19" s="711"/>
      <c r="SND19" s="711"/>
      <c r="SNE19" s="711"/>
      <c r="SNF19" s="711"/>
      <c r="SNG19" s="711"/>
      <c r="SNH19" s="711"/>
      <c r="SNI19" s="711"/>
      <c r="SNJ19" s="711"/>
      <c r="SNK19" s="711"/>
      <c r="SNL19" s="711"/>
      <c r="SNM19" s="711"/>
      <c r="SNN19" s="711"/>
      <c r="SNO19" s="711"/>
      <c r="SNP19" s="711"/>
      <c r="SNQ19" s="711"/>
      <c r="SNR19" s="711"/>
      <c r="SNS19" s="711"/>
      <c r="SNT19" s="711"/>
      <c r="SNU19" s="711"/>
      <c r="SNV19" s="711"/>
      <c r="SNW19" s="711"/>
      <c r="SNX19" s="711"/>
      <c r="SNY19" s="711"/>
      <c r="SNZ19" s="711"/>
      <c r="SOA19" s="711"/>
      <c r="SOB19" s="711"/>
      <c r="SOC19" s="711"/>
      <c r="SOD19" s="711"/>
      <c r="SOE19" s="711"/>
      <c r="SOF19" s="711"/>
      <c r="SOG19" s="711"/>
      <c r="SOH19" s="711"/>
      <c r="SOI19" s="711"/>
      <c r="SOJ19" s="711"/>
      <c r="SOK19" s="711"/>
      <c r="SOL19" s="711"/>
      <c r="SOM19" s="711"/>
      <c r="SON19" s="711"/>
      <c r="SOO19" s="711"/>
      <c r="SOP19" s="711"/>
      <c r="SOQ19" s="711"/>
      <c r="SOR19" s="711"/>
      <c r="SOS19" s="711"/>
      <c r="SOT19" s="711"/>
      <c r="SOU19" s="711"/>
      <c r="SOV19" s="711"/>
      <c r="SOW19" s="711"/>
      <c r="SOX19" s="711"/>
      <c r="SOY19" s="711"/>
      <c r="SOZ19" s="711"/>
      <c r="SPA19" s="711"/>
      <c r="SPB19" s="711"/>
      <c r="SPC19" s="711"/>
      <c r="SPD19" s="711"/>
      <c r="SPE19" s="711"/>
      <c r="SPF19" s="711"/>
      <c r="SPG19" s="711"/>
      <c r="SPH19" s="711"/>
      <c r="SPI19" s="711"/>
      <c r="SPJ19" s="711"/>
      <c r="SPK19" s="711"/>
      <c r="SPL19" s="711"/>
      <c r="SPM19" s="711"/>
      <c r="SPN19" s="711"/>
      <c r="SPO19" s="711"/>
      <c r="SPP19" s="711"/>
      <c r="SPQ19" s="711"/>
      <c r="SPR19" s="711"/>
      <c r="SPS19" s="711"/>
      <c r="SPT19" s="711"/>
      <c r="SPU19" s="711"/>
      <c r="SPV19" s="711"/>
      <c r="SPW19" s="711"/>
      <c r="SPX19" s="711"/>
      <c r="SPY19" s="711"/>
      <c r="SPZ19" s="711"/>
      <c r="SQA19" s="711"/>
      <c r="SQB19" s="711"/>
      <c r="SQC19" s="711"/>
      <c r="SQD19" s="711"/>
      <c r="SQE19" s="711"/>
      <c r="SQF19" s="711"/>
      <c r="SQG19" s="711"/>
      <c r="SQH19" s="711"/>
      <c r="SQI19" s="711"/>
      <c r="SQJ19" s="711"/>
      <c r="SQK19" s="711"/>
      <c r="SQL19" s="711"/>
      <c r="SQM19" s="711"/>
      <c r="SQN19" s="711"/>
      <c r="SQO19" s="711"/>
      <c r="SQP19" s="711"/>
      <c r="SQQ19" s="711"/>
      <c r="SQR19" s="711"/>
      <c r="SQS19" s="711"/>
      <c r="SQT19" s="711"/>
      <c r="SQU19" s="711"/>
      <c r="SQV19" s="711"/>
      <c r="SQW19" s="711"/>
      <c r="SQX19" s="711"/>
      <c r="SQY19" s="711"/>
      <c r="SQZ19" s="711"/>
      <c r="SRA19" s="711"/>
      <c r="SRB19" s="711"/>
      <c r="SRC19" s="711"/>
      <c r="SRD19" s="711"/>
      <c r="SRE19" s="711"/>
      <c r="SRF19" s="711"/>
      <c r="SRG19" s="711"/>
      <c r="SRH19" s="711"/>
      <c r="SRI19" s="711"/>
      <c r="SRJ19" s="711"/>
      <c r="SRK19" s="711"/>
      <c r="SRL19" s="711"/>
      <c r="SRM19" s="711"/>
      <c r="SRN19" s="711"/>
      <c r="SRO19" s="711"/>
      <c r="SRP19" s="711"/>
      <c r="SRQ19" s="711"/>
      <c r="SRR19" s="711"/>
      <c r="SRS19" s="711"/>
      <c r="SRT19" s="711"/>
      <c r="SRU19" s="711"/>
      <c r="SRV19" s="711"/>
      <c r="SRW19" s="711"/>
      <c r="SRX19" s="711"/>
      <c r="SRY19" s="711"/>
      <c r="SRZ19" s="711"/>
      <c r="SSA19" s="711"/>
      <c r="SSB19" s="711"/>
      <c r="SSC19" s="711"/>
      <c r="SSD19" s="711"/>
      <c r="SSE19" s="711"/>
      <c r="SSF19" s="711"/>
      <c r="SSG19" s="711"/>
      <c r="SSH19" s="711"/>
      <c r="SSI19" s="711"/>
      <c r="SSJ19" s="711"/>
      <c r="SSK19" s="711"/>
      <c r="SSL19" s="711"/>
      <c r="SSM19" s="711"/>
      <c r="SSN19" s="711"/>
      <c r="SSO19" s="711"/>
      <c r="SSP19" s="711"/>
      <c r="SSQ19" s="711"/>
      <c r="SSR19" s="711"/>
      <c r="SSS19" s="711"/>
      <c r="SST19" s="711"/>
      <c r="SSU19" s="711"/>
      <c r="SSV19" s="711"/>
      <c r="SSW19" s="711"/>
      <c r="SSX19" s="711"/>
      <c r="SSY19" s="711"/>
      <c r="SSZ19" s="711"/>
      <c r="STA19" s="711"/>
      <c r="STB19" s="711"/>
      <c r="STC19" s="711"/>
      <c r="STD19" s="711"/>
      <c r="STE19" s="711"/>
      <c r="STF19" s="711"/>
      <c r="STG19" s="711"/>
      <c r="STH19" s="711"/>
      <c r="STI19" s="711"/>
      <c r="STJ19" s="711"/>
      <c r="STK19" s="711"/>
      <c r="STL19" s="711"/>
      <c r="STM19" s="711"/>
      <c r="STN19" s="711"/>
      <c r="STO19" s="711"/>
      <c r="STP19" s="711"/>
      <c r="STQ19" s="711"/>
      <c r="STR19" s="711"/>
      <c r="STS19" s="711"/>
      <c r="STT19" s="711"/>
      <c r="STU19" s="711"/>
      <c r="STV19" s="711"/>
      <c r="STW19" s="711"/>
      <c r="STX19" s="711"/>
      <c r="STY19" s="711"/>
      <c r="STZ19" s="711"/>
      <c r="SUA19" s="711"/>
      <c r="SUB19" s="711"/>
      <c r="SUC19" s="711"/>
      <c r="SUD19" s="711"/>
      <c r="SUE19" s="711"/>
      <c r="SUF19" s="711"/>
      <c r="SUG19" s="711"/>
      <c r="SUH19" s="711"/>
      <c r="SUI19" s="711"/>
      <c r="SUJ19" s="711"/>
      <c r="SUK19" s="711"/>
      <c r="SUL19" s="711"/>
      <c r="SUM19" s="711"/>
      <c r="SUN19" s="711"/>
      <c r="SUO19" s="711"/>
      <c r="SUP19" s="711"/>
      <c r="SUQ19" s="711"/>
      <c r="SUR19" s="711"/>
      <c r="SUS19" s="711"/>
      <c r="SUT19" s="711"/>
      <c r="SUU19" s="711"/>
      <c r="SUV19" s="711"/>
      <c r="SUW19" s="711"/>
      <c r="SUX19" s="711"/>
      <c r="SUY19" s="711"/>
      <c r="SUZ19" s="711"/>
      <c r="SVA19" s="711"/>
      <c r="SVB19" s="711"/>
      <c r="SVC19" s="711"/>
      <c r="SVD19" s="711"/>
      <c r="SVE19" s="711"/>
      <c r="SVF19" s="711"/>
      <c r="SVG19" s="711"/>
      <c r="SVH19" s="711"/>
      <c r="SVI19" s="711"/>
      <c r="SVJ19" s="711"/>
      <c r="SVK19" s="711"/>
      <c r="SVL19" s="711"/>
      <c r="SVM19" s="711"/>
      <c r="SVN19" s="711"/>
      <c r="SVO19" s="711"/>
      <c r="SVP19" s="711"/>
      <c r="SVQ19" s="711"/>
      <c r="SVR19" s="711"/>
      <c r="SVS19" s="711"/>
      <c r="SVT19" s="711"/>
      <c r="SVU19" s="711"/>
      <c r="SVV19" s="711"/>
      <c r="SVW19" s="711"/>
      <c r="SVX19" s="711"/>
      <c r="SVY19" s="711"/>
      <c r="SVZ19" s="711"/>
      <c r="SWA19" s="711"/>
      <c r="SWB19" s="711"/>
      <c r="SWC19" s="711"/>
      <c r="SWD19" s="711"/>
      <c r="SWE19" s="711"/>
      <c r="SWF19" s="711"/>
      <c r="SWG19" s="711"/>
      <c r="SWH19" s="711"/>
      <c r="SWI19" s="711"/>
      <c r="SWJ19" s="711"/>
      <c r="SWK19" s="711"/>
      <c r="SWL19" s="711"/>
      <c r="SWM19" s="711"/>
      <c r="SWN19" s="711"/>
      <c r="SWO19" s="711"/>
      <c r="SWP19" s="711"/>
      <c r="SWQ19" s="711"/>
      <c r="SWR19" s="711"/>
      <c r="SWS19" s="711"/>
      <c r="SWT19" s="711"/>
      <c r="SWU19" s="711"/>
      <c r="SWV19" s="711"/>
      <c r="SWW19" s="711"/>
      <c r="SWX19" s="711"/>
      <c r="SWY19" s="711"/>
      <c r="SWZ19" s="711"/>
      <c r="SXA19" s="711"/>
      <c r="SXB19" s="711"/>
      <c r="SXC19" s="711"/>
      <c r="SXD19" s="711"/>
      <c r="SXE19" s="711"/>
      <c r="SXF19" s="711"/>
      <c r="SXG19" s="711"/>
      <c r="SXH19" s="711"/>
      <c r="SXI19" s="711"/>
      <c r="SXJ19" s="711"/>
      <c r="SXK19" s="711"/>
      <c r="SXL19" s="711"/>
      <c r="SXM19" s="711"/>
      <c r="SXN19" s="711"/>
      <c r="SXO19" s="711"/>
      <c r="SXP19" s="711"/>
      <c r="SXQ19" s="711"/>
      <c r="SXR19" s="711"/>
      <c r="SXS19" s="711"/>
      <c r="SXT19" s="711"/>
      <c r="SXU19" s="711"/>
      <c r="SXV19" s="711"/>
      <c r="SXW19" s="711"/>
      <c r="SXX19" s="711"/>
      <c r="SXY19" s="711"/>
      <c r="SXZ19" s="711"/>
      <c r="SYA19" s="711"/>
      <c r="SYB19" s="711"/>
      <c r="SYC19" s="711"/>
      <c r="SYD19" s="711"/>
      <c r="SYE19" s="711"/>
      <c r="SYF19" s="711"/>
      <c r="SYG19" s="711"/>
      <c r="SYH19" s="711"/>
      <c r="SYI19" s="711"/>
      <c r="SYJ19" s="711"/>
      <c r="SYK19" s="711"/>
      <c r="SYL19" s="711"/>
      <c r="SYM19" s="711"/>
      <c r="SYN19" s="711"/>
      <c r="SYO19" s="711"/>
      <c r="SYP19" s="711"/>
      <c r="SYQ19" s="711"/>
      <c r="SYR19" s="711"/>
      <c r="SYS19" s="711"/>
      <c r="SYT19" s="711"/>
      <c r="SYU19" s="711"/>
      <c r="SYV19" s="711"/>
      <c r="SYW19" s="711"/>
      <c r="SYX19" s="711"/>
      <c r="SYY19" s="711"/>
      <c r="SYZ19" s="711"/>
      <c r="SZA19" s="711"/>
      <c r="SZB19" s="711"/>
      <c r="SZC19" s="711"/>
      <c r="SZD19" s="711"/>
      <c r="SZE19" s="711"/>
      <c r="SZF19" s="711"/>
      <c r="SZG19" s="711"/>
      <c r="SZH19" s="711"/>
      <c r="SZI19" s="711"/>
      <c r="SZJ19" s="711"/>
      <c r="SZK19" s="711"/>
      <c r="SZL19" s="711"/>
      <c r="SZM19" s="711"/>
      <c r="SZN19" s="711"/>
      <c r="SZO19" s="711"/>
      <c r="SZP19" s="711"/>
      <c r="SZQ19" s="711"/>
      <c r="SZR19" s="711"/>
      <c r="SZS19" s="711"/>
      <c r="SZT19" s="711"/>
      <c r="SZU19" s="711"/>
      <c r="SZV19" s="711"/>
      <c r="SZW19" s="711"/>
      <c r="SZX19" s="711"/>
      <c r="SZY19" s="711"/>
      <c r="SZZ19" s="711"/>
      <c r="TAA19" s="711"/>
      <c r="TAB19" s="711"/>
      <c r="TAC19" s="711"/>
      <c r="TAD19" s="711"/>
      <c r="TAE19" s="711"/>
      <c r="TAF19" s="711"/>
      <c r="TAG19" s="711"/>
      <c r="TAH19" s="711"/>
      <c r="TAI19" s="711"/>
      <c r="TAJ19" s="711"/>
      <c r="TAK19" s="711"/>
      <c r="TAL19" s="711"/>
      <c r="TAM19" s="711"/>
      <c r="TAN19" s="711"/>
      <c r="TAO19" s="711"/>
      <c r="TAP19" s="711"/>
      <c r="TAQ19" s="711"/>
      <c r="TAR19" s="711"/>
      <c r="TAS19" s="711"/>
      <c r="TAT19" s="711"/>
      <c r="TAU19" s="711"/>
      <c r="TAV19" s="711"/>
      <c r="TAW19" s="711"/>
      <c r="TAX19" s="711"/>
      <c r="TAY19" s="711"/>
      <c r="TAZ19" s="711"/>
      <c r="TBA19" s="711"/>
      <c r="TBB19" s="711"/>
      <c r="TBC19" s="711"/>
      <c r="TBD19" s="711"/>
      <c r="TBE19" s="711"/>
      <c r="TBF19" s="711"/>
      <c r="TBG19" s="711"/>
      <c r="TBH19" s="711"/>
      <c r="TBI19" s="711"/>
      <c r="TBJ19" s="711"/>
      <c r="TBK19" s="711"/>
      <c r="TBL19" s="711"/>
      <c r="TBM19" s="711"/>
      <c r="TBN19" s="711"/>
      <c r="TBO19" s="711"/>
      <c r="TBP19" s="711"/>
      <c r="TBQ19" s="711"/>
      <c r="TBR19" s="711"/>
      <c r="TBS19" s="711"/>
      <c r="TBT19" s="711"/>
      <c r="TBU19" s="711"/>
      <c r="TBV19" s="711"/>
      <c r="TBW19" s="711"/>
      <c r="TBX19" s="711"/>
      <c r="TBY19" s="711"/>
      <c r="TBZ19" s="711"/>
      <c r="TCA19" s="711"/>
      <c r="TCB19" s="711"/>
      <c r="TCC19" s="711"/>
      <c r="TCD19" s="711"/>
      <c r="TCE19" s="711"/>
      <c r="TCF19" s="711"/>
      <c r="TCG19" s="711"/>
      <c r="TCH19" s="711"/>
      <c r="TCI19" s="711"/>
      <c r="TCJ19" s="711"/>
      <c r="TCK19" s="711"/>
      <c r="TCL19" s="711"/>
      <c r="TCM19" s="711"/>
      <c r="TCN19" s="711"/>
      <c r="TCO19" s="711"/>
      <c r="TCP19" s="711"/>
      <c r="TCQ19" s="711"/>
      <c r="TCR19" s="711"/>
      <c r="TCS19" s="711"/>
      <c r="TCT19" s="711"/>
      <c r="TCU19" s="711"/>
      <c r="TCV19" s="711"/>
      <c r="TCW19" s="711"/>
      <c r="TCX19" s="711"/>
      <c r="TCY19" s="711"/>
      <c r="TCZ19" s="711"/>
      <c r="TDA19" s="711"/>
      <c r="TDB19" s="711"/>
      <c r="TDC19" s="711"/>
      <c r="TDD19" s="711"/>
      <c r="TDE19" s="711"/>
      <c r="TDF19" s="711"/>
      <c r="TDG19" s="711"/>
      <c r="TDH19" s="711"/>
      <c r="TDI19" s="711"/>
      <c r="TDJ19" s="711"/>
      <c r="TDK19" s="711"/>
      <c r="TDL19" s="711"/>
      <c r="TDM19" s="711"/>
      <c r="TDN19" s="711"/>
      <c r="TDO19" s="711"/>
      <c r="TDP19" s="711"/>
      <c r="TDQ19" s="711"/>
      <c r="TDR19" s="711"/>
      <c r="TDS19" s="711"/>
      <c r="TDT19" s="711"/>
      <c r="TDU19" s="711"/>
      <c r="TDV19" s="711"/>
      <c r="TDW19" s="711"/>
      <c r="TDX19" s="711"/>
      <c r="TDY19" s="711"/>
      <c r="TDZ19" s="711"/>
      <c r="TEA19" s="711"/>
      <c r="TEB19" s="711"/>
      <c r="TEC19" s="711"/>
      <c r="TED19" s="711"/>
      <c r="TEE19" s="711"/>
      <c r="TEF19" s="711"/>
      <c r="TEG19" s="711"/>
      <c r="TEH19" s="711"/>
      <c r="TEI19" s="711"/>
      <c r="TEJ19" s="711"/>
      <c r="TEK19" s="711"/>
      <c r="TEL19" s="711"/>
      <c r="TEM19" s="711"/>
      <c r="TEN19" s="711"/>
      <c r="TEO19" s="711"/>
      <c r="TEP19" s="711"/>
      <c r="TEQ19" s="711"/>
      <c r="TER19" s="711"/>
      <c r="TES19" s="711"/>
      <c r="TET19" s="711"/>
      <c r="TEU19" s="711"/>
      <c r="TEV19" s="711"/>
      <c r="TEW19" s="711"/>
      <c r="TEX19" s="711"/>
      <c r="TEY19" s="711"/>
      <c r="TEZ19" s="711"/>
      <c r="TFA19" s="711"/>
      <c r="TFB19" s="711"/>
      <c r="TFC19" s="711"/>
      <c r="TFD19" s="711"/>
      <c r="TFE19" s="711"/>
      <c r="TFF19" s="711"/>
      <c r="TFG19" s="711"/>
      <c r="TFH19" s="711"/>
      <c r="TFI19" s="711"/>
      <c r="TFJ19" s="711"/>
      <c r="TFK19" s="711"/>
      <c r="TFL19" s="711"/>
      <c r="TFM19" s="711"/>
      <c r="TFN19" s="711"/>
      <c r="TFO19" s="711"/>
      <c r="TFP19" s="711"/>
      <c r="TFQ19" s="711"/>
      <c r="TFR19" s="711"/>
      <c r="TFS19" s="711"/>
      <c r="TFT19" s="711"/>
      <c r="TFU19" s="711"/>
      <c r="TFV19" s="711"/>
      <c r="TFW19" s="711"/>
      <c r="TFX19" s="711"/>
      <c r="TFY19" s="711"/>
      <c r="TFZ19" s="711"/>
      <c r="TGA19" s="711"/>
      <c r="TGB19" s="711"/>
      <c r="TGC19" s="711"/>
      <c r="TGD19" s="711"/>
      <c r="TGE19" s="711"/>
      <c r="TGF19" s="711"/>
      <c r="TGG19" s="711"/>
      <c r="TGH19" s="711"/>
      <c r="TGI19" s="711"/>
      <c r="TGJ19" s="711"/>
      <c r="TGK19" s="711"/>
      <c r="TGL19" s="711"/>
      <c r="TGM19" s="711"/>
      <c r="TGN19" s="711"/>
      <c r="TGO19" s="711"/>
      <c r="TGP19" s="711"/>
      <c r="TGQ19" s="711"/>
      <c r="TGR19" s="711"/>
      <c r="TGS19" s="711"/>
      <c r="TGT19" s="711"/>
      <c r="TGU19" s="711"/>
      <c r="TGV19" s="711"/>
      <c r="TGW19" s="711"/>
      <c r="TGX19" s="711"/>
      <c r="TGY19" s="711"/>
      <c r="TGZ19" s="711"/>
      <c r="THA19" s="711"/>
      <c r="THB19" s="711"/>
      <c r="THC19" s="711"/>
      <c r="THD19" s="711"/>
      <c r="THE19" s="711"/>
      <c r="THF19" s="711"/>
      <c r="THG19" s="711"/>
      <c r="THH19" s="711"/>
      <c r="THI19" s="711"/>
      <c r="THJ19" s="711"/>
      <c r="THK19" s="711"/>
      <c r="THL19" s="711"/>
      <c r="THM19" s="711"/>
      <c r="THN19" s="711"/>
      <c r="THO19" s="711"/>
      <c r="THP19" s="711"/>
      <c r="THQ19" s="711"/>
      <c r="THR19" s="711"/>
      <c r="THS19" s="711"/>
      <c r="THT19" s="711"/>
      <c r="THU19" s="711"/>
      <c r="THV19" s="711"/>
      <c r="THW19" s="711"/>
      <c r="THX19" s="711"/>
      <c r="THY19" s="711"/>
      <c r="THZ19" s="711"/>
      <c r="TIA19" s="711"/>
      <c r="TIB19" s="711"/>
      <c r="TIC19" s="711"/>
      <c r="TID19" s="711"/>
      <c r="TIE19" s="711"/>
      <c r="TIF19" s="711"/>
      <c r="TIG19" s="711"/>
      <c r="TIH19" s="711"/>
      <c r="TII19" s="711"/>
      <c r="TIJ19" s="711"/>
      <c r="TIK19" s="711"/>
      <c r="TIL19" s="711"/>
      <c r="TIM19" s="711"/>
      <c r="TIN19" s="711"/>
      <c r="TIO19" s="711"/>
      <c r="TIP19" s="711"/>
      <c r="TIQ19" s="711"/>
      <c r="TIR19" s="711"/>
      <c r="TIS19" s="711"/>
      <c r="TIT19" s="711"/>
      <c r="TIU19" s="711"/>
      <c r="TIV19" s="711"/>
      <c r="TIW19" s="711"/>
      <c r="TIX19" s="711"/>
      <c r="TIY19" s="711"/>
      <c r="TIZ19" s="711"/>
      <c r="TJA19" s="711"/>
      <c r="TJB19" s="711"/>
      <c r="TJC19" s="711"/>
      <c r="TJD19" s="711"/>
      <c r="TJE19" s="711"/>
      <c r="TJF19" s="711"/>
      <c r="TJG19" s="711"/>
      <c r="TJH19" s="711"/>
      <c r="TJI19" s="711"/>
      <c r="TJJ19" s="711"/>
      <c r="TJK19" s="711"/>
      <c r="TJL19" s="711"/>
      <c r="TJM19" s="711"/>
      <c r="TJN19" s="711"/>
      <c r="TJO19" s="711"/>
      <c r="TJP19" s="711"/>
      <c r="TJQ19" s="711"/>
      <c r="TJR19" s="711"/>
      <c r="TJS19" s="711"/>
      <c r="TJT19" s="711"/>
      <c r="TJU19" s="711"/>
      <c r="TJV19" s="711"/>
      <c r="TJW19" s="711"/>
      <c r="TJX19" s="711"/>
      <c r="TJY19" s="711"/>
      <c r="TJZ19" s="711"/>
      <c r="TKA19" s="711"/>
      <c r="TKB19" s="711"/>
      <c r="TKC19" s="711"/>
      <c r="TKD19" s="711"/>
      <c r="TKE19" s="711"/>
      <c r="TKF19" s="711"/>
      <c r="TKG19" s="711"/>
      <c r="TKH19" s="711"/>
      <c r="TKI19" s="711"/>
      <c r="TKJ19" s="711"/>
      <c r="TKK19" s="711"/>
      <c r="TKL19" s="711"/>
      <c r="TKM19" s="711"/>
      <c r="TKN19" s="711"/>
      <c r="TKO19" s="711"/>
      <c r="TKP19" s="711"/>
      <c r="TKQ19" s="711"/>
      <c r="TKR19" s="711"/>
      <c r="TKS19" s="711"/>
      <c r="TKT19" s="711"/>
      <c r="TKU19" s="711"/>
      <c r="TKV19" s="711"/>
      <c r="TKW19" s="711"/>
      <c r="TKX19" s="711"/>
      <c r="TKY19" s="711"/>
      <c r="TKZ19" s="711"/>
      <c r="TLA19" s="711"/>
      <c r="TLB19" s="711"/>
      <c r="TLC19" s="711"/>
      <c r="TLD19" s="711"/>
      <c r="TLE19" s="711"/>
      <c r="TLF19" s="711"/>
      <c r="TLG19" s="711"/>
      <c r="TLH19" s="711"/>
      <c r="TLI19" s="711"/>
      <c r="TLJ19" s="711"/>
      <c r="TLK19" s="711"/>
      <c r="TLL19" s="711"/>
      <c r="TLM19" s="711"/>
      <c r="TLN19" s="711"/>
      <c r="TLO19" s="711"/>
      <c r="TLP19" s="711"/>
      <c r="TLQ19" s="711"/>
      <c r="TLR19" s="711"/>
      <c r="TLS19" s="711"/>
      <c r="TLT19" s="711"/>
      <c r="TLU19" s="711"/>
      <c r="TLV19" s="711"/>
      <c r="TLW19" s="711"/>
      <c r="TLX19" s="711"/>
      <c r="TLY19" s="711"/>
      <c r="TLZ19" s="711"/>
      <c r="TMA19" s="711"/>
      <c r="TMB19" s="711"/>
      <c r="TMC19" s="711"/>
      <c r="TMD19" s="711"/>
      <c r="TME19" s="711"/>
      <c r="TMF19" s="711"/>
      <c r="TMG19" s="711"/>
      <c r="TMH19" s="711"/>
      <c r="TMI19" s="711"/>
      <c r="TMJ19" s="711"/>
      <c r="TMK19" s="711"/>
      <c r="TML19" s="711"/>
      <c r="TMM19" s="711"/>
      <c r="TMN19" s="711"/>
      <c r="TMO19" s="711"/>
      <c r="TMP19" s="711"/>
      <c r="TMQ19" s="711"/>
      <c r="TMR19" s="711"/>
      <c r="TMS19" s="711"/>
      <c r="TMT19" s="711"/>
      <c r="TMU19" s="711"/>
      <c r="TMV19" s="711"/>
      <c r="TMW19" s="711"/>
      <c r="TMX19" s="711"/>
      <c r="TMY19" s="711"/>
      <c r="TMZ19" s="711"/>
      <c r="TNA19" s="711"/>
      <c r="TNB19" s="711"/>
      <c r="TNC19" s="711"/>
      <c r="TND19" s="711"/>
      <c r="TNE19" s="711"/>
      <c r="TNF19" s="711"/>
      <c r="TNG19" s="711"/>
      <c r="TNH19" s="711"/>
      <c r="TNI19" s="711"/>
      <c r="TNJ19" s="711"/>
      <c r="TNK19" s="711"/>
      <c r="TNL19" s="711"/>
      <c r="TNM19" s="711"/>
      <c r="TNN19" s="711"/>
      <c r="TNO19" s="711"/>
      <c r="TNP19" s="711"/>
      <c r="TNQ19" s="711"/>
      <c r="TNR19" s="711"/>
      <c r="TNS19" s="711"/>
      <c r="TNT19" s="711"/>
      <c r="TNU19" s="711"/>
      <c r="TNV19" s="711"/>
      <c r="TNW19" s="711"/>
      <c r="TNX19" s="711"/>
      <c r="TNY19" s="711"/>
      <c r="TNZ19" s="711"/>
      <c r="TOA19" s="711"/>
      <c r="TOB19" s="711"/>
      <c r="TOC19" s="711"/>
      <c r="TOD19" s="711"/>
      <c r="TOE19" s="711"/>
      <c r="TOF19" s="711"/>
      <c r="TOG19" s="711"/>
      <c r="TOH19" s="711"/>
      <c r="TOI19" s="711"/>
      <c r="TOJ19" s="711"/>
      <c r="TOK19" s="711"/>
      <c r="TOL19" s="711"/>
      <c r="TOM19" s="711"/>
      <c r="TON19" s="711"/>
      <c r="TOO19" s="711"/>
      <c r="TOP19" s="711"/>
      <c r="TOQ19" s="711"/>
      <c r="TOR19" s="711"/>
      <c r="TOS19" s="711"/>
      <c r="TOT19" s="711"/>
      <c r="TOU19" s="711"/>
      <c r="TOV19" s="711"/>
      <c r="TOW19" s="711"/>
      <c r="TOX19" s="711"/>
      <c r="TOY19" s="711"/>
      <c r="TOZ19" s="711"/>
      <c r="TPA19" s="711"/>
      <c r="TPB19" s="711"/>
      <c r="TPC19" s="711"/>
      <c r="TPD19" s="711"/>
      <c r="TPE19" s="711"/>
      <c r="TPF19" s="711"/>
      <c r="TPG19" s="711"/>
      <c r="TPH19" s="711"/>
      <c r="TPI19" s="711"/>
      <c r="TPJ19" s="711"/>
      <c r="TPK19" s="711"/>
      <c r="TPL19" s="711"/>
      <c r="TPM19" s="711"/>
      <c r="TPN19" s="711"/>
      <c r="TPO19" s="711"/>
      <c r="TPP19" s="711"/>
      <c r="TPQ19" s="711"/>
      <c r="TPR19" s="711"/>
      <c r="TPS19" s="711"/>
      <c r="TPT19" s="711"/>
      <c r="TPU19" s="711"/>
      <c r="TPV19" s="711"/>
      <c r="TPW19" s="711"/>
      <c r="TPX19" s="711"/>
      <c r="TPY19" s="711"/>
      <c r="TPZ19" s="711"/>
      <c r="TQA19" s="711"/>
      <c r="TQB19" s="711"/>
      <c r="TQC19" s="711"/>
      <c r="TQD19" s="711"/>
      <c r="TQE19" s="711"/>
      <c r="TQF19" s="711"/>
      <c r="TQG19" s="711"/>
      <c r="TQH19" s="711"/>
      <c r="TQI19" s="711"/>
      <c r="TQJ19" s="711"/>
      <c r="TQK19" s="711"/>
      <c r="TQL19" s="711"/>
      <c r="TQM19" s="711"/>
      <c r="TQN19" s="711"/>
      <c r="TQO19" s="711"/>
      <c r="TQP19" s="711"/>
      <c r="TQQ19" s="711"/>
      <c r="TQR19" s="711"/>
      <c r="TQS19" s="711"/>
      <c r="TQT19" s="711"/>
      <c r="TQU19" s="711"/>
      <c r="TQV19" s="711"/>
      <c r="TQW19" s="711"/>
      <c r="TQX19" s="711"/>
      <c r="TQY19" s="711"/>
      <c r="TQZ19" s="711"/>
      <c r="TRA19" s="711"/>
      <c r="TRB19" s="711"/>
      <c r="TRC19" s="711"/>
      <c r="TRD19" s="711"/>
      <c r="TRE19" s="711"/>
      <c r="TRF19" s="711"/>
      <c r="TRG19" s="711"/>
      <c r="TRH19" s="711"/>
      <c r="TRI19" s="711"/>
      <c r="TRJ19" s="711"/>
      <c r="TRK19" s="711"/>
      <c r="TRL19" s="711"/>
      <c r="TRM19" s="711"/>
      <c r="TRN19" s="711"/>
      <c r="TRO19" s="711"/>
      <c r="TRP19" s="711"/>
      <c r="TRQ19" s="711"/>
      <c r="TRR19" s="711"/>
      <c r="TRS19" s="711"/>
      <c r="TRT19" s="711"/>
      <c r="TRU19" s="711"/>
      <c r="TRV19" s="711"/>
      <c r="TRW19" s="711"/>
      <c r="TRX19" s="711"/>
      <c r="TRY19" s="711"/>
      <c r="TRZ19" s="711"/>
      <c r="TSA19" s="711"/>
      <c r="TSB19" s="711"/>
      <c r="TSC19" s="711"/>
      <c r="TSD19" s="711"/>
      <c r="TSE19" s="711"/>
      <c r="TSF19" s="711"/>
      <c r="TSG19" s="711"/>
      <c r="TSH19" s="711"/>
      <c r="TSI19" s="711"/>
      <c r="TSJ19" s="711"/>
      <c r="TSK19" s="711"/>
      <c r="TSL19" s="711"/>
      <c r="TSM19" s="711"/>
      <c r="TSN19" s="711"/>
      <c r="TSO19" s="711"/>
      <c r="TSP19" s="711"/>
      <c r="TSQ19" s="711"/>
      <c r="TSR19" s="711"/>
      <c r="TSS19" s="711"/>
      <c r="TST19" s="711"/>
      <c r="TSU19" s="711"/>
      <c r="TSV19" s="711"/>
      <c r="TSW19" s="711"/>
      <c r="TSX19" s="711"/>
      <c r="TSY19" s="711"/>
      <c r="TSZ19" s="711"/>
      <c r="TTA19" s="711"/>
      <c r="TTB19" s="711"/>
      <c r="TTC19" s="711"/>
      <c r="TTD19" s="711"/>
      <c r="TTE19" s="711"/>
      <c r="TTF19" s="711"/>
      <c r="TTG19" s="711"/>
      <c r="TTH19" s="711"/>
      <c r="TTI19" s="711"/>
      <c r="TTJ19" s="711"/>
      <c r="TTK19" s="711"/>
      <c r="TTL19" s="711"/>
      <c r="TTM19" s="711"/>
      <c r="TTN19" s="711"/>
      <c r="TTO19" s="711"/>
      <c r="TTP19" s="711"/>
      <c r="TTQ19" s="711"/>
      <c r="TTR19" s="711"/>
      <c r="TTS19" s="711"/>
      <c r="TTT19" s="711"/>
      <c r="TTU19" s="711"/>
      <c r="TTV19" s="711"/>
      <c r="TTW19" s="711"/>
      <c r="TTX19" s="711"/>
      <c r="TTY19" s="711"/>
      <c r="TTZ19" s="711"/>
      <c r="TUA19" s="711"/>
      <c r="TUB19" s="711"/>
      <c r="TUC19" s="711"/>
      <c r="TUD19" s="711"/>
      <c r="TUE19" s="711"/>
      <c r="TUF19" s="711"/>
      <c r="TUG19" s="711"/>
      <c r="TUH19" s="711"/>
      <c r="TUI19" s="711"/>
      <c r="TUJ19" s="711"/>
      <c r="TUK19" s="711"/>
      <c r="TUL19" s="711"/>
      <c r="TUM19" s="711"/>
      <c r="TUN19" s="711"/>
      <c r="TUO19" s="711"/>
      <c r="TUP19" s="711"/>
      <c r="TUQ19" s="711"/>
      <c r="TUR19" s="711"/>
      <c r="TUS19" s="711"/>
      <c r="TUT19" s="711"/>
      <c r="TUU19" s="711"/>
      <c r="TUV19" s="711"/>
      <c r="TUW19" s="711"/>
      <c r="TUX19" s="711"/>
      <c r="TUY19" s="711"/>
      <c r="TUZ19" s="711"/>
      <c r="TVA19" s="711"/>
      <c r="TVB19" s="711"/>
      <c r="TVC19" s="711"/>
      <c r="TVD19" s="711"/>
      <c r="TVE19" s="711"/>
      <c r="TVF19" s="711"/>
      <c r="TVG19" s="711"/>
      <c r="TVH19" s="711"/>
      <c r="TVI19" s="711"/>
      <c r="TVJ19" s="711"/>
      <c r="TVK19" s="711"/>
      <c r="TVL19" s="711"/>
      <c r="TVM19" s="711"/>
      <c r="TVN19" s="711"/>
      <c r="TVO19" s="711"/>
      <c r="TVP19" s="711"/>
      <c r="TVQ19" s="711"/>
      <c r="TVR19" s="711"/>
      <c r="TVS19" s="711"/>
      <c r="TVT19" s="711"/>
      <c r="TVU19" s="711"/>
      <c r="TVV19" s="711"/>
      <c r="TVW19" s="711"/>
      <c r="TVX19" s="711"/>
      <c r="TVY19" s="711"/>
      <c r="TVZ19" s="711"/>
      <c r="TWA19" s="711"/>
      <c r="TWB19" s="711"/>
      <c r="TWC19" s="711"/>
      <c r="TWD19" s="711"/>
      <c r="TWE19" s="711"/>
      <c r="TWF19" s="711"/>
      <c r="TWG19" s="711"/>
      <c r="TWH19" s="711"/>
      <c r="TWI19" s="711"/>
      <c r="TWJ19" s="711"/>
      <c r="TWK19" s="711"/>
      <c r="TWL19" s="711"/>
      <c r="TWM19" s="711"/>
      <c r="TWN19" s="711"/>
      <c r="TWO19" s="711"/>
      <c r="TWP19" s="711"/>
      <c r="TWQ19" s="711"/>
      <c r="TWR19" s="711"/>
      <c r="TWS19" s="711"/>
      <c r="TWT19" s="711"/>
      <c r="TWU19" s="711"/>
      <c r="TWV19" s="711"/>
      <c r="TWW19" s="711"/>
      <c r="TWX19" s="711"/>
      <c r="TWY19" s="711"/>
      <c r="TWZ19" s="711"/>
      <c r="TXA19" s="711"/>
      <c r="TXB19" s="711"/>
      <c r="TXC19" s="711"/>
      <c r="TXD19" s="711"/>
      <c r="TXE19" s="711"/>
      <c r="TXF19" s="711"/>
      <c r="TXG19" s="711"/>
      <c r="TXH19" s="711"/>
      <c r="TXI19" s="711"/>
      <c r="TXJ19" s="711"/>
      <c r="TXK19" s="711"/>
      <c r="TXL19" s="711"/>
      <c r="TXM19" s="711"/>
      <c r="TXN19" s="711"/>
      <c r="TXO19" s="711"/>
      <c r="TXP19" s="711"/>
      <c r="TXQ19" s="711"/>
      <c r="TXR19" s="711"/>
      <c r="TXS19" s="711"/>
      <c r="TXT19" s="711"/>
      <c r="TXU19" s="711"/>
      <c r="TXV19" s="711"/>
      <c r="TXW19" s="711"/>
      <c r="TXX19" s="711"/>
      <c r="TXY19" s="711"/>
      <c r="TXZ19" s="711"/>
      <c r="TYA19" s="711"/>
      <c r="TYB19" s="711"/>
      <c r="TYC19" s="711"/>
      <c r="TYD19" s="711"/>
      <c r="TYE19" s="711"/>
      <c r="TYF19" s="711"/>
      <c r="TYG19" s="711"/>
      <c r="TYH19" s="711"/>
      <c r="TYI19" s="711"/>
      <c r="TYJ19" s="711"/>
      <c r="TYK19" s="711"/>
      <c r="TYL19" s="711"/>
      <c r="TYM19" s="711"/>
      <c r="TYN19" s="711"/>
      <c r="TYO19" s="711"/>
      <c r="TYP19" s="711"/>
      <c r="TYQ19" s="711"/>
      <c r="TYR19" s="711"/>
      <c r="TYS19" s="711"/>
      <c r="TYT19" s="711"/>
      <c r="TYU19" s="711"/>
      <c r="TYV19" s="711"/>
      <c r="TYW19" s="711"/>
      <c r="TYX19" s="711"/>
      <c r="TYY19" s="711"/>
      <c r="TYZ19" s="711"/>
      <c r="TZA19" s="711"/>
      <c r="TZB19" s="711"/>
      <c r="TZC19" s="711"/>
      <c r="TZD19" s="711"/>
      <c r="TZE19" s="711"/>
      <c r="TZF19" s="711"/>
      <c r="TZG19" s="711"/>
      <c r="TZH19" s="711"/>
      <c r="TZI19" s="711"/>
      <c r="TZJ19" s="711"/>
      <c r="TZK19" s="711"/>
      <c r="TZL19" s="711"/>
      <c r="TZM19" s="711"/>
      <c r="TZN19" s="711"/>
      <c r="TZO19" s="711"/>
      <c r="TZP19" s="711"/>
      <c r="TZQ19" s="711"/>
      <c r="TZR19" s="711"/>
      <c r="TZS19" s="711"/>
      <c r="TZT19" s="711"/>
      <c r="TZU19" s="711"/>
      <c r="TZV19" s="711"/>
      <c r="TZW19" s="711"/>
      <c r="TZX19" s="711"/>
      <c r="TZY19" s="711"/>
      <c r="TZZ19" s="711"/>
      <c r="UAA19" s="711"/>
      <c r="UAB19" s="711"/>
      <c r="UAC19" s="711"/>
      <c r="UAD19" s="711"/>
      <c r="UAE19" s="711"/>
      <c r="UAF19" s="711"/>
      <c r="UAG19" s="711"/>
      <c r="UAH19" s="711"/>
      <c r="UAI19" s="711"/>
      <c r="UAJ19" s="711"/>
      <c r="UAK19" s="711"/>
      <c r="UAL19" s="711"/>
      <c r="UAM19" s="711"/>
      <c r="UAN19" s="711"/>
      <c r="UAO19" s="711"/>
      <c r="UAP19" s="711"/>
      <c r="UAQ19" s="711"/>
      <c r="UAR19" s="711"/>
      <c r="UAS19" s="711"/>
      <c r="UAT19" s="711"/>
      <c r="UAU19" s="711"/>
      <c r="UAV19" s="711"/>
      <c r="UAW19" s="711"/>
      <c r="UAX19" s="711"/>
      <c r="UAY19" s="711"/>
      <c r="UAZ19" s="711"/>
      <c r="UBA19" s="711"/>
      <c r="UBB19" s="711"/>
      <c r="UBC19" s="711"/>
      <c r="UBD19" s="711"/>
      <c r="UBE19" s="711"/>
      <c r="UBF19" s="711"/>
      <c r="UBG19" s="711"/>
      <c r="UBH19" s="711"/>
      <c r="UBI19" s="711"/>
      <c r="UBJ19" s="711"/>
      <c r="UBK19" s="711"/>
      <c r="UBL19" s="711"/>
      <c r="UBM19" s="711"/>
      <c r="UBN19" s="711"/>
      <c r="UBO19" s="711"/>
      <c r="UBP19" s="711"/>
      <c r="UBQ19" s="711"/>
      <c r="UBR19" s="711"/>
      <c r="UBS19" s="711"/>
      <c r="UBT19" s="711"/>
      <c r="UBU19" s="711"/>
      <c r="UBV19" s="711"/>
      <c r="UBW19" s="711"/>
      <c r="UBX19" s="711"/>
      <c r="UBY19" s="711"/>
      <c r="UBZ19" s="711"/>
      <c r="UCA19" s="711"/>
      <c r="UCB19" s="711"/>
      <c r="UCC19" s="711"/>
      <c r="UCD19" s="711"/>
      <c r="UCE19" s="711"/>
      <c r="UCF19" s="711"/>
      <c r="UCG19" s="711"/>
      <c r="UCH19" s="711"/>
      <c r="UCI19" s="711"/>
      <c r="UCJ19" s="711"/>
      <c r="UCK19" s="711"/>
      <c r="UCL19" s="711"/>
      <c r="UCM19" s="711"/>
      <c r="UCN19" s="711"/>
      <c r="UCO19" s="711"/>
      <c r="UCP19" s="711"/>
      <c r="UCQ19" s="711"/>
      <c r="UCR19" s="711"/>
      <c r="UCS19" s="711"/>
      <c r="UCT19" s="711"/>
      <c r="UCU19" s="711"/>
      <c r="UCV19" s="711"/>
      <c r="UCW19" s="711"/>
      <c r="UCX19" s="711"/>
      <c r="UCY19" s="711"/>
      <c r="UCZ19" s="711"/>
      <c r="UDA19" s="711"/>
      <c r="UDB19" s="711"/>
      <c r="UDC19" s="711"/>
      <c r="UDD19" s="711"/>
      <c r="UDE19" s="711"/>
      <c r="UDF19" s="711"/>
      <c r="UDG19" s="711"/>
      <c r="UDH19" s="711"/>
      <c r="UDI19" s="711"/>
      <c r="UDJ19" s="711"/>
      <c r="UDK19" s="711"/>
      <c r="UDL19" s="711"/>
      <c r="UDM19" s="711"/>
      <c r="UDN19" s="711"/>
      <c r="UDO19" s="711"/>
      <c r="UDP19" s="711"/>
      <c r="UDQ19" s="711"/>
      <c r="UDR19" s="711"/>
      <c r="UDS19" s="711"/>
      <c r="UDT19" s="711"/>
      <c r="UDU19" s="711"/>
      <c r="UDV19" s="711"/>
      <c r="UDW19" s="711"/>
      <c r="UDX19" s="711"/>
      <c r="UDY19" s="711"/>
      <c r="UDZ19" s="711"/>
      <c r="UEA19" s="711"/>
      <c r="UEB19" s="711"/>
      <c r="UEC19" s="711"/>
      <c r="UED19" s="711"/>
      <c r="UEE19" s="711"/>
      <c r="UEF19" s="711"/>
      <c r="UEG19" s="711"/>
      <c r="UEH19" s="711"/>
      <c r="UEI19" s="711"/>
      <c r="UEJ19" s="711"/>
      <c r="UEK19" s="711"/>
      <c r="UEL19" s="711"/>
      <c r="UEM19" s="711"/>
      <c r="UEN19" s="711"/>
      <c r="UEO19" s="711"/>
      <c r="UEP19" s="711"/>
      <c r="UEQ19" s="711"/>
      <c r="UER19" s="711"/>
      <c r="UES19" s="711"/>
      <c r="UET19" s="711"/>
      <c r="UEU19" s="711"/>
      <c r="UEV19" s="711"/>
      <c r="UEW19" s="711"/>
      <c r="UEX19" s="711"/>
      <c r="UEY19" s="711"/>
      <c r="UEZ19" s="711"/>
      <c r="UFA19" s="711"/>
      <c r="UFB19" s="711"/>
      <c r="UFC19" s="711"/>
      <c r="UFD19" s="711"/>
      <c r="UFE19" s="711"/>
      <c r="UFF19" s="711"/>
      <c r="UFG19" s="711"/>
      <c r="UFH19" s="711"/>
      <c r="UFI19" s="711"/>
      <c r="UFJ19" s="711"/>
      <c r="UFK19" s="711"/>
      <c r="UFL19" s="711"/>
      <c r="UFM19" s="711"/>
      <c r="UFN19" s="711"/>
      <c r="UFO19" s="711"/>
      <c r="UFP19" s="711"/>
      <c r="UFQ19" s="711"/>
      <c r="UFR19" s="711"/>
      <c r="UFS19" s="711"/>
      <c r="UFT19" s="711"/>
      <c r="UFU19" s="711"/>
      <c r="UFV19" s="711"/>
      <c r="UFW19" s="711"/>
      <c r="UFX19" s="711"/>
      <c r="UFY19" s="711"/>
      <c r="UFZ19" s="711"/>
      <c r="UGA19" s="711"/>
      <c r="UGB19" s="711"/>
      <c r="UGC19" s="711"/>
      <c r="UGD19" s="711"/>
      <c r="UGE19" s="711"/>
      <c r="UGF19" s="711"/>
      <c r="UGG19" s="711"/>
      <c r="UGH19" s="711"/>
      <c r="UGI19" s="711"/>
      <c r="UGJ19" s="711"/>
      <c r="UGK19" s="711"/>
      <c r="UGL19" s="711"/>
      <c r="UGM19" s="711"/>
      <c r="UGN19" s="711"/>
      <c r="UGO19" s="711"/>
      <c r="UGP19" s="711"/>
      <c r="UGQ19" s="711"/>
      <c r="UGR19" s="711"/>
      <c r="UGS19" s="711"/>
      <c r="UGT19" s="711"/>
      <c r="UGU19" s="711"/>
      <c r="UGV19" s="711"/>
      <c r="UGW19" s="711"/>
      <c r="UGX19" s="711"/>
      <c r="UGY19" s="711"/>
      <c r="UGZ19" s="711"/>
      <c r="UHA19" s="711"/>
      <c r="UHB19" s="711"/>
      <c r="UHC19" s="711"/>
      <c r="UHD19" s="711"/>
      <c r="UHE19" s="711"/>
      <c r="UHF19" s="711"/>
      <c r="UHG19" s="711"/>
      <c r="UHH19" s="711"/>
      <c r="UHI19" s="711"/>
      <c r="UHJ19" s="711"/>
      <c r="UHK19" s="711"/>
      <c r="UHL19" s="711"/>
      <c r="UHM19" s="711"/>
      <c r="UHN19" s="711"/>
      <c r="UHO19" s="711"/>
      <c r="UHP19" s="711"/>
      <c r="UHQ19" s="711"/>
      <c r="UHR19" s="711"/>
      <c r="UHS19" s="711"/>
      <c r="UHT19" s="711"/>
      <c r="UHU19" s="711"/>
      <c r="UHV19" s="711"/>
      <c r="UHW19" s="711"/>
      <c r="UHX19" s="711"/>
      <c r="UHY19" s="711"/>
      <c r="UHZ19" s="711"/>
      <c r="UIA19" s="711"/>
      <c r="UIB19" s="711"/>
      <c r="UIC19" s="711"/>
      <c r="UID19" s="711"/>
      <c r="UIE19" s="711"/>
      <c r="UIF19" s="711"/>
      <c r="UIG19" s="711"/>
      <c r="UIH19" s="711"/>
      <c r="UII19" s="711"/>
      <c r="UIJ19" s="711"/>
      <c r="UIK19" s="711"/>
      <c r="UIL19" s="711"/>
      <c r="UIM19" s="711"/>
      <c r="UIN19" s="711"/>
      <c r="UIO19" s="711"/>
      <c r="UIP19" s="711"/>
      <c r="UIQ19" s="711"/>
      <c r="UIR19" s="711"/>
      <c r="UIS19" s="711"/>
      <c r="UIT19" s="711"/>
      <c r="UIU19" s="711"/>
      <c r="UIV19" s="711"/>
      <c r="UIW19" s="711"/>
      <c r="UIX19" s="711"/>
      <c r="UIY19" s="711"/>
      <c r="UIZ19" s="711"/>
      <c r="UJA19" s="711"/>
      <c r="UJB19" s="711"/>
      <c r="UJC19" s="711"/>
      <c r="UJD19" s="711"/>
      <c r="UJE19" s="711"/>
      <c r="UJF19" s="711"/>
      <c r="UJG19" s="711"/>
      <c r="UJH19" s="711"/>
      <c r="UJI19" s="711"/>
      <c r="UJJ19" s="711"/>
      <c r="UJK19" s="711"/>
      <c r="UJL19" s="711"/>
      <c r="UJM19" s="711"/>
      <c r="UJN19" s="711"/>
      <c r="UJO19" s="711"/>
      <c r="UJP19" s="711"/>
      <c r="UJQ19" s="711"/>
      <c r="UJR19" s="711"/>
      <c r="UJS19" s="711"/>
      <c r="UJT19" s="711"/>
      <c r="UJU19" s="711"/>
      <c r="UJV19" s="711"/>
      <c r="UJW19" s="711"/>
      <c r="UJX19" s="711"/>
      <c r="UJY19" s="711"/>
      <c r="UJZ19" s="711"/>
      <c r="UKA19" s="711"/>
      <c r="UKB19" s="711"/>
      <c r="UKC19" s="711"/>
      <c r="UKD19" s="711"/>
      <c r="UKE19" s="711"/>
      <c r="UKF19" s="711"/>
      <c r="UKG19" s="711"/>
      <c r="UKH19" s="711"/>
      <c r="UKI19" s="711"/>
      <c r="UKJ19" s="711"/>
      <c r="UKK19" s="711"/>
      <c r="UKL19" s="711"/>
      <c r="UKM19" s="711"/>
      <c r="UKN19" s="711"/>
      <c r="UKO19" s="711"/>
      <c r="UKP19" s="711"/>
      <c r="UKQ19" s="711"/>
      <c r="UKR19" s="711"/>
      <c r="UKS19" s="711"/>
      <c r="UKT19" s="711"/>
      <c r="UKU19" s="711"/>
      <c r="UKV19" s="711"/>
      <c r="UKW19" s="711"/>
      <c r="UKX19" s="711"/>
      <c r="UKY19" s="711"/>
      <c r="UKZ19" s="711"/>
      <c r="ULA19" s="711"/>
      <c r="ULB19" s="711"/>
      <c r="ULC19" s="711"/>
      <c r="ULD19" s="711"/>
      <c r="ULE19" s="711"/>
      <c r="ULF19" s="711"/>
      <c r="ULG19" s="711"/>
      <c r="ULH19" s="711"/>
      <c r="ULI19" s="711"/>
      <c r="ULJ19" s="711"/>
      <c r="ULK19" s="711"/>
      <c r="ULL19" s="711"/>
      <c r="ULM19" s="711"/>
      <c r="ULN19" s="711"/>
      <c r="ULO19" s="711"/>
      <c r="ULP19" s="711"/>
      <c r="ULQ19" s="711"/>
      <c r="ULR19" s="711"/>
      <c r="ULS19" s="711"/>
      <c r="ULT19" s="711"/>
      <c r="ULU19" s="711"/>
      <c r="ULV19" s="711"/>
      <c r="ULW19" s="711"/>
      <c r="ULX19" s="711"/>
      <c r="ULY19" s="711"/>
      <c r="ULZ19" s="711"/>
      <c r="UMA19" s="711"/>
      <c r="UMB19" s="711"/>
      <c r="UMC19" s="711"/>
      <c r="UMD19" s="711"/>
      <c r="UME19" s="711"/>
      <c r="UMF19" s="711"/>
      <c r="UMG19" s="711"/>
      <c r="UMH19" s="711"/>
      <c r="UMI19" s="711"/>
      <c r="UMJ19" s="711"/>
      <c r="UMK19" s="711"/>
      <c r="UML19" s="711"/>
      <c r="UMM19" s="711"/>
      <c r="UMN19" s="711"/>
      <c r="UMO19" s="711"/>
      <c r="UMP19" s="711"/>
      <c r="UMQ19" s="711"/>
      <c r="UMR19" s="711"/>
      <c r="UMS19" s="711"/>
      <c r="UMT19" s="711"/>
      <c r="UMU19" s="711"/>
      <c r="UMV19" s="711"/>
      <c r="UMW19" s="711"/>
      <c r="UMX19" s="711"/>
      <c r="UMY19" s="711"/>
      <c r="UMZ19" s="711"/>
      <c r="UNA19" s="711"/>
      <c r="UNB19" s="711"/>
      <c r="UNC19" s="711"/>
      <c r="UND19" s="711"/>
      <c r="UNE19" s="711"/>
      <c r="UNF19" s="711"/>
      <c r="UNG19" s="711"/>
      <c r="UNH19" s="711"/>
      <c r="UNI19" s="711"/>
      <c r="UNJ19" s="711"/>
      <c r="UNK19" s="711"/>
      <c r="UNL19" s="711"/>
      <c r="UNM19" s="711"/>
      <c r="UNN19" s="711"/>
      <c r="UNO19" s="711"/>
      <c r="UNP19" s="711"/>
      <c r="UNQ19" s="711"/>
      <c r="UNR19" s="711"/>
      <c r="UNS19" s="711"/>
      <c r="UNT19" s="711"/>
      <c r="UNU19" s="711"/>
      <c r="UNV19" s="711"/>
      <c r="UNW19" s="711"/>
      <c r="UNX19" s="711"/>
      <c r="UNY19" s="711"/>
      <c r="UNZ19" s="711"/>
      <c r="UOA19" s="711"/>
      <c r="UOB19" s="711"/>
      <c r="UOC19" s="711"/>
      <c r="UOD19" s="711"/>
      <c r="UOE19" s="711"/>
      <c r="UOF19" s="711"/>
      <c r="UOG19" s="711"/>
      <c r="UOH19" s="711"/>
      <c r="UOI19" s="711"/>
      <c r="UOJ19" s="711"/>
      <c r="UOK19" s="711"/>
      <c r="UOL19" s="711"/>
      <c r="UOM19" s="711"/>
      <c r="UON19" s="711"/>
      <c r="UOO19" s="711"/>
      <c r="UOP19" s="711"/>
      <c r="UOQ19" s="711"/>
      <c r="UOR19" s="711"/>
      <c r="UOS19" s="711"/>
      <c r="UOT19" s="711"/>
      <c r="UOU19" s="711"/>
      <c r="UOV19" s="711"/>
      <c r="UOW19" s="711"/>
      <c r="UOX19" s="711"/>
      <c r="UOY19" s="711"/>
      <c r="UOZ19" s="711"/>
      <c r="UPA19" s="711"/>
      <c r="UPB19" s="711"/>
      <c r="UPC19" s="711"/>
      <c r="UPD19" s="711"/>
      <c r="UPE19" s="711"/>
      <c r="UPF19" s="711"/>
      <c r="UPG19" s="711"/>
      <c r="UPH19" s="711"/>
      <c r="UPI19" s="711"/>
      <c r="UPJ19" s="711"/>
      <c r="UPK19" s="711"/>
      <c r="UPL19" s="711"/>
      <c r="UPM19" s="711"/>
      <c r="UPN19" s="711"/>
      <c r="UPO19" s="711"/>
      <c r="UPP19" s="711"/>
      <c r="UPQ19" s="711"/>
      <c r="UPR19" s="711"/>
      <c r="UPS19" s="711"/>
      <c r="UPT19" s="711"/>
      <c r="UPU19" s="711"/>
      <c r="UPV19" s="711"/>
      <c r="UPW19" s="711"/>
      <c r="UPX19" s="711"/>
      <c r="UPY19" s="711"/>
      <c r="UPZ19" s="711"/>
      <c r="UQA19" s="711"/>
      <c r="UQB19" s="711"/>
      <c r="UQC19" s="711"/>
      <c r="UQD19" s="711"/>
      <c r="UQE19" s="711"/>
      <c r="UQF19" s="711"/>
      <c r="UQG19" s="711"/>
      <c r="UQH19" s="711"/>
      <c r="UQI19" s="711"/>
      <c r="UQJ19" s="711"/>
      <c r="UQK19" s="711"/>
      <c r="UQL19" s="711"/>
      <c r="UQM19" s="711"/>
      <c r="UQN19" s="711"/>
      <c r="UQO19" s="711"/>
      <c r="UQP19" s="711"/>
      <c r="UQQ19" s="711"/>
      <c r="UQR19" s="711"/>
      <c r="UQS19" s="711"/>
      <c r="UQT19" s="711"/>
      <c r="UQU19" s="711"/>
      <c r="UQV19" s="711"/>
      <c r="UQW19" s="711"/>
      <c r="UQX19" s="711"/>
      <c r="UQY19" s="711"/>
      <c r="UQZ19" s="711"/>
      <c r="URA19" s="711"/>
      <c r="URB19" s="711"/>
      <c r="URC19" s="711"/>
      <c r="URD19" s="711"/>
      <c r="URE19" s="711"/>
      <c r="URF19" s="711"/>
      <c r="URG19" s="711"/>
      <c r="URH19" s="711"/>
      <c r="URI19" s="711"/>
      <c r="URJ19" s="711"/>
      <c r="URK19" s="711"/>
      <c r="URL19" s="711"/>
      <c r="URM19" s="711"/>
      <c r="URN19" s="711"/>
      <c r="URO19" s="711"/>
      <c r="URP19" s="711"/>
      <c r="URQ19" s="711"/>
      <c r="URR19" s="711"/>
      <c r="URS19" s="711"/>
      <c r="URT19" s="711"/>
      <c r="URU19" s="711"/>
      <c r="URV19" s="711"/>
      <c r="URW19" s="711"/>
      <c r="URX19" s="711"/>
      <c r="URY19" s="711"/>
      <c r="URZ19" s="711"/>
      <c r="USA19" s="711"/>
      <c r="USB19" s="711"/>
      <c r="USC19" s="711"/>
      <c r="USD19" s="711"/>
      <c r="USE19" s="711"/>
      <c r="USF19" s="711"/>
      <c r="USG19" s="711"/>
      <c r="USH19" s="711"/>
      <c r="USI19" s="711"/>
      <c r="USJ19" s="711"/>
      <c r="USK19" s="711"/>
      <c r="USL19" s="711"/>
      <c r="USM19" s="711"/>
      <c r="USN19" s="711"/>
      <c r="USO19" s="711"/>
      <c r="USP19" s="711"/>
      <c r="USQ19" s="711"/>
      <c r="USR19" s="711"/>
      <c r="USS19" s="711"/>
      <c r="UST19" s="711"/>
      <c r="USU19" s="711"/>
      <c r="USV19" s="711"/>
      <c r="USW19" s="711"/>
      <c r="USX19" s="711"/>
      <c r="USY19" s="711"/>
      <c r="USZ19" s="711"/>
      <c r="UTA19" s="711"/>
      <c r="UTB19" s="711"/>
      <c r="UTC19" s="711"/>
      <c r="UTD19" s="711"/>
      <c r="UTE19" s="711"/>
      <c r="UTF19" s="711"/>
      <c r="UTG19" s="711"/>
      <c r="UTH19" s="711"/>
      <c r="UTI19" s="711"/>
      <c r="UTJ19" s="711"/>
      <c r="UTK19" s="711"/>
      <c r="UTL19" s="711"/>
      <c r="UTM19" s="711"/>
      <c r="UTN19" s="711"/>
      <c r="UTO19" s="711"/>
      <c r="UTP19" s="711"/>
      <c r="UTQ19" s="711"/>
      <c r="UTR19" s="711"/>
      <c r="UTS19" s="711"/>
      <c r="UTT19" s="711"/>
      <c r="UTU19" s="711"/>
      <c r="UTV19" s="711"/>
      <c r="UTW19" s="711"/>
      <c r="UTX19" s="711"/>
      <c r="UTY19" s="711"/>
      <c r="UTZ19" s="711"/>
      <c r="UUA19" s="711"/>
      <c r="UUB19" s="711"/>
      <c r="UUC19" s="711"/>
      <c r="UUD19" s="711"/>
      <c r="UUE19" s="711"/>
      <c r="UUF19" s="711"/>
      <c r="UUG19" s="711"/>
      <c r="UUH19" s="711"/>
      <c r="UUI19" s="711"/>
      <c r="UUJ19" s="711"/>
      <c r="UUK19" s="711"/>
      <c r="UUL19" s="711"/>
      <c r="UUM19" s="711"/>
      <c r="UUN19" s="711"/>
      <c r="UUO19" s="711"/>
      <c r="UUP19" s="711"/>
      <c r="UUQ19" s="711"/>
      <c r="UUR19" s="711"/>
      <c r="UUS19" s="711"/>
      <c r="UUT19" s="711"/>
      <c r="UUU19" s="711"/>
      <c r="UUV19" s="711"/>
      <c r="UUW19" s="711"/>
      <c r="UUX19" s="711"/>
      <c r="UUY19" s="711"/>
      <c r="UUZ19" s="711"/>
      <c r="UVA19" s="711"/>
      <c r="UVB19" s="711"/>
      <c r="UVC19" s="711"/>
      <c r="UVD19" s="711"/>
      <c r="UVE19" s="711"/>
      <c r="UVF19" s="711"/>
      <c r="UVG19" s="711"/>
      <c r="UVH19" s="711"/>
      <c r="UVI19" s="711"/>
      <c r="UVJ19" s="711"/>
      <c r="UVK19" s="711"/>
      <c r="UVL19" s="711"/>
      <c r="UVM19" s="711"/>
      <c r="UVN19" s="711"/>
      <c r="UVO19" s="711"/>
      <c r="UVP19" s="711"/>
      <c r="UVQ19" s="711"/>
      <c r="UVR19" s="711"/>
      <c r="UVS19" s="711"/>
      <c r="UVT19" s="711"/>
      <c r="UVU19" s="711"/>
      <c r="UVV19" s="711"/>
      <c r="UVW19" s="711"/>
      <c r="UVX19" s="711"/>
      <c r="UVY19" s="711"/>
      <c r="UVZ19" s="711"/>
      <c r="UWA19" s="711"/>
      <c r="UWB19" s="711"/>
      <c r="UWC19" s="711"/>
      <c r="UWD19" s="711"/>
      <c r="UWE19" s="711"/>
      <c r="UWF19" s="711"/>
      <c r="UWG19" s="711"/>
      <c r="UWH19" s="711"/>
      <c r="UWI19" s="711"/>
      <c r="UWJ19" s="711"/>
      <c r="UWK19" s="711"/>
      <c r="UWL19" s="711"/>
      <c r="UWM19" s="711"/>
      <c r="UWN19" s="711"/>
      <c r="UWO19" s="711"/>
      <c r="UWP19" s="711"/>
      <c r="UWQ19" s="711"/>
      <c r="UWR19" s="711"/>
      <c r="UWS19" s="711"/>
      <c r="UWT19" s="711"/>
      <c r="UWU19" s="711"/>
      <c r="UWV19" s="711"/>
      <c r="UWW19" s="711"/>
      <c r="UWX19" s="711"/>
      <c r="UWY19" s="711"/>
      <c r="UWZ19" s="711"/>
      <c r="UXA19" s="711"/>
      <c r="UXB19" s="711"/>
      <c r="UXC19" s="711"/>
      <c r="UXD19" s="711"/>
      <c r="UXE19" s="711"/>
      <c r="UXF19" s="711"/>
      <c r="UXG19" s="711"/>
      <c r="UXH19" s="711"/>
      <c r="UXI19" s="711"/>
      <c r="UXJ19" s="711"/>
      <c r="UXK19" s="711"/>
      <c r="UXL19" s="711"/>
      <c r="UXM19" s="711"/>
      <c r="UXN19" s="711"/>
      <c r="UXO19" s="711"/>
      <c r="UXP19" s="711"/>
      <c r="UXQ19" s="711"/>
      <c r="UXR19" s="711"/>
      <c r="UXS19" s="711"/>
      <c r="UXT19" s="711"/>
      <c r="UXU19" s="711"/>
      <c r="UXV19" s="711"/>
      <c r="UXW19" s="711"/>
      <c r="UXX19" s="711"/>
      <c r="UXY19" s="711"/>
      <c r="UXZ19" s="711"/>
      <c r="UYA19" s="711"/>
      <c r="UYB19" s="711"/>
      <c r="UYC19" s="711"/>
      <c r="UYD19" s="711"/>
      <c r="UYE19" s="711"/>
      <c r="UYF19" s="711"/>
      <c r="UYG19" s="711"/>
      <c r="UYH19" s="711"/>
      <c r="UYI19" s="711"/>
      <c r="UYJ19" s="711"/>
      <c r="UYK19" s="711"/>
      <c r="UYL19" s="711"/>
      <c r="UYM19" s="711"/>
      <c r="UYN19" s="711"/>
      <c r="UYO19" s="711"/>
      <c r="UYP19" s="711"/>
      <c r="UYQ19" s="711"/>
      <c r="UYR19" s="711"/>
      <c r="UYS19" s="711"/>
      <c r="UYT19" s="711"/>
      <c r="UYU19" s="711"/>
      <c r="UYV19" s="711"/>
      <c r="UYW19" s="711"/>
      <c r="UYX19" s="711"/>
      <c r="UYY19" s="711"/>
      <c r="UYZ19" s="711"/>
      <c r="UZA19" s="711"/>
      <c r="UZB19" s="711"/>
      <c r="UZC19" s="711"/>
      <c r="UZD19" s="711"/>
      <c r="UZE19" s="711"/>
      <c r="UZF19" s="711"/>
      <c r="UZG19" s="711"/>
      <c r="UZH19" s="711"/>
      <c r="UZI19" s="711"/>
      <c r="UZJ19" s="711"/>
      <c r="UZK19" s="711"/>
      <c r="UZL19" s="711"/>
      <c r="UZM19" s="711"/>
      <c r="UZN19" s="711"/>
      <c r="UZO19" s="711"/>
      <c r="UZP19" s="711"/>
      <c r="UZQ19" s="711"/>
      <c r="UZR19" s="711"/>
      <c r="UZS19" s="711"/>
      <c r="UZT19" s="711"/>
      <c r="UZU19" s="711"/>
      <c r="UZV19" s="711"/>
      <c r="UZW19" s="711"/>
      <c r="UZX19" s="711"/>
      <c r="UZY19" s="711"/>
      <c r="UZZ19" s="711"/>
      <c r="VAA19" s="711"/>
      <c r="VAB19" s="711"/>
      <c r="VAC19" s="711"/>
      <c r="VAD19" s="711"/>
      <c r="VAE19" s="711"/>
      <c r="VAF19" s="711"/>
      <c r="VAG19" s="711"/>
      <c r="VAH19" s="711"/>
      <c r="VAI19" s="711"/>
      <c r="VAJ19" s="711"/>
      <c r="VAK19" s="711"/>
      <c r="VAL19" s="711"/>
      <c r="VAM19" s="711"/>
      <c r="VAN19" s="711"/>
      <c r="VAO19" s="711"/>
      <c r="VAP19" s="711"/>
      <c r="VAQ19" s="711"/>
      <c r="VAR19" s="711"/>
      <c r="VAS19" s="711"/>
      <c r="VAT19" s="711"/>
      <c r="VAU19" s="711"/>
      <c r="VAV19" s="711"/>
      <c r="VAW19" s="711"/>
      <c r="VAX19" s="711"/>
      <c r="VAY19" s="711"/>
      <c r="VAZ19" s="711"/>
      <c r="VBA19" s="711"/>
      <c r="VBB19" s="711"/>
      <c r="VBC19" s="711"/>
      <c r="VBD19" s="711"/>
      <c r="VBE19" s="711"/>
      <c r="VBF19" s="711"/>
      <c r="VBG19" s="711"/>
      <c r="VBH19" s="711"/>
      <c r="VBI19" s="711"/>
      <c r="VBJ19" s="711"/>
      <c r="VBK19" s="711"/>
      <c r="VBL19" s="711"/>
      <c r="VBM19" s="711"/>
      <c r="VBN19" s="711"/>
      <c r="VBO19" s="711"/>
      <c r="VBP19" s="711"/>
      <c r="VBQ19" s="711"/>
      <c r="VBR19" s="711"/>
      <c r="VBS19" s="711"/>
      <c r="VBT19" s="711"/>
      <c r="VBU19" s="711"/>
      <c r="VBV19" s="711"/>
      <c r="VBW19" s="711"/>
      <c r="VBX19" s="711"/>
      <c r="VBY19" s="711"/>
      <c r="VBZ19" s="711"/>
      <c r="VCA19" s="711"/>
      <c r="VCB19" s="711"/>
      <c r="VCC19" s="711"/>
      <c r="VCD19" s="711"/>
      <c r="VCE19" s="711"/>
      <c r="VCF19" s="711"/>
      <c r="VCG19" s="711"/>
      <c r="VCH19" s="711"/>
      <c r="VCI19" s="711"/>
      <c r="VCJ19" s="711"/>
      <c r="VCK19" s="711"/>
      <c r="VCL19" s="711"/>
      <c r="VCM19" s="711"/>
      <c r="VCN19" s="711"/>
      <c r="VCO19" s="711"/>
      <c r="VCP19" s="711"/>
      <c r="VCQ19" s="711"/>
      <c r="VCR19" s="711"/>
      <c r="VCS19" s="711"/>
      <c r="VCT19" s="711"/>
      <c r="VCU19" s="711"/>
      <c r="VCV19" s="711"/>
      <c r="VCW19" s="711"/>
      <c r="VCX19" s="711"/>
      <c r="VCY19" s="711"/>
      <c r="VCZ19" s="711"/>
      <c r="VDA19" s="711"/>
      <c r="VDB19" s="711"/>
      <c r="VDC19" s="711"/>
      <c r="VDD19" s="711"/>
      <c r="VDE19" s="711"/>
      <c r="VDF19" s="711"/>
      <c r="VDG19" s="711"/>
      <c r="VDH19" s="711"/>
      <c r="VDI19" s="711"/>
      <c r="VDJ19" s="711"/>
      <c r="VDK19" s="711"/>
      <c r="VDL19" s="711"/>
      <c r="VDM19" s="711"/>
      <c r="VDN19" s="711"/>
      <c r="VDO19" s="711"/>
      <c r="VDP19" s="711"/>
      <c r="VDQ19" s="711"/>
      <c r="VDR19" s="711"/>
      <c r="VDS19" s="711"/>
      <c r="VDT19" s="711"/>
      <c r="VDU19" s="711"/>
      <c r="VDV19" s="711"/>
      <c r="VDW19" s="711"/>
      <c r="VDX19" s="711"/>
      <c r="VDY19" s="711"/>
      <c r="VDZ19" s="711"/>
      <c r="VEA19" s="711"/>
      <c r="VEB19" s="711"/>
      <c r="VEC19" s="711"/>
      <c r="VED19" s="711"/>
      <c r="VEE19" s="711"/>
      <c r="VEF19" s="711"/>
      <c r="VEG19" s="711"/>
      <c r="VEH19" s="711"/>
      <c r="VEI19" s="711"/>
      <c r="VEJ19" s="711"/>
      <c r="VEK19" s="711"/>
      <c r="VEL19" s="711"/>
      <c r="VEM19" s="711"/>
      <c r="VEN19" s="711"/>
      <c r="VEO19" s="711"/>
      <c r="VEP19" s="711"/>
      <c r="VEQ19" s="711"/>
      <c r="VER19" s="711"/>
      <c r="VES19" s="711"/>
      <c r="VET19" s="711"/>
      <c r="VEU19" s="711"/>
      <c r="VEV19" s="711"/>
      <c r="VEW19" s="711"/>
      <c r="VEX19" s="711"/>
      <c r="VEY19" s="711"/>
      <c r="VEZ19" s="711"/>
      <c r="VFA19" s="711"/>
      <c r="VFB19" s="711"/>
      <c r="VFC19" s="711"/>
      <c r="VFD19" s="711"/>
      <c r="VFE19" s="711"/>
      <c r="VFF19" s="711"/>
      <c r="VFG19" s="711"/>
      <c r="VFH19" s="711"/>
      <c r="VFI19" s="711"/>
      <c r="VFJ19" s="711"/>
      <c r="VFK19" s="711"/>
      <c r="VFL19" s="711"/>
      <c r="VFM19" s="711"/>
      <c r="VFN19" s="711"/>
      <c r="VFO19" s="711"/>
      <c r="VFP19" s="711"/>
      <c r="VFQ19" s="711"/>
      <c r="VFR19" s="711"/>
      <c r="VFS19" s="711"/>
      <c r="VFT19" s="711"/>
      <c r="VFU19" s="711"/>
      <c r="VFV19" s="711"/>
      <c r="VFW19" s="711"/>
      <c r="VFX19" s="711"/>
      <c r="VFY19" s="711"/>
      <c r="VFZ19" s="711"/>
      <c r="VGA19" s="711"/>
      <c r="VGB19" s="711"/>
      <c r="VGC19" s="711"/>
      <c r="VGD19" s="711"/>
      <c r="VGE19" s="711"/>
      <c r="VGF19" s="711"/>
      <c r="VGG19" s="711"/>
      <c r="VGH19" s="711"/>
      <c r="VGI19" s="711"/>
      <c r="VGJ19" s="711"/>
      <c r="VGK19" s="711"/>
      <c r="VGL19" s="711"/>
      <c r="VGM19" s="711"/>
      <c r="VGN19" s="711"/>
      <c r="VGO19" s="711"/>
      <c r="VGP19" s="711"/>
      <c r="VGQ19" s="711"/>
      <c r="VGR19" s="711"/>
      <c r="VGS19" s="711"/>
      <c r="VGT19" s="711"/>
      <c r="VGU19" s="711"/>
      <c r="VGV19" s="711"/>
      <c r="VGW19" s="711"/>
      <c r="VGX19" s="711"/>
      <c r="VGY19" s="711"/>
      <c r="VGZ19" s="711"/>
      <c r="VHA19" s="711"/>
      <c r="VHB19" s="711"/>
      <c r="VHC19" s="711"/>
      <c r="VHD19" s="711"/>
      <c r="VHE19" s="711"/>
      <c r="VHF19" s="711"/>
      <c r="VHG19" s="711"/>
      <c r="VHH19" s="711"/>
      <c r="VHI19" s="711"/>
      <c r="VHJ19" s="711"/>
      <c r="VHK19" s="711"/>
      <c r="VHL19" s="711"/>
      <c r="VHM19" s="711"/>
      <c r="VHN19" s="711"/>
      <c r="VHO19" s="711"/>
      <c r="VHP19" s="711"/>
      <c r="VHQ19" s="711"/>
      <c r="VHR19" s="711"/>
      <c r="VHS19" s="711"/>
      <c r="VHT19" s="711"/>
      <c r="VHU19" s="711"/>
      <c r="VHV19" s="711"/>
      <c r="VHW19" s="711"/>
      <c r="VHX19" s="711"/>
      <c r="VHY19" s="711"/>
      <c r="VHZ19" s="711"/>
      <c r="VIA19" s="711"/>
      <c r="VIB19" s="711"/>
      <c r="VIC19" s="711"/>
      <c r="VID19" s="711"/>
      <c r="VIE19" s="711"/>
      <c r="VIF19" s="711"/>
      <c r="VIG19" s="711"/>
      <c r="VIH19" s="711"/>
      <c r="VII19" s="711"/>
      <c r="VIJ19" s="711"/>
      <c r="VIK19" s="711"/>
      <c r="VIL19" s="711"/>
      <c r="VIM19" s="711"/>
      <c r="VIN19" s="711"/>
      <c r="VIO19" s="711"/>
      <c r="VIP19" s="711"/>
      <c r="VIQ19" s="711"/>
      <c r="VIR19" s="711"/>
      <c r="VIS19" s="711"/>
      <c r="VIT19" s="711"/>
      <c r="VIU19" s="711"/>
      <c r="VIV19" s="711"/>
      <c r="VIW19" s="711"/>
      <c r="VIX19" s="711"/>
      <c r="VIY19" s="711"/>
      <c r="VIZ19" s="711"/>
      <c r="VJA19" s="711"/>
      <c r="VJB19" s="711"/>
      <c r="VJC19" s="711"/>
      <c r="VJD19" s="711"/>
      <c r="VJE19" s="711"/>
      <c r="VJF19" s="711"/>
      <c r="VJG19" s="711"/>
      <c r="VJH19" s="711"/>
      <c r="VJI19" s="711"/>
      <c r="VJJ19" s="711"/>
      <c r="VJK19" s="711"/>
      <c r="VJL19" s="711"/>
      <c r="VJM19" s="711"/>
      <c r="VJN19" s="711"/>
      <c r="VJO19" s="711"/>
      <c r="VJP19" s="711"/>
      <c r="VJQ19" s="711"/>
      <c r="VJR19" s="711"/>
      <c r="VJS19" s="711"/>
      <c r="VJT19" s="711"/>
      <c r="VJU19" s="711"/>
      <c r="VJV19" s="711"/>
      <c r="VJW19" s="711"/>
      <c r="VJX19" s="711"/>
      <c r="VJY19" s="711"/>
      <c r="VJZ19" s="711"/>
      <c r="VKA19" s="711"/>
      <c r="VKB19" s="711"/>
      <c r="VKC19" s="711"/>
      <c r="VKD19" s="711"/>
      <c r="VKE19" s="711"/>
      <c r="VKF19" s="711"/>
      <c r="VKG19" s="711"/>
      <c r="VKH19" s="711"/>
      <c r="VKI19" s="711"/>
      <c r="VKJ19" s="711"/>
      <c r="VKK19" s="711"/>
      <c r="VKL19" s="711"/>
      <c r="VKM19" s="711"/>
      <c r="VKN19" s="711"/>
      <c r="VKO19" s="711"/>
      <c r="VKP19" s="711"/>
      <c r="VKQ19" s="711"/>
      <c r="VKR19" s="711"/>
      <c r="VKS19" s="711"/>
      <c r="VKT19" s="711"/>
      <c r="VKU19" s="711"/>
      <c r="VKV19" s="711"/>
      <c r="VKW19" s="711"/>
      <c r="VKX19" s="711"/>
      <c r="VKY19" s="711"/>
      <c r="VKZ19" s="711"/>
      <c r="VLA19" s="711"/>
      <c r="VLB19" s="711"/>
      <c r="VLC19" s="711"/>
      <c r="VLD19" s="711"/>
      <c r="VLE19" s="711"/>
      <c r="VLF19" s="711"/>
      <c r="VLG19" s="711"/>
      <c r="VLH19" s="711"/>
      <c r="VLI19" s="711"/>
      <c r="VLJ19" s="711"/>
      <c r="VLK19" s="711"/>
      <c r="VLL19" s="711"/>
      <c r="VLM19" s="711"/>
      <c r="VLN19" s="711"/>
      <c r="VLO19" s="711"/>
      <c r="VLP19" s="711"/>
      <c r="VLQ19" s="711"/>
      <c r="VLR19" s="711"/>
      <c r="VLS19" s="711"/>
      <c r="VLT19" s="711"/>
      <c r="VLU19" s="711"/>
      <c r="VLV19" s="711"/>
      <c r="VLW19" s="711"/>
      <c r="VLX19" s="711"/>
      <c r="VLY19" s="711"/>
      <c r="VLZ19" s="711"/>
      <c r="VMA19" s="711"/>
      <c r="VMB19" s="711"/>
      <c r="VMC19" s="711"/>
      <c r="VMD19" s="711"/>
      <c r="VME19" s="711"/>
      <c r="VMF19" s="711"/>
      <c r="VMG19" s="711"/>
      <c r="VMH19" s="711"/>
      <c r="VMI19" s="711"/>
      <c r="VMJ19" s="711"/>
      <c r="VMK19" s="711"/>
      <c r="VML19" s="711"/>
      <c r="VMM19" s="711"/>
      <c r="VMN19" s="711"/>
      <c r="VMO19" s="711"/>
      <c r="VMP19" s="711"/>
      <c r="VMQ19" s="711"/>
      <c r="VMR19" s="711"/>
      <c r="VMS19" s="711"/>
      <c r="VMT19" s="711"/>
      <c r="VMU19" s="711"/>
      <c r="VMV19" s="711"/>
      <c r="VMW19" s="711"/>
      <c r="VMX19" s="711"/>
      <c r="VMY19" s="711"/>
      <c r="VMZ19" s="711"/>
      <c r="VNA19" s="711"/>
      <c r="VNB19" s="711"/>
      <c r="VNC19" s="711"/>
      <c r="VND19" s="711"/>
      <c r="VNE19" s="711"/>
      <c r="VNF19" s="711"/>
      <c r="VNG19" s="711"/>
      <c r="VNH19" s="711"/>
      <c r="VNI19" s="711"/>
      <c r="VNJ19" s="711"/>
      <c r="VNK19" s="711"/>
      <c r="VNL19" s="711"/>
      <c r="VNM19" s="711"/>
      <c r="VNN19" s="711"/>
      <c r="VNO19" s="711"/>
      <c r="VNP19" s="711"/>
      <c r="VNQ19" s="711"/>
      <c r="VNR19" s="711"/>
      <c r="VNS19" s="711"/>
      <c r="VNT19" s="711"/>
      <c r="VNU19" s="711"/>
      <c r="VNV19" s="711"/>
      <c r="VNW19" s="711"/>
      <c r="VNX19" s="711"/>
      <c r="VNY19" s="711"/>
      <c r="VNZ19" s="711"/>
      <c r="VOA19" s="711"/>
      <c r="VOB19" s="711"/>
      <c r="VOC19" s="711"/>
      <c r="VOD19" s="711"/>
      <c r="VOE19" s="711"/>
      <c r="VOF19" s="711"/>
      <c r="VOG19" s="711"/>
      <c r="VOH19" s="711"/>
      <c r="VOI19" s="711"/>
      <c r="VOJ19" s="711"/>
      <c r="VOK19" s="711"/>
      <c r="VOL19" s="711"/>
      <c r="VOM19" s="711"/>
      <c r="VON19" s="711"/>
      <c r="VOO19" s="711"/>
      <c r="VOP19" s="711"/>
      <c r="VOQ19" s="711"/>
      <c r="VOR19" s="711"/>
      <c r="VOS19" s="711"/>
      <c r="VOT19" s="711"/>
      <c r="VOU19" s="711"/>
      <c r="VOV19" s="711"/>
      <c r="VOW19" s="711"/>
      <c r="VOX19" s="711"/>
      <c r="VOY19" s="711"/>
      <c r="VOZ19" s="711"/>
      <c r="VPA19" s="711"/>
      <c r="VPB19" s="711"/>
      <c r="VPC19" s="711"/>
      <c r="VPD19" s="711"/>
      <c r="VPE19" s="711"/>
      <c r="VPF19" s="711"/>
      <c r="VPG19" s="711"/>
      <c r="VPH19" s="711"/>
      <c r="VPI19" s="711"/>
      <c r="VPJ19" s="711"/>
      <c r="VPK19" s="711"/>
      <c r="VPL19" s="711"/>
      <c r="VPM19" s="711"/>
      <c r="VPN19" s="711"/>
      <c r="VPO19" s="711"/>
      <c r="VPP19" s="711"/>
      <c r="VPQ19" s="711"/>
      <c r="VPR19" s="711"/>
      <c r="VPS19" s="711"/>
      <c r="VPT19" s="711"/>
      <c r="VPU19" s="711"/>
      <c r="VPV19" s="711"/>
      <c r="VPW19" s="711"/>
      <c r="VPX19" s="711"/>
      <c r="VPY19" s="711"/>
      <c r="VPZ19" s="711"/>
      <c r="VQA19" s="711"/>
      <c r="VQB19" s="711"/>
      <c r="VQC19" s="711"/>
      <c r="VQD19" s="711"/>
      <c r="VQE19" s="711"/>
      <c r="VQF19" s="711"/>
      <c r="VQG19" s="711"/>
      <c r="VQH19" s="711"/>
      <c r="VQI19" s="711"/>
      <c r="VQJ19" s="711"/>
      <c r="VQK19" s="711"/>
      <c r="VQL19" s="711"/>
      <c r="VQM19" s="711"/>
      <c r="VQN19" s="711"/>
      <c r="VQO19" s="711"/>
      <c r="VQP19" s="711"/>
      <c r="VQQ19" s="711"/>
      <c r="VQR19" s="711"/>
      <c r="VQS19" s="711"/>
      <c r="VQT19" s="711"/>
      <c r="VQU19" s="711"/>
      <c r="VQV19" s="711"/>
      <c r="VQW19" s="711"/>
      <c r="VQX19" s="711"/>
      <c r="VQY19" s="711"/>
      <c r="VQZ19" s="711"/>
      <c r="VRA19" s="711"/>
      <c r="VRB19" s="711"/>
      <c r="VRC19" s="711"/>
      <c r="VRD19" s="711"/>
      <c r="VRE19" s="711"/>
      <c r="VRF19" s="711"/>
      <c r="VRG19" s="711"/>
      <c r="VRH19" s="711"/>
      <c r="VRI19" s="711"/>
      <c r="VRJ19" s="711"/>
      <c r="VRK19" s="711"/>
      <c r="VRL19" s="711"/>
      <c r="VRM19" s="711"/>
      <c r="VRN19" s="711"/>
      <c r="VRO19" s="711"/>
      <c r="VRP19" s="711"/>
      <c r="VRQ19" s="711"/>
      <c r="VRR19" s="711"/>
      <c r="VRS19" s="711"/>
      <c r="VRT19" s="711"/>
      <c r="VRU19" s="711"/>
      <c r="VRV19" s="711"/>
      <c r="VRW19" s="711"/>
      <c r="VRX19" s="711"/>
      <c r="VRY19" s="711"/>
      <c r="VRZ19" s="711"/>
      <c r="VSA19" s="711"/>
      <c r="VSB19" s="711"/>
      <c r="VSC19" s="711"/>
      <c r="VSD19" s="711"/>
      <c r="VSE19" s="711"/>
      <c r="VSF19" s="711"/>
      <c r="VSG19" s="711"/>
      <c r="VSH19" s="711"/>
      <c r="VSI19" s="711"/>
      <c r="VSJ19" s="711"/>
      <c r="VSK19" s="711"/>
      <c r="VSL19" s="711"/>
      <c r="VSM19" s="711"/>
      <c r="VSN19" s="711"/>
      <c r="VSO19" s="711"/>
      <c r="VSP19" s="711"/>
      <c r="VSQ19" s="711"/>
      <c r="VSR19" s="711"/>
      <c r="VSS19" s="711"/>
      <c r="VST19" s="711"/>
      <c r="VSU19" s="711"/>
      <c r="VSV19" s="711"/>
      <c r="VSW19" s="711"/>
      <c r="VSX19" s="711"/>
      <c r="VSY19" s="711"/>
      <c r="VSZ19" s="711"/>
      <c r="VTA19" s="711"/>
      <c r="VTB19" s="711"/>
      <c r="VTC19" s="711"/>
      <c r="VTD19" s="711"/>
      <c r="VTE19" s="711"/>
      <c r="VTF19" s="711"/>
      <c r="VTG19" s="711"/>
      <c r="VTH19" s="711"/>
      <c r="VTI19" s="711"/>
      <c r="VTJ19" s="711"/>
      <c r="VTK19" s="711"/>
      <c r="VTL19" s="711"/>
      <c r="VTM19" s="711"/>
      <c r="VTN19" s="711"/>
      <c r="VTO19" s="711"/>
      <c r="VTP19" s="711"/>
      <c r="VTQ19" s="711"/>
      <c r="VTR19" s="711"/>
      <c r="VTS19" s="711"/>
      <c r="VTT19" s="711"/>
      <c r="VTU19" s="711"/>
      <c r="VTV19" s="711"/>
      <c r="VTW19" s="711"/>
      <c r="VTX19" s="711"/>
      <c r="VTY19" s="711"/>
      <c r="VTZ19" s="711"/>
      <c r="VUA19" s="711"/>
      <c r="VUB19" s="711"/>
      <c r="VUC19" s="711"/>
      <c r="VUD19" s="711"/>
      <c r="VUE19" s="711"/>
      <c r="VUF19" s="711"/>
      <c r="VUG19" s="711"/>
      <c r="VUH19" s="711"/>
      <c r="VUI19" s="711"/>
      <c r="VUJ19" s="711"/>
      <c r="VUK19" s="711"/>
      <c r="VUL19" s="711"/>
      <c r="VUM19" s="711"/>
      <c r="VUN19" s="711"/>
      <c r="VUO19" s="711"/>
      <c r="VUP19" s="711"/>
      <c r="VUQ19" s="711"/>
      <c r="VUR19" s="711"/>
      <c r="VUS19" s="711"/>
      <c r="VUT19" s="711"/>
      <c r="VUU19" s="711"/>
      <c r="VUV19" s="711"/>
      <c r="VUW19" s="711"/>
      <c r="VUX19" s="711"/>
      <c r="VUY19" s="711"/>
      <c r="VUZ19" s="711"/>
      <c r="VVA19" s="711"/>
      <c r="VVB19" s="711"/>
      <c r="VVC19" s="711"/>
      <c r="VVD19" s="711"/>
      <c r="VVE19" s="711"/>
      <c r="VVF19" s="711"/>
      <c r="VVG19" s="711"/>
      <c r="VVH19" s="711"/>
      <c r="VVI19" s="711"/>
      <c r="VVJ19" s="711"/>
      <c r="VVK19" s="711"/>
      <c r="VVL19" s="711"/>
      <c r="VVM19" s="711"/>
      <c r="VVN19" s="711"/>
      <c r="VVO19" s="711"/>
      <c r="VVP19" s="711"/>
      <c r="VVQ19" s="711"/>
      <c r="VVR19" s="711"/>
      <c r="VVS19" s="711"/>
      <c r="VVT19" s="711"/>
      <c r="VVU19" s="711"/>
      <c r="VVV19" s="711"/>
      <c r="VVW19" s="711"/>
      <c r="VVX19" s="711"/>
      <c r="VVY19" s="711"/>
      <c r="VVZ19" s="711"/>
      <c r="VWA19" s="711"/>
      <c r="VWB19" s="711"/>
      <c r="VWC19" s="711"/>
      <c r="VWD19" s="711"/>
      <c r="VWE19" s="711"/>
      <c r="VWF19" s="711"/>
      <c r="VWG19" s="711"/>
      <c r="VWH19" s="711"/>
      <c r="VWI19" s="711"/>
      <c r="VWJ19" s="711"/>
      <c r="VWK19" s="711"/>
      <c r="VWL19" s="711"/>
      <c r="VWM19" s="711"/>
      <c r="VWN19" s="711"/>
      <c r="VWO19" s="711"/>
      <c r="VWP19" s="711"/>
      <c r="VWQ19" s="711"/>
      <c r="VWR19" s="711"/>
      <c r="VWS19" s="711"/>
      <c r="VWT19" s="711"/>
      <c r="VWU19" s="711"/>
      <c r="VWV19" s="711"/>
      <c r="VWW19" s="711"/>
      <c r="VWX19" s="711"/>
      <c r="VWY19" s="711"/>
      <c r="VWZ19" s="711"/>
      <c r="VXA19" s="711"/>
      <c r="VXB19" s="711"/>
      <c r="VXC19" s="711"/>
      <c r="VXD19" s="711"/>
      <c r="VXE19" s="711"/>
      <c r="VXF19" s="711"/>
      <c r="VXG19" s="711"/>
      <c r="VXH19" s="711"/>
      <c r="VXI19" s="711"/>
      <c r="VXJ19" s="711"/>
      <c r="VXK19" s="711"/>
      <c r="VXL19" s="711"/>
      <c r="VXM19" s="711"/>
      <c r="VXN19" s="711"/>
      <c r="VXO19" s="711"/>
      <c r="VXP19" s="711"/>
      <c r="VXQ19" s="711"/>
      <c r="VXR19" s="711"/>
      <c r="VXS19" s="711"/>
      <c r="VXT19" s="711"/>
      <c r="VXU19" s="711"/>
      <c r="VXV19" s="711"/>
      <c r="VXW19" s="711"/>
      <c r="VXX19" s="711"/>
      <c r="VXY19" s="711"/>
      <c r="VXZ19" s="711"/>
      <c r="VYA19" s="711"/>
      <c r="VYB19" s="711"/>
      <c r="VYC19" s="711"/>
      <c r="VYD19" s="711"/>
      <c r="VYE19" s="711"/>
      <c r="VYF19" s="711"/>
      <c r="VYG19" s="711"/>
      <c r="VYH19" s="711"/>
      <c r="VYI19" s="711"/>
      <c r="VYJ19" s="711"/>
      <c r="VYK19" s="711"/>
      <c r="VYL19" s="711"/>
      <c r="VYM19" s="711"/>
      <c r="VYN19" s="711"/>
      <c r="VYO19" s="711"/>
      <c r="VYP19" s="711"/>
      <c r="VYQ19" s="711"/>
      <c r="VYR19" s="711"/>
      <c r="VYS19" s="711"/>
      <c r="VYT19" s="711"/>
      <c r="VYU19" s="711"/>
      <c r="VYV19" s="711"/>
      <c r="VYW19" s="711"/>
      <c r="VYX19" s="711"/>
      <c r="VYY19" s="711"/>
      <c r="VYZ19" s="711"/>
      <c r="VZA19" s="711"/>
      <c r="VZB19" s="711"/>
      <c r="VZC19" s="711"/>
      <c r="VZD19" s="711"/>
      <c r="VZE19" s="711"/>
      <c r="VZF19" s="711"/>
      <c r="VZG19" s="711"/>
      <c r="VZH19" s="711"/>
      <c r="VZI19" s="711"/>
      <c r="VZJ19" s="711"/>
      <c r="VZK19" s="711"/>
      <c r="VZL19" s="711"/>
      <c r="VZM19" s="711"/>
      <c r="VZN19" s="711"/>
      <c r="VZO19" s="711"/>
      <c r="VZP19" s="711"/>
      <c r="VZQ19" s="711"/>
      <c r="VZR19" s="711"/>
      <c r="VZS19" s="711"/>
      <c r="VZT19" s="711"/>
      <c r="VZU19" s="711"/>
      <c r="VZV19" s="711"/>
      <c r="VZW19" s="711"/>
      <c r="VZX19" s="711"/>
      <c r="VZY19" s="711"/>
      <c r="VZZ19" s="711"/>
      <c r="WAA19" s="711"/>
      <c r="WAB19" s="711"/>
      <c r="WAC19" s="711"/>
      <c r="WAD19" s="711"/>
      <c r="WAE19" s="711"/>
      <c r="WAF19" s="711"/>
      <c r="WAG19" s="711"/>
      <c r="WAH19" s="711"/>
      <c r="WAI19" s="711"/>
      <c r="WAJ19" s="711"/>
      <c r="WAK19" s="711"/>
      <c r="WAL19" s="711"/>
      <c r="WAM19" s="711"/>
      <c r="WAN19" s="711"/>
      <c r="WAO19" s="711"/>
      <c r="WAP19" s="711"/>
      <c r="WAQ19" s="711"/>
      <c r="WAR19" s="711"/>
      <c r="WAS19" s="711"/>
      <c r="WAT19" s="711"/>
      <c r="WAU19" s="711"/>
      <c r="WAV19" s="711"/>
      <c r="WAW19" s="711"/>
      <c r="WAX19" s="711"/>
      <c r="WAY19" s="711"/>
      <c r="WAZ19" s="711"/>
      <c r="WBA19" s="711"/>
      <c r="WBB19" s="711"/>
      <c r="WBC19" s="711"/>
      <c r="WBD19" s="711"/>
      <c r="WBE19" s="711"/>
      <c r="WBF19" s="711"/>
      <c r="WBG19" s="711"/>
      <c r="WBH19" s="711"/>
      <c r="WBI19" s="711"/>
      <c r="WBJ19" s="711"/>
      <c r="WBK19" s="711"/>
      <c r="WBL19" s="711"/>
      <c r="WBM19" s="711"/>
      <c r="WBN19" s="711"/>
      <c r="WBO19" s="711"/>
      <c r="WBP19" s="711"/>
      <c r="WBQ19" s="711"/>
      <c r="WBR19" s="711"/>
      <c r="WBS19" s="711"/>
      <c r="WBT19" s="711"/>
      <c r="WBU19" s="711"/>
      <c r="WBV19" s="711"/>
      <c r="WBW19" s="711"/>
      <c r="WBX19" s="711"/>
      <c r="WBY19" s="711"/>
      <c r="WBZ19" s="711"/>
      <c r="WCA19" s="711"/>
      <c r="WCB19" s="711"/>
      <c r="WCC19" s="711"/>
      <c r="WCD19" s="711"/>
      <c r="WCE19" s="711"/>
      <c r="WCF19" s="711"/>
      <c r="WCG19" s="711"/>
      <c r="WCH19" s="711"/>
      <c r="WCI19" s="711"/>
      <c r="WCJ19" s="711"/>
      <c r="WCK19" s="711"/>
      <c r="WCL19" s="711"/>
      <c r="WCM19" s="711"/>
      <c r="WCN19" s="711"/>
      <c r="WCO19" s="711"/>
      <c r="WCP19" s="711"/>
      <c r="WCQ19" s="711"/>
      <c r="WCR19" s="711"/>
      <c r="WCS19" s="711"/>
      <c r="WCT19" s="711"/>
      <c r="WCU19" s="711"/>
      <c r="WCV19" s="711"/>
      <c r="WCW19" s="711"/>
      <c r="WCX19" s="711"/>
      <c r="WCY19" s="711"/>
      <c r="WCZ19" s="711"/>
      <c r="WDA19" s="711"/>
      <c r="WDB19" s="711"/>
      <c r="WDC19" s="711"/>
      <c r="WDD19" s="711"/>
      <c r="WDE19" s="711"/>
      <c r="WDF19" s="711"/>
      <c r="WDG19" s="711"/>
      <c r="WDH19" s="711"/>
      <c r="WDI19" s="711"/>
      <c r="WDJ19" s="711"/>
      <c r="WDK19" s="711"/>
      <c r="WDL19" s="711"/>
      <c r="WDM19" s="711"/>
      <c r="WDN19" s="711"/>
      <c r="WDO19" s="711"/>
      <c r="WDP19" s="711"/>
      <c r="WDQ19" s="711"/>
      <c r="WDR19" s="711"/>
      <c r="WDS19" s="711"/>
      <c r="WDT19" s="711"/>
      <c r="WDU19" s="711"/>
      <c r="WDV19" s="711"/>
      <c r="WDW19" s="711"/>
      <c r="WDX19" s="711"/>
      <c r="WDY19" s="711"/>
      <c r="WDZ19" s="711"/>
      <c r="WEA19" s="711"/>
      <c r="WEB19" s="711"/>
      <c r="WEC19" s="711"/>
      <c r="WED19" s="711"/>
      <c r="WEE19" s="711"/>
      <c r="WEF19" s="711"/>
      <c r="WEG19" s="711"/>
      <c r="WEH19" s="711"/>
      <c r="WEI19" s="711"/>
      <c r="WEJ19" s="711"/>
      <c r="WEK19" s="711"/>
      <c r="WEL19" s="711"/>
      <c r="WEM19" s="711"/>
      <c r="WEN19" s="711"/>
      <c r="WEO19" s="711"/>
      <c r="WEP19" s="711"/>
      <c r="WEQ19" s="711"/>
      <c r="WER19" s="711"/>
      <c r="WES19" s="711"/>
      <c r="WET19" s="711"/>
      <c r="WEU19" s="711"/>
      <c r="WEV19" s="711"/>
      <c r="WEW19" s="711"/>
      <c r="WEX19" s="711"/>
      <c r="WEY19" s="711"/>
      <c r="WEZ19" s="711"/>
      <c r="WFA19" s="711"/>
      <c r="WFB19" s="711"/>
      <c r="WFC19" s="711"/>
      <c r="WFD19" s="711"/>
      <c r="WFE19" s="711"/>
      <c r="WFF19" s="711"/>
      <c r="WFG19" s="711"/>
      <c r="WFH19" s="711"/>
      <c r="WFI19" s="711"/>
      <c r="WFJ19" s="711"/>
      <c r="WFK19" s="711"/>
      <c r="WFL19" s="711"/>
      <c r="WFM19" s="711"/>
      <c r="WFN19" s="711"/>
      <c r="WFO19" s="711"/>
      <c r="WFP19" s="711"/>
      <c r="WFQ19" s="711"/>
      <c r="WFR19" s="711"/>
      <c r="WFS19" s="711"/>
      <c r="WFT19" s="711"/>
      <c r="WFU19" s="711"/>
      <c r="WFV19" s="711"/>
      <c r="WFW19" s="711"/>
      <c r="WFX19" s="711"/>
      <c r="WFY19" s="711"/>
      <c r="WFZ19" s="711"/>
      <c r="WGA19" s="711"/>
      <c r="WGB19" s="711"/>
      <c r="WGC19" s="711"/>
      <c r="WGD19" s="711"/>
      <c r="WGE19" s="711"/>
      <c r="WGF19" s="711"/>
      <c r="WGG19" s="711"/>
      <c r="WGH19" s="711"/>
      <c r="WGI19" s="711"/>
      <c r="WGJ19" s="711"/>
      <c r="WGK19" s="711"/>
      <c r="WGL19" s="711"/>
      <c r="WGM19" s="711"/>
      <c r="WGN19" s="711"/>
      <c r="WGO19" s="711"/>
      <c r="WGP19" s="711"/>
      <c r="WGQ19" s="711"/>
      <c r="WGR19" s="711"/>
      <c r="WGS19" s="711"/>
      <c r="WGT19" s="711"/>
      <c r="WGU19" s="711"/>
      <c r="WGV19" s="711"/>
      <c r="WGW19" s="711"/>
      <c r="WGX19" s="711"/>
      <c r="WGY19" s="711"/>
      <c r="WGZ19" s="711"/>
      <c r="WHA19" s="711"/>
      <c r="WHB19" s="711"/>
      <c r="WHC19" s="711"/>
      <c r="WHD19" s="711"/>
      <c r="WHE19" s="711"/>
      <c r="WHF19" s="711"/>
      <c r="WHG19" s="711"/>
      <c r="WHH19" s="711"/>
      <c r="WHI19" s="711"/>
      <c r="WHJ19" s="711"/>
      <c r="WHK19" s="711"/>
      <c r="WHL19" s="711"/>
      <c r="WHM19" s="711"/>
      <c r="WHN19" s="711"/>
      <c r="WHO19" s="711"/>
      <c r="WHP19" s="711"/>
      <c r="WHQ19" s="711"/>
      <c r="WHR19" s="711"/>
      <c r="WHS19" s="711"/>
      <c r="WHT19" s="711"/>
      <c r="WHU19" s="711"/>
      <c r="WHV19" s="711"/>
      <c r="WHW19" s="711"/>
      <c r="WHX19" s="711"/>
      <c r="WHY19" s="711"/>
      <c r="WHZ19" s="711"/>
      <c r="WIA19" s="711"/>
      <c r="WIB19" s="711"/>
      <c r="WIC19" s="711"/>
      <c r="WID19" s="711"/>
      <c r="WIE19" s="711"/>
      <c r="WIF19" s="711"/>
      <c r="WIG19" s="711"/>
      <c r="WIH19" s="711"/>
      <c r="WII19" s="711"/>
      <c r="WIJ19" s="711"/>
      <c r="WIK19" s="711"/>
      <c r="WIL19" s="711"/>
      <c r="WIM19" s="711"/>
      <c r="WIN19" s="711"/>
      <c r="WIO19" s="711"/>
      <c r="WIP19" s="711"/>
      <c r="WIQ19" s="711"/>
      <c r="WIR19" s="711"/>
      <c r="WIS19" s="711"/>
      <c r="WIT19" s="711"/>
      <c r="WIU19" s="711"/>
      <c r="WIV19" s="711"/>
      <c r="WIW19" s="711"/>
      <c r="WIX19" s="711"/>
      <c r="WIY19" s="711"/>
      <c r="WIZ19" s="711"/>
      <c r="WJA19" s="711"/>
      <c r="WJB19" s="711"/>
      <c r="WJC19" s="711"/>
      <c r="WJD19" s="711"/>
      <c r="WJE19" s="711"/>
      <c r="WJF19" s="711"/>
      <c r="WJG19" s="711"/>
      <c r="WJH19" s="711"/>
      <c r="WJI19" s="711"/>
      <c r="WJJ19" s="711"/>
      <c r="WJK19" s="711"/>
      <c r="WJL19" s="711"/>
      <c r="WJM19" s="711"/>
      <c r="WJN19" s="711"/>
      <c r="WJO19" s="711"/>
      <c r="WJP19" s="711"/>
      <c r="WJQ19" s="711"/>
      <c r="WJR19" s="711"/>
      <c r="WJS19" s="711"/>
      <c r="WJT19" s="711"/>
      <c r="WJU19" s="711"/>
      <c r="WJV19" s="711"/>
      <c r="WJW19" s="711"/>
      <c r="WJX19" s="711"/>
      <c r="WJY19" s="711"/>
      <c r="WJZ19" s="711"/>
      <c r="WKA19" s="711"/>
      <c r="WKB19" s="711"/>
      <c r="WKC19" s="711"/>
      <c r="WKD19" s="711"/>
      <c r="WKE19" s="711"/>
      <c r="WKF19" s="711"/>
      <c r="WKG19" s="711"/>
      <c r="WKH19" s="711"/>
      <c r="WKI19" s="711"/>
      <c r="WKJ19" s="711"/>
      <c r="WKK19" s="711"/>
      <c r="WKL19" s="711"/>
      <c r="WKM19" s="711"/>
      <c r="WKN19" s="711"/>
      <c r="WKO19" s="711"/>
      <c r="WKP19" s="711"/>
      <c r="WKQ19" s="711"/>
      <c r="WKR19" s="711"/>
      <c r="WKS19" s="711"/>
      <c r="WKT19" s="711"/>
      <c r="WKU19" s="711"/>
      <c r="WKV19" s="711"/>
      <c r="WKW19" s="711"/>
      <c r="WKX19" s="711"/>
      <c r="WKY19" s="711"/>
      <c r="WKZ19" s="711"/>
      <c r="WLA19" s="711"/>
      <c r="WLB19" s="711"/>
      <c r="WLC19" s="711"/>
      <c r="WLD19" s="711"/>
      <c r="WLE19" s="711"/>
      <c r="WLF19" s="711"/>
      <c r="WLG19" s="711"/>
      <c r="WLH19" s="711"/>
      <c r="WLI19" s="711"/>
      <c r="WLJ19" s="711"/>
      <c r="WLK19" s="711"/>
      <c r="WLL19" s="711"/>
      <c r="WLM19" s="711"/>
      <c r="WLN19" s="711"/>
      <c r="WLO19" s="711"/>
      <c r="WLP19" s="711"/>
      <c r="WLQ19" s="711"/>
      <c r="WLR19" s="711"/>
      <c r="WLS19" s="711"/>
      <c r="WLT19" s="711"/>
      <c r="WLU19" s="711"/>
      <c r="WLV19" s="711"/>
      <c r="WLW19" s="711"/>
      <c r="WLX19" s="711"/>
      <c r="WLY19" s="711"/>
      <c r="WLZ19" s="711"/>
      <c r="WMA19" s="711"/>
      <c r="WMB19" s="711"/>
      <c r="WMC19" s="711"/>
      <c r="WMD19" s="711"/>
      <c r="WME19" s="711"/>
      <c r="WMF19" s="711"/>
      <c r="WMG19" s="711"/>
      <c r="WMH19" s="711"/>
      <c r="WMI19" s="711"/>
      <c r="WMJ19" s="711"/>
      <c r="WMK19" s="711"/>
      <c r="WML19" s="711"/>
      <c r="WMM19" s="711"/>
      <c r="WMN19" s="711"/>
      <c r="WMO19" s="711"/>
      <c r="WMP19" s="711"/>
      <c r="WMQ19" s="711"/>
      <c r="WMR19" s="711"/>
      <c r="WMS19" s="711"/>
      <c r="WMT19" s="711"/>
      <c r="WMU19" s="711"/>
      <c r="WMV19" s="711"/>
      <c r="WMW19" s="711"/>
      <c r="WMX19" s="711"/>
      <c r="WMY19" s="711"/>
      <c r="WMZ19" s="711"/>
      <c r="WNA19" s="711"/>
      <c r="WNB19" s="711"/>
      <c r="WNC19" s="711"/>
      <c r="WND19" s="711"/>
      <c r="WNE19" s="711"/>
      <c r="WNF19" s="711"/>
      <c r="WNG19" s="711"/>
      <c r="WNH19" s="711"/>
      <c r="WNI19" s="711"/>
      <c r="WNJ19" s="711"/>
      <c r="WNK19" s="711"/>
      <c r="WNL19" s="711"/>
      <c r="WNM19" s="711"/>
      <c r="WNN19" s="711"/>
      <c r="WNO19" s="711"/>
      <c r="WNP19" s="711"/>
      <c r="WNQ19" s="711"/>
      <c r="WNR19" s="711"/>
      <c r="WNS19" s="711"/>
      <c r="WNT19" s="711"/>
      <c r="WNU19" s="711"/>
      <c r="WNV19" s="711"/>
      <c r="WNW19" s="711"/>
      <c r="WNX19" s="711"/>
      <c r="WNY19" s="711"/>
      <c r="WNZ19" s="711"/>
      <c r="WOA19" s="711"/>
      <c r="WOB19" s="711"/>
      <c r="WOC19" s="711"/>
      <c r="WOD19" s="711"/>
      <c r="WOE19" s="711"/>
      <c r="WOF19" s="711"/>
      <c r="WOG19" s="711"/>
      <c r="WOH19" s="711"/>
      <c r="WOI19" s="711"/>
      <c r="WOJ19" s="711"/>
      <c r="WOK19" s="711"/>
      <c r="WOL19" s="711"/>
      <c r="WOM19" s="711"/>
      <c r="WON19" s="711"/>
      <c r="WOO19" s="711"/>
      <c r="WOP19" s="711"/>
      <c r="WOQ19" s="711"/>
      <c r="WOR19" s="711"/>
      <c r="WOS19" s="711"/>
      <c r="WOT19" s="711"/>
      <c r="WOU19" s="711"/>
      <c r="WOV19" s="711"/>
      <c r="WOW19" s="711"/>
      <c r="WOX19" s="711"/>
      <c r="WOY19" s="711"/>
      <c r="WOZ19" s="711"/>
      <c r="WPA19" s="711"/>
      <c r="WPB19" s="711"/>
      <c r="WPC19" s="711"/>
      <c r="WPD19" s="711"/>
      <c r="WPE19" s="711"/>
      <c r="WPF19" s="711"/>
      <c r="WPG19" s="711"/>
      <c r="WPH19" s="711"/>
      <c r="WPI19" s="711"/>
      <c r="WPJ19" s="711"/>
      <c r="WPK19" s="711"/>
      <c r="WPL19" s="711"/>
      <c r="WPM19" s="711"/>
      <c r="WPN19" s="711"/>
      <c r="WPO19" s="711"/>
      <c r="WPP19" s="711"/>
      <c r="WPQ19" s="711"/>
      <c r="WPR19" s="711"/>
      <c r="WPS19" s="711"/>
      <c r="WPT19" s="711"/>
      <c r="WPU19" s="711"/>
      <c r="WPV19" s="711"/>
      <c r="WPW19" s="711"/>
      <c r="WPX19" s="711"/>
      <c r="WPY19" s="711"/>
      <c r="WPZ19" s="711"/>
      <c r="WQA19" s="711"/>
      <c r="WQB19" s="711"/>
      <c r="WQC19" s="711"/>
      <c r="WQD19" s="711"/>
      <c r="WQE19" s="711"/>
      <c r="WQF19" s="711"/>
      <c r="WQG19" s="711"/>
      <c r="WQH19" s="711"/>
      <c r="WQI19" s="711"/>
      <c r="WQJ19" s="711"/>
      <c r="WQK19" s="711"/>
      <c r="WQL19" s="711"/>
      <c r="WQM19" s="711"/>
      <c r="WQN19" s="711"/>
      <c r="WQO19" s="711"/>
      <c r="WQP19" s="711"/>
      <c r="WQQ19" s="711"/>
      <c r="WQR19" s="711"/>
      <c r="WQS19" s="711"/>
      <c r="WQT19" s="711"/>
      <c r="WQU19" s="711"/>
      <c r="WQV19" s="711"/>
      <c r="WQW19" s="711"/>
      <c r="WQX19" s="711"/>
      <c r="WQY19" s="711"/>
      <c r="WQZ19" s="711"/>
      <c r="WRA19" s="711"/>
      <c r="WRB19" s="711"/>
      <c r="WRC19" s="711"/>
      <c r="WRD19" s="711"/>
      <c r="WRE19" s="711"/>
      <c r="WRF19" s="711"/>
      <c r="WRG19" s="711"/>
      <c r="WRH19" s="711"/>
      <c r="WRI19" s="711"/>
      <c r="WRJ19" s="711"/>
      <c r="WRK19" s="711"/>
      <c r="WRL19" s="711"/>
      <c r="WRM19" s="711"/>
      <c r="WRN19" s="711"/>
      <c r="WRO19" s="711"/>
      <c r="WRP19" s="711"/>
      <c r="WRQ19" s="711"/>
      <c r="WRR19" s="711"/>
      <c r="WRS19" s="711"/>
      <c r="WRT19" s="711"/>
      <c r="WRU19" s="711"/>
      <c r="WRV19" s="711"/>
      <c r="WRW19" s="711"/>
      <c r="WRX19" s="711"/>
      <c r="WRY19" s="711"/>
      <c r="WRZ19" s="711"/>
      <c r="WSA19" s="711"/>
      <c r="WSB19" s="711"/>
      <c r="WSC19" s="711"/>
      <c r="WSD19" s="711"/>
      <c r="WSE19" s="711"/>
      <c r="WSF19" s="711"/>
      <c r="WSG19" s="711"/>
      <c r="WSH19" s="711"/>
      <c r="WSI19" s="711"/>
      <c r="WSJ19" s="711"/>
      <c r="WSK19" s="711"/>
      <c r="WSL19" s="711"/>
      <c r="WSM19" s="711"/>
      <c r="WSN19" s="711"/>
      <c r="WSO19" s="711"/>
      <c r="WSP19" s="711"/>
      <c r="WSQ19" s="711"/>
      <c r="WSR19" s="711"/>
      <c r="WSS19" s="711"/>
      <c r="WST19" s="711"/>
      <c r="WSU19" s="711"/>
      <c r="WSV19" s="711"/>
      <c r="WSW19" s="711"/>
      <c r="WSX19" s="711"/>
      <c r="WSY19" s="711"/>
      <c r="WSZ19" s="711"/>
      <c r="WTA19" s="711"/>
      <c r="WTB19" s="711"/>
      <c r="WTC19" s="711"/>
      <c r="WTD19" s="711"/>
      <c r="WTE19" s="711"/>
      <c r="WTF19" s="711"/>
      <c r="WTG19" s="711"/>
      <c r="WTH19" s="711"/>
      <c r="WTI19" s="711"/>
      <c r="WTJ19" s="711"/>
      <c r="WTK19" s="711"/>
      <c r="WTL19" s="711"/>
      <c r="WTM19" s="711"/>
      <c r="WTN19" s="711"/>
      <c r="WTO19" s="711"/>
      <c r="WTP19" s="711"/>
      <c r="WTQ19" s="711"/>
      <c r="WTR19" s="711"/>
      <c r="WTS19" s="711"/>
      <c r="WTT19" s="711"/>
      <c r="WTU19" s="711"/>
      <c r="WTV19" s="711"/>
      <c r="WTW19" s="711"/>
      <c r="WTX19" s="711"/>
      <c r="WTY19" s="711"/>
      <c r="WTZ19" s="711"/>
      <c r="WUA19" s="711"/>
      <c r="WUB19" s="711"/>
      <c r="WUC19" s="711"/>
      <c r="WUD19" s="711"/>
      <c r="WUE19" s="711"/>
      <c r="WUF19" s="711"/>
      <c r="WUG19" s="711"/>
      <c r="WUH19" s="711"/>
      <c r="WUI19" s="711"/>
      <c r="WUJ19" s="711"/>
      <c r="WUK19" s="711"/>
      <c r="WUL19" s="711"/>
      <c r="WUM19" s="711"/>
      <c r="WUN19" s="711"/>
      <c r="WUO19" s="711"/>
      <c r="WUP19" s="711"/>
      <c r="WUQ19" s="711"/>
      <c r="WUR19" s="711"/>
      <c r="WUS19" s="711"/>
      <c r="WUT19" s="711"/>
      <c r="WUU19" s="711"/>
      <c r="WUV19" s="711"/>
      <c r="WUW19" s="711"/>
      <c r="WUX19" s="711"/>
      <c r="WUY19" s="711"/>
      <c r="WUZ19" s="711"/>
      <c r="WVA19" s="711"/>
      <c r="WVB19" s="711"/>
      <c r="WVC19" s="711"/>
      <c r="WVD19" s="711"/>
      <c r="WVE19" s="711"/>
      <c r="WVF19" s="711"/>
      <c r="WVG19" s="711"/>
      <c r="WVH19" s="711"/>
      <c r="WVI19" s="711"/>
      <c r="WVJ19" s="711"/>
      <c r="WVK19" s="711"/>
      <c r="WVL19" s="711"/>
      <c r="WVM19" s="711"/>
      <c r="WVN19" s="711"/>
      <c r="WVO19" s="711"/>
      <c r="WVP19" s="711"/>
      <c r="WVQ19" s="711"/>
      <c r="WVR19" s="711"/>
      <c r="WVS19" s="711"/>
      <c r="WVT19" s="711"/>
      <c r="WVU19" s="711"/>
      <c r="WVV19" s="711"/>
      <c r="WVW19" s="711"/>
      <c r="WVX19" s="711"/>
      <c r="WVY19" s="711"/>
      <c r="WVZ19" s="711"/>
      <c r="WWA19" s="711"/>
      <c r="WWB19" s="711"/>
      <c r="WWC19" s="711"/>
      <c r="WWD19" s="711"/>
      <c r="WWE19" s="711"/>
      <c r="WWF19" s="711"/>
      <c r="WWG19" s="711"/>
      <c r="WWH19" s="711"/>
      <c r="WWI19" s="711"/>
      <c r="WWJ19" s="711"/>
      <c r="WWK19" s="711"/>
      <c r="WWL19" s="711"/>
      <c r="WWM19" s="711"/>
      <c r="WWN19" s="711"/>
      <c r="WWO19" s="711"/>
      <c r="WWP19" s="711"/>
      <c r="WWQ19" s="711"/>
      <c r="WWR19" s="711"/>
      <c r="WWS19" s="711"/>
      <c r="WWT19" s="711"/>
      <c r="WWU19" s="711"/>
      <c r="WWV19" s="711"/>
      <c r="WWW19" s="711"/>
      <c r="WWX19" s="711"/>
      <c r="WWY19" s="711"/>
      <c r="WWZ19" s="711"/>
      <c r="WXA19" s="711"/>
      <c r="WXB19" s="711"/>
      <c r="WXC19" s="711"/>
      <c r="WXD19" s="711"/>
      <c r="WXE19" s="711"/>
      <c r="WXF19" s="711"/>
      <c r="WXG19" s="711"/>
      <c r="WXH19" s="711"/>
      <c r="WXI19" s="711"/>
      <c r="WXJ19" s="711"/>
      <c r="WXK19" s="711"/>
      <c r="WXL19" s="711"/>
      <c r="WXM19" s="711"/>
      <c r="WXN19" s="711"/>
      <c r="WXO19" s="711"/>
      <c r="WXP19" s="711"/>
      <c r="WXQ19" s="711"/>
      <c r="WXR19" s="711"/>
      <c r="WXS19" s="711"/>
      <c r="WXT19" s="711"/>
      <c r="WXU19" s="711"/>
      <c r="WXV19" s="711"/>
      <c r="WXW19" s="711"/>
      <c r="WXX19" s="711"/>
      <c r="WXY19" s="711"/>
      <c r="WXZ19" s="711"/>
      <c r="WYA19" s="711"/>
      <c r="WYB19" s="711"/>
      <c r="WYC19" s="711"/>
      <c r="WYD19" s="711"/>
      <c r="WYE19" s="711"/>
      <c r="WYF19" s="711"/>
      <c r="WYG19" s="711"/>
      <c r="WYH19" s="711"/>
      <c r="WYI19" s="711"/>
      <c r="WYJ19" s="711"/>
      <c r="WYK19" s="711"/>
      <c r="WYL19" s="711"/>
      <c r="WYM19" s="711"/>
      <c r="WYN19" s="711"/>
      <c r="WYO19" s="711"/>
      <c r="WYP19" s="711"/>
      <c r="WYQ19" s="711"/>
      <c r="WYR19" s="711"/>
      <c r="WYS19" s="711"/>
      <c r="WYT19" s="711"/>
      <c r="WYU19" s="711"/>
      <c r="WYV19" s="711"/>
      <c r="WYW19" s="711"/>
      <c r="WYX19" s="711"/>
      <c r="WYY19" s="711"/>
      <c r="WYZ19" s="711"/>
      <c r="WZA19" s="711"/>
      <c r="WZB19" s="711"/>
      <c r="WZC19" s="711"/>
      <c r="WZD19" s="711"/>
      <c r="WZE19" s="711"/>
      <c r="WZF19" s="711"/>
      <c r="WZG19" s="711"/>
      <c r="WZH19" s="711"/>
      <c r="WZI19" s="711"/>
      <c r="WZJ19" s="711"/>
      <c r="WZK19" s="711"/>
      <c r="WZL19" s="711"/>
      <c r="WZM19" s="711"/>
      <c r="WZN19" s="711"/>
      <c r="WZO19" s="711"/>
      <c r="WZP19" s="711"/>
      <c r="WZQ19" s="711"/>
      <c r="WZR19" s="711"/>
      <c r="WZS19" s="711"/>
      <c r="WZT19" s="711"/>
      <c r="WZU19" s="711"/>
      <c r="WZV19" s="711"/>
      <c r="WZW19" s="711"/>
      <c r="WZX19" s="711"/>
      <c r="WZY19" s="711"/>
      <c r="WZZ19" s="711"/>
      <c r="XAA19" s="711"/>
      <c r="XAB19" s="711"/>
      <c r="XAC19" s="711"/>
      <c r="XAD19" s="711"/>
      <c r="XAE19" s="711"/>
      <c r="XAF19" s="711"/>
      <c r="XAG19" s="711"/>
      <c r="XAH19" s="711"/>
      <c r="XAI19" s="711"/>
      <c r="XAJ19" s="711"/>
      <c r="XAK19" s="711"/>
      <c r="XAL19" s="711"/>
      <c r="XAM19" s="711"/>
      <c r="XAN19" s="711"/>
      <c r="XAO19" s="711"/>
      <c r="XAP19" s="711"/>
      <c r="XAQ19" s="711"/>
      <c r="XAR19" s="711"/>
      <c r="XAS19" s="711"/>
      <c r="XAT19" s="711"/>
      <c r="XAU19" s="711"/>
      <c r="XAV19" s="711"/>
      <c r="XAW19" s="711"/>
      <c r="XAX19" s="711"/>
      <c r="XAY19" s="711"/>
      <c r="XAZ19" s="711"/>
      <c r="XBA19" s="711"/>
      <c r="XBB19" s="711"/>
      <c r="XBC19" s="711"/>
      <c r="XBD19" s="711"/>
      <c r="XBE19" s="711"/>
      <c r="XBF19" s="711"/>
      <c r="XBG19" s="711"/>
      <c r="XBH19" s="711"/>
      <c r="XBI19" s="711"/>
      <c r="XBJ19" s="711"/>
      <c r="XBK19" s="711"/>
      <c r="XBL19" s="711"/>
      <c r="XBM19" s="711"/>
      <c r="XBN19" s="711"/>
      <c r="XBO19" s="711"/>
      <c r="XBP19" s="711"/>
      <c r="XBQ19" s="711"/>
      <c r="XBR19" s="711"/>
      <c r="XBS19" s="711"/>
      <c r="XBT19" s="711"/>
      <c r="XBU19" s="711"/>
      <c r="XBV19" s="711"/>
      <c r="XBW19" s="711"/>
      <c r="XBX19" s="711"/>
      <c r="XBY19" s="711"/>
      <c r="XBZ19" s="711"/>
      <c r="XCA19" s="711"/>
      <c r="XCB19" s="711"/>
      <c r="XCC19" s="711"/>
      <c r="XCD19" s="711"/>
      <c r="XCE19" s="711"/>
      <c r="XCF19" s="711"/>
      <c r="XCG19" s="711"/>
      <c r="XCH19" s="711"/>
      <c r="XCI19" s="711"/>
      <c r="XCJ19" s="711"/>
      <c r="XCK19" s="711"/>
      <c r="XCL19" s="711"/>
      <c r="XCM19" s="711"/>
      <c r="XCN19" s="711"/>
      <c r="XCO19" s="711"/>
      <c r="XCP19" s="711"/>
      <c r="XCQ19" s="711"/>
      <c r="XCR19" s="711"/>
      <c r="XCS19" s="711"/>
      <c r="XCT19" s="711"/>
      <c r="XCU19" s="711"/>
      <c r="XCV19" s="711"/>
      <c r="XCW19" s="711"/>
      <c r="XCX19" s="711"/>
      <c r="XCY19" s="711"/>
      <c r="XCZ19" s="711"/>
      <c r="XDA19" s="711"/>
      <c r="XDB19" s="711"/>
      <c r="XDC19" s="711"/>
      <c r="XDD19" s="711"/>
      <c r="XDE19" s="711"/>
      <c r="XDF19" s="711"/>
      <c r="XDG19" s="711"/>
      <c r="XDH19" s="711"/>
      <c r="XDI19" s="711"/>
      <c r="XDJ19" s="711"/>
      <c r="XDK19" s="711"/>
      <c r="XDL19" s="711"/>
      <c r="XDM19" s="711"/>
      <c r="XDN19" s="711"/>
      <c r="XDO19" s="711"/>
      <c r="XDP19" s="711"/>
      <c r="XDQ19" s="711"/>
      <c r="XDR19" s="711"/>
      <c r="XDS19" s="711"/>
      <c r="XDT19" s="711"/>
      <c r="XDU19" s="711"/>
      <c r="XDV19" s="711"/>
      <c r="XDW19" s="711"/>
      <c r="XDX19" s="711"/>
      <c r="XDY19" s="711"/>
      <c r="XDZ19" s="711"/>
      <c r="XEA19" s="711"/>
      <c r="XEB19" s="711"/>
      <c r="XEC19" s="711"/>
      <c r="XED19" s="711"/>
      <c r="XEE19" s="711"/>
      <c r="XEF19" s="711"/>
      <c r="XEG19" s="711"/>
      <c r="XEH19" s="711"/>
      <c r="XEI19" s="711"/>
      <c r="XEJ19" s="711"/>
      <c r="XEK19" s="711"/>
      <c r="XEL19" s="711"/>
      <c r="XEM19" s="711"/>
      <c r="XEN19" s="711"/>
      <c r="XEO19" s="711"/>
      <c r="XEP19" s="711"/>
      <c r="XEQ19" s="711"/>
      <c r="XER19" s="711"/>
      <c r="XES19" s="711"/>
      <c r="XET19" s="711"/>
      <c r="XEU19" s="711"/>
      <c r="XEV19" s="711"/>
      <c r="XEW19" s="711"/>
      <c r="XEX19" s="711"/>
      <c r="XEY19" s="711"/>
      <c r="XEZ19" s="711"/>
      <c r="XFA19" s="711"/>
      <c r="XFB19" s="711"/>
      <c r="XFC19" s="711"/>
      <c r="XFD19" s="711"/>
    </row>
    <row r="20" spans="1:16384" s="461" customFormat="1" ht="25.5">
      <c r="A20" s="132" t="s">
        <v>442</v>
      </c>
      <c r="B20" s="65"/>
      <c r="C20" s="65"/>
      <c r="D20" s="131">
        <v>25</v>
      </c>
      <c r="E20" s="65"/>
      <c r="F20" s="131">
        <v>183</v>
      </c>
      <c r="G20" s="65"/>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1"/>
      <c r="AJ20" s="711"/>
      <c r="AK20" s="711"/>
      <c r="AL20" s="711"/>
      <c r="AM20" s="711"/>
      <c r="AN20" s="711"/>
      <c r="AO20" s="711"/>
      <c r="AP20" s="711"/>
      <c r="AQ20" s="711"/>
      <c r="AR20" s="711"/>
      <c r="AS20" s="711"/>
      <c r="AT20" s="711"/>
      <c r="AU20" s="711"/>
      <c r="AV20" s="711"/>
      <c r="AW20" s="711"/>
      <c r="AX20" s="711"/>
      <c r="AY20" s="711"/>
      <c r="AZ20" s="711"/>
      <c r="BA20" s="711"/>
      <c r="BB20" s="711"/>
      <c r="BC20" s="711"/>
      <c r="BD20" s="711"/>
      <c r="BE20" s="711"/>
      <c r="BF20" s="711"/>
      <c r="BG20" s="711"/>
      <c r="BH20" s="711"/>
      <c r="BI20" s="711"/>
      <c r="BJ20" s="711"/>
      <c r="BK20" s="711"/>
      <c r="BL20" s="711"/>
      <c r="BM20" s="711"/>
      <c r="BN20" s="711"/>
      <c r="BO20" s="711"/>
      <c r="BP20" s="711"/>
      <c r="BQ20" s="711"/>
      <c r="BR20" s="711"/>
      <c r="BS20" s="711"/>
      <c r="BT20" s="711"/>
      <c r="BU20" s="711"/>
      <c r="BV20" s="711"/>
      <c r="BW20" s="711"/>
      <c r="BX20" s="711"/>
      <c r="BY20" s="711"/>
      <c r="BZ20" s="711"/>
      <c r="CA20" s="711"/>
      <c r="CB20" s="711"/>
      <c r="CC20" s="711"/>
      <c r="CD20" s="711"/>
      <c r="CE20" s="711"/>
      <c r="CF20" s="711"/>
      <c r="CG20" s="711"/>
      <c r="CH20" s="711"/>
      <c r="CI20" s="711"/>
      <c r="CJ20" s="711"/>
      <c r="CK20" s="711"/>
      <c r="CL20" s="711"/>
      <c r="CM20" s="711"/>
      <c r="CN20" s="711"/>
      <c r="CO20" s="711"/>
      <c r="CP20" s="711"/>
      <c r="CQ20" s="711"/>
      <c r="CR20" s="711"/>
      <c r="CS20" s="711"/>
      <c r="CT20" s="711"/>
      <c r="CU20" s="711"/>
      <c r="CV20" s="711"/>
      <c r="CW20" s="711"/>
      <c r="CX20" s="711"/>
      <c r="CY20" s="711"/>
      <c r="CZ20" s="711"/>
      <c r="DA20" s="711"/>
      <c r="DB20" s="711"/>
      <c r="DC20" s="711"/>
      <c r="DD20" s="711"/>
      <c r="DE20" s="711"/>
      <c r="DF20" s="711"/>
      <c r="DG20" s="711"/>
      <c r="DH20" s="711"/>
      <c r="DI20" s="711"/>
      <c r="DJ20" s="711"/>
      <c r="DK20" s="711"/>
      <c r="DL20" s="711"/>
      <c r="DM20" s="711"/>
      <c r="DN20" s="711"/>
      <c r="DO20" s="711"/>
      <c r="DP20" s="711"/>
      <c r="DQ20" s="711"/>
      <c r="DR20" s="711"/>
      <c r="DS20" s="711"/>
      <c r="DT20" s="711"/>
      <c r="DU20" s="711"/>
      <c r="DV20" s="711"/>
      <c r="DW20" s="711"/>
      <c r="DX20" s="711"/>
      <c r="DY20" s="711"/>
      <c r="DZ20" s="711"/>
      <c r="EA20" s="711"/>
      <c r="EB20" s="711"/>
      <c r="EC20" s="711"/>
      <c r="ED20" s="711"/>
      <c r="EE20" s="711"/>
      <c r="EF20" s="711"/>
      <c r="EG20" s="711"/>
      <c r="EH20" s="711"/>
      <c r="EI20" s="711"/>
      <c r="EJ20" s="711"/>
      <c r="EK20" s="711"/>
      <c r="EL20" s="711"/>
      <c r="EM20" s="711"/>
      <c r="EN20" s="711"/>
      <c r="EO20" s="711"/>
      <c r="EP20" s="711"/>
      <c r="EQ20" s="711"/>
      <c r="ER20" s="711"/>
      <c r="ES20" s="711"/>
      <c r="ET20" s="711"/>
      <c r="EU20" s="711"/>
      <c r="EV20" s="711"/>
      <c r="EW20" s="711"/>
      <c r="EX20" s="711"/>
      <c r="EY20" s="711"/>
      <c r="EZ20" s="711"/>
      <c r="FA20" s="711"/>
      <c r="FB20" s="711"/>
      <c r="FC20" s="711"/>
      <c r="FD20" s="711"/>
      <c r="FE20" s="711"/>
      <c r="FF20" s="711"/>
      <c r="FG20" s="711"/>
      <c r="FH20" s="711"/>
      <c r="FI20" s="711"/>
      <c r="FJ20" s="711"/>
      <c r="FK20" s="711"/>
      <c r="FL20" s="711"/>
      <c r="FM20" s="711"/>
      <c r="FN20" s="711"/>
      <c r="FO20" s="711"/>
      <c r="FP20" s="711"/>
      <c r="FQ20" s="711"/>
      <c r="FR20" s="711"/>
      <c r="FS20" s="711"/>
      <c r="FT20" s="711"/>
      <c r="FU20" s="711"/>
      <c r="FV20" s="711"/>
      <c r="FW20" s="711"/>
      <c r="FX20" s="711"/>
      <c r="FY20" s="711"/>
      <c r="FZ20" s="711"/>
      <c r="GA20" s="711"/>
      <c r="GB20" s="711"/>
      <c r="GC20" s="711"/>
      <c r="GD20" s="711"/>
      <c r="GE20" s="711"/>
      <c r="GF20" s="711"/>
      <c r="GG20" s="711"/>
      <c r="GH20" s="711"/>
      <c r="GI20" s="711"/>
      <c r="GJ20" s="711"/>
      <c r="GK20" s="711"/>
      <c r="GL20" s="711"/>
      <c r="GM20" s="711"/>
      <c r="GN20" s="711"/>
      <c r="GO20" s="711"/>
      <c r="GP20" s="711"/>
      <c r="GQ20" s="711"/>
      <c r="GR20" s="711"/>
      <c r="GS20" s="711"/>
      <c r="GT20" s="711"/>
      <c r="GU20" s="711"/>
      <c r="GV20" s="711"/>
      <c r="GW20" s="711"/>
      <c r="GX20" s="711"/>
      <c r="GY20" s="711"/>
      <c r="GZ20" s="711"/>
      <c r="HA20" s="711"/>
      <c r="HB20" s="711"/>
      <c r="HC20" s="711"/>
      <c r="HD20" s="711"/>
      <c r="HE20" s="711"/>
      <c r="HF20" s="711"/>
      <c r="HG20" s="711"/>
      <c r="HH20" s="711"/>
      <c r="HI20" s="711"/>
      <c r="HJ20" s="711"/>
      <c r="HK20" s="711"/>
      <c r="HL20" s="711"/>
      <c r="HM20" s="711"/>
      <c r="HN20" s="711"/>
      <c r="HO20" s="711"/>
      <c r="HP20" s="711"/>
      <c r="HQ20" s="711"/>
      <c r="HR20" s="711"/>
      <c r="HS20" s="711"/>
      <c r="HT20" s="711"/>
      <c r="HU20" s="711"/>
      <c r="HV20" s="711"/>
      <c r="HW20" s="711"/>
      <c r="HX20" s="711"/>
      <c r="HY20" s="711"/>
      <c r="HZ20" s="711"/>
      <c r="IA20" s="711"/>
      <c r="IB20" s="711"/>
      <c r="IC20" s="711"/>
      <c r="ID20" s="711"/>
      <c r="IE20" s="711"/>
      <c r="IF20" s="711"/>
      <c r="IG20" s="711"/>
      <c r="IH20" s="711"/>
      <c r="II20" s="711"/>
      <c r="IJ20" s="711"/>
      <c r="IK20" s="711"/>
      <c r="IL20" s="711"/>
      <c r="IM20" s="711"/>
      <c r="IN20" s="711"/>
      <c r="IO20" s="711"/>
      <c r="IP20" s="711"/>
      <c r="IQ20" s="711"/>
      <c r="IR20" s="711"/>
      <c r="IS20" s="711"/>
      <c r="IT20" s="711"/>
      <c r="IU20" s="711"/>
      <c r="IV20" s="711"/>
      <c r="IW20" s="711"/>
      <c r="IX20" s="711"/>
      <c r="IY20" s="711"/>
      <c r="IZ20" s="711"/>
      <c r="JA20" s="711"/>
      <c r="JB20" s="711"/>
      <c r="JC20" s="711"/>
      <c r="JD20" s="711"/>
      <c r="JE20" s="711"/>
      <c r="JF20" s="711"/>
      <c r="JG20" s="711"/>
      <c r="JH20" s="711"/>
      <c r="JI20" s="711"/>
      <c r="JJ20" s="711"/>
      <c r="JK20" s="711"/>
      <c r="JL20" s="711"/>
      <c r="JM20" s="711"/>
      <c r="JN20" s="711"/>
      <c r="JO20" s="711"/>
      <c r="JP20" s="711"/>
      <c r="JQ20" s="711"/>
      <c r="JR20" s="711"/>
      <c r="JS20" s="711"/>
      <c r="JT20" s="711"/>
      <c r="JU20" s="711"/>
      <c r="JV20" s="711"/>
      <c r="JW20" s="711"/>
      <c r="JX20" s="711"/>
      <c r="JY20" s="711"/>
      <c r="JZ20" s="711"/>
      <c r="KA20" s="711"/>
      <c r="KB20" s="711"/>
      <c r="KC20" s="711"/>
      <c r="KD20" s="711"/>
      <c r="KE20" s="711"/>
      <c r="KF20" s="711"/>
      <c r="KG20" s="711"/>
      <c r="KH20" s="711"/>
      <c r="KI20" s="711"/>
      <c r="KJ20" s="711"/>
      <c r="KK20" s="711"/>
      <c r="KL20" s="711"/>
      <c r="KM20" s="711"/>
      <c r="KN20" s="711"/>
      <c r="KO20" s="711"/>
      <c r="KP20" s="711"/>
      <c r="KQ20" s="711"/>
      <c r="KR20" s="711"/>
      <c r="KS20" s="711"/>
      <c r="KT20" s="711"/>
      <c r="KU20" s="711"/>
      <c r="KV20" s="711"/>
      <c r="KW20" s="711"/>
      <c r="KX20" s="711"/>
      <c r="KY20" s="711"/>
      <c r="KZ20" s="711"/>
      <c r="LA20" s="711"/>
      <c r="LB20" s="711"/>
      <c r="LC20" s="711"/>
      <c r="LD20" s="711"/>
      <c r="LE20" s="711"/>
      <c r="LF20" s="711"/>
      <c r="LG20" s="711"/>
      <c r="LH20" s="711"/>
      <c r="LI20" s="711"/>
      <c r="LJ20" s="711"/>
      <c r="LK20" s="711"/>
      <c r="LL20" s="711"/>
      <c r="LM20" s="711"/>
      <c r="LN20" s="711"/>
      <c r="LO20" s="711"/>
      <c r="LP20" s="711"/>
      <c r="LQ20" s="711"/>
      <c r="LR20" s="711"/>
      <c r="LS20" s="711"/>
      <c r="LT20" s="711"/>
      <c r="LU20" s="711"/>
      <c r="LV20" s="711"/>
      <c r="LW20" s="711"/>
      <c r="LX20" s="711"/>
      <c r="LY20" s="711"/>
      <c r="LZ20" s="711"/>
      <c r="MA20" s="711"/>
      <c r="MB20" s="711"/>
      <c r="MC20" s="711"/>
      <c r="MD20" s="711"/>
      <c r="ME20" s="711"/>
      <c r="MF20" s="711"/>
      <c r="MG20" s="711"/>
      <c r="MH20" s="711"/>
      <c r="MI20" s="711"/>
      <c r="MJ20" s="711"/>
      <c r="MK20" s="711"/>
      <c r="ML20" s="711"/>
      <c r="MM20" s="711"/>
      <c r="MN20" s="711"/>
      <c r="MO20" s="711"/>
      <c r="MP20" s="711"/>
      <c r="MQ20" s="711"/>
      <c r="MR20" s="711"/>
      <c r="MS20" s="711"/>
      <c r="MT20" s="711"/>
      <c r="MU20" s="711"/>
      <c r="MV20" s="711"/>
      <c r="MW20" s="711"/>
      <c r="MX20" s="711"/>
      <c r="MY20" s="711"/>
      <c r="MZ20" s="711"/>
      <c r="NA20" s="711"/>
      <c r="NB20" s="711"/>
      <c r="NC20" s="711"/>
      <c r="ND20" s="711"/>
      <c r="NE20" s="711"/>
      <c r="NF20" s="711"/>
      <c r="NG20" s="711"/>
      <c r="NH20" s="711"/>
      <c r="NI20" s="711"/>
      <c r="NJ20" s="711"/>
      <c r="NK20" s="711"/>
      <c r="NL20" s="711"/>
      <c r="NM20" s="711"/>
      <c r="NN20" s="711"/>
      <c r="NO20" s="711"/>
      <c r="NP20" s="711"/>
      <c r="NQ20" s="711"/>
      <c r="NR20" s="711"/>
      <c r="NS20" s="711"/>
      <c r="NT20" s="711"/>
      <c r="NU20" s="711"/>
      <c r="NV20" s="711"/>
      <c r="NW20" s="711"/>
      <c r="NX20" s="711"/>
      <c r="NY20" s="711"/>
      <c r="NZ20" s="711"/>
      <c r="OA20" s="711"/>
      <c r="OB20" s="711"/>
      <c r="OC20" s="711"/>
      <c r="OD20" s="711"/>
      <c r="OE20" s="711"/>
      <c r="OF20" s="711"/>
      <c r="OG20" s="711"/>
      <c r="OH20" s="711"/>
      <c r="OI20" s="711"/>
      <c r="OJ20" s="711"/>
      <c r="OK20" s="711"/>
      <c r="OL20" s="711"/>
      <c r="OM20" s="711"/>
      <c r="ON20" s="711"/>
      <c r="OO20" s="711"/>
      <c r="OP20" s="711"/>
      <c r="OQ20" s="711"/>
      <c r="OR20" s="711"/>
      <c r="OS20" s="711"/>
      <c r="OT20" s="711"/>
      <c r="OU20" s="711"/>
      <c r="OV20" s="711"/>
      <c r="OW20" s="711"/>
      <c r="OX20" s="711"/>
      <c r="OY20" s="711"/>
      <c r="OZ20" s="711"/>
      <c r="PA20" s="711"/>
      <c r="PB20" s="711"/>
      <c r="PC20" s="711"/>
      <c r="PD20" s="711"/>
      <c r="PE20" s="711"/>
      <c r="PF20" s="711"/>
      <c r="PG20" s="711"/>
      <c r="PH20" s="711"/>
      <c r="PI20" s="711"/>
      <c r="PJ20" s="711"/>
      <c r="PK20" s="711"/>
      <c r="PL20" s="711"/>
      <c r="PM20" s="711"/>
      <c r="PN20" s="711"/>
      <c r="PO20" s="711"/>
      <c r="PP20" s="711"/>
      <c r="PQ20" s="711"/>
      <c r="PR20" s="711"/>
      <c r="PS20" s="711"/>
      <c r="PT20" s="711"/>
      <c r="PU20" s="711"/>
      <c r="PV20" s="711"/>
      <c r="PW20" s="711"/>
      <c r="PX20" s="711"/>
      <c r="PY20" s="711"/>
      <c r="PZ20" s="711"/>
      <c r="QA20" s="711"/>
      <c r="QB20" s="711"/>
      <c r="QC20" s="711"/>
      <c r="QD20" s="711"/>
      <c r="QE20" s="711"/>
      <c r="QF20" s="711"/>
      <c r="QG20" s="711"/>
      <c r="QH20" s="711"/>
      <c r="QI20" s="711"/>
      <c r="QJ20" s="711"/>
      <c r="QK20" s="711"/>
      <c r="QL20" s="711"/>
      <c r="QM20" s="711"/>
      <c r="QN20" s="711"/>
      <c r="QO20" s="711"/>
      <c r="QP20" s="711"/>
      <c r="QQ20" s="711"/>
      <c r="QR20" s="711"/>
      <c r="QS20" s="711"/>
      <c r="QT20" s="711"/>
      <c r="QU20" s="711"/>
      <c r="QV20" s="711"/>
      <c r="QW20" s="711"/>
      <c r="QX20" s="711"/>
      <c r="QY20" s="711"/>
      <c r="QZ20" s="711"/>
      <c r="RA20" s="711"/>
      <c r="RB20" s="711"/>
      <c r="RC20" s="711"/>
      <c r="RD20" s="711"/>
      <c r="RE20" s="711"/>
      <c r="RF20" s="711"/>
      <c r="RG20" s="711"/>
      <c r="RH20" s="711"/>
      <c r="RI20" s="711"/>
      <c r="RJ20" s="711"/>
      <c r="RK20" s="711"/>
      <c r="RL20" s="711"/>
      <c r="RM20" s="711"/>
      <c r="RN20" s="711"/>
      <c r="RO20" s="711"/>
      <c r="RP20" s="711"/>
      <c r="RQ20" s="711"/>
      <c r="RR20" s="711"/>
      <c r="RS20" s="711"/>
      <c r="RT20" s="711"/>
      <c r="RU20" s="711"/>
      <c r="RV20" s="711"/>
      <c r="RW20" s="711"/>
      <c r="RX20" s="711"/>
      <c r="RY20" s="711"/>
      <c r="RZ20" s="711"/>
      <c r="SA20" s="711"/>
      <c r="SB20" s="711"/>
      <c r="SC20" s="711"/>
      <c r="SD20" s="711"/>
      <c r="SE20" s="711"/>
      <c r="SF20" s="711"/>
      <c r="SG20" s="711"/>
      <c r="SH20" s="711"/>
      <c r="SI20" s="711"/>
      <c r="SJ20" s="711"/>
      <c r="SK20" s="711"/>
      <c r="SL20" s="711"/>
      <c r="SM20" s="711"/>
      <c r="SN20" s="711"/>
      <c r="SO20" s="711"/>
      <c r="SP20" s="711"/>
      <c r="SQ20" s="711"/>
      <c r="SR20" s="711"/>
      <c r="SS20" s="711"/>
      <c r="ST20" s="711"/>
      <c r="SU20" s="711"/>
      <c r="SV20" s="711"/>
      <c r="SW20" s="711"/>
      <c r="SX20" s="711"/>
      <c r="SY20" s="711"/>
      <c r="SZ20" s="711"/>
      <c r="TA20" s="711"/>
      <c r="TB20" s="711"/>
      <c r="TC20" s="711"/>
      <c r="TD20" s="711"/>
      <c r="TE20" s="711"/>
      <c r="TF20" s="711"/>
      <c r="TG20" s="711"/>
      <c r="TH20" s="711"/>
      <c r="TI20" s="711"/>
      <c r="TJ20" s="711"/>
      <c r="TK20" s="711"/>
      <c r="TL20" s="711"/>
      <c r="TM20" s="711"/>
      <c r="TN20" s="711"/>
      <c r="TO20" s="711"/>
      <c r="TP20" s="711"/>
      <c r="TQ20" s="711"/>
      <c r="TR20" s="711"/>
      <c r="TS20" s="711"/>
      <c r="TT20" s="711"/>
      <c r="TU20" s="711"/>
      <c r="TV20" s="711"/>
      <c r="TW20" s="711"/>
      <c r="TX20" s="711"/>
      <c r="TY20" s="711"/>
      <c r="TZ20" s="711"/>
      <c r="UA20" s="711"/>
      <c r="UB20" s="711"/>
      <c r="UC20" s="711"/>
      <c r="UD20" s="711"/>
      <c r="UE20" s="711"/>
      <c r="UF20" s="711"/>
      <c r="UG20" s="711"/>
      <c r="UH20" s="711"/>
      <c r="UI20" s="711"/>
      <c r="UJ20" s="711"/>
      <c r="UK20" s="711"/>
      <c r="UL20" s="711"/>
      <c r="UM20" s="711"/>
      <c r="UN20" s="711"/>
      <c r="UO20" s="711"/>
      <c r="UP20" s="711"/>
      <c r="UQ20" s="711"/>
      <c r="UR20" s="711"/>
      <c r="US20" s="711"/>
      <c r="UT20" s="711"/>
      <c r="UU20" s="711"/>
      <c r="UV20" s="711"/>
      <c r="UW20" s="711"/>
      <c r="UX20" s="711"/>
      <c r="UY20" s="711"/>
      <c r="UZ20" s="711"/>
      <c r="VA20" s="711"/>
      <c r="VB20" s="711"/>
      <c r="VC20" s="711"/>
      <c r="VD20" s="711"/>
      <c r="VE20" s="711"/>
      <c r="VF20" s="711"/>
      <c r="VG20" s="711"/>
      <c r="VH20" s="711"/>
      <c r="VI20" s="711"/>
      <c r="VJ20" s="711"/>
      <c r="VK20" s="711"/>
      <c r="VL20" s="711"/>
      <c r="VM20" s="711"/>
      <c r="VN20" s="711"/>
      <c r="VO20" s="711"/>
      <c r="VP20" s="711"/>
      <c r="VQ20" s="711"/>
      <c r="VR20" s="711"/>
      <c r="VS20" s="711"/>
      <c r="VT20" s="711"/>
      <c r="VU20" s="711"/>
      <c r="VV20" s="711"/>
      <c r="VW20" s="711"/>
      <c r="VX20" s="711"/>
      <c r="VY20" s="711"/>
      <c r="VZ20" s="711"/>
      <c r="WA20" s="711"/>
      <c r="WB20" s="711"/>
      <c r="WC20" s="711"/>
      <c r="WD20" s="711"/>
      <c r="WE20" s="711"/>
      <c r="WF20" s="711"/>
      <c r="WG20" s="711"/>
      <c r="WH20" s="711"/>
      <c r="WI20" s="711"/>
      <c r="WJ20" s="711"/>
      <c r="WK20" s="711"/>
      <c r="WL20" s="711"/>
      <c r="WM20" s="711"/>
      <c r="WN20" s="711"/>
      <c r="WO20" s="711"/>
      <c r="WP20" s="711"/>
      <c r="WQ20" s="711"/>
      <c r="WR20" s="711"/>
      <c r="WS20" s="711"/>
      <c r="WT20" s="711"/>
      <c r="WU20" s="711"/>
      <c r="WV20" s="711"/>
      <c r="WW20" s="711"/>
      <c r="WX20" s="711"/>
      <c r="WY20" s="711"/>
      <c r="WZ20" s="711"/>
      <c r="XA20" s="711"/>
      <c r="XB20" s="711"/>
      <c r="XC20" s="711"/>
      <c r="XD20" s="711"/>
      <c r="XE20" s="711"/>
      <c r="XF20" s="711"/>
      <c r="XG20" s="711"/>
      <c r="XH20" s="711"/>
      <c r="XI20" s="711"/>
      <c r="XJ20" s="711"/>
      <c r="XK20" s="711"/>
      <c r="XL20" s="711"/>
      <c r="XM20" s="711"/>
      <c r="XN20" s="711"/>
      <c r="XO20" s="711"/>
      <c r="XP20" s="711"/>
      <c r="XQ20" s="711"/>
      <c r="XR20" s="711"/>
      <c r="XS20" s="711"/>
      <c r="XT20" s="711"/>
      <c r="XU20" s="711"/>
      <c r="XV20" s="711"/>
      <c r="XW20" s="711"/>
      <c r="XX20" s="711"/>
      <c r="XY20" s="711"/>
      <c r="XZ20" s="711"/>
      <c r="YA20" s="711"/>
      <c r="YB20" s="711"/>
      <c r="YC20" s="711"/>
      <c r="YD20" s="711"/>
      <c r="YE20" s="711"/>
      <c r="YF20" s="711"/>
      <c r="YG20" s="711"/>
      <c r="YH20" s="711"/>
      <c r="YI20" s="711"/>
      <c r="YJ20" s="711"/>
      <c r="YK20" s="711"/>
      <c r="YL20" s="711"/>
      <c r="YM20" s="711"/>
      <c r="YN20" s="711"/>
      <c r="YO20" s="711"/>
      <c r="YP20" s="711"/>
      <c r="YQ20" s="711"/>
      <c r="YR20" s="711"/>
      <c r="YS20" s="711"/>
      <c r="YT20" s="711"/>
      <c r="YU20" s="711"/>
      <c r="YV20" s="711"/>
      <c r="YW20" s="711"/>
      <c r="YX20" s="711"/>
      <c r="YY20" s="711"/>
      <c r="YZ20" s="711"/>
      <c r="ZA20" s="711"/>
      <c r="ZB20" s="711"/>
      <c r="ZC20" s="711"/>
      <c r="ZD20" s="711"/>
      <c r="ZE20" s="711"/>
      <c r="ZF20" s="711"/>
      <c r="ZG20" s="711"/>
      <c r="ZH20" s="711"/>
      <c r="ZI20" s="711"/>
      <c r="ZJ20" s="711"/>
      <c r="ZK20" s="711"/>
      <c r="ZL20" s="711"/>
      <c r="ZM20" s="711"/>
      <c r="ZN20" s="711"/>
      <c r="ZO20" s="711"/>
      <c r="ZP20" s="711"/>
      <c r="ZQ20" s="711"/>
      <c r="ZR20" s="711"/>
      <c r="ZS20" s="711"/>
      <c r="ZT20" s="711"/>
      <c r="ZU20" s="711"/>
      <c r="ZV20" s="711"/>
      <c r="ZW20" s="711"/>
      <c r="ZX20" s="711"/>
      <c r="ZY20" s="711"/>
      <c r="ZZ20" s="711"/>
      <c r="AAA20" s="711"/>
      <c r="AAB20" s="711"/>
      <c r="AAC20" s="711"/>
      <c r="AAD20" s="711"/>
      <c r="AAE20" s="711"/>
      <c r="AAF20" s="711"/>
      <c r="AAG20" s="711"/>
      <c r="AAH20" s="711"/>
      <c r="AAI20" s="711"/>
      <c r="AAJ20" s="711"/>
      <c r="AAK20" s="711"/>
      <c r="AAL20" s="711"/>
      <c r="AAM20" s="711"/>
      <c r="AAN20" s="711"/>
      <c r="AAO20" s="711"/>
      <c r="AAP20" s="711"/>
      <c r="AAQ20" s="711"/>
      <c r="AAR20" s="711"/>
      <c r="AAS20" s="711"/>
      <c r="AAT20" s="711"/>
      <c r="AAU20" s="711"/>
      <c r="AAV20" s="711"/>
      <c r="AAW20" s="711"/>
      <c r="AAX20" s="711"/>
      <c r="AAY20" s="711"/>
      <c r="AAZ20" s="711"/>
      <c r="ABA20" s="711"/>
      <c r="ABB20" s="711"/>
      <c r="ABC20" s="711"/>
      <c r="ABD20" s="711"/>
      <c r="ABE20" s="711"/>
      <c r="ABF20" s="711"/>
      <c r="ABG20" s="711"/>
      <c r="ABH20" s="711"/>
      <c r="ABI20" s="711"/>
      <c r="ABJ20" s="711"/>
      <c r="ABK20" s="711"/>
      <c r="ABL20" s="711"/>
      <c r="ABM20" s="711"/>
      <c r="ABN20" s="711"/>
      <c r="ABO20" s="711"/>
      <c r="ABP20" s="711"/>
      <c r="ABQ20" s="711"/>
      <c r="ABR20" s="711"/>
      <c r="ABS20" s="711"/>
      <c r="ABT20" s="711"/>
      <c r="ABU20" s="711"/>
      <c r="ABV20" s="711"/>
      <c r="ABW20" s="711"/>
      <c r="ABX20" s="711"/>
      <c r="ABY20" s="711"/>
      <c r="ABZ20" s="711"/>
      <c r="ACA20" s="711"/>
      <c r="ACB20" s="711"/>
      <c r="ACC20" s="711"/>
      <c r="ACD20" s="711"/>
      <c r="ACE20" s="711"/>
      <c r="ACF20" s="711"/>
      <c r="ACG20" s="711"/>
      <c r="ACH20" s="711"/>
      <c r="ACI20" s="711"/>
      <c r="ACJ20" s="711"/>
      <c r="ACK20" s="711"/>
      <c r="ACL20" s="711"/>
      <c r="ACM20" s="711"/>
      <c r="ACN20" s="711"/>
      <c r="ACO20" s="711"/>
      <c r="ACP20" s="711"/>
      <c r="ACQ20" s="711"/>
      <c r="ACR20" s="711"/>
      <c r="ACS20" s="711"/>
      <c r="ACT20" s="711"/>
      <c r="ACU20" s="711"/>
      <c r="ACV20" s="711"/>
      <c r="ACW20" s="711"/>
      <c r="ACX20" s="711"/>
      <c r="ACY20" s="711"/>
      <c r="ACZ20" s="711"/>
      <c r="ADA20" s="711"/>
      <c r="ADB20" s="711"/>
      <c r="ADC20" s="711"/>
      <c r="ADD20" s="711"/>
      <c r="ADE20" s="711"/>
      <c r="ADF20" s="711"/>
      <c r="ADG20" s="711"/>
      <c r="ADH20" s="711"/>
      <c r="ADI20" s="711"/>
      <c r="ADJ20" s="711"/>
      <c r="ADK20" s="711"/>
      <c r="ADL20" s="711"/>
      <c r="ADM20" s="711"/>
      <c r="ADN20" s="711"/>
      <c r="ADO20" s="711"/>
      <c r="ADP20" s="711"/>
      <c r="ADQ20" s="711"/>
      <c r="ADR20" s="711"/>
      <c r="ADS20" s="711"/>
      <c r="ADT20" s="711"/>
      <c r="ADU20" s="711"/>
      <c r="ADV20" s="711"/>
      <c r="ADW20" s="711"/>
      <c r="ADX20" s="711"/>
      <c r="ADY20" s="711"/>
      <c r="ADZ20" s="711"/>
      <c r="AEA20" s="711"/>
      <c r="AEB20" s="711"/>
      <c r="AEC20" s="711"/>
      <c r="AED20" s="711"/>
      <c r="AEE20" s="711"/>
      <c r="AEF20" s="711"/>
      <c r="AEG20" s="711"/>
      <c r="AEH20" s="711"/>
      <c r="AEI20" s="711"/>
      <c r="AEJ20" s="711"/>
      <c r="AEK20" s="711"/>
      <c r="AEL20" s="711"/>
      <c r="AEM20" s="711"/>
      <c r="AEN20" s="711"/>
      <c r="AEO20" s="711"/>
      <c r="AEP20" s="711"/>
      <c r="AEQ20" s="711"/>
      <c r="AER20" s="711"/>
      <c r="AES20" s="711"/>
      <c r="AET20" s="711"/>
      <c r="AEU20" s="711"/>
      <c r="AEV20" s="711"/>
      <c r="AEW20" s="711"/>
      <c r="AEX20" s="711"/>
      <c r="AEY20" s="711"/>
      <c r="AEZ20" s="711"/>
      <c r="AFA20" s="711"/>
      <c r="AFB20" s="711"/>
      <c r="AFC20" s="711"/>
      <c r="AFD20" s="711"/>
      <c r="AFE20" s="711"/>
      <c r="AFF20" s="711"/>
      <c r="AFG20" s="711"/>
      <c r="AFH20" s="711"/>
      <c r="AFI20" s="711"/>
      <c r="AFJ20" s="711"/>
      <c r="AFK20" s="711"/>
      <c r="AFL20" s="711"/>
      <c r="AFM20" s="711"/>
      <c r="AFN20" s="711"/>
      <c r="AFO20" s="711"/>
      <c r="AFP20" s="711"/>
      <c r="AFQ20" s="711"/>
      <c r="AFR20" s="711"/>
      <c r="AFS20" s="711"/>
      <c r="AFT20" s="711"/>
      <c r="AFU20" s="711"/>
      <c r="AFV20" s="711"/>
      <c r="AFW20" s="711"/>
      <c r="AFX20" s="711"/>
      <c r="AFY20" s="711"/>
      <c r="AFZ20" s="711"/>
      <c r="AGA20" s="711"/>
      <c r="AGB20" s="711"/>
      <c r="AGC20" s="711"/>
      <c r="AGD20" s="711"/>
      <c r="AGE20" s="711"/>
      <c r="AGF20" s="711"/>
      <c r="AGG20" s="711"/>
      <c r="AGH20" s="711"/>
      <c r="AGI20" s="711"/>
      <c r="AGJ20" s="711"/>
      <c r="AGK20" s="711"/>
      <c r="AGL20" s="711"/>
      <c r="AGM20" s="711"/>
      <c r="AGN20" s="711"/>
      <c r="AGO20" s="711"/>
      <c r="AGP20" s="711"/>
      <c r="AGQ20" s="711"/>
      <c r="AGR20" s="711"/>
      <c r="AGS20" s="711"/>
      <c r="AGT20" s="711"/>
      <c r="AGU20" s="711"/>
      <c r="AGV20" s="711"/>
      <c r="AGW20" s="711"/>
      <c r="AGX20" s="711"/>
      <c r="AGY20" s="711"/>
      <c r="AGZ20" s="711"/>
      <c r="AHA20" s="711"/>
      <c r="AHB20" s="711"/>
      <c r="AHC20" s="711"/>
      <c r="AHD20" s="711"/>
      <c r="AHE20" s="711"/>
      <c r="AHF20" s="711"/>
      <c r="AHG20" s="711"/>
      <c r="AHH20" s="711"/>
      <c r="AHI20" s="711"/>
      <c r="AHJ20" s="711"/>
      <c r="AHK20" s="711"/>
      <c r="AHL20" s="711"/>
      <c r="AHM20" s="711"/>
      <c r="AHN20" s="711"/>
      <c r="AHO20" s="711"/>
      <c r="AHP20" s="711"/>
      <c r="AHQ20" s="711"/>
      <c r="AHR20" s="711"/>
      <c r="AHS20" s="711"/>
      <c r="AHT20" s="711"/>
      <c r="AHU20" s="711"/>
      <c r="AHV20" s="711"/>
      <c r="AHW20" s="711"/>
      <c r="AHX20" s="711"/>
      <c r="AHY20" s="711"/>
      <c r="AHZ20" s="711"/>
      <c r="AIA20" s="711"/>
      <c r="AIB20" s="711"/>
      <c r="AIC20" s="711"/>
      <c r="AID20" s="711"/>
      <c r="AIE20" s="711"/>
      <c r="AIF20" s="711"/>
      <c r="AIG20" s="711"/>
      <c r="AIH20" s="711"/>
      <c r="AII20" s="711"/>
      <c r="AIJ20" s="711"/>
      <c r="AIK20" s="711"/>
      <c r="AIL20" s="711"/>
      <c r="AIM20" s="711"/>
      <c r="AIN20" s="711"/>
      <c r="AIO20" s="711"/>
      <c r="AIP20" s="711"/>
      <c r="AIQ20" s="711"/>
      <c r="AIR20" s="711"/>
      <c r="AIS20" s="711"/>
      <c r="AIT20" s="711"/>
      <c r="AIU20" s="711"/>
      <c r="AIV20" s="711"/>
      <c r="AIW20" s="711"/>
      <c r="AIX20" s="711"/>
      <c r="AIY20" s="711"/>
      <c r="AIZ20" s="711"/>
      <c r="AJA20" s="711"/>
      <c r="AJB20" s="711"/>
      <c r="AJC20" s="711"/>
      <c r="AJD20" s="711"/>
      <c r="AJE20" s="711"/>
      <c r="AJF20" s="711"/>
      <c r="AJG20" s="711"/>
      <c r="AJH20" s="711"/>
      <c r="AJI20" s="711"/>
      <c r="AJJ20" s="711"/>
      <c r="AJK20" s="711"/>
      <c r="AJL20" s="711"/>
      <c r="AJM20" s="711"/>
      <c r="AJN20" s="711"/>
      <c r="AJO20" s="711"/>
      <c r="AJP20" s="711"/>
      <c r="AJQ20" s="711"/>
      <c r="AJR20" s="711"/>
      <c r="AJS20" s="711"/>
      <c r="AJT20" s="711"/>
      <c r="AJU20" s="711"/>
      <c r="AJV20" s="711"/>
      <c r="AJW20" s="711"/>
      <c r="AJX20" s="711"/>
      <c r="AJY20" s="711"/>
      <c r="AJZ20" s="711"/>
      <c r="AKA20" s="711"/>
      <c r="AKB20" s="711"/>
      <c r="AKC20" s="711"/>
      <c r="AKD20" s="711"/>
      <c r="AKE20" s="711"/>
      <c r="AKF20" s="711"/>
      <c r="AKG20" s="711"/>
      <c r="AKH20" s="711"/>
      <c r="AKI20" s="711"/>
      <c r="AKJ20" s="711"/>
      <c r="AKK20" s="711"/>
      <c r="AKL20" s="711"/>
      <c r="AKM20" s="711"/>
      <c r="AKN20" s="711"/>
      <c r="AKO20" s="711"/>
      <c r="AKP20" s="711"/>
      <c r="AKQ20" s="711"/>
      <c r="AKR20" s="711"/>
      <c r="AKS20" s="711"/>
      <c r="AKT20" s="711"/>
      <c r="AKU20" s="711"/>
      <c r="AKV20" s="711"/>
      <c r="AKW20" s="711"/>
      <c r="AKX20" s="711"/>
      <c r="AKY20" s="711"/>
      <c r="AKZ20" s="711"/>
      <c r="ALA20" s="711"/>
      <c r="ALB20" s="711"/>
      <c r="ALC20" s="711"/>
      <c r="ALD20" s="711"/>
      <c r="ALE20" s="711"/>
      <c r="ALF20" s="711"/>
      <c r="ALG20" s="711"/>
      <c r="ALH20" s="711"/>
      <c r="ALI20" s="711"/>
      <c r="ALJ20" s="711"/>
      <c r="ALK20" s="711"/>
      <c r="ALL20" s="711"/>
      <c r="ALM20" s="711"/>
      <c r="ALN20" s="711"/>
      <c r="ALO20" s="711"/>
      <c r="ALP20" s="711"/>
      <c r="ALQ20" s="711"/>
      <c r="ALR20" s="711"/>
      <c r="ALS20" s="711"/>
      <c r="ALT20" s="711"/>
      <c r="ALU20" s="711"/>
      <c r="ALV20" s="711"/>
      <c r="ALW20" s="711"/>
      <c r="ALX20" s="711"/>
      <c r="ALY20" s="711"/>
      <c r="ALZ20" s="711"/>
      <c r="AMA20" s="711"/>
      <c r="AMB20" s="711"/>
      <c r="AMC20" s="711"/>
      <c r="AMD20" s="711"/>
      <c r="AME20" s="711"/>
      <c r="AMF20" s="711"/>
      <c r="AMG20" s="711"/>
      <c r="AMH20" s="711"/>
      <c r="AMI20" s="711"/>
      <c r="AMJ20" s="711"/>
      <c r="AMK20" s="711"/>
      <c r="AML20" s="711"/>
      <c r="AMM20" s="711"/>
      <c r="AMN20" s="711"/>
      <c r="AMO20" s="711"/>
      <c r="AMP20" s="711"/>
      <c r="AMQ20" s="711"/>
      <c r="AMR20" s="711"/>
      <c r="AMS20" s="711"/>
      <c r="AMT20" s="711"/>
      <c r="AMU20" s="711"/>
      <c r="AMV20" s="711"/>
      <c r="AMW20" s="711"/>
      <c r="AMX20" s="711"/>
      <c r="AMY20" s="711"/>
      <c r="AMZ20" s="711"/>
      <c r="ANA20" s="711"/>
      <c r="ANB20" s="711"/>
      <c r="ANC20" s="711"/>
      <c r="AND20" s="711"/>
      <c r="ANE20" s="711"/>
      <c r="ANF20" s="711"/>
      <c r="ANG20" s="711"/>
      <c r="ANH20" s="711"/>
      <c r="ANI20" s="711"/>
      <c r="ANJ20" s="711"/>
      <c r="ANK20" s="711"/>
      <c r="ANL20" s="711"/>
      <c r="ANM20" s="711"/>
      <c r="ANN20" s="711"/>
      <c r="ANO20" s="711"/>
      <c r="ANP20" s="711"/>
      <c r="ANQ20" s="711"/>
      <c r="ANR20" s="711"/>
      <c r="ANS20" s="711"/>
      <c r="ANT20" s="711"/>
      <c r="ANU20" s="711"/>
      <c r="ANV20" s="711"/>
      <c r="ANW20" s="711"/>
      <c r="ANX20" s="711"/>
      <c r="ANY20" s="711"/>
      <c r="ANZ20" s="711"/>
      <c r="AOA20" s="711"/>
      <c r="AOB20" s="711"/>
      <c r="AOC20" s="711"/>
      <c r="AOD20" s="711"/>
      <c r="AOE20" s="711"/>
      <c r="AOF20" s="711"/>
      <c r="AOG20" s="711"/>
      <c r="AOH20" s="711"/>
      <c r="AOI20" s="711"/>
      <c r="AOJ20" s="711"/>
      <c r="AOK20" s="711"/>
      <c r="AOL20" s="711"/>
      <c r="AOM20" s="711"/>
      <c r="AON20" s="711"/>
      <c r="AOO20" s="711"/>
      <c r="AOP20" s="711"/>
      <c r="AOQ20" s="711"/>
      <c r="AOR20" s="711"/>
      <c r="AOS20" s="711"/>
      <c r="AOT20" s="711"/>
      <c r="AOU20" s="711"/>
      <c r="AOV20" s="711"/>
      <c r="AOW20" s="711"/>
      <c r="AOX20" s="711"/>
      <c r="AOY20" s="711"/>
      <c r="AOZ20" s="711"/>
      <c r="APA20" s="711"/>
      <c r="APB20" s="711"/>
      <c r="APC20" s="711"/>
      <c r="APD20" s="711"/>
      <c r="APE20" s="711"/>
      <c r="APF20" s="711"/>
      <c r="APG20" s="711"/>
      <c r="APH20" s="711"/>
      <c r="API20" s="711"/>
      <c r="APJ20" s="711"/>
      <c r="APK20" s="711"/>
      <c r="APL20" s="711"/>
      <c r="APM20" s="711"/>
      <c r="APN20" s="711"/>
      <c r="APO20" s="711"/>
      <c r="APP20" s="711"/>
      <c r="APQ20" s="711"/>
      <c r="APR20" s="711"/>
      <c r="APS20" s="711"/>
      <c r="APT20" s="711"/>
      <c r="APU20" s="711"/>
      <c r="APV20" s="711"/>
      <c r="APW20" s="711"/>
      <c r="APX20" s="711"/>
      <c r="APY20" s="711"/>
      <c r="APZ20" s="711"/>
      <c r="AQA20" s="711"/>
      <c r="AQB20" s="711"/>
      <c r="AQC20" s="711"/>
      <c r="AQD20" s="711"/>
      <c r="AQE20" s="711"/>
      <c r="AQF20" s="711"/>
      <c r="AQG20" s="711"/>
      <c r="AQH20" s="711"/>
      <c r="AQI20" s="711"/>
      <c r="AQJ20" s="711"/>
      <c r="AQK20" s="711"/>
      <c r="AQL20" s="711"/>
      <c r="AQM20" s="711"/>
      <c r="AQN20" s="711"/>
      <c r="AQO20" s="711"/>
      <c r="AQP20" s="711"/>
      <c r="AQQ20" s="711"/>
      <c r="AQR20" s="711"/>
      <c r="AQS20" s="711"/>
      <c r="AQT20" s="711"/>
      <c r="AQU20" s="711"/>
      <c r="AQV20" s="711"/>
      <c r="AQW20" s="711"/>
      <c r="AQX20" s="711"/>
      <c r="AQY20" s="711"/>
      <c r="AQZ20" s="711"/>
      <c r="ARA20" s="711"/>
      <c r="ARB20" s="711"/>
      <c r="ARC20" s="711"/>
      <c r="ARD20" s="711"/>
      <c r="ARE20" s="711"/>
      <c r="ARF20" s="711"/>
      <c r="ARG20" s="711"/>
      <c r="ARH20" s="711"/>
      <c r="ARI20" s="711"/>
      <c r="ARJ20" s="711"/>
      <c r="ARK20" s="711"/>
      <c r="ARL20" s="711"/>
      <c r="ARM20" s="711"/>
      <c r="ARN20" s="711"/>
      <c r="ARO20" s="711"/>
      <c r="ARP20" s="711"/>
      <c r="ARQ20" s="711"/>
      <c r="ARR20" s="711"/>
      <c r="ARS20" s="711"/>
      <c r="ART20" s="711"/>
      <c r="ARU20" s="711"/>
      <c r="ARV20" s="711"/>
      <c r="ARW20" s="711"/>
      <c r="ARX20" s="711"/>
      <c r="ARY20" s="711"/>
      <c r="ARZ20" s="711"/>
      <c r="ASA20" s="711"/>
      <c r="ASB20" s="711"/>
      <c r="ASC20" s="711"/>
      <c r="ASD20" s="711"/>
      <c r="ASE20" s="711"/>
      <c r="ASF20" s="711"/>
      <c r="ASG20" s="711"/>
      <c r="ASH20" s="711"/>
      <c r="ASI20" s="711"/>
      <c r="ASJ20" s="711"/>
      <c r="ASK20" s="711"/>
      <c r="ASL20" s="711"/>
      <c r="ASM20" s="711"/>
      <c r="ASN20" s="711"/>
      <c r="ASO20" s="711"/>
      <c r="ASP20" s="711"/>
      <c r="ASQ20" s="711"/>
      <c r="ASR20" s="711"/>
      <c r="ASS20" s="711"/>
      <c r="AST20" s="711"/>
      <c r="ASU20" s="711"/>
      <c r="ASV20" s="711"/>
      <c r="ASW20" s="711"/>
      <c r="ASX20" s="711"/>
      <c r="ASY20" s="711"/>
      <c r="ASZ20" s="711"/>
      <c r="ATA20" s="711"/>
      <c r="ATB20" s="711"/>
      <c r="ATC20" s="711"/>
      <c r="ATD20" s="711"/>
      <c r="ATE20" s="711"/>
      <c r="ATF20" s="711"/>
      <c r="ATG20" s="711"/>
      <c r="ATH20" s="711"/>
      <c r="ATI20" s="711"/>
      <c r="ATJ20" s="711"/>
      <c r="ATK20" s="711"/>
      <c r="ATL20" s="711"/>
      <c r="ATM20" s="711"/>
      <c r="ATN20" s="711"/>
      <c r="ATO20" s="711"/>
      <c r="ATP20" s="711"/>
      <c r="ATQ20" s="711"/>
      <c r="ATR20" s="711"/>
      <c r="ATS20" s="711"/>
      <c r="ATT20" s="711"/>
      <c r="ATU20" s="711"/>
      <c r="ATV20" s="711"/>
      <c r="ATW20" s="711"/>
      <c r="ATX20" s="711"/>
      <c r="ATY20" s="711"/>
      <c r="ATZ20" s="711"/>
      <c r="AUA20" s="711"/>
      <c r="AUB20" s="711"/>
      <c r="AUC20" s="711"/>
      <c r="AUD20" s="711"/>
      <c r="AUE20" s="711"/>
      <c r="AUF20" s="711"/>
      <c r="AUG20" s="711"/>
      <c r="AUH20" s="711"/>
      <c r="AUI20" s="711"/>
      <c r="AUJ20" s="711"/>
      <c r="AUK20" s="711"/>
      <c r="AUL20" s="711"/>
      <c r="AUM20" s="711"/>
      <c r="AUN20" s="711"/>
      <c r="AUO20" s="711"/>
      <c r="AUP20" s="711"/>
      <c r="AUQ20" s="711"/>
      <c r="AUR20" s="711"/>
      <c r="AUS20" s="711"/>
      <c r="AUT20" s="711"/>
      <c r="AUU20" s="711"/>
      <c r="AUV20" s="711"/>
      <c r="AUW20" s="711"/>
      <c r="AUX20" s="711"/>
      <c r="AUY20" s="711"/>
      <c r="AUZ20" s="711"/>
      <c r="AVA20" s="711"/>
      <c r="AVB20" s="711"/>
      <c r="AVC20" s="711"/>
      <c r="AVD20" s="711"/>
      <c r="AVE20" s="711"/>
      <c r="AVF20" s="711"/>
      <c r="AVG20" s="711"/>
      <c r="AVH20" s="711"/>
      <c r="AVI20" s="711"/>
      <c r="AVJ20" s="711"/>
      <c r="AVK20" s="711"/>
      <c r="AVL20" s="711"/>
      <c r="AVM20" s="711"/>
      <c r="AVN20" s="711"/>
      <c r="AVO20" s="711"/>
      <c r="AVP20" s="711"/>
      <c r="AVQ20" s="711"/>
      <c r="AVR20" s="711"/>
      <c r="AVS20" s="711"/>
      <c r="AVT20" s="711"/>
      <c r="AVU20" s="711"/>
      <c r="AVV20" s="711"/>
      <c r="AVW20" s="711"/>
      <c r="AVX20" s="711"/>
      <c r="AVY20" s="711"/>
      <c r="AVZ20" s="711"/>
      <c r="AWA20" s="711"/>
      <c r="AWB20" s="711"/>
      <c r="AWC20" s="711"/>
      <c r="AWD20" s="711"/>
      <c r="AWE20" s="711"/>
      <c r="AWF20" s="711"/>
      <c r="AWG20" s="711"/>
      <c r="AWH20" s="711"/>
      <c r="AWI20" s="711"/>
      <c r="AWJ20" s="711"/>
      <c r="AWK20" s="711"/>
      <c r="AWL20" s="711"/>
      <c r="AWM20" s="711"/>
      <c r="AWN20" s="711"/>
      <c r="AWO20" s="711"/>
      <c r="AWP20" s="711"/>
      <c r="AWQ20" s="711"/>
      <c r="AWR20" s="711"/>
      <c r="AWS20" s="711"/>
      <c r="AWT20" s="711"/>
      <c r="AWU20" s="711"/>
      <c r="AWV20" s="711"/>
      <c r="AWW20" s="711"/>
      <c r="AWX20" s="711"/>
      <c r="AWY20" s="711"/>
      <c r="AWZ20" s="711"/>
      <c r="AXA20" s="711"/>
      <c r="AXB20" s="711"/>
      <c r="AXC20" s="711"/>
      <c r="AXD20" s="711"/>
      <c r="AXE20" s="711"/>
      <c r="AXF20" s="711"/>
      <c r="AXG20" s="711"/>
      <c r="AXH20" s="711"/>
      <c r="AXI20" s="711"/>
      <c r="AXJ20" s="711"/>
      <c r="AXK20" s="711"/>
      <c r="AXL20" s="711"/>
      <c r="AXM20" s="711"/>
      <c r="AXN20" s="711"/>
      <c r="AXO20" s="711"/>
      <c r="AXP20" s="711"/>
      <c r="AXQ20" s="711"/>
      <c r="AXR20" s="711"/>
      <c r="AXS20" s="711"/>
      <c r="AXT20" s="711"/>
      <c r="AXU20" s="711"/>
      <c r="AXV20" s="711"/>
      <c r="AXW20" s="711"/>
      <c r="AXX20" s="711"/>
      <c r="AXY20" s="711"/>
      <c r="AXZ20" s="711"/>
      <c r="AYA20" s="711"/>
      <c r="AYB20" s="711"/>
      <c r="AYC20" s="711"/>
      <c r="AYD20" s="711"/>
      <c r="AYE20" s="711"/>
      <c r="AYF20" s="711"/>
      <c r="AYG20" s="711"/>
      <c r="AYH20" s="711"/>
      <c r="AYI20" s="711"/>
      <c r="AYJ20" s="711"/>
      <c r="AYK20" s="711"/>
      <c r="AYL20" s="711"/>
      <c r="AYM20" s="711"/>
      <c r="AYN20" s="711"/>
      <c r="AYO20" s="711"/>
      <c r="AYP20" s="711"/>
      <c r="AYQ20" s="711"/>
      <c r="AYR20" s="711"/>
      <c r="AYS20" s="711"/>
      <c r="AYT20" s="711"/>
      <c r="AYU20" s="711"/>
      <c r="AYV20" s="711"/>
      <c r="AYW20" s="711"/>
      <c r="AYX20" s="711"/>
      <c r="AYY20" s="711"/>
      <c r="AYZ20" s="711"/>
      <c r="AZA20" s="711"/>
      <c r="AZB20" s="711"/>
      <c r="AZC20" s="711"/>
      <c r="AZD20" s="711"/>
      <c r="AZE20" s="711"/>
      <c r="AZF20" s="711"/>
      <c r="AZG20" s="711"/>
      <c r="AZH20" s="711"/>
      <c r="AZI20" s="711"/>
      <c r="AZJ20" s="711"/>
      <c r="AZK20" s="711"/>
      <c r="AZL20" s="711"/>
      <c r="AZM20" s="711"/>
      <c r="AZN20" s="711"/>
      <c r="AZO20" s="711"/>
      <c r="AZP20" s="711"/>
      <c r="AZQ20" s="711"/>
      <c r="AZR20" s="711"/>
      <c r="AZS20" s="711"/>
      <c r="AZT20" s="711"/>
      <c r="AZU20" s="711"/>
      <c r="AZV20" s="711"/>
      <c r="AZW20" s="711"/>
      <c r="AZX20" s="711"/>
      <c r="AZY20" s="711"/>
      <c r="AZZ20" s="711"/>
      <c r="BAA20" s="711"/>
      <c r="BAB20" s="711"/>
      <c r="BAC20" s="711"/>
      <c r="BAD20" s="711"/>
      <c r="BAE20" s="711"/>
      <c r="BAF20" s="711"/>
      <c r="BAG20" s="711"/>
      <c r="BAH20" s="711"/>
      <c r="BAI20" s="711"/>
      <c r="BAJ20" s="711"/>
      <c r="BAK20" s="711"/>
      <c r="BAL20" s="711"/>
      <c r="BAM20" s="711"/>
      <c r="BAN20" s="711"/>
      <c r="BAO20" s="711"/>
      <c r="BAP20" s="711"/>
      <c r="BAQ20" s="711"/>
      <c r="BAR20" s="711"/>
      <c r="BAS20" s="711"/>
      <c r="BAT20" s="711"/>
      <c r="BAU20" s="711"/>
      <c r="BAV20" s="711"/>
      <c r="BAW20" s="711"/>
      <c r="BAX20" s="711"/>
      <c r="BAY20" s="711"/>
      <c r="BAZ20" s="711"/>
      <c r="BBA20" s="711"/>
      <c r="BBB20" s="711"/>
      <c r="BBC20" s="711"/>
      <c r="BBD20" s="711"/>
      <c r="BBE20" s="711"/>
      <c r="BBF20" s="711"/>
      <c r="BBG20" s="711"/>
      <c r="BBH20" s="711"/>
      <c r="BBI20" s="711"/>
      <c r="BBJ20" s="711"/>
      <c r="BBK20" s="711"/>
      <c r="BBL20" s="711"/>
      <c r="BBM20" s="711"/>
      <c r="BBN20" s="711"/>
      <c r="BBO20" s="711"/>
      <c r="BBP20" s="711"/>
      <c r="BBQ20" s="711"/>
      <c r="BBR20" s="711"/>
      <c r="BBS20" s="711"/>
      <c r="BBT20" s="711"/>
      <c r="BBU20" s="711"/>
      <c r="BBV20" s="711"/>
      <c r="BBW20" s="711"/>
      <c r="BBX20" s="711"/>
      <c r="BBY20" s="711"/>
      <c r="BBZ20" s="711"/>
      <c r="BCA20" s="711"/>
      <c r="BCB20" s="711"/>
      <c r="BCC20" s="711"/>
      <c r="BCD20" s="711"/>
      <c r="BCE20" s="711"/>
      <c r="BCF20" s="711"/>
      <c r="BCG20" s="711"/>
      <c r="BCH20" s="711"/>
      <c r="BCI20" s="711"/>
      <c r="BCJ20" s="711"/>
      <c r="BCK20" s="711"/>
      <c r="BCL20" s="711"/>
      <c r="BCM20" s="711"/>
      <c r="BCN20" s="711"/>
      <c r="BCO20" s="711"/>
      <c r="BCP20" s="711"/>
      <c r="BCQ20" s="711"/>
      <c r="BCR20" s="711"/>
      <c r="BCS20" s="711"/>
      <c r="BCT20" s="711"/>
      <c r="BCU20" s="711"/>
      <c r="BCV20" s="711"/>
      <c r="BCW20" s="711"/>
      <c r="BCX20" s="711"/>
      <c r="BCY20" s="711"/>
      <c r="BCZ20" s="711"/>
      <c r="BDA20" s="711"/>
      <c r="BDB20" s="711"/>
      <c r="BDC20" s="711"/>
      <c r="BDD20" s="711"/>
      <c r="BDE20" s="711"/>
      <c r="BDF20" s="711"/>
      <c r="BDG20" s="711"/>
      <c r="BDH20" s="711"/>
      <c r="BDI20" s="711"/>
      <c r="BDJ20" s="711"/>
      <c r="BDK20" s="711"/>
      <c r="BDL20" s="711"/>
      <c r="BDM20" s="711"/>
      <c r="BDN20" s="711"/>
      <c r="BDO20" s="711"/>
      <c r="BDP20" s="711"/>
      <c r="BDQ20" s="711"/>
      <c r="BDR20" s="711"/>
      <c r="BDS20" s="711"/>
      <c r="BDT20" s="711"/>
      <c r="BDU20" s="711"/>
      <c r="BDV20" s="711"/>
      <c r="BDW20" s="711"/>
      <c r="BDX20" s="711"/>
      <c r="BDY20" s="711"/>
      <c r="BDZ20" s="711"/>
      <c r="BEA20" s="711"/>
      <c r="BEB20" s="711"/>
      <c r="BEC20" s="711"/>
      <c r="BED20" s="711"/>
      <c r="BEE20" s="711"/>
      <c r="BEF20" s="711"/>
      <c r="BEG20" s="711"/>
      <c r="BEH20" s="711"/>
      <c r="BEI20" s="711"/>
      <c r="BEJ20" s="711"/>
      <c r="BEK20" s="711"/>
      <c r="BEL20" s="711"/>
      <c r="BEM20" s="711"/>
      <c r="BEN20" s="711"/>
      <c r="BEO20" s="711"/>
      <c r="BEP20" s="711"/>
      <c r="BEQ20" s="711"/>
      <c r="BER20" s="711"/>
      <c r="BES20" s="711"/>
      <c r="BET20" s="711"/>
      <c r="BEU20" s="711"/>
      <c r="BEV20" s="711"/>
      <c r="BEW20" s="711"/>
      <c r="BEX20" s="711"/>
      <c r="BEY20" s="711"/>
      <c r="BEZ20" s="711"/>
      <c r="BFA20" s="711"/>
      <c r="BFB20" s="711"/>
      <c r="BFC20" s="711"/>
      <c r="BFD20" s="711"/>
      <c r="BFE20" s="711"/>
      <c r="BFF20" s="711"/>
      <c r="BFG20" s="711"/>
      <c r="BFH20" s="711"/>
      <c r="BFI20" s="711"/>
      <c r="BFJ20" s="711"/>
      <c r="BFK20" s="711"/>
      <c r="BFL20" s="711"/>
      <c r="BFM20" s="711"/>
      <c r="BFN20" s="711"/>
      <c r="BFO20" s="711"/>
      <c r="BFP20" s="711"/>
      <c r="BFQ20" s="711"/>
      <c r="BFR20" s="711"/>
      <c r="BFS20" s="711"/>
      <c r="BFT20" s="711"/>
      <c r="BFU20" s="711"/>
      <c r="BFV20" s="711"/>
      <c r="BFW20" s="711"/>
      <c r="BFX20" s="711"/>
      <c r="BFY20" s="711"/>
      <c r="BFZ20" s="711"/>
      <c r="BGA20" s="711"/>
      <c r="BGB20" s="711"/>
      <c r="BGC20" s="711"/>
      <c r="BGD20" s="711"/>
      <c r="BGE20" s="711"/>
      <c r="BGF20" s="711"/>
      <c r="BGG20" s="711"/>
      <c r="BGH20" s="711"/>
      <c r="BGI20" s="711"/>
      <c r="BGJ20" s="711"/>
      <c r="BGK20" s="711"/>
      <c r="BGL20" s="711"/>
      <c r="BGM20" s="711"/>
      <c r="BGN20" s="711"/>
      <c r="BGO20" s="711"/>
      <c r="BGP20" s="711"/>
      <c r="BGQ20" s="711"/>
      <c r="BGR20" s="711"/>
      <c r="BGS20" s="711"/>
      <c r="BGT20" s="711"/>
      <c r="BGU20" s="711"/>
      <c r="BGV20" s="711"/>
      <c r="BGW20" s="711"/>
      <c r="BGX20" s="711"/>
      <c r="BGY20" s="711"/>
      <c r="BGZ20" s="711"/>
      <c r="BHA20" s="711"/>
      <c r="BHB20" s="711"/>
      <c r="BHC20" s="711"/>
      <c r="BHD20" s="711"/>
      <c r="BHE20" s="711"/>
      <c r="BHF20" s="711"/>
      <c r="BHG20" s="711"/>
      <c r="BHH20" s="711"/>
      <c r="BHI20" s="711"/>
      <c r="BHJ20" s="711"/>
      <c r="BHK20" s="711"/>
      <c r="BHL20" s="711"/>
      <c r="BHM20" s="711"/>
      <c r="BHN20" s="711"/>
      <c r="BHO20" s="711"/>
      <c r="BHP20" s="711"/>
      <c r="BHQ20" s="711"/>
      <c r="BHR20" s="711"/>
      <c r="BHS20" s="711"/>
      <c r="BHT20" s="711"/>
      <c r="BHU20" s="711"/>
      <c r="BHV20" s="711"/>
      <c r="BHW20" s="711"/>
      <c r="BHX20" s="711"/>
      <c r="BHY20" s="711"/>
      <c r="BHZ20" s="711"/>
      <c r="BIA20" s="711"/>
      <c r="BIB20" s="711"/>
      <c r="BIC20" s="711"/>
      <c r="BID20" s="711"/>
      <c r="BIE20" s="711"/>
      <c r="BIF20" s="711"/>
      <c r="BIG20" s="711"/>
      <c r="BIH20" s="711"/>
      <c r="BII20" s="711"/>
      <c r="BIJ20" s="711"/>
      <c r="BIK20" s="711"/>
      <c r="BIL20" s="711"/>
      <c r="BIM20" s="711"/>
      <c r="BIN20" s="711"/>
      <c r="BIO20" s="711"/>
      <c r="BIP20" s="711"/>
      <c r="BIQ20" s="711"/>
      <c r="BIR20" s="711"/>
      <c r="BIS20" s="711"/>
      <c r="BIT20" s="711"/>
      <c r="BIU20" s="711"/>
      <c r="BIV20" s="711"/>
      <c r="BIW20" s="711"/>
      <c r="BIX20" s="711"/>
      <c r="BIY20" s="711"/>
      <c r="BIZ20" s="711"/>
      <c r="BJA20" s="711"/>
      <c r="BJB20" s="711"/>
      <c r="BJC20" s="711"/>
      <c r="BJD20" s="711"/>
      <c r="BJE20" s="711"/>
      <c r="BJF20" s="711"/>
      <c r="BJG20" s="711"/>
      <c r="BJH20" s="711"/>
      <c r="BJI20" s="711"/>
      <c r="BJJ20" s="711"/>
      <c r="BJK20" s="711"/>
      <c r="BJL20" s="711"/>
      <c r="BJM20" s="711"/>
      <c r="BJN20" s="711"/>
      <c r="BJO20" s="711"/>
      <c r="BJP20" s="711"/>
      <c r="BJQ20" s="711"/>
      <c r="BJR20" s="711"/>
      <c r="BJS20" s="711"/>
      <c r="BJT20" s="711"/>
      <c r="BJU20" s="711"/>
      <c r="BJV20" s="711"/>
      <c r="BJW20" s="711"/>
      <c r="BJX20" s="711"/>
      <c r="BJY20" s="711"/>
      <c r="BJZ20" s="711"/>
      <c r="BKA20" s="711"/>
      <c r="BKB20" s="711"/>
      <c r="BKC20" s="711"/>
      <c r="BKD20" s="711"/>
      <c r="BKE20" s="711"/>
      <c r="BKF20" s="711"/>
      <c r="BKG20" s="711"/>
      <c r="BKH20" s="711"/>
      <c r="BKI20" s="711"/>
      <c r="BKJ20" s="711"/>
      <c r="BKK20" s="711"/>
      <c r="BKL20" s="711"/>
      <c r="BKM20" s="711"/>
      <c r="BKN20" s="711"/>
      <c r="BKO20" s="711"/>
      <c r="BKP20" s="711"/>
      <c r="BKQ20" s="711"/>
      <c r="BKR20" s="711"/>
      <c r="BKS20" s="711"/>
      <c r="BKT20" s="711"/>
      <c r="BKU20" s="711"/>
      <c r="BKV20" s="711"/>
      <c r="BKW20" s="711"/>
      <c r="BKX20" s="711"/>
      <c r="BKY20" s="711"/>
      <c r="BKZ20" s="711"/>
      <c r="BLA20" s="711"/>
      <c r="BLB20" s="711"/>
      <c r="BLC20" s="711"/>
      <c r="BLD20" s="711"/>
      <c r="BLE20" s="711"/>
      <c r="BLF20" s="711"/>
      <c r="BLG20" s="711"/>
      <c r="BLH20" s="711"/>
      <c r="BLI20" s="711"/>
      <c r="BLJ20" s="711"/>
      <c r="BLK20" s="711"/>
      <c r="BLL20" s="711"/>
      <c r="BLM20" s="711"/>
      <c r="BLN20" s="711"/>
      <c r="BLO20" s="711"/>
      <c r="BLP20" s="711"/>
      <c r="BLQ20" s="711"/>
      <c r="BLR20" s="711"/>
      <c r="BLS20" s="711"/>
      <c r="BLT20" s="711"/>
      <c r="BLU20" s="711"/>
      <c r="BLV20" s="711"/>
      <c r="BLW20" s="711"/>
      <c r="BLX20" s="711"/>
      <c r="BLY20" s="711"/>
      <c r="BLZ20" s="711"/>
      <c r="BMA20" s="711"/>
      <c r="BMB20" s="711"/>
      <c r="BMC20" s="711"/>
      <c r="BMD20" s="711"/>
      <c r="BME20" s="711"/>
      <c r="BMF20" s="711"/>
      <c r="BMG20" s="711"/>
      <c r="BMH20" s="711"/>
      <c r="BMI20" s="711"/>
      <c r="BMJ20" s="711"/>
      <c r="BMK20" s="711"/>
      <c r="BML20" s="711"/>
      <c r="BMM20" s="711"/>
      <c r="BMN20" s="711"/>
      <c r="BMO20" s="711"/>
      <c r="BMP20" s="711"/>
      <c r="BMQ20" s="711"/>
      <c r="BMR20" s="711"/>
      <c r="BMS20" s="711"/>
      <c r="BMT20" s="711"/>
      <c r="BMU20" s="711"/>
      <c r="BMV20" s="711"/>
      <c r="BMW20" s="711"/>
      <c r="BMX20" s="711"/>
      <c r="BMY20" s="711"/>
      <c r="BMZ20" s="711"/>
      <c r="BNA20" s="711"/>
      <c r="BNB20" s="711"/>
      <c r="BNC20" s="711"/>
      <c r="BND20" s="711"/>
      <c r="BNE20" s="711"/>
      <c r="BNF20" s="711"/>
      <c r="BNG20" s="711"/>
      <c r="BNH20" s="711"/>
      <c r="BNI20" s="711"/>
      <c r="BNJ20" s="711"/>
      <c r="BNK20" s="711"/>
      <c r="BNL20" s="711"/>
      <c r="BNM20" s="711"/>
      <c r="BNN20" s="711"/>
      <c r="BNO20" s="711"/>
      <c r="BNP20" s="711"/>
      <c r="BNQ20" s="711"/>
      <c r="BNR20" s="711"/>
      <c r="BNS20" s="711"/>
      <c r="BNT20" s="711"/>
      <c r="BNU20" s="711"/>
      <c r="BNV20" s="711"/>
      <c r="BNW20" s="711"/>
      <c r="BNX20" s="711"/>
      <c r="BNY20" s="711"/>
      <c r="BNZ20" s="711"/>
      <c r="BOA20" s="711"/>
      <c r="BOB20" s="711"/>
      <c r="BOC20" s="711"/>
      <c r="BOD20" s="711"/>
      <c r="BOE20" s="711"/>
      <c r="BOF20" s="711"/>
      <c r="BOG20" s="711"/>
      <c r="BOH20" s="711"/>
      <c r="BOI20" s="711"/>
      <c r="BOJ20" s="711"/>
      <c r="BOK20" s="711"/>
      <c r="BOL20" s="711"/>
      <c r="BOM20" s="711"/>
      <c r="BON20" s="711"/>
      <c r="BOO20" s="711"/>
      <c r="BOP20" s="711"/>
      <c r="BOQ20" s="711"/>
      <c r="BOR20" s="711"/>
      <c r="BOS20" s="711"/>
      <c r="BOT20" s="711"/>
      <c r="BOU20" s="711"/>
      <c r="BOV20" s="711"/>
      <c r="BOW20" s="711"/>
      <c r="BOX20" s="711"/>
      <c r="BOY20" s="711"/>
      <c r="BOZ20" s="711"/>
      <c r="BPA20" s="711"/>
      <c r="BPB20" s="711"/>
      <c r="BPC20" s="711"/>
      <c r="BPD20" s="711"/>
      <c r="BPE20" s="711"/>
      <c r="BPF20" s="711"/>
      <c r="BPG20" s="711"/>
      <c r="BPH20" s="711"/>
      <c r="BPI20" s="711"/>
      <c r="BPJ20" s="711"/>
      <c r="BPK20" s="711"/>
      <c r="BPL20" s="711"/>
      <c r="BPM20" s="711"/>
      <c r="BPN20" s="711"/>
      <c r="BPO20" s="711"/>
      <c r="BPP20" s="711"/>
      <c r="BPQ20" s="711"/>
      <c r="BPR20" s="711"/>
      <c r="BPS20" s="711"/>
      <c r="BPT20" s="711"/>
      <c r="BPU20" s="711"/>
      <c r="BPV20" s="711"/>
      <c r="BPW20" s="711"/>
      <c r="BPX20" s="711"/>
      <c r="BPY20" s="711"/>
      <c r="BPZ20" s="711"/>
      <c r="BQA20" s="711"/>
      <c r="BQB20" s="711"/>
      <c r="BQC20" s="711"/>
      <c r="BQD20" s="711"/>
      <c r="BQE20" s="711"/>
      <c r="BQF20" s="711"/>
      <c r="BQG20" s="711"/>
      <c r="BQH20" s="711"/>
      <c r="BQI20" s="711"/>
      <c r="BQJ20" s="711"/>
      <c r="BQK20" s="711"/>
      <c r="BQL20" s="711"/>
      <c r="BQM20" s="711"/>
      <c r="BQN20" s="711"/>
      <c r="BQO20" s="711"/>
      <c r="BQP20" s="711"/>
      <c r="BQQ20" s="711"/>
      <c r="BQR20" s="711"/>
      <c r="BQS20" s="711"/>
      <c r="BQT20" s="711"/>
      <c r="BQU20" s="711"/>
      <c r="BQV20" s="711"/>
      <c r="BQW20" s="711"/>
      <c r="BQX20" s="711"/>
      <c r="BQY20" s="711"/>
      <c r="BQZ20" s="711"/>
      <c r="BRA20" s="711"/>
      <c r="BRB20" s="711"/>
      <c r="BRC20" s="711"/>
      <c r="BRD20" s="711"/>
      <c r="BRE20" s="711"/>
      <c r="BRF20" s="711"/>
      <c r="BRG20" s="711"/>
      <c r="BRH20" s="711"/>
      <c r="BRI20" s="711"/>
      <c r="BRJ20" s="711"/>
      <c r="BRK20" s="711"/>
      <c r="BRL20" s="711"/>
      <c r="BRM20" s="711"/>
      <c r="BRN20" s="711"/>
      <c r="BRO20" s="711"/>
      <c r="BRP20" s="711"/>
      <c r="BRQ20" s="711"/>
      <c r="BRR20" s="711"/>
      <c r="BRS20" s="711"/>
      <c r="BRT20" s="711"/>
      <c r="BRU20" s="711"/>
      <c r="BRV20" s="711"/>
      <c r="BRW20" s="711"/>
      <c r="BRX20" s="711"/>
      <c r="BRY20" s="711"/>
      <c r="BRZ20" s="711"/>
      <c r="BSA20" s="711"/>
      <c r="BSB20" s="711"/>
      <c r="BSC20" s="711"/>
      <c r="BSD20" s="711"/>
      <c r="BSE20" s="711"/>
      <c r="BSF20" s="711"/>
      <c r="BSG20" s="711"/>
      <c r="BSH20" s="711"/>
      <c r="BSI20" s="711"/>
      <c r="BSJ20" s="711"/>
      <c r="BSK20" s="711"/>
      <c r="BSL20" s="711"/>
      <c r="BSM20" s="711"/>
      <c r="BSN20" s="711"/>
      <c r="BSO20" s="711"/>
      <c r="BSP20" s="711"/>
      <c r="BSQ20" s="711"/>
      <c r="BSR20" s="711"/>
      <c r="BSS20" s="711"/>
      <c r="BST20" s="711"/>
      <c r="BSU20" s="711"/>
      <c r="BSV20" s="711"/>
      <c r="BSW20" s="711"/>
      <c r="BSX20" s="711"/>
      <c r="BSY20" s="711"/>
      <c r="BSZ20" s="711"/>
      <c r="BTA20" s="711"/>
      <c r="BTB20" s="711"/>
      <c r="BTC20" s="711"/>
      <c r="BTD20" s="711"/>
      <c r="BTE20" s="711"/>
      <c r="BTF20" s="711"/>
      <c r="BTG20" s="711"/>
      <c r="BTH20" s="711"/>
      <c r="BTI20" s="711"/>
      <c r="BTJ20" s="711"/>
      <c r="BTK20" s="711"/>
      <c r="BTL20" s="711"/>
      <c r="BTM20" s="711"/>
      <c r="BTN20" s="711"/>
      <c r="BTO20" s="711"/>
      <c r="BTP20" s="711"/>
      <c r="BTQ20" s="711"/>
      <c r="BTR20" s="711"/>
      <c r="BTS20" s="711"/>
      <c r="BTT20" s="711"/>
      <c r="BTU20" s="711"/>
      <c r="BTV20" s="711"/>
      <c r="BTW20" s="711"/>
      <c r="BTX20" s="711"/>
      <c r="BTY20" s="711"/>
      <c r="BTZ20" s="711"/>
      <c r="BUA20" s="711"/>
      <c r="BUB20" s="711"/>
      <c r="BUC20" s="711"/>
      <c r="BUD20" s="711"/>
      <c r="BUE20" s="711"/>
      <c r="BUF20" s="711"/>
      <c r="BUG20" s="711"/>
      <c r="BUH20" s="711"/>
      <c r="BUI20" s="711"/>
      <c r="BUJ20" s="711"/>
      <c r="BUK20" s="711"/>
      <c r="BUL20" s="711"/>
      <c r="BUM20" s="711"/>
      <c r="BUN20" s="711"/>
      <c r="BUO20" s="711"/>
      <c r="BUP20" s="711"/>
      <c r="BUQ20" s="711"/>
      <c r="BUR20" s="711"/>
      <c r="BUS20" s="711"/>
      <c r="BUT20" s="711"/>
      <c r="BUU20" s="711"/>
      <c r="BUV20" s="711"/>
      <c r="BUW20" s="711"/>
      <c r="BUX20" s="711"/>
      <c r="BUY20" s="711"/>
      <c r="BUZ20" s="711"/>
      <c r="BVA20" s="711"/>
      <c r="BVB20" s="711"/>
      <c r="BVC20" s="711"/>
      <c r="BVD20" s="711"/>
      <c r="BVE20" s="711"/>
      <c r="BVF20" s="711"/>
      <c r="BVG20" s="711"/>
      <c r="BVH20" s="711"/>
      <c r="BVI20" s="711"/>
      <c r="BVJ20" s="711"/>
      <c r="BVK20" s="711"/>
      <c r="BVL20" s="711"/>
      <c r="BVM20" s="711"/>
      <c r="BVN20" s="711"/>
      <c r="BVO20" s="711"/>
      <c r="BVP20" s="711"/>
      <c r="BVQ20" s="711"/>
      <c r="BVR20" s="711"/>
      <c r="BVS20" s="711"/>
      <c r="BVT20" s="711"/>
      <c r="BVU20" s="711"/>
      <c r="BVV20" s="711"/>
      <c r="BVW20" s="711"/>
      <c r="BVX20" s="711"/>
      <c r="BVY20" s="711"/>
      <c r="BVZ20" s="711"/>
      <c r="BWA20" s="711"/>
      <c r="BWB20" s="711"/>
      <c r="BWC20" s="711"/>
      <c r="BWD20" s="711"/>
      <c r="BWE20" s="711"/>
      <c r="BWF20" s="711"/>
      <c r="BWG20" s="711"/>
      <c r="BWH20" s="711"/>
      <c r="BWI20" s="711"/>
      <c r="BWJ20" s="711"/>
      <c r="BWK20" s="711"/>
      <c r="BWL20" s="711"/>
      <c r="BWM20" s="711"/>
      <c r="BWN20" s="711"/>
      <c r="BWO20" s="711"/>
      <c r="BWP20" s="711"/>
      <c r="BWQ20" s="711"/>
      <c r="BWR20" s="711"/>
      <c r="BWS20" s="711"/>
      <c r="BWT20" s="711"/>
      <c r="BWU20" s="711"/>
      <c r="BWV20" s="711"/>
      <c r="BWW20" s="711"/>
      <c r="BWX20" s="711"/>
      <c r="BWY20" s="711"/>
      <c r="BWZ20" s="711"/>
      <c r="BXA20" s="711"/>
      <c r="BXB20" s="711"/>
      <c r="BXC20" s="711"/>
      <c r="BXD20" s="711"/>
      <c r="BXE20" s="711"/>
      <c r="BXF20" s="711"/>
      <c r="BXG20" s="711"/>
      <c r="BXH20" s="711"/>
      <c r="BXI20" s="711"/>
      <c r="BXJ20" s="711"/>
      <c r="BXK20" s="711"/>
      <c r="BXL20" s="711"/>
      <c r="BXM20" s="711"/>
      <c r="BXN20" s="711"/>
      <c r="BXO20" s="711"/>
      <c r="BXP20" s="711"/>
      <c r="BXQ20" s="711"/>
      <c r="BXR20" s="711"/>
      <c r="BXS20" s="711"/>
      <c r="BXT20" s="711"/>
      <c r="BXU20" s="711"/>
      <c r="BXV20" s="711"/>
      <c r="BXW20" s="711"/>
      <c r="BXX20" s="711"/>
      <c r="BXY20" s="711"/>
      <c r="BXZ20" s="711"/>
      <c r="BYA20" s="711"/>
      <c r="BYB20" s="711"/>
      <c r="BYC20" s="711"/>
      <c r="BYD20" s="711"/>
      <c r="BYE20" s="711"/>
      <c r="BYF20" s="711"/>
      <c r="BYG20" s="711"/>
      <c r="BYH20" s="711"/>
      <c r="BYI20" s="711"/>
      <c r="BYJ20" s="711"/>
      <c r="BYK20" s="711"/>
      <c r="BYL20" s="711"/>
      <c r="BYM20" s="711"/>
      <c r="BYN20" s="711"/>
      <c r="BYO20" s="711"/>
      <c r="BYP20" s="711"/>
      <c r="BYQ20" s="711"/>
      <c r="BYR20" s="711"/>
      <c r="BYS20" s="711"/>
      <c r="BYT20" s="711"/>
      <c r="BYU20" s="711"/>
      <c r="BYV20" s="711"/>
      <c r="BYW20" s="711"/>
      <c r="BYX20" s="711"/>
      <c r="BYY20" s="711"/>
      <c r="BYZ20" s="711"/>
      <c r="BZA20" s="711"/>
      <c r="BZB20" s="711"/>
      <c r="BZC20" s="711"/>
      <c r="BZD20" s="711"/>
      <c r="BZE20" s="711"/>
      <c r="BZF20" s="711"/>
      <c r="BZG20" s="711"/>
      <c r="BZH20" s="711"/>
      <c r="BZI20" s="711"/>
      <c r="BZJ20" s="711"/>
      <c r="BZK20" s="711"/>
      <c r="BZL20" s="711"/>
      <c r="BZM20" s="711"/>
      <c r="BZN20" s="711"/>
      <c r="BZO20" s="711"/>
      <c r="BZP20" s="711"/>
      <c r="BZQ20" s="711"/>
      <c r="BZR20" s="711"/>
      <c r="BZS20" s="711"/>
      <c r="BZT20" s="711"/>
      <c r="BZU20" s="711"/>
      <c r="BZV20" s="711"/>
      <c r="BZW20" s="711"/>
      <c r="BZX20" s="711"/>
      <c r="BZY20" s="711"/>
      <c r="BZZ20" s="711"/>
      <c r="CAA20" s="711"/>
      <c r="CAB20" s="711"/>
      <c r="CAC20" s="711"/>
      <c r="CAD20" s="711"/>
      <c r="CAE20" s="711"/>
      <c r="CAF20" s="711"/>
      <c r="CAG20" s="711"/>
      <c r="CAH20" s="711"/>
      <c r="CAI20" s="711"/>
      <c r="CAJ20" s="711"/>
      <c r="CAK20" s="711"/>
      <c r="CAL20" s="711"/>
      <c r="CAM20" s="711"/>
      <c r="CAN20" s="711"/>
      <c r="CAO20" s="711"/>
      <c r="CAP20" s="711"/>
      <c r="CAQ20" s="711"/>
      <c r="CAR20" s="711"/>
      <c r="CAS20" s="711"/>
      <c r="CAT20" s="711"/>
      <c r="CAU20" s="711"/>
      <c r="CAV20" s="711"/>
      <c r="CAW20" s="711"/>
      <c r="CAX20" s="711"/>
      <c r="CAY20" s="711"/>
      <c r="CAZ20" s="711"/>
      <c r="CBA20" s="711"/>
      <c r="CBB20" s="711"/>
      <c r="CBC20" s="711"/>
      <c r="CBD20" s="711"/>
      <c r="CBE20" s="711"/>
      <c r="CBF20" s="711"/>
      <c r="CBG20" s="711"/>
      <c r="CBH20" s="711"/>
      <c r="CBI20" s="711"/>
      <c r="CBJ20" s="711"/>
      <c r="CBK20" s="711"/>
      <c r="CBL20" s="711"/>
      <c r="CBM20" s="711"/>
      <c r="CBN20" s="711"/>
      <c r="CBO20" s="711"/>
      <c r="CBP20" s="711"/>
      <c r="CBQ20" s="711"/>
      <c r="CBR20" s="711"/>
      <c r="CBS20" s="711"/>
      <c r="CBT20" s="711"/>
      <c r="CBU20" s="711"/>
      <c r="CBV20" s="711"/>
      <c r="CBW20" s="711"/>
      <c r="CBX20" s="711"/>
      <c r="CBY20" s="711"/>
      <c r="CBZ20" s="711"/>
      <c r="CCA20" s="711"/>
      <c r="CCB20" s="711"/>
      <c r="CCC20" s="711"/>
      <c r="CCD20" s="711"/>
      <c r="CCE20" s="711"/>
      <c r="CCF20" s="711"/>
      <c r="CCG20" s="711"/>
      <c r="CCH20" s="711"/>
      <c r="CCI20" s="711"/>
      <c r="CCJ20" s="711"/>
      <c r="CCK20" s="711"/>
      <c r="CCL20" s="711"/>
      <c r="CCM20" s="711"/>
      <c r="CCN20" s="711"/>
      <c r="CCO20" s="711"/>
      <c r="CCP20" s="711"/>
      <c r="CCQ20" s="711"/>
      <c r="CCR20" s="711"/>
      <c r="CCS20" s="711"/>
      <c r="CCT20" s="711"/>
      <c r="CCU20" s="711"/>
      <c r="CCV20" s="711"/>
      <c r="CCW20" s="711"/>
      <c r="CCX20" s="711"/>
      <c r="CCY20" s="711"/>
      <c r="CCZ20" s="711"/>
      <c r="CDA20" s="711"/>
      <c r="CDB20" s="711"/>
      <c r="CDC20" s="711"/>
      <c r="CDD20" s="711"/>
      <c r="CDE20" s="711"/>
      <c r="CDF20" s="711"/>
      <c r="CDG20" s="711"/>
      <c r="CDH20" s="711"/>
      <c r="CDI20" s="711"/>
      <c r="CDJ20" s="711"/>
      <c r="CDK20" s="711"/>
      <c r="CDL20" s="711"/>
      <c r="CDM20" s="711"/>
      <c r="CDN20" s="711"/>
      <c r="CDO20" s="711"/>
      <c r="CDP20" s="711"/>
      <c r="CDQ20" s="711"/>
      <c r="CDR20" s="711"/>
      <c r="CDS20" s="711"/>
      <c r="CDT20" s="711"/>
      <c r="CDU20" s="711"/>
      <c r="CDV20" s="711"/>
      <c r="CDW20" s="711"/>
      <c r="CDX20" s="711"/>
      <c r="CDY20" s="711"/>
      <c r="CDZ20" s="711"/>
      <c r="CEA20" s="711"/>
      <c r="CEB20" s="711"/>
      <c r="CEC20" s="711"/>
      <c r="CED20" s="711"/>
      <c r="CEE20" s="711"/>
      <c r="CEF20" s="711"/>
      <c r="CEG20" s="711"/>
      <c r="CEH20" s="711"/>
      <c r="CEI20" s="711"/>
      <c r="CEJ20" s="711"/>
      <c r="CEK20" s="711"/>
      <c r="CEL20" s="711"/>
      <c r="CEM20" s="711"/>
      <c r="CEN20" s="711"/>
      <c r="CEO20" s="711"/>
      <c r="CEP20" s="711"/>
      <c r="CEQ20" s="711"/>
      <c r="CER20" s="711"/>
      <c r="CES20" s="711"/>
      <c r="CET20" s="711"/>
      <c r="CEU20" s="711"/>
      <c r="CEV20" s="711"/>
      <c r="CEW20" s="711"/>
      <c r="CEX20" s="711"/>
      <c r="CEY20" s="711"/>
      <c r="CEZ20" s="711"/>
      <c r="CFA20" s="711"/>
      <c r="CFB20" s="711"/>
      <c r="CFC20" s="711"/>
      <c r="CFD20" s="711"/>
      <c r="CFE20" s="711"/>
      <c r="CFF20" s="711"/>
      <c r="CFG20" s="711"/>
      <c r="CFH20" s="711"/>
      <c r="CFI20" s="711"/>
      <c r="CFJ20" s="711"/>
      <c r="CFK20" s="711"/>
      <c r="CFL20" s="711"/>
      <c r="CFM20" s="711"/>
      <c r="CFN20" s="711"/>
      <c r="CFO20" s="711"/>
      <c r="CFP20" s="711"/>
      <c r="CFQ20" s="711"/>
      <c r="CFR20" s="711"/>
      <c r="CFS20" s="711"/>
      <c r="CFT20" s="711"/>
      <c r="CFU20" s="711"/>
      <c r="CFV20" s="711"/>
      <c r="CFW20" s="711"/>
      <c r="CFX20" s="711"/>
      <c r="CFY20" s="711"/>
      <c r="CFZ20" s="711"/>
      <c r="CGA20" s="711"/>
      <c r="CGB20" s="711"/>
      <c r="CGC20" s="711"/>
      <c r="CGD20" s="711"/>
      <c r="CGE20" s="711"/>
      <c r="CGF20" s="711"/>
      <c r="CGG20" s="711"/>
      <c r="CGH20" s="711"/>
      <c r="CGI20" s="711"/>
      <c r="CGJ20" s="711"/>
      <c r="CGK20" s="711"/>
      <c r="CGL20" s="711"/>
      <c r="CGM20" s="711"/>
      <c r="CGN20" s="711"/>
      <c r="CGO20" s="711"/>
      <c r="CGP20" s="711"/>
      <c r="CGQ20" s="711"/>
      <c r="CGR20" s="711"/>
      <c r="CGS20" s="711"/>
      <c r="CGT20" s="711"/>
      <c r="CGU20" s="711"/>
      <c r="CGV20" s="711"/>
      <c r="CGW20" s="711"/>
      <c r="CGX20" s="711"/>
      <c r="CGY20" s="711"/>
      <c r="CGZ20" s="711"/>
      <c r="CHA20" s="711"/>
      <c r="CHB20" s="711"/>
      <c r="CHC20" s="711"/>
      <c r="CHD20" s="711"/>
      <c r="CHE20" s="711"/>
      <c r="CHF20" s="711"/>
      <c r="CHG20" s="711"/>
      <c r="CHH20" s="711"/>
      <c r="CHI20" s="711"/>
      <c r="CHJ20" s="711"/>
      <c r="CHK20" s="711"/>
      <c r="CHL20" s="711"/>
      <c r="CHM20" s="711"/>
      <c r="CHN20" s="711"/>
      <c r="CHO20" s="711"/>
      <c r="CHP20" s="711"/>
      <c r="CHQ20" s="711"/>
      <c r="CHR20" s="711"/>
      <c r="CHS20" s="711"/>
      <c r="CHT20" s="711"/>
      <c r="CHU20" s="711"/>
      <c r="CHV20" s="711"/>
      <c r="CHW20" s="711"/>
      <c r="CHX20" s="711"/>
      <c r="CHY20" s="711"/>
      <c r="CHZ20" s="711"/>
      <c r="CIA20" s="711"/>
      <c r="CIB20" s="711"/>
      <c r="CIC20" s="711"/>
      <c r="CID20" s="711"/>
      <c r="CIE20" s="711"/>
      <c r="CIF20" s="711"/>
      <c r="CIG20" s="711"/>
      <c r="CIH20" s="711"/>
      <c r="CII20" s="711"/>
      <c r="CIJ20" s="711"/>
      <c r="CIK20" s="711"/>
      <c r="CIL20" s="711"/>
      <c r="CIM20" s="711"/>
      <c r="CIN20" s="711"/>
      <c r="CIO20" s="711"/>
      <c r="CIP20" s="711"/>
      <c r="CIQ20" s="711"/>
      <c r="CIR20" s="711"/>
      <c r="CIS20" s="711"/>
      <c r="CIT20" s="711"/>
      <c r="CIU20" s="711"/>
      <c r="CIV20" s="711"/>
      <c r="CIW20" s="711"/>
      <c r="CIX20" s="711"/>
      <c r="CIY20" s="711"/>
      <c r="CIZ20" s="711"/>
      <c r="CJA20" s="711"/>
      <c r="CJB20" s="711"/>
      <c r="CJC20" s="711"/>
      <c r="CJD20" s="711"/>
      <c r="CJE20" s="711"/>
      <c r="CJF20" s="711"/>
      <c r="CJG20" s="711"/>
      <c r="CJH20" s="711"/>
      <c r="CJI20" s="711"/>
      <c r="CJJ20" s="711"/>
      <c r="CJK20" s="711"/>
      <c r="CJL20" s="711"/>
      <c r="CJM20" s="711"/>
      <c r="CJN20" s="711"/>
      <c r="CJO20" s="711"/>
      <c r="CJP20" s="711"/>
      <c r="CJQ20" s="711"/>
      <c r="CJR20" s="711"/>
      <c r="CJS20" s="711"/>
      <c r="CJT20" s="711"/>
      <c r="CJU20" s="711"/>
      <c r="CJV20" s="711"/>
      <c r="CJW20" s="711"/>
      <c r="CJX20" s="711"/>
      <c r="CJY20" s="711"/>
      <c r="CJZ20" s="711"/>
      <c r="CKA20" s="711"/>
      <c r="CKB20" s="711"/>
      <c r="CKC20" s="711"/>
      <c r="CKD20" s="711"/>
      <c r="CKE20" s="711"/>
      <c r="CKF20" s="711"/>
      <c r="CKG20" s="711"/>
      <c r="CKH20" s="711"/>
      <c r="CKI20" s="711"/>
      <c r="CKJ20" s="711"/>
      <c r="CKK20" s="711"/>
      <c r="CKL20" s="711"/>
      <c r="CKM20" s="711"/>
      <c r="CKN20" s="711"/>
      <c r="CKO20" s="711"/>
      <c r="CKP20" s="711"/>
      <c r="CKQ20" s="711"/>
      <c r="CKR20" s="711"/>
      <c r="CKS20" s="711"/>
      <c r="CKT20" s="711"/>
      <c r="CKU20" s="711"/>
      <c r="CKV20" s="711"/>
      <c r="CKW20" s="711"/>
      <c r="CKX20" s="711"/>
      <c r="CKY20" s="711"/>
      <c r="CKZ20" s="711"/>
      <c r="CLA20" s="711"/>
      <c r="CLB20" s="711"/>
      <c r="CLC20" s="711"/>
      <c r="CLD20" s="711"/>
      <c r="CLE20" s="711"/>
      <c r="CLF20" s="711"/>
      <c r="CLG20" s="711"/>
      <c r="CLH20" s="711"/>
      <c r="CLI20" s="711"/>
      <c r="CLJ20" s="711"/>
      <c r="CLK20" s="711"/>
      <c r="CLL20" s="711"/>
      <c r="CLM20" s="711"/>
      <c r="CLN20" s="711"/>
      <c r="CLO20" s="711"/>
      <c r="CLP20" s="711"/>
      <c r="CLQ20" s="711"/>
      <c r="CLR20" s="711"/>
      <c r="CLS20" s="711"/>
      <c r="CLT20" s="711"/>
      <c r="CLU20" s="711"/>
      <c r="CLV20" s="711"/>
      <c r="CLW20" s="711"/>
      <c r="CLX20" s="711"/>
      <c r="CLY20" s="711"/>
      <c r="CLZ20" s="711"/>
      <c r="CMA20" s="711"/>
      <c r="CMB20" s="711"/>
      <c r="CMC20" s="711"/>
      <c r="CMD20" s="711"/>
      <c r="CME20" s="711"/>
      <c r="CMF20" s="711"/>
      <c r="CMG20" s="711"/>
      <c r="CMH20" s="711"/>
      <c r="CMI20" s="711"/>
      <c r="CMJ20" s="711"/>
      <c r="CMK20" s="711"/>
      <c r="CML20" s="711"/>
      <c r="CMM20" s="711"/>
      <c r="CMN20" s="711"/>
      <c r="CMO20" s="711"/>
      <c r="CMP20" s="711"/>
      <c r="CMQ20" s="711"/>
      <c r="CMR20" s="711"/>
      <c r="CMS20" s="711"/>
      <c r="CMT20" s="711"/>
      <c r="CMU20" s="711"/>
      <c r="CMV20" s="711"/>
      <c r="CMW20" s="711"/>
      <c r="CMX20" s="711"/>
      <c r="CMY20" s="711"/>
      <c r="CMZ20" s="711"/>
      <c r="CNA20" s="711"/>
      <c r="CNB20" s="711"/>
      <c r="CNC20" s="711"/>
      <c r="CND20" s="711"/>
      <c r="CNE20" s="711"/>
      <c r="CNF20" s="711"/>
      <c r="CNG20" s="711"/>
      <c r="CNH20" s="711"/>
      <c r="CNI20" s="711"/>
      <c r="CNJ20" s="711"/>
      <c r="CNK20" s="711"/>
      <c r="CNL20" s="711"/>
      <c r="CNM20" s="711"/>
      <c r="CNN20" s="711"/>
      <c r="CNO20" s="711"/>
      <c r="CNP20" s="711"/>
      <c r="CNQ20" s="711"/>
      <c r="CNR20" s="711"/>
      <c r="CNS20" s="711"/>
      <c r="CNT20" s="711"/>
      <c r="CNU20" s="711"/>
      <c r="CNV20" s="711"/>
      <c r="CNW20" s="711"/>
      <c r="CNX20" s="711"/>
      <c r="CNY20" s="711"/>
      <c r="CNZ20" s="711"/>
      <c r="COA20" s="711"/>
      <c r="COB20" s="711"/>
      <c r="COC20" s="711"/>
      <c r="COD20" s="711"/>
      <c r="COE20" s="711"/>
      <c r="COF20" s="711"/>
      <c r="COG20" s="711"/>
      <c r="COH20" s="711"/>
      <c r="COI20" s="711"/>
      <c r="COJ20" s="711"/>
      <c r="COK20" s="711"/>
      <c r="COL20" s="711"/>
      <c r="COM20" s="711"/>
      <c r="CON20" s="711"/>
      <c r="COO20" s="711"/>
      <c r="COP20" s="711"/>
      <c r="COQ20" s="711"/>
      <c r="COR20" s="711"/>
      <c r="COS20" s="711"/>
      <c r="COT20" s="711"/>
      <c r="COU20" s="711"/>
      <c r="COV20" s="711"/>
      <c r="COW20" s="711"/>
      <c r="COX20" s="711"/>
      <c r="COY20" s="711"/>
      <c r="COZ20" s="711"/>
      <c r="CPA20" s="711"/>
      <c r="CPB20" s="711"/>
      <c r="CPC20" s="711"/>
      <c r="CPD20" s="711"/>
      <c r="CPE20" s="711"/>
      <c r="CPF20" s="711"/>
      <c r="CPG20" s="711"/>
      <c r="CPH20" s="711"/>
      <c r="CPI20" s="711"/>
      <c r="CPJ20" s="711"/>
      <c r="CPK20" s="711"/>
      <c r="CPL20" s="711"/>
      <c r="CPM20" s="711"/>
      <c r="CPN20" s="711"/>
      <c r="CPO20" s="711"/>
      <c r="CPP20" s="711"/>
      <c r="CPQ20" s="711"/>
      <c r="CPR20" s="711"/>
      <c r="CPS20" s="711"/>
      <c r="CPT20" s="711"/>
      <c r="CPU20" s="711"/>
      <c r="CPV20" s="711"/>
      <c r="CPW20" s="711"/>
      <c r="CPX20" s="711"/>
      <c r="CPY20" s="711"/>
      <c r="CPZ20" s="711"/>
      <c r="CQA20" s="711"/>
      <c r="CQB20" s="711"/>
      <c r="CQC20" s="711"/>
      <c r="CQD20" s="711"/>
      <c r="CQE20" s="711"/>
      <c r="CQF20" s="711"/>
      <c r="CQG20" s="711"/>
      <c r="CQH20" s="711"/>
      <c r="CQI20" s="711"/>
      <c r="CQJ20" s="711"/>
      <c r="CQK20" s="711"/>
      <c r="CQL20" s="711"/>
      <c r="CQM20" s="711"/>
      <c r="CQN20" s="711"/>
      <c r="CQO20" s="711"/>
      <c r="CQP20" s="711"/>
      <c r="CQQ20" s="711"/>
      <c r="CQR20" s="711"/>
      <c r="CQS20" s="711"/>
      <c r="CQT20" s="711"/>
      <c r="CQU20" s="711"/>
      <c r="CQV20" s="711"/>
      <c r="CQW20" s="711"/>
      <c r="CQX20" s="711"/>
      <c r="CQY20" s="711"/>
      <c r="CQZ20" s="711"/>
      <c r="CRA20" s="711"/>
      <c r="CRB20" s="711"/>
      <c r="CRC20" s="711"/>
      <c r="CRD20" s="711"/>
      <c r="CRE20" s="711"/>
      <c r="CRF20" s="711"/>
      <c r="CRG20" s="711"/>
      <c r="CRH20" s="711"/>
      <c r="CRI20" s="711"/>
      <c r="CRJ20" s="711"/>
      <c r="CRK20" s="711"/>
      <c r="CRL20" s="711"/>
      <c r="CRM20" s="711"/>
      <c r="CRN20" s="711"/>
      <c r="CRO20" s="711"/>
      <c r="CRP20" s="711"/>
      <c r="CRQ20" s="711"/>
      <c r="CRR20" s="711"/>
      <c r="CRS20" s="711"/>
      <c r="CRT20" s="711"/>
      <c r="CRU20" s="711"/>
      <c r="CRV20" s="711"/>
      <c r="CRW20" s="711"/>
      <c r="CRX20" s="711"/>
      <c r="CRY20" s="711"/>
      <c r="CRZ20" s="711"/>
      <c r="CSA20" s="711"/>
      <c r="CSB20" s="711"/>
      <c r="CSC20" s="711"/>
      <c r="CSD20" s="711"/>
      <c r="CSE20" s="711"/>
      <c r="CSF20" s="711"/>
      <c r="CSG20" s="711"/>
      <c r="CSH20" s="711"/>
      <c r="CSI20" s="711"/>
      <c r="CSJ20" s="711"/>
      <c r="CSK20" s="711"/>
      <c r="CSL20" s="711"/>
      <c r="CSM20" s="711"/>
      <c r="CSN20" s="711"/>
      <c r="CSO20" s="711"/>
      <c r="CSP20" s="711"/>
      <c r="CSQ20" s="711"/>
      <c r="CSR20" s="711"/>
      <c r="CSS20" s="711"/>
      <c r="CST20" s="711"/>
      <c r="CSU20" s="711"/>
      <c r="CSV20" s="711"/>
      <c r="CSW20" s="711"/>
      <c r="CSX20" s="711"/>
      <c r="CSY20" s="711"/>
      <c r="CSZ20" s="711"/>
      <c r="CTA20" s="711"/>
      <c r="CTB20" s="711"/>
      <c r="CTC20" s="711"/>
      <c r="CTD20" s="711"/>
      <c r="CTE20" s="711"/>
      <c r="CTF20" s="711"/>
      <c r="CTG20" s="711"/>
      <c r="CTH20" s="711"/>
      <c r="CTI20" s="711"/>
      <c r="CTJ20" s="711"/>
      <c r="CTK20" s="711"/>
      <c r="CTL20" s="711"/>
      <c r="CTM20" s="711"/>
      <c r="CTN20" s="711"/>
      <c r="CTO20" s="711"/>
      <c r="CTP20" s="711"/>
      <c r="CTQ20" s="711"/>
      <c r="CTR20" s="711"/>
      <c r="CTS20" s="711"/>
      <c r="CTT20" s="711"/>
      <c r="CTU20" s="711"/>
      <c r="CTV20" s="711"/>
      <c r="CTW20" s="711"/>
      <c r="CTX20" s="711"/>
      <c r="CTY20" s="711"/>
      <c r="CTZ20" s="711"/>
      <c r="CUA20" s="711"/>
      <c r="CUB20" s="711"/>
      <c r="CUC20" s="711"/>
      <c r="CUD20" s="711"/>
      <c r="CUE20" s="711"/>
      <c r="CUF20" s="711"/>
      <c r="CUG20" s="711"/>
      <c r="CUH20" s="711"/>
      <c r="CUI20" s="711"/>
      <c r="CUJ20" s="711"/>
      <c r="CUK20" s="711"/>
      <c r="CUL20" s="711"/>
      <c r="CUM20" s="711"/>
      <c r="CUN20" s="711"/>
      <c r="CUO20" s="711"/>
      <c r="CUP20" s="711"/>
      <c r="CUQ20" s="711"/>
      <c r="CUR20" s="711"/>
      <c r="CUS20" s="711"/>
      <c r="CUT20" s="711"/>
      <c r="CUU20" s="711"/>
      <c r="CUV20" s="711"/>
      <c r="CUW20" s="711"/>
      <c r="CUX20" s="711"/>
      <c r="CUY20" s="711"/>
      <c r="CUZ20" s="711"/>
      <c r="CVA20" s="711"/>
      <c r="CVB20" s="711"/>
      <c r="CVC20" s="711"/>
      <c r="CVD20" s="711"/>
      <c r="CVE20" s="711"/>
      <c r="CVF20" s="711"/>
      <c r="CVG20" s="711"/>
      <c r="CVH20" s="711"/>
      <c r="CVI20" s="711"/>
      <c r="CVJ20" s="711"/>
      <c r="CVK20" s="711"/>
      <c r="CVL20" s="711"/>
      <c r="CVM20" s="711"/>
      <c r="CVN20" s="711"/>
      <c r="CVO20" s="711"/>
      <c r="CVP20" s="711"/>
      <c r="CVQ20" s="711"/>
      <c r="CVR20" s="711"/>
      <c r="CVS20" s="711"/>
      <c r="CVT20" s="711"/>
      <c r="CVU20" s="711"/>
      <c r="CVV20" s="711"/>
      <c r="CVW20" s="711"/>
      <c r="CVX20" s="711"/>
      <c r="CVY20" s="711"/>
      <c r="CVZ20" s="711"/>
      <c r="CWA20" s="711"/>
      <c r="CWB20" s="711"/>
      <c r="CWC20" s="711"/>
      <c r="CWD20" s="711"/>
      <c r="CWE20" s="711"/>
      <c r="CWF20" s="711"/>
      <c r="CWG20" s="711"/>
      <c r="CWH20" s="711"/>
      <c r="CWI20" s="711"/>
      <c r="CWJ20" s="711"/>
      <c r="CWK20" s="711"/>
      <c r="CWL20" s="711"/>
      <c r="CWM20" s="711"/>
      <c r="CWN20" s="711"/>
      <c r="CWO20" s="711"/>
      <c r="CWP20" s="711"/>
      <c r="CWQ20" s="711"/>
      <c r="CWR20" s="711"/>
      <c r="CWS20" s="711"/>
      <c r="CWT20" s="711"/>
      <c r="CWU20" s="711"/>
      <c r="CWV20" s="711"/>
      <c r="CWW20" s="711"/>
      <c r="CWX20" s="711"/>
      <c r="CWY20" s="711"/>
      <c r="CWZ20" s="711"/>
      <c r="CXA20" s="711"/>
      <c r="CXB20" s="711"/>
      <c r="CXC20" s="711"/>
      <c r="CXD20" s="711"/>
      <c r="CXE20" s="711"/>
      <c r="CXF20" s="711"/>
      <c r="CXG20" s="711"/>
      <c r="CXH20" s="711"/>
      <c r="CXI20" s="711"/>
      <c r="CXJ20" s="711"/>
      <c r="CXK20" s="711"/>
      <c r="CXL20" s="711"/>
      <c r="CXM20" s="711"/>
      <c r="CXN20" s="711"/>
      <c r="CXO20" s="711"/>
      <c r="CXP20" s="711"/>
      <c r="CXQ20" s="711"/>
      <c r="CXR20" s="711"/>
      <c r="CXS20" s="711"/>
      <c r="CXT20" s="711"/>
      <c r="CXU20" s="711"/>
      <c r="CXV20" s="711"/>
      <c r="CXW20" s="711"/>
      <c r="CXX20" s="711"/>
      <c r="CXY20" s="711"/>
      <c r="CXZ20" s="711"/>
      <c r="CYA20" s="711"/>
      <c r="CYB20" s="711"/>
      <c r="CYC20" s="711"/>
      <c r="CYD20" s="711"/>
      <c r="CYE20" s="711"/>
      <c r="CYF20" s="711"/>
      <c r="CYG20" s="711"/>
      <c r="CYH20" s="711"/>
      <c r="CYI20" s="711"/>
      <c r="CYJ20" s="711"/>
      <c r="CYK20" s="711"/>
      <c r="CYL20" s="711"/>
      <c r="CYM20" s="711"/>
      <c r="CYN20" s="711"/>
      <c r="CYO20" s="711"/>
      <c r="CYP20" s="711"/>
      <c r="CYQ20" s="711"/>
      <c r="CYR20" s="711"/>
      <c r="CYS20" s="711"/>
      <c r="CYT20" s="711"/>
      <c r="CYU20" s="711"/>
      <c r="CYV20" s="711"/>
      <c r="CYW20" s="711"/>
      <c r="CYX20" s="711"/>
      <c r="CYY20" s="711"/>
      <c r="CYZ20" s="711"/>
      <c r="CZA20" s="711"/>
      <c r="CZB20" s="711"/>
      <c r="CZC20" s="711"/>
      <c r="CZD20" s="711"/>
      <c r="CZE20" s="711"/>
      <c r="CZF20" s="711"/>
      <c r="CZG20" s="711"/>
      <c r="CZH20" s="711"/>
      <c r="CZI20" s="711"/>
      <c r="CZJ20" s="711"/>
      <c r="CZK20" s="711"/>
      <c r="CZL20" s="711"/>
      <c r="CZM20" s="711"/>
      <c r="CZN20" s="711"/>
      <c r="CZO20" s="711"/>
      <c r="CZP20" s="711"/>
      <c r="CZQ20" s="711"/>
      <c r="CZR20" s="711"/>
      <c r="CZS20" s="711"/>
      <c r="CZT20" s="711"/>
      <c r="CZU20" s="711"/>
      <c r="CZV20" s="711"/>
      <c r="CZW20" s="711"/>
      <c r="CZX20" s="711"/>
      <c r="CZY20" s="711"/>
      <c r="CZZ20" s="711"/>
      <c r="DAA20" s="711"/>
      <c r="DAB20" s="711"/>
      <c r="DAC20" s="711"/>
      <c r="DAD20" s="711"/>
      <c r="DAE20" s="711"/>
      <c r="DAF20" s="711"/>
      <c r="DAG20" s="711"/>
      <c r="DAH20" s="711"/>
      <c r="DAI20" s="711"/>
      <c r="DAJ20" s="711"/>
      <c r="DAK20" s="711"/>
      <c r="DAL20" s="711"/>
      <c r="DAM20" s="711"/>
      <c r="DAN20" s="711"/>
      <c r="DAO20" s="711"/>
      <c r="DAP20" s="711"/>
      <c r="DAQ20" s="711"/>
      <c r="DAR20" s="711"/>
      <c r="DAS20" s="711"/>
      <c r="DAT20" s="711"/>
      <c r="DAU20" s="711"/>
      <c r="DAV20" s="711"/>
      <c r="DAW20" s="711"/>
      <c r="DAX20" s="711"/>
      <c r="DAY20" s="711"/>
      <c r="DAZ20" s="711"/>
      <c r="DBA20" s="711"/>
      <c r="DBB20" s="711"/>
      <c r="DBC20" s="711"/>
      <c r="DBD20" s="711"/>
      <c r="DBE20" s="711"/>
      <c r="DBF20" s="711"/>
      <c r="DBG20" s="711"/>
      <c r="DBH20" s="711"/>
      <c r="DBI20" s="711"/>
      <c r="DBJ20" s="711"/>
      <c r="DBK20" s="711"/>
      <c r="DBL20" s="711"/>
      <c r="DBM20" s="711"/>
      <c r="DBN20" s="711"/>
      <c r="DBO20" s="711"/>
      <c r="DBP20" s="711"/>
      <c r="DBQ20" s="711"/>
      <c r="DBR20" s="711"/>
      <c r="DBS20" s="711"/>
      <c r="DBT20" s="711"/>
      <c r="DBU20" s="711"/>
      <c r="DBV20" s="711"/>
      <c r="DBW20" s="711"/>
      <c r="DBX20" s="711"/>
      <c r="DBY20" s="711"/>
      <c r="DBZ20" s="711"/>
      <c r="DCA20" s="711"/>
      <c r="DCB20" s="711"/>
      <c r="DCC20" s="711"/>
      <c r="DCD20" s="711"/>
      <c r="DCE20" s="711"/>
      <c r="DCF20" s="711"/>
      <c r="DCG20" s="711"/>
      <c r="DCH20" s="711"/>
      <c r="DCI20" s="711"/>
      <c r="DCJ20" s="711"/>
      <c r="DCK20" s="711"/>
      <c r="DCL20" s="711"/>
      <c r="DCM20" s="711"/>
      <c r="DCN20" s="711"/>
      <c r="DCO20" s="711"/>
      <c r="DCP20" s="711"/>
      <c r="DCQ20" s="711"/>
      <c r="DCR20" s="711"/>
      <c r="DCS20" s="711"/>
      <c r="DCT20" s="711"/>
      <c r="DCU20" s="711"/>
      <c r="DCV20" s="711"/>
      <c r="DCW20" s="711"/>
      <c r="DCX20" s="711"/>
      <c r="DCY20" s="711"/>
      <c r="DCZ20" s="711"/>
      <c r="DDA20" s="711"/>
      <c r="DDB20" s="711"/>
      <c r="DDC20" s="711"/>
      <c r="DDD20" s="711"/>
      <c r="DDE20" s="711"/>
      <c r="DDF20" s="711"/>
      <c r="DDG20" s="711"/>
      <c r="DDH20" s="711"/>
      <c r="DDI20" s="711"/>
      <c r="DDJ20" s="711"/>
      <c r="DDK20" s="711"/>
      <c r="DDL20" s="711"/>
      <c r="DDM20" s="711"/>
      <c r="DDN20" s="711"/>
      <c r="DDO20" s="711"/>
      <c r="DDP20" s="711"/>
      <c r="DDQ20" s="711"/>
      <c r="DDR20" s="711"/>
      <c r="DDS20" s="711"/>
      <c r="DDT20" s="711"/>
      <c r="DDU20" s="711"/>
      <c r="DDV20" s="711"/>
      <c r="DDW20" s="711"/>
      <c r="DDX20" s="711"/>
      <c r="DDY20" s="711"/>
      <c r="DDZ20" s="711"/>
      <c r="DEA20" s="711"/>
      <c r="DEB20" s="711"/>
      <c r="DEC20" s="711"/>
      <c r="DED20" s="711"/>
      <c r="DEE20" s="711"/>
      <c r="DEF20" s="711"/>
      <c r="DEG20" s="711"/>
      <c r="DEH20" s="711"/>
      <c r="DEI20" s="711"/>
      <c r="DEJ20" s="711"/>
      <c r="DEK20" s="711"/>
      <c r="DEL20" s="711"/>
      <c r="DEM20" s="711"/>
      <c r="DEN20" s="711"/>
      <c r="DEO20" s="711"/>
      <c r="DEP20" s="711"/>
      <c r="DEQ20" s="711"/>
      <c r="DER20" s="711"/>
      <c r="DES20" s="711"/>
      <c r="DET20" s="711"/>
      <c r="DEU20" s="711"/>
      <c r="DEV20" s="711"/>
      <c r="DEW20" s="711"/>
      <c r="DEX20" s="711"/>
      <c r="DEY20" s="711"/>
      <c r="DEZ20" s="711"/>
      <c r="DFA20" s="711"/>
      <c r="DFB20" s="711"/>
      <c r="DFC20" s="711"/>
      <c r="DFD20" s="711"/>
      <c r="DFE20" s="711"/>
      <c r="DFF20" s="711"/>
      <c r="DFG20" s="711"/>
      <c r="DFH20" s="711"/>
      <c r="DFI20" s="711"/>
      <c r="DFJ20" s="711"/>
      <c r="DFK20" s="711"/>
      <c r="DFL20" s="711"/>
      <c r="DFM20" s="711"/>
      <c r="DFN20" s="711"/>
      <c r="DFO20" s="711"/>
      <c r="DFP20" s="711"/>
      <c r="DFQ20" s="711"/>
      <c r="DFR20" s="711"/>
      <c r="DFS20" s="711"/>
      <c r="DFT20" s="711"/>
      <c r="DFU20" s="711"/>
      <c r="DFV20" s="711"/>
      <c r="DFW20" s="711"/>
      <c r="DFX20" s="711"/>
      <c r="DFY20" s="711"/>
      <c r="DFZ20" s="711"/>
      <c r="DGA20" s="711"/>
      <c r="DGB20" s="711"/>
      <c r="DGC20" s="711"/>
      <c r="DGD20" s="711"/>
      <c r="DGE20" s="711"/>
      <c r="DGF20" s="711"/>
      <c r="DGG20" s="711"/>
      <c r="DGH20" s="711"/>
      <c r="DGI20" s="711"/>
      <c r="DGJ20" s="711"/>
      <c r="DGK20" s="711"/>
      <c r="DGL20" s="711"/>
      <c r="DGM20" s="711"/>
      <c r="DGN20" s="711"/>
      <c r="DGO20" s="711"/>
      <c r="DGP20" s="711"/>
      <c r="DGQ20" s="711"/>
      <c r="DGR20" s="711"/>
      <c r="DGS20" s="711"/>
      <c r="DGT20" s="711"/>
      <c r="DGU20" s="711"/>
      <c r="DGV20" s="711"/>
      <c r="DGW20" s="711"/>
      <c r="DGX20" s="711"/>
      <c r="DGY20" s="711"/>
      <c r="DGZ20" s="711"/>
      <c r="DHA20" s="711"/>
      <c r="DHB20" s="711"/>
      <c r="DHC20" s="711"/>
      <c r="DHD20" s="711"/>
      <c r="DHE20" s="711"/>
      <c r="DHF20" s="711"/>
      <c r="DHG20" s="711"/>
      <c r="DHH20" s="711"/>
      <c r="DHI20" s="711"/>
      <c r="DHJ20" s="711"/>
      <c r="DHK20" s="711"/>
      <c r="DHL20" s="711"/>
      <c r="DHM20" s="711"/>
      <c r="DHN20" s="711"/>
      <c r="DHO20" s="711"/>
      <c r="DHP20" s="711"/>
      <c r="DHQ20" s="711"/>
      <c r="DHR20" s="711"/>
      <c r="DHS20" s="711"/>
      <c r="DHT20" s="711"/>
      <c r="DHU20" s="711"/>
      <c r="DHV20" s="711"/>
      <c r="DHW20" s="711"/>
      <c r="DHX20" s="711"/>
      <c r="DHY20" s="711"/>
      <c r="DHZ20" s="711"/>
      <c r="DIA20" s="711"/>
      <c r="DIB20" s="711"/>
      <c r="DIC20" s="711"/>
      <c r="DID20" s="711"/>
      <c r="DIE20" s="711"/>
      <c r="DIF20" s="711"/>
      <c r="DIG20" s="711"/>
      <c r="DIH20" s="711"/>
      <c r="DII20" s="711"/>
      <c r="DIJ20" s="711"/>
      <c r="DIK20" s="711"/>
      <c r="DIL20" s="711"/>
      <c r="DIM20" s="711"/>
      <c r="DIN20" s="711"/>
      <c r="DIO20" s="711"/>
      <c r="DIP20" s="711"/>
      <c r="DIQ20" s="711"/>
      <c r="DIR20" s="711"/>
      <c r="DIS20" s="711"/>
      <c r="DIT20" s="711"/>
      <c r="DIU20" s="711"/>
      <c r="DIV20" s="711"/>
      <c r="DIW20" s="711"/>
      <c r="DIX20" s="711"/>
      <c r="DIY20" s="711"/>
      <c r="DIZ20" s="711"/>
      <c r="DJA20" s="711"/>
      <c r="DJB20" s="711"/>
      <c r="DJC20" s="711"/>
      <c r="DJD20" s="711"/>
      <c r="DJE20" s="711"/>
      <c r="DJF20" s="711"/>
      <c r="DJG20" s="711"/>
      <c r="DJH20" s="711"/>
      <c r="DJI20" s="711"/>
      <c r="DJJ20" s="711"/>
      <c r="DJK20" s="711"/>
      <c r="DJL20" s="711"/>
      <c r="DJM20" s="711"/>
      <c r="DJN20" s="711"/>
      <c r="DJO20" s="711"/>
      <c r="DJP20" s="711"/>
      <c r="DJQ20" s="711"/>
      <c r="DJR20" s="711"/>
      <c r="DJS20" s="711"/>
      <c r="DJT20" s="711"/>
      <c r="DJU20" s="711"/>
      <c r="DJV20" s="711"/>
      <c r="DJW20" s="711"/>
      <c r="DJX20" s="711"/>
      <c r="DJY20" s="711"/>
      <c r="DJZ20" s="711"/>
      <c r="DKA20" s="711"/>
      <c r="DKB20" s="711"/>
      <c r="DKC20" s="711"/>
      <c r="DKD20" s="711"/>
      <c r="DKE20" s="711"/>
      <c r="DKF20" s="711"/>
      <c r="DKG20" s="711"/>
      <c r="DKH20" s="711"/>
      <c r="DKI20" s="711"/>
      <c r="DKJ20" s="711"/>
      <c r="DKK20" s="711"/>
      <c r="DKL20" s="711"/>
      <c r="DKM20" s="711"/>
      <c r="DKN20" s="711"/>
      <c r="DKO20" s="711"/>
      <c r="DKP20" s="711"/>
      <c r="DKQ20" s="711"/>
      <c r="DKR20" s="711"/>
      <c r="DKS20" s="711"/>
      <c r="DKT20" s="711"/>
      <c r="DKU20" s="711"/>
      <c r="DKV20" s="711"/>
      <c r="DKW20" s="711"/>
      <c r="DKX20" s="711"/>
      <c r="DKY20" s="711"/>
      <c r="DKZ20" s="711"/>
      <c r="DLA20" s="711"/>
      <c r="DLB20" s="711"/>
      <c r="DLC20" s="711"/>
      <c r="DLD20" s="711"/>
      <c r="DLE20" s="711"/>
      <c r="DLF20" s="711"/>
      <c r="DLG20" s="711"/>
      <c r="DLH20" s="711"/>
      <c r="DLI20" s="711"/>
      <c r="DLJ20" s="711"/>
      <c r="DLK20" s="711"/>
      <c r="DLL20" s="711"/>
      <c r="DLM20" s="711"/>
      <c r="DLN20" s="711"/>
      <c r="DLO20" s="711"/>
      <c r="DLP20" s="711"/>
      <c r="DLQ20" s="711"/>
      <c r="DLR20" s="711"/>
      <c r="DLS20" s="711"/>
      <c r="DLT20" s="711"/>
      <c r="DLU20" s="711"/>
      <c r="DLV20" s="711"/>
      <c r="DLW20" s="711"/>
      <c r="DLX20" s="711"/>
      <c r="DLY20" s="711"/>
      <c r="DLZ20" s="711"/>
      <c r="DMA20" s="711"/>
      <c r="DMB20" s="711"/>
      <c r="DMC20" s="711"/>
      <c r="DMD20" s="711"/>
      <c r="DME20" s="711"/>
      <c r="DMF20" s="711"/>
      <c r="DMG20" s="711"/>
      <c r="DMH20" s="711"/>
      <c r="DMI20" s="711"/>
      <c r="DMJ20" s="711"/>
      <c r="DMK20" s="711"/>
      <c r="DML20" s="711"/>
      <c r="DMM20" s="711"/>
      <c r="DMN20" s="711"/>
      <c r="DMO20" s="711"/>
      <c r="DMP20" s="711"/>
      <c r="DMQ20" s="711"/>
      <c r="DMR20" s="711"/>
      <c r="DMS20" s="711"/>
      <c r="DMT20" s="711"/>
      <c r="DMU20" s="711"/>
      <c r="DMV20" s="711"/>
      <c r="DMW20" s="711"/>
      <c r="DMX20" s="711"/>
      <c r="DMY20" s="711"/>
      <c r="DMZ20" s="711"/>
      <c r="DNA20" s="711"/>
      <c r="DNB20" s="711"/>
      <c r="DNC20" s="711"/>
      <c r="DND20" s="711"/>
      <c r="DNE20" s="711"/>
      <c r="DNF20" s="711"/>
      <c r="DNG20" s="711"/>
      <c r="DNH20" s="711"/>
      <c r="DNI20" s="711"/>
      <c r="DNJ20" s="711"/>
      <c r="DNK20" s="711"/>
      <c r="DNL20" s="711"/>
      <c r="DNM20" s="711"/>
      <c r="DNN20" s="711"/>
      <c r="DNO20" s="711"/>
      <c r="DNP20" s="711"/>
      <c r="DNQ20" s="711"/>
      <c r="DNR20" s="711"/>
      <c r="DNS20" s="711"/>
      <c r="DNT20" s="711"/>
      <c r="DNU20" s="711"/>
      <c r="DNV20" s="711"/>
      <c r="DNW20" s="711"/>
      <c r="DNX20" s="711"/>
      <c r="DNY20" s="711"/>
      <c r="DNZ20" s="711"/>
      <c r="DOA20" s="711"/>
      <c r="DOB20" s="711"/>
      <c r="DOC20" s="711"/>
      <c r="DOD20" s="711"/>
      <c r="DOE20" s="711"/>
      <c r="DOF20" s="711"/>
      <c r="DOG20" s="711"/>
      <c r="DOH20" s="711"/>
      <c r="DOI20" s="711"/>
      <c r="DOJ20" s="711"/>
      <c r="DOK20" s="711"/>
      <c r="DOL20" s="711"/>
      <c r="DOM20" s="711"/>
      <c r="DON20" s="711"/>
      <c r="DOO20" s="711"/>
      <c r="DOP20" s="711"/>
      <c r="DOQ20" s="711"/>
      <c r="DOR20" s="711"/>
      <c r="DOS20" s="711"/>
      <c r="DOT20" s="711"/>
      <c r="DOU20" s="711"/>
      <c r="DOV20" s="711"/>
      <c r="DOW20" s="711"/>
      <c r="DOX20" s="711"/>
      <c r="DOY20" s="711"/>
      <c r="DOZ20" s="711"/>
      <c r="DPA20" s="711"/>
      <c r="DPB20" s="711"/>
      <c r="DPC20" s="711"/>
      <c r="DPD20" s="711"/>
      <c r="DPE20" s="711"/>
      <c r="DPF20" s="711"/>
      <c r="DPG20" s="711"/>
      <c r="DPH20" s="711"/>
      <c r="DPI20" s="711"/>
      <c r="DPJ20" s="711"/>
      <c r="DPK20" s="711"/>
      <c r="DPL20" s="711"/>
      <c r="DPM20" s="711"/>
      <c r="DPN20" s="711"/>
      <c r="DPO20" s="711"/>
      <c r="DPP20" s="711"/>
      <c r="DPQ20" s="711"/>
      <c r="DPR20" s="711"/>
      <c r="DPS20" s="711"/>
      <c r="DPT20" s="711"/>
      <c r="DPU20" s="711"/>
      <c r="DPV20" s="711"/>
      <c r="DPW20" s="711"/>
      <c r="DPX20" s="711"/>
      <c r="DPY20" s="711"/>
      <c r="DPZ20" s="711"/>
      <c r="DQA20" s="711"/>
      <c r="DQB20" s="711"/>
      <c r="DQC20" s="711"/>
      <c r="DQD20" s="711"/>
      <c r="DQE20" s="711"/>
      <c r="DQF20" s="711"/>
      <c r="DQG20" s="711"/>
      <c r="DQH20" s="711"/>
      <c r="DQI20" s="711"/>
      <c r="DQJ20" s="711"/>
      <c r="DQK20" s="711"/>
      <c r="DQL20" s="711"/>
      <c r="DQM20" s="711"/>
      <c r="DQN20" s="711"/>
      <c r="DQO20" s="711"/>
      <c r="DQP20" s="711"/>
      <c r="DQQ20" s="711"/>
      <c r="DQR20" s="711"/>
      <c r="DQS20" s="711"/>
      <c r="DQT20" s="711"/>
      <c r="DQU20" s="711"/>
      <c r="DQV20" s="711"/>
      <c r="DQW20" s="711"/>
      <c r="DQX20" s="711"/>
      <c r="DQY20" s="711"/>
      <c r="DQZ20" s="711"/>
      <c r="DRA20" s="711"/>
      <c r="DRB20" s="711"/>
      <c r="DRC20" s="711"/>
      <c r="DRD20" s="711"/>
      <c r="DRE20" s="711"/>
      <c r="DRF20" s="711"/>
      <c r="DRG20" s="711"/>
      <c r="DRH20" s="711"/>
      <c r="DRI20" s="711"/>
      <c r="DRJ20" s="711"/>
      <c r="DRK20" s="711"/>
      <c r="DRL20" s="711"/>
      <c r="DRM20" s="711"/>
      <c r="DRN20" s="711"/>
      <c r="DRO20" s="711"/>
      <c r="DRP20" s="711"/>
      <c r="DRQ20" s="711"/>
      <c r="DRR20" s="711"/>
      <c r="DRS20" s="711"/>
      <c r="DRT20" s="711"/>
      <c r="DRU20" s="711"/>
      <c r="DRV20" s="711"/>
      <c r="DRW20" s="711"/>
      <c r="DRX20" s="711"/>
      <c r="DRY20" s="711"/>
      <c r="DRZ20" s="711"/>
      <c r="DSA20" s="711"/>
      <c r="DSB20" s="711"/>
      <c r="DSC20" s="711"/>
      <c r="DSD20" s="711"/>
      <c r="DSE20" s="711"/>
      <c r="DSF20" s="711"/>
      <c r="DSG20" s="711"/>
      <c r="DSH20" s="711"/>
      <c r="DSI20" s="711"/>
      <c r="DSJ20" s="711"/>
      <c r="DSK20" s="711"/>
      <c r="DSL20" s="711"/>
      <c r="DSM20" s="711"/>
      <c r="DSN20" s="711"/>
      <c r="DSO20" s="711"/>
      <c r="DSP20" s="711"/>
      <c r="DSQ20" s="711"/>
      <c r="DSR20" s="711"/>
      <c r="DSS20" s="711"/>
      <c r="DST20" s="711"/>
      <c r="DSU20" s="711"/>
      <c r="DSV20" s="711"/>
      <c r="DSW20" s="711"/>
      <c r="DSX20" s="711"/>
      <c r="DSY20" s="711"/>
      <c r="DSZ20" s="711"/>
      <c r="DTA20" s="711"/>
      <c r="DTB20" s="711"/>
      <c r="DTC20" s="711"/>
      <c r="DTD20" s="711"/>
      <c r="DTE20" s="711"/>
      <c r="DTF20" s="711"/>
      <c r="DTG20" s="711"/>
      <c r="DTH20" s="711"/>
      <c r="DTI20" s="711"/>
      <c r="DTJ20" s="711"/>
      <c r="DTK20" s="711"/>
      <c r="DTL20" s="711"/>
      <c r="DTM20" s="711"/>
      <c r="DTN20" s="711"/>
      <c r="DTO20" s="711"/>
      <c r="DTP20" s="711"/>
      <c r="DTQ20" s="711"/>
      <c r="DTR20" s="711"/>
      <c r="DTS20" s="711"/>
      <c r="DTT20" s="711"/>
      <c r="DTU20" s="711"/>
      <c r="DTV20" s="711"/>
      <c r="DTW20" s="711"/>
      <c r="DTX20" s="711"/>
      <c r="DTY20" s="711"/>
      <c r="DTZ20" s="711"/>
      <c r="DUA20" s="711"/>
      <c r="DUB20" s="711"/>
      <c r="DUC20" s="711"/>
      <c r="DUD20" s="711"/>
      <c r="DUE20" s="711"/>
      <c r="DUF20" s="711"/>
      <c r="DUG20" s="711"/>
      <c r="DUH20" s="711"/>
      <c r="DUI20" s="711"/>
      <c r="DUJ20" s="711"/>
      <c r="DUK20" s="711"/>
      <c r="DUL20" s="711"/>
      <c r="DUM20" s="711"/>
      <c r="DUN20" s="711"/>
      <c r="DUO20" s="711"/>
      <c r="DUP20" s="711"/>
      <c r="DUQ20" s="711"/>
      <c r="DUR20" s="711"/>
      <c r="DUS20" s="711"/>
      <c r="DUT20" s="711"/>
      <c r="DUU20" s="711"/>
      <c r="DUV20" s="711"/>
      <c r="DUW20" s="711"/>
      <c r="DUX20" s="711"/>
      <c r="DUY20" s="711"/>
      <c r="DUZ20" s="711"/>
      <c r="DVA20" s="711"/>
      <c r="DVB20" s="711"/>
      <c r="DVC20" s="711"/>
      <c r="DVD20" s="711"/>
      <c r="DVE20" s="711"/>
      <c r="DVF20" s="711"/>
      <c r="DVG20" s="711"/>
      <c r="DVH20" s="711"/>
      <c r="DVI20" s="711"/>
      <c r="DVJ20" s="711"/>
      <c r="DVK20" s="711"/>
      <c r="DVL20" s="711"/>
      <c r="DVM20" s="711"/>
      <c r="DVN20" s="711"/>
      <c r="DVO20" s="711"/>
      <c r="DVP20" s="711"/>
      <c r="DVQ20" s="711"/>
      <c r="DVR20" s="711"/>
      <c r="DVS20" s="711"/>
      <c r="DVT20" s="711"/>
      <c r="DVU20" s="711"/>
      <c r="DVV20" s="711"/>
      <c r="DVW20" s="711"/>
      <c r="DVX20" s="711"/>
      <c r="DVY20" s="711"/>
      <c r="DVZ20" s="711"/>
      <c r="DWA20" s="711"/>
      <c r="DWB20" s="711"/>
      <c r="DWC20" s="711"/>
      <c r="DWD20" s="711"/>
      <c r="DWE20" s="711"/>
      <c r="DWF20" s="711"/>
      <c r="DWG20" s="711"/>
      <c r="DWH20" s="711"/>
      <c r="DWI20" s="711"/>
      <c r="DWJ20" s="711"/>
      <c r="DWK20" s="711"/>
      <c r="DWL20" s="711"/>
      <c r="DWM20" s="711"/>
      <c r="DWN20" s="711"/>
      <c r="DWO20" s="711"/>
      <c r="DWP20" s="711"/>
      <c r="DWQ20" s="711"/>
      <c r="DWR20" s="711"/>
      <c r="DWS20" s="711"/>
      <c r="DWT20" s="711"/>
      <c r="DWU20" s="711"/>
      <c r="DWV20" s="711"/>
      <c r="DWW20" s="711"/>
      <c r="DWX20" s="711"/>
      <c r="DWY20" s="711"/>
      <c r="DWZ20" s="711"/>
      <c r="DXA20" s="711"/>
      <c r="DXB20" s="711"/>
      <c r="DXC20" s="711"/>
      <c r="DXD20" s="711"/>
      <c r="DXE20" s="711"/>
      <c r="DXF20" s="711"/>
      <c r="DXG20" s="711"/>
      <c r="DXH20" s="711"/>
      <c r="DXI20" s="711"/>
      <c r="DXJ20" s="711"/>
      <c r="DXK20" s="711"/>
      <c r="DXL20" s="711"/>
      <c r="DXM20" s="711"/>
      <c r="DXN20" s="711"/>
      <c r="DXO20" s="711"/>
      <c r="DXP20" s="711"/>
      <c r="DXQ20" s="711"/>
      <c r="DXR20" s="711"/>
      <c r="DXS20" s="711"/>
      <c r="DXT20" s="711"/>
      <c r="DXU20" s="711"/>
      <c r="DXV20" s="711"/>
      <c r="DXW20" s="711"/>
      <c r="DXX20" s="711"/>
      <c r="DXY20" s="711"/>
      <c r="DXZ20" s="711"/>
      <c r="DYA20" s="711"/>
      <c r="DYB20" s="711"/>
      <c r="DYC20" s="711"/>
      <c r="DYD20" s="711"/>
      <c r="DYE20" s="711"/>
      <c r="DYF20" s="711"/>
      <c r="DYG20" s="711"/>
      <c r="DYH20" s="711"/>
      <c r="DYI20" s="711"/>
      <c r="DYJ20" s="711"/>
      <c r="DYK20" s="711"/>
      <c r="DYL20" s="711"/>
      <c r="DYM20" s="711"/>
      <c r="DYN20" s="711"/>
      <c r="DYO20" s="711"/>
      <c r="DYP20" s="711"/>
      <c r="DYQ20" s="711"/>
      <c r="DYR20" s="711"/>
      <c r="DYS20" s="711"/>
      <c r="DYT20" s="711"/>
      <c r="DYU20" s="711"/>
      <c r="DYV20" s="711"/>
      <c r="DYW20" s="711"/>
      <c r="DYX20" s="711"/>
      <c r="DYY20" s="711"/>
      <c r="DYZ20" s="711"/>
      <c r="DZA20" s="711"/>
      <c r="DZB20" s="711"/>
      <c r="DZC20" s="711"/>
      <c r="DZD20" s="711"/>
      <c r="DZE20" s="711"/>
      <c r="DZF20" s="711"/>
      <c r="DZG20" s="711"/>
      <c r="DZH20" s="711"/>
      <c r="DZI20" s="711"/>
      <c r="DZJ20" s="711"/>
      <c r="DZK20" s="711"/>
      <c r="DZL20" s="711"/>
      <c r="DZM20" s="711"/>
      <c r="DZN20" s="711"/>
      <c r="DZO20" s="711"/>
      <c r="DZP20" s="711"/>
      <c r="DZQ20" s="711"/>
      <c r="DZR20" s="711"/>
      <c r="DZS20" s="711"/>
      <c r="DZT20" s="711"/>
      <c r="DZU20" s="711"/>
      <c r="DZV20" s="711"/>
      <c r="DZW20" s="711"/>
      <c r="DZX20" s="711"/>
      <c r="DZY20" s="711"/>
      <c r="DZZ20" s="711"/>
      <c r="EAA20" s="711"/>
      <c r="EAB20" s="711"/>
      <c r="EAC20" s="711"/>
      <c r="EAD20" s="711"/>
      <c r="EAE20" s="711"/>
      <c r="EAF20" s="711"/>
      <c r="EAG20" s="711"/>
      <c r="EAH20" s="711"/>
      <c r="EAI20" s="711"/>
      <c r="EAJ20" s="711"/>
      <c r="EAK20" s="711"/>
      <c r="EAL20" s="711"/>
      <c r="EAM20" s="711"/>
      <c r="EAN20" s="711"/>
      <c r="EAO20" s="711"/>
      <c r="EAP20" s="711"/>
      <c r="EAQ20" s="711"/>
      <c r="EAR20" s="711"/>
      <c r="EAS20" s="711"/>
      <c r="EAT20" s="711"/>
      <c r="EAU20" s="711"/>
      <c r="EAV20" s="711"/>
      <c r="EAW20" s="711"/>
      <c r="EAX20" s="711"/>
      <c r="EAY20" s="711"/>
      <c r="EAZ20" s="711"/>
      <c r="EBA20" s="711"/>
      <c r="EBB20" s="711"/>
      <c r="EBC20" s="711"/>
      <c r="EBD20" s="711"/>
      <c r="EBE20" s="711"/>
      <c r="EBF20" s="711"/>
      <c r="EBG20" s="711"/>
      <c r="EBH20" s="711"/>
      <c r="EBI20" s="711"/>
      <c r="EBJ20" s="711"/>
      <c r="EBK20" s="711"/>
      <c r="EBL20" s="711"/>
      <c r="EBM20" s="711"/>
      <c r="EBN20" s="711"/>
      <c r="EBO20" s="711"/>
      <c r="EBP20" s="711"/>
      <c r="EBQ20" s="711"/>
      <c r="EBR20" s="711"/>
      <c r="EBS20" s="711"/>
      <c r="EBT20" s="711"/>
      <c r="EBU20" s="711"/>
      <c r="EBV20" s="711"/>
      <c r="EBW20" s="711"/>
      <c r="EBX20" s="711"/>
      <c r="EBY20" s="711"/>
      <c r="EBZ20" s="711"/>
      <c r="ECA20" s="711"/>
      <c r="ECB20" s="711"/>
      <c r="ECC20" s="711"/>
      <c r="ECD20" s="711"/>
      <c r="ECE20" s="711"/>
      <c r="ECF20" s="711"/>
      <c r="ECG20" s="711"/>
      <c r="ECH20" s="711"/>
      <c r="ECI20" s="711"/>
      <c r="ECJ20" s="711"/>
      <c r="ECK20" s="711"/>
      <c r="ECL20" s="711"/>
      <c r="ECM20" s="711"/>
      <c r="ECN20" s="711"/>
      <c r="ECO20" s="711"/>
      <c r="ECP20" s="711"/>
      <c r="ECQ20" s="711"/>
      <c r="ECR20" s="711"/>
      <c r="ECS20" s="711"/>
      <c r="ECT20" s="711"/>
      <c r="ECU20" s="711"/>
      <c r="ECV20" s="711"/>
      <c r="ECW20" s="711"/>
      <c r="ECX20" s="711"/>
      <c r="ECY20" s="711"/>
      <c r="ECZ20" s="711"/>
      <c r="EDA20" s="711"/>
      <c r="EDB20" s="711"/>
      <c r="EDC20" s="711"/>
      <c r="EDD20" s="711"/>
      <c r="EDE20" s="711"/>
      <c r="EDF20" s="711"/>
      <c r="EDG20" s="711"/>
      <c r="EDH20" s="711"/>
      <c r="EDI20" s="711"/>
      <c r="EDJ20" s="711"/>
      <c r="EDK20" s="711"/>
      <c r="EDL20" s="711"/>
      <c r="EDM20" s="711"/>
      <c r="EDN20" s="711"/>
      <c r="EDO20" s="711"/>
      <c r="EDP20" s="711"/>
      <c r="EDQ20" s="711"/>
      <c r="EDR20" s="711"/>
      <c r="EDS20" s="711"/>
      <c r="EDT20" s="711"/>
      <c r="EDU20" s="711"/>
      <c r="EDV20" s="711"/>
      <c r="EDW20" s="711"/>
      <c r="EDX20" s="711"/>
      <c r="EDY20" s="711"/>
      <c r="EDZ20" s="711"/>
      <c r="EEA20" s="711"/>
      <c r="EEB20" s="711"/>
      <c r="EEC20" s="711"/>
      <c r="EED20" s="711"/>
      <c r="EEE20" s="711"/>
      <c r="EEF20" s="711"/>
      <c r="EEG20" s="711"/>
      <c r="EEH20" s="711"/>
      <c r="EEI20" s="711"/>
      <c r="EEJ20" s="711"/>
      <c r="EEK20" s="711"/>
      <c r="EEL20" s="711"/>
      <c r="EEM20" s="711"/>
      <c r="EEN20" s="711"/>
      <c r="EEO20" s="711"/>
      <c r="EEP20" s="711"/>
      <c r="EEQ20" s="711"/>
      <c r="EER20" s="711"/>
      <c r="EES20" s="711"/>
      <c r="EET20" s="711"/>
      <c r="EEU20" s="711"/>
      <c r="EEV20" s="711"/>
      <c r="EEW20" s="711"/>
      <c r="EEX20" s="711"/>
      <c r="EEY20" s="711"/>
      <c r="EEZ20" s="711"/>
      <c r="EFA20" s="711"/>
      <c r="EFB20" s="711"/>
      <c r="EFC20" s="711"/>
      <c r="EFD20" s="711"/>
      <c r="EFE20" s="711"/>
      <c r="EFF20" s="711"/>
      <c r="EFG20" s="711"/>
      <c r="EFH20" s="711"/>
      <c r="EFI20" s="711"/>
      <c r="EFJ20" s="711"/>
      <c r="EFK20" s="711"/>
      <c r="EFL20" s="711"/>
      <c r="EFM20" s="711"/>
      <c r="EFN20" s="711"/>
      <c r="EFO20" s="711"/>
      <c r="EFP20" s="711"/>
      <c r="EFQ20" s="711"/>
      <c r="EFR20" s="711"/>
      <c r="EFS20" s="711"/>
      <c r="EFT20" s="711"/>
      <c r="EFU20" s="711"/>
      <c r="EFV20" s="711"/>
      <c r="EFW20" s="711"/>
      <c r="EFX20" s="711"/>
      <c r="EFY20" s="711"/>
      <c r="EFZ20" s="711"/>
      <c r="EGA20" s="711"/>
      <c r="EGB20" s="711"/>
      <c r="EGC20" s="711"/>
      <c r="EGD20" s="711"/>
      <c r="EGE20" s="711"/>
      <c r="EGF20" s="711"/>
      <c r="EGG20" s="711"/>
      <c r="EGH20" s="711"/>
      <c r="EGI20" s="711"/>
      <c r="EGJ20" s="711"/>
      <c r="EGK20" s="711"/>
      <c r="EGL20" s="711"/>
      <c r="EGM20" s="711"/>
      <c r="EGN20" s="711"/>
      <c r="EGO20" s="711"/>
      <c r="EGP20" s="711"/>
      <c r="EGQ20" s="711"/>
      <c r="EGR20" s="711"/>
      <c r="EGS20" s="711"/>
      <c r="EGT20" s="711"/>
      <c r="EGU20" s="711"/>
      <c r="EGV20" s="711"/>
      <c r="EGW20" s="711"/>
      <c r="EGX20" s="711"/>
      <c r="EGY20" s="711"/>
      <c r="EGZ20" s="711"/>
      <c r="EHA20" s="711"/>
      <c r="EHB20" s="711"/>
      <c r="EHC20" s="711"/>
      <c r="EHD20" s="711"/>
      <c r="EHE20" s="711"/>
      <c r="EHF20" s="711"/>
      <c r="EHG20" s="711"/>
      <c r="EHH20" s="711"/>
      <c r="EHI20" s="711"/>
      <c r="EHJ20" s="711"/>
      <c r="EHK20" s="711"/>
      <c r="EHL20" s="711"/>
      <c r="EHM20" s="711"/>
      <c r="EHN20" s="711"/>
      <c r="EHO20" s="711"/>
      <c r="EHP20" s="711"/>
      <c r="EHQ20" s="711"/>
      <c r="EHR20" s="711"/>
      <c r="EHS20" s="711"/>
      <c r="EHT20" s="711"/>
      <c r="EHU20" s="711"/>
      <c r="EHV20" s="711"/>
      <c r="EHW20" s="711"/>
      <c r="EHX20" s="711"/>
      <c r="EHY20" s="711"/>
      <c r="EHZ20" s="711"/>
      <c r="EIA20" s="711"/>
      <c r="EIB20" s="711"/>
      <c r="EIC20" s="711"/>
      <c r="EID20" s="711"/>
      <c r="EIE20" s="711"/>
      <c r="EIF20" s="711"/>
      <c r="EIG20" s="711"/>
      <c r="EIH20" s="711"/>
      <c r="EII20" s="711"/>
      <c r="EIJ20" s="711"/>
      <c r="EIK20" s="711"/>
      <c r="EIL20" s="711"/>
      <c r="EIM20" s="711"/>
      <c r="EIN20" s="711"/>
      <c r="EIO20" s="711"/>
      <c r="EIP20" s="711"/>
      <c r="EIQ20" s="711"/>
      <c r="EIR20" s="711"/>
      <c r="EIS20" s="711"/>
      <c r="EIT20" s="711"/>
      <c r="EIU20" s="711"/>
      <c r="EIV20" s="711"/>
      <c r="EIW20" s="711"/>
      <c r="EIX20" s="711"/>
      <c r="EIY20" s="711"/>
      <c r="EIZ20" s="711"/>
      <c r="EJA20" s="711"/>
      <c r="EJB20" s="711"/>
      <c r="EJC20" s="711"/>
      <c r="EJD20" s="711"/>
      <c r="EJE20" s="711"/>
      <c r="EJF20" s="711"/>
      <c r="EJG20" s="711"/>
      <c r="EJH20" s="711"/>
      <c r="EJI20" s="711"/>
      <c r="EJJ20" s="711"/>
      <c r="EJK20" s="711"/>
      <c r="EJL20" s="711"/>
      <c r="EJM20" s="711"/>
      <c r="EJN20" s="711"/>
      <c r="EJO20" s="711"/>
      <c r="EJP20" s="711"/>
      <c r="EJQ20" s="711"/>
      <c r="EJR20" s="711"/>
      <c r="EJS20" s="711"/>
      <c r="EJT20" s="711"/>
      <c r="EJU20" s="711"/>
      <c r="EJV20" s="711"/>
      <c r="EJW20" s="711"/>
      <c r="EJX20" s="711"/>
      <c r="EJY20" s="711"/>
      <c r="EJZ20" s="711"/>
      <c r="EKA20" s="711"/>
      <c r="EKB20" s="711"/>
      <c r="EKC20" s="711"/>
      <c r="EKD20" s="711"/>
      <c r="EKE20" s="711"/>
      <c r="EKF20" s="711"/>
      <c r="EKG20" s="711"/>
      <c r="EKH20" s="711"/>
      <c r="EKI20" s="711"/>
      <c r="EKJ20" s="711"/>
      <c r="EKK20" s="711"/>
      <c r="EKL20" s="711"/>
      <c r="EKM20" s="711"/>
      <c r="EKN20" s="711"/>
      <c r="EKO20" s="711"/>
      <c r="EKP20" s="711"/>
      <c r="EKQ20" s="711"/>
      <c r="EKR20" s="711"/>
      <c r="EKS20" s="711"/>
      <c r="EKT20" s="711"/>
      <c r="EKU20" s="711"/>
      <c r="EKV20" s="711"/>
      <c r="EKW20" s="711"/>
      <c r="EKX20" s="711"/>
      <c r="EKY20" s="711"/>
      <c r="EKZ20" s="711"/>
      <c r="ELA20" s="711"/>
      <c r="ELB20" s="711"/>
      <c r="ELC20" s="711"/>
      <c r="ELD20" s="711"/>
      <c r="ELE20" s="711"/>
      <c r="ELF20" s="711"/>
      <c r="ELG20" s="711"/>
      <c r="ELH20" s="711"/>
      <c r="ELI20" s="711"/>
      <c r="ELJ20" s="711"/>
      <c r="ELK20" s="711"/>
      <c r="ELL20" s="711"/>
      <c r="ELM20" s="711"/>
      <c r="ELN20" s="711"/>
      <c r="ELO20" s="711"/>
      <c r="ELP20" s="711"/>
      <c r="ELQ20" s="711"/>
      <c r="ELR20" s="711"/>
      <c r="ELS20" s="711"/>
      <c r="ELT20" s="711"/>
      <c r="ELU20" s="711"/>
      <c r="ELV20" s="711"/>
      <c r="ELW20" s="711"/>
      <c r="ELX20" s="711"/>
      <c r="ELY20" s="711"/>
      <c r="ELZ20" s="711"/>
      <c r="EMA20" s="711"/>
      <c r="EMB20" s="711"/>
      <c r="EMC20" s="711"/>
      <c r="EMD20" s="711"/>
      <c r="EME20" s="711"/>
      <c r="EMF20" s="711"/>
      <c r="EMG20" s="711"/>
      <c r="EMH20" s="711"/>
      <c r="EMI20" s="711"/>
      <c r="EMJ20" s="711"/>
      <c r="EMK20" s="711"/>
      <c r="EML20" s="711"/>
      <c r="EMM20" s="711"/>
      <c r="EMN20" s="711"/>
      <c r="EMO20" s="711"/>
      <c r="EMP20" s="711"/>
      <c r="EMQ20" s="711"/>
      <c r="EMR20" s="711"/>
      <c r="EMS20" s="711"/>
      <c r="EMT20" s="711"/>
      <c r="EMU20" s="711"/>
      <c r="EMV20" s="711"/>
      <c r="EMW20" s="711"/>
      <c r="EMX20" s="711"/>
      <c r="EMY20" s="711"/>
      <c r="EMZ20" s="711"/>
      <c r="ENA20" s="711"/>
      <c r="ENB20" s="711"/>
      <c r="ENC20" s="711"/>
      <c r="END20" s="711"/>
      <c r="ENE20" s="711"/>
      <c r="ENF20" s="711"/>
      <c r="ENG20" s="711"/>
      <c r="ENH20" s="711"/>
      <c r="ENI20" s="711"/>
      <c r="ENJ20" s="711"/>
      <c r="ENK20" s="711"/>
      <c r="ENL20" s="711"/>
      <c r="ENM20" s="711"/>
      <c r="ENN20" s="711"/>
      <c r="ENO20" s="711"/>
      <c r="ENP20" s="711"/>
      <c r="ENQ20" s="711"/>
      <c r="ENR20" s="711"/>
      <c r="ENS20" s="711"/>
      <c r="ENT20" s="711"/>
      <c r="ENU20" s="711"/>
      <c r="ENV20" s="711"/>
      <c r="ENW20" s="711"/>
      <c r="ENX20" s="711"/>
      <c r="ENY20" s="711"/>
      <c r="ENZ20" s="711"/>
      <c r="EOA20" s="711"/>
      <c r="EOB20" s="711"/>
      <c r="EOC20" s="711"/>
      <c r="EOD20" s="711"/>
      <c r="EOE20" s="711"/>
      <c r="EOF20" s="711"/>
      <c r="EOG20" s="711"/>
      <c r="EOH20" s="711"/>
      <c r="EOI20" s="711"/>
      <c r="EOJ20" s="711"/>
      <c r="EOK20" s="711"/>
      <c r="EOL20" s="711"/>
      <c r="EOM20" s="711"/>
      <c r="EON20" s="711"/>
      <c r="EOO20" s="711"/>
      <c r="EOP20" s="711"/>
      <c r="EOQ20" s="711"/>
      <c r="EOR20" s="711"/>
      <c r="EOS20" s="711"/>
      <c r="EOT20" s="711"/>
      <c r="EOU20" s="711"/>
      <c r="EOV20" s="711"/>
      <c r="EOW20" s="711"/>
      <c r="EOX20" s="711"/>
      <c r="EOY20" s="711"/>
      <c r="EOZ20" s="711"/>
      <c r="EPA20" s="711"/>
      <c r="EPB20" s="711"/>
      <c r="EPC20" s="711"/>
      <c r="EPD20" s="711"/>
      <c r="EPE20" s="711"/>
      <c r="EPF20" s="711"/>
      <c r="EPG20" s="711"/>
      <c r="EPH20" s="711"/>
      <c r="EPI20" s="711"/>
      <c r="EPJ20" s="711"/>
      <c r="EPK20" s="711"/>
      <c r="EPL20" s="711"/>
      <c r="EPM20" s="711"/>
      <c r="EPN20" s="711"/>
      <c r="EPO20" s="711"/>
      <c r="EPP20" s="711"/>
      <c r="EPQ20" s="711"/>
      <c r="EPR20" s="711"/>
      <c r="EPS20" s="711"/>
      <c r="EPT20" s="711"/>
      <c r="EPU20" s="711"/>
      <c r="EPV20" s="711"/>
      <c r="EPW20" s="711"/>
      <c r="EPX20" s="711"/>
      <c r="EPY20" s="711"/>
      <c r="EPZ20" s="711"/>
      <c r="EQA20" s="711"/>
      <c r="EQB20" s="711"/>
      <c r="EQC20" s="711"/>
      <c r="EQD20" s="711"/>
      <c r="EQE20" s="711"/>
      <c r="EQF20" s="711"/>
      <c r="EQG20" s="711"/>
      <c r="EQH20" s="711"/>
      <c r="EQI20" s="711"/>
      <c r="EQJ20" s="711"/>
      <c r="EQK20" s="711"/>
      <c r="EQL20" s="711"/>
      <c r="EQM20" s="711"/>
      <c r="EQN20" s="711"/>
      <c r="EQO20" s="711"/>
      <c r="EQP20" s="711"/>
      <c r="EQQ20" s="711"/>
      <c r="EQR20" s="711"/>
      <c r="EQS20" s="711"/>
      <c r="EQT20" s="711"/>
      <c r="EQU20" s="711"/>
      <c r="EQV20" s="711"/>
      <c r="EQW20" s="711"/>
      <c r="EQX20" s="711"/>
      <c r="EQY20" s="711"/>
      <c r="EQZ20" s="711"/>
      <c r="ERA20" s="711"/>
      <c r="ERB20" s="711"/>
      <c r="ERC20" s="711"/>
      <c r="ERD20" s="711"/>
      <c r="ERE20" s="711"/>
      <c r="ERF20" s="711"/>
      <c r="ERG20" s="711"/>
      <c r="ERH20" s="711"/>
      <c r="ERI20" s="711"/>
      <c r="ERJ20" s="711"/>
      <c r="ERK20" s="711"/>
      <c r="ERL20" s="711"/>
      <c r="ERM20" s="711"/>
      <c r="ERN20" s="711"/>
      <c r="ERO20" s="711"/>
      <c r="ERP20" s="711"/>
      <c r="ERQ20" s="711"/>
      <c r="ERR20" s="711"/>
      <c r="ERS20" s="711"/>
      <c r="ERT20" s="711"/>
      <c r="ERU20" s="711"/>
      <c r="ERV20" s="711"/>
      <c r="ERW20" s="711"/>
      <c r="ERX20" s="711"/>
      <c r="ERY20" s="711"/>
      <c r="ERZ20" s="711"/>
      <c r="ESA20" s="711"/>
      <c r="ESB20" s="711"/>
      <c r="ESC20" s="711"/>
      <c r="ESD20" s="711"/>
      <c r="ESE20" s="711"/>
      <c r="ESF20" s="711"/>
      <c r="ESG20" s="711"/>
      <c r="ESH20" s="711"/>
      <c r="ESI20" s="711"/>
      <c r="ESJ20" s="711"/>
      <c r="ESK20" s="711"/>
      <c r="ESL20" s="711"/>
      <c r="ESM20" s="711"/>
      <c r="ESN20" s="711"/>
      <c r="ESO20" s="711"/>
      <c r="ESP20" s="711"/>
      <c r="ESQ20" s="711"/>
      <c r="ESR20" s="711"/>
      <c r="ESS20" s="711"/>
      <c r="EST20" s="711"/>
      <c r="ESU20" s="711"/>
      <c r="ESV20" s="711"/>
      <c r="ESW20" s="711"/>
      <c r="ESX20" s="711"/>
      <c r="ESY20" s="711"/>
      <c r="ESZ20" s="711"/>
      <c r="ETA20" s="711"/>
      <c r="ETB20" s="711"/>
      <c r="ETC20" s="711"/>
      <c r="ETD20" s="711"/>
      <c r="ETE20" s="711"/>
      <c r="ETF20" s="711"/>
      <c r="ETG20" s="711"/>
      <c r="ETH20" s="711"/>
      <c r="ETI20" s="711"/>
      <c r="ETJ20" s="711"/>
      <c r="ETK20" s="711"/>
      <c r="ETL20" s="711"/>
      <c r="ETM20" s="711"/>
      <c r="ETN20" s="711"/>
      <c r="ETO20" s="711"/>
      <c r="ETP20" s="711"/>
      <c r="ETQ20" s="711"/>
      <c r="ETR20" s="711"/>
      <c r="ETS20" s="711"/>
      <c r="ETT20" s="711"/>
      <c r="ETU20" s="711"/>
      <c r="ETV20" s="711"/>
      <c r="ETW20" s="711"/>
      <c r="ETX20" s="711"/>
      <c r="ETY20" s="711"/>
      <c r="ETZ20" s="711"/>
      <c r="EUA20" s="711"/>
      <c r="EUB20" s="711"/>
      <c r="EUC20" s="711"/>
      <c r="EUD20" s="711"/>
      <c r="EUE20" s="711"/>
      <c r="EUF20" s="711"/>
      <c r="EUG20" s="711"/>
      <c r="EUH20" s="711"/>
      <c r="EUI20" s="711"/>
      <c r="EUJ20" s="711"/>
      <c r="EUK20" s="711"/>
      <c r="EUL20" s="711"/>
      <c r="EUM20" s="711"/>
      <c r="EUN20" s="711"/>
      <c r="EUO20" s="711"/>
      <c r="EUP20" s="711"/>
      <c r="EUQ20" s="711"/>
      <c r="EUR20" s="711"/>
      <c r="EUS20" s="711"/>
      <c r="EUT20" s="711"/>
      <c r="EUU20" s="711"/>
      <c r="EUV20" s="711"/>
      <c r="EUW20" s="711"/>
      <c r="EUX20" s="711"/>
      <c r="EUY20" s="711"/>
      <c r="EUZ20" s="711"/>
      <c r="EVA20" s="711"/>
      <c r="EVB20" s="711"/>
      <c r="EVC20" s="711"/>
      <c r="EVD20" s="711"/>
      <c r="EVE20" s="711"/>
      <c r="EVF20" s="711"/>
      <c r="EVG20" s="711"/>
      <c r="EVH20" s="711"/>
      <c r="EVI20" s="711"/>
      <c r="EVJ20" s="711"/>
      <c r="EVK20" s="711"/>
      <c r="EVL20" s="711"/>
      <c r="EVM20" s="711"/>
      <c r="EVN20" s="711"/>
      <c r="EVO20" s="711"/>
      <c r="EVP20" s="711"/>
      <c r="EVQ20" s="711"/>
      <c r="EVR20" s="711"/>
      <c r="EVS20" s="711"/>
      <c r="EVT20" s="711"/>
      <c r="EVU20" s="711"/>
      <c r="EVV20" s="711"/>
      <c r="EVW20" s="711"/>
      <c r="EVX20" s="711"/>
      <c r="EVY20" s="711"/>
      <c r="EVZ20" s="711"/>
      <c r="EWA20" s="711"/>
      <c r="EWB20" s="711"/>
      <c r="EWC20" s="711"/>
      <c r="EWD20" s="711"/>
      <c r="EWE20" s="711"/>
      <c r="EWF20" s="711"/>
      <c r="EWG20" s="711"/>
      <c r="EWH20" s="711"/>
      <c r="EWI20" s="711"/>
      <c r="EWJ20" s="711"/>
      <c r="EWK20" s="711"/>
      <c r="EWL20" s="711"/>
      <c r="EWM20" s="711"/>
      <c r="EWN20" s="711"/>
      <c r="EWO20" s="711"/>
      <c r="EWP20" s="711"/>
      <c r="EWQ20" s="711"/>
      <c r="EWR20" s="711"/>
      <c r="EWS20" s="711"/>
      <c r="EWT20" s="711"/>
      <c r="EWU20" s="711"/>
      <c r="EWV20" s="711"/>
      <c r="EWW20" s="711"/>
      <c r="EWX20" s="711"/>
      <c r="EWY20" s="711"/>
      <c r="EWZ20" s="711"/>
      <c r="EXA20" s="711"/>
      <c r="EXB20" s="711"/>
      <c r="EXC20" s="711"/>
      <c r="EXD20" s="711"/>
      <c r="EXE20" s="711"/>
      <c r="EXF20" s="711"/>
      <c r="EXG20" s="711"/>
      <c r="EXH20" s="711"/>
      <c r="EXI20" s="711"/>
      <c r="EXJ20" s="711"/>
      <c r="EXK20" s="711"/>
      <c r="EXL20" s="711"/>
      <c r="EXM20" s="711"/>
      <c r="EXN20" s="711"/>
      <c r="EXO20" s="711"/>
      <c r="EXP20" s="711"/>
      <c r="EXQ20" s="711"/>
      <c r="EXR20" s="711"/>
      <c r="EXS20" s="711"/>
      <c r="EXT20" s="711"/>
      <c r="EXU20" s="711"/>
      <c r="EXV20" s="711"/>
      <c r="EXW20" s="711"/>
      <c r="EXX20" s="711"/>
      <c r="EXY20" s="711"/>
      <c r="EXZ20" s="711"/>
      <c r="EYA20" s="711"/>
      <c r="EYB20" s="711"/>
      <c r="EYC20" s="711"/>
      <c r="EYD20" s="711"/>
      <c r="EYE20" s="711"/>
      <c r="EYF20" s="711"/>
      <c r="EYG20" s="711"/>
      <c r="EYH20" s="711"/>
      <c r="EYI20" s="711"/>
      <c r="EYJ20" s="711"/>
      <c r="EYK20" s="711"/>
      <c r="EYL20" s="711"/>
      <c r="EYM20" s="711"/>
      <c r="EYN20" s="711"/>
      <c r="EYO20" s="711"/>
      <c r="EYP20" s="711"/>
      <c r="EYQ20" s="711"/>
      <c r="EYR20" s="711"/>
      <c r="EYS20" s="711"/>
      <c r="EYT20" s="711"/>
      <c r="EYU20" s="711"/>
      <c r="EYV20" s="711"/>
      <c r="EYW20" s="711"/>
      <c r="EYX20" s="711"/>
      <c r="EYY20" s="711"/>
      <c r="EYZ20" s="711"/>
      <c r="EZA20" s="711"/>
      <c r="EZB20" s="711"/>
      <c r="EZC20" s="711"/>
      <c r="EZD20" s="711"/>
      <c r="EZE20" s="711"/>
      <c r="EZF20" s="711"/>
      <c r="EZG20" s="711"/>
      <c r="EZH20" s="711"/>
      <c r="EZI20" s="711"/>
      <c r="EZJ20" s="711"/>
      <c r="EZK20" s="711"/>
      <c r="EZL20" s="711"/>
      <c r="EZM20" s="711"/>
      <c r="EZN20" s="711"/>
      <c r="EZO20" s="711"/>
      <c r="EZP20" s="711"/>
      <c r="EZQ20" s="711"/>
      <c r="EZR20" s="711"/>
      <c r="EZS20" s="711"/>
      <c r="EZT20" s="711"/>
      <c r="EZU20" s="711"/>
      <c r="EZV20" s="711"/>
      <c r="EZW20" s="711"/>
      <c r="EZX20" s="711"/>
      <c r="EZY20" s="711"/>
      <c r="EZZ20" s="711"/>
      <c r="FAA20" s="711"/>
      <c r="FAB20" s="711"/>
      <c r="FAC20" s="711"/>
      <c r="FAD20" s="711"/>
      <c r="FAE20" s="711"/>
      <c r="FAF20" s="711"/>
      <c r="FAG20" s="711"/>
      <c r="FAH20" s="711"/>
      <c r="FAI20" s="711"/>
      <c r="FAJ20" s="711"/>
      <c r="FAK20" s="711"/>
      <c r="FAL20" s="711"/>
      <c r="FAM20" s="711"/>
      <c r="FAN20" s="711"/>
      <c r="FAO20" s="711"/>
      <c r="FAP20" s="711"/>
      <c r="FAQ20" s="711"/>
      <c r="FAR20" s="711"/>
      <c r="FAS20" s="711"/>
      <c r="FAT20" s="711"/>
      <c r="FAU20" s="711"/>
      <c r="FAV20" s="711"/>
      <c r="FAW20" s="711"/>
      <c r="FAX20" s="711"/>
      <c r="FAY20" s="711"/>
      <c r="FAZ20" s="711"/>
      <c r="FBA20" s="711"/>
      <c r="FBB20" s="711"/>
      <c r="FBC20" s="711"/>
      <c r="FBD20" s="711"/>
      <c r="FBE20" s="711"/>
      <c r="FBF20" s="711"/>
      <c r="FBG20" s="711"/>
      <c r="FBH20" s="711"/>
      <c r="FBI20" s="711"/>
      <c r="FBJ20" s="711"/>
      <c r="FBK20" s="711"/>
      <c r="FBL20" s="711"/>
      <c r="FBM20" s="711"/>
      <c r="FBN20" s="711"/>
      <c r="FBO20" s="711"/>
      <c r="FBP20" s="711"/>
      <c r="FBQ20" s="711"/>
      <c r="FBR20" s="711"/>
      <c r="FBS20" s="711"/>
      <c r="FBT20" s="711"/>
      <c r="FBU20" s="711"/>
      <c r="FBV20" s="711"/>
      <c r="FBW20" s="711"/>
      <c r="FBX20" s="711"/>
      <c r="FBY20" s="711"/>
      <c r="FBZ20" s="711"/>
      <c r="FCA20" s="711"/>
      <c r="FCB20" s="711"/>
      <c r="FCC20" s="711"/>
      <c r="FCD20" s="711"/>
      <c r="FCE20" s="711"/>
      <c r="FCF20" s="711"/>
      <c r="FCG20" s="711"/>
      <c r="FCH20" s="711"/>
      <c r="FCI20" s="711"/>
      <c r="FCJ20" s="711"/>
      <c r="FCK20" s="711"/>
      <c r="FCL20" s="711"/>
      <c r="FCM20" s="711"/>
      <c r="FCN20" s="711"/>
      <c r="FCO20" s="711"/>
      <c r="FCP20" s="711"/>
      <c r="FCQ20" s="711"/>
      <c r="FCR20" s="711"/>
      <c r="FCS20" s="711"/>
      <c r="FCT20" s="711"/>
      <c r="FCU20" s="711"/>
      <c r="FCV20" s="711"/>
      <c r="FCW20" s="711"/>
      <c r="FCX20" s="711"/>
      <c r="FCY20" s="711"/>
      <c r="FCZ20" s="711"/>
      <c r="FDA20" s="711"/>
      <c r="FDB20" s="711"/>
      <c r="FDC20" s="711"/>
      <c r="FDD20" s="711"/>
      <c r="FDE20" s="711"/>
      <c r="FDF20" s="711"/>
      <c r="FDG20" s="711"/>
      <c r="FDH20" s="711"/>
      <c r="FDI20" s="711"/>
      <c r="FDJ20" s="711"/>
      <c r="FDK20" s="711"/>
      <c r="FDL20" s="711"/>
      <c r="FDM20" s="711"/>
      <c r="FDN20" s="711"/>
      <c r="FDO20" s="711"/>
      <c r="FDP20" s="711"/>
      <c r="FDQ20" s="711"/>
      <c r="FDR20" s="711"/>
      <c r="FDS20" s="711"/>
      <c r="FDT20" s="711"/>
      <c r="FDU20" s="711"/>
      <c r="FDV20" s="711"/>
      <c r="FDW20" s="711"/>
      <c r="FDX20" s="711"/>
      <c r="FDY20" s="711"/>
      <c r="FDZ20" s="711"/>
      <c r="FEA20" s="711"/>
      <c r="FEB20" s="711"/>
      <c r="FEC20" s="711"/>
      <c r="FED20" s="711"/>
      <c r="FEE20" s="711"/>
      <c r="FEF20" s="711"/>
      <c r="FEG20" s="711"/>
      <c r="FEH20" s="711"/>
      <c r="FEI20" s="711"/>
      <c r="FEJ20" s="711"/>
      <c r="FEK20" s="711"/>
      <c r="FEL20" s="711"/>
      <c r="FEM20" s="711"/>
      <c r="FEN20" s="711"/>
      <c r="FEO20" s="711"/>
      <c r="FEP20" s="711"/>
      <c r="FEQ20" s="711"/>
      <c r="FER20" s="711"/>
      <c r="FES20" s="711"/>
      <c r="FET20" s="711"/>
      <c r="FEU20" s="711"/>
      <c r="FEV20" s="711"/>
      <c r="FEW20" s="711"/>
      <c r="FEX20" s="711"/>
      <c r="FEY20" s="711"/>
      <c r="FEZ20" s="711"/>
      <c r="FFA20" s="711"/>
      <c r="FFB20" s="711"/>
      <c r="FFC20" s="711"/>
      <c r="FFD20" s="711"/>
      <c r="FFE20" s="711"/>
      <c r="FFF20" s="711"/>
      <c r="FFG20" s="711"/>
      <c r="FFH20" s="711"/>
      <c r="FFI20" s="711"/>
      <c r="FFJ20" s="711"/>
      <c r="FFK20" s="711"/>
      <c r="FFL20" s="711"/>
      <c r="FFM20" s="711"/>
      <c r="FFN20" s="711"/>
      <c r="FFO20" s="711"/>
      <c r="FFP20" s="711"/>
      <c r="FFQ20" s="711"/>
      <c r="FFR20" s="711"/>
      <c r="FFS20" s="711"/>
      <c r="FFT20" s="711"/>
      <c r="FFU20" s="711"/>
      <c r="FFV20" s="711"/>
      <c r="FFW20" s="711"/>
      <c r="FFX20" s="711"/>
      <c r="FFY20" s="711"/>
      <c r="FFZ20" s="711"/>
      <c r="FGA20" s="711"/>
      <c r="FGB20" s="711"/>
      <c r="FGC20" s="711"/>
      <c r="FGD20" s="711"/>
      <c r="FGE20" s="711"/>
      <c r="FGF20" s="711"/>
      <c r="FGG20" s="711"/>
      <c r="FGH20" s="711"/>
      <c r="FGI20" s="711"/>
      <c r="FGJ20" s="711"/>
      <c r="FGK20" s="711"/>
      <c r="FGL20" s="711"/>
      <c r="FGM20" s="711"/>
      <c r="FGN20" s="711"/>
      <c r="FGO20" s="711"/>
      <c r="FGP20" s="711"/>
      <c r="FGQ20" s="711"/>
      <c r="FGR20" s="711"/>
      <c r="FGS20" s="711"/>
      <c r="FGT20" s="711"/>
      <c r="FGU20" s="711"/>
      <c r="FGV20" s="711"/>
      <c r="FGW20" s="711"/>
      <c r="FGX20" s="711"/>
      <c r="FGY20" s="711"/>
      <c r="FGZ20" s="711"/>
      <c r="FHA20" s="711"/>
      <c r="FHB20" s="711"/>
      <c r="FHC20" s="711"/>
      <c r="FHD20" s="711"/>
      <c r="FHE20" s="711"/>
      <c r="FHF20" s="711"/>
      <c r="FHG20" s="711"/>
      <c r="FHH20" s="711"/>
      <c r="FHI20" s="711"/>
      <c r="FHJ20" s="711"/>
      <c r="FHK20" s="711"/>
      <c r="FHL20" s="711"/>
      <c r="FHM20" s="711"/>
      <c r="FHN20" s="711"/>
      <c r="FHO20" s="711"/>
      <c r="FHP20" s="711"/>
      <c r="FHQ20" s="711"/>
      <c r="FHR20" s="711"/>
      <c r="FHS20" s="711"/>
      <c r="FHT20" s="711"/>
      <c r="FHU20" s="711"/>
      <c r="FHV20" s="711"/>
      <c r="FHW20" s="711"/>
      <c r="FHX20" s="711"/>
      <c r="FHY20" s="711"/>
      <c r="FHZ20" s="711"/>
      <c r="FIA20" s="711"/>
      <c r="FIB20" s="711"/>
      <c r="FIC20" s="711"/>
      <c r="FID20" s="711"/>
      <c r="FIE20" s="711"/>
      <c r="FIF20" s="711"/>
      <c r="FIG20" s="711"/>
      <c r="FIH20" s="711"/>
      <c r="FII20" s="711"/>
      <c r="FIJ20" s="711"/>
      <c r="FIK20" s="711"/>
      <c r="FIL20" s="711"/>
      <c r="FIM20" s="711"/>
      <c r="FIN20" s="711"/>
      <c r="FIO20" s="711"/>
      <c r="FIP20" s="711"/>
      <c r="FIQ20" s="711"/>
      <c r="FIR20" s="711"/>
      <c r="FIS20" s="711"/>
      <c r="FIT20" s="711"/>
      <c r="FIU20" s="711"/>
      <c r="FIV20" s="711"/>
      <c r="FIW20" s="711"/>
      <c r="FIX20" s="711"/>
      <c r="FIY20" s="711"/>
      <c r="FIZ20" s="711"/>
      <c r="FJA20" s="711"/>
      <c r="FJB20" s="711"/>
      <c r="FJC20" s="711"/>
      <c r="FJD20" s="711"/>
      <c r="FJE20" s="711"/>
      <c r="FJF20" s="711"/>
      <c r="FJG20" s="711"/>
      <c r="FJH20" s="711"/>
      <c r="FJI20" s="711"/>
      <c r="FJJ20" s="711"/>
      <c r="FJK20" s="711"/>
      <c r="FJL20" s="711"/>
      <c r="FJM20" s="711"/>
      <c r="FJN20" s="711"/>
      <c r="FJO20" s="711"/>
      <c r="FJP20" s="711"/>
      <c r="FJQ20" s="711"/>
      <c r="FJR20" s="711"/>
      <c r="FJS20" s="711"/>
      <c r="FJT20" s="711"/>
      <c r="FJU20" s="711"/>
      <c r="FJV20" s="711"/>
      <c r="FJW20" s="711"/>
      <c r="FJX20" s="711"/>
      <c r="FJY20" s="711"/>
      <c r="FJZ20" s="711"/>
      <c r="FKA20" s="711"/>
      <c r="FKB20" s="711"/>
      <c r="FKC20" s="711"/>
      <c r="FKD20" s="711"/>
      <c r="FKE20" s="711"/>
      <c r="FKF20" s="711"/>
      <c r="FKG20" s="711"/>
      <c r="FKH20" s="711"/>
      <c r="FKI20" s="711"/>
      <c r="FKJ20" s="711"/>
      <c r="FKK20" s="711"/>
      <c r="FKL20" s="711"/>
      <c r="FKM20" s="711"/>
      <c r="FKN20" s="711"/>
      <c r="FKO20" s="711"/>
      <c r="FKP20" s="711"/>
      <c r="FKQ20" s="711"/>
      <c r="FKR20" s="711"/>
      <c r="FKS20" s="711"/>
      <c r="FKT20" s="711"/>
      <c r="FKU20" s="711"/>
      <c r="FKV20" s="711"/>
      <c r="FKW20" s="711"/>
      <c r="FKX20" s="711"/>
      <c r="FKY20" s="711"/>
      <c r="FKZ20" s="711"/>
      <c r="FLA20" s="711"/>
      <c r="FLB20" s="711"/>
      <c r="FLC20" s="711"/>
      <c r="FLD20" s="711"/>
      <c r="FLE20" s="711"/>
      <c r="FLF20" s="711"/>
      <c r="FLG20" s="711"/>
      <c r="FLH20" s="711"/>
      <c r="FLI20" s="711"/>
      <c r="FLJ20" s="711"/>
      <c r="FLK20" s="711"/>
      <c r="FLL20" s="711"/>
      <c r="FLM20" s="711"/>
      <c r="FLN20" s="711"/>
      <c r="FLO20" s="711"/>
      <c r="FLP20" s="711"/>
      <c r="FLQ20" s="711"/>
      <c r="FLR20" s="711"/>
      <c r="FLS20" s="711"/>
      <c r="FLT20" s="711"/>
      <c r="FLU20" s="711"/>
      <c r="FLV20" s="711"/>
      <c r="FLW20" s="711"/>
      <c r="FLX20" s="711"/>
      <c r="FLY20" s="711"/>
      <c r="FLZ20" s="711"/>
      <c r="FMA20" s="711"/>
      <c r="FMB20" s="711"/>
      <c r="FMC20" s="711"/>
      <c r="FMD20" s="711"/>
      <c r="FME20" s="711"/>
      <c r="FMF20" s="711"/>
      <c r="FMG20" s="711"/>
      <c r="FMH20" s="711"/>
      <c r="FMI20" s="711"/>
      <c r="FMJ20" s="711"/>
      <c r="FMK20" s="711"/>
      <c r="FML20" s="711"/>
      <c r="FMM20" s="711"/>
      <c r="FMN20" s="711"/>
      <c r="FMO20" s="711"/>
      <c r="FMP20" s="711"/>
      <c r="FMQ20" s="711"/>
      <c r="FMR20" s="711"/>
      <c r="FMS20" s="711"/>
      <c r="FMT20" s="711"/>
      <c r="FMU20" s="711"/>
      <c r="FMV20" s="711"/>
      <c r="FMW20" s="711"/>
      <c r="FMX20" s="711"/>
      <c r="FMY20" s="711"/>
      <c r="FMZ20" s="711"/>
      <c r="FNA20" s="711"/>
      <c r="FNB20" s="711"/>
      <c r="FNC20" s="711"/>
      <c r="FND20" s="711"/>
      <c r="FNE20" s="711"/>
      <c r="FNF20" s="711"/>
      <c r="FNG20" s="711"/>
      <c r="FNH20" s="711"/>
      <c r="FNI20" s="711"/>
      <c r="FNJ20" s="711"/>
      <c r="FNK20" s="711"/>
      <c r="FNL20" s="711"/>
      <c r="FNM20" s="711"/>
      <c r="FNN20" s="711"/>
      <c r="FNO20" s="711"/>
      <c r="FNP20" s="711"/>
      <c r="FNQ20" s="711"/>
      <c r="FNR20" s="711"/>
      <c r="FNS20" s="711"/>
      <c r="FNT20" s="711"/>
      <c r="FNU20" s="711"/>
      <c r="FNV20" s="711"/>
      <c r="FNW20" s="711"/>
      <c r="FNX20" s="711"/>
      <c r="FNY20" s="711"/>
      <c r="FNZ20" s="711"/>
      <c r="FOA20" s="711"/>
      <c r="FOB20" s="711"/>
      <c r="FOC20" s="711"/>
      <c r="FOD20" s="711"/>
      <c r="FOE20" s="711"/>
      <c r="FOF20" s="711"/>
      <c r="FOG20" s="711"/>
      <c r="FOH20" s="711"/>
      <c r="FOI20" s="711"/>
      <c r="FOJ20" s="711"/>
      <c r="FOK20" s="711"/>
      <c r="FOL20" s="711"/>
      <c r="FOM20" s="711"/>
      <c r="FON20" s="711"/>
      <c r="FOO20" s="711"/>
      <c r="FOP20" s="711"/>
      <c r="FOQ20" s="711"/>
      <c r="FOR20" s="711"/>
      <c r="FOS20" s="711"/>
      <c r="FOT20" s="711"/>
      <c r="FOU20" s="711"/>
      <c r="FOV20" s="711"/>
      <c r="FOW20" s="711"/>
      <c r="FOX20" s="711"/>
      <c r="FOY20" s="711"/>
      <c r="FOZ20" s="711"/>
      <c r="FPA20" s="711"/>
      <c r="FPB20" s="711"/>
      <c r="FPC20" s="711"/>
      <c r="FPD20" s="711"/>
      <c r="FPE20" s="711"/>
      <c r="FPF20" s="711"/>
      <c r="FPG20" s="711"/>
      <c r="FPH20" s="711"/>
      <c r="FPI20" s="711"/>
      <c r="FPJ20" s="711"/>
      <c r="FPK20" s="711"/>
      <c r="FPL20" s="711"/>
      <c r="FPM20" s="711"/>
      <c r="FPN20" s="711"/>
      <c r="FPO20" s="711"/>
      <c r="FPP20" s="711"/>
      <c r="FPQ20" s="711"/>
      <c r="FPR20" s="711"/>
      <c r="FPS20" s="711"/>
      <c r="FPT20" s="711"/>
      <c r="FPU20" s="711"/>
      <c r="FPV20" s="711"/>
      <c r="FPW20" s="711"/>
      <c r="FPX20" s="711"/>
      <c r="FPY20" s="711"/>
      <c r="FPZ20" s="711"/>
      <c r="FQA20" s="711"/>
      <c r="FQB20" s="711"/>
      <c r="FQC20" s="711"/>
      <c r="FQD20" s="711"/>
      <c r="FQE20" s="711"/>
      <c r="FQF20" s="711"/>
      <c r="FQG20" s="711"/>
      <c r="FQH20" s="711"/>
      <c r="FQI20" s="711"/>
      <c r="FQJ20" s="711"/>
      <c r="FQK20" s="711"/>
      <c r="FQL20" s="711"/>
      <c r="FQM20" s="711"/>
      <c r="FQN20" s="711"/>
      <c r="FQO20" s="711"/>
      <c r="FQP20" s="711"/>
      <c r="FQQ20" s="711"/>
      <c r="FQR20" s="711"/>
      <c r="FQS20" s="711"/>
      <c r="FQT20" s="711"/>
      <c r="FQU20" s="711"/>
      <c r="FQV20" s="711"/>
      <c r="FQW20" s="711"/>
      <c r="FQX20" s="711"/>
      <c r="FQY20" s="711"/>
      <c r="FQZ20" s="711"/>
      <c r="FRA20" s="711"/>
      <c r="FRB20" s="711"/>
      <c r="FRC20" s="711"/>
      <c r="FRD20" s="711"/>
      <c r="FRE20" s="711"/>
      <c r="FRF20" s="711"/>
      <c r="FRG20" s="711"/>
      <c r="FRH20" s="711"/>
      <c r="FRI20" s="711"/>
      <c r="FRJ20" s="711"/>
      <c r="FRK20" s="711"/>
      <c r="FRL20" s="711"/>
      <c r="FRM20" s="711"/>
      <c r="FRN20" s="711"/>
      <c r="FRO20" s="711"/>
      <c r="FRP20" s="711"/>
      <c r="FRQ20" s="711"/>
      <c r="FRR20" s="711"/>
      <c r="FRS20" s="711"/>
      <c r="FRT20" s="711"/>
      <c r="FRU20" s="711"/>
      <c r="FRV20" s="711"/>
      <c r="FRW20" s="711"/>
      <c r="FRX20" s="711"/>
      <c r="FRY20" s="711"/>
      <c r="FRZ20" s="711"/>
      <c r="FSA20" s="711"/>
      <c r="FSB20" s="711"/>
      <c r="FSC20" s="711"/>
      <c r="FSD20" s="711"/>
      <c r="FSE20" s="711"/>
      <c r="FSF20" s="711"/>
      <c r="FSG20" s="711"/>
      <c r="FSH20" s="711"/>
      <c r="FSI20" s="711"/>
      <c r="FSJ20" s="711"/>
      <c r="FSK20" s="711"/>
      <c r="FSL20" s="711"/>
      <c r="FSM20" s="711"/>
      <c r="FSN20" s="711"/>
      <c r="FSO20" s="711"/>
      <c r="FSP20" s="711"/>
      <c r="FSQ20" s="711"/>
      <c r="FSR20" s="711"/>
      <c r="FSS20" s="711"/>
      <c r="FST20" s="711"/>
      <c r="FSU20" s="711"/>
      <c r="FSV20" s="711"/>
      <c r="FSW20" s="711"/>
      <c r="FSX20" s="711"/>
      <c r="FSY20" s="711"/>
      <c r="FSZ20" s="711"/>
      <c r="FTA20" s="711"/>
      <c r="FTB20" s="711"/>
      <c r="FTC20" s="711"/>
      <c r="FTD20" s="711"/>
      <c r="FTE20" s="711"/>
      <c r="FTF20" s="711"/>
      <c r="FTG20" s="711"/>
      <c r="FTH20" s="711"/>
      <c r="FTI20" s="711"/>
      <c r="FTJ20" s="711"/>
      <c r="FTK20" s="711"/>
      <c r="FTL20" s="711"/>
      <c r="FTM20" s="711"/>
      <c r="FTN20" s="711"/>
      <c r="FTO20" s="711"/>
      <c r="FTP20" s="711"/>
      <c r="FTQ20" s="711"/>
      <c r="FTR20" s="711"/>
      <c r="FTS20" s="711"/>
      <c r="FTT20" s="711"/>
      <c r="FTU20" s="711"/>
      <c r="FTV20" s="711"/>
      <c r="FTW20" s="711"/>
      <c r="FTX20" s="711"/>
      <c r="FTY20" s="711"/>
      <c r="FTZ20" s="711"/>
      <c r="FUA20" s="711"/>
      <c r="FUB20" s="711"/>
      <c r="FUC20" s="711"/>
      <c r="FUD20" s="711"/>
      <c r="FUE20" s="711"/>
      <c r="FUF20" s="711"/>
      <c r="FUG20" s="711"/>
      <c r="FUH20" s="711"/>
      <c r="FUI20" s="711"/>
      <c r="FUJ20" s="711"/>
      <c r="FUK20" s="711"/>
      <c r="FUL20" s="711"/>
      <c r="FUM20" s="711"/>
      <c r="FUN20" s="711"/>
      <c r="FUO20" s="711"/>
      <c r="FUP20" s="711"/>
      <c r="FUQ20" s="711"/>
      <c r="FUR20" s="711"/>
      <c r="FUS20" s="711"/>
      <c r="FUT20" s="711"/>
      <c r="FUU20" s="711"/>
      <c r="FUV20" s="711"/>
      <c r="FUW20" s="711"/>
      <c r="FUX20" s="711"/>
      <c r="FUY20" s="711"/>
      <c r="FUZ20" s="711"/>
      <c r="FVA20" s="711"/>
      <c r="FVB20" s="711"/>
      <c r="FVC20" s="711"/>
      <c r="FVD20" s="711"/>
      <c r="FVE20" s="711"/>
      <c r="FVF20" s="711"/>
      <c r="FVG20" s="711"/>
      <c r="FVH20" s="711"/>
      <c r="FVI20" s="711"/>
      <c r="FVJ20" s="711"/>
      <c r="FVK20" s="711"/>
      <c r="FVL20" s="711"/>
      <c r="FVM20" s="711"/>
      <c r="FVN20" s="711"/>
      <c r="FVO20" s="711"/>
      <c r="FVP20" s="711"/>
      <c r="FVQ20" s="711"/>
      <c r="FVR20" s="711"/>
      <c r="FVS20" s="711"/>
      <c r="FVT20" s="711"/>
      <c r="FVU20" s="711"/>
      <c r="FVV20" s="711"/>
      <c r="FVW20" s="711"/>
      <c r="FVX20" s="711"/>
      <c r="FVY20" s="711"/>
      <c r="FVZ20" s="711"/>
      <c r="FWA20" s="711"/>
      <c r="FWB20" s="711"/>
      <c r="FWC20" s="711"/>
      <c r="FWD20" s="711"/>
      <c r="FWE20" s="711"/>
      <c r="FWF20" s="711"/>
      <c r="FWG20" s="711"/>
      <c r="FWH20" s="711"/>
      <c r="FWI20" s="711"/>
      <c r="FWJ20" s="711"/>
      <c r="FWK20" s="711"/>
      <c r="FWL20" s="711"/>
      <c r="FWM20" s="711"/>
      <c r="FWN20" s="711"/>
      <c r="FWO20" s="711"/>
      <c r="FWP20" s="711"/>
      <c r="FWQ20" s="711"/>
      <c r="FWR20" s="711"/>
      <c r="FWS20" s="711"/>
      <c r="FWT20" s="711"/>
      <c r="FWU20" s="711"/>
      <c r="FWV20" s="711"/>
      <c r="FWW20" s="711"/>
      <c r="FWX20" s="711"/>
      <c r="FWY20" s="711"/>
      <c r="FWZ20" s="711"/>
      <c r="FXA20" s="711"/>
      <c r="FXB20" s="711"/>
      <c r="FXC20" s="711"/>
      <c r="FXD20" s="711"/>
      <c r="FXE20" s="711"/>
      <c r="FXF20" s="711"/>
      <c r="FXG20" s="711"/>
      <c r="FXH20" s="711"/>
      <c r="FXI20" s="711"/>
      <c r="FXJ20" s="711"/>
      <c r="FXK20" s="711"/>
      <c r="FXL20" s="711"/>
      <c r="FXM20" s="711"/>
      <c r="FXN20" s="711"/>
      <c r="FXO20" s="711"/>
      <c r="FXP20" s="711"/>
      <c r="FXQ20" s="711"/>
      <c r="FXR20" s="711"/>
      <c r="FXS20" s="711"/>
      <c r="FXT20" s="711"/>
      <c r="FXU20" s="711"/>
      <c r="FXV20" s="711"/>
      <c r="FXW20" s="711"/>
      <c r="FXX20" s="711"/>
      <c r="FXY20" s="711"/>
      <c r="FXZ20" s="711"/>
      <c r="FYA20" s="711"/>
      <c r="FYB20" s="711"/>
      <c r="FYC20" s="711"/>
      <c r="FYD20" s="711"/>
      <c r="FYE20" s="711"/>
      <c r="FYF20" s="711"/>
      <c r="FYG20" s="711"/>
      <c r="FYH20" s="711"/>
      <c r="FYI20" s="711"/>
      <c r="FYJ20" s="711"/>
      <c r="FYK20" s="711"/>
      <c r="FYL20" s="711"/>
      <c r="FYM20" s="711"/>
      <c r="FYN20" s="711"/>
      <c r="FYO20" s="711"/>
      <c r="FYP20" s="711"/>
      <c r="FYQ20" s="711"/>
      <c r="FYR20" s="711"/>
      <c r="FYS20" s="711"/>
      <c r="FYT20" s="711"/>
      <c r="FYU20" s="711"/>
      <c r="FYV20" s="711"/>
      <c r="FYW20" s="711"/>
      <c r="FYX20" s="711"/>
      <c r="FYY20" s="711"/>
      <c r="FYZ20" s="711"/>
      <c r="FZA20" s="711"/>
      <c r="FZB20" s="711"/>
      <c r="FZC20" s="711"/>
      <c r="FZD20" s="711"/>
      <c r="FZE20" s="711"/>
      <c r="FZF20" s="711"/>
      <c r="FZG20" s="711"/>
      <c r="FZH20" s="711"/>
      <c r="FZI20" s="711"/>
      <c r="FZJ20" s="711"/>
      <c r="FZK20" s="711"/>
      <c r="FZL20" s="711"/>
      <c r="FZM20" s="711"/>
      <c r="FZN20" s="711"/>
      <c r="FZO20" s="711"/>
      <c r="FZP20" s="711"/>
      <c r="FZQ20" s="711"/>
      <c r="FZR20" s="711"/>
      <c r="FZS20" s="711"/>
      <c r="FZT20" s="711"/>
      <c r="FZU20" s="711"/>
      <c r="FZV20" s="711"/>
      <c r="FZW20" s="711"/>
      <c r="FZX20" s="711"/>
      <c r="FZY20" s="711"/>
      <c r="FZZ20" s="711"/>
      <c r="GAA20" s="711"/>
      <c r="GAB20" s="711"/>
      <c r="GAC20" s="711"/>
      <c r="GAD20" s="711"/>
      <c r="GAE20" s="711"/>
      <c r="GAF20" s="711"/>
      <c r="GAG20" s="711"/>
      <c r="GAH20" s="711"/>
      <c r="GAI20" s="711"/>
      <c r="GAJ20" s="711"/>
      <c r="GAK20" s="711"/>
      <c r="GAL20" s="711"/>
      <c r="GAM20" s="711"/>
      <c r="GAN20" s="711"/>
      <c r="GAO20" s="711"/>
      <c r="GAP20" s="711"/>
      <c r="GAQ20" s="711"/>
      <c r="GAR20" s="711"/>
      <c r="GAS20" s="711"/>
      <c r="GAT20" s="711"/>
      <c r="GAU20" s="711"/>
      <c r="GAV20" s="711"/>
      <c r="GAW20" s="711"/>
      <c r="GAX20" s="711"/>
      <c r="GAY20" s="711"/>
      <c r="GAZ20" s="711"/>
      <c r="GBA20" s="711"/>
      <c r="GBB20" s="711"/>
      <c r="GBC20" s="711"/>
      <c r="GBD20" s="711"/>
      <c r="GBE20" s="711"/>
      <c r="GBF20" s="711"/>
      <c r="GBG20" s="711"/>
      <c r="GBH20" s="711"/>
      <c r="GBI20" s="711"/>
      <c r="GBJ20" s="711"/>
      <c r="GBK20" s="711"/>
      <c r="GBL20" s="711"/>
      <c r="GBM20" s="711"/>
      <c r="GBN20" s="711"/>
      <c r="GBO20" s="711"/>
      <c r="GBP20" s="711"/>
      <c r="GBQ20" s="711"/>
      <c r="GBR20" s="711"/>
      <c r="GBS20" s="711"/>
      <c r="GBT20" s="711"/>
      <c r="GBU20" s="711"/>
      <c r="GBV20" s="711"/>
      <c r="GBW20" s="711"/>
      <c r="GBX20" s="711"/>
      <c r="GBY20" s="711"/>
      <c r="GBZ20" s="711"/>
      <c r="GCA20" s="711"/>
      <c r="GCB20" s="711"/>
      <c r="GCC20" s="711"/>
      <c r="GCD20" s="711"/>
      <c r="GCE20" s="711"/>
      <c r="GCF20" s="711"/>
      <c r="GCG20" s="711"/>
      <c r="GCH20" s="711"/>
      <c r="GCI20" s="711"/>
      <c r="GCJ20" s="711"/>
      <c r="GCK20" s="711"/>
      <c r="GCL20" s="711"/>
      <c r="GCM20" s="711"/>
      <c r="GCN20" s="711"/>
      <c r="GCO20" s="711"/>
      <c r="GCP20" s="711"/>
      <c r="GCQ20" s="711"/>
      <c r="GCR20" s="711"/>
      <c r="GCS20" s="711"/>
      <c r="GCT20" s="711"/>
      <c r="GCU20" s="711"/>
      <c r="GCV20" s="711"/>
      <c r="GCW20" s="711"/>
      <c r="GCX20" s="711"/>
      <c r="GCY20" s="711"/>
      <c r="GCZ20" s="711"/>
      <c r="GDA20" s="711"/>
      <c r="GDB20" s="711"/>
      <c r="GDC20" s="711"/>
      <c r="GDD20" s="711"/>
      <c r="GDE20" s="711"/>
      <c r="GDF20" s="711"/>
      <c r="GDG20" s="711"/>
      <c r="GDH20" s="711"/>
      <c r="GDI20" s="711"/>
      <c r="GDJ20" s="711"/>
      <c r="GDK20" s="711"/>
      <c r="GDL20" s="711"/>
      <c r="GDM20" s="711"/>
      <c r="GDN20" s="711"/>
      <c r="GDO20" s="711"/>
      <c r="GDP20" s="711"/>
      <c r="GDQ20" s="711"/>
      <c r="GDR20" s="711"/>
      <c r="GDS20" s="711"/>
      <c r="GDT20" s="711"/>
      <c r="GDU20" s="711"/>
      <c r="GDV20" s="711"/>
      <c r="GDW20" s="711"/>
      <c r="GDX20" s="711"/>
      <c r="GDY20" s="711"/>
      <c r="GDZ20" s="711"/>
      <c r="GEA20" s="711"/>
      <c r="GEB20" s="711"/>
      <c r="GEC20" s="711"/>
      <c r="GED20" s="711"/>
      <c r="GEE20" s="711"/>
      <c r="GEF20" s="711"/>
      <c r="GEG20" s="711"/>
      <c r="GEH20" s="711"/>
      <c r="GEI20" s="711"/>
      <c r="GEJ20" s="711"/>
      <c r="GEK20" s="711"/>
      <c r="GEL20" s="711"/>
      <c r="GEM20" s="711"/>
      <c r="GEN20" s="711"/>
      <c r="GEO20" s="711"/>
      <c r="GEP20" s="711"/>
      <c r="GEQ20" s="711"/>
      <c r="GER20" s="711"/>
      <c r="GES20" s="711"/>
      <c r="GET20" s="711"/>
      <c r="GEU20" s="711"/>
      <c r="GEV20" s="711"/>
      <c r="GEW20" s="711"/>
      <c r="GEX20" s="711"/>
      <c r="GEY20" s="711"/>
      <c r="GEZ20" s="711"/>
      <c r="GFA20" s="711"/>
      <c r="GFB20" s="711"/>
      <c r="GFC20" s="711"/>
      <c r="GFD20" s="711"/>
      <c r="GFE20" s="711"/>
      <c r="GFF20" s="711"/>
      <c r="GFG20" s="711"/>
      <c r="GFH20" s="711"/>
      <c r="GFI20" s="711"/>
      <c r="GFJ20" s="711"/>
      <c r="GFK20" s="711"/>
      <c r="GFL20" s="711"/>
      <c r="GFM20" s="711"/>
      <c r="GFN20" s="711"/>
      <c r="GFO20" s="711"/>
      <c r="GFP20" s="711"/>
      <c r="GFQ20" s="711"/>
      <c r="GFR20" s="711"/>
      <c r="GFS20" s="711"/>
      <c r="GFT20" s="711"/>
      <c r="GFU20" s="711"/>
      <c r="GFV20" s="711"/>
      <c r="GFW20" s="711"/>
      <c r="GFX20" s="711"/>
      <c r="GFY20" s="711"/>
      <c r="GFZ20" s="711"/>
      <c r="GGA20" s="711"/>
      <c r="GGB20" s="711"/>
      <c r="GGC20" s="711"/>
      <c r="GGD20" s="711"/>
      <c r="GGE20" s="711"/>
      <c r="GGF20" s="711"/>
      <c r="GGG20" s="711"/>
      <c r="GGH20" s="711"/>
      <c r="GGI20" s="711"/>
      <c r="GGJ20" s="711"/>
      <c r="GGK20" s="711"/>
      <c r="GGL20" s="711"/>
      <c r="GGM20" s="711"/>
      <c r="GGN20" s="711"/>
      <c r="GGO20" s="711"/>
      <c r="GGP20" s="711"/>
      <c r="GGQ20" s="711"/>
      <c r="GGR20" s="711"/>
      <c r="GGS20" s="711"/>
      <c r="GGT20" s="711"/>
      <c r="GGU20" s="711"/>
      <c r="GGV20" s="711"/>
      <c r="GGW20" s="711"/>
      <c r="GGX20" s="711"/>
      <c r="GGY20" s="711"/>
      <c r="GGZ20" s="711"/>
      <c r="GHA20" s="711"/>
      <c r="GHB20" s="711"/>
      <c r="GHC20" s="711"/>
      <c r="GHD20" s="711"/>
      <c r="GHE20" s="711"/>
      <c r="GHF20" s="711"/>
      <c r="GHG20" s="711"/>
      <c r="GHH20" s="711"/>
      <c r="GHI20" s="711"/>
      <c r="GHJ20" s="711"/>
      <c r="GHK20" s="711"/>
      <c r="GHL20" s="711"/>
      <c r="GHM20" s="711"/>
      <c r="GHN20" s="711"/>
      <c r="GHO20" s="711"/>
      <c r="GHP20" s="711"/>
      <c r="GHQ20" s="711"/>
      <c r="GHR20" s="711"/>
      <c r="GHS20" s="711"/>
      <c r="GHT20" s="711"/>
      <c r="GHU20" s="711"/>
      <c r="GHV20" s="711"/>
      <c r="GHW20" s="711"/>
      <c r="GHX20" s="711"/>
      <c r="GHY20" s="711"/>
      <c r="GHZ20" s="711"/>
      <c r="GIA20" s="711"/>
      <c r="GIB20" s="711"/>
      <c r="GIC20" s="711"/>
      <c r="GID20" s="711"/>
      <c r="GIE20" s="711"/>
      <c r="GIF20" s="711"/>
      <c r="GIG20" s="711"/>
      <c r="GIH20" s="711"/>
      <c r="GII20" s="711"/>
      <c r="GIJ20" s="711"/>
      <c r="GIK20" s="711"/>
      <c r="GIL20" s="711"/>
      <c r="GIM20" s="711"/>
      <c r="GIN20" s="711"/>
      <c r="GIO20" s="711"/>
      <c r="GIP20" s="711"/>
      <c r="GIQ20" s="711"/>
      <c r="GIR20" s="711"/>
      <c r="GIS20" s="711"/>
      <c r="GIT20" s="711"/>
      <c r="GIU20" s="711"/>
      <c r="GIV20" s="711"/>
      <c r="GIW20" s="711"/>
      <c r="GIX20" s="711"/>
      <c r="GIY20" s="711"/>
      <c r="GIZ20" s="711"/>
      <c r="GJA20" s="711"/>
      <c r="GJB20" s="711"/>
      <c r="GJC20" s="711"/>
      <c r="GJD20" s="711"/>
      <c r="GJE20" s="711"/>
      <c r="GJF20" s="711"/>
      <c r="GJG20" s="711"/>
      <c r="GJH20" s="711"/>
      <c r="GJI20" s="711"/>
      <c r="GJJ20" s="711"/>
      <c r="GJK20" s="711"/>
      <c r="GJL20" s="711"/>
      <c r="GJM20" s="711"/>
      <c r="GJN20" s="711"/>
      <c r="GJO20" s="711"/>
      <c r="GJP20" s="711"/>
      <c r="GJQ20" s="711"/>
      <c r="GJR20" s="711"/>
      <c r="GJS20" s="711"/>
      <c r="GJT20" s="711"/>
      <c r="GJU20" s="711"/>
      <c r="GJV20" s="711"/>
      <c r="GJW20" s="711"/>
      <c r="GJX20" s="711"/>
      <c r="GJY20" s="711"/>
      <c r="GJZ20" s="711"/>
      <c r="GKA20" s="711"/>
      <c r="GKB20" s="711"/>
      <c r="GKC20" s="711"/>
      <c r="GKD20" s="711"/>
      <c r="GKE20" s="711"/>
      <c r="GKF20" s="711"/>
      <c r="GKG20" s="711"/>
      <c r="GKH20" s="711"/>
      <c r="GKI20" s="711"/>
      <c r="GKJ20" s="711"/>
      <c r="GKK20" s="711"/>
      <c r="GKL20" s="711"/>
      <c r="GKM20" s="711"/>
      <c r="GKN20" s="711"/>
      <c r="GKO20" s="711"/>
      <c r="GKP20" s="711"/>
      <c r="GKQ20" s="711"/>
      <c r="GKR20" s="711"/>
      <c r="GKS20" s="711"/>
      <c r="GKT20" s="711"/>
      <c r="GKU20" s="711"/>
      <c r="GKV20" s="711"/>
      <c r="GKW20" s="711"/>
      <c r="GKX20" s="711"/>
      <c r="GKY20" s="711"/>
      <c r="GKZ20" s="711"/>
      <c r="GLA20" s="711"/>
      <c r="GLB20" s="711"/>
      <c r="GLC20" s="711"/>
      <c r="GLD20" s="711"/>
      <c r="GLE20" s="711"/>
      <c r="GLF20" s="711"/>
      <c r="GLG20" s="711"/>
      <c r="GLH20" s="711"/>
      <c r="GLI20" s="711"/>
      <c r="GLJ20" s="711"/>
      <c r="GLK20" s="711"/>
      <c r="GLL20" s="711"/>
      <c r="GLM20" s="711"/>
      <c r="GLN20" s="711"/>
      <c r="GLO20" s="711"/>
      <c r="GLP20" s="711"/>
      <c r="GLQ20" s="711"/>
      <c r="GLR20" s="711"/>
      <c r="GLS20" s="711"/>
      <c r="GLT20" s="711"/>
      <c r="GLU20" s="711"/>
      <c r="GLV20" s="711"/>
      <c r="GLW20" s="711"/>
      <c r="GLX20" s="711"/>
      <c r="GLY20" s="711"/>
      <c r="GLZ20" s="711"/>
      <c r="GMA20" s="711"/>
      <c r="GMB20" s="711"/>
      <c r="GMC20" s="711"/>
      <c r="GMD20" s="711"/>
      <c r="GME20" s="711"/>
      <c r="GMF20" s="711"/>
      <c r="GMG20" s="711"/>
      <c r="GMH20" s="711"/>
      <c r="GMI20" s="711"/>
      <c r="GMJ20" s="711"/>
      <c r="GMK20" s="711"/>
      <c r="GML20" s="711"/>
      <c r="GMM20" s="711"/>
      <c r="GMN20" s="711"/>
      <c r="GMO20" s="711"/>
      <c r="GMP20" s="711"/>
      <c r="GMQ20" s="711"/>
      <c r="GMR20" s="711"/>
      <c r="GMS20" s="711"/>
      <c r="GMT20" s="711"/>
      <c r="GMU20" s="711"/>
      <c r="GMV20" s="711"/>
      <c r="GMW20" s="711"/>
      <c r="GMX20" s="711"/>
      <c r="GMY20" s="711"/>
      <c r="GMZ20" s="711"/>
      <c r="GNA20" s="711"/>
      <c r="GNB20" s="711"/>
      <c r="GNC20" s="711"/>
      <c r="GND20" s="711"/>
      <c r="GNE20" s="711"/>
      <c r="GNF20" s="711"/>
      <c r="GNG20" s="711"/>
      <c r="GNH20" s="711"/>
      <c r="GNI20" s="711"/>
      <c r="GNJ20" s="711"/>
      <c r="GNK20" s="711"/>
      <c r="GNL20" s="711"/>
      <c r="GNM20" s="711"/>
      <c r="GNN20" s="711"/>
      <c r="GNO20" s="711"/>
      <c r="GNP20" s="711"/>
      <c r="GNQ20" s="711"/>
      <c r="GNR20" s="711"/>
      <c r="GNS20" s="711"/>
      <c r="GNT20" s="711"/>
      <c r="GNU20" s="711"/>
      <c r="GNV20" s="711"/>
      <c r="GNW20" s="711"/>
      <c r="GNX20" s="711"/>
      <c r="GNY20" s="711"/>
      <c r="GNZ20" s="711"/>
      <c r="GOA20" s="711"/>
      <c r="GOB20" s="711"/>
      <c r="GOC20" s="711"/>
      <c r="GOD20" s="711"/>
      <c r="GOE20" s="711"/>
      <c r="GOF20" s="711"/>
      <c r="GOG20" s="711"/>
      <c r="GOH20" s="711"/>
      <c r="GOI20" s="711"/>
      <c r="GOJ20" s="711"/>
      <c r="GOK20" s="711"/>
      <c r="GOL20" s="711"/>
      <c r="GOM20" s="711"/>
      <c r="GON20" s="711"/>
      <c r="GOO20" s="711"/>
      <c r="GOP20" s="711"/>
      <c r="GOQ20" s="711"/>
      <c r="GOR20" s="711"/>
      <c r="GOS20" s="711"/>
      <c r="GOT20" s="711"/>
      <c r="GOU20" s="711"/>
      <c r="GOV20" s="711"/>
      <c r="GOW20" s="711"/>
      <c r="GOX20" s="711"/>
      <c r="GOY20" s="711"/>
      <c r="GOZ20" s="711"/>
      <c r="GPA20" s="711"/>
      <c r="GPB20" s="711"/>
      <c r="GPC20" s="711"/>
      <c r="GPD20" s="711"/>
      <c r="GPE20" s="711"/>
      <c r="GPF20" s="711"/>
      <c r="GPG20" s="711"/>
      <c r="GPH20" s="711"/>
      <c r="GPI20" s="711"/>
      <c r="GPJ20" s="711"/>
      <c r="GPK20" s="711"/>
      <c r="GPL20" s="711"/>
      <c r="GPM20" s="711"/>
      <c r="GPN20" s="711"/>
      <c r="GPO20" s="711"/>
      <c r="GPP20" s="711"/>
      <c r="GPQ20" s="711"/>
      <c r="GPR20" s="711"/>
      <c r="GPS20" s="711"/>
      <c r="GPT20" s="711"/>
      <c r="GPU20" s="711"/>
      <c r="GPV20" s="711"/>
      <c r="GPW20" s="711"/>
      <c r="GPX20" s="711"/>
      <c r="GPY20" s="711"/>
      <c r="GPZ20" s="711"/>
      <c r="GQA20" s="711"/>
      <c r="GQB20" s="711"/>
      <c r="GQC20" s="711"/>
      <c r="GQD20" s="711"/>
      <c r="GQE20" s="711"/>
      <c r="GQF20" s="711"/>
      <c r="GQG20" s="711"/>
      <c r="GQH20" s="711"/>
      <c r="GQI20" s="711"/>
      <c r="GQJ20" s="711"/>
      <c r="GQK20" s="711"/>
      <c r="GQL20" s="711"/>
      <c r="GQM20" s="711"/>
      <c r="GQN20" s="711"/>
      <c r="GQO20" s="711"/>
      <c r="GQP20" s="711"/>
      <c r="GQQ20" s="711"/>
      <c r="GQR20" s="711"/>
      <c r="GQS20" s="711"/>
      <c r="GQT20" s="711"/>
      <c r="GQU20" s="711"/>
      <c r="GQV20" s="711"/>
      <c r="GQW20" s="711"/>
      <c r="GQX20" s="711"/>
      <c r="GQY20" s="711"/>
      <c r="GQZ20" s="711"/>
      <c r="GRA20" s="711"/>
      <c r="GRB20" s="711"/>
      <c r="GRC20" s="711"/>
      <c r="GRD20" s="711"/>
      <c r="GRE20" s="711"/>
      <c r="GRF20" s="711"/>
      <c r="GRG20" s="711"/>
      <c r="GRH20" s="711"/>
      <c r="GRI20" s="711"/>
      <c r="GRJ20" s="711"/>
      <c r="GRK20" s="711"/>
      <c r="GRL20" s="711"/>
      <c r="GRM20" s="711"/>
      <c r="GRN20" s="711"/>
      <c r="GRO20" s="711"/>
      <c r="GRP20" s="711"/>
      <c r="GRQ20" s="711"/>
      <c r="GRR20" s="711"/>
      <c r="GRS20" s="711"/>
      <c r="GRT20" s="711"/>
      <c r="GRU20" s="711"/>
      <c r="GRV20" s="711"/>
      <c r="GRW20" s="711"/>
      <c r="GRX20" s="711"/>
      <c r="GRY20" s="711"/>
      <c r="GRZ20" s="711"/>
      <c r="GSA20" s="711"/>
      <c r="GSB20" s="711"/>
      <c r="GSC20" s="711"/>
      <c r="GSD20" s="711"/>
      <c r="GSE20" s="711"/>
      <c r="GSF20" s="711"/>
      <c r="GSG20" s="711"/>
      <c r="GSH20" s="711"/>
      <c r="GSI20" s="711"/>
      <c r="GSJ20" s="711"/>
      <c r="GSK20" s="711"/>
      <c r="GSL20" s="711"/>
      <c r="GSM20" s="711"/>
      <c r="GSN20" s="711"/>
      <c r="GSO20" s="711"/>
      <c r="GSP20" s="711"/>
      <c r="GSQ20" s="711"/>
      <c r="GSR20" s="711"/>
      <c r="GSS20" s="711"/>
      <c r="GST20" s="711"/>
      <c r="GSU20" s="711"/>
      <c r="GSV20" s="711"/>
      <c r="GSW20" s="711"/>
      <c r="GSX20" s="711"/>
      <c r="GSY20" s="711"/>
      <c r="GSZ20" s="711"/>
      <c r="GTA20" s="711"/>
      <c r="GTB20" s="711"/>
      <c r="GTC20" s="711"/>
      <c r="GTD20" s="711"/>
      <c r="GTE20" s="711"/>
      <c r="GTF20" s="711"/>
      <c r="GTG20" s="711"/>
      <c r="GTH20" s="711"/>
      <c r="GTI20" s="711"/>
      <c r="GTJ20" s="711"/>
      <c r="GTK20" s="711"/>
      <c r="GTL20" s="711"/>
      <c r="GTM20" s="711"/>
      <c r="GTN20" s="711"/>
      <c r="GTO20" s="711"/>
      <c r="GTP20" s="711"/>
      <c r="GTQ20" s="711"/>
      <c r="GTR20" s="711"/>
      <c r="GTS20" s="711"/>
      <c r="GTT20" s="711"/>
      <c r="GTU20" s="711"/>
      <c r="GTV20" s="711"/>
      <c r="GTW20" s="711"/>
      <c r="GTX20" s="711"/>
      <c r="GTY20" s="711"/>
      <c r="GTZ20" s="711"/>
      <c r="GUA20" s="711"/>
      <c r="GUB20" s="711"/>
      <c r="GUC20" s="711"/>
      <c r="GUD20" s="711"/>
      <c r="GUE20" s="711"/>
      <c r="GUF20" s="711"/>
      <c r="GUG20" s="711"/>
      <c r="GUH20" s="711"/>
      <c r="GUI20" s="711"/>
      <c r="GUJ20" s="711"/>
      <c r="GUK20" s="711"/>
      <c r="GUL20" s="711"/>
      <c r="GUM20" s="711"/>
      <c r="GUN20" s="711"/>
      <c r="GUO20" s="711"/>
      <c r="GUP20" s="711"/>
      <c r="GUQ20" s="711"/>
      <c r="GUR20" s="711"/>
      <c r="GUS20" s="711"/>
      <c r="GUT20" s="711"/>
      <c r="GUU20" s="711"/>
      <c r="GUV20" s="711"/>
      <c r="GUW20" s="711"/>
      <c r="GUX20" s="711"/>
      <c r="GUY20" s="711"/>
      <c r="GUZ20" s="711"/>
      <c r="GVA20" s="711"/>
      <c r="GVB20" s="711"/>
      <c r="GVC20" s="711"/>
      <c r="GVD20" s="711"/>
      <c r="GVE20" s="711"/>
      <c r="GVF20" s="711"/>
      <c r="GVG20" s="711"/>
      <c r="GVH20" s="711"/>
      <c r="GVI20" s="711"/>
      <c r="GVJ20" s="711"/>
      <c r="GVK20" s="711"/>
      <c r="GVL20" s="711"/>
      <c r="GVM20" s="711"/>
      <c r="GVN20" s="711"/>
      <c r="GVO20" s="711"/>
      <c r="GVP20" s="711"/>
      <c r="GVQ20" s="711"/>
      <c r="GVR20" s="711"/>
      <c r="GVS20" s="711"/>
      <c r="GVT20" s="711"/>
      <c r="GVU20" s="711"/>
      <c r="GVV20" s="711"/>
      <c r="GVW20" s="711"/>
      <c r="GVX20" s="711"/>
      <c r="GVY20" s="711"/>
      <c r="GVZ20" s="711"/>
      <c r="GWA20" s="711"/>
      <c r="GWB20" s="711"/>
      <c r="GWC20" s="711"/>
      <c r="GWD20" s="711"/>
      <c r="GWE20" s="711"/>
      <c r="GWF20" s="711"/>
      <c r="GWG20" s="711"/>
      <c r="GWH20" s="711"/>
      <c r="GWI20" s="711"/>
      <c r="GWJ20" s="711"/>
      <c r="GWK20" s="711"/>
      <c r="GWL20" s="711"/>
      <c r="GWM20" s="711"/>
      <c r="GWN20" s="711"/>
      <c r="GWO20" s="711"/>
      <c r="GWP20" s="711"/>
      <c r="GWQ20" s="711"/>
      <c r="GWR20" s="711"/>
      <c r="GWS20" s="711"/>
      <c r="GWT20" s="711"/>
      <c r="GWU20" s="711"/>
      <c r="GWV20" s="711"/>
      <c r="GWW20" s="711"/>
      <c r="GWX20" s="711"/>
      <c r="GWY20" s="711"/>
      <c r="GWZ20" s="711"/>
      <c r="GXA20" s="711"/>
      <c r="GXB20" s="711"/>
      <c r="GXC20" s="711"/>
      <c r="GXD20" s="711"/>
      <c r="GXE20" s="711"/>
      <c r="GXF20" s="711"/>
      <c r="GXG20" s="711"/>
      <c r="GXH20" s="711"/>
      <c r="GXI20" s="711"/>
      <c r="GXJ20" s="711"/>
      <c r="GXK20" s="711"/>
      <c r="GXL20" s="711"/>
      <c r="GXM20" s="711"/>
      <c r="GXN20" s="711"/>
      <c r="GXO20" s="711"/>
      <c r="GXP20" s="711"/>
      <c r="GXQ20" s="711"/>
      <c r="GXR20" s="711"/>
      <c r="GXS20" s="711"/>
      <c r="GXT20" s="711"/>
      <c r="GXU20" s="711"/>
      <c r="GXV20" s="711"/>
      <c r="GXW20" s="711"/>
      <c r="GXX20" s="711"/>
      <c r="GXY20" s="711"/>
      <c r="GXZ20" s="711"/>
      <c r="GYA20" s="711"/>
      <c r="GYB20" s="711"/>
      <c r="GYC20" s="711"/>
      <c r="GYD20" s="711"/>
      <c r="GYE20" s="711"/>
      <c r="GYF20" s="711"/>
      <c r="GYG20" s="711"/>
      <c r="GYH20" s="711"/>
      <c r="GYI20" s="711"/>
      <c r="GYJ20" s="711"/>
      <c r="GYK20" s="711"/>
      <c r="GYL20" s="711"/>
      <c r="GYM20" s="711"/>
      <c r="GYN20" s="711"/>
      <c r="GYO20" s="711"/>
      <c r="GYP20" s="711"/>
      <c r="GYQ20" s="711"/>
      <c r="GYR20" s="711"/>
      <c r="GYS20" s="711"/>
      <c r="GYT20" s="711"/>
      <c r="GYU20" s="711"/>
      <c r="GYV20" s="711"/>
      <c r="GYW20" s="711"/>
      <c r="GYX20" s="711"/>
      <c r="GYY20" s="711"/>
      <c r="GYZ20" s="711"/>
      <c r="GZA20" s="711"/>
      <c r="GZB20" s="711"/>
      <c r="GZC20" s="711"/>
      <c r="GZD20" s="711"/>
      <c r="GZE20" s="711"/>
      <c r="GZF20" s="711"/>
      <c r="GZG20" s="711"/>
      <c r="GZH20" s="711"/>
      <c r="GZI20" s="711"/>
      <c r="GZJ20" s="711"/>
      <c r="GZK20" s="711"/>
      <c r="GZL20" s="711"/>
      <c r="GZM20" s="711"/>
      <c r="GZN20" s="711"/>
      <c r="GZO20" s="711"/>
      <c r="GZP20" s="711"/>
      <c r="GZQ20" s="711"/>
      <c r="GZR20" s="711"/>
      <c r="GZS20" s="711"/>
      <c r="GZT20" s="711"/>
      <c r="GZU20" s="711"/>
      <c r="GZV20" s="711"/>
      <c r="GZW20" s="711"/>
      <c r="GZX20" s="711"/>
      <c r="GZY20" s="711"/>
      <c r="GZZ20" s="711"/>
      <c r="HAA20" s="711"/>
      <c r="HAB20" s="711"/>
      <c r="HAC20" s="711"/>
      <c r="HAD20" s="711"/>
      <c r="HAE20" s="711"/>
      <c r="HAF20" s="711"/>
      <c r="HAG20" s="711"/>
      <c r="HAH20" s="711"/>
      <c r="HAI20" s="711"/>
      <c r="HAJ20" s="711"/>
      <c r="HAK20" s="711"/>
      <c r="HAL20" s="711"/>
      <c r="HAM20" s="711"/>
      <c r="HAN20" s="711"/>
      <c r="HAO20" s="711"/>
      <c r="HAP20" s="711"/>
      <c r="HAQ20" s="711"/>
      <c r="HAR20" s="711"/>
      <c r="HAS20" s="711"/>
      <c r="HAT20" s="711"/>
      <c r="HAU20" s="711"/>
      <c r="HAV20" s="711"/>
      <c r="HAW20" s="711"/>
      <c r="HAX20" s="711"/>
      <c r="HAY20" s="711"/>
      <c r="HAZ20" s="711"/>
      <c r="HBA20" s="711"/>
      <c r="HBB20" s="711"/>
      <c r="HBC20" s="711"/>
      <c r="HBD20" s="711"/>
      <c r="HBE20" s="711"/>
      <c r="HBF20" s="711"/>
      <c r="HBG20" s="711"/>
      <c r="HBH20" s="711"/>
      <c r="HBI20" s="711"/>
      <c r="HBJ20" s="711"/>
      <c r="HBK20" s="711"/>
      <c r="HBL20" s="711"/>
      <c r="HBM20" s="711"/>
      <c r="HBN20" s="711"/>
      <c r="HBO20" s="711"/>
      <c r="HBP20" s="711"/>
      <c r="HBQ20" s="711"/>
      <c r="HBR20" s="711"/>
      <c r="HBS20" s="711"/>
      <c r="HBT20" s="711"/>
      <c r="HBU20" s="711"/>
      <c r="HBV20" s="711"/>
      <c r="HBW20" s="711"/>
      <c r="HBX20" s="711"/>
      <c r="HBY20" s="711"/>
      <c r="HBZ20" s="711"/>
      <c r="HCA20" s="711"/>
      <c r="HCB20" s="711"/>
      <c r="HCC20" s="711"/>
      <c r="HCD20" s="711"/>
      <c r="HCE20" s="711"/>
      <c r="HCF20" s="711"/>
      <c r="HCG20" s="711"/>
      <c r="HCH20" s="711"/>
      <c r="HCI20" s="711"/>
      <c r="HCJ20" s="711"/>
      <c r="HCK20" s="711"/>
      <c r="HCL20" s="711"/>
      <c r="HCM20" s="711"/>
      <c r="HCN20" s="711"/>
      <c r="HCO20" s="711"/>
      <c r="HCP20" s="711"/>
      <c r="HCQ20" s="711"/>
      <c r="HCR20" s="711"/>
      <c r="HCS20" s="711"/>
      <c r="HCT20" s="711"/>
      <c r="HCU20" s="711"/>
      <c r="HCV20" s="711"/>
      <c r="HCW20" s="711"/>
      <c r="HCX20" s="711"/>
      <c r="HCY20" s="711"/>
      <c r="HCZ20" s="711"/>
      <c r="HDA20" s="711"/>
      <c r="HDB20" s="711"/>
      <c r="HDC20" s="711"/>
      <c r="HDD20" s="711"/>
      <c r="HDE20" s="711"/>
      <c r="HDF20" s="711"/>
      <c r="HDG20" s="711"/>
      <c r="HDH20" s="711"/>
      <c r="HDI20" s="711"/>
      <c r="HDJ20" s="711"/>
      <c r="HDK20" s="711"/>
      <c r="HDL20" s="711"/>
      <c r="HDM20" s="711"/>
      <c r="HDN20" s="711"/>
      <c r="HDO20" s="711"/>
      <c r="HDP20" s="711"/>
      <c r="HDQ20" s="711"/>
      <c r="HDR20" s="711"/>
      <c r="HDS20" s="711"/>
      <c r="HDT20" s="711"/>
      <c r="HDU20" s="711"/>
      <c r="HDV20" s="711"/>
      <c r="HDW20" s="711"/>
      <c r="HDX20" s="711"/>
      <c r="HDY20" s="711"/>
      <c r="HDZ20" s="711"/>
      <c r="HEA20" s="711"/>
      <c r="HEB20" s="711"/>
      <c r="HEC20" s="711"/>
      <c r="HED20" s="711"/>
      <c r="HEE20" s="711"/>
      <c r="HEF20" s="711"/>
      <c r="HEG20" s="711"/>
      <c r="HEH20" s="711"/>
      <c r="HEI20" s="711"/>
      <c r="HEJ20" s="711"/>
      <c r="HEK20" s="711"/>
      <c r="HEL20" s="711"/>
      <c r="HEM20" s="711"/>
      <c r="HEN20" s="711"/>
      <c r="HEO20" s="711"/>
      <c r="HEP20" s="711"/>
      <c r="HEQ20" s="711"/>
      <c r="HER20" s="711"/>
      <c r="HES20" s="711"/>
      <c r="HET20" s="711"/>
      <c r="HEU20" s="711"/>
      <c r="HEV20" s="711"/>
      <c r="HEW20" s="711"/>
      <c r="HEX20" s="711"/>
      <c r="HEY20" s="711"/>
      <c r="HEZ20" s="711"/>
      <c r="HFA20" s="711"/>
      <c r="HFB20" s="711"/>
      <c r="HFC20" s="711"/>
      <c r="HFD20" s="711"/>
      <c r="HFE20" s="711"/>
      <c r="HFF20" s="711"/>
      <c r="HFG20" s="711"/>
      <c r="HFH20" s="711"/>
      <c r="HFI20" s="711"/>
      <c r="HFJ20" s="711"/>
      <c r="HFK20" s="711"/>
      <c r="HFL20" s="711"/>
      <c r="HFM20" s="711"/>
      <c r="HFN20" s="711"/>
      <c r="HFO20" s="711"/>
      <c r="HFP20" s="711"/>
      <c r="HFQ20" s="711"/>
      <c r="HFR20" s="711"/>
      <c r="HFS20" s="711"/>
      <c r="HFT20" s="711"/>
      <c r="HFU20" s="711"/>
      <c r="HFV20" s="711"/>
      <c r="HFW20" s="711"/>
      <c r="HFX20" s="711"/>
      <c r="HFY20" s="711"/>
      <c r="HFZ20" s="711"/>
      <c r="HGA20" s="711"/>
      <c r="HGB20" s="711"/>
      <c r="HGC20" s="711"/>
      <c r="HGD20" s="711"/>
      <c r="HGE20" s="711"/>
      <c r="HGF20" s="711"/>
      <c r="HGG20" s="711"/>
      <c r="HGH20" s="711"/>
      <c r="HGI20" s="711"/>
      <c r="HGJ20" s="711"/>
      <c r="HGK20" s="711"/>
      <c r="HGL20" s="711"/>
      <c r="HGM20" s="711"/>
      <c r="HGN20" s="711"/>
      <c r="HGO20" s="711"/>
      <c r="HGP20" s="711"/>
      <c r="HGQ20" s="711"/>
      <c r="HGR20" s="711"/>
      <c r="HGS20" s="711"/>
      <c r="HGT20" s="711"/>
      <c r="HGU20" s="711"/>
      <c r="HGV20" s="711"/>
      <c r="HGW20" s="711"/>
      <c r="HGX20" s="711"/>
      <c r="HGY20" s="711"/>
      <c r="HGZ20" s="711"/>
      <c r="HHA20" s="711"/>
      <c r="HHB20" s="711"/>
      <c r="HHC20" s="711"/>
      <c r="HHD20" s="711"/>
      <c r="HHE20" s="711"/>
      <c r="HHF20" s="711"/>
      <c r="HHG20" s="711"/>
      <c r="HHH20" s="711"/>
      <c r="HHI20" s="711"/>
      <c r="HHJ20" s="711"/>
      <c r="HHK20" s="711"/>
      <c r="HHL20" s="711"/>
      <c r="HHM20" s="711"/>
      <c r="HHN20" s="711"/>
      <c r="HHO20" s="711"/>
      <c r="HHP20" s="711"/>
      <c r="HHQ20" s="711"/>
      <c r="HHR20" s="711"/>
      <c r="HHS20" s="711"/>
      <c r="HHT20" s="711"/>
      <c r="HHU20" s="711"/>
      <c r="HHV20" s="711"/>
      <c r="HHW20" s="711"/>
      <c r="HHX20" s="711"/>
      <c r="HHY20" s="711"/>
      <c r="HHZ20" s="711"/>
      <c r="HIA20" s="711"/>
      <c r="HIB20" s="711"/>
      <c r="HIC20" s="711"/>
      <c r="HID20" s="711"/>
      <c r="HIE20" s="711"/>
      <c r="HIF20" s="711"/>
      <c r="HIG20" s="711"/>
      <c r="HIH20" s="711"/>
      <c r="HII20" s="711"/>
      <c r="HIJ20" s="711"/>
      <c r="HIK20" s="711"/>
      <c r="HIL20" s="711"/>
      <c r="HIM20" s="711"/>
      <c r="HIN20" s="711"/>
      <c r="HIO20" s="711"/>
      <c r="HIP20" s="711"/>
      <c r="HIQ20" s="711"/>
      <c r="HIR20" s="711"/>
      <c r="HIS20" s="711"/>
      <c r="HIT20" s="711"/>
      <c r="HIU20" s="711"/>
      <c r="HIV20" s="711"/>
      <c r="HIW20" s="711"/>
      <c r="HIX20" s="711"/>
      <c r="HIY20" s="711"/>
      <c r="HIZ20" s="711"/>
      <c r="HJA20" s="711"/>
      <c r="HJB20" s="711"/>
      <c r="HJC20" s="711"/>
      <c r="HJD20" s="711"/>
      <c r="HJE20" s="711"/>
      <c r="HJF20" s="711"/>
      <c r="HJG20" s="711"/>
      <c r="HJH20" s="711"/>
      <c r="HJI20" s="711"/>
      <c r="HJJ20" s="711"/>
      <c r="HJK20" s="711"/>
      <c r="HJL20" s="711"/>
      <c r="HJM20" s="711"/>
      <c r="HJN20" s="711"/>
      <c r="HJO20" s="711"/>
      <c r="HJP20" s="711"/>
      <c r="HJQ20" s="711"/>
      <c r="HJR20" s="711"/>
      <c r="HJS20" s="711"/>
      <c r="HJT20" s="711"/>
      <c r="HJU20" s="711"/>
      <c r="HJV20" s="711"/>
      <c r="HJW20" s="711"/>
      <c r="HJX20" s="711"/>
      <c r="HJY20" s="711"/>
      <c r="HJZ20" s="711"/>
      <c r="HKA20" s="711"/>
      <c r="HKB20" s="711"/>
      <c r="HKC20" s="711"/>
      <c r="HKD20" s="711"/>
      <c r="HKE20" s="711"/>
      <c r="HKF20" s="711"/>
      <c r="HKG20" s="711"/>
      <c r="HKH20" s="711"/>
      <c r="HKI20" s="711"/>
      <c r="HKJ20" s="711"/>
      <c r="HKK20" s="711"/>
      <c r="HKL20" s="711"/>
      <c r="HKM20" s="711"/>
      <c r="HKN20" s="711"/>
      <c r="HKO20" s="711"/>
      <c r="HKP20" s="711"/>
      <c r="HKQ20" s="711"/>
      <c r="HKR20" s="711"/>
      <c r="HKS20" s="711"/>
      <c r="HKT20" s="711"/>
      <c r="HKU20" s="711"/>
      <c r="HKV20" s="711"/>
      <c r="HKW20" s="711"/>
      <c r="HKX20" s="711"/>
      <c r="HKY20" s="711"/>
      <c r="HKZ20" s="711"/>
      <c r="HLA20" s="711"/>
      <c r="HLB20" s="711"/>
      <c r="HLC20" s="711"/>
      <c r="HLD20" s="711"/>
      <c r="HLE20" s="711"/>
      <c r="HLF20" s="711"/>
      <c r="HLG20" s="711"/>
      <c r="HLH20" s="711"/>
      <c r="HLI20" s="711"/>
      <c r="HLJ20" s="711"/>
      <c r="HLK20" s="711"/>
      <c r="HLL20" s="711"/>
      <c r="HLM20" s="711"/>
      <c r="HLN20" s="711"/>
      <c r="HLO20" s="711"/>
      <c r="HLP20" s="711"/>
      <c r="HLQ20" s="711"/>
      <c r="HLR20" s="711"/>
      <c r="HLS20" s="711"/>
      <c r="HLT20" s="711"/>
      <c r="HLU20" s="711"/>
      <c r="HLV20" s="711"/>
      <c r="HLW20" s="711"/>
      <c r="HLX20" s="711"/>
      <c r="HLY20" s="711"/>
      <c r="HLZ20" s="711"/>
      <c r="HMA20" s="711"/>
      <c r="HMB20" s="711"/>
      <c r="HMC20" s="711"/>
      <c r="HMD20" s="711"/>
      <c r="HME20" s="711"/>
      <c r="HMF20" s="711"/>
      <c r="HMG20" s="711"/>
      <c r="HMH20" s="711"/>
      <c r="HMI20" s="711"/>
      <c r="HMJ20" s="711"/>
      <c r="HMK20" s="711"/>
      <c r="HML20" s="711"/>
      <c r="HMM20" s="711"/>
      <c r="HMN20" s="711"/>
      <c r="HMO20" s="711"/>
      <c r="HMP20" s="711"/>
      <c r="HMQ20" s="711"/>
      <c r="HMR20" s="711"/>
      <c r="HMS20" s="711"/>
      <c r="HMT20" s="711"/>
      <c r="HMU20" s="711"/>
      <c r="HMV20" s="711"/>
      <c r="HMW20" s="711"/>
      <c r="HMX20" s="711"/>
      <c r="HMY20" s="711"/>
      <c r="HMZ20" s="711"/>
      <c r="HNA20" s="711"/>
      <c r="HNB20" s="711"/>
      <c r="HNC20" s="711"/>
      <c r="HND20" s="711"/>
      <c r="HNE20" s="711"/>
      <c r="HNF20" s="711"/>
      <c r="HNG20" s="711"/>
      <c r="HNH20" s="711"/>
      <c r="HNI20" s="711"/>
      <c r="HNJ20" s="711"/>
      <c r="HNK20" s="711"/>
      <c r="HNL20" s="711"/>
      <c r="HNM20" s="711"/>
      <c r="HNN20" s="711"/>
      <c r="HNO20" s="711"/>
      <c r="HNP20" s="711"/>
      <c r="HNQ20" s="711"/>
      <c r="HNR20" s="711"/>
      <c r="HNS20" s="711"/>
      <c r="HNT20" s="711"/>
      <c r="HNU20" s="711"/>
      <c r="HNV20" s="711"/>
      <c r="HNW20" s="711"/>
      <c r="HNX20" s="711"/>
      <c r="HNY20" s="711"/>
      <c r="HNZ20" s="711"/>
      <c r="HOA20" s="711"/>
      <c r="HOB20" s="711"/>
      <c r="HOC20" s="711"/>
      <c r="HOD20" s="711"/>
      <c r="HOE20" s="711"/>
      <c r="HOF20" s="711"/>
      <c r="HOG20" s="711"/>
      <c r="HOH20" s="711"/>
      <c r="HOI20" s="711"/>
      <c r="HOJ20" s="711"/>
      <c r="HOK20" s="711"/>
      <c r="HOL20" s="711"/>
      <c r="HOM20" s="711"/>
      <c r="HON20" s="711"/>
      <c r="HOO20" s="711"/>
      <c r="HOP20" s="711"/>
      <c r="HOQ20" s="711"/>
      <c r="HOR20" s="711"/>
      <c r="HOS20" s="711"/>
      <c r="HOT20" s="711"/>
      <c r="HOU20" s="711"/>
      <c r="HOV20" s="711"/>
      <c r="HOW20" s="711"/>
      <c r="HOX20" s="711"/>
      <c r="HOY20" s="711"/>
      <c r="HOZ20" s="711"/>
      <c r="HPA20" s="711"/>
      <c r="HPB20" s="711"/>
      <c r="HPC20" s="711"/>
      <c r="HPD20" s="711"/>
      <c r="HPE20" s="711"/>
      <c r="HPF20" s="711"/>
      <c r="HPG20" s="711"/>
      <c r="HPH20" s="711"/>
      <c r="HPI20" s="711"/>
      <c r="HPJ20" s="711"/>
      <c r="HPK20" s="711"/>
      <c r="HPL20" s="711"/>
      <c r="HPM20" s="711"/>
      <c r="HPN20" s="711"/>
      <c r="HPO20" s="711"/>
      <c r="HPP20" s="711"/>
      <c r="HPQ20" s="711"/>
      <c r="HPR20" s="711"/>
      <c r="HPS20" s="711"/>
      <c r="HPT20" s="711"/>
      <c r="HPU20" s="711"/>
      <c r="HPV20" s="711"/>
      <c r="HPW20" s="711"/>
      <c r="HPX20" s="711"/>
      <c r="HPY20" s="711"/>
      <c r="HPZ20" s="711"/>
      <c r="HQA20" s="711"/>
      <c r="HQB20" s="711"/>
      <c r="HQC20" s="711"/>
      <c r="HQD20" s="711"/>
      <c r="HQE20" s="711"/>
      <c r="HQF20" s="711"/>
      <c r="HQG20" s="711"/>
      <c r="HQH20" s="711"/>
      <c r="HQI20" s="711"/>
      <c r="HQJ20" s="711"/>
      <c r="HQK20" s="711"/>
      <c r="HQL20" s="711"/>
      <c r="HQM20" s="711"/>
      <c r="HQN20" s="711"/>
      <c r="HQO20" s="711"/>
      <c r="HQP20" s="711"/>
      <c r="HQQ20" s="711"/>
      <c r="HQR20" s="711"/>
      <c r="HQS20" s="711"/>
      <c r="HQT20" s="711"/>
      <c r="HQU20" s="711"/>
      <c r="HQV20" s="711"/>
      <c r="HQW20" s="711"/>
      <c r="HQX20" s="711"/>
      <c r="HQY20" s="711"/>
      <c r="HQZ20" s="711"/>
      <c r="HRA20" s="711"/>
      <c r="HRB20" s="711"/>
      <c r="HRC20" s="711"/>
      <c r="HRD20" s="711"/>
      <c r="HRE20" s="711"/>
      <c r="HRF20" s="711"/>
      <c r="HRG20" s="711"/>
      <c r="HRH20" s="711"/>
      <c r="HRI20" s="711"/>
      <c r="HRJ20" s="711"/>
      <c r="HRK20" s="711"/>
      <c r="HRL20" s="711"/>
      <c r="HRM20" s="711"/>
      <c r="HRN20" s="711"/>
      <c r="HRO20" s="711"/>
      <c r="HRP20" s="711"/>
      <c r="HRQ20" s="711"/>
      <c r="HRR20" s="711"/>
      <c r="HRS20" s="711"/>
      <c r="HRT20" s="711"/>
      <c r="HRU20" s="711"/>
      <c r="HRV20" s="711"/>
      <c r="HRW20" s="711"/>
      <c r="HRX20" s="711"/>
      <c r="HRY20" s="711"/>
      <c r="HRZ20" s="711"/>
      <c r="HSA20" s="711"/>
      <c r="HSB20" s="711"/>
      <c r="HSC20" s="711"/>
      <c r="HSD20" s="711"/>
      <c r="HSE20" s="711"/>
      <c r="HSF20" s="711"/>
      <c r="HSG20" s="711"/>
      <c r="HSH20" s="711"/>
      <c r="HSI20" s="711"/>
      <c r="HSJ20" s="711"/>
      <c r="HSK20" s="711"/>
      <c r="HSL20" s="711"/>
      <c r="HSM20" s="711"/>
      <c r="HSN20" s="711"/>
      <c r="HSO20" s="711"/>
      <c r="HSP20" s="711"/>
      <c r="HSQ20" s="711"/>
      <c r="HSR20" s="711"/>
      <c r="HSS20" s="711"/>
      <c r="HST20" s="711"/>
      <c r="HSU20" s="711"/>
      <c r="HSV20" s="711"/>
      <c r="HSW20" s="711"/>
      <c r="HSX20" s="711"/>
      <c r="HSY20" s="711"/>
      <c r="HSZ20" s="711"/>
      <c r="HTA20" s="711"/>
      <c r="HTB20" s="711"/>
      <c r="HTC20" s="711"/>
      <c r="HTD20" s="711"/>
      <c r="HTE20" s="711"/>
      <c r="HTF20" s="711"/>
      <c r="HTG20" s="711"/>
      <c r="HTH20" s="711"/>
      <c r="HTI20" s="711"/>
      <c r="HTJ20" s="711"/>
      <c r="HTK20" s="711"/>
      <c r="HTL20" s="711"/>
      <c r="HTM20" s="711"/>
      <c r="HTN20" s="711"/>
      <c r="HTO20" s="711"/>
      <c r="HTP20" s="711"/>
      <c r="HTQ20" s="711"/>
      <c r="HTR20" s="711"/>
      <c r="HTS20" s="711"/>
      <c r="HTT20" s="711"/>
      <c r="HTU20" s="711"/>
      <c r="HTV20" s="711"/>
      <c r="HTW20" s="711"/>
      <c r="HTX20" s="711"/>
      <c r="HTY20" s="711"/>
      <c r="HTZ20" s="711"/>
      <c r="HUA20" s="711"/>
      <c r="HUB20" s="711"/>
      <c r="HUC20" s="711"/>
      <c r="HUD20" s="711"/>
      <c r="HUE20" s="711"/>
      <c r="HUF20" s="711"/>
      <c r="HUG20" s="711"/>
      <c r="HUH20" s="711"/>
      <c r="HUI20" s="711"/>
      <c r="HUJ20" s="711"/>
      <c r="HUK20" s="711"/>
      <c r="HUL20" s="711"/>
      <c r="HUM20" s="711"/>
      <c r="HUN20" s="711"/>
      <c r="HUO20" s="711"/>
      <c r="HUP20" s="711"/>
      <c r="HUQ20" s="711"/>
      <c r="HUR20" s="711"/>
      <c r="HUS20" s="711"/>
      <c r="HUT20" s="711"/>
      <c r="HUU20" s="711"/>
      <c r="HUV20" s="711"/>
      <c r="HUW20" s="711"/>
      <c r="HUX20" s="711"/>
      <c r="HUY20" s="711"/>
      <c r="HUZ20" s="711"/>
      <c r="HVA20" s="711"/>
      <c r="HVB20" s="711"/>
      <c r="HVC20" s="711"/>
      <c r="HVD20" s="711"/>
      <c r="HVE20" s="711"/>
      <c r="HVF20" s="711"/>
      <c r="HVG20" s="711"/>
      <c r="HVH20" s="711"/>
      <c r="HVI20" s="711"/>
      <c r="HVJ20" s="711"/>
      <c r="HVK20" s="711"/>
      <c r="HVL20" s="711"/>
      <c r="HVM20" s="711"/>
      <c r="HVN20" s="711"/>
      <c r="HVO20" s="711"/>
      <c r="HVP20" s="711"/>
      <c r="HVQ20" s="711"/>
      <c r="HVR20" s="711"/>
      <c r="HVS20" s="711"/>
      <c r="HVT20" s="711"/>
      <c r="HVU20" s="711"/>
      <c r="HVV20" s="711"/>
      <c r="HVW20" s="711"/>
      <c r="HVX20" s="711"/>
      <c r="HVY20" s="711"/>
      <c r="HVZ20" s="711"/>
      <c r="HWA20" s="711"/>
      <c r="HWB20" s="711"/>
      <c r="HWC20" s="711"/>
      <c r="HWD20" s="711"/>
      <c r="HWE20" s="711"/>
      <c r="HWF20" s="711"/>
      <c r="HWG20" s="711"/>
      <c r="HWH20" s="711"/>
      <c r="HWI20" s="711"/>
      <c r="HWJ20" s="711"/>
      <c r="HWK20" s="711"/>
      <c r="HWL20" s="711"/>
      <c r="HWM20" s="711"/>
      <c r="HWN20" s="711"/>
      <c r="HWO20" s="711"/>
      <c r="HWP20" s="711"/>
      <c r="HWQ20" s="711"/>
      <c r="HWR20" s="711"/>
      <c r="HWS20" s="711"/>
      <c r="HWT20" s="711"/>
      <c r="HWU20" s="711"/>
      <c r="HWV20" s="711"/>
      <c r="HWW20" s="711"/>
      <c r="HWX20" s="711"/>
      <c r="HWY20" s="711"/>
      <c r="HWZ20" s="711"/>
      <c r="HXA20" s="711"/>
      <c r="HXB20" s="711"/>
      <c r="HXC20" s="711"/>
      <c r="HXD20" s="711"/>
      <c r="HXE20" s="711"/>
      <c r="HXF20" s="711"/>
      <c r="HXG20" s="711"/>
      <c r="HXH20" s="711"/>
      <c r="HXI20" s="711"/>
      <c r="HXJ20" s="711"/>
      <c r="HXK20" s="711"/>
      <c r="HXL20" s="711"/>
      <c r="HXM20" s="711"/>
      <c r="HXN20" s="711"/>
      <c r="HXO20" s="711"/>
      <c r="HXP20" s="711"/>
      <c r="HXQ20" s="711"/>
      <c r="HXR20" s="711"/>
      <c r="HXS20" s="711"/>
      <c r="HXT20" s="711"/>
      <c r="HXU20" s="711"/>
      <c r="HXV20" s="711"/>
      <c r="HXW20" s="711"/>
      <c r="HXX20" s="711"/>
      <c r="HXY20" s="711"/>
      <c r="HXZ20" s="711"/>
      <c r="HYA20" s="711"/>
      <c r="HYB20" s="711"/>
      <c r="HYC20" s="711"/>
      <c r="HYD20" s="711"/>
      <c r="HYE20" s="711"/>
      <c r="HYF20" s="711"/>
      <c r="HYG20" s="711"/>
      <c r="HYH20" s="711"/>
      <c r="HYI20" s="711"/>
      <c r="HYJ20" s="711"/>
      <c r="HYK20" s="711"/>
      <c r="HYL20" s="711"/>
      <c r="HYM20" s="711"/>
      <c r="HYN20" s="711"/>
      <c r="HYO20" s="711"/>
      <c r="HYP20" s="711"/>
      <c r="HYQ20" s="711"/>
      <c r="HYR20" s="711"/>
      <c r="HYS20" s="711"/>
      <c r="HYT20" s="711"/>
      <c r="HYU20" s="711"/>
      <c r="HYV20" s="711"/>
      <c r="HYW20" s="711"/>
      <c r="HYX20" s="711"/>
      <c r="HYY20" s="711"/>
      <c r="HYZ20" s="711"/>
      <c r="HZA20" s="711"/>
      <c r="HZB20" s="711"/>
      <c r="HZC20" s="711"/>
      <c r="HZD20" s="711"/>
      <c r="HZE20" s="711"/>
      <c r="HZF20" s="711"/>
      <c r="HZG20" s="711"/>
      <c r="HZH20" s="711"/>
      <c r="HZI20" s="711"/>
      <c r="HZJ20" s="711"/>
      <c r="HZK20" s="711"/>
      <c r="HZL20" s="711"/>
      <c r="HZM20" s="711"/>
      <c r="HZN20" s="711"/>
      <c r="HZO20" s="711"/>
      <c r="HZP20" s="711"/>
      <c r="HZQ20" s="711"/>
      <c r="HZR20" s="711"/>
      <c r="HZS20" s="711"/>
      <c r="HZT20" s="711"/>
      <c r="HZU20" s="711"/>
      <c r="HZV20" s="711"/>
      <c r="HZW20" s="711"/>
      <c r="HZX20" s="711"/>
      <c r="HZY20" s="711"/>
      <c r="HZZ20" s="711"/>
      <c r="IAA20" s="711"/>
      <c r="IAB20" s="711"/>
      <c r="IAC20" s="711"/>
      <c r="IAD20" s="711"/>
      <c r="IAE20" s="711"/>
      <c r="IAF20" s="711"/>
      <c r="IAG20" s="711"/>
      <c r="IAH20" s="711"/>
      <c r="IAI20" s="711"/>
      <c r="IAJ20" s="711"/>
      <c r="IAK20" s="711"/>
      <c r="IAL20" s="711"/>
      <c r="IAM20" s="711"/>
      <c r="IAN20" s="711"/>
      <c r="IAO20" s="711"/>
      <c r="IAP20" s="711"/>
      <c r="IAQ20" s="711"/>
      <c r="IAR20" s="711"/>
      <c r="IAS20" s="711"/>
      <c r="IAT20" s="711"/>
      <c r="IAU20" s="711"/>
      <c r="IAV20" s="711"/>
      <c r="IAW20" s="711"/>
      <c r="IAX20" s="711"/>
      <c r="IAY20" s="711"/>
      <c r="IAZ20" s="711"/>
      <c r="IBA20" s="711"/>
      <c r="IBB20" s="711"/>
      <c r="IBC20" s="711"/>
      <c r="IBD20" s="711"/>
      <c r="IBE20" s="711"/>
      <c r="IBF20" s="711"/>
      <c r="IBG20" s="711"/>
      <c r="IBH20" s="711"/>
      <c r="IBI20" s="711"/>
      <c r="IBJ20" s="711"/>
      <c r="IBK20" s="711"/>
      <c r="IBL20" s="711"/>
      <c r="IBM20" s="711"/>
      <c r="IBN20" s="711"/>
      <c r="IBO20" s="711"/>
      <c r="IBP20" s="711"/>
      <c r="IBQ20" s="711"/>
      <c r="IBR20" s="711"/>
      <c r="IBS20" s="711"/>
      <c r="IBT20" s="711"/>
      <c r="IBU20" s="711"/>
      <c r="IBV20" s="711"/>
      <c r="IBW20" s="711"/>
      <c r="IBX20" s="711"/>
      <c r="IBY20" s="711"/>
      <c r="IBZ20" s="711"/>
      <c r="ICA20" s="711"/>
      <c r="ICB20" s="711"/>
      <c r="ICC20" s="711"/>
      <c r="ICD20" s="711"/>
      <c r="ICE20" s="711"/>
      <c r="ICF20" s="711"/>
      <c r="ICG20" s="711"/>
      <c r="ICH20" s="711"/>
      <c r="ICI20" s="711"/>
      <c r="ICJ20" s="711"/>
      <c r="ICK20" s="711"/>
      <c r="ICL20" s="711"/>
      <c r="ICM20" s="711"/>
      <c r="ICN20" s="711"/>
      <c r="ICO20" s="711"/>
      <c r="ICP20" s="711"/>
      <c r="ICQ20" s="711"/>
      <c r="ICR20" s="711"/>
      <c r="ICS20" s="711"/>
      <c r="ICT20" s="711"/>
      <c r="ICU20" s="711"/>
      <c r="ICV20" s="711"/>
      <c r="ICW20" s="711"/>
      <c r="ICX20" s="711"/>
      <c r="ICY20" s="711"/>
      <c r="ICZ20" s="711"/>
      <c r="IDA20" s="711"/>
      <c r="IDB20" s="711"/>
      <c r="IDC20" s="711"/>
      <c r="IDD20" s="711"/>
      <c r="IDE20" s="711"/>
      <c r="IDF20" s="711"/>
      <c r="IDG20" s="711"/>
      <c r="IDH20" s="711"/>
      <c r="IDI20" s="711"/>
      <c r="IDJ20" s="711"/>
      <c r="IDK20" s="711"/>
      <c r="IDL20" s="711"/>
      <c r="IDM20" s="711"/>
      <c r="IDN20" s="711"/>
      <c r="IDO20" s="711"/>
      <c r="IDP20" s="711"/>
      <c r="IDQ20" s="711"/>
      <c r="IDR20" s="711"/>
      <c r="IDS20" s="711"/>
      <c r="IDT20" s="711"/>
      <c r="IDU20" s="711"/>
      <c r="IDV20" s="711"/>
      <c r="IDW20" s="711"/>
      <c r="IDX20" s="711"/>
      <c r="IDY20" s="711"/>
      <c r="IDZ20" s="711"/>
      <c r="IEA20" s="711"/>
      <c r="IEB20" s="711"/>
      <c r="IEC20" s="711"/>
      <c r="IED20" s="711"/>
      <c r="IEE20" s="711"/>
      <c r="IEF20" s="711"/>
      <c r="IEG20" s="711"/>
      <c r="IEH20" s="711"/>
      <c r="IEI20" s="711"/>
      <c r="IEJ20" s="711"/>
      <c r="IEK20" s="711"/>
      <c r="IEL20" s="711"/>
      <c r="IEM20" s="711"/>
      <c r="IEN20" s="711"/>
      <c r="IEO20" s="711"/>
      <c r="IEP20" s="711"/>
      <c r="IEQ20" s="711"/>
      <c r="IER20" s="711"/>
      <c r="IES20" s="711"/>
      <c r="IET20" s="711"/>
      <c r="IEU20" s="711"/>
      <c r="IEV20" s="711"/>
      <c r="IEW20" s="711"/>
      <c r="IEX20" s="711"/>
      <c r="IEY20" s="711"/>
      <c r="IEZ20" s="711"/>
      <c r="IFA20" s="711"/>
      <c r="IFB20" s="711"/>
      <c r="IFC20" s="711"/>
      <c r="IFD20" s="711"/>
      <c r="IFE20" s="711"/>
      <c r="IFF20" s="711"/>
      <c r="IFG20" s="711"/>
      <c r="IFH20" s="711"/>
      <c r="IFI20" s="711"/>
      <c r="IFJ20" s="711"/>
      <c r="IFK20" s="711"/>
      <c r="IFL20" s="711"/>
      <c r="IFM20" s="711"/>
      <c r="IFN20" s="711"/>
      <c r="IFO20" s="711"/>
      <c r="IFP20" s="711"/>
      <c r="IFQ20" s="711"/>
      <c r="IFR20" s="711"/>
      <c r="IFS20" s="711"/>
      <c r="IFT20" s="711"/>
      <c r="IFU20" s="711"/>
      <c r="IFV20" s="711"/>
      <c r="IFW20" s="711"/>
      <c r="IFX20" s="711"/>
      <c r="IFY20" s="711"/>
      <c r="IFZ20" s="711"/>
      <c r="IGA20" s="711"/>
      <c r="IGB20" s="711"/>
      <c r="IGC20" s="711"/>
      <c r="IGD20" s="711"/>
      <c r="IGE20" s="711"/>
      <c r="IGF20" s="711"/>
      <c r="IGG20" s="711"/>
      <c r="IGH20" s="711"/>
      <c r="IGI20" s="711"/>
      <c r="IGJ20" s="711"/>
      <c r="IGK20" s="711"/>
      <c r="IGL20" s="711"/>
      <c r="IGM20" s="711"/>
      <c r="IGN20" s="711"/>
      <c r="IGO20" s="711"/>
      <c r="IGP20" s="711"/>
      <c r="IGQ20" s="711"/>
      <c r="IGR20" s="711"/>
      <c r="IGS20" s="711"/>
      <c r="IGT20" s="711"/>
      <c r="IGU20" s="711"/>
      <c r="IGV20" s="711"/>
      <c r="IGW20" s="711"/>
      <c r="IGX20" s="711"/>
      <c r="IGY20" s="711"/>
      <c r="IGZ20" s="711"/>
      <c r="IHA20" s="711"/>
      <c r="IHB20" s="711"/>
      <c r="IHC20" s="711"/>
      <c r="IHD20" s="711"/>
      <c r="IHE20" s="711"/>
      <c r="IHF20" s="711"/>
      <c r="IHG20" s="711"/>
      <c r="IHH20" s="711"/>
      <c r="IHI20" s="711"/>
      <c r="IHJ20" s="711"/>
      <c r="IHK20" s="711"/>
      <c r="IHL20" s="711"/>
      <c r="IHM20" s="711"/>
      <c r="IHN20" s="711"/>
      <c r="IHO20" s="711"/>
      <c r="IHP20" s="711"/>
      <c r="IHQ20" s="711"/>
      <c r="IHR20" s="711"/>
      <c r="IHS20" s="711"/>
      <c r="IHT20" s="711"/>
      <c r="IHU20" s="711"/>
      <c r="IHV20" s="711"/>
      <c r="IHW20" s="711"/>
      <c r="IHX20" s="711"/>
      <c r="IHY20" s="711"/>
      <c r="IHZ20" s="711"/>
      <c r="IIA20" s="711"/>
      <c r="IIB20" s="711"/>
      <c r="IIC20" s="711"/>
      <c r="IID20" s="711"/>
      <c r="IIE20" s="711"/>
      <c r="IIF20" s="711"/>
      <c r="IIG20" s="711"/>
      <c r="IIH20" s="711"/>
      <c r="III20" s="711"/>
      <c r="IIJ20" s="711"/>
      <c r="IIK20" s="711"/>
      <c r="IIL20" s="711"/>
      <c r="IIM20" s="711"/>
      <c r="IIN20" s="711"/>
      <c r="IIO20" s="711"/>
      <c r="IIP20" s="711"/>
      <c r="IIQ20" s="711"/>
      <c r="IIR20" s="711"/>
      <c r="IIS20" s="711"/>
      <c r="IIT20" s="711"/>
      <c r="IIU20" s="711"/>
      <c r="IIV20" s="711"/>
      <c r="IIW20" s="711"/>
      <c r="IIX20" s="711"/>
      <c r="IIY20" s="711"/>
      <c r="IIZ20" s="711"/>
      <c r="IJA20" s="711"/>
      <c r="IJB20" s="711"/>
      <c r="IJC20" s="711"/>
      <c r="IJD20" s="711"/>
      <c r="IJE20" s="711"/>
      <c r="IJF20" s="711"/>
      <c r="IJG20" s="711"/>
      <c r="IJH20" s="711"/>
      <c r="IJI20" s="711"/>
      <c r="IJJ20" s="711"/>
      <c r="IJK20" s="711"/>
      <c r="IJL20" s="711"/>
      <c r="IJM20" s="711"/>
      <c r="IJN20" s="711"/>
      <c r="IJO20" s="711"/>
      <c r="IJP20" s="711"/>
      <c r="IJQ20" s="711"/>
      <c r="IJR20" s="711"/>
      <c r="IJS20" s="711"/>
      <c r="IJT20" s="711"/>
      <c r="IJU20" s="711"/>
      <c r="IJV20" s="711"/>
      <c r="IJW20" s="711"/>
      <c r="IJX20" s="711"/>
      <c r="IJY20" s="711"/>
      <c r="IJZ20" s="711"/>
      <c r="IKA20" s="711"/>
      <c r="IKB20" s="711"/>
      <c r="IKC20" s="711"/>
      <c r="IKD20" s="711"/>
      <c r="IKE20" s="711"/>
      <c r="IKF20" s="711"/>
      <c r="IKG20" s="711"/>
      <c r="IKH20" s="711"/>
      <c r="IKI20" s="711"/>
      <c r="IKJ20" s="711"/>
      <c r="IKK20" s="711"/>
      <c r="IKL20" s="711"/>
      <c r="IKM20" s="711"/>
      <c r="IKN20" s="711"/>
      <c r="IKO20" s="711"/>
      <c r="IKP20" s="711"/>
      <c r="IKQ20" s="711"/>
      <c r="IKR20" s="711"/>
      <c r="IKS20" s="711"/>
      <c r="IKT20" s="711"/>
      <c r="IKU20" s="711"/>
      <c r="IKV20" s="711"/>
      <c r="IKW20" s="711"/>
      <c r="IKX20" s="711"/>
      <c r="IKY20" s="711"/>
      <c r="IKZ20" s="711"/>
      <c r="ILA20" s="711"/>
      <c r="ILB20" s="711"/>
      <c r="ILC20" s="711"/>
      <c r="ILD20" s="711"/>
      <c r="ILE20" s="711"/>
      <c r="ILF20" s="711"/>
      <c r="ILG20" s="711"/>
      <c r="ILH20" s="711"/>
      <c r="ILI20" s="711"/>
      <c r="ILJ20" s="711"/>
      <c r="ILK20" s="711"/>
      <c r="ILL20" s="711"/>
      <c r="ILM20" s="711"/>
      <c r="ILN20" s="711"/>
      <c r="ILO20" s="711"/>
      <c r="ILP20" s="711"/>
      <c r="ILQ20" s="711"/>
      <c r="ILR20" s="711"/>
      <c r="ILS20" s="711"/>
      <c r="ILT20" s="711"/>
      <c r="ILU20" s="711"/>
      <c r="ILV20" s="711"/>
      <c r="ILW20" s="711"/>
      <c r="ILX20" s="711"/>
      <c r="ILY20" s="711"/>
      <c r="ILZ20" s="711"/>
      <c r="IMA20" s="711"/>
      <c r="IMB20" s="711"/>
      <c r="IMC20" s="711"/>
      <c r="IMD20" s="711"/>
      <c r="IME20" s="711"/>
      <c r="IMF20" s="711"/>
      <c r="IMG20" s="711"/>
      <c r="IMH20" s="711"/>
      <c r="IMI20" s="711"/>
      <c r="IMJ20" s="711"/>
      <c r="IMK20" s="711"/>
      <c r="IML20" s="711"/>
      <c r="IMM20" s="711"/>
      <c r="IMN20" s="711"/>
      <c r="IMO20" s="711"/>
      <c r="IMP20" s="711"/>
      <c r="IMQ20" s="711"/>
      <c r="IMR20" s="711"/>
      <c r="IMS20" s="711"/>
      <c r="IMT20" s="711"/>
      <c r="IMU20" s="711"/>
      <c r="IMV20" s="711"/>
      <c r="IMW20" s="711"/>
      <c r="IMX20" s="711"/>
      <c r="IMY20" s="711"/>
      <c r="IMZ20" s="711"/>
      <c r="INA20" s="711"/>
      <c r="INB20" s="711"/>
      <c r="INC20" s="711"/>
      <c r="IND20" s="711"/>
      <c r="INE20" s="711"/>
      <c r="INF20" s="711"/>
      <c r="ING20" s="711"/>
      <c r="INH20" s="711"/>
      <c r="INI20" s="711"/>
      <c r="INJ20" s="711"/>
      <c r="INK20" s="711"/>
      <c r="INL20" s="711"/>
      <c r="INM20" s="711"/>
      <c r="INN20" s="711"/>
      <c r="INO20" s="711"/>
      <c r="INP20" s="711"/>
      <c r="INQ20" s="711"/>
      <c r="INR20" s="711"/>
      <c r="INS20" s="711"/>
      <c r="INT20" s="711"/>
      <c r="INU20" s="711"/>
      <c r="INV20" s="711"/>
      <c r="INW20" s="711"/>
      <c r="INX20" s="711"/>
      <c r="INY20" s="711"/>
      <c r="INZ20" s="711"/>
      <c r="IOA20" s="711"/>
      <c r="IOB20" s="711"/>
      <c r="IOC20" s="711"/>
      <c r="IOD20" s="711"/>
      <c r="IOE20" s="711"/>
      <c r="IOF20" s="711"/>
      <c r="IOG20" s="711"/>
      <c r="IOH20" s="711"/>
      <c r="IOI20" s="711"/>
      <c r="IOJ20" s="711"/>
      <c r="IOK20" s="711"/>
      <c r="IOL20" s="711"/>
      <c r="IOM20" s="711"/>
      <c r="ION20" s="711"/>
      <c r="IOO20" s="711"/>
      <c r="IOP20" s="711"/>
      <c r="IOQ20" s="711"/>
      <c r="IOR20" s="711"/>
      <c r="IOS20" s="711"/>
      <c r="IOT20" s="711"/>
      <c r="IOU20" s="711"/>
      <c r="IOV20" s="711"/>
      <c r="IOW20" s="711"/>
      <c r="IOX20" s="711"/>
      <c r="IOY20" s="711"/>
      <c r="IOZ20" s="711"/>
      <c r="IPA20" s="711"/>
      <c r="IPB20" s="711"/>
      <c r="IPC20" s="711"/>
      <c r="IPD20" s="711"/>
      <c r="IPE20" s="711"/>
      <c r="IPF20" s="711"/>
      <c r="IPG20" s="711"/>
      <c r="IPH20" s="711"/>
      <c r="IPI20" s="711"/>
      <c r="IPJ20" s="711"/>
      <c r="IPK20" s="711"/>
      <c r="IPL20" s="711"/>
      <c r="IPM20" s="711"/>
      <c r="IPN20" s="711"/>
      <c r="IPO20" s="711"/>
      <c r="IPP20" s="711"/>
      <c r="IPQ20" s="711"/>
      <c r="IPR20" s="711"/>
      <c r="IPS20" s="711"/>
      <c r="IPT20" s="711"/>
      <c r="IPU20" s="711"/>
      <c r="IPV20" s="711"/>
      <c r="IPW20" s="711"/>
      <c r="IPX20" s="711"/>
      <c r="IPY20" s="711"/>
      <c r="IPZ20" s="711"/>
      <c r="IQA20" s="711"/>
      <c r="IQB20" s="711"/>
      <c r="IQC20" s="711"/>
      <c r="IQD20" s="711"/>
      <c r="IQE20" s="711"/>
      <c r="IQF20" s="711"/>
      <c r="IQG20" s="711"/>
      <c r="IQH20" s="711"/>
      <c r="IQI20" s="711"/>
      <c r="IQJ20" s="711"/>
      <c r="IQK20" s="711"/>
      <c r="IQL20" s="711"/>
      <c r="IQM20" s="711"/>
      <c r="IQN20" s="711"/>
      <c r="IQO20" s="711"/>
      <c r="IQP20" s="711"/>
      <c r="IQQ20" s="711"/>
      <c r="IQR20" s="711"/>
      <c r="IQS20" s="711"/>
      <c r="IQT20" s="711"/>
      <c r="IQU20" s="711"/>
      <c r="IQV20" s="711"/>
      <c r="IQW20" s="711"/>
      <c r="IQX20" s="711"/>
      <c r="IQY20" s="711"/>
      <c r="IQZ20" s="711"/>
      <c r="IRA20" s="711"/>
      <c r="IRB20" s="711"/>
      <c r="IRC20" s="711"/>
      <c r="IRD20" s="711"/>
      <c r="IRE20" s="711"/>
      <c r="IRF20" s="711"/>
      <c r="IRG20" s="711"/>
      <c r="IRH20" s="711"/>
      <c r="IRI20" s="711"/>
      <c r="IRJ20" s="711"/>
      <c r="IRK20" s="711"/>
      <c r="IRL20" s="711"/>
      <c r="IRM20" s="711"/>
      <c r="IRN20" s="711"/>
      <c r="IRO20" s="711"/>
      <c r="IRP20" s="711"/>
      <c r="IRQ20" s="711"/>
      <c r="IRR20" s="711"/>
      <c r="IRS20" s="711"/>
      <c r="IRT20" s="711"/>
      <c r="IRU20" s="711"/>
      <c r="IRV20" s="711"/>
      <c r="IRW20" s="711"/>
      <c r="IRX20" s="711"/>
      <c r="IRY20" s="711"/>
      <c r="IRZ20" s="711"/>
      <c r="ISA20" s="711"/>
      <c r="ISB20" s="711"/>
      <c r="ISC20" s="711"/>
      <c r="ISD20" s="711"/>
      <c r="ISE20" s="711"/>
      <c r="ISF20" s="711"/>
      <c r="ISG20" s="711"/>
      <c r="ISH20" s="711"/>
      <c r="ISI20" s="711"/>
      <c r="ISJ20" s="711"/>
      <c r="ISK20" s="711"/>
      <c r="ISL20" s="711"/>
      <c r="ISM20" s="711"/>
      <c r="ISN20" s="711"/>
      <c r="ISO20" s="711"/>
      <c r="ISP20" s="711"/>
      <c r="ISQ20" s="711"/>
      <c r="ISR20" s="711"/>
      <c r="ISS20" s="711"/>
      <c r="IST20" s="711"/>
      <c r="ISU20" s="711"/>
      <c r="ISV20" s="711"/>
      <c r="ISW20" s="711"/>
      <c r="ISX20" s="711"/>
      <c r="ISY20" s="711"/>
      <c r="ISZ20" s="711"/>
      <c r="ITA20" s="711"/>
      <c r="ITB20" s="711"/>
      <c r="ITC20" s="711"/>
      <c r="ITD20" s="711"/>
      <c r="ITE20" s="711"/>
      <c r="ITF20" s="711"/>
      <c r="ITG20" s="711"/>
      <c r="ITH20" s="711"/>
      <c r="ITI20" s="711"/>
      <c r="ITJ20" s="711"/>
      <c r="ITK20" s="711"/>
      <c r="ITL20" s="711"/>
      <c r="ITM20" s="711"/>
      <c r="ITN20" s="711"/>
      <c r="ITO20" s="711"/>
      <c r="ITP20" s="711"/>
      <c r="ITQ20" s="711"/>
      <c r="ITR20" s="711"/>
      <c r="ITS20" s="711"/>
      <c r="ITT20" s="711"/>
      <c r="ITU20" s="711"/>
      <c r="ITV20" s="711"/>
      <c r="ITW20" s="711"/>
      <c r="ITX20" s="711"/>
      <c r="ITY20" s="711"/>
      <c r="ITZ20" s="711"/>
      <c r="IUA20" s="711"/>
      <c r="IUB20" s="711"/>
      <c r="IUC20" s="711"/>
      <c r="IUD20" s="711"/>
      <c r="IUE20" s="711"/>
      <c r="IUF20" s="711"/>
      <c r="IUG20" s="711"/>
      <c r="IUH20" s="711"/>
      <c r="IUI20" s="711"/>
      <c r="IUJ20" s="711"/>
      <c r="IUK20" s="711"/>
      <c r="IUL20" s="711"/>
      <c r="IUM20" s="711"/>
      <c r="IUN20" s="711"/>
      <c r="IUO20" s="711"/>
      <c r="IUP20" s="711"/>
      <c r="IUQ20" s="711"/>
      <c r="IUR20" s="711"/>
      <c r="IUS20" s="711"/>
      <c r="IUT20" s="711"/>
      <c r="IUU20" s="711"/>
      <c r="IUV20" s="711"/>
      <c r="IUW20" s="711"/>
      <c r="IUX20" s="711"/>
      <c r="IUY20" s="711"/>
      <c r="IUZ20" s="711"/>
      <c r="IVA20" s="711"/>
      <c r="IVB20" s="711"/>
      <c r="IVC20" s="711"/>
      <c r="IVD20" s="711"/>
      <c r="IVE20" s="711"/>
      <c r="IVF20" s="711"/>
      <c r="IVG20" s="711"/>
      <c r="IVH20" s="711"/>
      <c r="IVI20" s="711"/>
      <c r="IVJ20" s="711"/>
      <c r="IVK20" s="711"/>
      <c r="IVL20" s="711"/>
      <c r="IVM20" s="711"/>
      <c r="IVN20" s="711"/>
      <c r="IVO20" s="711"/>
      <c r="IVP20" s="711"/>
      <c r="IVQ20" s="711"/>
      <c r="IVR20" s="711"/>
      <c r="IVS20" s="711"/>
      <c r="IVT20" s="711"/>
      <c r="IVU20" s="711"/>
      <c r="IVV20" s="711"/>
      <c r="IVW20" s="711"/>
      <c r="IVX20" s="711"/>
      <c r="IVY20" s="711"/>
      <c r="IVZ20" s="711"/>
      <c r="IWA20" s="711"/>
      <c r="IWB20" s="711"/>
      <c r="IWC20" s="711"/>
      <c r="IWD20" s="711"/>
      <c r="IWE20" s="711"/>
      <c r="IWF20" s="711"/>
      <c r="IWG20" s="711"/>
      <c r="IWH20" s="711"/>
      <c r="IWI20" s="711"/>
      <c r="IWJ20" s="711"/>
      <c r="IWK20" s="711"/>
      <c r="IWL20" s="711"/>
      <c r="IWM20" s="711"/>
      <c r="IWN20" s="711"/>
      <c r="IWO20" s="711"/>
      <c r="IWP20" s="711"/>
      <c r="IWQ20" s="711"/>
      <c r="IWR20" s="711"/>
      <c r="IWS20" s="711"/>
      <c r="IWT20" s="711"/>
      <c r="IWU20" s="711"/>
      <c r="IWV20" s="711"/>
      <c r="IWW20" s="711"/>
      <c r="IWX20" s="711"/>
      <c r="IWY20" s="711"/>
      <c r="IWZ20" s="711"/>
      <c r="IXA20" s="711"/>
      <c r="IXB20" s="711"/>
      <c r="IXC20" s="711"/>
      <c r="IXD20" s="711"/>
      <c r="IXE20" s="711"/>
      <c r="IXF20" s="711"/>
      <c r="IXG20" s="711"/>
      <c r="IXH20" s="711"/>
      <c r="IXI20" s="711"/>
      <c r="IXJ20" s="711"/>
      <c r="IXK20" s="711"/>
      <c r="IXL20" s="711"/>
      <c r="IXM20" s="711"/>
      <c r="IXN20" s="711"/>
      <c r="IXO20" s="711"/>
      <c r="IXP20" s="711"/>
      <c r="IXQ20" s="711"/>
      <c r="IXR20" s="711"/>
      <c r="IXS20" s="711"/>
      <c r="IXT20" s="711"/>
      <c r="IXU20" s="711"/>
      <c r="IXV20" s="711"/>
      <c r="IXW20" s="711"/>
      <c r="IXX20" s="711"/>
      <c r="IXY20" s="711"/>
      <c r="IXZ20" s="711"/>
      <c r="IYA20" s="711"/>
      <c r="IYB20" s="711"/>
      <c r="IYC20" s="711"/>
      <c r="IYD20" s="711"/>
      <c r="IYE20" s="711"/>
      <c r="IYF20" s="711"/>
      <c r="IYG20" s="711"/>
      <c r="IYH20" s="711"/>
      <c r="IYI20" s="711"/>
      <c r="IYJ20" s="711"/>
      <c r="IYK20" s="711"/>
      <c r="IYL20" s="711"/>
      <c r="IYM20" s="711"/>
      <c r="IYN20" s="711"/>
      <c r="IYO20" s="711"/>
      <c r="IYP20" s="711"/>
      <c r="IYQ20" s="711"/>
      <c r="IYR20" s="711"/>
      <c r="IYS20" s="711"/>
      <c r="IYT20" s="711"/>
      <c r="IYU20" s="711"/>
      <c r="IYV20" s="711"/>
      <c r="IYW20" s="711"/>
      <c r="IYX20" s="711"/>
      <c r="IYY20" s="711"/>
      <c r="IYZ20" s="711"/>
      <c r="IZA20" s="711"/>
      <c r="IZB20" s="711"/>
      <c r="IZC20" s="711"/>
      <c r="IZD20" s="711"/>
      <c r="IZE20" s="711"/>
      <c r="IZF20" s="711"/>
      <c r="IZG20" s="711"/>
      <c r="IZH20" s="711"/>
      <c r="IZI20" s="711"/>
      <c r="IZJ20" s="711"/>
      <c r="IZK20" s="711"/>
      <c r="IZL20" s="711"/>
      <c r="IZM20" s="711"/>
      <c r="IZN20" s="711"/>
      <c r="IZO20" s="711"/>
      <c r="IZP20" s="711"/>
      <c r="IZQ20" s="711"/>
      <c r="IZR20" s="711"/>
      <c r="IZS20" s="711"/>
      <c r="IZT20" s="711"/>
      <c r="IZU20" s="711"/>
      <c r="IZV20" s="711"/>
      <c r="IZW20" s="711"/>
      <c r="IZX20" s="711"/>
      <c r="IZY20" s="711"/>
      <c r="IZZ20" s="711"/>
      <c r="JAA20" s="711"/>
      <c r="JAB20" s="711"/>
      <c r="JAC20" s="711"/>
      <c r="JAD20" s="711"/>
      <c r="JAE20" s="711"/>
      <c r="JAF20" s="711"/>
      <c r="JAG20" s="711"/>
      <c r="JAH20" s="711"/>
      <c r="JAI20" s="711"/>
      <c r="JAJ20" s="711"/>
      <c r="JAK20" s="711"/>
      <c r="JAL20" s="711"/>
      <c r="JAM20" s="711"/>
      <c r="JAN20" s="711"/>
      <c r="JAO20" s="711"/>
      <c r="JAP20" s="711"/>
      <c r="JAQ20" s="711"/>
      <c r="JAR20" s="711"/>
      <c r="JAS20" s="711"/>
      <c r="JAT20" s="711"/>
      <c r="JAU20" s="711"/>
      <c r="JAV20" s="711"/>
      <c r="JAW20" s="711"/>
      <c r="JAX20" s="711"/>
      <c r="JAY20" s="711"/>
      <c r="JAZ20" s="711"/>
      <c r="JBA20" s="711"/>
      <c r="JBB20" s="711"/>
      <c r="JBC20" s="711"/>
      <c r="JBD20" s="711"/>
      <c r="JBE20" s="711"/>
      <c r="JBF20" s="711"/>
      <c r="JBG20" s="711"/>
      <c r="JBH20" s="711"/>
      <c r="JBI20" s="711"/>
      <c r="JBJ20" s="711"/>
      <c r="JBK20" s="711"/>
      <c r="JBL20" s="711"/>
      <c r="JBM20" s="711"/>
      <c r="JBN20" s="711"/>
      <c r="JBO20" s="711"/>
      <c r="JBP20" s="711"/>
      <c r="JBQ20" s="711"/>
      <c r="JBR20" s="711"/>
      <c r="JBS20" s="711"/>
      <c r="JBT20" s="711"/>
      <c r="JBU20" s="711"/>
      <c r="JBV20" s="711"/>
      <c r="JBW20" s="711"/>
      <c r="JBX20" s="711"/>
      <c r="JBY20" s="711"/>
      <c r="JBZ20" s="711"/>
      <c r="JCA20" s="711"/>
      <c r="JCB20" s="711"/>
      <c r="JCC20" s="711"/>
      <c r="JCD20" s="711"/>
      <c r="JCE20" s="711"/>
      <c r="JCF20" s="711"/>
      <c r="JCG20" s="711"/>
      <c r="JCH20" s="711"/>
      <c r="JCI20" s="711"/>
      <c r="JCJ20" s="711"/>
      <c r="JCK20" s="711"/>
      <c r="JCL20" s="711"/>
      <c r="JCM20" s="711"/>
      <c r="JCN20" s="711"/>
      <c r="JCO20" s="711"/>
      <c r="JCP20" s="711"/>
      <c r="JCQ20" s="711"/>
      <c r="JCR20" s="711"/>
      <c r="JCS20" s="711"/>
      <c r="JCT20" s="711"/>
      <c r="JCU20" s="711"/>
      <c r="JCV20" s="711"/>
      <c r="JCW20" s="711"/>
      <c r="JCX20" s="711"/>
      <c r="JCY20" s="711"/>
      <c r="JCZ20" s="711"/>
      <c r="JDA20" s="711"/>
      <c r="JDB20" s="711"/>
      <c r="JDC20" s="711"/>
      <c r="JDD20" s="711"/>
      <c r="JDE20" s="711"/>
      <c r="JDF20" s="711"/>
      <c r="JDG20" s="711"/>
      <c r="JDH20" s="711"/>
      <c r="JDI20" s="711"/>
      <c r="JDJ20" s="711"/>
      <c r="JDK20" s="711"/>
      <c r="JDL20" s="711"/>
      <c r="JDM20" s="711"/>
      <c r="JDN20" s="711"/>
      <c r="JDO20" s="711"/>
      <c r="JDP20" s="711"/>
      <c r="JDQ20" s="711"/>
      <c r="JDR20" s="711"/>
      <c r="JDS20" s="711"/>
      <c r="JDT20" s="711"/>
      <c r="JDU20" s="711"/>
      <c r="JDV20" s="711"/>
      <c r="JDW20" s="711"/>
      <c r="JDX20" s="711"/>
      <c r="JDY20" s="711"/>
      <c r="JDZ20" s="711"/>
      <c r="JEA20" s="711"/>
      <c r="JEB20" s="711"/>
      <c r="JEC20" s="711"/>
      <c r="JED20" s="711"/>
      <c r="JEE20" s="711"/>
      <c r="JEF20" s="711"/>
      <c r="JEG20" s="711"/>
      <c r="JEH20" s="711"/>
      <c r="JEI20" s="711"/>
      <c r="JEJ20" s="711"/>
      <c r="JEK20" s="711"/>
      <c r="JEL20" s="711"/>
      <c r="JEM20" s="711"/>
      <c r="JEN20" s="711"/>
      <c r="JEO20" s="711"/>
      <c r="JEP20" s="711"/>
      <c r="JEQ20" s="711"/>
      <c r="JER20" s="711"/>
      <c r="JES20" s="711"/>
      <c r="JET20" s="711"/>
      <c r="JEU20" s="711"/>
      <c r="JEV20" s="711"/>
      <c r="JEW20" s="711"/>
      <c r="JEX20" s="711"/>
      <c r="JEY20" s="711"/>
      <c r="JEZ20" s="711"/>
      <c r="JFA20" s="711"/>
      <c r="JFB20" s="711"/>
      <c r="JFC20" s="711"/>
      <c r="JFD20" s="711"/>
      <c r="JFE20" s="711"/>
      <c r="JFF20" s="711"/>
      <c r="JFG20" s="711"/>
      <c r="JFH20" s="711"/>
      <c r="JFI20" s="711"/>
      <c r="JFJ20" s="711"/>
      <c r="JFK20" s="711"/>
      <c r="JFL20" s="711"/>
      <c r="JFM20" s="711"/>
      <c r="JFN20" s="711"/>
      <c r="JFO20" s="711"/>
      <c r="JFP20" s="711"/>
      <c r="JFQ20" s="711"/>
      <c r="JFR20" s="711"/>
      <c r="JFS20" s="711"/>
      <c r="JFT20" s="711"/>
      <c r="JFU20" s="711"/>
      <c r="JFV20" s="711"/>
      <c r="JFW20" s="711"/>
      <c r="JFX20" s="711"/>
      <c r="JFY20" s="711"/>
      <c r="JFZ20" s="711"/>
      <c r="JGA20" s="711"/>
      <c r="JGB20" s="711"/>
      <c r="JGC20" s="711"/>
      <c r="JGD20" s="711"/>
      <c r="JGE20" s="711"/>
      <c r="JGF20" s="711"/>
      <c r="JGG20" s="711"/>
      <c r="JGH20" s="711"/>
      <c r="JGI20" s="711"/>
      <c r="JGJ20" s="711"/>
      <c r="JGK20" s="711"/>
      <c r="JGL20" s="711"/>
      <c r="JGM20" s="711"/>
      <c r="JGN20" s="711"/>
      <c r="JGO20" s="711"/>
      <c r="JGP20" s="711"/>
      <c r="JGQ20" s="711"/>
      <c r="JGR20" s="711"/>
      <c r="JGS20" s="711"/>
      <c r="JGT20" s="711"/>
      <c r="JGU20" s="711"/>
      <c r="JGV20" s="711"/>
      <c r="JGW20" s="711"/>
      <c r="JGX20" s="711"/>
      <c r="JGY20" s="711"/>
      <c r="JGZ20" s="711"/>
      <c r="JHA20" s="711"/>
      <c r="JHB20" s="711"/>
      <c r="JHC20" s="711"/>
      <c r="JHD20" s="711"/>
      <c r="JHE20" s="711"/>
      <c r="JHF20" s="711"/>
      <c r="JHG20" s="711"/>
      <c r="JHH20" s="711"/>
      <c r="JHI20" s="711"/>
      <c r="JHJ20" s="711"/>
      <c r="JHK20" s="711"/>
      <c r="JHL20" s="711"/>
      <c r="JHM20" s="711"/>
      <c r="JHN20" s="711"/>
      <c r="JHO20" s="711"/>
      <c r="JHP20" s="711"/>
      <c r="JHQ20" s="711"/>
      <c r="JHR20" s="711"/>
      <c r="JHS20" s="711"/>
      <c r="JHT20" s="711"/>
      <c r="JHU20" s="711"/>
      <c r="JHV20" s="711"/>
      <c r="JHW20" s="711"/>
      <c r="JHX20" s="711"/>
      <c r="JHY20" s="711"/>
      <c r="JHZ20" s="711"/>
      <c r="JIA20" s="711"/>
      <c r="JIB20" s="711"/>
      <c r="JIC20" s="711"/>
      <c r="JID20" s="711"/>
      <c r="JIE20" s="711"/>
      <c r="JIF20" s="711"/>
      <c r="JIG20" s="711"/>
      <c r="JIH20" s="711"/>
      <c r="JII20" s="711"/>
      <c r="JIJ20" s="711"/>
      <c r="JIK20" s="711"/>
      <c r="JIL20" s="711"/>
      <c r="JIM20" s="711"/>
      <c r="JIN20" s="711"/>
      <c r="JIO20" s="711"/>
      <c r="JIP20" s="711"/>
      <c r="JIQ20" s="711"/>
      <c r="JIR20" s="711"/>
      <c r="JIS20" s="711"/>
      <c r="JIT20" s="711"/>
      <c r="JIU20" s="711"/>
      <c r="JIV20" s="711"/>
      <c r="JIW20" s="711"/>
      <c r="JIX20" s="711"/>
      <c r="JIY20" s="711"/>
      <c r="JIZ20" s="711"/>
      <c r="JJA20" s="711"/>
      <c r="JJB20" s="711"/>
      <c r="JJC20" s="711"/>
      <c r="JJD20" s="711"/>
      <c r="JJE20" s="711"/>
      <c r="JJF20" s="711"/>
      <c r="JJG20" s="711"/>
      <c r="JJH20" s="711"/>
      <c r="JJI20" s="711"/>
      <c r="JJJ20" s="711"/>
      <c r="JJK20" s="711"/>
      <c r="JJL20" s="711"/>
      <c r="JJM20" s="711"/>
      <c r="JJN20" s="711"/>
      <c r="JJO20" s="711"/>
      <c r="JJP20" s="711"/>
      <c r="JJQ20" s="711"/>
      <c r="JJR20" s="711"/>
      <c r="JJS20" s="711"/>
      <c r="JJT20" s="711"/>
      <c r="JJU20" s="711"/>
      <c r="JJV20" s="711"/>
      <c r="JJW20" s="711"/>
      <c r="JJX20" s="711"/>
      <c r="JJY20" s="711"/>
      <c r="JJZ20" s="711"/>
      <c r="JKA20" s="711"/>
      <c r="JKB20" s="711"/>
      <c r="JKC20" s="711"/>
      <c r="JKD20" s="711"/>
      <c r="JKE20" s="711"/>
      <c r="JKF20" s="711"/>
      <c r="JKG20" s="711"/>
      <c r="JKH20" s="711"/>
      <c r="JKI20" s="711"/>
      <c r="JKJ20" s="711"/>
      <c r="JKK20" s="711"/>
      <c r="JKL20" s="711"/>
      <c r="JKM20" s="711"/>
      <c r="JKN20" s="711"/>
      <c r="JKO20" s="711"/>
      <c r="JKP20" s="711"/>
      <c r="JKQ20" s="711"/>
      <c r="JKR20" s="711"/>
      <c r="JKS20" s="711"/>
      <c r="JKT20" s="711"/>
      <c r="JKU20" s="711"/>
      <c r="JKV20" s="711"/>
      <c r="JKW20" s="711"/>
      <c r="JKX20" s="711"/>
      <c r="JKY20" s="711"/>
      <c r="JKZ20" s="711"/>
      <c r="JLA20" s="711"/>
      <c r="JLB20" s="711"/>
      <c r="JLC20" s="711"/>
      <c r="JLD20" s="711"/>
      <c r="JLE20" s="711"/>
      <c r="JLF20" s="711"/>
      <c r="JLG20" s="711"/>
      <c r="JLH20" s="711"/>
      <c r="JLI20" s="711"/>
      <c r="JLJ20" s="711"/>
      <c r="JLK20" s="711"/>
      <c r="JLL20" s="711"/>
      <c r="JLM20" s="711"/>
      <c r="JLN20" s="711"/>
      <c r="JLO20" s="711"/>
      <c r="JLP20" s="711"/>
      <c r="JLQ20" s="711"/>
      <c r="JLR20" s="711"/>
      <c r="JLS20" s="711"/>
      <c r="JLT20" s="711"/>
      <c r="JLU20" s="711"/>
      <c r="JLV20" s="711"/>
      <c r="JLW20" s="711"/>
      <c r="JLX20" s="711"/>
      <c r="JLY20" s="711"/>
      <c r="JLZ20" s="711"/>
      <c r="JMA20" s="711"/>
      <c r="JMB20" s="711"/>
      <c r="JMC20" s="711"/>
      <c r="JMD20" s="711"/>
      <c r="JME20" s="711"/>
      <c r="JMF20" s="711"/>
      <c r="JMG20" s="711"/>
      <c r="JMH20" s="711"/>
      <c r="JMI20" s="711"/>
      <c r="JMJ20" s="711"/>
      <c r="JMK20" s="711"/>
      <c r="JML20" s="711"/>
      <c r="JMM20" s="711"/>
      <c r="JMN20" s="711"/>
      <c r="JMO20" s="711"/>
      <c r="JMP20" s="711"/>
      <c r="JMQ20" s="711"/>
      <c r="JMR20" s="711"/>
      <c r="JMS20" s="711"/>
      <c r="JMT20" s="711"/>
      <c r="JMU20" s="711"/>
      <c r="JMV20" s="711"/>
      <c r="JMW20" s="711"/>
      <c r="JMX20" s="711"/>
      <c r="JMY20" s="711"/>
      <c r="JMZ20" s="711"/>
      <c r="JNA20" s="711"/>
      <c r="JNB20" s="711"/>
      <c r="JNC20" s="711"/>
      <c r="JND20" s="711"/>
      <c r="JNE20" s="711"/>
      <c r="JNF20" s="711"/>
      <c r="JNG20" s="711"/>
      <c r="JNH20" s="711"/>
      <c r="JNI20" s="711"/>
      <c r="JNJ20" s="711"/>
      <c r="JNK20" s="711"/>
      <c r="JNL20" s="711"/>
      <c r="JNM20" s="711"/>
      <c r="JNN20" s="711"/>
      <c r="JNO20" s="711"/>
      <c r="JNP20" s="711"/>
      <c r="JNQ20" s="711"/>
      <c r="JNR20" s="711"/>
      <c r="JNS20" s="711"/>
      <c r="JNT20" s="711"/>
      <c r="JNU20" s="711"/>
      <c r="JNV20" s="711"/>
      <c r="JNW20" s="711"/>
      <c r="JNX20" s="711"/>
      <c r="JNY20" s="711"/>
      <c r="JNZ20" s="711"/>
      <c r="JOA20" s="711"/>
      <c r="JOB20" s="711"/>
      <c r="JOC20" s="711"/>
      <c r="JOD20" s="711"/>
      <c r="JOE20" s="711"/>
      <c r="JOF20" s="711"/>
      <c r="JOG20" s="711"/>
      <c r="JOH20" s="711"/>
      <c r="JOI20" s="711"/>
      <c r="JOJ20" s="711"/>
      <c r="JOK20" s="711"/>
      <c r="JOL20" s="711"/>
      <c r="JOM20" s="711"/>
      <c r="JON20" s="711"/>
      <c r="JOO20" s="711"/>
      <c r="JOP20" s="711"/>
      <c r="JOQ20" s="711"/>
      <c r="JOR20" s="711"/>
      <c r="JOS20" s="711"/>
      <c r="JOT20" s="711"/>
      <c r="JOU20" s="711"/>
      <c r="JOV20" s="711"/>
      <c r="JOW20" s="711"/>
      <c r="JOX20" s="711"/>
      <c r="JOY20" s="711"/>
      <c r="JOZ20" s="711"/>
      <c r="JPA20" s="711"/>
      <c r="JPB20" s="711"/>
      <c r="JPC20" s="711"/>
      <c r="JPD20" s="711"/>
      <c r="JPE20" s="711"/>
      <c r="JPF20" s="711"/>
      <c r="JPG20" s="711"/>
      <c r="JPH20" s="711"/>
      <c r="JPI20" s="711"/>
      <c r="JPJ20" s="711"/>
      <c r="JPK20" s="711"/>
      <c r="JPL20" s="711"/>
      <c r="JPM20" s="711"/>
      <c r="JPN20" s="711"/>
      <c r="JPO20" s="711"/>
      <c r="JPP20" s="711"/>
      <c r="JPQ20" s="711"/>
      <c r="JPR20" s="711"/>
      <c r="JPS20" s="711"/>
      <c r="JPT20" s="711"/>
      <c r="JPU20" s="711"/>
      <c r="JPV20" s="711"/>
      <c r="JPW20" s="711"/>
      <c r="JPX20" s="711"/>
      <c r="JPY20" s="711"/>
      <c r="JPZ20" s="711"/>
      <c r="JQA20" s="711"/>
      <c r="JQB20" s="711"/>
      <c r="JQC20" s="711"/>
      <c r="JQD20" s="711"/>
      <c r="JQE20" s="711"/>
      <c r="JQF20" s="711"/>
      <c r="JQG20" s="711"/>
      <c r="JQH20" s="711"/>
      <c r="JQI20" s="711"/>
      <c r="JQJ20" s="711"/>
      <c r="JQK20" s="711"/>
      <c r="JQL20" s="711"/>
      <c r="JQM20" s="711"/>
      <c r="JQN20" s="711"/>
      <c r="JQO20" s="711"/>
      <c r="JQP20" s="711"/>
      <c r="JQQ20" s="711"/>
      <c r="JQR20" s="711"/>
      <c r="JQS20" s="711"/>
      <c r="JQT20" s="711"/>
      <c r="JQU20" s="711"/>
      <c r="JQV20" s="711"/>
      <c r="JQW20" s="711"/>
      <c r="JQX20" s="711"/>
      <c r="JQY20" s="711"/>
      <c r="JQZ20" s="711"/>
      <c r="JRA20" s="711"/>
      <c r="JRB20" s="711"/>
      <c r="JRC20" s="711"/>
      <c r="JRD20" s="711"/>
      <c r="JRE20" s="711"/>
      <c r="JRF20" s="711"/>
      <c r="JRG20" s="711"/>
      <c r="JRH20" s="711"/>
      <c r="JRI20" s="711"/>
      <c r="JRJ20" s="711"/>
      <c r="JRK20" s="711"/>
      <c r="JRL20" s="711"/>
      <c r="JRM20" s="711"/>
      <c r="JRN20" s="711"/>
      <c r="JRO20" s="711"/>
      <c r="JRP20" s="711"/>
      <c r="JRQ20" s="711"/>
      <c r="JRR20" s="711"/>
      <c r="JRS20" s="711"/>
      <c r="JRT20" s="711"/>
      <c r="JRU20" s="711"/>
      <c r="JRV20" s="711"/>
      <c r="JRW20" s="711"/>
      <c r="JRX20" s="711"/>
      <c r="JRY20" s="711"/>
      <c r="JRZ20" s="711"/>
      <c r="JSA20" s="711"/>
      <c r="JSB20" s="711"/>
      <c r="JSC20" s="711"/>
      <c r="JSD20" s="711"/>
      <c r="JSE20" s="711"/>
      <c r="JSF20" s="711"/>
      <c r="JSG20" s="711"/>
      <c r="JSH20" s="711"/>
      <c r="JSI20" s="711"/>
      <c r="JSJ20" s="711"/>
      <c r="JSK20" s="711"/>
      <c r="JSL20" s="711"/>
      <c r="JSM20" s="711"/>
      <c r="JSN20" s="711"/>
      <c r="JSO20" s="711"/>
      <c r="JSP20" s="711"/>
      <c r="JSQ20" s="711"/>
      <c r="JSR20" s="711"/>
      <c r="JSS20" s="711"/>
      <c r="JST20" s="711"/>
      <c r="JSU20" s="711"/>
      <c r="JSV20" s="711"/>
      <c r="JSW20" s="711"/>
      <c r="JSX20" s="711"/>
      <c r="JSY20" s="711"/>
      <c r="JSZ20" s="711"/>
      <c r="JTA20" s="711"/>
      <c r="JTB20" s="711"/>
      <c r="JTC20" s="711"/>
      <c r="JTD20" s="711"/>
      <c r="JTE20" s="711"/>
      <c r="JTF20" s="711"/>
      <c r="JTG20" s="711"/>
      <c r="JTH20" s="711"/>
      <c r="JTI20" s="711"/>
      <c r="JTJ20" s="711"/>
      <c r="JTK20" s="711"/>
      <c r="JTL20" s="711"/>
      <c r="JTM20" s="711"/>
      <c r="JTN20" s="711"/>
      <c r="JTO20" s="711"/>
      <c r="JTP20" s="711"/>
      <c r="JTQ20" s="711"/>
      <c r="JTR20" s="711"/>
      <c r="JTS20" s="711"/>
      <c r="JTT20" s="711"/>
      <c r="JTU20" s="711"/>
      <c r="JTV20" s="711"/>
      <c r="JTW20" s="711"/>
      <c r="JTX20" s="711"/>
      <c r="JTY20" s="711"/>
      <c r="JTZ20" s="711"/>
      <c r="JUA20" s="711"/>
      <c r="JUB20" s="711"/>
      <c r="JUC20" s="711"/>
      <c r="JUD20" s="711"/>
      <c r="JUE20" s="711"/>
      <c r="JUF20" s="711"/>
      <c r="JUG20" s="711"/>
      <c r="JUH20" s="711"/>
      <c r="JUI20" s="711"/>
      <c r="JUJ20" s="711"/>
      <c r="JUK20" s="711"/>
      <c r="JUL20" s="711"/>
      <c r="JUM20" s="711"/>
      <c r="JUN20" s="711"/>
      <c r="JUO20" s="711"/>
      <c r="JUP20" s="711"/>
      <c r="JUQ20" s="711"/>
      <c r="JUR20" s="711"/>
      <c r="JUS20" s="711"/>
      <c r="JUT20" s="711"/>
      <c r="JUU20" s="711"/>
      <c r="JUV20" s="711"/>
      <c r="JUW20" s="711"/>
      <c r="JUX20" s="711"/>
      <c r="JUY20" s="711"/>
      <c r="JUZ20" s="711"/>
      <c r="JVA20" s="711"/>
      <c r="JVB20" s="711"/>
      <c r="JVC20" s="711"/>
      <c r="JVD20" s="711"/>
      <c r="JVE20" s="711"/>
      <c r="JVF20" s="711"/>
      <c r="JVG20" s="711"/>
      <c r="JVH20" s="711"/>
      <c r="JVI20" s="711"/>
      <c r="JVJ20" s="711"/>
      <c r="JVK20" s="711"/>
      <c r="JVL20" s="711"/>
      <c r="JVM20" s="711"/>
      <c r="JVN20" s="711"/>
      <c r="JVO20" s="711"/>
      <c r="JVP20" s="711"/>
      <c r="JVQ20" s="711"/>
      <c r="JVR20" s="711"/>
      <c r="JVS20" s="711"/>
      <c r="JVT20" s="711"/>
      <c r="JVU20" s="711"/>
      <c r="JVV20" s="711"/>
      <c r="JVW20" s="711"/>
      <c r="JVX20" s="711"/>
      <c r="JVY20" s="711"/>
      <c r="JVZ20" s="711"/>
      <c r="JWA20" s="711"/>
      <c r="JWB20" s="711"/>
      <c r="JWC20" s="711"/>
      <c r="JWD20" s="711"/>
      <c r="JWE20" s="711"/>
      <c r="JWF20" s="711"/>
      <c r="JWG20" s="711"/>
      <c r="JWH20" s="711"/>
      <c r="JWI20" s="711"/>
      <c r="JWJ20" s="711"/>
      <c r="JWK20" s="711"/>
      <c r="JWL20" s="711"/>
      <c r="JWM20" s="711"/>
      <c r="JWN20" s="711"/>
      <c r="JWO20" s="711"/>
      <c r="JWP20" s="711"/>
      <c r="JWQ20" s="711"/>
      <c r="JWR20" s="711"/>
      <c r="JWS20" s="711"/>
      <c r="JWT20" s="711"/>
      <c r="JWU20" s="711"/>
      <c r="JWV20" s="711"/>
      <c r="JWW20" s="711"/>
      <c r="JWX20" s="711"/>
      <c r="JWY20" s="711"/>
      <c r="JWZ20" s="711"/>
      <c r="JXA20" s="711"/>
      <c r="JXB20" s="711"/>
      <c r="JXC20" s="711"/>
      <c r="JXD20" s="711"/>
      <c r="JXE20" s="711"/>
      <c r="JXF20" s="711"/>
      <c r="JXG20" s="711"/>
      <c r="JXH20" s="711"/>
      <c r="JXI20" s="711"/>
      <c r="JXJ20" s="711"/>
      <c r="JXK20" s="711"/>
      <c r="JXL20" s="711"/>
      <c r="JXM20" s="711"/>
      <c r="JXN20" s="711"/>
      <c r="JXO20" s="711"/>
      <c r="JXP20" s="711"/>
      <c r="JXQ20" s="711"/>
      <c r="JXR20" s="711"/>
      <c r="JXS20" s="711"/>
      <c r="JXT20" s="711"/>
      <c r="JXU20" s="711"/>
      <c r="JXV20" s="711"/>
      <c r="JXW20" s="711"/>
      <c r="JXX20" s="711"/>
      <c r="JXY20" s="711"/>
      <c r="JXZ20" s="711"/>
      <c r="JYA20" s="711"/>
      <c r="JYB20" s="711"/>
      <c r="JYC20" s="711"/>
      <c r="JYD20" s="711"/>
      <c r="JYE20" s="711"/>
      <c r="JYF20" s="711"/>
      <c r="JYG20" s="711"/>
      <c r="JYH20" s="711"/>
      <c r="JYI20" s="711"/>
      <c r="JYJ20" s="711"/>
      <c r="JYK20" s="711"/>
      <c r="JYL20" s="711"/>
      <c r="JYM20" s="711"/>
      <c r="JYN20" s="711"/>
      <c r="JYO20" s="711"/>
      <c r="JYP20" s="711"/>
      <c r="JYQ20" s="711"/>
      <c r="JYR20" s="711"/>
      <c r="JYS20" s="711"/>
      <c r="JYT20" s="711"/>
      <c r="JYU20" s="711"/>
      <c r="JYV20" s="711"/>
      <c r="JYW20" s="711"/>
      <c r="JYX20" s="711"/>
      <c r="JYY20" s="711"/>
      <c r="JYZ20" s="711"/>
      <c r="JZA20" s="711"/>
      <c r="JZB20" s="711"/>
      <c r="JZC20" s="711"/>
      <c r="JZD20" s="711"/>
      <c r="JZE20" s="711"/>
      <c r="JZF20" s="711"/>
      <c r="JZG20" s="711"/>
      <c r="JZH20" s="711"/>
      <c r="JZI20" s="711"/>
      <c r="JZJ20" s="711"/>
      <c r="JZK20" s="711"/>
      <c r="JZL20" s="711"/>
      <c r="JZM20" s="711"/>
      <c r="JZN20" s="711"/>
      <c r="JZO20" s="711"/>
      <c r="JZP20" s="711"/>
      <c r="JZQ20" s="711"/>
      <c r="JZR20" s="711"/>
      <c r="JZS20" s="711"/>
      <c r="JZT20" s="711"/>
      <c r="JZU20" s="711"/>
      <c r="JZV20" s="711"/>
      <c r="JZW20" s="711"/>
      <c r="JZX20" s="711"/>
      <c r="JZY20" s="711"/>
      <c r="JZZ20" s="711"/>
      <c r="KAA20" s="711"/>
      <c r="KAB20" s="711"/>
      <c r="KAC20" s="711"/>
      <c r="KAD20" s="711"/>
      <c r="KAE20" s="711"/>
      <c r="KAF20" s="711"/>
      <c r="KAG20" s="711"/>
      <c r="KAH20" s="711"/>
      <c r="KAI20" s="711"/>
      <c r="KAJ20" s="711"/>
      <c r="KAK20" s="711"/>
      <c r="KAL20" s="711"/>
      <c r="KAM20" s="711"/>
      <c r="KAN20" s="711"/>
      <c r="KAO20" s="711"/>
      <c r="KAP20" s="711"/>
      <c r="KAQ20" s="711"/>
      <c r="KAR20" s="711"/>
      <c r="KAS20" s="711"/>
      <c r="KAT20" s="711"/>
      <c r="KAU20" s="711"/>
      <c r="KAV20" s="711"/>
      <c r="KAW20" s="711"/>
      <c r="KAX20" s="711"/>
      <c r="KAY20" s="711"/>
      <c r="KAZ20" s="711"/>
      <c r="KBA20" s="711"/>
      <c r="KBB20" s="711"/>
      <c r="KBC20" s="711"/>
      <c r="KBD20" s="711"/>
      <c r="KBE20" s="711"/>
      <c r="KBF20" s="711"/>
      <c r="KBG20" s="711"/>
      <c r="KBH20" s="711"/>
      <c r="KBI20" s="711"/>
      <c r="KBJ20" s="711"/>
      <c r="KBK20" s="711"/>
      <c r="KBL20" s="711"/>
      <c r="KBM20" s="711"/>
      <c r="KBN20" s="711"/>
      <c r="KBO20" s="711"/>
      <c r="KBP20" s="711"/>
      <c r="KBQ20" s="711"/>
      <c r="KBR20" s="711"/>
      <c r="KBS20" s="711"/>
      <c r="KBT20" s="711"/>
      <c r="KBU20" s="711"/>
      <c r="KBV20" s="711"/>
      <c r="KBW20" s="711"/>
      <c r="KBX20" s="711"/>
      <c r="KBY20" s="711"/>
      <c r="KBZ20" s="711"/>
      <c r="KCA20" s="711"/>
      <c r="KCB20" s="711"/>
      <c r="KCC20" s="711"/>
      <c r="KCD20" s="711"/>
      <c r="KCE20" s="711"/>
      <c r="KCF20" s="711"/>
      <c r="KCG20" s="711"/>
      <c r="KCH20" s="711"/>
      <c r="KCI20" s="711"/>
      <c r="KCJ20" s="711"/>
      <c r="KCK20" s="711"/>
      <c r="KCL20" s="711"/>
      <c r="KCM20" s="711"/>
      <c r="KCN20" s="711"/>
      <c r="KCO20" s="711"/>
      <c r="KCP20" s="711"/>
      <c r="KCQ20" s="711"/>
      <c r="KCR20" s="711"/>
      <c r="KCS20" s="711"/>
      <c r="KCT20" s="711"/>
      <c r="KCU20" s="711"/>
      <c r="KCV20" s="711"/>
      <c r="KCW20" s="711"/>
      <c r="KCX20" s="711"/>
      <c r="KCY20" s="711"/>
      <c r="KCZ20" s="711"/>
      <c r="KDA20" s="711"/>
      <c r="KDB20" s="711"/>
      <c r="KDC20" s="711"/>
      <c r="KDD20" s="711"/>
      <c r="KDE20" s="711"/>
      <c r="KDF20" s="711"/>
      <c r="KDG20" s="711"/>
      <c r="KDH20" s="711"/>
      <c r="KDI20" s="711"/>
      <c r="KDJ20" s="711"/>
      <c r="KDK20" s="711"/>
      <c r="KDL20" s="711"/>
      <c r="KDM20" s="711"/>
      <c r="KDN20" s="711"/>
      <c r="KDO20" s="711"/>
      <c r="KDP20" s="711"/>
      <c r="KDQ20" s="711"/>
      <c r="KDR20" s="711"/>
      <c r="KDS20" s="711"/>
      <c r="KDT20" s="711"/>
      <c r="KDU20" s="711"/>
      <c r="KDV20" s="711"/>
      <c r="KDW20" s="711"/>
      <c r="KDX20" s="711"/>
      <c r="KDY20" s="711"/>
      <c r="KDZ20" s="711"/>
      <c r="KEA20" s="711"/>
      <c r="KEB20" s="711"/>
      <c r="KEC20" s="711"/>
      <c r="KED20" s="711"/>
      <c r="KEE20" s="711"/>
      <c r="KEF20" s="711"/>
      <c r="KEG20" s="711"/>
      <c r="KEH20" s="711"/>
      <c r="KEI20" s="711"/>
      <c r="KEJ20" s="711"/>
      <c r="KEK20" s="711"/>
      <c r="KEL20" s="711"/>
      <c r="KEM20" s="711"/>
      <c r="KEN20" s="711"/>
      <c r="KEO20" s="711"/>
      <c r="KEP20" s="711"/>
      <c r="KEQ20" s="711"/>
      <c r="KER20" s="711"/>
      <c r="KES20" s="711"/>
      <c r="KET20" s="711"/>
      <c r="KEU20" s="711"/>
      <c r="KEV20" s="711"/>
      <c r="KEW20" s="711"/>
      <c r="KEX20" s="711"/>
      <c r="KEY20" s="711"/>
      <c r="KEZ20" s="711"/>
      <c r="KFA20" s="711"/>
      <c r="KFB20" s="711"/>
      <c r="KFC20" s="711"/>
      <c r="KFD20" s="711"/>
      <c r="KFE20" s="711"/>
      <c r="KFF20" s="711"/>
      <c r="KFG20" s="711"/>
      <c r="KFH20" s="711"/>
      <c r="KFI20" s="711"/>
      <c r="KFJ20" s="711"/>
      <c r="KFK20" s="711"/>
      <c r="KFL20" s="711"/>
      <c r="KFM20" s="711"/>
      <c r="KFN20" s="711"/>
      <c r="KFO20" s="711"/>
      <c r="KFP20" s="711"/>
      <c r="KFQ20" s="711"/>
      <c r="KFR20" s="711"/>
      <c r="KFS20" s="711"/>
      <c r="KFT20" s="711"/>
      <c r="KFU20" s="711"/>
      <c r="KFV20" s="711"/>
      <c r="KFW20" s="711"/>
      <c r="KFX20" s="711"/>
      <c r="KFY20" s="711"/>
      <c r="KFZ20" s="711"/>
      <c r="KGA20" s="711"/>
      <c r="KGB20" s="711"/>
      <c r="KGC20" s="711"/>
      <c r="KGD20" s="711"/>
      <c r="KGE20" s="711"/>
      <c r="KGF20" s="711"/>
      <c r="KGG20" s="711"/>
      <c r="KGH20" s="711"/>
      <c r="KGI20" s="711"/>
      <c r="KGJ20" s="711"/>
      <c r="KGK20" s="711"/>
      <c r="KGL20" s="711"/>
      <c r="KGM20" s="711"/>
      <c r="KGN20" s="711"/>
      <c r="KGO20" s="711"/>
      <c r="KGP20" s="711"/>
      <c r="KGQ20" s="711"/>
      <c r="KGR20" s="711"/>
      <c r="KGS20" s="711"/>
      <c r="KGT20" s="711"/>
      <c r="KGU20" s="711"/>
      <c r="KGV20" s="711"/>
      <c r="KGW20" s="711"/>
      <c r="KGX20" s="711"/>
      <c r="KGY20" s="711"/>
      <c r="KGZ20" s="711"/>
      <c r="KHA20" s="711"/>
      <c r="KHB20" s="711"/>
      <c r="KHC20" s="711"/>
      <c r="KHD20" s="711"/>
      <c r="KHE20" s="711"/>
      <c r="KHF20" s="711"/>
      <c r="KHG20" s="711"/>
      <c r="KHH20" s="711"/>
      <c r="KHI20" s="711"/>
      <c r="KHJ20" s="711"/>
      <c r="KHK20" s="711"/>
      <c r="KHL20" s="711"/>
      <c r="KHM20" s="711"/>
      <c r="KHN20" s="711"/>
      <c r="KHO20" s="711"/>
      <c r="KHP20" s="711"/>
      <c r="KHQ20" s="711"/>
      <c r="KHR20" s="711"/>
      <c r="KHS20" s="711"/>
      <c r="KHT20" s="711"/>
      <c r="KHU20" s="711"/>
      <c r="KHV20" s="711"/>
      <c r="KHW20" s="711"/>
      <c r="KHX20" s="711"/>
      <c r="KHY20" s="711"/>
      <c r="KHZ20" s="711"/>
      <c r="KIA20" s="711"/>
      <c r="KIB20" s="711"/>
      <c r="KIC20" s="711"/>
      <c r="KID20" s="711"/>
      <c r="KIE20" s="711"/>
      <c r="KIF20" s="711"/>
      <c r="KIG20" s="711"/>
      <c r="KIH20" s="711"/>
      <c r="KII20" s="711"/>
      <c r="KIJ20" s="711"/>
      <c r="KIK20" s="711"/>
      <c r="KIL20" s="711"/>
      <c r="KIM20" s="711"/>
      <c r="KIN20" s="711"/>
      <c r="KIO20" s="711"/>
      <c r="KIP20" s="711"/>
      <c r="KIQ20" s="711"/>
      <c r="KIR20" s="711"/>
      <c r="KIS20" s="711"/>
      <c r="KIT20" s="711"/>
      <c r="KIU20" s="711"/>
      <c r="KIV20" s="711"/>
      <c r="KIW20" s="711"/>
      <c r="KIX20" s="711"/>
      <c r="KIY20" s="711"/>
      <c r="KIZ20" s="711"/>
      <c r="KJA20" s="711"/>
      <c r="KJB20" s="711"/>
      <c r="KJC20" s="711"/>
      <c r="KJD20" s="711"/>
      <c r="KJE20" s="711"/>
      <c r="KJF20" s="711"/>
      <c r="KJG20" s="711"/>
      <c r="KJH20" s="711"/>
      <c r="KJI20" s="711"/>
      <c r="KJJ20" s="711"/>
      <c r="KJK20" s="711"/>
      <c r="KJL20" s="711"/>
      <c r="KJM20" s="711"/>
      <c r="KJN20" s="711"/>
      <c r="KJO20" s="711"/>
      <c r="KJP20" s="711"/>
      <c r="KJQ20" s="711"/>
      <c r="KJR20" s="711"/>
      <c r="KJS20" s="711"/>
      <c r="KJT20" s="711"/>
      <c r="KJU20" s="711"/>
      <c r="KJV20" s="711"/>
      <c r="KJW20" s="711"/>
      <c r="KJX20" s="711"/>
      <c r="KJY20" s="711"/>
      <c r="KJZ20" s="711"/>
      <c r="KKA20" s="711"/>
      <c r="KKB20" s="711"/>
      <c r="KKC20" s="711"/>
      <c r="KKD20" s="711"/>
      <c r="KKE20" s="711"/>
      <c r="KKF20" s="711"/>
      <c r="KKG20" s="711"/>
      <c r="KKH20" s="711"/>
      <c r="KKI20" s="711"/>
      <c r="KKJ20" s="711"/>
      <c r="KKK20" s="711"/>
      <c r="KKL20" s="711"/>
      <c r="KKM20" s="711"/>
      <c r="KKN20" s="711"/>
      <c r="KKO20" s="711"/>
      <c r="KKP20" s="711"/>
      <c r="KKQ20" s="711"/>
      <c r="KKR20" s="711"/>
      <c r="KKS20" s="711"/>
      <c r="KKT20" s="711"/>
      <c r="KKU20" s="711"/>
      <c r="KKV20" s="711"/>
      <c r="KKW20" s="711"/>
      <c r="KKX20" s="711"/>
      <c r="KKY20" s="711"/>
      <c r="KKZ20" s="711"/>
      <c r="KLA20" s="711"/>
      <c r="KLB20" s="711"/>
      <c r="KLC20" s="711"/>
      <c r="KLD20" s="711"/>
      <c r="KLE20" s="711"/>
      <c r="KLF20" s="711"/>
      <c r="KLG20" s="711"/>
      <c r="KLH20" s="711"/>
      <c r="KLI20" s="711"/>
      <c r="KLJ20" s="711"/>
      <c r="KLK20" s="711"/>
      <c r="KLL20" s="711"/>
      <c r="KLM20" s="711"/>
      <c r="KLN20" s="711"/>
      <c r="KLO20" s="711"/>
      <c r="KLP20" s="711"/>
      <c r="KLQ20" s="711"/>
      <c r="KLR20" s="711"/>
      <c r="KLS20" s="711"/>
      <c r="KLT20" s="711"/>
      <c r="KLU20" s="711"/>
      <c r="KLV20" s="711"/>
      <c r="KLW20" s="711"/>
      <c r="KLX20" s="711"/>
      <c r="KLY20" s="711"/>
      <c r="KLZ20" s="711"/>
      <c r="KMA20" s="711"/>
      <c r="KMB20" s="711"/>
      <c r="KMC20" s="711"/>
      <c r="KMD20" s="711"/>
      <c r="KME20" s="711"/>
      <c r="KMF20" s="711"/>
      <c r="KMG20" s="711"/>
      <c r="KMH20" s="711"/>
      <c r="KMI20" s="711"/>
      <c r="KMJ20" s="711"/>
      <c r="KMK20" s="711"/>
      <c r="KML20" s="711"/>
      <c r="KMM20" s="711"/>
      <c r="KMN20" s="711"/>
      <c r="KMO20" s="711"/>
      <c r="KMP20" s="711"/>
      <c r="KMQ20" s="711"/>
      <c r="KMR20" s="711"/>
      <c r="KMS20" s="711"/>
      <c r="KMT20" s="711"/>
      <c r="KMU20" s="711"/>
      <c r="KMV20" s="711"/>
      <c r="KMW20" s="711"/>
      <c r="KMX20" s="711"/>
      <c r="KMY20" s="711"/>
      <c r="KMZ20" s="711"/>
      <c r="KNA20" s="711"/>
      <c r="KNB20" s="711"/>
      <c r="KNC20" s="711"/>
      <c r="KND20" s="711"/>
      <c r="KNE20" s="711"/>
      <c r="KNF20" s="711"/>
      <c r="KNG20" s="711"/>
      <c r="KNH20" s="711"/>
      <c r="KNI20" s="711"/>
      <c r="KNJ20" s="711"/>
      <c r="KNK20" s="711"/>
      <c r="KNL20" s="711"/>
      <c r="KNM20" s="711"/>
      <c r="KNN20" s="711"/>
      <c r="KNO20" s="711"/>
      <c r="KNP20" s="711"/>
      <c r="KNQ20" s="711"/>
      <c r="KNR20" s="711"/>
      <c r="KNS20" s="711"/>
      <c r="KNT20" s="711"/>
      <c r="KNU20" s="711"/>
      <c r="KNV20" s="711"/>
      <c r="KNW20" s="711"/>
      <c r="KNX20" s="711"/>
      <c r="KNY20" s="711"/>
      <c r="KNZ20" s="711"/>
      <c r="KOA20" s="711"/>
      <c r="KOB20" s="711"/>
      <c r="KOC20" s="711"/>
      <c r="KOD20" s="711"/>
      <c r="KOE20" s="711"/>
      <c r="KOF20" s="711"/>
      <c r="KOG20" s="711"/>
      <c r="KOH20" s="711"/>
      <c r="KOI20" s="711"/>
      <c r="KOJ20" s="711"/>
      <c r="KOK20" s="711"/>
      <c r="KOL20" s="711"/>
      <c r="KOM20" s="711"/>
      <c r="KON20" s="711"/>
      <c r="KOO20" s="711"/>
      <c r="KOP20" s="711"/>
      <c r="KOQ20" s="711"/>
      <c r="KOR20" s="711"/>
      <c r="KOS20" s="711"/>
      <c r="KOT20" s="711"/>
      <c r="KOU20" s="711"/>
      <c r="KOV20" s="711"/>
      <c r="KOW20" s="711"/>
      <c r="KOX20" s="711"/>
      <c r="KOY20" s="711"/>
      <c r="KOZ20" s="711"/>
      <c r="KPA20" s="711"/>
      <c r="KPB20" s="711"/>
      <c r="KPC20" s="711"/>
      <c r="KPD20" s="711"/>
      <c r="KPE20" s="711"/>
      <c r="KPF20" s="711"/>
      <c r="KPG20" s="711"/>
      <c r="KPH20" s="711"/>
      <c r="KPI20" s="711"/>
      <c r="KPJ20" s="711"/>
      <c r="KPK20" s="711"/>
      <c r="KPL20" s="711"/>
      <c r="KPM20" s="711"/>
      <c r="KPN20" s="711"/>
      <c r="KPO20" s="711"/>
      <c r="KPP20" s="711"/>
      <c r="KPQ20" s="711"/>
      <c r="KPR20" s="711"/>
      <c r="KPS20" s="711"/>
      <c r="KPT20" s="711"/>
      <c r="KPU20" s="711"/>
      <c r="KPV20" s="711"/>
      <c r="KPW20" s="711"/>
      <c r="KPX20" s="711"/>
      <c r="KPY20" s="711"/>
      <c r="KPZ20" s="711"/>
      <c r="KQA20" s="711"/>
      <c r="KQB20" s="711"/>
      <c r="KQC20" s="711"/>
      <c r="KQD20" s="711"/>
      <c r="KQE20" s="711"/>
      <c r="KQF20" s="711"/>
      <c r="KQG20" s="711"/>
      <c r="KQH20" s="711"/>
      <c r="KQI20" s="711"/>
      <c r="KQJ20" s="711"/>
      <c r="KQK20" s="711"/>
      <c r="KQL20" s="711"/>
      <c r="KQM20" s="711"/>
      <c r="KQN20" s="711"/>
      <c r="KQO20" s="711"/>
      <c r="KQP20" s="711"/>
      <c r="KQQ20" s="711"/>
      <c r="KQR20" s="711"/>
      <c r="KQS20" s="711"/>
      <c r="KQT20" s="711"/>
      <c r="KQU20" s="711"/>
      <c r="KQV20" s="711"/>
      <c r="KQW20" s="711"/>
      <c r="KQX20" s="711"/>
      <c r="KQY20" s="711"/>
      <c r="KQZ20" s="711"/>
      <c r="KRA20" s="711"/>
      <c r="KRB20" s="711"/>
      <c r="KRC20" s="711"/>
      <c r="KRD20" s="711"/>
      <c r="KRE20" s="711"/>
      <c r="KRF20" s="711"/>
      <c r="KRG20" s="711"/>
      <c r="KRH20" s="711"/>
      <c r="KRI20" s="711"/>
      <c r="KRJ20" s="711"/>
      <c r="KRK20" s="711"/>
      <c r="KRL20" s="711"/>
      <c r="KRM20" s="711"/>
      <c r="KRN20" s="711"/>
      <c r="KRO20" s="711"/>
      <c r="KRP20" s="711"/>
      <c r="KRQ20" s="711"/>
      <c r="KRR20" s="711"/>
      <c r="KRS20" s="711"/>
      <c r="KRT20" s="711"/>
      <c r="KRU20" s="711"/>
      <c r="KRV20" s="711"/>
      <c r="KRW20" s="711"/>
      <c r="KRX20" s="711"/>
      <c r="KRY20" s="711"/>
      <c r="KRZ20" s="711"/>
      <c r="KSA20" s="711"/>
      <c r="KSB20" s="711"/>
      <c r="KSC20" s="711"/>
      <c r="KSD20" s="711"/>
      <c r="KSE20" s="711"/>
      <c r="KSF20" s="711"/>
      <c r="KSG20" s="711"/>
      <c r="KSH20" s="711"/>
      <c r="KSI20" s="711"/>
      <c r="KSJ20" s="711"/>
      <c r="KSK20" s="711"/>
      <c r="KSL20" s="711"/>
      <c r="KSM20" s="711"/>
      <c r="KSN20" s="711"/>
      <c r="KSO20" s="711"/>
      <c r="KSP20" s="711"/>
      <c r="KSQ20" s="711"/>
      <c r="KSR20" s="711"/>
      <c r="KSS20" s="711"/>
      <c r="KST20" s="711"/>
      <c r="KSU20" s="711"/>
      <c r="KSV20" s="711"/>
      <c r="KSW20" s="711"/>
      <c r="KSX20" s="711"/>
      <c r="KSY20" s="711"/>
      <c r="KSZ20" s="711"/>
      <c r="KTA20" s="711"/>
      <c r="KTB20" s="711"/>
      <c r="KTC20" s="711"/>
      <c r="KTD20" s="711"/>
      <c r="KTE20" s="711"/>
      <c r="KTF20" s="711"/>
      <c r="KTG20" s="711"/>
      <c r="KTH20" s="711"/>
      <c r="KTI20" s="711"/>
      <c r="KTJ20" s="711"/>
      <c r="KTK20" s="711"/>
      <c r="KTL20" s="711"/>
      <c r="KTM20" s="711"/>
      <c r="KTN20" s="711"/>
      <c r="KTO20" s="711"/>
      <c r="KTP20" s="711"/>
      <c r="KTQ20" s="711"/>
      <c r="KTR20" s="711"/>
      <c r="KTS20" s="711"/>
      <c r="KTT20" s="711"/>
      <c r="KTU20" s="711"/>
      <c r="KTV20" s="711"/>
      <c r="KTW20" s="711"/>
      <c r="KTX20" s="711"/>
      <c r="KTY20" s="711"/>
      <c r="KTZ20" s="711"/>
      <c r="KUA20" s="711"/>
      <c r="KUB20" s="711"/>
      <c r="KUC20" s="711"/>
      <c r="KUD20" s="711"/>
      <c r="KUE20" s="711"/>
      <c r="KUF20" s="711"/>
      <c r="KUG20" s="711"/>
      <c r="KUH20" s="711"/>
      <c r="KUI20" s="711"/>
      <c r="KUJ20" s="711"/>
      <c r="KUK20" s="711"/>
      <c r="KUL20" s="711"/>
      <c r="KUM20" s="711"/>
      <c r="KUN20" s="711"/>
      <c r="KUO20" s="711"/>
      <c r="KUP20" s="711"/>
      <c r="KUQ20" s="711"/>
      <c r="KUR20" s="711"/>
      <c r="KUS20" s="711"/>
      <c r="KUT20" s="711"/>
      <c r="KUU20" s="711"/>
      <c r="KUV20" s="711"/>
      <c r="KUW20" s="711"/>
      <c r="KUX20" s="711"/>
      <c r="KUY20" s="711"/>
      <c r="KUZ20" s="711"/>
      <c r="KVA20" s="711"/>
      <c r="KVB20" s="711"/>
      <c r="KVC20" s="711"/>
      <c r="KVD20" s="711"/>
      <c r="KVE20" s="711"/>
      <c r="KVF20" s="711"/>
      <c r="KVG20" s="711"/>
      <c r="KVH20" s="711"/>
      <c r="KVI20" s="711"/>
      <c r="KVJ20" s="711"/>
      <c r="KVK20" s="711"/>
      <c r="KVL20" s="711"/>
      <c r="KVM20" s="711"/>
      <c r="KVN20" s="711"/>
      <c r="KVO20" s="711"/>
      <c r="KVP20" s="711"/>
      <c r="KVQ20" s="711"/>
      <c r="KVR20" s="711"/>
      <c r="KVS20" s="711"/>
      <c r="KVT20" s="711"/>
      <c r="KVU20" s="711"/>
      <c r="KVV20" s="711"/>
      <c r="KVW20" s="711"/>
      <c r="KVX20" s="711"/>
      <c r="KVY20" s="711"/>
      <c r="KVZ20" s="711"/>
      <c r="KWA20" s="711"/>
      <c r="KWB20" s="711"/>
      <c r="KWC20" s="711"/>
      <c r="KWD20" s="711"/>
      <c r="KWE20" s="711"/>
      <c r="KWF20" s="711"/>
      <c r="KWG20" s="711"/>
      <c r="KWH20" s="711"/>
      <c r="KWI20" s="711"/>
      <c r="KWJ20" s="711"/>
      <c r="KWK20" s="711"/>
      <c r="KWL20" s="711"/>
      <c r="KWM20" s="711"/>
      <c r="KWN20" s="711"/>
      <c r="KWO20" s="711"/>
      <c r="KWP20" s="711"/>
      <c r="KWQ20" s="711"/>
      <c r="KWR20" s="711"/>
      <c r="KWS20" s="711"/>
      <c r="KWT20" s="711"/>
      <c r="KWU20" s="711"/>
      <c r="KWV20" s="711"/>
      <c r="KWW20" s="711"/>
      <c r="KWX20" s="711"/>
      <c r="KWY20" s="711"/>
      <c r="KWZ20" s="711"/>
      <c r="KXA20" s="711"/>
      <c r="KXB20" s="711"/>
      <c r="KXC20" s="711"/>
      <c r="KXD20" s="711"/>
      <c r="KXE20" s="711"/>
      <c r="KXF20" s="711"/>
      <c r="KXG20" s="711"/>
      <c r="KXH20" s="711"/>
      <c r="KXI20" s="711"/>
      <c r="KXJ20" s="711"/>
      <c r="KXK20" s="711"/>
      <c r="KXL20" s="711"/>
      <c r="KXM20" s="711"/>
      <c r="KXN20" s="711"/>
      <c r="KXO20" s="711"/>
      <c r="KXP20" s="711"/>
      <c r="KXQ20" s="711"/>
      <c r="KXR20" s="711"/>
      <c r="KXS20" s="711"/>
      <c r="KXT20" s="711"/>
      <c r="KXU20" s="711"/>
      <c r="KXV20" s="711"/>
      <c r="KXW20" s="711"/>
      <c r="KXX20" s="711"/>
      <c r="KXY20" s="711"/>
      <c r="KXZ20" s="711"/>
      <c r="KYA20" s="711"/>
      <c r="KYB20" s="711"/>
      <c r="KYC20" s="711"/>
      <c r="KYD20" s="711"/>
      <c r="KYE20" s="711"/>
      <c r="KYF20" s="711"/>
      <c r="KYG20" s="711"/>
      <c r="KYH20" s="711"/>
      <c r="KYI20" s="711"/>
      <c r="KYJ20" s="711"/>
      <c r="KYK20" s="711"/>
      <c r="KYL20" s="711"/>
      <c r="KYM20" s="711"/>
      <c r="KYN20" s="711"/>
      <c r="KYO20" s="711"/>
      <c r="KYP20" s="711"/>
      <c r="KYQ20" s="711"/>
      <c r="KYR20" s="711"/>
      <c r="KYS20" s="711"/>
      <c r="KYT20" s="711"/>
      <c r="KYU20" s="711"/>
      <c r="KYV20" s="711"/>
      <c r="KYW20" s="711"/>
      <c r="KYX20" s="711"/>
      <c r="KYY20" s="711"/>
      <c r="KYZ20" s="711"/>
      <c r="KZA20" s="711"/>
      <c r="KZB20" s="711"/>
      <c r="KZC20" s="711"/>
      <c r="KZD20" s="711"/>
      <c r="KZE20" s="711"/>
      <c r="KZF20" s="711"/>
      <c r="KZG20" s="711"/>
      <c r="KZH20" s="711"/>
      <c r="KZI20" s="711"/>
      <c r="KZJ20" s="711"/>
      <c r="KZK20" s="711"/>
      <c r="KZL20" s="711"/>
      <c r="KZM20" s="711"/>
      <c r="KZN20" s="711"/>
      <c r="KZO20" s="711"/>
      <c r="KZP20" s="711"/>
      <c r="KZQ20" s="711"/>
      <c r="KZR20" s="711"/>
      <c r="KZS20" s="711"/>
      <c r="KZT20" s="711"/>
      <c r="KZU20" s="711"/>
      <c r="KZV20" s="711"/>
      <c r="KZW20" s="711"/>
      <c r="KZX20" s="711"/>
      <c r="KZY20" s="711"/>
      <c r="KZZ20" s="711"/>
      <c r="LAA20" s="711"/>
      <c r="LAB20" s="711"/>
      <c r="LAC20" s="711"/>
      <c r="LAD20" s="711"/>
      <c r="LAE20" s="711"/>
      <c r="LAF20" s="711"/>
      <c r="LAG20" s="711"/>
      <c r="LAH20" s="711"/>
      <c r="LAI20" s="711"/>
      <c r="LAJ20" s="711"/>
      <c r="LAK20" s="711"/>
      <c r="LAL20" s="711"/>
      <c r="LAM20" s="711"/>
      <c r="LAN20" s="711"/>
      <c r="LAO20" s="711"/>
      <c r="LAP20" s="711"/>
      <c r="LAQ20" s="711"/>
      <c r="LAR20" s="711"/>
      <c r="LAS20" s="711"/>
      <c r="LAT20" s="711"/>
      <c r="LAU20" s="711"/>
      <c r="LAV20" s="711"/>
      <c r="LAW20" s="711"/>
      <c r="LAX20" s="711"/>
      <c r="LAY20" s="711"/>
      <c r="LAZ20" s="711"/>
      <c r="LBA20" s="711"/>
      <c r="LBB20" s="711"/>
      <c r="LBC20" s="711"/>
      <c r="LBD20" s="711"/>
      <c r="LBE20" s="711"/>
      <c r="LBF20" s="711"/>
      <c r="LBG20" s="711"/>
      <c r="LBH20" s="711"/>
      <c r="LBI20" s="711"/>
      <c r="LBJ20" s="711"/>
      <c r="LBK20" s="711"/>
      <c r="LBL20" s="711"/>
      <c r="LBM20" s="711"/>
      <c r="LBN20" s="711"/>
      <c r="LBO20" s="711"/>
      <c r="LBP20" s="711"/>
      <c r="LBQ20" s="711"/>
      <c r="LBR20" s="711"/>
      <c r="LBS20" s="711"/>
      <c r="LBT20" s="711"/>
      <c r="LBU20" s="711"/>
      <c r="LBV20" s="711"/>
      <c r="LBW20" s="711"/>
      <c r="LBX20" s="711"/>
      <c r="LBY20" s="711"/>
      <c r="LBZ20" s="711"/>
      <c r="LCA20" s="711"/>
      <c r="LCB20" s="711"/>
      <c r="LCC20" s="711"/>
      <c r="LCD20" s="711"/>
      <c r="LCE20" s="711"/>
      <c r="LCF20" s="711"/>
      <c r="LCG20" s="711"/>
      <c r="LCH20" s="711"/>
      <c r="LCI20" s="711"/>
      <c r="LCJ20" s="711"/>
      <c r="LCK20" s="711"/>
      <c r="LCL20" s="711"/>
      <c r="LCM20" s="711"/>
      <c r="LCN20" s="711"/>
      <c r="LCO20" s="711"/>
      <c r="LCP20" s="711"/>
      <c r="LCQ20" s="711"/>
      <c r="LCR20" s="711"/>
      <c r="LCS20" s="711"/>
      <c r="LCT20" s="711"/>
      <c r="LCU20" s="711"/>
      <c r="LCV20" s="711"/>
      <c r="LCW20" s="711"/>
      <c r="LCX20" s="711"/>
      <c r="LCY20" s="711"/>
      <c r="LCZ20" s="711"/>
      <c r="LDA20" s="711"/>
      <c r="LDB20" s="711"/>
      <c r="LDC20" s="711"/>
      <c r="LDD20" s="711"/>
      <c r="LDE20" s="711"/>
      <c r="LDF20" s="711"/>
      <c r="LDG20" s="711"/>
      <c r="LDH20" s="711"/>
      <c r="LDI20" s="711"/>
      <c r="LDJ20" s="711"/>
      <c r="LDK20" s="711"/>
      <c r="LDL20" s="711"/>
      <c r="LDM20" s="711"/>
      <c r="LDN20" s="711"/>
      <c r="LDO20" s="711"/>
      <c r="LDP20" s="711"/>
      <c r="LDQ20" s="711"/>
      <c r="LDR20" s="711"/>
      <c r="LDS20" s="711"/>
      <c r="LDT20" s="711"/>
      <c r="LDU20" s="711"/>
      <c r="LDV20" s="711"/>
      <c r="LDW20" s="711"/>
      <c r="LDX20" s="711"/>
      <c r="LDY20" s="711"/>
      <c r="LDZ20" s="711"/>
      <c r="LEA20" s="711"/>
      <c r="LEB20" s="711"/>
      <c r="LEC20" s="711"/>
      <c r="LED20" s="711"/>
      <c r="LEE20" s="711"/>
      <c r="LEF20" s="711"/>
      <c r="LEG20" s="711"/>
      <c r="LEH20" s="711"/>
      <c r="LEI20" s="711"/>
      <c r="LEJ20" s="711"/>
      <c r="LEK20" s="711"/>
      <c r="LEL20" s="711"/>
      <c r="LEM20" s="711"/>
      <c r="LEN20" s="711"/>
      <c r="LEO20" s="711"/>
      <c r="LEP20" s="711"/>
      <c r="LEQ20" s="711"/>
      <c r="LER20" s="711"/>
      <c r="LES20" s="711"/>
      <c r="LET20" s="711"/>
      <c r="LEU20" s="711"/>
      <c r="LEV20" s="711"/>
      <c r="LEW20" s="711"/>
      <c r="LEX20" s="711"/>
      <c r="LEY20" s="711"/>
      <c r="LEZ20" s="711"/>
      <c r="LFA20" s="711"/>
      <c r="LFB20" s="711"/>
      <c r="LFC20" s="711"/>
      <c r="LFD20" s="711"/>
      <c r="LFE20" s="711"/>
      <c r="LFF20" s="711"/>
      <c r="LFG20" s="711"/>
      <c r="LFH20" s="711"/>
      <c r="LFI20" s="711"/>
      <c r="LFJ20" s="711"/>
      <c r="LFK20" s="711"/>
      <c r="LFL20" s="711"/>
      <c r="LFM20" s="711"/>
      <c r="LFN20" s="711"/>
      <c r="LFO20" s="711"/>
      <c r="LFP20" s="711"/>
      <c r="LFQ20" s="711"/>
      <c r="LFR20" s="711"/>
      <c r="LFS20" s="711"/>
      <c r="LFT20" s="711"/>
      <c r="LFU20" s="711"/>
      <c r="LFV20" s="711"/>
      <c r="LFW20" s="711"/>
      <c r="LFX20" s="711"/>
      <c r="LFY20" s="711"/>
      <c r="LFZ20" s="711"/>
      <c r="LGA20" s="711"/>
      <c r="LGB20" s="711"/>
      <c r="LGC20" s="711"/>
      <c r="LGD20" s="711"/>
      <c r="LGE20" s="711"/>
      <c r="LGF20" s="711"/>
      <c r="LGG20" s="711"/>
      <c r="LGH20" s="711"/>
      <c r="LGI20" s="711"/>
      <c r="LGJ20" s="711"/>
      <c r="LGK20" s="711"/>
      <c r="LGL20" s="711"/>
      <c r="LGM20" s="711"/>
      <c r="LGN20" s="711"/>
      <c r="LGO20" s="711"/>
      <c r="LGP20" s="711"/>
      <c r="LGQ20" s="711"/>
      <c r="LGR20" s="711"/>
      <c r="LGS20" s="711"/>
      <c r="LGT20" s="711"/>
      <c r="LGU20" s="711"/>
      <c r="LGV20" s="711"/>
      <c r="LGW20" s="711"/>
      <c r="LGX20" s="711"/>
      <c r="LGY20" s="711"/>
      <c r="LGZ20" s="711"/>
      <c r="LHA20" s="711"/>
      <c r="LHB20" s="711"/>
      <c r="LHC20" s="711"/>
      <c r="LHD20" s="711"/>
      <c r="LHE20" s="711"/>
      <c r="LHF20" s="711"/>
      <c r="LHG20" s="711"/>
      <c r="LHH20" s="711"/>
      <c r="LHI20" s="711"/>
      <c r="LHJ20" s="711"/>
      <c r="LHK20" s="711"/>
      <c r="LHL20" s="711"/>
      <c r="LHM20" s="711"/>
      <c r="LHN20" s="711"/>
      <c r="LHO20" s="711"/>
      <c r="LHP20" s="711"/>
      <c r="LHQ20" s="711"/>
      <c r="LHR20" s="711"/>
      <c r="LHS20" s="711"/>
      <c r="LHT20" s="711"/>
      <c r="LHU20" s="711"/>
      <c r="LHV20" s="711"/>
      <c r="LHW20" s="711"/>
      <c r="LHX20" s="711"/>
      <c r="LHY20" s="711"/>
      <c r="LHZ20" s="711"/>
      <c r="LIA20" s="711"/>
      <c r="LIB20" s="711"/>
      <c r="LIC20" s="711"/>
      <c r="LID20" s="711"/>
      <c r="LIE20" s="711"/>
      <c r="LIF20" s="711"/>
      <c r="LIG20" s="711"/>
      <c r="LIH20" s="711"/>
      <c r="LII20" s="711"/>
      <c r="LIJ20" s="711"/>
      <c r="LIK20" s="711"/>
      <c r="LIL20" s="711"/>
      <c r="LIM20" s="711"/>
      <c r="LIN20" s="711"/>
      <c r="LIO20" s="711"/>
      <c r="LIP20" s="711"/>
      <c r="LIQ20" s="711"/>
      <c r="LIR20" s="711"/>
      <c r="LIS20" s="711"/>
      <c r="LIT20" s="711"/>
      <c r="LIU20" s="711"/>
      <c r="LIV20" s="711"/>
      <c r="LIW20" s="711"/>
      <c r="LIX20" s="711"/>
      <c r="LIY20" s="711"/>
      <c r="LIZ20" s="711"/>
      <c r="LJA20" s="711"/>
      <c r="LJB20" s="711"/>
      <c r="LJC20" s="711"/>
      <c r="LJD20" s="711"/>
      <c r="LJE20" s="711"/>
      <c r="LJF20" s="711"/>
      <c r="LJG20" s="711"/>
      <c r="LJH20" s="711"/>
      <c r="LJI20" s="711"/>
      <c r="LJJ20" s="711"/>
      <c r="LJK20" s="711"/>
      <c r="LJL20" s="711"/>
      <c r="LJM20" s="711"/>
      <c r="LJN20" s="711"/>
      <c r="LJO20" s="711"/>
      <c r="LJP20" s="711"/>
      <c r="LJQ20" s="711"/>
      <c r="LJR20" s="711"/>
      <c r="LJS20" s="711"/>
      <c r="LJT20" s="711"/>
      <c r="LJU20" s="711"/>
      <c r="LJV20" s="711"/>
      <c r="LJW20" s="711"/>
      <c r="LJX20" s="711"/>
      <c r="LJY20" s="711"/>
      <c r="LJZ20" s="711"/>
      <c r="LKA20" s="711"/>
      <c r="LKB20" s="711"/>
      <c r="LKC20" s="711"/>
      <c r="LKD20" s="711"/>
      <c r="LKE20" s="711"/>
      <c r="LKF20" s="711"/>
      <c r="LKG20" s="711"/>
      <c r="LKH20" s="711"/>
      <c r="LKI20" s="711"/>
      <c r="LKJ20" s="711"/>
      <c r="LKK20" s="711"/>
      <c r="LKL20" s="711"/>
      <c r="LKM20" s="711"/>
      <c r="LKN20" s="711"/>
      <c r="LKO20" s="711"/>
      <c r="LKP20" s="711"/>
      <c r="LKQ20" s="711"/>
      <c r="LKR20" s="711"/>
      <c r="LKS20" s="711"/>
      <c r="LKT20" s="711"/>
      <c r="LKU20" s="711"/>
      <c r="LKV20" s="711"/>
      <c r="LKW20" s="711"/>
      <c r="LKX20" s="711"/>
      <c r="LKY20" s="711"/>
      <c r="LKZ20" s="711"/>
      <c r="LLA20" s="711"/>
      <c r="LLB20" s="711"/>
      <c r="LLC20" s="711"/>
      <c r="LLD20" s="711"/>
      <c r="LLE20" s="711"/>
      <c r="LLF20" s="711"/>
      <c r="LLG20" s="711"/>
      <c r="LLH20" s="711"/>
      <c r="LLI20" s="711"/>
      <c r="LLJ20" s="711"/>
      <c r="LLK20" s="711"/>
      <c r="LLL20" s="711"/>
      <c r="LLM20" s="711"/>
      <c r="LLN20" s="711"/>
      <c r="LLO20" s="711"/>
      <c r="LLP20" s="711"/>
      <c r="LLQ20" s="711"/>
      <c r="LLR20" s="711"/>
      <c r="LLS20" s="711"/>
      <c r="LLT20" s="711"/>
      <c r="LLU20" s="711"/>
      <c r="LLV20" s="711"/>
      <c r="LLW20" s="711"/>
      <c r="LLX20" s="711"/>
      <c r="LLY20" s="711"/>
      <c r="LLZ20" s="711"/>
      <c r="LMA20" s="711"/>
      <c r="LMB20" s="711"/>
      <c r="LMC20" s="711"/>
      <c r="LMD20" s="711"/>
      <c r="LME20" s="711"/>
      <c r="LMF20" s="711"/>
      <c r="LMG20" s="711"/>
      <c r="LMH20" s="711"/>
      <c r="LMI20" s="711"/>
      <c r="LMJ20" s="711"/>
      <c r="LMK20" s="711"/>
      <c r="LML20" s="711"/>
      <c r="LMM20" s="711"/>
      <c r="LMN20" s="711"/>
      <c r="LMO20" s="711"/>
      <c r="LMP20" s="711"/>
      <c r="LMQ20" s="711"/>
      <c r="LMR20" s="711"/>
      <c r="LMS20" s="711"/>
      <c r="LMT20" s="711"/>
      <c r="LMU20" s="711"/>
      <c r="LMV20" s="711"/>
      <c r="LMW20" s="711"/>
      <c r="LMX20" s="711"/>
      <c r="LMY20" s="711"/>
      <c r="LMZ20" s="711"/>
      <c r="LNA20" s="711"/>
      <c r="LNB20" s="711"/>
      <c r="LNC20" s="711"/>
      <c r="LND20" s="711"/>
      <c r="LNE20" s="711"/>
      <c r="LNF20" s="711"/>
      <c r="LNG20" s="711"/>
      <c r="LNH20" s="711"/>
      <c r="LNI20" s="711"/>
      <c r="LNJ20" s="711"/>
      <c r="LNK20" s="711"/>
      <c r="LNL20" s="711"/>
      <c r="LNM20" s="711"/>
      <c r="LNN20" s="711"/>
      <c r="LNO20" s="711"/>
      <c r="LNP20" s="711"/>
      <c r="LNQ20" s="711"/>
      <c r="LNR20" s="711"/>
      <c r="LNS20" s="711"/>
      <c r="LNT20" s="711"/>
      <c r="LNU20" s="711"/>
      <c r="LNV20" s="711"/>
      <c r="LNW20" s="711"/>
      <c r="LNX20" s="711"/>
      <c r="LNY20" s="711"/>
      <c r="LNZ20" s="711"/>
      <c r="LOA20" s="711"/>
      <c r="LOB20" s="711"/>
      <c r="LOC20" s="711"/>
      <c r="LOD20" s="711"/>
      <c r="LOE20" s="711"/>
      <c r="LOF20" s="711"/>
      <c r="LOG20" s="711"/>
      <c r="LOH20" s="711"/>
      <c r="LOI20" s="711"/>
      <c r="LOJ20" s="711"/>
      <c r="LOK20" s="711"/>
      <c r="LOL20" s="711"/>
      <c r="LOM20" s="711"/>
      <c r="LON20" s="711"/>
      <c r="LOO20" s="711"/>
      <c r="LOP20" s="711"/>
      <c r="LOQ20" s="711"/>
      <c r="LOR20" s="711"/>
      <c r="LOS20" s="711"/>
      <c r="LOT20" s="711"/>
      <c r="LOU20" s="711"/>
      <c r="LOV20" s="711"/>
      <c r="LOW20" s="711"/>
      <c r="LOX20" s="711"/>
      <c r="LOY20" s="711"/>
      <c r="LOZ20" s="711"/>
      <c r="LPA20" s="711"/>
      <c r="LPB20" s="711"/>
      <c r="LPC20" s="711"/>
      <c r="LPD20" s="711"/>
      <c r="LPE20" s="711"/>
      <c r="LPF20" s="711"/>
      <c r="LPG20" s="711"/>
      <c r="LPH20" s="711"/>
      <c r="LPI20" s="711"/>
      <c r="LPJ20" s="711"/>
      <c r="LPK20" s="711"/>
      <c r="LPL20" s="711"/>
      <c r="LPM20" s="711"/>
      <c r="LPN20" s="711"/>
      <c r="LPO20" s="711"/>
      <c r="LPP20" s="711"/>
      <c r="LPQ20" s="711"/>
      <c r="LPR20" s="711"/>
      <c r="LPS20" s="711"/>
      <c r="LPT20" s="711"/>
      <c r="LPU20" s="711"/>
      <c r="LPV20" s="711"/>
      <c r="LPW20" s="711"/>
      <c r="LPX20" s="711"/>
      <c r="LPY20" s="711"/>
      <c r="LPZ20" s="711"/>
      <c r="LQA20" s="711"/>
      <c r="LQB20" s="711"/>
      <c r="LQC20" s="711"/>
      <c r="LQD20" s="711"/>
      <c r="LQE20" s="711"/>
      <c r="LQF20" s="711"/>
      <c r="LQG20" s="711"/>
      <c r="LQH20" s="711"/>
      <c r="LQI20" s="711"/>
      <c r="LQJ20" s="711"/>
      <c r="LQK20" s="711"/>
      <c r="LQL20" s="711"/>
      <c r="LQM20" s="711"/>
      <c r="LQN20" s="711"/>
      <c r="LQO20" s="711"/>
      <c r="LQP20" s="711"/>
      <c r="LQQ20" s="711"/>
      <c r="LQR20" s="711"/>
      <c r="LQS20" s="711"/>
      <c r="LQT20" s="711"/>
      <c r="LQU20" s="711"/>
      <c r="LQV20" s="711"/>
      <c r="LQW20" s="711"/>
      <c r="LQX20" s="711"/>
      <c r="LQY20" s="711"/>
      <c r="LQZ20" s="711"/>
      <c r="LRA20" s="711"/>
      <c r="LRB20" s="711"/>
      <c r="LRC20" s="711"/>
      <c r="LRD20" s="711"/>
      <c r="LRE20" s="711"/>
      <c r="LRF20" s="711"/>
      <c r="LRG20" s="711"/>
      <c r="LRH20" s="711"/>
      <c r="LRI20" s="711"/>
      <c r="LRJ20" s="711"/>
      <c r="LRK20" s="711"/>
      <c r="LRL20" s="711"/>
      <c r="LRM20" s="711"/>
      <c r="LRN20" s="711"/>
      <c r="LRO20" s="711"/>
      <c r="LRP20" s="711"/>
      <c r="LRQ20" s="711"/>
      <c r="LRR20" s="711"/>
      <c r="LRS20" s="711"/>
      <c r="LRT20" s="711"/>
      <c r="LRU20" s="711"/>
      <c r="LRV20" s="711"/>
      <c r="LRW20" s="711"/>
      <c r="LRX20" s="711"/>
      <c r="LRY20" s="711"/>
      <c r="LRZ20" s="711"/>
      <c r="LSA20" s="711"/>
      <c r="LSB20" s="711"/>
      <c r="LSC20" s="711"/>
      <c r="LSD20" s="711"/>
      <c r="LSE20" s="711"/>
      <c r="LSF20" s="711"/>
      <c r="LSG20" s="711"/>
      <c r="LSH20" s="711"/>
      <c r="LSI20" s="711"/>
      <c r="LSJ20" s="711"/>
      <c r="LSK20" s="711"/>
      <c r="LSL20" s="711"/>
      <c r="LSM20" s="711"/>
      <c r="LSN20" s="711"/>
      <c r="LSO20" s="711"/>
      <c r="LSP20" s="711"/>
      <c r="LSQ20" s="711"/>
      <c r="LSR20" s="711"/>
      <c r="LSS20" s="711"/>
      <c r="LST20" s="711"/>
      <c r="LSU20" s="711"/>
      <c r="LSV20" s="711"/>
      <c r="LSW20" s="711"/>
      <c r="LSX20" s="711"/>
      <c r="LSY20" s="711"/>
      <c r="LSZ20" s="711"/>
      <c r="LTA20" s="711"/>
      <c r="LTB20" s="711"/>
      <c r="LTC20" s="711"/>
      <c r="LTD20" s="711"/>
      <c r="LTE20" s="711"/>
      <c r="LTF20" s="711"/>
      <c r="LTG20" s="711"/>
      <c r="LTH20" s="711"/>
      <c r="LTI20" s="711"/>
      <c r="LTJ20" s="711"/>
      <c r="LTK20" s="711"/>
      <c r="LTL20" s="711"/>
      <c r="LTM20" s="711"/>
      <c r="LTN20" s="711"/>
      <c r="LTO20" s="711"/>
      <c r="LTP20" s="711"/>
      <c r="LTQ20" s="711"/>
      <c r="LTR20" s="711"/>
      <c r="LTS20" s="711"/>
      <c r="LTT20" s="711"/>
      <c r="LTU20" s="711"/>
      <c r="LTV20" s="711"/>
      <c r="LTW20" s="711"/>
      <c r="LTX20" s="711"/>
      <c r="LTY20" s="711"/>
      <c r="LTZ20" s="711"/>
      <c r="LUA20" s="711"/>
      <c r="LUB20" s="711"/>
      <c r="LUC20" s="711"/>
      <c r="LUD20" s="711"/>
      <c r="LUE20" s="711"/>
      <c r="LUF20" s="711"/>
      <c r="LUG20" s="711"/>
      <c r="LUH20" s="711"/>
      <c r="LUI20" s="711"/>
      <c r="LUJ20" s="711"/>
      <c r="LUK20" s="711"/>
      <c r="LUL20" s="711"/>
      <c r="LUM20" s="711"/>
      <c r="LUN20" s="711"/>
      <c r="LUO20" s="711"/>
      <c r="LUP20" s="711"/>
      <c r="LUQ20" s="711"/>
      <c r="LUR20" s="711"/>
      <c r="LUS20" s="711"/>
      <c r="LUT20" s="711"/>
      <c r="LUU20" s="711"/>
      <c r="LUV20" s="711"/>
      <c r="LUW20" s="711"/>
      <c r="LUX20" s="711"/>
      <c r="LUY20" s="711"/>
      <c r="LUZ20" s="711"/>
      <c r="LVA20" s="711"/>
      <c r="LVB20" s="711"/>
      <c r="LVC20" s="711"/>
      <c r="LVD20" s="711"/>
      <c r="LVE20" s="711"/>
      <c r="LVF20" s="711"/>
      <c r="LVG20" s="711"/>
      <c r="LVH20" s="711"/>
      <c r="LVI20" s="711"/>
      <c r="LVJ20" s="711"/>
      <c r="LVK20" s="711"/>
      <c r="LVL20" s="711"/>
      <c r="LVM20" s="711"/>
      <c r="LVN20" s="711"/>
      <c r="LVO20" s="711"/>
      <c r="LVP20" s="711"/>
      <c r="LVQ20" s="711"/>
      <c r="LVR20" s="711"/>
      <c r="LVS20" s="711"/>
      <c r="LVT20" s="711"/>
      <c r="LVU20" s="711"/>
      <c r="LVV20" s="711"/>
      <c r="LVW20" s="711"/>
      <c r="LVX20" s="711"/>
      <c r="LVY20" s="711"/>
      <c r="LVZ20" s="711"/>
      <c r="LWA20" s="711"/>
      <c r="LWB20" s="711"/>
      <c r="LWC20" s="711"/>
      <c r="LWD20" s="711"/>
      <c r="LWE20" s="711"/>
      <c r="LWF20" s="711"/>
      <c r="LWG20" s="711"/>
      <c r="LWH20" s="711"/>
      <c r="LWI20" s="711"/>
      <c r="LWJ20" s="711"/>
      <c r="LWK20" s="711"/>
      <c r="LWL20" s="711"/>
      <c r="LWM20" s="711"/>
      <c r="LWN20" s="711"/>
      <c r="LWO20" s="711"/>
      <c r="LWP20" s="711"/>
      <c r="LWQ20" s="711"/>
      <c r="LWR20" s="711"/>
      <c r="LWS20" s="711"/>
      <c r="LWT20" s="711"/>
      <c r="LWU20" s="711"/>
      <c r="LWV20" s="711"/>
      <c r="LWW20" s="711"/>
      <c r="LWX20" s="711"/>
      <c r="LWY20" s="711"/>
      <c r="LWZ20" s="711"/>
      <c r="LXA20" s="711"/>
      <c r="LXB20" s="711"/>
      <c r="LXC20" s="711"/>
      <c r="LXD20" s="711"/>
      <c r="LXE20" s="711"/>
      <c r="LXF20" s="711"/>
      <c r="LXG20" s="711"/>
      <c r="LXH20" s="711"/>
      <c r="LXI20" s="711"/>
      <c r="LXJ20" s="711"/>
      <c r="LXK20" s="711"/>
      <c r="LXL20" s="711"/>
      <c r="LXM20" s="711"/>
      <c r="LXN20" s="711"/>
      <c r="LXO20" s="711"/>
      <c r="LXP20" s="711"/>
      <c r="LXQ20" s="711"/>
      <c r="LXR20" s="711"/>
      <c r="LXS20" s="711"/>
      <c r="LXT20" s="711"/>
      <c r="LXU20" s="711"/>
      <c r="LXV20" s="711"/>
      <c r="LXW20" s="711"/>
      <c r="LXX20" s="711"/>
      <c r="LXY20" s="711"/>
      <c r="LXZ20" s="711"/>
      <c r="LYA20" s="711"/>
      <c r="LYB20" s="711"/>
      <c r="LYC20" s="711"/>
      <c r="LYD20" s="711"/>
      <c r="LYE20" s="711"/>
      <c r="LYF20" s="711"/>
      <c r="LYG20" s="711"/>
      <c r="LYH20" s="711"/>
      <c r="LYI20" s="711"/>
      <c r="LYJ20" s="711"/>
      <c r="LYK20" s="711"/>
      <c r="LYL20" s="711"/>
      <c r="LYM20" s="711"/>
      <c r="LYN20" s="711"/>
      <c r="LYO20" s="711"/>
      <c r="LYP20" s="711"/>
      <c r="LYQ20" s="711"/>
      <c r="LYR20" s="711"/>
      <c r="LYS20" s="711"/>
      <c r="LYT20" s="711"/>
      <c r="LYU20" s="711"/>
      <c r="LYV20" s="711"/>
      <c r="LYW20" s="711"/>
      <c r="LYX20" s="711"/>
      <c r="LYY20" s="711"/>
      <c r="LYZ20" s="711"/>
      <c r="LZA20" s="711"/>
      <c r="LZB20" s="711"/>
      <c r="LZC20" s="711"/>
      <c r="LZD20" s="711"/>
      <c r="LZE20" s="711"/>
      <c r="LZF20" s="711"/>
      <c r="LZG20" s="711"/>
      <c r="LZH20" s="711"/>
      <c r="LZI20" s="711"/>
      <c r="LZJ20" s="711"/>
      <c r="LZK20" s="711"/>
      <c r="LZL20" s="711"/>
      <c r="LZM20" s="711"/>
      <c r="LZN20" s="711"/>
      <c r="LZO20" s="711"/>
      <c r="LZP20" s="711"/>
      <c r="LZQ20" s="711"/>
      <c r="LZR20" s="711"/>
      <c r="LZS20" s="711"/>
      <c r="LZT20" s="711"/>
      <c r="LZU20" s="711"/>
      <c r="LZV20" s="711"/>
      <c r="LZW20" s="711"/>
      <c r="LZX20" s="711"/>
      <c r="LZY20" s="711"/>
      <c r="LZZ20" s="711"/>
      <c r="MAA20" s="711"/>
      <c r="MAB20" s="711"/>
      <c r="MAC20" s="711"/>
      <c r="MAD20" s="711"/>
      <c r="MAE20" s="711"/>
      <c r="MAF20" s="711"/>
      <c r="MAG20" s="711"/>
      <c r="MAH20" s="711"/>
      <c r="MAI20" s="711"/>
      <c r="MAJ20" s="711"/>
      <c r="MAK20" s="711"/>
      <c r="MAL20" s="711"/>
      <c r="MAM20" s="711"/>
      <c r="MAN20" s="711"/>
      <c r="MAO20" s="711"/>
      <c r="MAP20" s="711"/>
      <c r="MAQ20" s="711"/>
      <c r="MAR20" s="711"/>
      <c r="MAS20" s="711"/>
      <c r="MAT20" s="711"/>
      <c r="MAU20" s="711"/>
      <c r="MAV20" s="711"/>
      <c r="MAW20" s="711"/>
      <c r="MAX20" s="711"/>
      <c r="MAY20" s="711"/>
      <c r="MAZ20" s="711"/>
      <c r="MBA20" s="711"/>
      <c r="MBB20" s="711"/>
      <c r="MBC20" s="711"/>
      <c r="MBD20" s="711"/>
      <c r="MBE20" s="711"/>
      <c r="MBF20" s="711"/>
      <c r="MBG20" s="711"/>
      <c r="MBH20" s="711"/>
      <c r="MBI20" s="711"/>
      <c r="MBJ20" s="711"/>
      <c r="MBK20" s="711"/>
      <c r="MBL20" s="711"/>
      <c r="MBM20" s="711"/>
      <c r="MBN20" s="711"/>
      <c r="MBO20" s="711"/>
      <c r="MBP20" s="711"/>
      <c r="MBQ20" s="711"/>
      <c r="MBR20" s="711"/>
      <c r="MBS20" s="711"/>
      <c r="MBT20" s="711"/>
      <c r="MBU20" s="711"/>
      <c r="MBV20" s="711"/>
      <c r="MBW20" s="711"/>
      <c r="MBX20" s="711"/>
      <c r="MBY20" s="711"/>
      <c r="MBZ20" s="711"/>
      <c r="MCA20" s="711"/>
      <c r="MCB20" s="711"/>
      <c r="MCC20" s="711"/>
      <c r="MCD20" s="711"/>
      <c r="MCE20" s="711"/>
      <c r="MCF20" s="711"/>
      <c r="MCG20" s="711"/>
      <c r="MCH20" s="711"/>
      <c r="MCI20" s="711"/>
      <c r="MCJ20" s="711"/>
      <c r="MCK20" s="711"/>
      <c r="MCL20" s="711"/>
      <c r="MCM20" s="711"/>
      <c r="MCN20" s="711"/>
      <c r="MCO20" s="711"/>
      <c r="MCP20" s="711"/>
      <c r="MCQ20" s="711"/>
      <c r="MCR20" s="711"/>
      <c r="MCS20" s="711"/>
      <c r="MCT20" s="711"/>
      <c r="MCU20" s="711"/>
      <c r="MCV20" s="711"/>
      <c r="MCW20" s="711"/>
      <c r="MCX20" s="711"/>
      <c r="MCY20" s="711"/>
      <c r="MCZ20" s="711"/>
      <c r="MDA20" s="711"/>
      <c r="MDB20" s="711"/>
      <c r="MDC20" s="711"/>
      <c r="MDD20" s="711"/>
      <c r="MDE20" s="711"/>
      <c r="MDF20" s="711"/>
      <c r="MDG20" s="711"/>
      <c r="MDH20" s="711"/>
      <c r="MDI20" s="711"/>
      <c r="MDJ20" s="711"/>
      <c r="MDK20" s="711"/>
      <c r="MDL20" s="711"/>
      <c r="MDM20" s="711"/>
      <c r="MDN20" s="711"/>
      <c r="MDO20" s="711"/>
      <c r="MDP20" s="711"/>
      <c r="MDQ20" s="711"/>
      <c r="MDR20" s="711"/>
      <c r="MDS20" s="711"/>
      <c r="MDT20" s="711"/>
      <c r="MDU20" s="711"/>
      <c r="MDV20" s="711"/>
      <c r="MDW20" s="711"/>
      <c r="MDX20" s="711"/>
      <c r="MDY20" s="711"/>
      <c r="MDZ20" s="711"/>
      <c r="MEA20" s="711"/>
      <c r="MEB20" s="711"/>
      <c r="MEC20" s="711"/>
      <c r="MED20" s="711"/>
      <c r="MEE20" s="711"/>
      <c r="MEF20" s="711"/>
      <c r="MEG20" s="711"/>
      <c r="MEH20" s="711"/>
      <c r="MEI20" s="711"/>
      <c r="MEJ20" s="711"/>
      <c r="MEK20" s="711"/>
      <c r="MEL20" s="711"/>
      <c r="MEM20" s="711"/>
      <c r="MEN20" s="711"/>
      <c r="MEO20" s="711"/>
      <c r="MEP20" s="711"/>
      <c r="MEQ20" s="711"/>
      <c r="MER20" s="711"/>
      <c r="MES20" s="711"/>
      <c r="MET20" s="711"/>
      <c r="MEU20" s="711"/>
      <c r="MEV20" s="711"/>
      <c r="MEW20" s="711"/>
      <c r="MEX20" s="711"/>
      <c r="MEY20" s="711"/>
      <c r="MEZ20" s="711"/>
      <c r="MFA20" s="711"/>
      <c r="MFB20" s="711"/>
      <c r="MFC20" s="711"/>
      <c r="MFD20" s="711"/>
      <c r="MFE20" s="711"/>
      <c r="MFF20" s="711"/>
      <c r="MFG20" s="711"/>
      <c r="MFH20" s="711"/>
      <c r="MFI20" s="711"/>
      <c r="MFJ20" s="711"/>
      <c r="MFK20" s="711"/>
      <c r="MFL20" s="711"/>
      <c r="MFM20" s="711"/>
      <c r="MFN20" s="711"/>
      <c r="MFO20" s="711"/>
      <c r="MFP20" s="711"/>
      <c r="MFQ20" s="711"/>
      <c r="MFR20" s="711"/>
      <c r="MFS20" s="711"/>
      <c r="MFT20" s="711"/>
      <c r="MFU20" s="711"/>
      <c r="MFV20" s="711"/>
      <c r="MFW20" s="711"/>
      <c r="MFX20" s="711"/>
      <c r="MFY20" s="711"/>
      <c r="MFZ20" s="711"/>
      <c r="MGA20" s="711"/>
      <c r="MGB20" s="711"/>
      <c r="MGC20" s="711"/>
      <c r="MGD20" s="711"/>
      <c r="MGE20" s="711"/>
      <c r="MGF20" s="711"/>
      <c r="MGG20" s="711"/>
      <c r="MGH20" s="711"/>
      <c r="MGI20" s="711"/>
      <c r="MGJ20" s="711"/>
      <c r="MGK20" s="711"/>
      <c r="MGL20" s="711"/>
      <c r="MGM20" s="711"/>
      <c r="MGN20" s="711"/>
      <c r="MGO20" s="711"/>
      <c r="MGP20" s="711"/>
      <c r="MGQ20" s="711"/>
      <c r="MGR20" s="711"/>
      <c r="MGS20" s="711"/>
      <c r="MGT20" s="711"/>
      <c r="MGU20" s="711"/>
      <c r="MGV20" s="711"/>
      <c r="MGW20" s="711"/>
      <c r="MGX20" s="711"/>
      <c r="MGY20" s="711"/>
      <c r="MGZ20" s="711"/>
      <c r="MHA20" s="711"/>
      <c r="MHB20" s="711"/>
      <c r="MHC20" s="711"/>
      <c r="MHD20" s="711"/>
      <c r="MHE20" s="711"/>
      <c r="MHF20" s="711"/>
      <c r="MHG20" s="711"/>
      <c r="MHH20" s="711"/>
      <c r="MHI20" s="711"/>
      <c r="MHJ20" s="711"/>
      <c r="MHK20" s="711"/>
      <c r="MHL20" s="711"/>
      <c r="MHM20" s="711"/>
      <c r="MHN20" s="711"/>
      <c r="MHO20" s="711"/>
      <c r="MHP20" s="711"/>
      <c r="MHQ20" s="711"/>
      <c r="MHR20" s="711"/>
      <c r="MHS20" s="711"/>
      <c r="MHT20" s="711"/>
      <c r="MHU20" s="711"/>
      <c r="MHV20" s="711"/>
      <c r="MHW20" s="711"/>
      <c r="MHX20" s="711"/>
      <c r="MHY20" s="711"/>
      <c r="MHZ20" s="711"/>
      <c r="MIA20" s="711"/>
      <c r="MIB20" s="711"/>
      <c r="MIC20" s="711"/>
      <c r="MID20" s="711"/>
      <c r="MIE20" s="711"/>
      <c r="MIF20" s="711"/>
      <c r="MIG20" s="711"/>
      <c r="MIH20" s="711"/>
      <c r="MII20" s="711"/>
      <c r="MIJ20" s="711"/>
      <c r="MIK20" s="711"/>
      <c r="MIL20" s="711"/>
      <c r="MIM20" s="711"/>
      <c r="MIN20" s="711"/>
      <c r="MIO20" s="711"/>
      <c r="MIP20" s="711"/>
      <c r="MIQ20" s="711"/>
      <c r="MIR20" s="711"/>
      <c r="MIS20" s="711"/>
      <c r="MIT20" s="711"/>
      <c r="MIU20" s="711"/>
      <c r="MIV20" s="711"/>
      <c r="MIW20" s="711"/>
      <c r="MIX20" s="711"/>
      <c r="MIY20" s="711"/>
      <c r="MIZ20" s="711"/>
      <c r="MJA20" s="711"/>
      <c r="MJB20" s="711"/>
      <c r="MJC20" s="711"/>
      <c r="MJD20" s="711"/>
      <c r="MJE20" s="711"/>
      <c r="MJF20" s="711"/>
      <c r="MJG20" s="711"/>
      <c r="MJH20" s="711"/>
      <c r="MJI20" s="711"/>
      <c r="MJJ20" s="711"/>
      <c r="MJK20" s="711"/>
      <c r="MJL20" s="711"/>
      <c r="MJM20" s="711"/>
      <c r="MJN20" s="711"/>
      <c r="MJO20" s="711"/>
      <c r="MJP20" s="711"/>
      <c r="MJQ20" s="711"/>
      <c r="MJR20" s="711"/>
      <c r="MJS20" s="711"/>
      <c r="MJT20" s="711"/>
      <c r="MJU20" s="711"/>
      <c r="MJV20" s="711"/>
      <c r="MJW20" s="711"/>
      <c r="MJX20" s="711"/>
      <c r="MJY20" s="711"/>
      <c r="MJZ20" s="711"/>
      <c r="MKA20" s="711"/>
      <c r="MKB20" s="711"/>
      <c r="MKC20" s="711"/>
      <c r="MKD20" s="711"/>
      <c r="MKE20" s="711"/>
      <c r="MKF20" s="711"/>
      <c r="MKG20" s="711"/>
      <c r="MKH20" s="711"/>
      <c r="MKI20" s="711"/>
      <c r="MKJ20" s="711"/>
      <c r="MKK20" s="711"/>
      <c r="MKL20" s="711"/>
      <c r="MKM20" s="711"/>
      <c r="MKN20" s="711"/>
      <c r="MKO20" s="711"/>
      <c r="MKP20" s="711"/>
      <c r="MKQ20" s="711"/>
      <c r="MKR20" s="711"/>
      <c r="MKS20" s="711"/>
      <c r="MKT20" s="711"/>
      <c r="MKU20" s="711"/>
      <c r="MKV20" s="711"/>
      <c r="MKW20" s="711"/>
      <c r="MKX20" s="711"/>
      <c r="MKY20" s="711"/>
      <c r="MKZ20" s="711"/>
      <c r="MLA20" s="711"/>
      <c r="MLB20" s="711"/>
      <c r="MLC20" s="711"/>
      <c r="MLD20" s="711"/>
      <c r="MLE20" s="711"/>
      <c r="MLF20" s="711"/>
      <c r="MLG20" s="711"/>
      <c r="MLH20" s="711"/>
      <c r="MLI20" s="711"/>
      <c r="MLJ20" s="711"/>
      <c r="MLK20" s="711"/>
      <c r="MLL20" s="711"/>
      <c r="MLM20" s="711"/>
      <c r="MLN20" s="711"/>
      <c r="MLO20" s="711"/>
      <c r="MLP20" s="711"/>
      <c r="MLQ20" s="711"/>
      <c r="MLR20" s="711"/>
      <c r="MLS20" s="711"/>
      <c r="MLT20" s="711"/>
      <c r="MLU20" s="711"/>
      <c r="MLV20" s="711"/>
      <c r="MLW20" s="711"/>
      <c r="MLX20" s="711"/>
      <c r="MLY20" s="711"/>
      <c r="MLZ20" s="711"/>
      <c r="MMA20" s="711"/>
      <c r="MMB20" s="711"/>
      <c r="MMC20" s="711"/>
      <c r="MMD20" s="711"/>
      <c r="MME20" s="711"/>
      <c r="MMF20" s="711"/>
      <c r="MMG20" s="711"/>
      <c r="MMH20" s="711"/>
      <c r="MMI20" s="711"/>
      <c r="MMJ20" s="711"/>
      <c r="MMK20" s="711"/>
      <c r="MML20" s="711"/>
      <c r="MMM20" s="711"/>
      <c r="MMN20" s="711"/>
      <c r="MMO20" s="711"/>
      <c r="MMP20" s="711"/>
      <c r="MMQ20" s="711"/>
      <c r="MMR20" s="711"/>
      <c r="MMS20" s="711"/>
      <c r="MMT20" s="711"/>
      <c r="MMU20" s="711"/>
      <c r="MMV20" s="711"/>
      <c r="MMW20" s="711"/>
      <c r="MMX20" s="711"/>
      <c r="MMY20" s="711"/>
      <c r="MMZ20" s="711"/>
      <c r="MNA20" s="711"/>
      <c r="MNB20" s="711"/>
      <c r="MNC20" s="711"/>
      <c r="MND20" s="711"/>
      <c r="MNE20" s="711"/>
      <c r="MNF20" s="711"/>
      <c r="MNG20" s="711"/>
      <c r="MNH20" s="711"/>
      <c r="MNI20" s="711"/>
      <c r="MNJ20" s="711"/>
      <c r="MNK20" s="711"/>
      <c r="MNL20" s="711"/>
      <c r="MNM20" s="711"/>
      <c r="MNN20" s="711"/>
      <c r="MNO20" s="711"/>
      <c r="MNP20" s="711"/>
      <c r="MNQ20" s="711"/>
      <c r="MNR20" s="711"/>
      <c r="MNS20" s="711"/>
      <c r="MNT20" s="711"/>
      <c r="MNU20" s="711"/>
      <c r="MNV20" s="711"/>
      <c r="MNW20" s="711"/>
      <c r="MNX20" s="711"/>
      <c r="MNY20" s="711"/>
      <c r="MNZ20" s="711"/>
      <c r="MOA20" s="711"/>
      <c r="MOB20" s="711"/>
      <c r="MOC20" s="711"/>
      <c r="MOD20" s="711"/>
      <c r="MOE20" s="711"/>
      <c r="MOF20" s="711"/>
      <c r="MOG20" s="711"/>
      <c r="MOH20" s="711"/>
      <c r="MOI20" s="711"/>
      <c r="MOJ20" s="711"/>
      <c r="MOK20" s="711"/>
      <c r="MOL20" s="711"/>
      <c r="MOM20" s="711"/>
      <c r="MON20" s="711"/>
      <c r="MOO20" s="711"/>
      <c r="MOP20" s="711"/>
      <c r="MOQ20" s="711"/>
      <c r="MOR20" s="711"/>
      <c r="MOS20" s="711"/>
      <c r="MOT20" s="711"/>
      <c r="MOU20" s="711"/>
      <c r="MOV20" s="711"/>
      <c r="MOW20" s="711"/>
      <c r="MOX20" s="711"/>
      <c r="MOY20" s="711"/>
      <c r="MOZ20" s="711"/>
      <c r="MPA20" s="711"/>
      <c r="MPB20" s="711"/>
      <c r="MPC20" s="711"/>
      <c r="MPD20" s="711"/>
      <c r="MPE20" s="711"/>
      <c r="MPF20" s="711"/>
      <c r="MPG20" s="711"/>
      <c r="MPH20" s="711"/>
      <c r="MPI20" s="711"/>
      <c r="MPJ20" s="711"/>
      <c r="MPK20" s="711"/>
      <c r="MPL20" s="711"/>
      <c r="MPM20" s="711"/>
      <c r="MPN20" s="711"/>
      <c r="MPO20" s="711"/>
      <c r="MPP20" s="711"/>
      <c r="MPQ20" s="711"/>
      <c r="MPR20" s="711"/>
      <c r="MPS20" s="711"/>
      <c r="MPT20" s="711"/>
      <c r="MPU20" s="711"/>
      <c r="MPV20" s="711"/>
      <c r="MPW20" s="711"/>
      <c r="MPX20" s="711"/>
      <c r="MPY20" s="711"/>
      <c r="MPZ20" s="711"/>
      <c r="MQA20" s="711"/>
      <c r="MQB20" s="711"/>
      <c r="MQC20" s="711"/>
      <c r="MQD20" s="711"/>
      <c r="MQE20" s="711"/>
      <c r="MQF20" s="711"/>
      <c r="MQG20" s="711"/>
      <c r="MQH20" s="711"/>
      <c r="MQI20" s="711"/>
      <c r="MQJ20" s="711"/>
      <c r="MQK20" s="711"/>
      <c r="MQL20" s="711"/>
      <c r="MQM20" s="711"/>
      <c r="MQN20" s="711"/>
      <c r="MQO20" s="711"/>
      <c r="MQP20" s="711"/>
      <c r="MQQ20" s="711"/>
      <c r="MQR20" s="711"/>
      <c r="MQS20" s="711"/>
      <c r="MQT20" s="711"/>
      <c r="MQU20" s="711"/>
      <c r="MQV20" s="711"/>
      <c r="MQW20" s="711"/>
      <c r="MQX20" s="711"/>
      <c r="MQY20" s="711"/>
      <c r="MQZ20" s="711"/>
      <c r="MRA20" s="711"/>
      <c r="MRB20" s="711"/>
      <c r="MRC20" s="711"/>
      <c r="MRD20" s="711"/>
      <c r="MRE20" s="711"/>
      <c r="MRF20" s="711"/>
      <c r="MRG20" s="711"/>
      <c r="MRH20" s="711"/>
      <c r="MRI20" s="711"/>
      <c r="MRJ20" s="711"/>
      <c r="MRK20" s="711"/>
      <c r="MRL20" s="711"/>
      <c r="MRM20" s="711"/>
      <c r="MRN20" s="711"/>
      <c r="MRO20" s="711"/>
      <c r="MRP20" s="711"/>
      <c r="MRQ20" s="711"/>
      <c r="MRR20" s="711"/>
      <c r="MRS20" s="711"/>
      <c r="MRT20" s="711"/>
      <c r="MRU20" s="711"/>
      <c r="MRV20" s="711"/>
      <c r="MRW20" s="711"/>
      <c r="MRX20" s="711"/>
      <c r="MRY20" s="711"/>
      <c r="MRZ20" s="711"/>
      <c r="MSA20" s="711"/>
      <c r="MSB20" s="711"/>
      <c r="MSC20" s="711"/>
      <c r="MSD20" s="711"/>
      <c r="MSE20" s="711"/>
      <c r="MSF20" s="711"/>
      <c r="MSG20" s="711"/>
      <c r="MSH20" s="711"/>
      <c r="MSI20" s="711"/>
      <c r="MSJ20" s="711"/>
      <c r="MSK20" s="711"/>
      <c r="MSL20" s="711"/>
      <c r="MSM20" s="711"/>
      <c r="MSN20" s="711"/>
      <c r="MSO20" s="711"/>
      <c r="MSP20" s="711"/>
      <c r="MSQ20" s="711"/>
      <c r="MSR20" s="711"/>
      <c r="MSS20" s="711"/>
      <c r="MST20" s="711"/>
      <c r="MSU20" s="711"/>
      <c r="MSV20" s="711"/>
      <c r="MSW20" s="711"/>
      <c r="MSX20" s="711"/>
      <c r="MSY20" s="711"/>
      <c r="MSZ20" s="711"/>
      <c r="MTA20" s="711"/>
      <c r="MTB20" s="711"/>
      <c r="MTC20" s="711"/>
      <c r="MTD20" s="711"/>
      <c r="MTE20" s="711"/>
      <c r="MTF20" s="711"/>
      <c r="MTG20" s="711"/>
      <c r="MTH20" s="711"/>
      <c r="MTI20" s="711"/>
      <c r="MTJ20" s="711"/>
      <c r="MTK20" s="711"/>
      <c r="MTL20" s="711"/>
      <c r="MTM20" s="711"/>
      <c r="MTN20" s="711"/>
      <c r="MTO20" s="711"/>
      <c r="MTP20" s="711"/>
      <c r="MTQ20" s="711"/>
      <c r="MTR20" s="711"/>
      <c r="MTS20" s="711"/>
      <c r="MTT20" s="711"/>
      <c r="MTU20" s="711"/>
      <c r="MTV20" s="711"/>
      <c r="MTW20" s="711"/>
      <c r="MTX20" s="711"/>
      <c r="MTY20" s="711"/>
      <c r="MTZ20" s="711"/>
      <c r="MUA20" s="711"/>
      <c r="MUB20" s="711"/>
      <c r="MUC20" s="711"/>
      <c r="MUD20" s="711"/>
      <c r="MUE20" s="711"/>
      <c r="MUF20" s="711"/>
      <c r="MUG20" s="711"/>
      <c r="MUH20" s="711"/>
      <c r="MUI20" s="711"/>
      <c r="MUJ20" s="711"/>
      <c r="MUK20" s="711"/>
      <c r="MUL20" s="711"/>
      <c r="MUM20" s="711"/>
      <c r="MUN20" s="711"/>
      <c r="MUO20" s="711"/>
      <c r="MUP20" s="711"/>
      <c r="MUQ20" s="711"/>
      <c r="MUR20" s="711"/>
      <c r="MUS20" s="711"/>
      <c r="MUT20" s="711"/>
      <c r="MUU20" s="711"/>
      <c r="MUV20" s="711"/>
      <c r="MUW20" s="711"/>
      <c r="MUX20" s="711"/>
      <c r="MUY20" s="711"/>
      <c r="MUZ20" s="711"/>
      <c r="MVA20" s="711"/>
      <c r="MVB20" s="711"/>
      <c r="MVC20" s="711"/>
      <c r="MVD20" s="711"/>
      <c r="MVE20" s="711"/>
      <c r="MVF20" s="711"/>
      <c r="MVG20" s="711"/>
      <c r="MVH20" s="711"/>
      <c r="MVI20" s="711"/>
      <c r="MVJ20" s="711"/>
      <c r="MVK20" s="711"/>
      <c r="MVL20" s="711"/>
      <c r="MVM20" s="711"/>
      <c r="MVN20" s="711"/>
      <c r="MVO20" s="711"/>
      <c r="MVP20" s="711"/>
      <c r="MVQ20" s="711"/>
      <c r="MVR20" s="711"/>
      <c r="MVS20" s="711"/>
      <c r="MVT20" s="711"/>
      <c r="MVU20" s="711"/>
      <c r="MVV20" s="711"/>
      <c r="MVW20" s="711"/>
      <c r="MVX20" s="711"/>
      <c r="MVY20" s="711"/>
      <c r="MVZ20" s="711"/>
      <c r="MWA20" s="711"/>
      <c r="MWB20" s="711"/>
      <c r="MWC20" s="711"/>
      <c r="MWD20" s="711"/>
      <c r="MWE20" s="711"/>
      <c r="MWF20" s="711"/>
      <c r="MWG20" s="711"/>
      <c r="MWH20" s="711"/>
      <c r="MWI20" s="711"/>
      <c r="MWJ20" s="711"/>
      <c r="MWK20" s="711"/>
      <c r="MWL20" s="711"/>
      <c r="MWM20" s="711"/>
      <c r="MWN20" s="711"/>
      <c r="MWO20" s="711"/>
      <c r="MWP20" s="711"/>
      <c r="MWQ20" s="711"/>
      <c r="MWR20" s="711"/>
      <c r="MWS20" s="711"/>
      <c r="MWT20" s="711"/>
      <c r="MWU20" s="711"/>
      <c r="MWV20" s="711"/>
      <c r="MWW20" s="711"/>
      <c r="MWX20" s="711"/>
      <c r="MWY20" s="711"/>
      <c r="MWZ20" s="711"/>
      <c r="MXA20" s="711"/>
      <c r="MXB20" s="711"/>
      <c r="MXC20" s="711"/>
      <c r="MXD20" s="711"/>
      <c r="MXE20" s="711"/>
      <c r="MXF20" s="711"/>
      <c r="MXG20" s="711"/>
      <c r="MXH20" s="711"/>
      <c r="MXI20" s="711"/>
      <c r="MXJ20" s="711"/>
      <c r="MXK20" s="711"/>
      <c r="MXL20" s="711"/>
      <c r="MXM20" s="711"/>
      <c r="MXN20" s="711"/>
      <c r="MXO20" s="711"/>
      <c r="MXP20" s="711"/>
      <c r="MXQ20" s="711"/>
      <c r="MXR20" s="711"/>
      <c r="MXS20" s="711"/>
      <c r="MXT20" s="711"/>
      <c r="MXU20" s="711"/>
      <c r="MXV20" s="711"/>
      <c r="MXW20" s="711"/>
      <c r="MXX20" s="711"/>
      <c r="MXY20" s="711"/>
      <c r="MXZ20" s="711"/>
      <c r="MYA20" s="711"/>
      <c r="MYB20" s="711"/>
      <c r="MYC20" s="711"/>
      <c r="MYD20" s="711"/>
      <c r="MYE20" s="711"/>
      <c r="MYF20" s="711"/>
      <c r="MYG20" s="711"/>
      <c r="MYH20" s="711"/>
      <c r="MYI20" s="711"/>
      <c r="MYJ20" s="711"/>
      <c r="MYK20" s="711"/>
      <c r="MYL20" s="711"/>
      <c r="MYM20" s="711"/>
      <c r="MYN20" s="711"/>
      <c r="MYO20" s="711"/>
      <c r="MYP20" s="711"/>
      <c r="MYQ20" s="711"/>
      <c r="MYR20" s="711"/>
      <c r="MYS20" s="711"/>
      <c r="MYT20" s="711"/>
      <c r="MYU20" s="711"/>
      <c r="MYV20" s="711"/>
      <c r="MYW20" s="711"/>
      <c r="MYX20" s="711"/>
      <c r="MYY20" s="711"/>
      <c r="MYZ20" s="711"/>
      <c r="MZA20" s="711"/>
      <c r="MZB20" s="711"/>
      <c r="MZC20" s="711"/>
      <c r="MZD20" s="711"/>
      <c r="MZE20" s="711"/>
      <c r="MZF20" s="711"/>
      <c r="MZG20" s="711"/>
      <c r="MZH20" s="711"/>
      <c r="MZI20" s="711"/>
      <c r="MZJ20" s="711"/>
      <c r="MZK20" s="711"/>
      <c r="MZL20" s="711"/>
      <c r="MZM20" s="711"/>
      <c r="MZN20" s="711"/>
      <c r="MZO20" s="711"/>
      <c r="MZP20" s="711"/>
      <c r="MZQ20" s="711"/>
      <c r="MZR20" s="711"/>
      <c r="MZS20" s="711"/>
      <c r="MZT20" s="711"/>
      <c r="MZU20" s="711"/>
      <c r="MZV20" s="711"/>
      <c r="MZW20" s="711"/>
      <c r="MZX20" s="711"/>
      <c r="MZY20" s="711"/>
      <c r="MZZ20" s="711"/>
      <c r="NAA20" s="711"/>
      <c r="NAB20" s="711"/>
      <c r="NAC20" s="711"/>
      <c r="NAD20" s="711"/>
      <c r="NAE20" s="711"/>
      <c r="NAF20" s="711"/>
      <c r="NAG20" s="711"/>
      <c r="NAH20" s="711"/>
      <c r="NAI20" s="711"/>
      <c r="NAJ20" s="711"/>
      <c r="NAK20" s="711"/>
      <c r="NAL20" s="711"/>
      <c r="NAM20" s="711"/>
      <c r="NAN20" s="711"/>
      <c r="NAO20" s="711"/>
      <c r="NAP20" s="711"/>
      <c r="NAQ20" s="711"/>
      <c r="NAR20" s="711"/>
      <c r="NAS20" s="711"/>
      <c r="NAT20" s="711"/>
      <c r="NAU20" s="711"/>
      <c r="NAV20" s="711"/>
      <c r="NAW20" s="711"/>
      <c r="NAX20" s="711"/>
      <c r="NAY20" s="711"/>
      <c r="NAZ20" s="711"/>
      <c r="NBA20" s="711"/>
      <c r="NBB20" s="711"/>
      <c r="NBC20" s="711"/>
      <c r="NBD20" s="711"/>
      <c r="NBE20" s="711"/>
      <c r="NBF20" s="711"/>
      <c r="NBG20" s="711"/>
      <c r="NBH20" s="711"/>
      <c r="NBI20" s="711"/>
      <c r="NBJ20" s="711"/>
      <c r="NBK20" s="711"/>
      <c r="NBL20" s="711"/>
      <c r="NBM20" s="711"/>
      <c r="NBN20" s="711"/>
      <c r="NBO20" s="711"/>
      <c r="NBP20" s="711"/>
      <c r="NBQ20" s="711"/>
      <c r="NBR20" s="711"/>
      <c r="NBS20" s="711"/>
      <c r="NBT20" s="711"/>
      <c r="NBU20" s="711"/>
      <c r="NBV20" s="711"/>
      <c r="NBW20" s="711"/>
      <c r="NBX20" s="711"/>
      <c r="NBY20" s="711"/>
      <c r="NBZ20" s="711"/>
      <c r="NCA20" s="711"/>
      <c r="NCB20" s="711"/>
      <c r="NCC20" s="711"/>
      <c r="NCD20" s="711"/>
      <c r="NCE20" s="711"/>
      <c r="NCF20" s="711"/>
      <c r="NCG20" s="711"/>
      <c r="NCH20" s="711"/>
      <c r="NCI20" s="711"/>
      <c r="NCJ20" s="711"/>
      <c r="NCK20" s="711"/>
      <c r="NCL20" s="711"/>
      <c r="NCM20" s="711"/>
      <c r="NCN20" s="711"/>
      <c r="NCO20" s="711"/>
      <c r="NCP20" s="711"/>
      <c r="NCQ20" s="711"/>
      <c r="NCR20" s="711"/>
      <c r="NCS20" s="711"/>
      <c r="NCT20" s="711"/>
      <c r="NCU20" s="711"/>
      <c r="NCV20" s="711"/>
      <c r="NCW20" s="711"/>
      <c r="NCX20" s="711"/>
      <c r="NCY20" s="711"/>
      <c r="NCZ20" s="711"/>
      <c r="NDA20" s="711"/>
      <c r="NDB20" s="711"/>
      <c r="NDC20" s="711"/>
      <c r="NDD20" s="711"/>
      <c r="NDE20" s="711"/>
      <c r="NDF20" s="711"/>
      <c r="NDG20" s="711"/>
      <c r="NDH20" s="711"/>
      <c r="NDI20" s="711"/>
      <c r="NDJ20" s="711"/>
      <c r="NDK20" s="711"/>
      <c r="NDL20" s="711"/>
      <c r="NDM20" s="711"/>
      <c r="NDN20" s="711"/>
      <c r="NDO20" s="711"/>
      <c r="NDP20" s="711"/>
      <c r="NDQ20" s="711"/>
      <c r="NDR20" s="711"/>
      <c r="NDS20" s="711"/>
      <c r="NDT20" s="711"/>
      <c r="NDU20" s="711"/>
      <c r="NDV20" s="711"/>
      <c r="NDW20" s="711"/>
      <c r="NDX20" s="711"/>
      <c r="NDY20" s="711"/>
      <c r="NDZ20" s="711"/>
      <c r="NEA20" s="711"/>
      <c r="NEB20" s="711"/>
      <c r="NEC20" s="711"/>
      <c r="NED20" s="711"/>
      <c r="NEE20" s="711"/>
      <c r="NEF20" s="711"/>
      <c r="NEG20" s="711"/>
      <c r="NEH20" s="711"/>
      <c r="NEI20" s="711"/>
      <c r="NEJ20" s="711"/>
      <c r="NEK20" s="711"/>
      <c r="NEL20" s="711"/>
      <c r="NEM20" s="711"/>
      <c r="NEN20" s="711"/>
      <c r="NEO20" s="711"/>
      <c r="NEP20" s="711"/>
      <c r="NEQ20" s="711"/>
      <c r="NER20" s="711"/>
      <c r="NES20" s="711"/>
      <c r="NET20" s="711"/>
      <c r="NEU20" s="711"/>
      <c r="NEV20" s="711"/>
      <c r="NEW20" s="711"/>
      <c r="NEX20" s="711"/>
      <c r="NEY20" s="711"/>
      <c r="NEZ20" s="711"/>
      <c r="NFA20" s="711"/>
      <c r="NFB20" s="711"/>
      <c r="NFC20" s="711"/>
      <c r="NFD20" s="711"/>
      <c r="NFE20" s="711"/>
      <c r="NFF20" s="711"/>
      <c r="NFG20" s="711"/>
      <c r="NFH20" s="711"/>
      <c r="NFI20" s="711"/>
      <c r="NFJ20" s="711"/>
      <c r="NFK20" s="711"/>
      <c r="NFL20" s="711"/>
      <c r="NFM20" s="711"/>
      <c r="NFN20" s="711"/>
      <c r="NFO20" s="711"/>
      <c r="NFP20" s="711"/>
      <c r="NFQ20" s="711"/>
      <c r="NFR20" s="711"/>
      <c r="NFS20" s="711"/>
      <c r="NFT20" s="711"/>
      <c r="NFU20" s="711"/>
      <c r="NFV20" s="711"/>
      <c r="NFW20" s="711"/>
      <c r="NFX20" s="711"/>
      <c r="NFY20" s="711"/>
      <c r="NFZ20" s="711"/>
      <c r="NGA20" s="711"/>
      <c r="NGB20" s="711"/>
      <c r="NGC20" s="711"/>
      <c r="NGD20" s="711"/>
      <c r="NGE20" s="711"/>
      <c r="NGF20" s="711"/>
      <c r="NGG20" s="711"/>
      <c r="NGH20" s="711"/>
      <c r="NGI20" s="711"/>
      <c r="NGJ20" s="711"/>
      <c r="NGK20" s="711"/>
      <c r="NGL20" s="711"/>
      <c r="NGM20" s="711"/>
      <c r="NGN20" s="711"/>
      <c r="NGO20" s="711"/>
      <c r="NGP20" s="711"/>
      <c r="NGQ20" s="711"/>
      <c r="NGR20" s="711"/>
      <c r="NGS20" s="711"/>
      <c r="NGT20" s="711"/>
      <c r="NGU20" s="711"/>
      <c r="NGV20" s="711"/>
      <c r="NGW20" s="711"/>
      <c r="NGX20" s="711"/>
      <c r="NGY20" s="711"/>
      <c r="NGZ20" s="711"/>
      <c r="NHA20" s="711"/>
      <c r="NHB20" s="711"/>
      <c r="NHC20" s="711"/>
      <c r="NHD20" s="711"/>
      <c r="NHE20" s="711"/>
      <c r="NHF20" s="711"/>
      <c r="NHG20" s="711"/>
      <c r="NHH20" s="711"/>
      <c r="NHI20" s="711"/>
      <c r="NHJ20" s="711"/>
      <c r="NHK20" s="711"/>
      <c r="NHL20" s="711"/>
      <c r="NHM20" s="711"/>
      <c r="NHN20" s="711"/>
      <c r="NHO20" s="711"/>
      <c r="NHP20" s="711"/>
      <c r="NHQ20" s="711"/>
      <c r="NHR20" s="711"/>
      <c r="NHS20" s="711"/>
      <c r="NHT20" s="711"/>
      <c r="NHU20" s="711"/>
      <c r="NHV20" s="711"/>
      <c r="NHW20" s="711"/>
      <c r="NHX20" s="711"/>
      <c r="NHY20" s="711"/>
      <c r="NHZ20" s="711"/>
      <c r="NIA20" s="711"/>
      <c r="NIB20" s="711"/>
      <c r="NIC20" s="711"/>
      <c r="NID20" s="711"/>
      <c r="NIE20" s="711"/>
      <c r="NIF20" s="711"/>
      <c r="NIG20" s="711"/>
      <c r="NIH20" s="711"/>
      <c r="NII20" s="711"/>
      <c r="NIJ20" s="711"/>
      <c r="NIK20" s="711"/>
      <c r="NIL20" s="711"/>
      <c r="NIM20" s="711"/>
      <c r="NIN20" s="711"/>
      <c r="NIO20" s="711"/>
      <c r="NIP20" s="711"/>
      <c r="NIQ20" s="711"/>
      <c r="NIR20" s="711"/>
      <c r="NIS20" s="711"/>
      <c r="NIT20" s="711"/>
      <c r="NIU20" s="711"/>
      <c r="NIV20" s="711"/>
      <c r="NIW20" s="711"/>
      <c r="NIX20" s="711"/>
      <c r="NIY20" s="711"/>
      <c r="NIZ20" s="711"/>
      <c r="NJA20" s="711"/>
      <c r="NJB20" s="711"/>
      <c r="NJC20" s="711"/>
      <c r="NJD20" s="711"/>
      <c r="NJE20" s="711"/>
      <c r="NJF20" s="711"/>
      <c r="NJG20" s="711"/>
      <c r="NJH20" s="711"/>
      <c r="NJI20" s="711"/>
      <c r="NJJ20" s="711"/>
      <c r="NJK20" s="711"/>
      <c r="NJL20" s="711"/>
      <c r="NJM20" s="711"/>
      <c r="NJN20" s="711"/>
      <c r="NJO20" s="711"/>
      <c r="NJP20" s="711"/>
      <c r="NJQ20" s="711"/>
      <c r="NJR20" s="711"/>
      <c r="NJS20" s="711"/>
      <c r="NJT20" s="711"/>
      <c r="NJU20" s="711"/>
      <c r="NJV20" s="711"/>
      <c r="NJW20" s="711"/>
      <c r="NJX20" s="711"/>
      <c r="NJY20" s="711"/>
      <c r="NJZ20" s="711"/>
      <c r="NKA20" s="711"/>
      <c r="NKB20" s="711"/>
      <c r="NKC20" s="711"/>
      <c r="NKD20" s="711"/>
      <c r="NKE20" s="711"/>
      <c r="NKF20" s="711"/>
      <c r="NKG20" s="711"/>
      <c r="NKH20" s="711"/>
      <c r="NKI20" s="711"/>
      <c r="NKJ20" s="711"/>
      <c r="NKK20" s="711"/>
      <c r="NKL20" s="711"/>
      <c r="NKM20" s="711"/>
      <c r="NKN20" s="711"/>
      <c r="NKO20" s="711"/>
      <c r="NKP20" s="711"/>
      <c r="NKQ20" s="711"/>
      <c r="NKR20" s="711"/>
      <c r="NKS20" s="711"/>
      <c r="NKT20" s="711"/>
      <c r="NKU20" s="711"/>
      <c r="NKV20" s="711"/>
      <c r="NKW20" s="711"/>
      <c r="NKX20" s="711"/>
      <c r="NKY20" s="711"/>
      <c r="NKZ20" s="711"/>
      <c r="NLA20" s="711"/>
      <c r="NLB20" s="711"/>
      <c r="NLC20" s="711"/>
      <c r="NLD20" s="711"/>
      <c r="NLE20" s="711"/>
      <c r="NLF20" s="711"/>
      <c r="NLG20" s="711"/>
      <c r="NLH20" s="711"/>
      <c r="NLI20" s="711"/>
      <c r="NLJ20" s="711"/>
      <c r="NLK20" s="711"/>
      <c r="NLL20" s="711"/>
      <c r="NLM20" s="711"/>
      <c r="NLN20" s="711"/>
      <c r="NLO20" s="711"/>
      <c r="NLP20" s="711"/>
      <c r="NLQ20" s="711"/>
      <c r="NLR20" s="711"/>
      <c r="NLS20" s="711"/>
      <c r="NLT20" s="711"/>
      <c r="NLU20" s="711"/>
      <c r="NLV20" s="711"/>
      <c r="NLW20" s="711"/>
      <c r="NLX20" s="711"/>
      <c r="NLY20" s="711"/>
      <c r="NLZ20" s="711"/>
      <c r="NMA20" s="711"/>
      <c r="NMB20" s="711"/>
      <c r="NMC20" s="711"/>
      <c r="NMD20" s="711"/>
      <c r="NME20" s="711"/>
      <c r="NMF20" s="711"/>
      <c r="NMG20" s="711"/>
      <c r="NMH20" s="711"/>
      <c r="NMI20" s="711"/>
      <c r="NMJ20" s="711"/>
      <c r="NMK20" s="711"/>
      <c r="NML20" s="711"/>
      <c r="NMM20" s="711"/>
      <c r="NMN20" s="711"/>
      <c r="NMO20" s="711"/>
      <c r="NMP20" s="711"/>
      <c r="NMQ20" s="711"/>
      <c r="NMR20" s="711"/>
      <c r="NMS20" s="711"/>
      <c r="NMT20" s="711"/>
      <c r="NMU20" s="711"/>
      <c r="NMV20" s="711"/>
      <c r="NMW20" s="711"/>
      <c r="NMX20" s="711"/>
      <c r="NMY20" s="711"/>
      <c r="NMZ20" s="711"/>
      <c r="NNA20" s="711"/>
      <c r="NNB20" s="711"/>
      <c r="NNC20" s="711"/>
      <c r="NND20" s="711"/>
      <c r="NNE20" s="711"/>
      <c r="NNF20" s="711"/>
      <c r="NNG20" s="711"/>
      <c r="NNH20" s="711"/>
      <c r="NNI20" s="711"/>
      <c r="NNJ20" s="711"/>
      <c r="NNK20" s="711"/>
      <c r="NNL20" s="711"/>
      <c r="NNM20" s="711"/>
      <c r="NNN20" s="711"/>
      <c r="NNO20" s="711"/>
      <c r="NNP20" s="711"/>
      <c r="NNQ20" s="711"/>
      <c r="NNR20" s="711"/>
      <c r="NNS20" s="711"/>
      <c r="NNT20" s="711"/>
      <c r="NNU20" s="711"/>
      <c r="NNV20" s="711"/>
      <c r="NNW20" s="711"/>
      <c r="NNX20" s="711"/>
      <c r="NNY20" s="711"/>
      <c r="NNZ20" s="711"/>
      <c r="NOA20" s="711"/>
      <c r="NOB20" s="711"/>
      <c r="NOC20" s="711"/>
      <c r="NOD20" s="711"/>
      <c r="NOE20" s="711"/>
      <c r="NOF20" s="711"/>
      <c r="NOG20" s="711"/>
      <c r="NOH20" s="711"/>
      <c r="NOI20" s="711"/>
      <c r="NOJ20" s="711"/>
      <c r="NOK20" s="711"/>
      <c r="NOL20" s="711"/>
      <c r="NOM20" s="711"/>
      <c r="NON20" s="711"/>
      <c r="NOO20" s="711"/>
      <c r="NOP20" s="711"/>
      <c r="NOQ20" s="711"/>
      <c r="NOR20" s="711"/>
      <c r="NOS20" s="711"/>
      <c r="NOT20" s="711"/>
      <c r="NOU20" s="711"/>
      <c r="NOV20" s="711"/>
      <c r="NOW20" s="711"/>
      <c r="NOX20" s="711"/>
      <c r="NOY20" s="711"/>
      <c r="NOZ20" s="711"/>
      <c r="NPA20" s="711"/>
      <c r="NPB20" s="711"/>
      <c r="NPC20" s="711"/>
      <c r="NPD20" s="711"/>
      <c r="NPE20" s="711"/>
      <c r="NPF20" s="711"/>
      <c r="NPG20" s="711"/>
      <c r="NPH20" s="711"/>
      <c r="NPI20" s="711"/>
      <c r="NPJ20" s="711"/>
      <c r="NPK20" s="711"/>
      <c r="NPL20" s="711"/>
      <c r="NPM20" s="711"/>
      <c r="NPN20" s="711"/>
      <c r="NPO20" s="711"/>
      <c r="NPP20" s="711"/>
      <c r="NPQ20" s="711"/>
      <c r="NPR20" s="711"/>
      <c r="NPS20" s="711"/>
      <c r="NPT20" s="711"/>
      <c r="NPU20" s="711"/>
      <c r="NPV20" s="711"/>
      <c r="NPW20" s="711"/>
      <c r="NPX20" s="711"/>
      <c r="NPY20" s="711"/>
      <c r="NPZ20" s="711"/>
      <c r="NQA20" s="711"/>
      <c r="NQB20" s="711"/>
      <c r="NQC20" s="711"/>
      <c r="NQD20" s="711"/>
      <c r="NQE20" s="711"/>
      <c r="NQF20" s="711"/>
      <c r="NQG20" s="711"/>
      <c r="NQH20" s="711"/>
      <c r="NQI20" s="711"/>
      <c r="NQJ20" s="711"/>
      <c r="NQK20" s="711"/>
      <c r="NQL20" s="711"/>
      <c r="NQM20" s="711"/>
      <c r="NQN20" s="711"/>
      <c r="NQO20" s="711"/>
      <c r="NQP20" s="711"/>
      <c r="NQQ20" s="711"/>
      <c r="NQR20" s="711"/>
      <c r="NQS20" s="711"/>
      <c r="NQT20" s="711"/>
      <c r="NQU20" s="711"/>
      <c r="NQV20" s="711"/>
      <c r="NQW20" s="711"/>
      <c r="NQX20" s="711"/>
      <c r="NQY20" s="711"/>
      <c r="NQZ20" s="711"/>
      <c r="NRA20" s="711"/>
      <c r="NRB20" s="711"/>
      <c r="NRC20" s="711"/>
      <c r="NRD20" s="711"/>
      <c r="NRE20" s="711"/>
      <c r="NRF20" s="711"/>
      <c r="NRG20" s="711"/>
      <c r="NRH20" s="711"/>
      <c r="NRI20" s="711"/>
      <c r="NRJ20" s="711"/>
      <c r="NRK20" s="711"/>
      <c r="NRL20" s="711"/>
      <c r="NRM20" s="711"/>
      <c r="NRN20" s="711"/>
      <c r="NRO20" s="711"/>
      <c r="NRP20" s="711"/>
      <c r="NRQ20" s="711"/>
      <c r="NRR20" s="711"/>
      <c r="NRS20" s="711"/>
      <c r="NRT20" s="711"/>
      <c r="NRU20" s="711"/>
      <c r="NRV20" s="711"/>
      <c r="NRW20" s="711"/>
      <c r="NRX20" s="711"/>
      <c r="NRY20" s="711"/>
      <c r="NRZ20" s="711"/>
      <c r="NSA20" s="711"/>
      <c r="NSB20" s="711"/>
      <c r="NSC20" s="711"/>
      <c r="NSD20" s="711"/>
      <c r="NSE20" s="711"/>
      <c r="NSF20" s="711"/>
      <c r="NSG20" s="711"/>
      <c r="NSH20" s="711"/>
      <c r="NSI20" s="711"/>
      <c r="NSJ20" s="711"/>
      <c r="NSK20" s="711"/>
      <c r="NSL20" s="711"/>
      <c r="NSM20" s="711"/>
      <c r="NSN20" s="711"/>
      <c r="NSO20" s="711"/>
      <c r="NSP20" s="711"/>
      <c r="NSQ20" s="711"/>
      <c r="NSR20" s="711"/>
      <c r="NSS20" s="711"/>
      <c r="NST20" s="711"/>
      <c r="NSU20" s="711"/>
      <c r="NSV20" s="711"/>
      <c r="NSW20" s="711"/>
      <c r="NSX20" s="711"/>
      <c r="NSY20" s="711"/>
      <c r="NSZ20" s="711"/>
      <c r="NTA20" s="711"/>
      <c r="NTB20" s="711"/>
      <c r="NTC20" s="711"/>
      <c r="NTD20" s="711"/>
      <c r="NTE20" s="711"/>
      <c r="NTF20" s="711"/>
      <c r="NTG20" s="711"/>
      <c r="NTH20" s="711"/>
      <c r="NTI20" s="711"/>
      <c r="NTJ20" s="711"/>
      <c r="NTK20" s="711"/>
      <c r="NTL20" s="711"/>
      <c r="NTM20" s="711"/>
      <c r="NTN20" s="711"/>
      <c r="NTO20" s="711"/>
      <c r="NTP20" s="711"/>
      <c r="NTQ20" s="711"/>
      <c r="NTR20" s="711"/>
      <c r="NTS20" s="711"/>
      <c r="NTT20" s="711"/>
      <c r="NTU20" s="711"/>
      <c r="NTV20" s="711"/>
      <c r="NTW20" s="711"/>
      <c r="NTX20" s="711"/>
      <c r="NTY20" s="711"/>
      <c r="NTZ20" s="711"/>
      <c r="NUA20" s="711"/>
      <c r="NUB20" s="711"/>
      <c r="NUC20" s="711"/>
      <c r="NUD20" s="711"/>
      <c r="NUE20" s="711"/>
      <c r="NUF20" s="711"/>
      <c r="NUG20" s="711"/>
      <c r="NUH20" s="711"/>
      <c r="NUI20" s="711"/>
      <c r="NUJ20" s="711"/>
      <c r="NUK20" s="711"/>
      <c r="NUL20" s="711"/>
      <c r="NUM20" s="711"/>
      <c r="NUN20" s="711"/>
      <c r="NUO20" s="711"/>
      <c r="NUP20" s="711"/>
      <c r="NUQ20" s="711"/>
      <c r="NUR20" s="711"/>
      <c r="NUS20" s="711"/>
      <c r="NUT20" s="711"/>
      <c r="NUU20" s="711"/>
      <c r="NUV20" s="711"/>
      <c r="NUW20" s="711"/>
      <c r="NUX20" s="711"/>
      <c r="NUY20" s="711"/>
      <c r="NUZ20" s="711"/>
      <c r="NVA20" s="711"/>
      <c r="NVB20" s="711"/>
      <c r="NVC20" s="711"/>
      <c r="NVD20" s="711"/>
      <c r="NVE20" s="711"/>
      <c r="NVF20" s="711"/>
      <c r="NVG20" s="711"/>
      <c r="NVH20" s="711"/>
      <c r="NVI20" s="711"/>
      <c r="NVJ20" s="711"/>
      <c r="NVK20" s="711"/>
      <c r="NVL20" s="711"/>
      <c r="NVM20" s="711"/>
      <c r="NVN20" s="711"/>
      <c r="NVO20" s="711"/>
      <c r="NVP20" s="711"/>
      <c r="NVQ20" s="711"/>
      <c r="NVR20" s="711"/>
      <c r="NVS20" s="711"/>
      <c r="NVT20" s="711"/>
      <c r="NVU20" s="711"/>
      <c r="NVV20" s="711"/>
      <c r="NVW20" s="711"/>
      <c r="NVX20" s="711"/>
      <c r="NVY20" s="711"/>
      <c r="NVZ20" s="711"/>
      <c r="NWA20" s="711"/>
      <c r="NWB20" s="711"/>
      <c r="NWC20" s="711"/>
      <c r="NWD20" s="711"/>
      <c r="NWE20" s="711"/>
      <c r="NWF20" s="711"/>
      <c r="NWG20" s="711"/>
      <c r="NWH20" s="711"/>
      <c r="NWI20" s="711"/>
      <c r="NWJ20" s="711"/>
      <c r="NWK20" s="711"/>
      <c r="NWL20" s="711"/>
      <c r="NWM20" s="711"/>
      <c r="NWN20" s="711"/>
      <c r="NWO20" s="711"/>
      <c r="NWP20" s="711"/>
      <c r="NWQ20" s="711"/>
      <c r="NWR20" s="711"/>
      <c r="NWS20" s="711"/>
      <c r="NWT20" s="711"/>
      <c r="NWU20" s="711"/>
      <c r="NWV20" s="711"/>
      <c r="NWW20" s="711"/>
      <c r="NWX20" s="711"/>
      <c r="NWY20" s="711"/>
      <c r="NWZ20" s="711"/>
      <c r="NXA20" s="711"/>
      <c r="NXB20" s="711"/>
      <c r="NXC20" s="711"/>
      <c r="NXD20" s="711"/>
      <c r="NXE20" s="711"/>
      <c r="NXF20" s="711"/>
      <c r="NXG20" s="711"/>
      <c r="NXH20" s="711"/>
      <c r="NXI20" s="711"/>
      <c r="NXJ20" s="711"/>
      <c r="NXK20" s="711"/>
      <c r="NXL20" s="711"/>
      <c r="NXM20" s="711"/>
      <c r="NXN20" s="711"/>
      <c r="NXO20" s="711"/>
      <c r="NXP20" s="711"/>
      <c r="NXQ20" s="711"/>
      <c r="NXR20" s="711"/>
      <c r="NXS20" s="711"/>
      <c r="NXT20" s="711"/>
      <c r="NXU20" s="711"/>
      <c r="NXV20" s="711"/>
      <c r="NXW20" s="711"/>
      <c r="NXX20" s="711"/>
      <c r="NXY20" s="711"/>
      <c r="NXZ20" s="711"/>
      <c r="NYA20" s="711"/>
      <c r="NYB20" s="711"/>
      <c r="NYC20" s="711"/>
      <c r="NYD20" s="711"/>
      <c r="NYE20" s="711"/>
      <c r="NYF20" s="711"/>
      <c r="NYG20" s="711"/>
      <c r="NYH20" s="711"/>
      <c r="NYI20" s="711"/>
      <c r="NYJ20" s="711"/>
      <c r="NYK20" s="711"/>
      <c r="NYL20" s="711"/>
      <c r="NYM20" s="711"/>
      <c r="NYN20" s="711"/>
      <c r="NYO20" s="711"/>
      <c r="NYP20" s="711"/>
      <c r="NYQ20" s="711"/>
      <c r="NYR20" s="711"/>
      <c r="NYS20" s="711"/>
      <c r="NYT20" s="711"/>
      <c r="NYU20" s="711"/>
      <c r="NYV20" s="711"/>
      <c r="NYW20" s="711"/>
      <c r="NYX20" s="711"/>
      <c r="NYY20" s="711"/>
      <c r="NYZ20" s="711"/>
      <c r="NZA20" s="711"/>
      <c r="NZB20" s="711"/>
      <c r="NZC20" s="711"/>
      <c r="NZD20" s="711"/>
      <c r="NZE20" s="711"/>
      <c r="NZF20" s="711"/>
      <c r="NZG20" s="711"/>
      <c r="NZH20" s="711"/>
      <c r="NZI20" s="711"/>
      <c r="NZJ20" s="711"/>
      <c r="NZK20" s="711"/>
      <c r="NZL20" s="711"/>
      <c r="NZM20" s="711"/>
      <c r="NZN20" s="711"/>
      <c r="NZO20" s="711"/>
      <c r="NZP20" s="711"/>
      <c r="NZQ20" s="711"/>
      <c r="NZR20" s="711"/>
      <c r="NZS20" s="711"/>
      <c r="NZT20" s="711"/>
      <c r="NZU20" s="711"/>
      <c r="NZV20" s="711"/>
      <c r="NZW20" s="711"/>
      <c r="NZX20" s="711"/>
      <c r="NZY20" s="711"/>
      <c r="NZZ20" s="711"/>
      <c r="OAA20" s="711"/>
      <c r="OAB20" s="711"/>
      <c r="OAC20" s="711"/>
      <c r="OAD20" s="711"/>
      <c r="OAE20" s="711"/>
      <c r="OAF20" s="711"/>
      <c r="OAG20" s="711"/>
      <c r="OAH20" s="711"/>
      <c r="OAI20" s="711"/>
      <c r="OAJ20" s="711"/>
      <c r="OAK20" s="711"/>
      <c r="OAL20" s="711"/>
      <c r="OAM20" s="711"/>
      <c r="OAN20" s="711"/>
      <c r="OAO20" s="711"/>
      <c r="OAP20" s="711"/>
      <c r="OAQ20" s="711"/>
      <c r="OAR20" s="711"/>
      <c r="OAS20" s="711"/>
      <c r="OAT20" s="711"/>
      <c r="OAU20" s="711"/>
      <c r="OAV20" s="711"/>
      <c r="OAW20" s="711"/>
      <c r="OAX20" s="711"/>
      <c r="OAY20" s="711"/>
      <c r="OAZ20" s="711"/>
      <c r="OBA20" s="711"/>
      <c r="OBB20" s="711"/>
      <c r="OBC20" s="711"/>
      <c r="OBD20" s="711"/>
      <c r="OBE20" s="711"/>
      <c r="OBF20" s="711"/>
      <c r="OBG20" s="711"/>
      <c r="OBH20" s="711"/>
      <c r="OBI20" s="711"/>
      <c r="OBJ20" s="711"/>
      <c r="OBK20" s="711"/>
      <c r="OBL20" s="711"/>
      <c r="OBM20" s="711"/>
      <c r="OBN20" s="711"/>
      <c r="OBO20" s="711"/>
      <c r="OBP20" s="711"/>
      <c r="OBQ20" s="711"/>
      <c r="OBR20" s="711"/>
      <c r="OBS20" s="711"/>
      <c r="OBT20" s="711"/>
      <c r="OBU20" s="711"/>
      <c r="OBV20" s="711"/>
      <c r="OBW20" s="711"/>
      <c r="OBX20" s="711"/>
      <c r="OBY20" s="711"/>
      <c r="OBZ20" s="711"/>
      <c r="OCA20" s="711"/>
      <c r="OCB20" s="711"/>
      <c r="OCC20" s="711"/>
      <c r="OCD20" s="711"/>
      <c r="OCE20" s="711"/>
      <c r="OCF20" s="711"/>
      <c r="OCG20" s="711"/>
      <c r="OCH20" s="711"/>
      <c r="OCI20" s="711"/>
      <c r="OCJ20" s="711"/>
      <c r="OCK20" s="711"/>
      <c r="OCL20" s="711"/>
      <c r="OCM20" s="711"/>
      <c r="OCN20" s="711"/>
      <c r="OCO20" s="711"/>
      <c r="OCP20" s="711"/>
      <c r="OCQ20" s="711"/>
      <c r="OCR20" s="711"/>
      <c r="OCS20" s="711"/>
      <c r="OCT20" s="711"/>
      <c r="OCU20" s="711"/>
      <c r="OCV20" s="711"/>
      <c r="OCW20" s="711"/>
      <c r="OCX20" s="711"/>
      <c r="OCY20" s="711"/>
      <c r="OCZ20" s="711"/>
      <c r="ODA20" s="711"/>
      <c r="ODB20" s="711"/>
      <c r="ODC20" s="711"/>
      <c r="ODD20" s="711"/>
      <c r="ODE20" s="711"/>
      <c r="ODF20" s="711"/>
      <c r="ODG20" s="711"/>
      <c r="ODH20" s="711"/>
      <c r="ODI20" s="711"/>
      <c r="ODJ20" s="711"/>
      <c r="ODK20" s="711"/>
      <c r="ODL20" s="711"/>
      <c r="ODM20" s="711"/>
      <c r="ODN20" s="711"/>
      <c r="ODO20" s="711"/>
      <c r="ODP20" s="711"/>
      <c r="ODQ20" s="711"/>
      <c r="ODR20" s="711"/>
      <c r="ODS20" s="711"/>
      <c r="ODT20" s="711"/>
      <c r="ODU20" s="711"/>
      <c r="ODV20" s="711"/>
      <c r="ODW20" s="711"/>
      <c r="ODX20" s="711"/>
      <c r="ODY20" s="711"/>
      <c r="ODZ20" s="711"/>
      <c r="OEA20" s="711"/>
      <c r="OEB20" s="711"/>
      <c r="OEC20" s="711"/>
      <c r="OED20" s="711"/>
      <c r="OEE20" s="711"/>
      <c r="OEF20" s="711"/>
      <c r="OEG20" s="711"/>
      <c r="OEH20" s="711"/>
      <c r="OEI20" s="711"/>
      <c r="OEJ20" s="711"/>
      <c r="OEK20" s="711"/>
      <c r="OEL20" s="711"/>
      <c r="OEM20" s="711"/>
      <c r="OEN20" s="711"/>
      <c r="OEO20" s="711"/>
      <c r="OEP20" s="711"/>
      <c r="OEQ20" s="711"/>
      <c r="OER20" s="711"/>
      <c r="OES20" s="711"/>
      <c r="OET20" s="711"/>
      <c r="OEU20" s="711"/>
      <c r="OEV20" s="711"/>
      <c r="OEW20" s="711"/>
      <c r="OEX20" s="711"/>
      <c r="OEY20" s="711"/>
      <c r="OEZ20" s="711"/>
      <c r="OFA20" s="711"/>
      <c r="OFB20" s="711"/>
      <c r="OFC20" s="711"/>
      <c r="OFD20" s="711"/>
      <c r="OFE20" s="711"/>
      <c r="OFF20" s="711"/>
      <c r="OFG20" s="711"/>
      <c r="OFH20" s="711"/>
      <c r="OFI20" s="711"/>
      <c r="OFJ20" s="711"/>
      <c r="OFK20" s="711"/>
      <c r="OFL20" s="711"/>
      <c r="OFM20" s="711"/>
      <c r="OFN20" s="711"/>
      <c r="OFO20" s="711"/>
      <c r="OFP20" s="711"/>
      <c r="OFQ20" s="711"/>
      <c r="OFR20" s="711"/>
      <c r="OFS20" s="711"/>
      <c r="OFT20" s="711"/>
      <c r="OFU20" s="711"/>
      <c r="OFV20" s="711"/>
      <c r="OFW20" s="711"/>
      <c r="OFX20" s="711"/>
      <c r="OFY20" s="711"/>
      <c r="OFZ20" s="711"/>
      <c r="OGA20" s="711"/>
      <c r="OGB20" s="711"/>
      <c r="OGC20" s="711"/>
      <c r="OGD20" s="711"/>
      <c r="OGE20" s="711"/>
      <c r="OGF20" s="711"/>
      <c r="OGG20" s="711"/>
      <c r="OGH20" s="711"/>
      <c r="OGI20" s="711"/>
      <c r="OGJ20" s="711"/>
      <c r="OGK20" s="711"/>
      <c r="OGL20" s="711"/>
      <c r="OGM20" s="711"/>
      <c r="OGN20" s="711"/>
      <c r="OGO20" s="711"/>
      <c r="OGP20" s="711"/>
      <c r="OGQ20" s="711"/>
      <c r="OGR20" s="711"/>
      <c r="OGS20" s="711"/>
      <c r="OGT20" s="711"/>
      <c r="OGU20" s="711"/>
      <c r="OGV20" s="711"/>
      <c r="OGW20" s="711"/>
      <c r="OGX20" s="711"/>
      <c r="OGY20" s="711"/>
      <c r="OGZ20" s="711"/>
      <c r="OHA20" s="711"/>
      <c r="OHB20" s="711"/>
      <c r="OHC20" s="711"/>
      <c r="OHD20" s="711"/>
      <c r="OHE20" s="711"/>
      <c r="OHF20" s="711"/>
      <c r="OHG20" s="711"/>
      <c r="OHH20" s="711"/>
      <c r="OHI20" s="711"/>
      <c r="OHJ20" s="711"/>
      <c r="OHK20" s="711"/>
      <c r="OHL20" s="711"/>
      <c r="OHM20" s="711"/>
      <c r="OHN20" s="711"/>
      <c r="OHO20" s="711"/>
      <c r="OHP20" s="711"/>
      <c r="OHQ20" s="711"/>
      <c r="OHR20" s="711"/>
      <c r="OHS20" s="711"/>
      <c r="OHT20" s="711"/>
      <c r="OHU20" s="711"/>
      <c r="OHV20" s="711"/>
      <c r="OHW20" s="711"/>
      <c r="OHX20" s="711"/>
      <c r="OHY20" s="711"/>
      <c r="OHZ20" s="711"/>
      <c r="OIA20" s="711"/>
      <c r="OIB20" s="711"/>
      <c r="OIC20" s="711"/>
      <c r="OID20" s="711"/>
      <c r="OIE20" s="711"/>
      <c r="OIF20" s="711"/>
      <c r="OIG20" s="711"/>
      <c r="OIH20" s="711"/>
      <c r="OII20" s="711"/>
      <c r="OIJ20" s="711"/>
      <c r="OIK20" s="711"/>
      <c r="OIL20" s="711"/>
      <c r="OIM20" s="711"/>
      <c r="OIN20" s="711"/>
      <c r="OIO20" s="711"/>
      <c r="OIP20" s="711"/>
      <c r="OIQ20" s="711"/>
      <c r="OIR20" s="711"/>
      <c r="OIS20" s="711"/>
      <c r="OIT20" s="711"/>
      <c r="OIU20" s="711"/>
      <c r="OIV20" s="711"/>
      <c r="OIW20" s="711"/>
      <c r="OIX20" s="711"/>
      <c r="OIY20" s="711"/>
      <c r="OIZ20" s="711"/>
      <c r="OJA20" s="711"/>
      <c r="OJB20" s="711"/>
      <c r="OJC20" s="711"/>
      <c r="OJD20" s="711"/>
      <c r="OJE20" s="711"/>
      <c r="OJF20" s="711"/>
      <c r="OJG20" s="711"/>
      <c r="OJH20" s="711"/>
      <c r="OJI20" s="711"/>
      <c r="OJJ20" s="711"/>
      <c r="OJK20" s="711"/>
      <c r="OJL20" s="711"/>
      <c r="OJM20" s="711"/>
      <c r="OJN20" s="711"/>
      <c r="OJO20" s="711"/>
      <c r="OJP20" s="711"/>
      <c r="OJQ20" s="711"/>
      <c r="OJR20" s="711"/>
      <c r="OJS20" s="711"/>
      <c r="OJT20" s="711"/>
      <c r="OJU20" s="711"/>
      <c r="OJV20" s="711"/>
      <c r="OJW20" s="711"/>
      <c r="OJX20" s="711"/>
      <c r="OJY20" s="711"/>
      <c r="OJZ20" s="711"/>
      <c r="OKA20" s="711"/>
      <c r="OKB20" s="711"/>
      <c r="OKC20" s="711"/>
      <c r="OKD20" s="711"/>
      <c r="OKE20" s="711"/>
      <c r="OKF20" s="711"/>
      <c r="OKG20" s="711"/>
      <c r="OKH20" s="711"/>
      <c r="OKI20" s="711"/>
      <c r="OKJ20" s="711"/>
      <c r="OKK20" s="711"/>
      <c r="OKL20" s="711"/>
      <c r="OKM20" s="711"/>
      <c r="OKN20" s="711"/>
      <c r="OKO20" s="711"/>
      <c r="OKP20" s="711"/>
      <c r="OKQ20" s="711"/>
      <c r="OKR20" s="711"/>
      <c r="OKS20" s="711"/>
      <c r="OKT20" s="711"/>
      <c r="OKU20" s="711"/>
      <c r="OKV20" s="711"/>
      <c r="OKW20" s="711"/>
      <c r="OKX20" s="711"/>
      <c r="OKY20" s="711"/>
      <c r="OKZ20" s="711"/>
      <c r="OLA20" s="711"/>
      <c r="OLB20" s="711"/>
      <c r="OLC20" s="711"/>
      <c r="OLD20" s="711"/>
      <c r="OLE20" s="711"/>
      <c r="OLF20" s="711"/>
      <c r="OLG20" s="711"/>
      <c r="OLH20" s="711"/>
      <c r="OLI20" s="711"/>
      <c r="OLJ20" s="711"/>
      <c r="OLK20" s="711"/>
      <c r="OLL20" s="711"/>
      <c r="OLM20" s="711"/>
      <c r="OLN20" s="711"/>
      <c r="OLO20" s="711"/>
      <c r="OLP20" s="711"/>
      <c r="OLQ20" s="711"/>
      <c r="OLR20" s="711"/>
      <c r="OLS20" s="711"/>
      <c r="OLT20" s="711"/>
      <c r="OLU20" s="711"/>
      <c r="OLV20" s="711"/>
      <c r="OLW20" s="711"/>
      <c r="OLX20" s="711"/>
      <c r="OLY20" s="711"/>
      <c r="OLZ20" s="711"/>
      <c r="OMA20" s="711"/>
      <c r="OMB20" s="711"/>
      <c r="OMC20" s="711"/>
      <c r="OMD20" s="711"/>
      <c r="OME20" s="711"/>
      <c r="OMF20" s="711"/>
      <c r="OMG20" s="711"/>
      <c r="OMH20" s="711"/>
      <c r="OMI20" s="711"/>
      <c r="OMJ20" s="711"/>
      <c r="OMK20" s="711"/>
      <c r="OML20" s="711"/>
      <c r="OMM20" s="711"/>
      <c r="OMN20" s="711"/>
      <c r="OMO20" s="711"/>
      <c r="OMP20" s="711"/>
      <c r="OMQ20" s="711"/>
      <c r="OMR20" s="711"/>
      <c r="OMS20" s="711"/>
      <c r="OMT20" s="711"/>
      <c r="OMU20" s="711"/>
      <c r="OMV20" s="711"/>
      <c r="OMW20" s="711"/>
      <c r="OMX20" s="711"/>
      <c r="OMY20" s="711"/>
      <c r="OMZ20" s="711"/>
      <c r="ONA20" s="711"/>
      <c r="ONB20" s="711"/>
      <c r="ONC20" s="711"/>
      <c r="OND20" s="711"/>
      <c r="ONE20" s="711"/>
      <c r="ONF20" s="711"/>
      <c r="ONG20" s="711"/>
      <c r="ONH20" s="711"/>
      <c r="ONI20" s="711"/>
      <c r="ONJ20" s="711"/>
      <c r="ONK20" s="711"/>
      <c r="ONL20" s="711"/>
      <c r="ONM20" s="711"/>
      <c r="ONN20" s="711"/>
      <c r="ONO20" s="711"/>
      <c r="ONP20" s="711"/>
      <c r="ONQ20" s="711"/>
      <c r="ONR20" s="711"/>
      <c r="ONS20" s="711"/>
      <c r="ONT20" s="711"/>
      <c r="ONU20" s="711"/>
      <c r="ONV20" s="711"/>
      <c r="ONW20" s="711"/>
      <c r="ONX20" s="711"/>
      <c r="ONY20" s="711"/>
      <c r="ONZ20" s="711"/>
      <c r="OOA20" s="711"/>
      <c r="OOB20" s="711"/>
      <c r="OOC20" s="711"/>
      <c r="OOD20" s="711"/>
      <c r="OOE20" s="711"/>
      <c r="OOF20" s="711"/>
      <c r="OOG20" s="711"/>
      <c r="OOH20" s="711"/>
      <c r="OOI20" s="711"/>
      <c r="OOJ20" s="711"/>
      <c r="OOK20" s="711"/>
      <c r="OOL20" s="711"/>
      <c r="OOM20" s="711"/>
      <c r="OON20" s="711"/>
      <c r="OOO20" s="711"/>
      <c r="OOP20" s="711"/>
      <c r="OOQ20" s="711"/>
      <c r="OOR20" s="711"/>
      <c r="OOS20" s="711"/>
      <c r="OOT20" s="711"/>
      <c r="OOU20" s="711"/>
      <c r="OOV20" s="711"/>
      <c r="OOW20" s="711"/>
      <c r="OOX20" s="711"/>
      <c r="OOY20" s="711"/>
      <c r="OOZ20" s="711"/>
      <c r="OPA20" s="711"/>
      <c r="OPB20" s="711"/>
      <c r="OPC20" s="711"/>
      <c r="OPD20" s="711"/>
      <c r="OPE20" s="711"/>
      <c r="OPF20" s="711"/>
      <c r="OPG20" s="711"/>
      <c r="OPH20" s="711"/>
      <c r="OPI20" s="711"/>
      <c r="OPJ20" s="711"/>
      <c r="OPK20" s="711"/>
      <c r="OPL20" s="711"/>
      <c r="OPM20" s="711"/>
      <c r="OPN20" s="711"/>
      <c r="OPO20" s="711"/>
      <c r="OPP20" s="711"/>
      <c r="OPQ20" s="711"/>
      <c r="OPR20" s="711"/>
      <c r="OPS20" s="711"/>
      <c r="OPT20" s="711"/>
      <c r="OPU20" s="711"/>
      <c r="OPV20" s="711"/>
      <c r="OPW20" s="711"/>
      <c r="OPX20" s="711"/>
      <c r="OPY20" s="711"/>
      <c r="OPZ20" s="711"/>
      <c r="OQA20" s="711"/>
      <c r="OQB20" s="711"/>
      <c r="OQC20" s="711"/>
      <c r="OQD20" s="711"/>
      <c r="OQE20" s="711"/>
      <c r="OQF20" s="711"/>
      <c r="OQG20" s="711"/>
      <c r="OQH20" s="711"/>
      <c r="OQI20" s="711"/>
      <c r="OQJ20" s="711"/>
      <c r="OQK20" s="711"/>
      <c r="OQL20" s="711"/>
      <c r="OQM20" s="711"/>
      <c r="OQN20" s="711"/>
      <c r="OQO20" s="711"/>
      <c r="OQP20" s="711"/>
      <c r="OQQ20" s="711"/>
      <c r="OQR20" s="711"/>
      <c r="OQS20" s="711"/>
      <c r="OQT20" s="711"/>
      <c r="OQU20" s="711"/>
      <c r="OQV20" s="711"/>
      <c r="OQW20" s="711"/>
      <c r="OQX20" s="711"/>
      <c r="OQY20" s="711"/>
      <c r="OQZ20" s="711"/>
      <c r="ORA20" s="711"/>
      <c r="ORB20" s="711"/>
      <c r="ORC20" s="711"/>
      <c r="ORD20" s="711"/>
      <c r="ORE20" s="711"/>
      <c r="ORF20" s="711"/>
      <c r="ORG20" s="711"/>
      <c r="ORH20" s="711"/>
      <c r="ORI20" s="711"/>
      <c r="ORJ20" s="711"/>
      <c r="ORK20" s="711"/>
      <c r="ORL20" s="711"/>
      <c r="ORM20" s="711"/>
      <c r="ORN20" s="711"/>
      <c r="ORO20" s="711"/>
      <c r="ORP20" s="711"/>
      <c r="ORQ20" s="711"/>
      <c r="ORR20" s="711"/>
      <c r="ORS20" s="711"/>
      <c r="ORT20" s="711"/>
      <c r="ORU20" s="711"/>
      <c r="ORV20" s="711"/>
      <c r="ORW20" s="711"/>
      <c r="ORX20" s="711"/>
      <c r="ORY20" s="711"/>
      <c r="ORZ20" s="711"/>
      <c r="OSA20" s="711"/>
      <c r="OSB20" s="711"/>
      <c r="OSC20" s="711"/>
      <c r="OSD20" s="711"/>
      <c r="OSE20" s="711"/>
      <c r="OSF20" s="711"/>
      <c r="OSG20" s="711"/>
      <c r="OSH20" s="711"/>
      <c r="OSI20" s="711"/>
      <c r="OSJ20" s="711"/>
      <c r="OSK20" s="711"/>
      <c r="OSL20" s="711"/>
      <c r="OSM20" s="711"/>
      <c r="OSN20" s="711"/>
      <c r="OSO20" s="711"/>
      <c r="OSP20" s="711"/>
      <c r="OSQ20" s="711"/>
      <c r="OSR20" s="711"/>
      <c r="OSS20" s="711"/>
      <c r="OST20" s="711"/>
      <c r="OSU20" s="711"/>
      <c r="OSV20" s="711"/>
      <c r="OSW20" s="711"/>
      <c r="OSX20" s="711"/>
      <c r="OSY20" s="711"/>
      <c r="OSZ20" s="711"/>
      <c r="OTA20" s="711"/>
      <c r="OTB20" s="711"/>
      <c r="OTC20" s="711"/>
      <c r="OTD20" s="711"/>
      <c r="OTE20" s="711"/>
      <c r="OTF20" s="711"/>
      <c r="OTG20" s="711"/>
      <c r="OTH20" s="711"/>
      <c r="OTI20" s="711"/>
      <c r="OTJ20" s="711"/>
      <c r="OTK20" s="711"/>
      <c r="OTL20" s="711"/>
      <c r="OTM20" s="711"/>
      <c r="OTN20" s="711"/>
      <c r="OTO20" s="711"/>
      <c r="OTP20" s="711"/>
      <c r="OTQ20" s="711"/>
      <c r="OTR20" s="711"/>
      <c r="OTS20" s="711"/>
      <c r="OTT20" s="711"/>
      <c r="OTU20" s="711"/>
      <c r="OTV20" s="711"/>
      <c r="OTW20" s="711"/>
      <c r="OTX20" s="711"/>
      <c r="OTY20" s="711"/>
      <c r="OTZ20" s="711"/>
      <c r="OUA20" s="711"/>
      <c r="OUB20" s="711"/>
      <c r="OUC20" s="711"/>
      <c r="OUD20" s="711"/>
      <c r="OUE20" s="711"/>
      <c r="OUF20" s="711"/>
      <c r="OUG20" s="711"/>
      <c r="OUH20" s="711"/>
      <c r="OUI20" s="711"/>
      <c r="OUJ20" s="711"/>
      <c r="OUK20" s="711"/>
      <c r="OUL20" s="711"/>
      <c r="OUM20" s="711"/>
      <c r="OUN20" s="711"/>
      <c r="OUO20" s="711"/>
      <c r="OUP20" s="711"/>
      <c r="OUQ20" s="711"/>
      <c r="OUR20" s="711"/>
      <c r="OUS20" s="711"/>
      <c r="OUT20" s="711"/>
      <c r="OUU20" s="711"/>
      <c r="OUV20" s="711"/>
      <c r="OUW20" s="711"/>
      <c r="OUX20" s="711"/>
      <c r="OUY20" s="711"/>
      <c r="OUZ20" s="711"/>
      <c r="OVA20" s="711"/>
      <c r="OVB20" s="711"/>
      <c r="OVC20" s="711"/>
      <c r="OVD20" s="711"/>
      <c r="OVE20" s="711"/>
      <c r="OVF20" s="711"/>
      <c r="OVG20" s="711"/>
      <c r="OVH20" s="711"/>
      <c r="OVI20" s="711"/>
      <c r="OVJ20" s="711"/>
      <c r="OVK20" s="711"/>
      <c r="OVL20" s="711"/>
      <c r="OVM20" s="711"/>
      <c r="OVN20" s="711"/>
      <c r="OVO20" s="711"/>
      <c r="OVP20" s="711"/>
      <c r="OVQ20" s="711"/>
      <c r="OVR20" s="711"/>
      <c r="OVS20" s="711"/>
      <c r="OVT20" s="711"/>
      <c r="OVU20" s="711"/>
      <c r="OVV20" s="711"/>
      <c r="OVW20" s="711"/>
      <c r="OVX20" s="711"/>
      <c r="OVY20" s="711"/>
      <c r="OVZ20" s="711"/>
      <c r="OWA20" s="711"/>
      <c r="OWB20" s="711"/>
      <c r="OWC20" s="711"/>
      <c r="OWD20" s="711"/>
      <c r="OWE20" s="711"/>
      <c r="OWF20" s="711"/>
      <c r="OWG20" s="711"/>
      <c r="OWH20" s="711"/>
      <c r="OWI20" s="711"/>
      <c r="OWJ20" s="711"/>
      <c r="OWK20" s="711"/>
      <c r="OWL20" s="711"/>
      <c r="OWM20" s="711"/>
      <c r="OWN20" s="711"/>
      <c r="OWO20" s="711"/>
      <c r="OWP20" s="711"/>
      <c r="OWQ20" s="711"/>
      <c r="OWR20" s="711"/>
      <c r="OWS20" s="711"/>
      <c r="OWT20" s="711"/>
      <c r="OWU20" s="711"/>
      <c r="OWV20" s="711"/>
      <c r="OWW20" s="711"/>
      <c r="OWX20" s="711"/>
      <c r="OWY20" s="711"/>
      <c r="OWZ20" s="711"/>
      <c r="OXA20" s="711"/>
      <c r="OXB20" s="711"/>
      <c r="OXC20" s="711"/>
      <c r="OXD20" s="711"/>
      <c r="OXE20" s="711"/>
      <c r="OXF20" s="711"/>
      <c r="OXG20" s="711"/>
      <c r="OXH20" s="711"/>
      <c r="OXI20" s="711"/>
      <c r="OXJ20" s="711"/>
      <c r="OXK20" s="711"/>
      <c r="OXL20" s="711"/>
      <c r="OXM20" s="711"/>
      <c r="OXN20" s="711"/>
      <c r="OXO20" s="711"/>
      <c r="OXP20" s="711"/>
      <c r="OXQ20" s="711"/>
      <c r="OXR20" s="711"/>
      <c r="OXS20" s="711"/>
      <c r="OXT20" s="711"/>
      <c r="OXU20" s="711"/>
      <c r="OXV20" s="711"/>
      <c r="OXW20" s="711"/>
      <c r="OXX20" s="711"/>
      <c r="OXY20" s="711"/>
      <c r="OXZ20" s="711"/>
      <c r="OYA20" s="711"/>
      <c r="OYB20" s="711"/>
      <c r="OYC20" s="711"/>
      <c r="OYD20" s="711"/>
      <c r="OYE20" s="711"/>
      <c r="OYF20" s="711"/>
      <c r="OYG20" s="711"/>
      <c r="OYH20" s="711"/>
      <c r="OYI20" s="711"/>
      <c r="OYJ20" s="711"/>
      <c r="OYK20" s="711"/>
      <c r="OYL20" s="711"/>
      <c r="OYM20" s="711"/>
      <c r="OYN20" s="711"/>
      <c r="OYO20" s="711"/>
      <c r="OYP20" s="711"/>
      <c r="OYQ20" s="711"/>
      <c r="OYR20" s="711"/>
      <c r="OYS20" s="711"/>
      <c r="OYT20" s="711"/>
      <c r="OYU20" s="711"/>
      <c r="OYV20" s="711"/>
      <c r="OYW20" s="711"/>
      <c r="OYX20" s="711"/>
      <c r="OYY20" s="711"/>
      <c r="OYZ20" s="711"/>
      <c r="OZA20" s="711"/>
      <c r="OZB20" s="711"/>
      <c r="OZC20" s="711"/>
      <c r="OZD20" s="711"/>
      <c r="OZE20" s="711"/>
      <c r="OZF20" s="711"/>
      <c r="OZG20" s="711"/>
      <c r="OZH20" s="711"/>
      <c r="OZI20" s="711"/>
      <c r="OZJ20" s="711"/>
      <c r="OZK20" s="711"/>
      <c r="OZL20" s="711"/>
      <c r="OZM20" s="711"/>
      <c r="OZN20" s="711"/>
      <c r="OZO20" s="711"/>
      <c r="OZP20" s="711"/>
      <c r="OZQ20" s="711"/>
      <c r="OZR20" s="711"/>
      <c r="OZS20" s="711"/>
      <c r="OZT20" s="711"/>
      <c r="OZU20" s="711"/>
      <c r="OZV20" s="711"/>
      <c r="OZW20" s="711"/>
      <c r="OZX20" s="711"/>
      <c r="OZY20" s="711"/>
      <c r="OZZ20" s="711"/>
      <c r="PAA20" s="711"/>
      <c r="PAB20" s="711"/>
      <c r="PAC20" s="711"/>
      <c r="PAD20" s="711"/>
      <c r="PAE20" s="711"/>
      <c r="PAF20" s="711"/>
      <c r="PAG20" s="711"/>
      <c r="PAH20" s="711"/>
      <c r="PAI20" s="711"/>
      <c r="PAJ20" s="711"/>
      <c r="PAK20" s="711"/>
      <c r="PAL20" s="711"/>
      <c r="PAM20" s="711"/>
      <c r="PAN20" s="711"/>
      <c r="PAO20" s="711"/>
      <c r="PAP20" s="711"/>
      <c r="PAQ20" s="711"/>
      <c r="PAR20" s="711"/>
      <c r="PAS20" s="711"/>
      <c r="PAT20" s="711"/>
      <c r="PAU20" s="711"/>
      <c r="PAV20" s="711"/>
      <c r="PAW20" s="711"/>
      <c r="PAX20" s="711"/>
      <c r="PAY20" s="711"/>
      <c r="PAZ20" s="711"/>
      <c r="PBA20" s="711"/>
      <c r="PBB20" s="711"/>
      <c r="PBC20" s="711"/>
      <c r="PBD20" s="711"/>
      <c r="PBE20" s="711"/>
      <c r="PBF20" s="711"/>
      <c r="PBG20" s="711"/>
      <c r="PBH20" s="711"/>
      <c r="PBI20" s="711"/>
      <c r="PBJ20" s="711"/>
      <c r="PBK20" s="711"/>
      <c r="PBL20" s="711"/>
      <c r="PBM20" s="711"/>
      <c r="PBN20" s="711"/>
      <c r="PBO20" s="711"/>
      <c r="PBP20" s="711"/>
      <c r="PBQ20" s="711"/>
      <c r="PBR20" s="711"/>
      <c r="PBS20" s="711"/>
      <c r="PBT20" s="711"/>
      <c r="PBU20" s="711"/>
      <c r="PBV20" s="711"/>
      <c r="PBW20" s="711"/>
      <c r="PBX20" s="711"/>
      <c r="PBY20" s="711"/>
      <c r="PBZ20" s="711"/>
      <c r="PCA20" s="711"/>
      <c r="PCB20" s="711"/>
      <c r="PCC20" s="711"/>
      <c r="PCD20" s="711"/>
      <c r="PCE20" s="711"/>
      <c r="PCF20" s="711"/>
      <c r="PCG20" s="711"/>
      <c r="PCH20" s="711"/>
      <c r="PCI20" s="711"/>
      <c r="PCJ20" s="711"/>
      <c r="PCK20" s="711"/>
      <c r="PCL20" s="711"/>
      <c r="PCM20" s="711"/>
      <c r="PCN20" s="711"/>
      <c r="PCO20" s="711"/>
      <c r="PCP20" s="711"/>
      <c r="PCQ20" s="711"/>
      <c r="PCR20" s="711"/>
      <c r="PCS20" s="711"/>
      <c r="PCT20" s="711"/>
      <c r="PCU20" s="711"/>
      <c r="PCV20" s="711"/>
      <c r="PCW20" s="711"/>
      <c r="PCX20" s="711"/>
      <c r="PCY20" s="711"/>
      <c r="PCZ20" s="711"/>
      <c r="PDA20" s="711"/>
      <c r="PDB20" s="711"/>
      <c r="PDC20" s="711"/>
      <c r="PDD20" s="711"/>
      <c r="PDE20" s="711"/>
      <c r="PDF20" s="711"/>
      <c r="PDG20" s="711"/>
      <c r="PDH20" s="711"/>
      <c r="PDI20" s="711"/>
      <c r="PDJ20" s="711"/>
      <c r="PDK20" s="711"/>
      <c r="PDL20" s="711"/>
      <c r="PDM20" s="711"/>
      <c r="PDN20" s="711"/>
      <c r="PDO20" s="711"/>
      <c r="PDP20" s="711"/>
      <c r="PDQ20" s="711"/>
      <c r="PDR20" s="711"/>
      <c r="PDS20" s="711"/>
      <c r="PDT20" s="711"/>
      <c r="PDU20" s="711"/>
      <c r="PDV20" s="711"/>
      <c r="PDW20" s="711"/>
      <c r="PDX20" s="711"/>
      <c r="PDY20" s="711"/>
      <c r="PDZ20" s="711"/>
      <c r="PEA20" s="711"/>
      <c r="PEB20" s="711"/>
      <c r="PEC20" s="711"/>
      <c r="PED20" s="711"/>
      <c r="PEE20" s="711"/>
      <c r="PEF20" s="711"/>
      <c r="PEG20" s="711"/>
      <c r="PEH20" s="711"/>
      <c r="PEI20" s="711"/>
      <c r="PEJ20" s="711"/>
      <c r="PEK20" s="711"/>
      <c r="PEL20" s="711"/>
      <c r="PEM20" s="711"/>
      <c r="PEN20" s="711"/>
      <c r="PEO20" s="711"/>
      <c r="PEP20" s="711"/>
      <c r="PEQ20" s="711"/>
      <c r="PER20" s="711"/>
      <c r="PES20" s="711"/>
      <c r="PET20" s="711"/>
      <c r="PEU20" s="711"/>
      <c r="PEV20" s="711"/>
      <c r="PEW20" s="711"/>
      <c r="PEX20" s="711"/>
      <c r="PEY20" s="711"/>
      <c r="PEZ20" s="711"/>
      <c r="PFA20" s="711"/>
      <c r="PFB20" s="711"/>
      <c r="PFC20" s="711"/>
      <c r="PFD20" s="711"/>
      <c r="PFE20" s="711"/>
      <c r="PFF20" s="711"/>
      <c r="PFG20" s="711"/>
      <c r="PFH20" s="711"/>
      <c r="PFI20" s="711"/>
      <c r="PFJ20" s="711"/>
      <c r="PFK20" s="711"/>
      <c r="PFL20" s="711"/>
      <c r="PFM20" s="711"/>
      <c r="PFN20" s="711"/>
      <c r="PFO20" s="711"/>
      <c r="PFP20" s="711"/>
      <c r="PFQ20" s="711"/>
      <c r="PFR20" s="711"/>
      <c r="PFS20" s="711"/>
      <c r="PFT20" s="711"/>
      <c r="PFU20" s="711"/>
      <c r="PFV20" s="711"/>
      <c r="PFW20" s="711"/>
      <c r="PFX20" s="711"/>
      <c r="PFY20" s="711"/>
      <c r="PFZ20" s="711"/>
      <c r="PGA20" s="711"/>
      <c r="PGB20" s="711"/>
      <c r="PGC20" s="711"/>
      <c r="PGD20" s="711"/>
      <c r="PGE20" s="711"/>
      <c r="PGF20" s="711"/>
      <c r="PGG20" s="711"/>
      <c r="PGH20" s="711"/>
      <c r="PGI20" s="711"/>
      <c r="PGJ20" s="711"/>
      <c r="PGK20" s="711"/>
      <c r="PGL20" s="711"/>
      <c r="PGM20" s="711"/>
      <c r="PGN20" s="711"/>
      <c r="PGO20" s="711"/>
      <c r="PGP20" s="711"/>
      <c r="PGQ20" s="711"/>
      <c r="PGR20" s="711"/>
      <c r="PGS20" s="711"/>
      <c r="PGT20" s="711"/>
      <c r="PGU20" s="711"/>
      <c r="PGV20" s="711"/>
      <c r="PGW20" s="711"/>
      <c r="PGX20" s="711"/>
      <c r="PGY20" s="711"/>
      <c r="PGZ20" s="711"/>
      <c r="PHA20" s="711"/>
      <c r="PHB20" s="711"/>
      <c r="PHC20" s="711"/>
      <c r="PHD20" s="711"/>
      <c r="PHE20" s="711"/>
      <c r="PHF20" s="711"/>
      <c r="PHG20" s="711"/>
      <c r="PHH20" s="711"/>
      <c r="PHI20" s="711"/>
      <c r="PHJ20" s="711"/>
      <c r="PHK20" s="711"/>
      <c r="PHL20" s="711"/>
      <c r="PHM20" s="711"/>
      <c r="PHN20" s="711"/>
      <c r="PHO20" s="711"/>
      <c r="PHP20" s="711"/>
      <c r="PHQ20" s="711"/>
      <c r="PHR20" s="711"/>
      <c r="PHS20" s="711"/>
      <c r="PHT20" s="711"/>
      <c r="PHU20" s="711"/>
      <c r="PHV20" s="711"/>
      <c r="PHW20" s="711"/>
      <c r="PHX20" s="711"/>
      <c r="PHY20" s="711"/>
      <c r="PHZ20" s="711"/>
      <c r="PIA20" s="711"/>
      <c r="PIB20" s="711"/>
      <c r="PIC20" s="711"/>
      <c r="PID20" s="711"/>
      <c r="PIE20" s="711"/>
      <c r="PIF20" s="711"/>
      <c r="PIG20" s="711"/>
      <c r="PIH20" s="711"/>
      <c r="PII20" s="711"/>
      <c r="PIJ20" s="711"/>
      <c r="PIK20" s="711"/>
      <c r="PIL20" s="711"/>
      <c r="PIM20" s="711"/>
      <c r="PIN20" s="711"/>
      <c r="PIO20" s="711"/>
      <c r="PIP20" s="711"/>
      <c r="PIQ20" s="711"/>
      <c r="PIR20" s="711"/>
      <c r="PIS20" s="711"/>
      <c r="PIT20" s="711"/>
      <c r="PIU20" s="711"/>
      <c r="PIV20" s="711"/>
      <c r="PIW20" s="711"/>
      <c r="PIX20" s="711"/>
      <c r="PIY20" s="711"/>
      <c r="PIZ20" s="711"/>
      <c r="PJA20" s="711"/>
      <c r="PJB20" s="711"/>
      <c r="PJC20" s="711"/>
      <c r="PJD20" s="711"/>
      <c r="PJE20" s="711"/>
      <c r="PJF20" s="711"/>
      <c r="PJG20" s="711"/>
      <c r="PJH20" s="711"/>
      <c r="PJI20" s="711"/>
      <c r="PJJ20" s="711"/>
      <c r="PJK20" s="711"/>
      <c r="PJL20" s="711"/>
      <c r="PJM20" s="711"/>
      <c r="PJN20" s="711"/>
      <c r="PJO20" s="711"/>
      <c r="PJP20" s="711"/>
      <c r="PJQ20" s="711"/>
      <c r="PJR20" s="711"/>
      <c r="PJS20" s="711"/>
      <c r="PJT20" s="711"/>
      <c r="PJU20" s="711"/>
      <c r="PJV20" s="711"/>
      <c r="PJW20" s="711"/>
      <c r="PJX20" s="711"/>
      <c r="PJY20" s="711"/>
      <c r="PJZ20" s="711"/>
      <c r="PKA20" s="711"/>
      <c r="PKB20" s="711"/>
      <c r="PKC20" s="711"/>
      <c r="PKD20" s="711"/>
      <c r="PKE20" s="711"/>
      <c r="PKF20" s="711"/>
      <c r="PKG20" s="711"/>
      <c r="PKH20" s="711"/>
      <c r="PKI20" s="711"/>
      <c r="PKJ20" s="711"/>
      <c r="PKK20" s="711"/>
      <c r="PKL20" s="711"/>
      <c r="PKM20" s="711"/>
      <c r="PKN20" s="711"/>
      <c r="PKO20" s="711"/>
      <c r="PKP20" s="711"/>
      <c r="PKQ20" s="711"/>
      <c r="PKR20" s="711"/>
      <c r="PKS20" s="711"/>
      <c r="PKT20" s="711"/>
      <c r="PKU20" s="711"/>
      <c r="PKV20" s="711"/>
      <c r="PKW20" s="711"/>
      <c r="PKX20" s="711"/>
      <c r="PKY20" s="711"/>
      <c r="PKZ20" s="711"/>
      <c r="PLA20" s="711"/>
      <c r="PLB20" s="711"/>
      <c r="PLC20" s="711"/>
      <c r="PLD20" s="711"/>
      <c r="PLE20" s="711"/>
      <c r="PLF20" s="711"/>
      <c r="PLG20" s="711"/>
      <c r="PLH20" s="711"/>
      <c r="PLI20" s="711"/>
      <c r="PLJ20" s="711"/>
      <c r="PLK20" s="711"/>
      <c r="PLL20" s="711"/>
      <c r="PLM20" s="711"/>
      <c r="PLN20" s="711"/>
      <c r="PLO20" s="711"/>
      <c r="PLP20" s="711"/>
      <c r="PLQ20" s="711"/>
      <c r="PLR20" s="711"/>
      <c r="PLS20" s="711"/>
      <c r="PLT20" s="711"/>
      <c r="PLU20" s="711"/>
      <c r="PLV20" s="711"/>
      <c r="PLW20" s="711"/>
      <c r="PLX20" s="711"/>
      <c r="PLY20" s="711"/>
      <c r="PLZ20" s="711"/>
      <c r="PMA20" s="711"/>
      <c r="PMB20" s="711"/>
      <c r="PMC20" s="711"/>
      <c r="PMD20" s="711"/>
      <c r="PME20" s="711"/>
      <c r="PMF20" s="711"/>
      <c r="PMG20" s="711"/>
      <c r="PMH20" s="711"/>
      <c r="PMI20" s="711"/>
      <c r="PMJ20" s="711"/>
      <c r="PMK20" s="711"/>
      <c r="PML20" s="711"/>
      <c r="PMM20" s="711"/>
      <c r="PMN20" s="711"/>
      <c r="PMO20" s="711"/>
      <c r="PMP20" s="711"/>
      <c r="PMQ20" s="711"/>
      <c r="PMR20" s="711"/>
      <c r="PMS20" s="711"/>
      <c r="PMT20" s="711"/>
      <c r="PMU20" s="711"/>
      <c r="PMV20" s="711"/>
      <c r="PMW20" s="711"/>
      <c r="PMX20" s="711"/>
      <c r="PMY20" s="711"/>
      <c r="PMZ20" s="711"/>
      <c r="PNA20" s="711"/>
      <c r="PNB20" s="711"/>
      <c r="PNC20" s="711"/>
      <c r="PND20" s="711"/>
      <c r="PNE20" s="711"/>
      <c r="PNF20" s="711"/>
      <c r="PNG20" s="711"/>
      <c r="PNH20" s="711"/>
      <c r="PNI20" s="711"/>
      <c r="PNJ20" s="711"/>
      <c r="PNK20" s="711"/>
      <c r="PNL20" s="711"/>
      <c r="PNM20" s="711"/>
      <c r="PNN20" s="711"/>
      <c r="PNO20" s="711"/>
      <c r="PNP20" s="711"/>
      <c r="PNQ20" s="711"/>
      <c r="PNR20" s="711"/>
      <c r="PNS20" s="711"/>
      <c r="PNT20" s="711"/>
      <c r="PNU20" s="711"/>
      <c r="PNV20" s="711"/>
      <c r="PNW20" s="711"/>
      <c r="PNX20" s="711"/>
      <c r="PNY20" s="711"/>
      <c r="PNZ20" s="711"/>
      <c r="POA20" s="711"/>
      <c r="POB20" s="711"/>
      <c r="POC20" s="711"/>
      <c r="POD20" s="711"/>
      <c r="POE20" s="711"/>
      <c r="POF20" s="711"/>
      <c r="POG20" s="711"/>
      <c r="POH20" s="711"/>
      <c r="POI20" s="711"/>
      <c r="POJ20" s="711"/>
      <c r="POK20" s="711"/>
      <c r="POL20" s="711"/>
      <c r="POM20" s="711"/>
      <c r="PON20" s="711"/>
      <c r="POO20" s="711"/>
      <c r="POP20" s="711"/>
      <c r="POQ20" s="711"/>
      <c r="POR20" s="711"/>
      <c r="POS20" s="711"/>
      <c r="POT20" s="711"/>
      <c r="POU20" s="711"/>
      <c r="POV20" s="711"/>
      <c r="POW20" s="711"/>
      <c r="POX20" s="711"/>
      <c r="POY20" s="711"/>
      <c r="POZ20" s="711"/>
      <c r="PPA20" s="711"/>
      <c r="PPB20" s="711"/>
      <c r="PPC20" s="711"/>
      <c r="PPD20" s="711"/>
      <c r="PPE20" s="711"/>
      <c r="PPF20" s="711"/>
      <c r="PPG20" s="711"/>
      <c r="PPH20" s="711"/>
      <c r="PPI20" s="711"/>
      <c r="PPJ20" s="711"/>
      <c r="PPK20" s="711"/>
      <c r="PPL20" s="711"/>
      <c r="PPM20" s="711"/>
      <c r="PPN20" s="711"/>
      <c r="PPO20" s="711"/>
      <c r="PPP20" s="711"/>
      <c r="PPQ20" s="711"/>
      <c r="PPR20" s="711"/>
      <c r="PPS20" s="711"/>
      <c r="PPT20" s="711"/>
      <c r="PPU20" s="711"/>
      <c r="PPV20" s="711"/>
      <c r="PPW20" s="711"/>
      <c r="PPX20" s="711"/>
      <c r="PPY20" s="711"/>
      <c r="PPZ20" s="711"/>
      <c r="PQA20" s="711"/>
      <c r="PQB20" s="711"/>
      <c r="PQC20" s="711"/>
      <c r="PQD20" s="711"/>
      <c r="PQE20" s="711"/>
      <c r="PQF20" s="711"/>
      <c r="PQG20" s="711"/>
      <c r="PQH20" s="711"/>
      <c r="PQI20" s="711"/>
      <c r="PQJ20" s="711"/>
      <c r="PQK20" s="711"/>
      <c r="PQL20" s="711"/>
      <c r="PQM20" s="711"/>
      <c r="PQN20" s="711"/>
      <c r="PQO20" s="711"/>
      <c r="PQP20" s="711"/>
      <c r="PQQ20" s="711"/>
      <c r="PQR20" s="711"/>
      <c r="PQS20" s="711"/>
      <c r="PQT20" s="711"/>
      <c r="PQU20" s="711"/>
      <c r="PQV20" s="711"/>
      <c r="PQW20" s="711"/>
      <c r="PQX20" s="711"/>
      <c r="PQY20" s="711"/>
      <c r="PQZ20" s="711"/>
      <c r="PRA20" s="711"/>
      <c r="PRB20" s="711"/>
      <c r="PRC20" s="711"/>
      <c r="PRD20" s="711"/>
      <c r="PRE20" s="711"/>
      <c r="PRF20" s="711"/>
      <c r="PRG20" s="711"/>
      <c r="PRH20" s="711"/>
      <c r="PRI20" s="711"/>
      <c r="PRJ20" s="711"/>
      <c r="PRK20" s="711"/>
      <c r="PRL20" s="711"/>
      <c r="PRM20" s="711"/>
      <c r="PRN20" s="711"/>
      <c r="PRO20" s="711"/>
      <c r="PRP20" s="711"/>
      <c r="PRQ20" s="711"/>
      <c r="PRR20" s="711"/>
      <c r="PRS20" s="711"/>
      <c r="PRT20" s="711"/>
      <c r="PRU20" s="711"/>
      <c r="PRV20" s="711"/>
      <c r="PRW20" s="711"/>
      <c r="PRX20" s="711"/>
      <c r="PRY20" s="711"/>
      <c r="PRZ20" s="711"/>
      <c r="PSA20" s="711"/>
      <c r="PSB20" s="711"/>
      <c r="PSC20" s="711"/>
      <c r="PSD20" s="711"/>
      <c r="PSE20" s="711"/>
      <c r="PSF20" s="711"/>
      <c r="PSG20" s="711"/>
      <c r="PSH20" s="711"/>
      <c r="PSI20" s="711"/>
      <c r="PSJ20" s="711"/>
      <c r="PSK20" s="711"/>
      <c r="PSL20" s="711"/>
      <c r="PSM20" s="711"/>
      <c r="PSN20" s="711"/>
      <c r="PSO20" s="711"/>
      <c r="PSP20" s="711"/>
      <c r="PSQ20" s="711"/>
      <c r="PSR20" s="711"/>
      <c r="PSS20" s="711"/>
      <c r="PST20" s="711"/>
      <c r="PSU20" s="711"/>
      <c r="PSV20" s="711"/>
      <c r="PSW20" s="711"/>
      <c r="PSX20" s="711"/>
      <c r="PSY20" s="711"/>
      <c r="PSZ20" s="711"/>
      <c r="PTA20" s="711"/>
      <c r="PTB20" s="711"/>
      <c r="PTC20" s="711"/>
      <c r="PTD20" s="711"/>
      <c r="PTE20" s="711"/>
      <c r="PTF20" s="711"/>
      <c r="PTG20" s="711"/>
      <c r="PTH20" s="711"/>
      <c r="PTI20" s="711"/>
      <c r="PTJ20" s="711"/>
      <c r="PTK20" s="711"/>
      <c r="PTL20" s="711"/>
      <c r="PTM20" s="711"/>
      <c r="PTN20" s="711"/>
      <c r="PTO20" s="711"/>
      <c r="PTP20" s="711"/>
      <c r="PTQ20" s="711"/>
      <c r="PTR20" s="711"/>
      <c r="PTS20" s="711"/>
      <c r="PTT20" s="711"/>
      <c r="PTU20" s="711"/>
      <c r="PTV20" s="711"/>
      <c r="PTW20" s="711"/>
      <c r="PTX20" s="711"/>
      <c r="PTY20" s="711"/>
      <c r="PTZ20" s="711"/>
      <c r="PUA20" s="711"/>
      <c r="PUB20" s="711"/>
      <c r="PUC20" s="711"/>
      <c r="PUD20" s="711"/>
      <c r="PUE20" s="711"/>
      <c r="PUF20" s="711"/>
      <c r="PUG20" s="711"/>
      <c r="PUH20" s="711"/>
      <c r="PUI20" s="711"/>
      <c r="PUJ20" s="711"/>
      <c r="PUK20" s="711"/>
      <c r="PUL20" s="711"/>
      <c r="PUM20" s="711"/>
      <c r="PUN20" s="711"/>
      <c r="PUO20" s="711"/>
      <c r="PUP20" s="711"/>
      <c r="PUQ20" s="711"/>
      <c r="PUR20" s="711"/>
      <c r="PUS20" s="711"/>
      <c r="PUT20" s="711"/>
      <c r="PUU20" s="711"/>
      <c r="PUV20" s="711"/>
      <c r="PUW20" s="711"/>
      <c r="PUX20" s="711"/>
      <c r="PUY20" s="711"/>
      <c r="PUZ20" s="711"/>
      <c r="PVA20" s="711"/>
      <c r="PVB20" s="711"/>
      <c r="PVC20" s="711"/>
      <c r="PVD20" s="711"/>
      <c r="PVE20" s="711"/>
      <c r="PVF20" s="711"/>
      <c r="PVG20" s="711"/>
      <c r="PVH20" s="711"/>
      <c r="PVI20" s="711"/>
      <c r="PVJ20" s="711"/>
      <c r="PVK20" s="711"/>
      <c r="PVL20" s="711"/>
      <c r="PVM20" s="711"/>
      <c r="PVN20" s="711"/>
      <c r="PVO20" s="711"/>
      <c r="PVP20" s="711"/>
      <c r="PVQ20" s="711"/>
      <c r="PVR20" s="711"/>
      <c r="PVS20" s="711"/>
      <c r="PVT20" s="711"/>
      <c r="PVU20" s="711"/>
      <c r="PVV20" s="711"/>
      <c r="PVW20" s="711"/>
      <c r="PVX20" s="711"/>
      <c r="PVY20" s="711"/>
      <c r="PVZ20" s="711"/>
      <c r="PWA20" s="711"/>
      <c r="PWB20" s="711"/>
      <c r="PWC20" s="711"/>
      <c r="PWD20" s="711"/>
      <c r="PWE20" s="711"/>
      <c r="PWF20" s="711"/>
      <c r="PWG20" s="711"/>
      <c r="PWH20" s="711"/>
      <c r="PWI20" s="711"/>
      <c r="PWJ20" s="711"/>
      <c r="PWK20" s="711"/>
      <c r="PWL20" s="711"/>
      <c r="PWM20" s="711"/>
      <c r="PWN20" s="711"/>
      <c r="PWO20" s="711"/>
      <c r="PWP20" s="711"/>
      <c r="PWQ20" s="711"/>
      <c r="PWR20" s="711"/>
      <c r="PWS20" s="711"/>
      <c r="PWT20" s="711"/>
      <c r="PWU20" s="711"/>
      <c r="PWV20" s="711"/>
      <c r="PWW20" s="711"/>
      <c r="PWX20" s="711"/>
      <c r="PWY20" s="711"/>
      <c r="PWZ20" s="711"/>
      <c r="PXA20" s="711"/>
      <c r="PXB20" s="711"/>
      <c r="PXC20" s="711"/>
      <c r="PXD20" s="711"/>
      <c r="PXE20" s="711"/>
      <c r="PXF20" s="711"/>
      <c r="PXG20" s="711"/>
      <c r="PXH20" s="711"/>
      <c r="PXI20" s="711"/>
      <c r="PXJ20" s="711"/>
      <c r="PXK20" s="711"/>
      <c r="PXL20" s="711"/>
      <c r="PXM20" s="711"/>
      <c r="PXN20" s="711"/>
      <c r="PXO20" s="711"/>
      <c r="PXP20" s="711"/>
      <c r="PXQ20" s="711"/>
      <c r="PXR20" s="711"/>
      <c r="PXS20" s="711"/>
      <c r="PXT20" s="711"/>
      <c r="PXU20" s="711"/>
      <c r="PXV20" s="711"/>
      <c r="PXW20" s="711"/>
      <c r="PXX20" s="711"/>
      <c r="PXY20" s="711"/>
      <c r="PXZ20" s="711"/>
      <c r="PYA20" s="711"/>
      <c r="PYB20" s="711"/>
      <c r="PYC20" s="711"/>
      <c r="PYD20" s="711"/>
      <c r="PYE20" s="711"/>
      <c r="PYF20" s="711"/>
      <c r="PYG20" s="711"/>
      <c r="PYH20" s="711"/>
      <c r="PYI20" s="711"/>
      <c r="PYJ20" s="711"/>
      <c r="PYK20" s="711"/>
      <c r="PYL20" s="711"/>
      <c r="PYM20" s="711"/>
      <c r="PYN20" s="711"/>
      <c r="PYO20" s="711"/>
      <c r="PYP20" s="711"/>
      <c r="PYQ20" s="711"/>
      <c r="PYR20" s="711"/>
      <c r="PYS20" s="711"/>
      <c r="PYT20" s="711"/>
      <c r="PYU20" s="711"/>
      <c r="PYV20" s="711"/>
      <c r="PYW20" s="711"/>
      <c r="PYX20" s="711"/>
      <c r="PYY20" s="711"/>
      <c r="PYZ20" s="711"/>
      <c r="PZA20" s="711"/>
      <c r="PZB20" s="711"/>
      <c r="PZC20" s="711"/>
      <c r="PZD20" s="711"/>
      <c r="PZE20" s="711"/>
      <c r="PZF20" s="711"/>
      <c r="PZG20" s="711"/>
      <c r="PZH20" s="711"/>
      <c r="PZI20" s="711"/>
      <c r="PZJ20" s="711"/>
      <c r="PZK20" s="711"/>
      <c r="PZL20" s="711"/>
      <c r="PZM20" s="711"/>
      <c r="PZN20" s="711"/>
      <c r="PZO20" s="711"/>
      <c r="PZP20" s="711"/>
      <c r="PZQ20" s="711"/>
      <c r="PZR20" s="711"/>
      <c r="PZS20" s="711"/>
      <c r="PZT20" s="711"/>
      <c r="PZU20" s="711"/>
      <c r="PZV20" s="711"/>
      <c r="PZW20" s="711"/>
      <c r="PZX20" s="711"/>
      <c r="PZY20" s="711"/>
      <c r="PZZ20" s="711"/>
      <c r="QAA20" s="711"/>
      <c r="QAB20" s="711"/>
      <c r="QAC20" s="711"/>
      <c r="QAD20" s="711"/>
      <c r="QAE20" s="711"/>
      <c r="QAF20" s="711"/>
      <c r="QAG20" s="711"/>
      <c r="QAH20" s="711"/>
      <c r="QAI20" s="711"/>
      <c r="QAJ20" s="711"/>
      <c r="QAK20" s="711"/>
      <c r="QAL20" s="711"/>
      <c r="QAM20" s="711"/>
      <c r="QAN20" s="711"/>
      <c r="QAO20" s="711"/>
      <c r="QAP20" s="711"/>
      <c r="QAQ20" s="711"/>
      <c r="QAR20" s="711"/>
      <c r="QAS20" s="711"/>
      <c r="QAT20" s="711"/>
      <c r="QAU20" s="711"/>
      <c r="QAV20" s="711"/>
      <c r="QAW20" s="711"/>
      <c r="QAX20" s="711"/>
      <c r="QAY20" s="711"/>
      <c r="QAZ20" s="711"/>
      <c r="QBA20" s="711"/>
      <c r="QBB20" s="711"/>
      <c r="QBC20" s="711"/>
      <c r="QBD20" s="711"/>
      <c r="QBE20" s="711"/>
      <c r="QBF20" s="711"/>
      <c r="QBG20" s="711"/>
      <c r="QBH20" s="711"/>
      <c r="QBI20" s="711"/>
      <c r="QBJ20" s="711"/>
      <c r="QBK20" s="711"/>
      <c r="QBL20" s="711"/>
      <c r="QBM20" s="711"/>
      <c r="QBN20" s="711"/>
      <c r="QBO20" s="711"/>
      <c r="QBP20" s="711"/>
      <c r="QBQ20" s="711"/>
      <c r="QBR20" s="711"/>
      <c r="QBS20" s="711"/>
      <c r="QBT20" s="711"/>
      <c r="QBU20" s="711"/>
      <c r="QBV20" s="711"/>
      <c r="QBW20" s="711"/>
      <c r="QBX20" s="711"/>
      <c r="QBY20" s="711"/>
      <c r="QBZ20" s="711"/>
      <c r="QCA20" s="711"/>
      <c r="QCB20" s="711"/>
      <c r="QCC20" s="711"/>
      <c r="QCD20" s="711"/>
      <c r="QCE20" s="711"/>
      <c r="QCF20" s="711"/>
      <c r="QCG20" s="711"/>
      <c r="QCH20" s="711"/>
      <c r="QCI20" s="711"/>
      <c r="QCJ20" s="711"/>
      <c r="QCK20" s="711"/>
      <c r="QCL20" s="711"/>
      <c r="QCM20" s="711"/>
      <c r="QCN20" s="711"/>
      <c r="QCO20" s="711"/>
      <c r="QCP20" s="711"/>
      <c r="QCQ20" s="711"/>
      <c r="QCR20" s="711"/>
      <c r="QCS20" s="711"/>
      <c r="QCT20" s="711"/>
      <c r="QCU20" s="711"/>
      <c r="QCV20" s="711"/>
      <c r="QCW20" s="711"/>
      <c r="QCX20" s="711"/>
      <c r="QCY20" s="711"/>
      <c r="QCZ20" s="711"/>
      <c r="QDA20" s="711"/>
      <c r="QDB20" s="711"/>
      <c r="QDC20" s="711"/>
      <c r="QDD20" s="711"/>
      <c r="QDE20" s="711"/>
      <c r="QDF20" s="711"/>
      <c r="QDG20" s="711"/>
      <c r="QDH20" s="711"/>
      <c r="QDI20" s="711"/>
      <c r="QDJ20" s="711"/>
      <c r="QDK20" s="711"/>
      <c r="QDL20" s="711"/>
      <c r="QDM20" s="711"/>
      <c r="QDN20" s="711"/>
      <c r="QDO20" s="711"/>
      <c r="QDP20" s="711"/>
      <c r="QDQ20" s="711"/>
      <c r="QDR20" s="711"/>
      <c r="QDS20" s="711"/>
      <c r="QDT20" s="711"/>
      <c r="QDU20" s="711"/>
      <c r="QDV20" s="711"/>
      <c r="QDW20" s="711"/>
      <c r="QDX20" s="711"/>
      <c r="QDY20" s="711"/>
      <c r="QDZ20" s="711"/>
      <c r="QEA20" s="711"/>
      <c r="QEB20" s="711"/>
      <c r="QEC20" s="711"/>
      <c r="QED20" s="711"/>
      <c r="QEE20" s="711"/>
      <c r="QEF20" s="711"/>
      <c r="QEG20" s="711"/>
      <c r="QEH20" s="711"/>
      <c r="QEI20" s="711"/>
      <c r="QEJ20" s="711"/>
      <c r="QEK20" s="711"/>
      <c r="QEL20" s="711"/>
      <c r="QEM20" s="711"/>
      <c r="QEN20" s="711"/>
      <c r="QEO20" s="711"/>
      <c r="QEP20" s="711"/>
      <c r="QEQ20" s="711"/>
      <c r="QER20" s="711"/>
      <c r="QES20" s="711"/>
      <c r="QET20" s="711"/>
      <c r="QEU20" s="711"/>
      <c r="QEV20" s="711"/>
      <c r="QEW20" s="711"/>
      <c r="QEX20" s="711"/>
      <c r="QEY20" s="711"/>
      <c r="QEZ20" s="711"/>
      <c r="QFA20" s="711"/>
      <c r="QFB20" s="711"/>
      <c r="QFC20" s="711"/>
      <c r="QFD20" s="711"/>
      <c r="QFE20" s="711"/>
      <c r="QFF20" s="711"/>
      <c r="QFG20" s="711"/>
      <c r="QFH20" s="711"/>
      <c r="QFI20" s="711"/>
      <c r="QFJ20" s="711"/>
      <c r="QFK20" s="711"/>
      <c r="QFL20" s="711"/>
      <c r="QFM20" s="711"/>
      <c r="QFN20" s="711"/>
      <c r="QFO20" s="711"/>
      <c r="QFP20" s="711"/>
      <c r="QFQ20" s="711"/>
      <c r="QFR20" s="711"/>
      <c r="QFS20" s="711"/>
      <c r="QFT20" s="711"/>
      <c r="QFU20" s="711"/>
      <c r="QFV20" s="711"/>
      <c r="QFW20" s="711"/>
      <c r="QFX20" s="711"/>
      <c r="QFY20" s="711"/>
      <c r="QFZ20" s="711"/>
      <c r="QGA20" s="711"/>
      <c r="QGB20" s="711"/>
      <c r="QGC20" s="711"/>
      <c r="QGD20" s="711"/>
      <c r="QGE20" s="711"/>
      <c r="QGF20" s="711"/>
      <c r="QGG20" s="711"/>
      <c r="QGH20" s="711"/>
      <c r="QGI20" s="711"/>
      <c r="QGJ20" s="711"/>
      <c r="QGK20" s="711"/>
      <c r="QGL20" s="711"/>
      <c r="QGM20" s="711"/>
      <c r="QGN20" s="711"/>
      <c r="QGO20" s="711"/>
      <c r="QGP20" s="711"/>
      <c r="QGQ20" s="711"/>
      <c r="QGR20" s="711"/>
      <c r="QGS20" s="711"/>
      <c r="QGT20" s="711"/>
      <c r="QGU20" s="711"/>
      <c r="QGV20" s="711"/>
      <c r="QGW20" s="711"/>
      <c r="QGX20" s="711"/>
      <c r="QGY20" s="711"/>
      <c r="QGZ20" s="711"/>
      <c r="QHA20" s="711"/>
      <c r="QHB20" s="711"/>
      <c r="QHC20" s="711"/>
      <c r="QHD20" s="711"/>
      <c r="QHE20" s="711"/>
      <c r="QHF20" s="711"/>
      <c r="QHG20" s="711"/>
      <c r="QHH20" s="711"/>
      <c r="QHI20" s="711"/>
      <c r="QHJ20" s="711"/>
      <c r="QHK20" s="711"/>
      <c r="QHL20" s="711"/>
      <c r="QHM20" s="711"/>
      <c r="QHN20" s="711"/>
      <c r="QHO20" s="711"/>
      <c r="QHP20" s="711"/>
      <c r="QHQ20" s="711"/>
      <c r="QHR20" s="711"/>
      <c r="QHS20" s="711"/>
      <c r="QHT20" s="711"/>
      <c r="QHU20" s="711"/>
      <c r="QHV20" s="711"/>
      <c r="QHW20" s="711"/>
      <c r="QHX20" s="711"/>
      <c r="QHY20" s="711"/>
      <c r="QHZ20" s="711"/>
      <c r="QIA20" s="711"/>
      <c r="QIB20" s="711"/>
      <c r="QIC20" s="711"/>
      <c r="QID20" s="711"/>
      <c r="QIE20" s="711"/>
      <c r="QIF20" s="711"/>
      <c r="QIG20" s="711"/>
      <c r="QIH20" s="711"/>
      <c r="QII20" s="711"/>
      <c r="QIJ20" s="711"/>
      <c r="QIK20" s="711"/>
      <c r="QIL20" s="711"/>
      <c r="QIM20" s="711"/>
      <c r="QIN20" s="711"/>
      <c r="QIO20" s="711"/>
      <c r="QIP20" s="711"/>
      <c r="QIQ20" s="711"/>
      <c r="QIR20" s="711"/>
      <c r="QIS20" s="711"/>
      <c r="QIT20" s="711"/>
      <c r="QIU20" s="711"/>
      <c r="QIV20" s="711"/>
      <c r="QIW20" s="711"/>
      <c r="QIX20" s="711"/>
      <c r="QIY20" s="711"/>
      <c r="QIZ20" s="711"/>
      <c r="QJA20" s="711"/>
      <c r="QJB20" s="711"/>
      <c r="QJC20" s="711"/>
      <c r="QJD20" s="711"/>
      <c r="QJE20" s="711"/>
      <c r="QJF20" s="711"/>
      <c r="QJG20" s="711"/>
      <c r="QJH20" s="711"/>
      <c r="QJI20" s="711"/>
      <c r="QJJ20" s="711"/>
      <c r="QJK20" s="711"/>
      <c r="QJL20" s="711"/>
      <c r="QJM20" s="711"/>
      <c r="QJN20" s="711"/>
      <c r="QJO20" s="711"/>
      <c r="QJP20" s="711"/>
      <c r="QJQ20" s="711"/>
      <c r="QJR20" s="711"/>
      <c r="QJS20" s="711"/>
      <c r="QJT20" s="711"/>
      <c r="QJU20" s="711"/>
      <c r="QJV20" s="711"/>
      <c r="QJW20" s="711"/>
      <c r="QJX20" s="711"/>
      <c r="QJY20" s="711"/>
      <c r="QJZ20" s="711"/>
      <c r="QKA20" s="711"/>
      <c r="QKB20" s="711"/>
      <c r="QKC20" s="711"/>
      <c r="QKD20" s="711"/>
      <c r="QKE20" s="711"/>
      <c r="QKF20" s="711"/>
      <c r="QKG20" s="711"/>
      <c r="QKH20" s="711"/>
      <c r="QKI20" s="711"/>
      <c r="QKJ20" s="711"/>
      <c r="QKK20" s="711"/>
      <c r="QKL20" s="711"/>
      <c r="QKM20" s="711"/>
      <c r="QKN20" s="711"/>
      <c r="QKO20" s="711"/>
      <c r="QKP20" s="711"/>
      <c r="QKQ20" s="711"/>
      <c r="QKR20" s="711"/>
      <c r="QKS20" s="711"/>
      <c r="QKT20" s="711"/>
      <c r="QKU20" s="711"/>
      <c r="QKV20" s="711"/>
      <c r="QKW20" s="711"/>
      <c r="QKX20" s="711"/>
      <c r="QKY20" s="711"/>
      <c r="QKZ20" s="711"/>
      <c r="QLA20" s="711"/>
      <c r="QLB20" s="711"/>
      <c r="QLC20" s="711"/>
      <c r="QLD20" s="711"/>
      <c r="QLE20" s="711"/>
      <c r="QLF20" s="711"/>
      <c r="QLG20" s="711"/>
      <c r="QLH20" s="711"/>
      <c r="QLI20" s="711"/>
      <c r="QLJ20" s="711"/>
      <c r="QLK20" s="711"/>
      <c r="QLL20" s="711"/>
      <c r="QLM20" s="711"/>
      <c r="QLN20" s="711"/>
      <c r="QLO20" s="711"/>
      <c r="QLP20" s="711"/>
      <c r="QLQ20" s="711"/>
      <c r="QLR20" s="711"/>
      <c r="QLS20" s="711"/>
      <c r="QLT20" s="711"/>
      <c r="QLU20" s="711"/>
      <c r="QLV20" s="711"/>
      <c r="QLW20" s="711"/>
      <c r="QLX20" s="711"/>
      <c r="QLY20" s="711"/>
      <c r="QLZ20" s="711"/>
      <c r="QMA20" s="711"/>
      <c r="QMB20" s="711"/>
      <c r="QMC20" s="711"/>
      <c r="QMD20" s="711"/>
      <c r="QME20" s="711"/>
      <c r="QMF20" s="711"/>
      <c r="QMG20" s="711"/>
      <c r="QMH20" s="711"/>
      <c r="QMI20" s="711"/>
      <c r="QMJ20" s="711"/>
      <c r="QMK20" s="711"/>
      <c r="QML20" s="711"/>
      <c r="QMM20" s="711"/>
      <c r="QMN20" s="711"/>
      <c r="QMO20" s="711"/>
      <c r="QMP20" s="711"/>
      <c r="QMQ20" s="711"/>
      <c r="QMR20" s="711"/>
      <c r="QMS20" s="711"/>
      <c r="QMT20" s="711"/>
      <c r="QMU20" s="711"/>
      <c r="QMV20" s="711"/>
      <c r="QMW20" s="711"/>
      <c r="QMX20" s="711"/>
      <c r="QMY20" s="711"/>
      <c r="QMZ20" s="711"/>
      <c r="QNA20" s="711"/>
      <c r="QNB20" s="711"/>
      <c r="QNC20" s="711"/>
      <c r="QND20" s="711"/>
      <c r="QNE20" s="711"/>
      <c r="QNF20" s="711"/>
      <c r="QNG20" s="711"/>
      <c r="QNH20" s="711"/>
      <c r="QNI20" s="711"/>
      <c r="QNJ20" s="711"/>
      <c r="QNK20" s="711"/>
      <c r="QNL20" s="711"/>
      <c r="QNM20" s="711"/>
      <c r="QNN20" s="711"/>
      <c r="QNO20" s="711"/>
      <c r="QNP20" s="711"/>
      <c r="QNQ20" s="711"/>
      <c r="QNR20" s="711"/>
      <c r="QNS20" s="711"/>
      <c r="QNT20" s="711"/>
      <c r="QNU20" s="711"/>
      <c r="QNV20" s="711"/>
      <c r="QNW20" s="711"/>
      <c r="QNX20" s="711"/>
      <c r="QNY20" s="711"/>
      <c r="QNZ20" s="711"/>
      <c r="QOA20" s="711"/>
      <c r="QOB20" s="711"/>
      <c r="QOC20" s="711"/>
      <c r="QOD20" s="711"/>
      <c r="QOE20" s="711"/>
      <c r="QOF20" s="711"/>
      <c r="QOG20" s="711"/>
      <c r="QOH20" s="711"/>
      <c r="QOI20" s="711"/>
      <c r="QOJ20" s="711"/>
      <c r="QOK20" s="711"/>
      <c r="QOL20" s="711"/>
      <c r="QOM20" s="711"/>
      <c r="QON20" s="711"/>
      <c r="QOO20" s="711"/>
      <c r="QOP20" s="711"/>
      <c r="QOQ20" s="711"/>
      <c r="QOR20" s="711"/>
      <c r="QOS20" s="711"/>
      <c r="QOT20" s="711"/>
      <c r="QOU20" s="711"/>
      <c r="QOV20" s="711"/>
      <c r="QOW20" s="711"/>
      <c r="QOX20" s="711"/>
      <c r="QOY20" s="711"/>
      <c r="QOZ20" s="711"/>
      <c r="QPA20" s="711"/>
      <c r="QPB20" s="711"/>
      <c r="QPC20" s="711"/>
      <c r="QPD20" s="711"/>
      <c r="QPE20" s="711"/>
      <c r="QPF20" s="711"/>
      <c r="QPG20" s="711"/>
      <c r="QPH20" s="711"/>
      <c r="QPI20" s="711"/>
      <c r="QPJ20" s="711"/>
      <c r="QPK20" s="711"/>
      <c r="QPL20" s="711"/>
      <c r="QPM20" s="711"/>
      <c r="QPN20" s="711"/>
      <c r="QPO20" s="711"/>
      <c r="QPP20" s="711"/>
      <c r="QPQ20" s="711"/>
      <c r="QPR20" s="711"/>
      <c r="QPS20" s="711"/>
      <c r="QPT20" s="711"/>
      <c r="QPU20" s="711"/>
      <c r="QPV20" s="711"/>
      <c r="QPW20" s="711"/>
      <c r="QPX20" s="711"/>
      <c r="QPY20" s="711"/>
      <c r="QPZ20" s="711"/>
      <c r="QQA20" s="711"/>
      <c r="QQB20" s="711"/>
      <c r="QQC20" s="711"/>
      <c r="QQD20" s="711"/>
      <c r="QQE20" s="711"/>
      <c r="QQF20" s="711"/>
      <c r="QQG20" s="711"/>
      <c r="QQH20" s="711"/>
      <c r="QQI20" s="711"/>
      <c r="QQJ20" s="711"/>
      <c r="QQK20" s="711"/>
      <c r="QQL20" s="711"/>
      <c r="QQM20" s="711"/>
      <c r="QQN20" s="711"/>
      <c r="QQO20" s="711"/>
      <c r="QQP20" s="711"/>
      <c r="QQQ20" s="711"/>
      <c r="QQR20" s="711"/>
      <c r="QQS20" s="711"/>
      <c r="QQT20" s="711"/>
      <c r="QQU20" s="711"/>
      <c r="QQV20" s="711"/>
      <c r="QQW20" s="711"/>
      <c r="QQX20" s="711"/>
      <c r="QQY20" s="711"/>
      <c r="QQZ20" s="711"/>
      <c r="QRA20" s="711"/>
      <c r="QRB20" s="711"/>
      <c r="QRC20" s="711"/>
      <c r="QRD20" s="711"/>
      <c r="QRE20" s="711"/>
      <c r="QRF20" s="711"/>
      <c r="QRG20" s="711"/>
      <c r="QRH20" s="711"/>
      <c r="QRI20" s="711"/>
      <c r="QRJ20" s="711"/>
      <c r="QRK20" s="711"/>
      <c r="QRL20" s="711"/>
      <c r="QRM20" s="711"/>
      <c r="QRN20" s="711"/>
      <c r="QRO20" s="711"/>
      <c r="QRP20" s="711"/>
      <c r="QRQ20" s="711"/>
      <c r="QRR20" s="711"/>
      <c r="QRS20" s="711"/>
      <c r="QRT20" s="711"/>
      <c r="QRU20" s="711"/>
      <c r="QRV20" s="711"/>
      <c r="QRW20" s="711"/>
      <c r="QRX20" s="711"/>
      <c r="QRY20" s="711"/>
      <c r="QRZ20" s="711"/>
      <c r="QSA20" s="711"/>
      <c r="QSB20" s="711"/>
      <c r="QSC20" s="711"/>
      <c r="QSD20" s="711"/>
      <c r="QSE20" s="711"/>
      <c r="QSF20" s="711"/>
      <c r="QSG20" s="711"/>
      <c r="QSH20" s="711"/>
      <c r="QSI20" s="711"/>
      <c r="QSJ20" s="711"/>
      <c r="QSK20" s="711"/>
      <c r="QSL20" s="711"/>
      <c r="QSM20" s="711"/>
      <c r="QSN20" s="711"/>
      <c r="QSO20" s="711"/>
      <c r="QSP20" s="711"/>
      <c r="QSQ20" s="711"/>
      <c r="QSR20" s="711"/>
      <c r="QSS20" s="711"/>
      <c r="QST20" s="711"/>
      <c r="QSU20" s="711"/>
      <c r="QSV20" s="711"/>
      <c r="QSW20" s="711"/>
      <c r="QSX20" s="711"/>
      <c r="QSY20" s="711"/>
      <c r="QSZ20" s="711"/>
      <c r="QTA20" s="711"/>
      <c r="QTB20" s="711"/>
      <c r="QTC20" s="711"/>
      <c r="QTD20" s="711"/>
      <c r="QTE20" s="711"/>
      <c r="QTF20" s="711"/>
      <c r="QTG20" s="711"/>
      <c r="QTH20" s="711"/>
      <c r="QTI20" s="711"/>
      <c r="QTJ20" s="711"/>
      <c r="QTK20" s="711"/>
      <c r="QTL20" s="711"/>
      <c r="QTM20" s="711"/>
      <c r="QTN20" s="711"/>
      <c r="QTO20" s="711"/>
      <c r="QTP20" s="711"/>
      <c r="QTQ20" s="711"/>
      <c r="QTR20" s="711"/>
      <c r="QTS20" s="711"/>
      <c r="QTT20" s="711"/>
      <c r="QTU20" s="711"/>
      <c r="QTV20" s="711"/>
      <c r="QTW20" s="711"/>
      <c r="QTX20" s="711"/>
      <c r="QTY20" s="711"/>
      <c r="QTZ20" s="711"/>
      <c r="QUA20" s="711"/>
      <c r="QUB20" s="711"/>
      <c r="QUC20" s="711"/>
      <c r="QUD20" s="711"/>
      <c r="QUE20" s="711"/>
      <c r="QUF20" s="711"/>
      <c r="QUG20" s="711"/>
      <c r="QUH20" s="711"/>
      <c r="QUI20" s="711"/>
      <c r="QUJ20" s="711"/>
      <c r="QUK20" s="711"/>
      <c r="QUL20" s="711"/>
      <c r="QUM20" s="711"/>
      <c r="QUN20" s="711"/>
      <c r="QUO20" s="711"/>
      <c r="QUP20" s="711"/>
      <c r="QUQ20" s="711"/>
      <c r="QUR20" s="711"/>
      <c r="QUS20" s="711"/>
      <c r="QUT20" s="711"/>
      <c r="QUU20" s="711"/>
      <c r="QUV20" s="711"/>
      <c r="QUW20" s="711"/>
      <c r="QUX20" s="711"/>
      <c r="QUY20" s="711"/>
      <c r="QUZ20" s="711"/>
      <c r="QVA20" s="711"/>
      <c r="QVB20" s="711"/>
      <c r="QVC20" s="711"/>
      <c r="QVD20" s="711"/>
      <c r="QVE20" s="711"/>
      <c r="QVF20" s="711"/>
      <c r="QVG20" s="711"/>
      <c r="QVH20" s="711"/>
      <c r="QVI20" s="711"/>
      <c r="QVJ20" s="711"/>
      <c r="QVK20" s="711"/>
      <c r="QVL20" s="711"/>
      <c r="QVM20" s="711"/>
      <c r="QVN20" s="711"/>
      <c r="QVO20" s="711"/>
      <c r="QVP20" s="711"/>
      <c r="QVQ20" s="711"/>
      <c r="QVR20" s="711"/>
      <c r="QVS20" s="711"/>
      <c r="QVT20" s="711"/>
      <c r="QVU20" s="711"/>
      <c r="QVV20" s="711"/>
      <c r="QVW20" s="711"/>
      <c r="QVX20" s="711"/>
      <c r="QVY20" s="711"/>
      <c r="QVZ20" s="711"/>
      <c r="QWA20" s="711"/>
      <c r="QWB20" s="711"/>
      <c r="QWC20" s="711"/>
      <c r="QWD20" s="711"/>
      <c r="QWE20" s="711"/>
      <c r="QWF20" s="711"/>
      <c r="QWG20" s="711"/>
      <c r="QWH20" s="711"/>
      <c r="QWI20" s="711"/>
      <c r="QWJ20" s="711"/>
      <c r="QWK20" s="711"/>
      <c r="QWL20" s="711"/>
      <c r="QWM20" s="711"/>
      <c r="QWN20" s="711"/>
      <c r="QWO20" s="711"/>
      <c r="QWP20" s="711"/>
      <c r="QWQ20" s="711"/>
      <c r="QWR20" s="711"/>
      <c r="QWS20" s="711"/>
      <c r="QWT20" s="711"/>
      <c r="QWU20" s="711"/>
      <c r="QWV20" s="711"/>
      <c r="QWW20" s="711"/>
      <c r="QWX20" s="711"/>
      <c r="QWY20" s="711"/>
      <c r="QWZ20" s="711"/>
      <c r="QXA20" s="711"/>
      <c r="QXB20" s="711"/>
      <c r="QXC20" s="711"/>
      <c r="QXD20" s="711"/>
      <c r="QXE20" s="711"/>
      <c r="QXF20" s="711"/>
      <c r="QXG20" s="711"/>
      <c r="QXH20" s="711"/>
      <c r="QXI20" s="711"/>
      <c r="QXJ20" s="711"/>
      <c r="QXK20" s="711"/>
      <c r="QXL20" s="711"/>
      <c r="QXM20" s="711"/>
      <c r="QXN20" s="711"/>
      <c r="QXO20" s="711"/>
      <c r="QXP20" s="711"/>
      <c r="QXQ20" s="711"/>
      <c r="QXR20" s="711"/>
      <c r="QXS20" s="711"/>
      <c r="QXT20" s="711"/>
      <c r="QXU20" s="711"/>
      <c r="QXV20" s="711"/>
      <c r="QXW20" s="711"/>
      <c r="QXX20" s="711"/>
      <c r="QXY20" s="711"/>
      <c r="QXZ20" s="711"/>
      <c r="QYA20" s="711"/>
      <c r="QYB20" s="711"/>
      <c r="QYC20" s="711"/>
      <c r="QYD20" s="711"/>
      <c r="QYE20" s="711"/>
      <c r="QYF20" s="711"/>
      <c r="QYG20" s="711"/>
      <c r="QYH20" s="711"/>
      <c r="QYI20" s="711"/>
      <c r="QYJ20" s="711"/>
      <c r="QYK20" s="711"/>
      <c r="QYL20" s="711"/>
      <c r="QYM20" s="711"/>
      <c r="QYN20" s="711"/>
      <c r="QYO20" s="711"/>
      <c r="QYP20" s="711"/>
      <c r="QYQ20" s="711"/>
      <c r="QYR20" s="711"/>
      <c r="QYS20" s="711"/>
      <c r="QYT20" s="711"/>
      <c r="QYU20" s="711"/>
      <c r="QYV20" s="711"/>
      <c r="QYW20" s="711"/>
      <c r="QYX20" s="711"/>
      <c r="QYY20" s="711"/>
      <c r="QYZ20" s="711"/>
      <c r="QZA20" s="711"/>
      <c r="QZB20" s="711"/>
      <c r="QZC20" s="711"/>
      <c r="QZD20" s="711"/>
      <c r="QZE20" s="711"/>
      <c r="QZF20" s="711"/>
      <c r="QZG20" s="711"/>
      <c r="QZH20" s="711"/>
      <c r="QZI20" s="711"/>
      <c r="QZJ20" s="711"/>
      <c r="QZK20" s="711"/>
      <c r="QZL20" s="711"/>
      <c r="QZM20" s="711"/>
      <c r="QZN20" s="711"/>
      <c r="QZO20" s="711"/>
      <c r="QZP20" s="711"/>
      <c r="QZQ20" s="711"/>
      <c r="QZR20" s="711"/>
      <c r="QZS20" s="711"/>
      <c r="QZT20" s="711"/>
      <c r="QZU20" s="711"/>
      <c r="QZV20" s="711"/>
      <c r="QZW20" s="711"/>
      <c r="QZX20" s="711"/>
      <c r="QZY20" s="711"/>
      <c r="QZZ20" s="711"/>
      <c r="RAA20" s="711"/>
      <c r="RAB20" s="711"/>
      <c r="RAC20" s="711"/>
      <c r="RAD20" s="711"/>
      <c r="RAE20" s="711"/>
      <c r="RAF20" s="711"/>
      <c r="RAG20" s="711"/>
      <c r="RAH20" s="711"/>
      <c r="RAI20" s="711"/>
      <c r="RAJ20" s="711"/>
      <c r="RAK20" s="711"/>
      <c r="RAL20" s="711"/>
      <c r="RAM20" s="711"/>
      <c r="RAN20" s="711"/>
      <c r="RAO20" s="711"/>
      <c r="RAP20" s="711"/>
      <c r="RAQ20" s="711"/>
      <c r="RAR20" s="711"/>
      <c r="RAS20" s="711"/>
      <c r="RAT20" s="711"/>
      <c r="RAU20" s="711"/>
      <c r="RAV20" s="711"/>
      <c r="RAW20" s="711"/>
      <c r="RAX20" s="711"/>
      <c r="RAY20" s="711"/>
      <c r="RAZ20" s="711"/>
      <c r="RBA20" s="711"/>
      <c r="RBB20" s="711"/>
      <c r="RBC20" s="711"/>
      <c r="RBD20" s="711"/>
      <c r="RBE20" s="711"/>
      <c r="RBF20" s="711"/>
      <c r="RBG20" s="711"/>
      <c r="RBH20" s="711"/>
      <c r="RBI20" s="711"/>
      <c r="RBJ20" s="711"/>
      <c r="RBK20" s="711"/>
      <c r="RBL20" s="711"/>
      <c r="RBM20" s="711"/>
      <c r="RBN20" s="711"/>
      <c r="RBO20" s="711"/>
      <c r="RBP20" s="711"/>
      <c r="RBQ20" s="711"/>
      <c r="RBR20" s="711"/>
      <c r="RBS20" s="711"/>
      <c r="RBT20" s="711"/>
      <c r="RBU20" s="711"/>
      <c r="RBV20" s="711"/>
      <c r="RBW20" s="711"/>
      <c r="RBX20" s="711"/>
      <c r="RBY20" s="711"/>
      <c r="RBZ20" s="711"/>
      <c r="RCA20" s="711"/>
      <c r="RCB20" s="711"/>
      <c r="RCC20" s="711"/>
      <c r="RCD20" s="711"/>
      <c r="RCE20" s="711"/>
      <c r="RCF20" s="711"/>
      <c r="RCG20" s="711"/>
      <c r="RCH20" s="711"/>
      <c r="RCI20" s="711"/>
      <c r="RCJ20" s="711"/>
      <c r="RCK20" s="711"/>
      <c r="RCL20" s="711"/>
      <c r="RCM20" s="711"/>
      <c r="RCN20" s="711"/>
      <c r="RCO20" s="711"/>
      <c r="RCP20" s="711"/>
      <c r="RCQ20" s="711"/>
      <c r="RCR20" s="711"/>
      <c r="RCS20" s="711"/>
      <c r="RCT20" s="711"/>
      <c r="RCU20" s="711"/>
      <c r="RCV20" s="711"/>
      <c r="RCW20" s="711"/>
      <c r="RCX20" s="711"/>
      <c r="RCY20" s="711"/>
      <c r="RCZ20" s="711"/>
      <c r="RDA20" s="711"/>
      <c r="RDB20" s="711"/>
      <c r="RDC20" s="711"/>
      <c r="RDD20" s="711"/>
      <c r="RDE20" s="711"/>
      <c r="RDF20" s="711"/>
      <c r="RDG20" s="711"/>
      <c r="RDH20" s="711"/>
      <c r="RDI20" s="711"/>
      <c r="RDJ20" s="711"/>
      <c r="RDK20" s="711"/>
      <c r="RDL20" s="711"/>
      <c r="RDM20" s="711"/>
      <c r="RDN20" s="711"/>
      <c r="RDO20" s="711"/>
      <c r="RDP20" s="711"/>
      <c r="RDQ20" s="711"/>
      <c r="RDR20" s="711"/>
      <c r="RDS20" s="711"/>
      <c r="RDT20" s="711"/>
      <c r="RDU20" s="711"/>
      <c r="RDV20" s="711"/>
      <c r="RDW20" s="711"/>
      <c r="RDX20" s="711"/>
      <c r="RDY20" s="711"/>
      <c r="RDZ20" s="711"/>
      <c r="REA20" s="711"/>
      <c r="REB20" s="711"/>
      <c r="REC20" s="711"/>
      <c r="RED20" s="711"/>
      <c r="REE20" s="711"/>
      <c r="REF20" s="711"/>
      <c r="REG20" s="711"/>
      <c r="REH20" s="711"/>
      <c r="REI20" s="711"/>
      <c r="REJ20" s="711"/>
      <c r="REK20" s="711"/>
      <c r="REL20" s="711"/>
      <c r="REM20" s="711"/>
      <c r="REN20" s="711"/>
      <c r="REO20" s="711"/>
      <c r="REP20" s="711"/>
      <c r="REQ20" s="711"/>
      <c r="RER20" s="711"/>
      <c r="RES20" s="711"/>
      <c r="RET20" s="711"/>
      <c r="REU20" s="711"/>
      <c r="REV20" s="711"/>
      <c r="REW20" s="711"/>
      <c r="REX20" s="711"/>
      <c r="REY20" s="711"/>
      <c r="REZ20" s="711"/>
      <c r="RFA20" s="711"/>
      <c r="RFB20" s="711"/>
      <c r="RFC20" s="711"/>
      <c r="RFD20" s="711"/>
      <c r="RFE20" s="711"/>
      <c r="RFF20" s="711"/>
      <c r="RFG20" s="711"/>
      <c r="RFH20" s="711"/>
      <c r="RFI20" s="711"/>
      <c r="RFJ20" s="711"/>
      <c r="RFK20" s="711"/>
      <c r="RFL20" s="711"/>
      <c r="RFM20" s="711"/>
      <c r="RFN20" s="711"/>
      <c r="RFO20" s="711"/>
      <c r="RFP20" s="711"/>
      <c r="RFQ20" s="711"/>
      <c r="RFR20" s="711"/>
      <c r="RFS20" s="711"/>
      <c r="RFT20" s="711"/>
      <c r="RFU20" s="711"/>
      <c r="RFV20" s="711"/>
      <c r="RFW20" s="711"/>
      <c r="RFX20" s="711"/>
      <c r="RFY20" s="711"/>
      <c r="RFZ20" s="711"/>
      <c r="RGA20" s="711"/>
      <c r="RGB20" s="711"/>
      <c r="RGC20" s="711"/>
      <c r="RGD20" s="711"/>
      <c r="RGE20" s="711"/>
      <c r="RGF20" s="711"/>
      <c r="RGG20" s="711"/>
      <c r="RGH20" s="711"/>
      <c r="RGI20" s="711"/>
      <c r="RGJ20" s="711"/>
      <c r="RGK20" s="711"/>
      <c r="RGL20" s="711"/>
      <c r="RGM20" s="711"/>
      <c r="RGN20" s="711"/>
      <c r="RGO20" s="711"/>
      <c r="RGP20" s="711"/>
      <c r="RGQ20" s="711"/>
      <c r="RGR20" s="711"/>
      <c r="RGS20" s="711"/>
      <c r="RGT20" s="711"/>
      <c r="RGU20" s="711"/>
      <c r="RGV20" s="711"/>
      <c r="RGW20" s="711"/>
      <c r="RGX20" s="711"/>
      <c r="RGY20" s="711"/>
      <c r="RGZ20" s="711"/>
      <c r="RHA20" s="711"/>
      <c r="RHB20" s="711"/>
      <c r="RHC20" s="711"/>
      <c r="RHD20" s="711"/>
      <c r="RHE20" s="711"/>
      <c r="RHF20" s="711"/>
      <c r="RHG20" s="711"/>
      <c r="RHH20" s="711"/>
      <c r="RHI20" s="711"/>
      <c r="RHJ20" s="711"/>
      <c r="RHK20" s="711"/>
      <c r="RHL20" s="711"/>
      <c r="RHM20" s="711"/>
      <c r="RHN20" s="711"/>
      <c r="RHO20" s="711"/>
      <c r="RHP20" s="711"/>
      <c r="RHQ20" s="711"/>
      <c r="RHR20" s="711"/>
      <c r="RHS20" s="711"/>
      <c r="RHT20" s="711"/>
      <c r="RHU20" s="711"/>
      <c r="RHV20" s="711"/>
      <c r="RHW20" s="711"/>
      <c r="RHX20" s="711"/>
      <c r="RHY20" s="711"/>
      <c r="RHZ20" s="711"/>
      <c r="RIA20" s="711"/>
      <c r="RIB20" s="711"/>
      <c r="RIC20" s="711"/>
      <c r="RID20" s="711"/>
      <c r="RIE20" s="711"/>
      <c r="RIF20" s="711"/>
      <c r="RIG20" s="711"/>
      <c r="RIH20" s="711"/>
      <c r="RII20" s="711"/>
      <c r="RIJ20" s="711"/>
      <c r="RIK20" s="711"/>
      <c r="RIL20" s="711"/>
      <c r="RIM20" s="711"/>
      <c r="RIN20" s="711"/>
      <c r="RIO20" s="711"/>
      <c r="RIP20" s="711"/>
      <c r="RIQ20" s="711"/>
      <c r="RIR20" s="711"/>
      <c r="RIS20" s="711"/>
      <c r="RIT20" s="711"/>
      <c r="RIU20" s="711"/>
      <c r="RIV20" s="711"/>
      <c r="RIW20" s="711"/>
      <c r="RIX20" s="711"/>
      <c r="RIY20" s="711"/>
      <c r="RIZ20" s="711"/>
      <c r="RJA20" s="711"/>
      <c r="RJB20" s="711"/>
      <c r="RJC20" s="711"/>
      <c r="RJD20" s="711"/>
      <c r="RJE20" s="711"/>
      <c r="RJF20" s="711"/>
      <c r="RJG20" s="711"/>
      <c r="RJH20" s="711"/>
      <c r="RJI20" s="711"/>
      <c r="RJJ20" s="711"/>
      <c r="RJK20" s="711"/>
      <c r="RJL20" s="711"/>
      <c r="RJM20" s="711"/>
      <c r="RJN20" s="711"/>
      <c r="RJO20" s="711"/>
      <c r="RJP20" s="711"/>
      <c r="RJQ20" s="711"/>
      <c r="RJR20" s="711"/>
      <c r="RJS20" s="711"/>
      <c r="RJT20" s="711"/>
      <c r="RJU20" s="711"/>
      <c r="RJV20" s="711"/>
      <c r="RJW20" s="711"/>
      <c r="RJX20" s="711"/>
      <c r="RJY20" s="711"/>
      <c r="RJZ20" s="711"/>
      <c r="RKA20" s="711"/>
      <c r="RKB20" s="711"/>
      <c r="RKC20" s="711"/>
      <c r="RKD20" s="711"/>
      <c r="RKE20" s="711"/>
      <c r="RKF20" s="711"/>
      <c r="RKG20" s="711"/>
      <c r="RKH20" s="711"/>
      <c r="RKI20" s="711"/>
      <c r="RKJ20" s="711"/>
      <c r="RKK20" s="711"/>
      <c r="RKL20" s="711"/>
      <c r="RKM20" s="711"/>
      <c r="RKN20" s="711"/>
      <c r="RKO20" s="711"/>
      <c r="RKP20" s="711"/>
      <c r="RKQ20" s="711"/>
      <c r="RKR20" s="711"/>
      <c r="RKS20" s="711"/>
      <c r="RKT20" s="711"/>
      <c r="RKU20" s="711"/>
      <c r="RKV20" s="711"/>
      <c r="RKW20" s="711"/>
      <c r="RKX20" s="711"/>
      <c r="RKY20" s="711"/>
      <c r="RKZ20" s="711"/>
      <c r="RLA20" s="711"/>
      <c r="RLB20" s="711"/>
      <c r="RLC20" s="711"/>
      <c r="RLD20" s="711"/>
      <c r="RLE20" s="711"/>
      <c r="RLF20" s="711"/>
      <c r="RLG20" s="711"/>
      <c r="RLH20" s="711"/>
      <c r="RLI20" s="711"/>
      <c r="RLJ20" s="711"/>
      <c r="RLK20" s="711"/>
      <c r="RLL20" s="711"/>
      <c r="RLM20" s="711"/>
      <c r="RLN20" s="711"/>
      <c r="RLO20" s="711"/>
      <c r="RLP20" s="711"/>
      <c r="RLQ20" s="711"/>
      <c r="RLR20" s="711"/>
      <c r="RLS20" s="711"/>
      <c r="RLT20" s="711"/>
      <c r="RLU20" s="711"/>
      <c r="RLV20" s="711"/>
      <c r="RLW20" s="711"/>
      <c r="RLX20" s="711"/>
      <c r="RLY20" s="711"/>
      <c r="RLZ20" s="711"/>
      <c r="RMA20" s="711"/>
      <c r="RMB20" s="711"/>
      <c r="RMC20" s="711"/>
      <c r="RMD20" s="711"/>
      <c r="RME20" s="711"/>
      <c r="RMF20" s="711"/>
      <c r="RMG20" s="711"/>
      <c r="RMH20" s="711"/>
      <c r="RMI20" s="711"/>
      <c r="RMJ20" s="711"/>
      <c r="RMK20" s="711"/>
      <c r="RML20" s="711"/>
      <c r="RMM20" s="711"/>
      <c r="RMN20" s="711"/>
      <c r="RMO20" s="711"/>
      <c r="RMP20" s="711"/>
      <c r="RMQ20" s="711"/>
      <c r="RMR20" s="711"/>
      <c r="RMS20" s="711"/>
      <c r="RMT20" s="711"/>
      <c r="RMU20" s="711"/>
      <c r="RMV20" s="711"/>
      <c r="RMW20" s="711"/>
      <c r="RMX20" s="711"/>
      <c r="RMY20" s="711"/>
      <c r="RMZ20" s="711"/>
      <c r="RNA20" s="711"/>
      <c r="RNB20" s="711"/>
      <c r="RNC20" s="711"/>
      <c r="RND20" s="711"/>
      <c r="RNE20" s="711"/>
      <c r="RNF20" s="711"/>
      <c r="RNG20" s="711"/>
      <c r="RNH20" s="711"/>
      <c r="RNI20" s="711"/>
      <c r="RNJ20" s="711"/>
      <c r="RNK20" s="711"/>
      <c r="RNL20" s="711"/>
      <c r="RNM20" s="711"/>
      <c r="RNN20" s="711"/>
      <c r="RNO20" s="711"/>
      <c r="RNP20" s="711"/>
      <c r="RNQ20" s="711"/>
      <c r="RNR20" s="711"/>
      <c r="RNS20" s="711"/>
      <c r="RNT20" s="711"/>
      <c r="RNU20" s="711"/>
      <c r="RNV20" s="711"/>
      <c r="RNW20" s="711"/>
      <c r="RNX20" s="711"/>
      <c r="RNY20" s="711"/>
      <c r="RNZ20" s="711"/>
      <c r="ROA20" s="711"/>
      <c r="ROB20" s="711"/>
      <c r="ROC20" s="711"/>
      <c r="ROD20" s="711"/>
      <c r="ROE20" s="711"/>
      <c r="ROF20" s="711"/>
      <c r="ROG20" s="711"/>
      <c r="ROH20" s="711"/>
      <c r="ROI20" s="711"/>
      <c r="ROJ20" s="711"/>
      <c r="ROK20" s="711"/>
      <c r="ROL20" s="711"/>
      <c r="ROM20" s="711"/>
      <c r="RON20" s="711"/>
      <c r="ROO20" s="711"/>
      <c r="ROP20" s="711"/>
      <c r="ROQ20" s="711"/>
      <c r="ROR20" s="711"/>
      <c r="ROS20" s="711"/>
      <c r="ROT20" s="711"/>
      <c r="ROU20" s="711"/>
      <c r="ROV20" s="711"/>
      <c r="ROW20" s="711"/>
      <c r="ROX20" s="711"/>
      <c r="ROY20" s="711"/>
      <c r="ROZ20" s="711"/>
      <c r="RPA20" s="711"/>
      <c r="RPB20" s="711"/>
      <c r="RPC20" s="711"/>
      <c r="RPD20" s="711"/>
      <c r="RPE20" s="711"/>
      <c r="RPF20" s="711"/>
      <c r="RPG20" s="711"/>
      <c r="RPH20" s="711"/>
      <c r="RPI20" s="711"/>
      <c r="RPJ20" s="711"/>
      <c r="RPK20" s="711"/>
      <c r="RPL20" s="711"/>
      <c r="RPM20" s="711"/>
      <c r="RPN20" s="711"/>
      <c r="RPO20" s="711"/>
      <c r="RPP20" s="711"/>
      <c r="RPQ20" s="711"/>
      <c r="RPR20" s="711"/>
      <c r="RPS20" s="711"/>
      <c r="RPT20" s="711"/>
      <c r="RPU20" s="711"/>
      <c r="RPV20" s="711"/>
      <c r="RPW20" s="711"/>
      <c r="RPX20" s="711"/>
      <c r="RPY20" s="711"/>
      <c r="RPZ20" s="711"/>
      <c r="RQA20" s="711"/>
      <c r="RQB20" s="711"/>
      <c r="RQC20" s="711"/>
      <c r="RQD20" s="711"/>
      <c r="RQE20" s="711"/>
      <c r="RQF20" s="711"/>
      <c r="RQG20" s="711"/>
      <c r="RQH20" s="711"/>
      <c r="RQI20" s="711"/>
      <c r="RQJ20" s="711"/>
      <c r="RQK20" s="711"/>
      <c r="RQL20" s="711"/>
      <c r="RQM20" s="711"/>
      <c r="RQN20" s="711"/>
      <c r="RQO20" s="711"/>
      <c r="RQP20" s="711"/>
      <c r="RQQ20" s="711"/>
      <c r="RQR20" s="711"/>
      <c r="RQS20" s="711"/>
      <c r="RQT20" s="711"/>
      <c r="RQU20" s="711"/>
      <c r="RQV20" s="711"/>
      <c r="RQW20" s="711"/>
      <c r="RQX20" s="711"/>
      <c r="RQY20" s="711"/>
      <c r="RQZ20" s="711"/>
      <c r="RRA20" s="711"/>
      <c r="RRB20" s="711"/>
      <c r="RRC20" s="711"/>
      <c r="RRD20" s="711"/>
      <c r="RRE20" s="711"/>
      <c r="RRF20" s="711"/>
      <c r="RRG20" s="711"/>
      <c r="RRH20" s="711"/>
      <c r="RRI20" s="711"/>
      <c r="RRJ20" s="711"/>
      <c r="RRK20" s="711"/>
      <c r="RRL20" s="711"/>
      <c r="RRM20" s="711"/>
      <c r="RRN20" s="711"/>
      <c r="RRO20" s="711"/>
      <c r="RRP20" s="711"/>
      <c r="RRQ20" s="711"/>
      <c r="RRR20" s="711"/>
      <c r="RRS20" s="711"/>
      <c r="RRT20" s="711"/>
      <c r="RRU20" s="711"/>
      <c r="RRV20" s="711"/>
      <c r="RRW20" s="711"/>
      <c r="RRX20" s="711"/>
      <c r="RRY20" s="711"/>
      <c r="RRZ20" s="711"/>
      <c r="RSA20" s="711"/>
      <c r="RSB20" s="711"/>
      <c r="RSC20" s="711"/>
      <c r="RSD20" s="711"/>
      <c r="RSE20" s="711"/>
      <c r="RSF20" s="711"/>
      <c r="RSG20" s="711"/>
      <c r="RSH20" s="711"/>
      <c r="RSI20" s="711"/>
      <c r="RSJ20" s="711"/>
      <c r="RSK20" s="711"/>
      <c r="RSL20" s="711"/>
      <c r="RSM20" s="711"/>
      <c r="RSN20" s="711"/>
      <c r="RSO20" s="711"/>
      <c r="RSP20" s="711"/>
      <c r="RSQ20" s="711"/>
      <c r="RSR20" s="711"/>
      <c r="RSS20" s="711"/>
      <c r="RST20" s="711"/>
      <c r="RSU20" s="711"/>
      <c r="RSV20" s="711"/>
      <c r="RSW20" s="711"/>
      <c r="RSX20" s="711"/>
      <c r="RSY20" s="711"/>
      <c r="RSZ20" s="711"/>
      <c r="RTA20" s="711"/>
      <c r="RTB20" s="711"/>
      <c r="RTC20" s="711"/>
      <c r="RTD20" s="711"/>
      <c r="RTE20" s="711"/>
      <c r="RTF20" s="711"/>
      <c r="RTG20" s="711"/>
      <c r="RTH20" s="711"/>
      <c r="RTI20" s="711"/>
      <c r="RTJ20" s="711"/>
      <c r="RTK20" s="711"/>
      <c r="RTL20" s="711"/>
      <c r="RTM20" s="711"/>
      <c r="RTN20" s="711"/>
      <c r="RTO20" s="711"/>
      <c r="RTP20" s="711"/>
      <c r="RTQ20" s="711"/>
      <c r="RTR20" s="711"/>
      <c r="RTS20" s="711"/>
      <c r="RTT20" s="711"/>
      <c r="RTU20" s="711"/>
      <c r="RTV20" s="711"/>
      <c r="RTW20" s="711"/>
      <c r="RTX20" s="711"/>
      <c r="RTY20" s="711"/>
      <c r="RTZ20" s="711"/>
      <c r="RUA20" s="711"/>
      <c r="RUB20" s="711"/>
      <c r="RUC20" s="711"/>
      <c r="RUD20" s="711"/>
      <c r="RUE20" s="711"/>
      <c r="RUF20" s="711"/>
      <c r="RUG20" s="711"/>
      <c r="RUH20" s="711"/>
      <c r="RUI20" s="711"/>
      <c r="RUJ20" s="711"/>
      <c r="RUK20" s="711"/>
      <c r="RUL20" s="711"/>
      <c r="RUM20" s="711"/>
      <c r="RUN20" s="711"/>
      <c r="RUO20" s="711"/>
      <c r="RUP20" s="711"/>
      <c r="RUQ20" s="711"/>
      <c r="RUR20" s="711"/>
      <c r="RUS20" s="711"/>
      <c r="RUT20" s="711"/>
      <c r="RUU20" s="711"/>
      <c r="RUV20" s="711"/>
      <c r="RUW20" s="711"/>
      <c r="RUX20" s="711"/>
      <c r="RUY20" s="711"/>
      <c r="RUZ20" s="711"/>
      <c r="RVA20" s="711"/>
      <c r="RVB20" s="711"/>
      <c r="RVC20" s="711"/>
      <c r="RVD20" s="711"/>
      <c r="RVE20" s="711"/>
      <c r="RVF20" s="711"/>
      <c r="RVG20" s="711"/>
      <c r="RVH20" s="711"/>
      <c r="RVI20" s="711"/>
      <c r="RVJ20" s="711"/>
      <c r="RVK20" s="711"/>
      <c r="RVL20" s="711"/>
      <c r="RVM20" s="711"/>
      <c r="RVN20" s="711"/>
      <c r="RVO20" s="711"/>
      <c r="RVP20" s="711"/>
      <c r="RVQ20" s="711"/>
      <c r="RVR20" s="711"/>
      <c r="RVS20" s="711"/>
      <c r="RVT20" s="711"/>
      <c r="RVU20" s="711"/>
      <c r="RVV20" s="711"/>
      <c r="RVW20" s="711"/>
      <c r="RVX20" s="711"/>
      <c r="RVY20" s="711"/>
      <c r="RVZ20" s="711"/>
      <c r="RWA20" s="711"/>
      <c r="RWB20" s="711"/>
      <c r="RWC20" s="711"/>
      <c r="RWD20" s="711"/>
      <c r="RWE20" s="711"/>
      <c r="RWF20" s="711"/>
      <c r="RWG20" s="711"/>
      <c r="RWH20" s="711"/>
      <c r="RWI20" s="711"/>
      <c r="RWJ20" s="711"/>
      <c r="RWK20" s="711"/>
      <c r="RWL20" s="711"/>
      <c r="RWM20" s="711"/>
      <c r="RWN20" s="711"/>
      <c r="RWO20" s="711"/>
      <c r="RWP20" s="711"/>
      <c r="RWQ20" s="711"/>
      <c r="RWR20" s="711"/>
      <c r="RWS20" s="711"/>
      <c r="RWT20" s="711"/>
      <c r="RWU20" s="711"/>
      <c r="RWV20" s="711"/>
      <c r="RWW20" s="711"/>
      <c r="RWX20" s="711"/>
      <c r="RWY20" s="711"/>
      <c r="RWZ20" s="711"/>
      <c r="RXA20" s="711"/>
      <c r="RXB20" s="711"/>
      <c r="RXC20" s="711"/>
      <c r="RXD20" s="711"/>
      <c r="RXE20" s="711"/>
      <c r="RXF20" s="711"/>
      <c r="RXG20" s="711"/>
      <c r="RXH20" s="711"/>
      <c r="RXI20" s="711"/>
      <c r="RXJ20" s="711"/>
      <c r="RXK20" s="711"/>
      <c r="RXL20" s="711"/>
      <c r="RXM20" s="711"/>
      <c r="RXN20" s="711"/>
      <c r="RXO20" s="711"/>
      <c r="RXP20" s="711"/>
      <c r="RXQ20" s="711"/>
      <c r="RXR20" s="711"/>
      <c r="RXS20" s="711"/>
      <c r="RXT20" s="711"/>
      <c r="RXU20" s="711"/>
      <c r="RXV20" s="711"/>
      <c r="RXW20" s="711"/>
      <c r="RXX20" s="711"/>
      <c r="RXY20" s="711"/>
      <c r="RXZ20" s="711"/>
      <c r="RYA20" s="711"/>
      <c r="RYB20" s="711"/>
      <c r="RYC20" s="711"/>
      <c r="RYD20" s="711"/>
      <c r="RYE20" s="711"/>
      <c r="RYF20" s="711"/>
      <c r="RYG20" s="711"/>
      <c r="RYH20" s="711"/>
      <c r="RYI20" s="711"/>
      <c r="RYJ20" s="711"/>
      <c r="RYK20" s="711"/>
      <c r="RYL20" s="711"/>
      <c r="RYM20" s="711"/>
      <c r="RYN20" s="711"/>
      <c r="RYO20" s="711"/>
      <c r="RYP20" s="711"/>
      <c r="RYQ20" s="711"/>
      <c r="RYR20" s="711"/>
      <c r="RYS20" s="711"/>
      <c r="RYT20" s="711"/>
      <c r="RYU20" s="711"/>
      <c r="RYV20" s="711"/>
      <c r="RYW20" s="711"/>
      <c r="RYX20" s="711"/>
      <c r="RYY20" s="711"/>
      <c r="RYZ20" s="711"/>
      <c r="RZA20" s="711"/>
      <c r="RZB20" s="711"/>
      <c r="RZC20" s="711"/>
      <c r="RZD20" s="711"/>
      <c r="RZE20" s="711"/>
      <c r="RZF20" s="711"/>
      <c r="RZG20" s="711"/>
      <c r="RZH20" s="711"/>
      <c r="RZI20" s="711"/>
      <c r="RZJ20" s="711"/>
      <c r="RZK20" s="711"/>
      <c r="RZL20" s="711"/>
      <c r="RZM20" s="711"/>
      <c r="RZN20" s="711"/>
      <c r="RZO20" s="711"/>
      <c r="RZP20" s="711"/>
      <c r="RZQ20" s="711"/>
      <c r="RZR20" s="711"/>
      <c r="RZS20" s="711"/>
      <c r="RZT20" s="711"/>
      <c r="RZU20" s="711"/>
      <c r="RZV20" s="711"/>
      <c r="RZW20" s="711"/>
      <c r="RZX20" s="711"/>
      <c r="RZY20" s="711"/>
      <c r="RZZ20" s="711"/>
      <c r="SAA20" s="711"/>
      <c r="SAB20" s="711"/>
      <c r="SAC20" s="711"/>
      <c r="SAD20" s="711"/>
      <c r="SAE20" s="711"/>
      <c r="SAF20" s="711"/>
      <c r="SAG20" s="711"/>
      <c r="SAH20" s="711"/>
      <c r="SAI20" s="711"/>
      <c r="SAJ20" s="711"/>
      <c r="SAK20" s="711"/>
      <c r="SAL20" s="711"/>
      <c r="SAM20" s="711"/>
      <c r="SAN20" s="711"/>
      <c r="SAO20" s="711"/>
      <c r="SAP20" s="711"/>
      <c r="SAQ20" s="711"/>
      <c r="SAR20" s="711"/>
      <c r="SAS20" s="711"/>
      <c r="SAT20" s="711"/>
      <c r="SAU20" s="711"/>
      <c r="SAV20" s="711"/>
      <c r="SAW20" s="711"/>
      <c r="SAX20" s="711"/>
      <c r="SAY20" s="711"/>
      <c r="SAZ20" s="711"/>
      <c r="SBA20" s="711"/>
      <c r="SBB20" s="711"/>
      <c r="SBC20" s="711"/>
      <c r="SBD20" s="711"/>
      <c r="SBE20" s="711"/>
      <c r="SBF20" s="711"/>
      <c r="SBG20" s="711"/>
      <c r="SBH20" s="711"/>
      <c r="SBI20" s="711"/>
      <c r="SBJ20" s="711"/>
      <c r="SBK20" s="711"/>
      <c r="SBL20" s="711"/>
      <c r="SBM20" s="711"/>
      <c r="SBN20" s="711"/>
      <c r="SBO20" s="711"/>
      <c r="SBP20" s="711"/>
      <c r="SBQ20" s="711"/>
      <c r="SBR20" s="711"/>
      <c r="SBS20" s="711"/>
      <c r="SBT20" s="711"/>
      <c r="SBU20" s="711"/>
      <c r="SBV20" s="711"/>
      <c r="SBW20" s="711"/>
      <c r="SBX20" s="711"/>
      <c r="SBY20" s="711"/>
      <c r="SBZ20" s="711"/>
      <c r="SCA20" s="711"/>
      <c r="SCB20" s="711"/>
      <c r="SCC20" s="711"/>
      <c r="SCD20" s="711"/>
      <c r="SCE20" s="711"/>
      <c r="SCF20" s="711"/>
      <c r="SCG20" s="711"/>
      <c r="SCH20" s="711"/>
      <c r="SCI20" s="711"/>
      <c r="SCJ20" s="711"/>
      <c r="SCK20" s="711"/>
      <c r="SCL20" s="711"/>
      <c r="SCM20" s="711"/>
      <c r="SCN20" s="711"/>
      <c r="SCO20" s="711"/>
      <c r="SCP20" s="711"/>
      <c r="SCQ20" s="711"/>
      <c r="SCR20" s="711"/>
      <c r="SCS20" s="711"/>
      <c r="SCT20" s="711"/>
      <c r="SCU20" s="711"/>
      <c r="SCV20" s="711"/>
      <c r="SCW20" s="711"/>
      <c r="SCX20" s="711"/>
      <c r="SCY20" s="711"/>
      <c r="SCZ20" s="711"/>
      <c r="SDA20" s="711"/>
      <c r="SDB20" s="711"/>
      <c r="SDC20" s="711"/>
      <c r="SDD20" s="711"/>
      <c r="SDE20" s="711"/>
      <c r="SDF20" s="711"/>
      <c r="SDG20" s="711"/>
      <c r="SDH20" s="711"/>
      <c r="SDI20" s="711"/>
      <c r="SDJ20" s="711"/>
      <c r="SDK20" s="711"/>
      <c r="SDL20" s="711"/>
      <c r="SDM20" s="711"/>
      <c r="SDN20" s="711"/>
      <c r="SDO20" s="711"/>
      <c r="SDP20" s="711"/>
      <c r="SDQ20" s="711"/>
      <c r="SDR20" s="711"/>
      <c r="SDS20" s="711"/>
      <c r="SDT20" s="711"/>
      <c r="SDU20" s="711"/>
      <c r="SDV20" s="711"/>
      <c r="SDW20" s="711"/>
      <c r="SDX20" s="711"/>
      <c r="SDY20" s="711"/>
      <c r="SDZ20" s="711"/>
      <c r="SEA20" s="711"/>
      <c r="SEB20" s="711"/>
      <c r="SEC20" s="711"/>
      <c r="SED20" s="711"/>
      <c r="SEE20" s="711"/>
      <c r="SEF20" s="711"/>
      <c r="SEG20" s="711"/>
      <c r="SEH20" s="711"/>
      <c r="SEI20" s="711"/>
      <c r="SEJ20" s="711"/>
      <c r="SEK20" s="711"/>
      <c r="SEL20" s="711"/>
      <c r="SEM20" s="711"/>
      <c r="SEN20" s="711"/>
      <c r="SEO20" s="711"/>
      <c r="SEP20" s="711"/>
      <c r="SEQ20" s="711"/>
      <c r="SER20" s="711"/>
      <c r="SES20" s="711"/>
      <c r="SET20" s="711"/>
      <c r="SEU20" s="711"/>
      <c r="SEV20" s="711"/>
      <c r="SEW20" s="711"/>
      <c r="SEX20" s="711"/>
      <c r="SEY20" s="711"/>
      <c r="SEZ20" s="711"/>
      <c r="SFA20" s="711"/>
      <c r="SFB20" s="711"/>
      <c r="SFC20" s="711"/>
      <c r="SFD20" s="711"/>
      <c r="SFE20" s="711"/>
      <c r="SFF20" s="711"/>
      <c r="SFG20" s="711"/>
      <c r="SFH20" s="711"/>
      <c r="SFI20" s="711"/>
      <c r="SFJ20" s="711"/>
      <c r="SFK20" s="711"/>
      <c r="SFL20" s="711"/>
      <c r="SFM20" s="711"/>
      <c r="SFN20" s="711"/>
      <c r="SFO20" s="711"/>
      <c r="SFP20" s="711"/>
      <c r="SFQ20" s="711"/>
      <c r="SFR20" s="711"/>
      <c r="SFS20" s="711"/>
      <c r="SFT20" s="711"/>
      <c r="SFU20" s="711"/>
      <c r="SFV20" s="711"/>
      <c r="SFW20" s="711"/>
      <c r="SFX20" s="711"/>
      <c r="SFY20" s="711"/>
      <c r="SFZ20" s="711"/>
      <c r="SGA20" s="711"/>
      <c r="SGB20" s="711"/>
      <c r="SGC20" s="711"/>
      <c r="SGD20" s="711"/>
      <c r="SGE20" s="711"/>
      <c r="SGF20" s="711"/>
      <c r="SGG20" s="711"/>
      <c r="SGH20" s="711"/>
      <c r="SGI20" s="711"/>
      <c r="SGJ20" s="711"/>
      <c r="SGK20" s="711"/>
      <c r="SGL20" s="711"/>
      <c r="SGM20" s="711"/>
      <c r="SGN20" s="711"/>
      <c r="SGO20" s="711"/>
      <c r="SGP20" s="711"/>
      <c r="SGQ20" s="711"/>
      <c r="SGR20" s="711"/>
      <c r="SGS20" s="711"/>
      <c r="SGT20" s="711"/>
      <c r="SGU20" s="711"/>
      <c r="SGV20" s="711"/>
      <c r="SGW20" s="711"/>
      <c r="SGX20" s="711"/>
      <c r="SGY20" s="711"/>
      <c r="SGZ20" s="711"/>
      <c r="SHA20" s="711"/>
      <c r="SHB20" s="711"/>
      <c r="SHC20" s="711"/>
      <c r="SHD20" s="711"/>
      <c r="SHE20" s="711"/>
      <c r="SHF20" s="711"/>
      <c r="SHG20" s="711"/>
      <c r="SHH20" s="711"/>
      <c r="SHI20" s="711"/>
      <c r="SHJ20" s="711"/>
      <c r="SHK20" s="711"/>
      <c r="SHL20" s="711"/>
      <c r="SHM20" s="711"/>
      <c r="SHN20" s="711"/>
      <c r="SHO20" s="711"/>
      <c r="SHP20" s="711"/>
      <c r="SHQ20" s="711"/>
      <c r="SHR20" s="711"/>
      <c r="SHS20" s="711"/>
      <c r="SHT20" s="711"/>
      <c r="SHU20" s="711"/>
      <c r="SHV20" s="711"/>
      <c r="SHW20" s="711"/>
      <c r="SHX20" s="711"/>
      <c r="SHY20" s="711"/>
      <c r="SHZ20" s="711"/>
      <c r="SIA20" s="711"/>
      <c r="SIB20" s="711"/>
      <c r="SIC20" s="711"/>
      <c r="SID20" s="711"/>
      <c r="SIE20" s="711"/>
      <c r="SIF20" s="711"/>
      <c r="SIG20" s="711"/>
      <c r="SIH20" s="711"/>
      <c r="SII20" s="711"/>
      <c r="SIJ20" s="711"/>
      <c r="SIK20" s="711"/>
      <c r="SIL20" s="711"/>
      <c r="SIM20" s="711"/>
      <c r="SIN20" s="711"/>
      <c r="SIO20" s="711"/>
      <c r="SIP20" s="711"/>
      <c r="SIQ20" s="711"/>
      <c r="SIR20" s="711"/>
      <c r="SIS20" s="711"/>
      <c r="SIT20" s="711"/>
      <c r="SIU20" s="711"/>
      <c r="SIV20" s="711"/>
      <c r="SIW20" s="711"/>
      <c r="SIX20" s="711"/>
      <c r="SIY20" s="711"/>
      <c r="SIZ20" s="711"/>
      <c r="SJA20" s="711"/>
      <c r="SJB20" s="711"/>
      <c r="SJC20" s="711"/>
      <c r="SJD20" s="711"/>
      <c r="SJE20" s="711"/>
      <c r="SJF20" s="711"/>
      <c r="SJG20" s="711"/>
      <c r="SJH20" s="711"/>
      <c r="SJI20" s="711"/>
      <c r="SJJ20" s="711"/>
      <c r="SJK20" s="711"/>
      <c r="SJL20" s="711"/>
      <c r="SJM20" s="711"/>
      <c r="SJN20" s="711"/>
      <c r="SJO20" s="711"/>
      <c r="SJP20" s="711"/>
      <c r="SJQ20" s="711"/>
      <c r="SJR20" s="711"/>
      <c r="SJS20" s="711"/>
      <c r="SJT20" s="711"/>
      <c r="SJU20" s="711"/>
      <c r="SJV20" s="711"/>
      <c r="SJW20" s="711"/>
      <c r="SJX20" s="711"/>
      <c r="SJY20" s="711"/>
      <c r="SJZ20" s="711"/>
      <c r="SKA20" s="711"/>
      <c r="SKB20" s="711"/>
      <c r="SKC20" s="711"/>
      <c r="SKD20" s="711"/>
      <c r="SKE20" s="711"/>
      <c r="SKF20" s="711"/>
      <c r="SKG20" s="711"/>
      <c r="SKH20" s="711"/>
      <c r="SKI20" s="711"/>
      <c r="SKJ20" s="711"/>
      <c r="SKK20" s="711"/>
      <c r="SKL20" s="711"/>
      <c r="SKM20" s="711"/>
      <c r="SKN20" s="711"/>
      <c r="SKO20" s="711"/>
      <c r="SKP20" s="711"/>
      <c r="SKQ20" s="711"/>
      <c r="SKR20" s="711"/>
      <c r="SKS20" s="711"/>
      <c r="SKT20" s="711"/>
      <c r="SKU20" s="711"/>
      <c r="SKV20" s="711"/>
      <c r="SKW20" s="711"/>
      <c r="SKX20" s="711"/>
      <c r="SKY20" s="711"/>
      <c r="SKZ20" s="711"/>
      <c r="SLA20" s="711"/>
      <c r="SLB20" s="711"/>
      <c r="SLC20" s="711"/>
      <c r="SLD20" s="711"/>
      <c r="SLE20" s="711"/>
      <c r="SLF20" s="711"/>
      <c r="SLG20" s="711"/>
      <c r="SLH20" s="711"/>
      <c r="SLI20" s="711"/>
      <c r="SLJ20" s="711"/>
      <c r="SLK20" s="711"/>
      <c r="SLL20" s="711"/>
      <c r="SLM20" s="711"/>
      <c r="SLN20" s="711"/>
      <c r="SLO20" s="711"/>
      <c r="SLP20" s="711"/>
      <c r="SLQ20" s="711"/>
      <c r="SLR20" s="711"/>
      <c r="SLS20" s="711"/>
      <c r="SLT20" s="711"/>
      <c r="SLU20" s="711"/>
      <c r="SLV20" s="711"/>
      <c r="SLW20" s="711"/>
      <c r="SLX20" s="711"/>
      <c r="SLY20" s="711"/>
      <c r="SLZ20" s="711"/>
      <c r="SMA20" s="711"/>
      <c r="SMB20" s="711"/>
      <c r="SMC20" s="711"/>
      <c r="SMD20" s="711"/>
      <c r="SME20" s="711"/>
      <c r="SMF20" s="711"/>
      <c r="SMG20" s="711"/>
      <c r="SMH20" s="711"/>
      <c r="SMI20" s="711"/>
      <c r="SMJ20" s="711"/>
      <c r="SMK20" s="711"/>
      <c r="SML20" s="711"/>
      <c r="SMM20" s="711"/>
      <c r="SMN20" s="711"/>
      <c r="SMO20" s="711"/>
      <c r="SMP20" s="711"/>
      <c r="SMQ20" s="711"/>
      <c r="SMR20" s="711"/>
      <c r="SMS20" s="711"/>
      <c r="SMT20" s="711"/>
      <c r="SMU20" s="711"/>
      <c r="SMV20" s="711"/>
      <c r="SMW20" s="711"/>
      <c r="SMX20" s="711"/>
      <c r="SMY20" s="711"/>
      <c r="SMZ20" s="711"/>
      <c r="SNA20" s="711"/>
      <c r="SNB20" s="711"/>
      <c r="SNC20" s="711"/>
      <c r="SND20" s="711"/>
      <c r="SNE20" s="711"/>
      <c r="SNF20" s="711"/>
      <c r="SNG20" s="711"/>
      <c r="SNH20" s="711"/>
      <c r="SNI20" s="711"/>
      <c r="SNJ20" s="711"/>
      <c r="SNK20" s="711"/>
      <c r="SNL20" s="711"/>
      <c r="SNM20" s="711"/>
      <c r="SNN20" s="711"/>
      <c r="SNO20" s="711"/>
      <c r="SNP20" s="711"/>
      <c r="SNQ20" s="711"/>
      <c r="SNR20" s="711"/>
      <c r="SNS20" s="711"/>
      <c r="SNT20" s="711"/>
      <c r="SNU20" s="711"/>
      <c r="SNV20" s="711"/>
      <c r="SNW20" s="711"/>
      <c r="SNX20" s="711"/>
      <c r="SNY20" s="711"/>
      <c r="SNZ20" s="711"/>
      <c r="SOA20" s="711"/>
      <c r="SOB20" s="711"/>
      <c r="SOC20" s="711"/>
      <c r="SOD20" s="711"/>
      <c r="SOE20" s="711"/>
      <c r="SOF20" s="711"/>
      <c r="SOG20" s="711"/>
      <c r="SOH20" s="711"/>
      <c r="SOI20" s="711"/>
      <c r="SOJ20" s="711"/>
      <c r="SOK20" s="711"/>
      <c r="SOL20" s="711"/>
      <c r="SOM20" s="711"/>
      <c r="SON20" s="711"/>
      <c r="SOO20" s="711"/>
      <c r="SOP20" s="711"/>
      <c r="SOQ20" s="711"/>
      <c r="SOR20" s="711"/>
      <c r="SOS20" s="711"/>
      <c r="SOT20" s="711"/>
      <c r="SOU20" s="711"/>
      <c r="SOV20" s="711"/>
      <c r="SOW20" s="711"/>
      <c r="SOX20" s="711"/>
      <c r="SOY20" s="711"/>
      <c r="SOZ20" s="711"/>
      <c r="SPA20" s="711"/>
      <c r="SPB20" s="711"/>
      <c r="SPC20" s="711"/>
      <c r="SPD20" s="711"/>
      <c r="SPE20" s="711"/>
      <c r="SPF20" s="711"/>
      <c r="SPG20" s="711"/>
      <c r="SPH20" s="711"/>
      <c r="SPI20" s="711"/>
      <c r="SPJ20" s="711"/>
      <c r="SPK20" s="711"/>
      <c r="SPL20" s="711"/>
      <c r="SPM20" s="711"/>
      <c r="SPN20" s="711"/>
      <c r="SPO20" s="711"/>
      <c r="SPP20" s="711"/>
      <c r="SPQ20" s="711"/>
      <c r="SPR20" s="711"/>
      <c r="SPS20" s="711"/>
      <c r="SPT20" s="711"/>
      <c r="SPU20" s="711"/>
      <c r="SPV20" s="711"/>
      <c r="SPW20" s="711"/>
      <c r="SPX20" s="711"/>
      <c r="SPY20" s="711"/>
      <c r="SPZ20" s="711"/>
      <c r="SQA20" s="711"/>
      <c r="SQB20" s="711"/>
      <c r="SQC20" s="711"/>
      <c r="SQD20" s="711"/>
      <c r="SQE20" s="711"/>
      <c r="SQF20" s="711"/>
      <c r="SQG20" s="711"/>
      <c r="SQH20" s="711"/>
      <c r="SQI20" s="711"/>
      <c r="SQJ20" s="711"/>
      <c r="SQK20" s="711"/>
      <c r="SQL20" s="711"/>
      <c r="SQM20" s="711"/>
      <c r="SQN20" s="711"/>
      <c r="SQO20" s="711"/>
      <c r="SQP20" s="711"/>
      <c r="SQQ20" s="711"/>
      <c r="SQR20" s="711"/>
      <c r="SQS20" s="711"/>
      <c r="SQT20" s="711"/>
      <c r="SQU20" s="711"/>
      <c r="SQV20" s="711"/>
      <c r="SQW20" s="711"/>
      <c r="SQX20" s="711"/>
      <c r="SQY20" s="711"/>
      <c r="SQZ20" s="711"/>
      <c r="SRA20" s="711"/>
      <c r="SRB20" s="711"/>
      <c r="SRC20" s="711"/>
      <c r="SRD20" s="711"/>
      <c r="SRE20" s="711"/>
      <c r="SRF20" s="711"/>
      <c r="SRG20" s="711"/>
      <c r="SRH20" s="711"/>
      <c r="SRI20" s="711"/>
      <c r="SRJ20" s="711"/>
      <c r="SRK20" s="711"/>
      <c r="SRL20" s="711"/>
      <c r="SRM20" s="711"/>
      <c r="SRN20" s="711"/>
      <c r="SRO20" s="711"/>
      <c r="SRP20" s="711"/>
      <c r="SRQ20" s="711"/>
      <c r="SRR20" s="711"/>
      <c r="SRS20" s="711"/>
      <c r="SRT20" s="711"/>
      <c r="SRU20" s="711"/>
      <c r="SRV20" s="711"/>
      <c r="SRW20" s="711"/>
      <c r="SRX20" s="711"/>
      <c r="SRY20" s="711"/>
      <c r="SRZ20" s="711"/>
      <c r="SSA20" s="711"/>
      <c r="SSB20" s="711"/>
      <c r="SSC20" s="711"/>
      <c r="SSD20" s="711"/>
      <c r="SSE20" s="711"/>
      <c r="SSF20" s="711"/>
      <c r="SSG20" s="711"/>
      <c r="SSH20" s="711"/>
      <c r="SSI20" s="711"/>
      <c r="SSJ20" s="711"/>
      <c r="SSK20" s="711"/>
      <c r="SSL20" s="711"/>
      <c r="SSM20" s="711"/>
      <c r="SSN20" s="711"/>
      <c r="SSO20" s="711"/>
      <c r="SSP20" s="711"/>
      <c r="SSQ20" s="711"/>
      <c r="SSR20" s="711"/>
      <c r="SSS20" s="711"/>
      <c r="SST20" s="711"/>
      <c r="SSU20" s="711"/>
      <c r="SSV20" s="711"/>
      <c r="SSW20" s="711"/>
      <c r="SSX20" s="711"/>
      <c r="SSY20" s="711"/>
      <c r="SSZ20" s="711"/>
      <c r="STA20" s="711"/>
      <c r="STB20" s="711"/>
      <c r="STC20" s="711"/>
      <c r="STD20" s="711"/>
      <c r="STE20" s="711"/>
      <c r="STF20" s="711"/>
      <c r="STG20" s="711"/>
      <c r="STH20" s="711"/>
      <c r="STI20" s="711"/>
      <c r="STJ20" s="711"/>
      <c r="STK20" s="711"/>
      <c r="STL20" s="711"/>
      <c r="STM20" s="711"/>
      <c r="STN20" s="711"/>
      <c r="STO20" s="711"/>
      <c r="STP20" s="711"/>
      <c r="STQ20" s="711"/>
      <c r="STR20" s="711"/>
      <c r="STS20" s="711"/>
      <c r="STT20" s="711"/>
      <c r="STU20" s="711"/>
      <c r="STV20" s="711"/>
      <c r="STW20" s="711"/>
      <c r="STX20" s="711"/>
      <c r="STY20" s="711"/>
      <c r="STZ20" s="711"/>
      <c r="SUA20" s="711"/>
      <c r="SUB20" s="711"/>
      <c r="SUC20" s="711"/>
      <c r="SUD20" s="711"/>
      <c r="SUE20" s="711"/>
      <c r="SUF20" s="711"/>
      <c r="SUG20" s="711"/>
      <c r="SUH20" s="711"/>
      <c r="SUI20" s="711"/>
      <c r="SUJ20" s="711"/>
      <c r="SUK20" s="711"/>
      <c r="SUL20" s="711"/>
      <c r="SUM20" s="711"/>
      <c r="SUN20" s="711"/>
      <c r="SUO20" s="711"/>
      <c r="SUP20" s="711"/>
      <c r="SUQ20" s="711"/>
      <c r="SUR20" s="711"/>
      <c r="SUS20" s="711"/>
      <c r="SUT20" s="711"/>
      <c r="SUU20" s="711"/>
      <c r="SUV20" s="711"/>
      <c r="SUW20" s="711"/>
      <c r="SUX20" s="711"/>
      <c r="SUY20" s="711"/>
      <c r="SUZ20" s="711"/>
      <c r="SVA20" s="711"/>
      <c r="SVB20" s="711"/>
      <c r="SVC20" s="711"/>
      <c r="SVD20" s="711"/>
      <c r="SVE20" s="711"/>
      <c r="SVF20" s="711"/>
      <c r="SVG20" s="711"/>
      <c r="SVH20" s="711"/>
      <c r="SVI20" s="711"/>
      <c r="SVJ20" s="711"/>
      <c r="SVK20" s="711"/>
      <c r="SVL20" s="711"/>
      <c r="SVM20" s="711"/>
      <c r="SVN20" s="711"/>
      <c r="SVO20" s="711"/>
      <c r="SVP20" s="711"/>
      <c r="SVQ20" s="711"/>
      <c r="SVR20" s="711"/>
      <c r="SVS20" s="711"/>
      <c r="SVT20" s="711"/>
      <c r="SVU20" s="711"/>
      <c r="SVV20" s="711"/>
      <c r="SVW20" s="711"/>
      <c r="SVX20" s="711"/>
      <c r="SVY20" s="711"/>
      <c r="SVZ20" s="711"/>
      <c r="SWA20" s="711"/>
      <c r="SWB20" s="711"/>
      <c r="SWC20" s="711"/>
      <c r="SWD20" s="711"/>
      <c r="SWE20" s="711"/>
      <c r="SWF20" s="711"/>
      <c r="SWG20" s="711"/>
      <c r="SWH20" s="711"/>
      <c r="SWI20" s="711"/>
      <c r="SWJ20" s="711"/>
      <c r="SWK20" s="711"/>
      <c r="SWL20" s="711"/>
      <c r="SWM20" s="711"/>
      <c r="SWN20" s="711"/>
      <c r="SWO20" s="711"/>
      <c r="SWP20" s="711"/>
      <c r="SWQ20" s="711"/>
      <c r="SWR20" s="711"/>
      <c r="SWS20" s="711"/>
      <c r="SWT20" s="711"/>
      <c r="SWU20" s="711"/>
      <c r="SWV20" s="711"/>
      <c r="SWW20" s="711"/>
      <c r="SWX20" s="711"/>
      <c r="SWY20" s="711"/>
      <c r="SWZ20" s="711"/>
      <c r="SXA20" s="711"/>
      <c r="SXB20" s="711"/>
      <c r="SXC20" s="711"/>
      <c r="SXD20" s="711"/>
      <c r="SXE20" s="711"/>
      <c r="SXF20" s="711"/>
      <c r="SXG20" s="711"/>
      <c r="SXH20" s="711"/>
      <c r="SXI20" s="711"/>
      <c r="SXJ20" s="711"/>
      <c r="SXK20" s="711"/>
      <c r="SXL20" s="711"/>
      <c r="SXM20" s="711"/>
      <c r="SXN20" s="711"/>
      <c r="SXO20" s="711"/>
      <c r="SXP20" s="711"/>
      <c r="SXQ20" s="711"/>
      <c r="SXR20" s="711"/>
      <c r="SXS20" s="711"/>
      <c r="SXT20" s="711"/>
      <c r="SXU20" s="711"/>
      <c r="SXV20" s="711"/>
      <c r="SXW20" s="711"/>
      <c r="SXX20" s="711"/>
      <c r="SXY20" s="711"/>
      <c r="SXZ20" s="711"/>
      <c r="SYA20" s="711"/>
      <c r="SYB20" s="711"/>
      <c r="SYC20" s="711"/>
      <c r="SYD20" s="711"/>
      <c r="SYE20" s="711"/>
      <c r="SYF20" s="711"/>
      <c r="SYG20" s="711"/>
      <c r="SYH20" s="711"/>
      <c r="SYI20" s="711"/>
      <c r="SYJ20" s="711"/>
      <c r="SYK20" s="711"/>
      <c r="SYL20" s="711"/>
      <c r="SYM20" s="711"/>
      <c r="SYN20" s="711"/>
      <c r="SYO20" s="711"/>
      <c r="SYP20" s="711"/>
      <c r="SYQ20" s="711"/>
      <c r="SYR20" s="711"/>
      <c r="SYS20" s="711"/>
      <c r="SYT20" s="711"/>
      <c r="SYU20" s="711"/>
      <c r="SYV20" s="711"/>
      <c r="SYW20" s="711"/>
      <c r="SYX20" s="711"/>
      <c r="SYY20" s="711"/>
      <c r="SYZ20" s="711"/>
      <c r="SZA20" s="711"/>
      <c r="SZB20" s="711"/>
      <c r="SZC20" s="711"/>
      <c r="SZD20" s="711"/>
      <c r="SZE20" s="711"/>
      <c r="SZF20" s="711"/>
      <c r="SZG20" s="711"/>
      <c r="SZH20" s="711"/>
      <c r="SZI20" s="711"/>
      <c r="SZJ20" s="711"/>
      <c r="SZK20" s="711"/>
      <c r="SZL20" s="711"/>
      <c r="SZM20" s="711"/>
      <c r="SZN20" s="711"/>
      <c r="SZO20" s="711"/>
      <c r="SZP20" s="711"/>
      <c r="SZQ20" s="711"/>
      <c r="SZR20" s="711"/>
      <c r="SZS20" s="711"/>
      <c r="SZT20" s="711"/>
      <c r="SZU20" s="711"/>
      <c r="SZV20" s="711"/>
      <c r="SZW20" s="711"/>
      <c r="SZX20" s="711"/>
      <c r="SZY20" s="711"/>
      <c r="SZZ20" s="711"/>
      <c r="TAA20" s="711"/>
      <c r="TAB20" s="711"/>
      <c r="TAC20" s="711"/>
      <c r="TAD20" s="711"/>
      <c r="TAE20" s="711"/>
      <c r="TAF20" s="711"/>
      <c r="TAG20" s="711"/>
      <c r="TAH20" s="711"/>
      <c r="TAI20" s="711"/>
      <c r="TAJ20" s="711"/>
      <c r="TAK20" s="711"/>
      <c r="TAL20" s="711"/>
      <c r="TAM20" s="711"/>
      <c r="TAN20" s="711"/>
      <c r="TAO20" s="711"/>
      <c r="TAP20" s="711"/>
      <c r="TAQ20" s="711"/>
      <c r="TAR20" s="711"/>
      <c r="TAS20" s="711"/>
      <c r="TAT20" s="711"/>
      <c r="TAU20" s="711"/>
      <c r="TAV20" s="711"/>
      <c r="TAW20" s="711"/>
      <c r="TAX20" s="711"/>
      <c r="TAY20" s="711"/>
      <c r="TAZ20" s="711"/>
      <c r="TBA20" s="711"/>
      <c r="TBB20" s="711"/>
      <c r="TBC20" s="711"/>
      <c r="TBD20" s="711"/>
      <c r="TBE20" s="711"/>
      <c r="TBF20" s="711"/>
      <c r="TBG20" s="711"/>
      <c r="TBH20" s="711"/>
      <c r="TBI20" s="711"/>
      <c r="TBJ20" s="711"/>
      <c r="TBK20" s="711"/>
      <c r="TBL20" s="711"/>
      <c r="TBM20" s="711"/>
      <c r="TBN20" s="711"/>
      <c r="TBO20" s="711"/>
      <c r="TBP20" s="711"/>
      <c r="TBQ20" s="711"/>
      <c r="TBR20" s="711"/>
      <c r="TBS20" s="711"/>
      <c r="TBT20" s="711"/>
      <c r="TBU20" s="711"/>
      <c r="TBV20" s="711"/>
      <c r="TBW20" s="711"/>
      <c r="TBX20" s="711"/>
      <c r="TBY20" s="711"/>
      <c r="TBZ20" s="711"/>
      <c r="TCA20" s="711"/>
      <c r="TCB20" s="711"/>
      <c r="TCC20" s="711"/>
      <c r="TCD20" s="711"/>
      <c r="TCE20" s="711"/>
      <c r="TCF20" s="711"/>
      <c r="TCG20" s="711"/>
      <c r="TCH20" s="711"/>
      <c r="TCI20" s="711"/>
      <c r="TCJ20" s="711"/>
      <c r="TCK20" s="711"/>
      <c r="TCL20" s="711"/>
      <c r="TCM20" s="711"/>
      <c r="TCN20" s="711"/>
      <c r="TCO20" s="711"/>
      <c r="TCP20" s="711"/>
      <c r="TCQ20" s="711"/>
      <c r="TCR20" s="711"/>
      <c r="TCS20" s="711"/>
      <c r="TCT20" s="711"/>
      <c r="TCU20" s="711"/>
      <c r="TCV20" s="711"/>
      <c r="TCW20" s="711"/>
      <c r="TCX20" s="711"/>
      <c r="TCY20" s="711"/>
      <c r="TCZ20" s="711"/>
      <c r="TDA20" s="711"/>
      <c r="TDB20" s="711"/>
      <c r="TDC20" s="711"/>
      <c r="TDD20" s="711"/>
      <c r="TDE20" s="711"/>
      <c r="TDF20" s="711"/>
      <c r="TDG20" s="711"/>
      <c r="TDH20" s="711"/>
      <c r="TDI20" s="711"/>
      <c r="TDJ20" s="711"/>
      <c r="TDK20" s="711"/>
      <c r="TDL20" s="711"/>
      <c r="TDM20" s="711"/>
      <c r="TDN20" s="711"/>
      <c r="TDO20" s="711"/>
      <c r="TDP20" s="711"/>
      <c r="TDQ20" s="711"/>
      <c r="TDR20" s="711"/>
      <c r="TDS20" s="711"/>
      <c r="TDT20" s="711"/>
      <c r="TDU20" s="711"/>
      <c r="TDV20" s="711"/>
      <c r="TDW20" s="711"/>
      <c r="TDX20" s="711"/>
      <c r="TDY20" s="711"/>
      <c r="TDZ20" s="711"/>
      <c r="TEA20" s="711"/>
      <c r="TEB20" s="711"/>
      <c r="TEC20" s="711"/>
      <c r="TED20" s="711"/>
      <c r="TEE20" s="711"/>
      <c r="TEF20" s="711"/>
      <c r="TEG20" s="711"/>
      <c r="TEH20" s="711"/>
      <c r="TEI20" s="711"/>
      <c r="TEJ20" s="711"/>
      <c r="TEK20" s="711"/>
      <c r="TEL20" s="711"/>
      <c r="TEM20" s="711"/>
      <c r="TEN20" s="711"/>
      <c r="TEO20" s="711"/>
      <c r="TEP20" s="711"/>
      <c r="TEQ20" s="711"/>
      <c r="TER20" s="711"/>
      <c r="TES20" s="711"/>
      <c r="TET20" s="711"/>
      <c r="TEU20" s="711"/>
      <c r="TEV20" s="711"/>
      <c r="TEW20" s="711"/>
      <c r="TEX20" s="711"/>
      <c r="TEY20" s="711"/>
      <c r="TEZ20" s="711"/>
      <c r="TFA20" s="711"/>
      <c r="TFB20" s="711"/>
      <c r="TFC20" s="711"/>
      <c r="TFD20" s="711"/>
      <c r="TFE20" s="711"/>
      <c r="TFF20" s="711"/>
      <c r="TFG20" s="711"/>
      <c r="TFH20" s="711"/>
      <c r="TFI20" s="711"/>
      <c r="TFJ20" s="711"/>
      <c r="TFK20" s="711"/>
      <c r="TFL20" s="711"/>
      <c r="TFM20" s="711"/>
      <c r="TFN20" s="711"/>
      <c r="TFO20" s="711"/>
      <c r="TFP20" s="711"/>
      <c r="TFQ20" s="711"/>
      <c r="TFR20" s="711"/>
      <c r="TFS20" s="711"/>
      <c r="TFT20" s="711"/>
      <c r="TFU20" s="711"/>
      <c r="TFV20" s="711"/>
      <c r="TFW20" s="711"/>
      <c r="TFX20" s="711"/>
      <c r="TFY20" s="711"/>
      <c r="TFZ20" s="711"/>
      <c r="TGA20" s="711"/>
      <c r="TGB20" s="711"/>
      <c r="TGC20" s="711"/>
      <c r="TGD20" s="711"/>
      <c r="TGE20" s="711"/>
      <c r="TGF20" s="711"/>
      <c r="TGG20" s="711"/>
      <c r="TGH20" s="711"/>
      <c r="TGI20" s="711"/>
      <c r="TGJ20" s="711"/>
      <c r="TGK20" s="711"/>
      <c r="TGL20" s="711"/>
      <c r="TGM20" s="711"/>
      <c r="TGN20" s="711"/>
      <c r="TGO20" s="711"/>
      <c r="TGP20" s="711"/>
      <c r="TGQ20" s="711"/>
      <c r="TGR20" s="711"/>
      <c r="TGS20" s="711"/>
      <c r="TGT20" s="711"/>
      <c r="TGU20" s="711"/>
      <c r="TGV20" s="711"/>
      <c r="TGW20" s="711"/>
      <c r="TGX20" s="711"/>
      <c r="TGY20" s="711"/>
      <c r="TGZ20" s="711"/>
      <c r="THA20" s="711"/>
      <c r="THB20" s="711"/>
      <c r="THC20" s="711"/>
      <c r="THD20" s="711"/>
      <c r="THE20" s="711"/>
      <c r="THF20" s="711"/>
      <c r="THG20" s="711"/>
      <c r="THH20" s="711"/>
      <c r="THI20" s="711"/>
      <c r="THJ20" s="711"/>
      <c r="THK20" s="711"/>
      <c r="THL20" s="711"/>
      <c r="THM20" s="711"/>
      <c r="THN20" s="711"/>
      <c r="THO20" s="711"/>
      <c r="THP20" s="711"/>
      <c r="THQ20" s="711"/>
      <c r="THR20" s="711"/>
      <c r="THS20" s="711"/>
      <c r="THT20" s="711"/>
      <c r="THU20" s="711"/>
      <c r="THV20" s="711"/>
      <c r="THW20" s="711"/>
      <c r="THX20" s="711"/>
      <c r="THY20" s="711"/>
      <c r="THZ20" s="711"/>
      <c r="TIA20" s="711"/>
      <c r="TIB20" s="711"/>
      <c r="TIC20" s="711"/>
      <c r="TID20" s="711"/>
      <c r="TIE20" s="711"/>
      <c r="TIF20" s="711"/>
      <c r="TIG20" s="711"/>
      <c r="TIH20" s="711"/>
      <c r="TII20" s="711"/>
      <c r="TIJ20" s="711"/>
      <c r="TIK20" s="711"/>
      <c r="TIL20" s="711"/>
      <c r="TIM20" s="711"/>
      <c r="TIN20" s="711"/>
      <c r="TIO20" s="711"/>
      <c r="TIP20" s="711"/>
      <c r="TIQ20" s="711"/>
      <c r="TIR20" s="711"/>
      <c r="TIS20" s="711"/>
      <c r="TIT20" s="711"/>
      <c r="TIU20" s="711"/>
      <c r="TIV20" s="711"/>
      <c r="TIW20" s="711"/>
      <c r="TIX20" s="711"/>
      <c r="TIY20" s="711"/>
      <c r="TIZ20" s="711"/>
      <c r="TJA20" s="711"/>
      <c r="TJB20" s="711"/>
      <c r="TJC20" s="711"/>
      <c r="TJD20" s="711"/>
      <c r="TJE20" s="711"/>
      <c r="TJF20" s="711"/>
      <c r="TJG20" s="711"/>
      <c r="TJH20" s="711"/>
      <c r="TJI20" s="711"/>
      <c r="TJJ20" s="711"/>
      <c r="TJK20" s="711"/>
      <c r="TJL20" s="711"/>
      <c r="TJM20" s="711"/>
      <c r="TJN20" s="711"/>
      <c r="TJO20" s="711"/>
      <c r="TJP20" s="711"/>
      <c r="TJQ20" s="711"/>
      <c r="TJR20" s="711"/>
      <c r="TJS20" s="711"/>
      <c r="TJT20" s="711"/>
      <c r="TJU20" s="711"/>
      <c r="TJV20" s="711"/>
      <c r="TJW20" s="711"/>
      <c r="TJX20" s="711"/>
      <c r="TJY20" s="711"/>
      <c r="TJZ20" s="711"/>
      <c r="TKA20" s="711"/>
      <c r="TKB20" s="711"/>
      <c r="TKC20" s="711"/>
      <c r="TKD20" s="711"/>
      <c r="TKE20" s="711"/>
      <c r="TKF20" s="711"/>
      <c r="TKG20" s="711"/>
      <c r="TKH20" s="711"/>
      <c r="TKI20" s="711"/>
      <c r="TKJ20" s="711"/>
      <c r="TKK20" s="711"/>
      <c r="TKL20" s="711"/>
      <c r="TKM20" s="711"/>
      <c r="TKN20" s="711"/>
      <c r="TKO20" s="711"/>
      <c r="TKP20" s="711"/>
      <c r="TKQ20" s="711"/>
      <c r="TKR20" s="711"/>
      <c r="TKS20" s="711"/>
      <c r="TKT20" s="711"/>
      <c r="TKU20" s="711"/>
      <c r="TKV20" s="711"/>
      <c r="TKW20" s="711"/>
      <c r="TKX20" s="711"/>
      <c r="TKY20" s="711"/>
      <c r="TKZ20" s="711"/>
      <c r="TLA20" s="711"/>
      <c r="TLB20" s="711"/>
      <c r="TLC20" s="711"/>
      <c r="TLD20" s="711"/>
      <c r="TLE20" s="711"/>
      <c r="TLF20" s="711"/>
      <c r="TLG20" s="711"/>
      <c r="TLH20" s="711"/>
      <c r="TLI20" s="711"/>
      <c r="TLJ20" s="711"/>
      <c r="TLK20" s="711"/>
      <c r="TLL20" s="711"/>
      <c r="TLM20" s="711"/>
      <c r="TLN20" s="711"/>
      <c r="TLO20" s="711"/>
      <c r="TLP20" s="711"/>
      <c r="TLQ20" s="711"/>
      <c r="TLR20" s="711"/>
      <c r="TLS20" s="711"/>
      <c r="TLT20" s="711"/>
      <c r="TLU20" s="711"/>
      <c r="TLV20" s="711"/>
      <c r="TLW20" s="711"/>
      <c r="TLX20" s="711"/>
      <c r="TLY20" s="711"/>
      <c r="TLZ20" s="711"/>
      <c r="TMA20" s="711"/>
      <c r="TMB20" s="711"/>
      <c r="TMC20" s="711"/>
      <c r="TMD20" s="711"/>
      <c r="TME20" s="711"/>
      <c r="TMF20" s="711"/>
      <c r="TMG20" s="711"/>
      <c r="TMH20" s="711"/>
      <c r="TMI20" s="711"/>
      <c r="TMJ20" s="711"/>
      <c r="TMK20" s="711"/>
      <c r="TML20" s="711"/>
      <c r="TMM20" s="711"/>
      <c r="TMN20" s="711"/>
      <c r="TMO20" s="711"/>
      <c r="TMP20" s="711"/>
      <c r="TMQ20" s="711"/>
      <c r="TMR20" s="711"/>
      <c r="TMS20" s="711"/>
      <c r="TMT20" s="711"/>
      <c r="TMU20" s="711"/>
      <c r="TMV20" s="711"/>
      <c r="TMW20" s="711"/>
      <c r="TMX20" s="711"/>
      <c r="TMY20" s="711"/>
      <c r="TMZ20" s="711"/>
      <c r="TNA20" s="711"/>
      <c r="TNB20" s="711"/>
      <c r="TNC20" s="711"/>
      <c r="TND20" s="711"/>
      <c r="TNE20" s="711"/>
      <c r="TNF20" s="711"/>
      <c r="TNG20" s="711"/>
      <c r="TNH20" s="711"/>
      <c r="TNI20" s="711"/>
      <c r="TNJ20" s="711"/>
      <c r="TNK20" s="711"/>
      <c r="TNL20" s="711"/>
      <c r="TNM20" s="711"/>
      <c r="TNN20" s="711"/>
      <c r="TNO20" s="711"/>
      <c r="TNP20" s="711"/>
      <c r="TNQ20" s="711"/>
      <c r="TNR20" s="711"/>
      <c r="TNS20" s="711"/>
      <c r="TNT20" s="711"/>
      <c r="TNU20" s="711"/>
      <c r="TNV20" s="711"/>
      <c r="TNW20" s="711"/>
      <c r="TNX20" s="711"/>
      <c r="TNY20" s="711"/>
      <c r="TNZ20" s="711"/>
      <c r="TOA20" s="711"/>
      <c r="TOB20" s="711"/>
      <c r="TOC20" s="711"/>
      <c r="TOD20" s="711"/>
      <c r="TOE20" s="711"/>
      <c r="TOF20" s="711"/>
      <c r="TOG20" s="711"/>
      <c r="TOH20" s="711"/>
      <c r="TOI20" s="711"/>
      <c r="TOJ20" s="711"/>
      <c r="TOK20" s="711"/>
      <c r="TOL20" s="711"/>
      <c r="TOM20" s="711"/>
      <c r="TON20" s="711"/>
      <c r="TOO20" s="711"/>
      <c r="TOP20" s="711"/>
      <c r="TOQ20" s="711"/>
      <c r="TOR20" s="711"/>
      <c r="TOS20" s="711"/>
      <c r="TOT20" s="711"/>
      <c r="TOU20" s="711"/>
      <c r="TOV20" s="711"/>
      <c r="TOW20" s="711"/>
      <c r="TOX20" s="711"/>
      <c r="TOY20" s="711"/>
      <c r="TOZ20" s="711"/>
      <c r="TPA20" s="711"/>
      <c r="TPB20" s="711"/>
      <c r="TPC20" s="711"/>
      <c r="TPD20" s="711"/>
      <c r="TPE20" s="711"/>
      <c r="TPF20" s="711"/>
      <c r="TPG20" s="711"/>
      <c r="TPH20" s="711"/>
      <c r="TPI20" s="711"/>
      <c r="TPJ20" s="711"/>
      <c r="TPK20" s="711"/>
      <c r="TPL20" s="711"/>
      <c r="TPM20" s="711"/>
      <c r="TPN20" s="711"/>
      <c r="TPO20" s="711"/>
      <c r="TPP20" s="711"/>
      <c r="TPQ20" s="711"/>
      <c r="TPR20" s="711"/>
      <c r="TPS20" s="711"/>
      <c r="TPT20" s="711"/>
      <c r="TPU20" s="711"/>
      <c r="TPV20" s="711"/>
      <c r="TPW20" s="711"/>
      <c r="TPX20" s="711"/>
      <c r="TPY20" s="711"/>
      <c r="TPZ20" s="711"/>
      <c r="TQA20" s="711"/>
      <c r="TQB20" s="711"/>
      <c r="TQC20" s="711"/>
      <c r="TQD20" s="711"/>
      <c r="TQE20" s="711"/>
      <c r="TQF20" s="711"/>
      <c r="TQG20" s="711"/>
      <c r="TQH20" s="711"/>
      <c r="TQI20" s="711"/>
      <c r="TQJ20" s="711"/>
      <c r="TQK20" s="711"/>
      <c r="TQL20" s="711"/>
      <c r="TQM20" s="711"/>
      <c r="TQN20" s="711"/>
      <c r="TQO20" s="711"/>
      <c r="TQP20" s="711"/>
      <c r="TQQ20" s="711"/>
      <c r="TQR20" s="711"/>
      <c r="TQS20" s="711"/>
      <c r="TQT20" s="711"/>
      <c r="TQU20" s="711"/>
      <c r="TQV20" s="711"/>
      <c r="TQW20" s="711"/>
      <c r="TQX20" s="711"/>
      <c r="TQY20" s="711"/>
      <c r="TQZ20" s="711"/>
      <c r="TRA20" s="711"/>
      <c r="TRB20" s="711"/>
      <c r="TRC20" s="711"/>
      <c r="TRD20" s="711"/>
      <c r="TRE20" s="711"/>
      <c r="TRF20" s="711"/>
      <c r="TRG20" s="711"/>
      <c r="TRH20" s="711"/>
      <c r="TRI20" s="711"/>
      <c r="TRJ20" s="711"/>
      <c r="TRK20" s="711"/>
      <c r="TRL20" s="711"/>
      <c r="TRM20" s="711"/>
      <c r="TRN20" s="711"/>
      <c r="TRO20" s="711"/>
      <c r="TRP20" s="711"/>
      <c r="TRQ20" s="711"/>
      <c r="TRR20" s="711"/>
      <c r="TRS20" s="711"/>
      <c r="TRT20" s="711"/>
      <c r="TRU20" s="711"/>
      <c r="TRV20" s="711"/>
      <c r="TRW20" s="711"/>
      <c r="TRX20" s="711"/>
      <c r="TRY20" s="711"/>
      <c r="TRZ20" s="711"/>
      <c r="TSA20" s="711"/>
      <c r="TSB20" s="711"/>
      <c r="TSC20" s="711"/>
      <c r="TSD20" s="711"/>
      <c r="TSE20" s="711"/>
      <c r="TSF20" s="711"/>
      <c r="TSG20" s="711"/>
      <c r="TSH20" s="711"/>
      <c r="TSI20" s="711"/>
      <c r="TSJ20" s="711"/>
      <c r="TSK20" s="711"/>
      <c r="TSL20" s="711"/>
      <c r="TSM20" s="711"/>
      <c r="TSN20" s="711"/>
      <c r="TSO20" s="711"/>
      <c r="TSP20" s="711"/>
      <c r="TSQ20" s="711"/>
      <c r="TSR20" s="711"/>
      <c r="TSS20" s="711"/>
      <c r="TST20" s="711"/>
      <c r="TSU20" s="711"/>
      <c r="TSV20" s="711"/>
      <c r="TSW20" s="711"/>
      <c r="TSX20" s="711"/>
      <c r="TSY20" s="711"/>
      <c r="TSZ20" s="711"/>
      <c r="TTA20" s="711"/>
      <c r="TTB20" s="711"/>
      <c r="TTC20" s="711"/>
      <c r="TTD20" s="711"/>
      <c r="TTE20" s="711"/>
      <c r="TTF20" s="711"/>
      <c r="TTG20" s="711"/>
      <c r="TTH20" s="711"/>
      <c r="TTI20" s="711"/>
      <c r="TTJ20" s="711"/>
      <c r="TTK20" s="711"/>
      <c r="TTL20" s="711"/>
      <c r="TTM20" s="711"/>
      <c r="TTN20" s="711"/>
      <c r="TTO20" s="711"/>
      <c r="TTP20" s="711"/>
      <c r="TTQ20" s="711"/>
      <c r="TTR20" s="711"/>
      <c r="TTS20" s="711"/>
      <c r="TTT20" s="711"/>
      <c r="TTU20" s="711"/>
      <c r="TTV20" s="711"/>
      <c r="TTW20" s="711"/>
      <c r="TTX20" s="711"/>
      <c r="TTY20" s="711"/>
      <c r="TTZ20" s="711"/>
      <c r="TUA20" s="711"/>
      <c r="TUB20" s="711"/>
      <c r="TUC20" s="711"/>
      <c r="TUD20" s="711"/>
      <c r="TUE20" s="711"/>
      <c r="TUF20" s="711"/>
      <c r="TUG20" s="711"/>
      <c r="TUH20" s="711"/>
      <c r="TUI20" s="711"/>
      <c r="TUJ20" s="711"/>
      <c r="TUK20" s="711"/>
      <c r="TUL20" s="711"/>
      <c r="TUM20" s="711"/>
      <c r="TUN20" s="711"/>
      <c r="TUO20" s="711"/>
      <c r="TUP20" s="711"/>
      <c r="TUQ20" s="711"/>
      <c r="TUR20" s="711"/>
      <c r="TUS20" s="711"/>
      <c r="TUT20" s="711"/>
      <c r="TUU20" s="711"/>
      <c r="TUV20" s="711"/>
      <c r="TUW20" s="711"/>
      <c r="TUX20" s="711"/>
      <c r="TUY20" s="711"/>
      <c r="TUZ20" s="711"/>
      <c r="TVA20" s="711"/>
      <c r="TVB20" s="711"/>
      <c r="TVC20" s="711"/>
      <c r="TVD20" s="711"/>
      <c r="TVE20" s="711"/>
      <c r="TVF20" s="711"/>
      <c r="TVG20" s="711"/>
      <c r="TVH20" s="711"/>
      <c r="TVI20" s="711"/>
      <c r="TVJ20" s="711"/>
      <c r="TVK20" s="711"/>
      <c r="TVL20" s="711"/>
      <c r="TVM20" s="711"/>
      <c r="TVN20" s="711"/>
      <c r="TVO20" s="711"/>
      <c r="TVP20" s="711"/>
      <c r="TVQ20" s="711"/>
      <c r="TVR20" s="711"/>
      <c r="TVS20" s="711"/>
      <c r="TVT20" s="711"/>
      <c r="TVU20" s="711"/>
      <c r="TVV20" s="711"/>
      <c r="TVW20" s="711"/>
      <c r="TVX20" s="711"/>
      <c r="TVY20" s="711"/>
      <c r="TVZ20" s="711"/>
      <c r="TWA20" s="711"/>
      <c r="TWB20" s="711"/>
      <c r="TWC20" s="711"/>
      <c r="TWD20" s="711"/>
      <c r="TWE20" s="711"/>
      <c r="TWF20" s="711"/>
      <c r="TWG20" s="711"/>
      <c r="TWH20" s="711"/>
      <c r="TWI20" s="711"/>
      <c r="TWJ20" s="711"/>
      <c r="TWK20" s="711"/>
      <c r="TWL20" s="711"/>
      <c r="TWM20" s="711"/>
      <c r="TWN20" s="711"/>
      <c r="TWO20" s="711"/>
      <c r="TWP20" s="711"/>
      <c r="TWQ20" s="711"/>
      <c r="TWR20" s="711"/>
      <c r="TWS20" s="711"/>
      <c r="TWT20" s="711"/>
      <c r="TWU20" s="711"/>
      <c r="TWV20" s="711"/>
      <c r="TWW20" s="711"/>
      <c r="TWX20" s="711"/>
      <c r="TWY20" s="711"/>
      <c r="TWZ20" s="711"/>
      <c r="TXA20" s="711"/>
      <c r="TXB20" s="711"/>
      <c r="TXC20" s="711"/>
      <c r="TXD20" s="711"/>
      <c r="TXE20" s="711"/>
      <c r="TXF20" s="711"/>
      <c r="TXG20" s="711"/>
      <c r="TXH20" s="711"/>
      <c r="TXI20" s="711"/>
      <c r="TXJ20" s="711"/>
      <c r="TXK20" s="711"/>
      <c r="TXL20" s="711"/>
      <c r="TXM20" s="711"/>
      <c r="TXN20" s="711"/>
      <c r="TXO20" s="711"/>
      <c r="TXP20" s="711"/>
      <c r="TXQ20" s="711"/>
      <c r="TXR20" s="711"/>
      <c r="TXS20" s="711"/>
      <c r="TXT20" s="711"/>
      <c r="TXU20" s="711"/>
      <c r="TXV20" s="711"/>
      <c r="TXW20" s="711"/>
      <c r="TXX20" s="711"/>
      <c r="TXY20" s="711"/>
      <c r="TXZ20" s="711"/>
      <c r="TYA20" s="711"/>
      <c r="TYB20" s="711"/>
      <c r="TYC20" s="711"/>
      <c r="TYD20" s="711"/>
      <c r="TYE20" s="711"/>
      <c r="TYF20" s="711"/>
      <c r="TYG20" s="711"/>
      <c r="TYH20" s="711"/>
      <c r="TYI20" s="711"/>
      <c r="TYJ20" s="711"/>
      <c r="TYK20" s="711"/>
      <c r="TYL20" s="711"/>
      <c r="TYM20" s="711"/>
      <c r="TYN20" s="711"/>
      <c r="TYO20" s="711"/>
      <c r="TYP20" s="711"/>
      <c r="TYQ20" s="711"/>
      <c r="TYR20" s="711"/>
      <c r="TYS20" s="711"/>
      <c r="TYT20" s="711"/>
      <c r="TYU20" s="711"/>
      <c r="TYV20" s="711"/>
      <c r="TYW20" s="711"/>
      <c r="TYX20" s="711"/>
      <c r="TYY20" s="711"/>
      <c r="TYZ20" s="711"/>
      <c r="TZA20" s="711"/>
      <c r="TZB20" s="711"/>
      <c r="TZC20" s="711"/>
      <c r="TZD20" s="711"/>
      <c r="TZE20" s="711"/>
      <c r="TZF20" s="711"/>
      <c r="TZG20" s="711"/>
      <c r="TZH20" s="711"/>
      <c r="TZI20" s="711"/>
      <c r="TZJ20" s="711"/>
      <c r="TZK20" s="711"/>
      <c r="TZL20" s="711"/>
      <c r="TZM20" s="711"/>
      <c r="TZN20" s="711"/>
      <c r="TZO20" s="711"/>
      <c r="TZP20" s="711"/>
      <c r="TZQ20" s="711"/>
      <c r="TZR20" s="711"/>
      <c r="TZS20" s="711"/>
      <c r="TZT20" s="711"/>
      <c r="TZU20" s="711"/>
      <c r="TZV20" s="711"/>
      <c r="TZW20" s="711"/>
      <c r="TZX20" s="711"/>
      <c r="TZY20" s="711"/>
      <c r="TZZ20" s="711"/>
      <c r="UAA20" s="711"/>
      <c r="UAB20" s="711"/>
      <c r="UAC20" s="711"/>
      <c r="UAD20" s="711"/>
      <c r="UAE20" s="711"/>
      <c r="UAF20" s="711"/>
      <c r="UAG20" s="711"/>
      <c r="UAH20" s="711"/>
      <c r="UAI20" s="711"/>
      <c r="UAJ20" s="711"/>
      <c r="UAK20" s="711"/>
      <c r="UAL20" s="711"/>
      <c r="UAM20" s="711"/>
      <c r="UAN20" s="711"/>
      <c r="UAO20" s="711"/>
      <c r="UAP20" s="711"/>
      <c r="UAQ20" s="711"/>
      <c r="UAR20" s="711"/>
      <c r="UAS20" s="711"/>
      <c r="UAT20" s="711"/>
      <c r="UAU20" s="711"/>
      <c r="UAV20" s="711"/>
      <c r="UAW20" s="711"/>
      <c r="UAX20" s="711"/>
      <c r="UAY20" s="711"/>
      <c r="UAZ20" s="711"/>
      <c r="UBA20" s="711"/>
      <c r="UBB20" s="711"/>
      <c r="UBC20" s="711"/>
      <c r="UBD20" s="711"/>
      <c r="UBE20" s="711"/>
      <c r="UBF20" s="711"/>
      <c r="UBG20" s="711"/>
      <c r="UBH20" s="711"/>
      <c r="UBI20" s="711"/>
      <c r="UBJ20" s="711"/>
      <c r="UBK20" s="711"/>
      <c r="UBL20" s="711"/>
      <c r="UBM20" s="711"/>
      <c r="UBN20" s="711"/>
      <c r="UBO20" s="711"/>
      <c r="UBP20" s="711"/>
      <c r="UBQ20" s="711"/>
      <c r="UBR20" s="711"/>
      <c r="UBS20" s="711"/>
      <c r="UBT20" s="711"/>
      <c r="UBU20" s="711"/>
      <c r="UBV20" s="711"/>
      <c r="UBW20" s="711"/>
      <c r="UBX20" s="711"/>
      <c r="UBY20" s="711"/>
      <c r="UBZ20" s="711"/>
      <c r="UCA20" s="711"/>
      <c r="UCB20" s="711"/>
      <c r="UCC20" s="711"/>
      <c r="UCD20" s="711"/>
      <c r="UCE20" s="711"/>
      <c r="UCF20" s="711"/>
      <c r="UCG20" s="711"/>
      <c r="UCH20" s="711"/>
      <c r="UCI20" s="711"/>
      <c r="UCJ20" s="711"/>
      <c r="UCK20" s="711"/>
      <c r="UCL20" s="711"/>
      <c r="UCM20" s="711"/>
      <c r="UCN20" s="711"/>
      <c r="UCO20" s="711"/>
      <c r="UCP20" s="711"/>
      <c r="UCQ20" s="711"/>
      <c r="UCR20" s="711"/>
      <c r="UCS20" s="711"/>
      <c r="UCT20" s="711"/>
      <c r="UCU20" s="711"/>
      <c r="UCV20" s="711"/>
      <c r="UCW20" s="711"/>
      <c r="UCX20" s="711"/>
      <c r="UCY20" s="711"/>
      <c r="UCZ20" s="711"/>
      <c r="UDA20" s="711"/>
      <c r="UDB20" s="711"/>
      <c r="UDC20" s="711"/>
      <c r="UDD20" s="711"/>
      <c r="UDE20" s="711"/>
      <c r="UDF20" s="711"/>
      <c r="UDG20" s="711"/>
      <c r="UDH20" s="711"/>
      <c r="UDI20" s="711"/>
      <c r="UDJ20" s="711"/>
      <c r="UDK20" s="711"/>
      <c r="UDL20" s="711"/>
      <c r="UDM20" s="711"/>
      <c r="UDN20" s="711"/>
      <c r="UDO20" s="711"/>
      <c r="UDP20" s="711"/>
      <c r="UDQ20" s="711"/>
      <c r="UDR20" s="711"/>
      <c r="UDS20" s="711"/>
      <c r="UDT20" s="711"/>
      <c r="UDU20" s="711"/>
      <c r="UDV20" s="711"/>
      <c r="UDW20" s="711"/>
      <c r="UDX20" s="711"/>
      <c r="UDY20" s="711"/>
      <c r="UDZ20" s="711"/>
      <c r="UEA20" s="711"/>
      <c r="UEB20" s="711"/>
      <c r="UEC20" s="711"/>
      <c r="UED20" s="711"/>
      <c r="UEE20" s="711"/>
      <c r="UEF20" s="711"/>
      <c r="UEG20" s="711"/>
      <c r="UEH20" s="711"/>
      <c r="UEI20" s="711"/>
      <c r="UEJ20" s="711"/>
      <c r="UEK20" s="711"/>
      <c r="UEL20" s="711"/>
      <c r="UEM20" s="711"/>
      <c r="UEN20" s="711"/>
      <c r="UEO20" s="711"/>
      <c r="UEP20" s="711"/>
      <c r="UEQ20" s="711"/>
      <c r="UER20" s="711"/>
      <c r="UES20" s="711"/>
      <c r="UET20" s="711"/>
      <c r="UEU20" s="711"/>
      <c r="UEV20" s="711"/>
      <c r="UEW20" s="711"/>
      <c r="UEX20" s="711"/>
      <c r="UEY20" s="711"/>
      <c r="UEZ20" s="711"/>
      <c r="UFA20" s="711"/>
      <c r="UFB20" s="711"/>
      <c r="UFC20" s="711"/>
      <c r="UFD20" s="711"/>
      <c r="UFE20" s="711"/>
      <c r="UFF20" s="711"/>
      <c r="UFG20" s="711"/>
      <c r="UFH20" s="711"/>
      <c r="UFI20" s="711"/>
      <c r="UFJ20" s="711"/>
      <c r="UFK20" s="711"/>
      <c r="UFL20" s="711"/>
      <c r="UFM20" s="711"/>
      <c r="UFN20" s="711"/>
      <c r="UFO20" s="711"/>
      <c r="UFP20" s="711"/>
      <c r="UFQ20" s="711"/>
      <c r="UFR20" s="711"/>
      <c r="UFS20" s="711"/>
      <c r="UFT20" s="711"/>
      <c r="UFU20" s="711"/>
      <c r="UFV20" s="711"/>
      <c r="UFW20" s="711"/>
      <c r="UFX20" s="711"/>
      <c r="UFY20" s="711"/>
      <c r="UFZ20" s="711"/>
      <c r="UGA20" s="711"/>
      <c r="UGB20" s="711"/>
      <c r="UGC20" s="711"/>
      <c r="UGD20" s="711"/>
      <c r="UGE20" s="711"/>
      <c r="UGF20" s="711"/>
      <c r="UGG20" s="711"/>
      <c r="UGH20" s="711"/>
      <c r="UGI20" s="711"/>
      <c r="UGJ20" s="711"/>
      <c r="UGK20" s="711"/>
      <c r="UGL20" s="711"/>
      <c r="UGM20" s="711"/>
      <c r="UGN20" s="711"/>
      <c r="UGO20" s="711"/>
      <c r="UGP20" s="711"/>
      <c r="UGQ20" s="711"/>
      <c r="UGR20" s="711"/>
      <c r="UGS20" s="711"/>
      <c r="UGT20" s="711"/>
      <c r="UGU20" s="711"/>
      <c r="UGV20" s="711"/>
      <c r="UGW20" s="711"/>
      <c r="UGX20" s="711"/>
      <c r="UGY20" s="711"/>
      <c r="UGZ20" s="711"/>
      <c r="UHA20" s="711"/>
      <c r="UHB20" s="711"/>
      <c r="UHC20" s="711"/>
      <c r="UHD20" s="711"/>
      <c r="UHE20" s="711"/>
      <c r="UHF20" s="711"/>
      <c r="UHG20" s="711"/>
      <c r="UHH20" s="711"/>
      <c r="UHI20" s="711"/>
      <c r="UHJ20" s="711"/>
      <c r="UHK20" s="711"/>
      <c r="UHL20" s="711"/>
      <c r="UHM20" s="711"/>
      <c r="UHN20" s="711"/>
      <c r="UHO20" s="711"/>
      <c r="UHP20" s="711"/>
      <c r="UHQ20" s="711"/>
      <c r="UHR20" s="711"/>
      <c r="UHS20" s="711"/>
      <c r="UHT20" s="711"/>
      <c r="UHU20" s="711"/>
      <c r="UHV20" s="711"/>
      <c r="UHW20" s="711"/>
      <c r="UHX20" s="711"/>
      <c r="UHY20" s="711"/>
      <c r="UHZ20" s="711"/>
      <c r="UIA20" s="711"/>
      <c r="UIB20" s="711"/>
      <c r="UIC20" s="711"/>
      <c r="UID20" s="711"/>
      <c r="UIE20" s="711"/>
      <c r="UIF20" s="711"/>
      <c r="UIG20" s="711"/>
      <c r="UIH20" s="711"/>
      <c r="UII20" s="711"/>
      <c r="UIJ20" s="711"/>
      <c r="UIK20" s="711"/>
      <c r="UIL20" s="711"/>
      <c r="UIM20" s="711"/>
      <c r="UIN20" s="711"/>
      <c r="UIO20" s="711"/>
      <c r="UIP20" s="711"/>
      <c r="UIQ20" s="711"/>
      <c r="UIR20" s="711"/>
      <c r="UIS20" s="711"/>
      <c r="UIT20" s="711"/>
      <c r="UIU20" s="711"/>
      <c r="UIV20" s="711"/>
      <c r="UIW20" s="711"/>
      <c r="UIX20" s="711"/>
      <c r="UIY20" s="711"/>
      <c r="UIZ20" s="711"/>
      <c r="UJA20" s="711"/>
      <c r="UJB20" s="711"/>
      <c r="UJC20" s="711"/>
      <c r="UJD20" s="711"/>
      <c r="UJE20" s="711"/>
      <c r="UJF20" s="711"/>
      <c r="UJG20" s="711"/>
      <c r="UJH20" s="711"/>
      <c r="UJI20" s="711"/>
      <c r="UJJ20" s="711"/>
      <c r="UJK20" s="711"/>
      <c r="UJL20" s="711"/>
      <c r="UJM20" s="711"/>
      <c r="UJN20" s="711"/>
      <c r="UJO20" s="711"/>
      <c r="UJP20" s="711"/>
      <c r="UJQ20" s="711"/>
      <c r="UJR20" s="711"/>
      <c r="UJS20" s="711"/>
      <c r="UJT20" s="711"/>
      <c r="UJU20" s="711"/>
      <c r="UJV20" s="711"/>
      <c r="UJW20" s="711"/>
      <c r="UJX20" s="711"/>
      <c r="UJY20" s="711"/>
      <c r="UJZ20" s="711"/>
      <c r="UKA20" s="711"/>
      <c r="UKB20" s="711"/>
      <c r="UKC20" s="711"/>
      <c r="UKD20" s="711"/>
      <c r="UKE20" s="711"/>
      <c r="UKF20" s="711"/>
      <c r="UKG20" s="711"/>
      <c r="UKH20" s="711"/>
      <c r="UKI20" s="711"/>
      <c r="UKJ20" s="711"/>
      <c r="UKK20" s="711"/>
      <c r="UKL20" s="711"/>
      <c r="UKM20" s="711"/>
      <c r="UKN20" s="711"/>
      <c r="UKO20" s="711"/>
      <c r="UKP20" s="711"/>
      <c r="UKQ20" s="711"/>
      <c r="UKR20" s="711"/>
      <c r="UKS20" s="711"/>
      <c r="UKT20" s="711"/>
      <c r="UKU20" s="711"/>
      <c r="UKV20" s="711"/>
      <c r="UKW20" s="711"/>
      <c r="UKX20" s="711"/>
      <c r="UKY20" s="711"/>
      <c r="UKZ20" s="711"/>
      <c r="ULA20" s="711"/>
      <c r="ULB20" s="711"/>
      <c r="ULC20" s="711"/>
      <c r="ULD20" s="711"/>
      <c r="ULE20" s="711"/>
      <c r="ULF20" s="711"/>
      <c r="ULG20" s="711"/>
      <c r="ULH20" s="711"/>
      <c r="ULI20" s="711"/>
      <c r="ULJ20" s="711"/>
      <c r="ULK20" s="711"/>
      <c r="ULL20" s="711"/>
      <c r="ULM20" s="711"/>
      <c r="ULN20" s="711"/>
      <c r="ULO20" s="711"/>
      <c r="ULP20" s="711"/>
      <c r="ULQ20" s="711"/>
      <c r="ULR20" s="711"/>
      <c r="ULS20" s="711"/>
      <c r="ULT20" s="711"/>
      <c r="ULU20" s="711"/>
      <c r="ULV20" s="711"/>
      <c r="ULW20" s="711"/>
      <c r="ULX20" s="711"/>
      <c r="ULY20" s="711"/>
      <c r="ULZ20" s="711"/>
      <c r="UMA20" s="711"/>
      <c r="UMB20" s="711"/>
      <c r="UMC20" s="711"/>
      <c r="UMD20" s="711"/>
      <c r="UME20" s="711"/>
      <c r="UMF20" s="711"/>
      <c r="UMG20" s="711"/>
      <c r="UMH20" s="711"/>
      <c r="UMI20" s="711"/>
      <c r="UMJ20" s="711"/>
      <c r="UMK20" s="711"/>
      <c r="UML20" s="711"/>
      <c r="UMM20" s="711"/>
      <c r="UMN20" s="711"/>
      <c r="UMO20" s="711"/>
      <c r="UMP20" s="711"/>
      <c r="UMQ20" s="711"/>
      <c r="UMR20" s="711"/>
      <c r="UMS20" s="711"/>
      <c r="UMT20" s="711"/>
      <c r="UMU20" s="711"/>
      <c r="UMV20" s="711"/>
      <c r="UMW20" s="711"/>
      <c r="UMX20" s="711"/>
      <c r="UMY20" s="711"/>
      <c r="UMZ20" s="711"/>
      <c r="UNA20" s="711"/>
      <c r="UNB20" s="711"/>
      <c r="UNC20" s="711"/>
      <c r="UND20" s="711"/>
      <c r="UNE20" s="711"/>
      <c r="UNF20" s="711"/>
      <c r="UNG20" s="711"/>
      <c r="UNH20" s="711"/>
      <c r="UNI20" s="711"/>
      <c r="UNJ20" s="711"/>
      <c r="UNK20" s="711"/>
      <c r="UNL20" s="711"/>
      <c r="UNM20" s="711"/>
      <c r="UNN20" s="711"/>
      <c r="UNO20" s="711"/>
      <c r="UNP20" s="711"/>
      <c r="UNQ20" s="711"/>
      <c r="UNR20" s="711"/>
      <c r="UNS20" s="711"/>
      <c r="UNT20" s="711"/>
      <c r="UNU20" s="711"/>
      <c r="UNV20" s="711"/>
      <c r="UNW20" s="711"/>
      <c r="UNX20" s="711"/>
      <c r="UNY20" s="711"/>
      <c r="UNZ20" s="711"/>
      <c r="UOA20" s="711"/>
      <c r="UOB20" s="711"/>
      <c r="UOC20" s="711"/>
      <c r="UOD20" s="711"/>
      <c r="UOE20" s="711"/>
      <c r="UOF20" s="711"/>
      <c r="UOG20" s="711"/>
      <c r="UOH20" s="711"/>
      <c r="UOI20" s="711"/>
      <c r="UOJ20" s="711"/>
      <c r="UOK20" s="711"/>
      <c r="UOL20" s="711"/>
      <c r="UOM20" s="711"/>
      <c r="UON20" s="711"/>
      <c r="UOO20" s="711"/>
      <c r="UOP20" s="711"/>
      <c r="UOQ20" s="711"/>
      <c r="UOR20" s="711"/>
      <c r="UOS20" s="711"/>
      <c r="UOT20" s="711"/>
      <c r="UOU20" s="711"/>
      <c r="UOV20" s="711"/>
      <c r="UOW20" s="711"/>
      <c r="UOX20" s="711"/>
      <c r="UOY20" s="711"/>
      <c r="UOZ20" s="711"/>
      <c r="UPA20" s="711"/>
      <c r="UPB20" s="711"/>
      <c r="UPC20" s="711"/>
      <c r="UPD20" s="711"/>
      <c r="UPE20" s="711"/>
      <c r="UPF20" s="711"/>
      <c r="UPG20" s="711"/>
      <c r="UPH20" s="711"/>
      <c r="UPI20" s="711"/>
      <c r="UPJ20" s="711"/>
      <c r="UPK20" s="711"/>
      <c r="UPL20" s="711"/>
      <c r="UPM20" s="711"/>
      <c r="UPN20" s="711"/>
      <c r="UPO20" s="711"/>
      <c r="UPP20" s="711"/>
      <c r="UPQ20" s="711"/>
      <c r="UPR20" s="711"/>
      <c r="UPS20" s="711"/>
      <c r="UPT20" s="711"/>
      <c r="UPU20" s="711"/>
      <c r="UPV20" s="711"/>
      <c r="UPW20" s="711"/>
      <c r="UPX20" s="711"/>
      <c r="UPY20" s="711"/>
      <c r="UPZ20" s="711"/>
      <c r="UQA20" s="711"/>
      <c r="UQB20" s="711"/>
      <c r="UQC20" s="711"/>
      <c r="UQD20" s="711"/>
      <c r="UQE20" s="711"/>
      <c r="UQF20" s="711"/>
      <c r="UQG20" s="711"/>
      <c r="UQH20" s="711"/>
      <c r="UQI20" s="711"/>
      <c r="UQJ20" s="711"/>
      <c r="UQK20" s="711"/>
      <c r="UQL20" s="711"/>
      <c r="UQM20" s="711"/>
      <c r="UQN20" s="711"/>
      <c r="UQO20" s="711"/>
      <c r="UQP20" s="711"/>
      <c r="UQQ20" s="711"/>
      <c r="UQR20" s="711"/>
      <c r="UQS20" s="711"/>
      <c r="UQT20" s="711"/>
      <c r="UQU20" s="711"/>
      <c r="UQV20" s="711"/>
      <c r="UQW20" s="711"/>
      <c r="UQX20" s="711"/>
      <c r="UQY20" s="711"/>
      <c r="UQZ20" s="711"/>
      <c r="URA20" s="711"/>
      <c r="URB20" s="711"/>
      <c r="URC20" s="711"/>
      <c r="URD20" s="711"/>
      <c r="URE20" s="711"/>
      <c r="URF20" s="711"/>
      <c r="URG20" s="711"/>
      <c r="URH20" s="711"/>
      <c r="URI20" s="711"/>
      <c r="URJ20" s="711"/>
      <c r="URK20" s="711"/>
      <c r="URL20" s="711"/>
      <c r="URM20" s="711"/>
      <c r="URN20" s="711"/>
      <c r="URO20" s="711"/>
      <c r="URP20" s="711"/>
      <c r="URQ20" s="711"/>
      <c r="URR20" s="711"/>
      <c r="URS20" s="711"/>
      <c r="URT20" s="711"/>
      <c r="URU20" s="711"/>
      <c r="URV20" s="711"/>
      <c r="URW20" s="711"/>
      <c r="URX20" s="711"/>
      <c r="URY20" s="711"/>
      <c r="URZ20" s="711"/>
      <c r="USA20" s="711"/>
      <c r="USB20" s="711"/>
      <c r="USC20" s="711"/>
      <c r="USD20" s="711"/>
      <c r="USE20" s="711"/>
      <c r="USF20" s="711"/>
      <c r="USG20" s="711"/>
      <c r="USH20" s="711"/>
      <c r="USI20" s="711"/>
      <c r="USJ20" s="711"/>
      <c r="USK20" s="711"/>
      <c r="USL20" s="711"/>
      <c r="USM20" s="711"/>
      <c r="USN20" s="711"/>
      <c r="USO20" s="711"/>
      <c r="USP20" s="711"/>
      <c r="USQ20" s="711"/>
      <c r="USR20" s="711"/>
      <c r="USS20" s="711"/>
      <c r="UST20" s="711"/>
      <c r="USU20" s="711"/>
      <c r="USV20" s="711"/>
      <c r="USW20" s="711"/>
      <c r="USX20" s="711"/>
      <c r="USY20" s="711"/>
      <c r="USZ20" s="711"/>
      <c r="UTA20" s="711"/>
      <c r="UTB20" s="711"/>
      <c r="UTC20" s="711"/>
      <c r="UTD20" s="711"/>
      <c r="UTE20" s="711"/>
      <c r="UTF20" s="711"/>
      <c r="UTG20" s="711"/>
      <c r="UTH20" s="711"/>
      <c r="UTI20" s="711"/>
      <c r="UTJ20" s="711"/>
      <c r="UTK20" s="711"/>
      <c r="UTL20" s="711"/>
      <c r="UTM20" s="711"/>
      <c r="UTN20" s="711"/>
      <c r="UTO20" s="711"/>
      <c r="UTP20" s="711"/>
      <c r="UTQ20" s="711"/>
      <c r="UTR20" s="711"/>
      <c r="UTS20" s="711"/>
      <c r="UTT20" s="711"/>
      <c r="UTU20" s="711"/>
      <c r="UTV20" s="711"/>
      <c r="UTW20" s="711"/>
      <c r="UTX20" s="711"/>
      <c r="UTY20" s="711"/>
      <c r="UTZ20" s="711"/>
      <c r="UUA20" s="711"/>
      <c r="UUB20" s="711"/>
      <c r="UUC20" s="711"/>
      <c r="UUD20" s="711"/>
      <c r="UUE20" s="711"/>
      <c r="UUF20" s="711"/>
      <c r="UUG20" s="711"/>
      <c r="UUH20" s="711"/>
      <c r="UUI20" s="711"/>
      <c r="UUJ20" s="711"/>
      <c r="UUK20" s="711"/>
      <c r="UUL20" s="711"/>
      <c r="UUM20" s="711"/>
      <c r="UUN20" s="711"/>
      <c r="UUO20" s="711"/>
      <c r="UUP20" s="711"/>
      <c r="UUQ20" s="711"/>
      <c r="UUR20" s="711"/>
      <c r="UUS20" s="711"/>
      <c r="UUT20" s="711"/>
      <c r="UUU20" s="711"/>
      <c r="UUV20" s="711"/>
      <c r="UUW20" s="711"/>
      <c r="UUX20" s="711"/>
      <c r="UUY20" s="711"/>
      <c r="UUZ20" s="711"/>
      <c r="UVA20" s="711"/>
      <c r="UVB20" s="711"/>
      <c r="UVC20" s="711"/>
      <c r="UVD20" s="711"/>
      <c r="UVE20" s="711"/>
      <c r="UVF20" s="711"/>
      <c r="UVG20" s="711"/>
      <c r="UVH20" s="711"/>
      <c r="UVI20" s="711"/>
      <c r="UVJ20" s="711"/>
      <c r="UVK20" s="711"/>
      <c r="UVL20" s="711"/>
      <c r="UVM20" s="711"/>
      <c r="UVN20" s="711"/>
      <c r="UVO20" s="711"/>
      <c r="UVP20" s="711"/>
      <c r="UVQ20" s="711"/>
      <c r="UVR20" s="711"/>
      <c r="UVS20" s="711"/>
      <c r="UVT20" s="711"/>
      <c r="UVU20" s="711"/>
      <c r="UVV20" s="711"/>
      <c r="UVW20" s="711"/>
      <c r="UVX20" s="711"/>
      <c r="UVY20" s="711"/>
      <c r="UVZ20" s="711"/>
      <c r="UWA20" s="711"/>
      <c r="UWB20" s="711"/>
      <c r="UWC20" s="711"/>
      <c r="UWD20" s="711"/>
      <c r="UWE20" s="711"/>
      <c r="UWF20" s="711"/>
      <c r="UWG20" s="711"/>
      <c r="UWH20" s="711"/>
      <c r="UWI20" s="711"/>
      <c r="UWJ20" s="711"/>
      <c r="UWK20" s="711"/>
      <c r="UWL20" s="711"/>
      <c r="UWM20" s="711"/>
      <c r="UWN20" s="711"/>
      <c r="UWO20" s="711"/>
      <c r="UWP20" s="711"/>
      <c r="UWQ20" s="711"/>
      <c r="UWR20" s="711"/>
      <c r="UWS20" s="711"/>
      <c r="UWT20" s="711"/>
      <c r="UWU20" s="711"/>
      <c r="UWV20" s="711"/>
      <c r="UWW20" s="711"/>
      <c r="UWX20" s="711"/>
      <c r="UWY20" s="711"/>
      <c r="UWZ20" s="711"/>
      <c r="UXA20" s="711"/>
      <c r="UXB20" s="711"/>
      <c r="UXC20" s="711"/>
      <c r="UXD20" s="711"/>
      <c r="UXE20" s="711"/>
      <c r="UXF20" s="711"/>
      <c r="UXG20" s="711"/>
      <c r="UXH20" s="711"/>
      <c r="UXI20" s="711"/>
      <c r="UXJ20" s="711"/>
      <c r="UXK20" s="711"/>
      <c r="UXL20" s="711"/>
      <c r="UXM20" s="711"/>
      <c r="UXN20" s="711"/>
      <c r="UXO20" s="711"/>
      <c r="UXP20" s="711"/>
      <c r="UXQ20" s="711"/>
      <c r="UXR20" s="711"/>
      <c r="UXS20" s="711"/>
      <c r="UXT20" s="711"/>
      <c r="UXU20" s="711"/>
      <c r="UXV20" s="711"/>
      <c r="UXW20" s="711"/>
      <c r="UXX20" s="711"/>
      <c r="UXY20" s="711"/>
      <c r="UXZ20" s="711"/>
      <c r="UYA20" s="711"/>
      <c r="UYB20" s="711"/>
      <c r="UYC20" s="711"/>
      <c r="UYD20" s="711"/>
      <c r="UYE20" s="711"/>
      <c r="UYF20" s="711"/>
      <c r="UYG20" s="711"/>
      <c r="UYH20" s="711"/>
      <c r="UYI20" s="711"/>
      <c r="UYJ20" s="711"/>
      <c r="UYK20" s="711"/>
      <c r="UYL20" s="711"/>
      <c r="UYM20" s="711"/>
      <c r="UYN20" s="711"/>
      <c r="UYO20" s="711"/>
      <c r="UYP20" s="711"/>
      <c r="UYQ20" s="711"/>
      <c r="UYR20" s="711"/>
      <c r="UYS20" s="711"/>
      <c r="UYT20" s="711"/>
      <c r="UYU20" s="711"/>
      <c r="UYV20" s="711"/>
      <c r="UYW20" s="711"/>
      <c r="UYX20" s="711"/>
      <c r="UYY20" s="711"/>
      <c r="UYZ20" s="711"/>
      <c r="UZA20" s="711"/>
      <c r="UZB20" s="711"/>
      <c r="UZC20" s="711"/>
      <c r="UZD20" s="711"/>
      <c r="UZE20" s="711"/>
      <c r="UZF20" s="711"/>
      <c r="UZG20" s="711"/>
      <c r="UZH20" s="711"/>
      <c r="UZI20" s="711"/>
      <c r="UZJ20" s="711"/>
      <c r="UZK20" s="711"/>
      <c r="UZL20" s="711"/>
      <c r="UZM20" s="711"/>
      <c r="UZN20" s="711"/>
      <c r="UZO20" s="711"/>
      <c r="UZP20" s="711"/>
      <c r="UZQ20" s="711"/>
      <c r="UZR20" s="711"/>
      <c r="UZS20" s="711"/>
      <c r="UZT20" s="711"/>
      <c r="UZU20" s="711"/>
      <c r="UZV20" s="711"/>
      <c r="UZW20" s="711"/>
      <c r="UZX20" s="711"/>
      <c r="UZY20" s="711"/>
      <c r="UZZ20" s="711"/>
      <c r="VAA20" s="711"/>
      <c r="VAB20" s="711"/>
      <c r="VAC20" s="711"/>
      <c r="VAD20" s="711"/>
      <c r="VAE20" s="711"/>
      <c r="VAF20" s="711"/>
      <c r="VAG20" s="711"/>
      <c r="VAH20" s="711"/>
      <c r="VAI20" s="711"/>
      <c r="VAJ20" s="711"/>
      <c r="VAK20" s="711"/>
      <c r="VAL20" s="711"/>
      <c r="VAM20" s="711"/>
      <c r="VAN20" s="711"/>
      <c r="VAO20" s="711"/>
      <c r="VAP20" s="711"/>
      <c r="VAQ20" s="711"/>
      <c r="VAR20" s="711"/>
      <c r="VAS20" s="711"/>
      <c r="VAT20" s="711"/>
      <c r="VAU20" s="711"/>
      <c r="VAV20" s="711"/>
      <c r="VAW20" s="711"/>
      <c r="VAX20" s="711"/>
      <c r="VAY20" s="711"/>
      <c r="VAZ20" s="711"/>
      <c r="VBA20" s="711"/>
      <c r="VBB20" s="711"/>
      <c r="VBC20" s="711"/>
      <c r="VBD20" s="711"/>
      <c r="VBE20" s="711"/>
      <c r="VBF20" s="711"/>
      <c r="VBG20" s="711"/>
      <c r="VBH20" s="711"/>
      <c r="VBI20" s="711"/>
      <c r="VBJ20" s="711"/>
      <c r="VBK20" s="711"/>
      <c r="VBL20" s="711"/>
      <c r="VBM20" s="711"/>
      <c r="VBN20" s="711"/>
      <c r="VBO20" s="711"/>
      <c r="VBP20" s="711"/>
      <c r="VBQ20" s="711"/>
      <c r="VBR20" s="711"/>
      <c r="VBS20" s="711"/>
      <c r="VBT20" s="711"/>
      <c r="VBU20" s="711"/>
      <c r="VBV20" s="711"/>
      <c r="VBW20" s="711"/>
      <c r="VBX20" s="711"/>
      <c r="VBY20" s="711"/>
      <c r="VBZ20" s="711"/>
      <c r="VCA20" s="711"/>
      <c r="VCB20" s="711"/>
      <c r="VCC20" s="711"/>
      <c r="VCD20" s="711"/>
      <c r="VCE20" s="711"/>
      <c r="VCF20" s="711"/>
      <c r="VCG20" s="711"/>
      <c r="VCH20" s="711"/>
      <c r="VCI20" s="711"/>
      <c r="VCJ20" s="711"/>
      <c r="VCK20" s="711"/>
      <c r="VCL20" s="711"/>
      <c r="VCM20" s="711"/>
      <c r="VCN20" s="711"/>
      <c r="VCO20" s="711"/>
      <c r="VCP20" s="711"/>
      <c r="VCQ20" s="711"/>
      <c r="VCR20" s="711"/>
      <c r="VCS20" s="711"/>
      <c r="VCT20" s="711"/>
      <c r="VCU20" s="711"/>
      <c r="VCV20" s="711"/>
      <c r="VCW20" s="711"/>
      <c r="VCX20" s="711"/>
      <c r="VCY20" s="711"/>
      <c r="VCZ20" s="711"/>
      <c r="VDA20" s="711"/>
      <c r="VDB20" s="711"/>
      <c r="VDC20" s="711"/>
      <c r="VDD20" s="711"/>
      <c r="VDE20" s="711"/>
      <c r="VDF20" s="711"/>
      <c r="VDG20" s="711"/>
      <c r="VDH20" s="711"/>
      <c r="VDI20" s="711"/>
      <c r="VDJ20" s="711"/>
      <c r="VDK20" s="711"/>
      <c r="VDL20" s="711"/>
      <c r="VDM20" s="711"/>
      <c r="VDN20" s="711"/>
      <c r="VDO20" s="711"/>
      <c r="VDP20" s="711"/>
      <c r="VDQ20" s="711"/>
      <c r="VDR20" s="711"/>
      <c r="VDS20" s="711"/>
      <c r="VDT20" s="711"/>
      <c r="VDU20" s="711"/>
      <c r="VDV20" s="711"/>
      <c r="VDW20" s="711"/>
      <c r="VDX20" s="711"/>
      <c r="VDY20" s="711"/>
      <c r="VDZ20" s="711"/>
      <c r="VEA20" s="711"/>
      <c r="VEB20" s="711"/>
      <c r="VEC20" s="711"/>
      <c r="VED20" s="711"/>
      <c r="VEE20" s="711"/>
      <c r="VEF20" s="711"/>
      <c r="VEG20" s="711"/>
      <c r="VEH20" s="711"/>
      <c r="VEI20" s="711"/>
      <c r="VEJ20" s="711"/>
      <c r="VEK20" s="711"/>
      <c r="VEL20" s="711"/>
      <c r="VEM20" s="711"/>
      <c r="VEN20" s="711"/>
      <c r="VEO20" s="711"/>
      <c r="VEP20" s="711"/>
      <c r="VEQ20" s="711"/>
      <c r="VER20" s="711"/>
      <c r="VES20" s="711"/>
      <c r="VET20" s="711"/>
      <c r="VEU20" s="711"/>
      <c r="VEV20" s="711"/>
      <c r="VEW20" s="711"/>
      <c r="VEX20" s="711"/>
      <c r="VEY20" s="711"/>
      <c r="VEZ20" s="711"/>
      <c r="VFA20" s="711"/>
      <c r="VFB20" s="711"/>
      <c r="VFC20" s="711"/>
      <c r="VFD20" s="711"/>
      <c r="VFE20" s="711"/>
      <c r="VFF20" s="711"/>
      <c r="VFG20" s="711"/>
      <c r="VFH20" s="711"/>
      <c r="VFI20" s="711"/>
      <c r="VFJ20" s="711"/>
      <c r="VFK20" s="711"/>
      <c r="VFL20" s="711"/>
      <c r="VFM20" s="711"/>
      <c r="VFN20" s="711"/>
      <c r="VFO20" s="711"/>
      <c r="VFP20" s="711"/>
      <c r="VFQ20" s="711"/>
      <c r="VFR20" s="711"/>
      <c r="VFS20" s="711"/>
      <c r="VFT20" s="711"/>
      <c r="VFU20" s="711"/>
      <c r="VFV20" s="711"/>
      <c r="VFW20" s="711"/>
      <c r="VFX20" s="711"/>
      <c r="VFY20" s="711"/>
      <c r="VFZ20" s="711"/>
      <c r="VGA20" s="711"/>
      <c r="VGB20" s="711"/>
      <c r="VGC20" s="711"/>
      <c r="VGD20" s="711"/>
      <c r="VGE20" s="711"/>
      <c r="VGF20" s="711"/>
      <c r="VGG20" s="711"/>
      <c r="VGH20" s="711"/>
      <c r="VGI20" s="711"/>
      <c r="VGJ20" s="711"/>
      <c r="VGK20" s="711"/>
      <c r="VGL20" s="711"/>
      <c r="VGM20" s="711"/>
      <c r="VGN20" s="711"/>
      <c r="VGO20" s="711"/>
      <c r="VGP20" s="711"/>
      <c r="VGQ20" s="711"/>
      <c r="VGR20" s="711"/>
      <c r="VGS20" s="711"/>
      <c r="VGT20" s="711"/>
      <c r="VGU20" s="711"/>
      <c r="VGV20" s="711"/>
      <c r="VGW20" s="711"/>
      <c r="VGX20" s="711"/>
      <c r="VGY20" s="711"/>
      <c r="VGZ20" s="711"/>
      <c r="VHA20" s="711"/>
      <c r="VHB20" s="711"/>
      <c r="VHC20" s="711"/>
      <c r="VHD20" s="711"/>
      <c r="VHE20" s="711"/>
      <c r="VHF20" s="711"/>
      <c r="VHG20" s="711"/>
      <c r="VHH20" s="711"/>
      <c r="VHI20" s="711"/>
      <c r="VHJ20" s="711"/>
      <c r="VHK20" s="711"/>
      <c r="VHL20" s="711"/>
      <c r="VHM20" s="711"/>
      <c r="VHN20" s="711"/>
      <c r="VHO20" s="711"/>
      <c r="VHP20" s="711"/>
      <c r="VHQ20" s="711"/>
      <c r="VHR20" s="711"/>
      <c r="VHS20" s="711"/>
      <c r="VHT20" s="711"/>
      <c r="VHU20" s="711"/>
      <c r="VHV20" s="711"/>
      <c r="VHW20" s="711"/>
      <c r="VHX20" s="711"/>
      <c r="VHY20" s="711"/>
      <c r="VHZ20" s="711"/>
      <c r="VIA20" s="711"/>
      <c r="VIB20" s="711"/>
      <c r="VIC20" s="711"/>
      <c r="VID20" s="711"/>
      <c r="VIE20" s="711"/>
      <c r="VIF20" s="711"/>
      <c r="VIG20" s="711"/>
      <c r="VIH20" s="711"/>
      <c r="VII20" s="711"/>
      <c r="VIJ20" s="711"/>
      <c r="VIK20" s="711"/>
      <c r="VIL20" s="711"/>
      <c r="VIM20" s="711"/>
      <c r="VIN20" s="711"/>
      <c r="VIO20" s="711"/>
      <c r="VIP20" s="711"/>
      <c r="VIQ20" s="711"/>
      <c r="VIR20" s="711"/>
      <c r="VIS20" s="711"/>
      <c r="VIT20" s="711"/>
      <c r="VIU20" s="711"/>
      <c r="VIV20" s="711"/>
      <c r="VIW20" s="711"/>
      <c r="VIX20" s="711"/>
      <c r="VIY20" s="711"/>
      <c r="VIZ20" s="711"/>
      <c r="VJA20" s="711"/>
      <c r="VJB20" s="711"/>
      <c r="VJC20" s="711"/>
      <c r="VJD20" s="711"/>
      <c r="VJE20" s="711"/>
      <c r="VJF20" s="711"/>
      <c r="VJG20" s="711"/>
      <c r="VJH20" s="711"/>
      <c r="VJI20" s="711"/>
      <c r="VJJ20" s="711"/>
      <c r="VJK20" s="711"/>
      <c r="VJL20" s="711"/>
      <c r="VJM20" s="711"/>
      <c r="VJN20" s="711"/>
      <c r="VJO20" s="711"/>
      <c r="VJP20" s="711"/>
      <c r="VJQ20" s="711"/>
      <c r="VJR20" s="711"/>
      <c r="VJS20" s="711"/>
      <c r="VJT20" s="711"/>
      <c r="VJU20" s="711"/>
      <c r="VJV20" s="711"/>
      <c r="VJW20" s="711"/>
      <c r="VJX20" s="711"/>
      <c r="VJY20" s="711"/>
      <c r="VJZ20" s="711"/>
      <c r="VKA20" s="711"/>
      <c r="VKB20" s="711"/>
      <c r="VKC20" s="711"/>
      <c r="VKD20" s="711"/>
      <c r="VKE20" s="711"/>
      <c r="VKF20" s="711"/>
      <c r="VKG20" s="711"/>
      <c r="VKH20" s="711"/>
      <c r="VKI20" s="711"/>
      <c r="VKJ20" s="711"/>
      <c r="VKK20" s="711"/>
      <c r="VKL20" s="711"/>
      <c r="VKM20" s="711"/>
      <c r="VKN20" s="711"/>
      <c r="VKO20" s="711"/>
      <c r="VKP20" s="711"/>
      <c r="VKQ20" s="711"/>
      <c r="VKR20" s="711"/>
      <c r="VKS20" s="711"/>
      <c r="VKT20" s="711"/>
      <c r="VKU20" s="711"/>
      <c r="VKV20" s="711"/>
      <c r="VKW20" s="711"/>
      <c r="VKX20" s="711"/>
      <c r="VKY20" s="711"/>
      <c r="VKZ20" s="711"/>
      <c r="VLA20" s="711"/>
      <c r="VLB20" s="711"/>
      <c r="VLC20" s="711"/>
      <c r="VLD20" s="711"/>
      <c r="VLE20" s="711"/>
      <c r="VLF20" s="711"/>
      <c r="VLG20" s="711"/>
      <c r="VLH20" s="711"/>
      <c r="VLI20" s="711"/>
      <c r="VLJ20" s="711"/>
      <c r="VLK20" s="711"/>
      <c r="VLL20" s="711"/>
      <c r="VLM20" s="711"/>
      <c r="VLN20" s="711"/>
      <c r="VLO20" s="711"/>
      <c r="VLP20" s="711"/>
      <c r="VLQ20" s="711"/>
      <c r="VLR20" s="711"/>
      <c r="VLS20" s="711"/>
      <c r="VLT20" s="711"/>
      <c r="VLU20" s="711"/>
      <c r="VLV20" s="711"/>
      <c r="VLW20" s="711"/>
      <c r="VLX20" s="711"/>
      <c r="VLY20" s="711"/>
      <c r="VLZ20" s="711"/>
      <c r="VMA20" s="711"/>
      <c r="VMB20" s="711"/>
      <c r="VMC20" s="711"/>
      <c r="VMD20" s="711"/>
      <c r="VME20" s="711"/>
      <c r="VMF20" s="711"/>
      <c r="VMG20" s="711"/>
      <c r="VMH20" s="711"/>
      <c r="VMI20" s="711"/>
      <c r="VMJ20" s="711"/>
      <c r="VMK20" s="711"/>
      <c r="VML20" s="711"/>
      <c r="VMM20" s="711"/>
      <c r="VMN20" s="711"/>
      <c r="VMO20" s="711"/>
      <c r="VMP20" s="711"/>
      <c r="VMQ20" s="711"/>
      <c r="VMR20" s="711"/>
      <c r="VMS20" s="711"/>
      <c r="VMT20" s="711"/>
      <c r="VMU20" s="711"/>
      <c r="VMV20" s="711"/>
      <c r="VMW20" s="711"/>
      <c r="VMX20" s="711"/>
      <c r="VMY20" s="711"/>
      <c r="VMZ20" s="711"/>
      <c r="VNA20" s="711"/>
      <c r="VNB20" s="711"/>
      <c r="VNC20" s="711"/>
      <c r="VND20" s="711"/>
      <c r="VNE20" s="711"/>
      <c r="VNF20" s="711"/>
      <c r="VNG20" s="711"/>
      <c r="VNH20" s="711"/>
      <c r="VNI20" s="711"/>
      <c r="VNJ20" s="711"/>
      <c r="VNK20" s="711"/>
      <c r="VNL20" s="711"/>
      <c r="VNM20" s="711"/>
      <c r="VNN20" s="711"/>
      <c r="VNO20" s="711"/>
      <c r="VNP20" s="711"/>
      <c r="VNQ20" s="711"/>
      <c r="VNR20" s="711"/>
      <c r="VNS20" s="711"/>
      <c r="VNT20" s="711"/>
      <c r="VNU20" s="711"/>
      <c r="VNV20" s="711"/>
      <c r="VNW20" s="711"/>
      <c r="VNX20" s="711"/>
      <c r="VNY20" s="711"/>
      <c r="VNZ20" s="711"/>
      <c r="VOA20" s="711"/>
      <c r="VOB20" s="711"/>
      <c r="VOC20" s="711"/>
      <c r="VOD20" s="711"/>
      <c r="VOE20" s="711"/>
      <c r="VOF20" s="711"/>
      <c r="VOG20" s="711"/>
      <c r="VOH20" s="711"/>
      <c r="VOI20" s="711"/>
      <c r="VOJ20" s="711"/>
      <c r="VOK20" s="711"/>
      <c r="VOL20" s="711"/>
      <c r="VOM20" s="711"/>
      <c r="VON20" s="711"/>
      <c r="VOO20" s="711"/>
      <c r="VOP20" s="711"/>
      <c r="VOQ20" s="711"/>
      <c r="VOR20" s="711"/>
      <c r="VOS20" s="711"/>
      <c r="VOT20" s="711"/>
      <c r="VOU20" s="711"/>
      <c r="VOV20" s="711"/>
      <c r="VOW20" s="711"/>
      <c r="VOX20" s="711"/>
      <c r="VOY20" s="711"/>
      <c r="VOZ20" s="711"/>
      <c r="VPA20" s="711"/>
      <c r="VPB20" s="711"/>
      <c r="VPC20" s="711"/>
      <c r="VPD20" s="711"/>
      <c r="VPE20" s="711"/>
      <c r="VPF20" s="711"/>
      <c r="VPG20" s="711"/>
      <c r="VPH20" s="711"/>
      <c r="VPI20" s="711"/>
      <c r="VPJ20" s="711"/>
      <c r="VPK20" s="711"/>
      <c r="VPL20" s="711"/>
      <c r="VPM20" s="711"/>
      <c r="VPN20" s="711"/>
      <c r="VPO20" s="711"/>
      <c r="VPP20" s="711"/>
      <c r="VPQ20" s="711"/>
      <c r="VPR20" s="711"/>
      <c r="VPS20" s="711"/>
      <c r="VPT20" s="711"/>
      <c r="VPU20" s="711"/>
      <c r="VPV20" s="711"/>
      <c r="VPW20" s="711"/>
      <c r="VPX20" s="711"/>
      <c r="VPY20" s="711"/>
      <c r="VPZ20" s="711"/>
      <c r="VQA20" s="711"/>
      <c r="VQB20" s="711"/>
      <c r="VQC20" s="711"/>
      <c r="VQD20" s="711"/>
      <c r="VQE20" s="711"/>
      <c r="VQF20" s="711"/>
      <c r="VQG20" s="711"/>
      <c r="VQH20" s="711"/>
      <c r="VQI20" s="711"/>
      <c r="VQJ20" s="711"/>
      <c r="VQK20" s="711"/>
      <c r="VQL20" s="711"/>
      <c r="VQM20" s="711"/>
      <c r="VQN20" s="711"/>
      <c r="VQO20" s="711"/>
      <c r="VQP20" s="711"/>
      <c r="VQQ20" s="711"/>
      <c r="VQR20" s="711"/>
      <c r="VQS20" s="711"/>
      <c r="VQT20" s="711"/>
      <c r="VQU20" s="711"/>
      <c r="VQV20" s="711"/>
      <c r="VQW20" s="711"/>
      <c r="VQX20" s="711"/>
      <c r="VQY20" s="711"/>
      <c r="VQZ20" s="711"/>
      <c r="VRA20" s="711"/>
      <c r="VRB20" s="711"/>
      <c r="VRC20" s="711"/>
      <c r="VRD20" s="711"/>
      <c r="VRE20" s="711"/>
      <c r="VRF20" s="711"/>
      <c r="VRG20" s="711"/>
      <c r="VRH20" s="711"/>
      <c r="VRI20" s="711"/>
      <c r="VRJ20" s="711"/>
      <c r="VRK20" s="711"/>
      <c r="VRL20" s="711"/>
      <c r="VRM20" s="711"/>
      <c r="VRN20" s="711"/>
      <c r="VRO20" s="711"/>
      <c r="VRP20" s="711"/>
      <c r="VRQ20" s="711"/>
      <c r="VRR20" s="711"/>
      <c r="VRS20" s="711"/>
      <c r="VRT20" s="711"/>
      <c r="VRU20" s="711"/>
      <c r="VRV20" s="711"/>
      <c r="VRW20" s="711"/>
      <c r="VRX20" s="711"/>
      <c r="VRY20" s="711"/>
      <c r="VRZ20" s="711"/>
      <c r="VSA20" s="711"/>
      <c r="VSB20" s="711"/>
      <c r="VSC20" s="711"/>
      <c r="VSD20" s="711"/>
      <c r="VSE20" s="711"/>
      <c r="VSF20" s="711"/>
      <c r="VSG20" s="711"/>
      <c r="VSH20" s="711"/>
      <c r="VSI20" s="711"/>
      <c r="VSJ20" s="711"/>
      <c r="VSK20" s="711"/>
      <c r="VSL20" s="711"/>
      <c r="VSM20" s="711"/>
      <c r="VSN20" s="711"/>
      <c r="VSO20" s="711"/>
      <c r="VSP20" s="711"/>
      <c r="VSQ20" s="711"/>
      <c r="VSR20" s="711"/>
      <c r="VSS20" s="711"/>
      <c r="VST20" s="711"/>
      <c r="VSU20" s="711"/>
      <c r="VSV20" s="711"/>
      <c r="VSW20" s="711"/>
      <c r="VSX20" s="711"/>
      <c r="VSY20" s="711"/>
      <c r="VSZ20" s="711"/>
      <c r="VTA20" s="711"/>
      <c r="VTB20" s="711"/>
      <c r="VTC20" s="711"/>
      <c r="VTD20" s="711"/>
      <c r="VTE20" s="711"/>
      <c r="VTF20" s="711"/>
      <c r="VTG20" s="711"/>
      <c r="VTH20" s="711"/>
      <c r="VTI20" s="711"/>
      <c r="VTJ20" s="711"/>
      <c r="VTK20" s="711"/>
      <c r="VTL20" s="711"/>
      <c r="VTM20" s="711"/>
      <c r="VTN20" s="711"/>
      <c r="VTO20" s="711"/>
      <c r="VTP20" s="711"/>
      <c r="VTQ20" s="711"/>
      <c r="VTR20" s="711"/>
      <c r="VTS20" s="711"/>
      <c r="VTT20" s="711"/>
      <c r="VTU20" s="711"/>
      <c r="VTV20" s="711"/>
      <c r="VTW20" s="711"/>
      <c r="VTX20" s="711"/>
      <c r="VTY20" s="711"/>
      <c r="VTZ20" s="711"/>
      <c r="VUA20" s="711"/>
      <c r="VUB20" s="711"/>
      <c r="VUC20" s="711"/>
      <c r="VUD20" s="711"/>
      <c r="VUE20" s="711"/>
      <c r="VUF20" s="711"/>
      <c r="VUG20" s="711"/>
      <c r="VUH20" s="711"/>
      <c r="VUI20" s="711"/>
      <c r="VUJ20" s="711"/>
      <c r="VUK20" s="711"/>
      <c r="VUL20" s="711"/>
      <c r="VUM20" s="711"/>
      <c r="VUN20" s="711"/>
      <c r="VUO20" s="711"/>
      <c r="VUP20" s="711"/>
      <c r="VUQ20" s="711"/>
      <c r="VUR20" s="711"/>
      <c r="VUS20" s="711"/>
      <c r="VUT20" s="711"/>
      <c r="VUU20" s="711"/>
      <c r="VUV20" s="711"/>
      <c r="VUW20" s="711"/>
      <c r="VUX20" s="711"/>
      <c r="VUY20" s="711"/>
      <c r="VUZ20" s="711"/>
      <c r="VVA20" s="711"/>
      <c r="VVB20" s="711"/>
      <c r="VVC20" s="711"/>
      <c r="VVD20" s="711"/>
      <c r="VVE20" s="711"/>
      <c r="VVF20" s="711"/>
      <c r="VVG20" s="711"/>
      <c r="VVH20" s="711"/>
      <c r="VVI20" s="711"/>
      <c r="VVJ20" s="711"/>
      <c r="VVK20" s="711"/>
      <c r="VVL20" s="711"/>
      <c r="VVM20" s="711"/>
      <c r="VVN20" s="711"/>
      <c r="VVO20" s="711"/>
      <c r="VVP20" s="711"/>
      <c r="VVQ20" s="711"/>
      <c r="VVR20" s="711"/>
      <c r="VVS20" s="711"/>
      <c r="VVT20" s="711"/>
      <c r="VVU20" s="711"/>
      <c r="VVV20" s="711"/>
      <c r="VVW20" s="711"/>
      <c r="VVX20" s="711"/>
      <c r="VVY20" s="711"/>
      <c r="VVZ20" s="711"/>
      <c r="VWA20" s="711"/>
      <c r="VWB20" s="711"/>
      <c r="VWC20" s="711"/>
      <c r="VWD20" s="711"/>
      <c r="VWE20" s="711"/>
      <c r="VWF20" s="711"/>
      <c r="VWG20" s="711"/>
      <c r="VWH20" s="711"/>
      <c r="VWI20" s="711"/>
      <c r="VWJ20" s="711"/>
      <c r="VWK20" s="711"/>
      <c r="VWL20" s="711"/>
      <c r="VWM20" s="711"/>
      <c r="VWN20" s="711"/>
      <c r="VWO20" s="711"/>
      <c r="VWP20" s="711"/>
      <c r="VWQ20" s="711"/>
      <c r="VWR20" s="711"/>
      <c r="VWS20" s="711"/>
      <c r="VWT20" s="711"/>
      <c r="VWU20" s="711"/>
      <c r="VWV20" s="711"/>
      <c r="VWW20" s="711"/>
      <c r="VWX20" s="711"/>
      <c r="VWY20" s="711"/>
      <c r="VWZ20" s="711"/>
      <c r="VXA20" s="711"/>
      <c r="VXB20" s="711"/>
      <c r="VXC20" s="711"/>
      <c r="VXD20" s="711"/>
      <c r="VXE20" s="711"/>
      <c r="VXF20" s="711"/>
      <c r="VXG20" s="711"/>
      <c r="VXH20" s="711"/>
      <c r="VXI20" s="711"/>
      <c r="VXJ20" s="711"/>
      <c r="VXK20" s="711"/>
      <c r="VXL20" s="711"/>
      <c r="VXM20" s="711"/>
      <c r="VXN20" s="711"/>
      <c r="VXO20" s="711"/>
      <c r="VXP20" s="711"/>
      <c r="VXQ20" s="711"/>
      <c r="VXR20" s="711"/>
      <c r="VXS20" s="711"/>
      <c r="VXT20" s="711"/>
      <c r="VXU20" s="711"/>
      <c r="VXV20" s="711"/>
      <c r="VXW20" s="711"/>
      <c r="VXX20" s="711"/>
      <c r="VXY20" s="711"/>
      <c r="VXZ20" s="711"/>
      <c r="VYA20" s="711"/>
      <c r="VYB20" s="711"/>
      <c r="VYC20" s="711"/>
      <c r="VYD20" s="711"/>
      <c r="VYE20" s="711"/>
      <c r="VYF20" s="711"/>
      <c r="VYG20" s="711"/>
      <c r="VYH20" s="711"/>
      <c r="VYI20" s="711"/>
      <c r="VYJ20" s="711"/>
      <c r="VYK20" s="711"/>
      <c r="VYL20" s="711"/>
      <c r="VYM20" s="711"/>
      <c r="VYN20" s="711"/>
      <c r="VYO20" s="711"/>
      <c r="VYP20" s="711"/>
      <c r="VYQ20" s="711"/>
      <c r="VYR20" s="711"/>
      <c r="VYS20" s="711"/>
      <c r="VYT20" s="711"/>
      <c r="VYU20" s="711"/>
      <c r="VYV20" s="711"/>
      <c r="VYW20" s="711"/>
      <c r="VYX20" s="711"/>
      <c r="VYY20" s="711"/>
      <c r="VYZ20" s="711"/>
      <c r="VZA20" s="711"/>
      <c r="VZB20" s="711"/>
      <c r="VZC20" s="711"/>
      <c r="VZD20" s="711"/>
      <c r="VZE20" s="711"/>
      <c r="VZF20" s="711"/>
      <c r="VZG20" s="711"/>
      <c r="VZH20" s="711"/>
      <c r="VZI20" s="711"/>
      <c r="VZJ20" s="711"/>
      <c r="VZK20" s="711"/>
      <c r="VZL20" s="711"/>
      <c r="VZM20" s="711"/>
      <c r="VZN20" s="711"/>
      <c r="VZO20" s="711"/>
      <c r="VZP20" s="711"/>
      <c r="VZQ20" s="711"/>
      <c r="VZR20" s="711"/>
      <c r="VZS20" s="711"/>
      <c r="VZT20" s="711"/>
      <c r="VZU20" s="711"/>
      <c r="VZV20" s="711"/>
      <c r="VZW20" s="711"/>
      <c r="VZX20" s="711"/>
      <c r="VZY20" s="711"/>
      <c r="VZZ20" s="711"/>
      <c r="WAA20" s="711"/>
      <c r="WAB20" s="711"/>
      <c r="WAC20" s="711"/>
      <c r="WAD20" s="711"/>
      <c r="WAE20" s="711"/>
      <c r="WAF20" s="711"/>
      <c r="WAG20" s="711"/>
      <c r="WAH20" s="711"/>
      <c r="WAI20" s="711"/>
      <c r="WAJ20" s="711"/>
      <c r="WAK20" s="711"/>
      <c r="WAL20" s="711"/>
      <c r="WAM20" s="711"/>
      <c r="WAN20" s="711"/>
      <c r="WAO20" s="711"/>
      <c r="WAP20" s="711"/>
      <c r="WAQ20" s="711"/>
      <c r="WAR20" s="711"/>
      <c r="WAS20" s="711"/>
      <c r="WAT20" s="711"/>
      <c r="WAU20" s="711"/>
      <c r="WAV20" s="711"/>
      <c r="WAW20" s="711"/>
      <c r="WAX20" s="711"/>
      <c r="WAY20" s="711"/>
      <c r="WAZ20" s="711"/>
      <c r="WBA20" s="711"/>
      <c r="WBB20" s="711"/>
      <c r="WBC20" s="711"/>
      <c r="WBD20" s="711"/>
      <c r="WBE20" s="711"/>
      <c r="WBF20" s="711"/>
      <c r="WBG20" s="711"/>
      <c r="WBH20" s="711"/>
      <c r="WBI20" s="711"/>
      <c r="WBJ20" s="711"/>
      <c r="WBK20" s="711"/>
      <c r="WBL20" s="711"/>
      <c r="WBM20" s="711"/>
      <c r="WBN20" s="711"/>
      <c r="WBO20" s="711"/>
      <c r="WBP20" s="711"/>
      <c r="WBQ20" s="711"/>
      <c r="WBR20" s="711"/>
      <c r="WBS20" s="711"/>
      <c r="WBT20" s="711"/>
      <c r="WBU20" s="711"/>
      <c r="WBV20" s="711"/>
      <c r="WBW20" s="711"/>
      <c r="WBX20" s="711"/>
      <c r="WBY20" s="711"/>
      <c r="WBZ20" s="711"/>
      <c r="WCA20" s="711"/>
      <c r="WCB20" s="711"/>
      <c r="WCC20" s="711"/>
      <c r="WCD20" s="711"/>
      <c r="WCE20" s="711"/>
      <c r="WCF20" s="711"/>
      <c r="WCG20" s="711"/>
      <c r="WCH20" s="711"/>
      <c r="WCI20" s="711"/>
      <c r="WCJ20" s="711"/>
      <c r="WCK20" s="711"/>
      <c r="WCL20" s="711"/>
      <c r="WCM20" s="711"/>
      <c r="WCN20" s="711"/>
      <c r="WCO20" s="711"/>
      <c r="WCP20" s="711"/>
      <c r="WCQ20" s="711"/>
      <c r="WCR20" s="711"/>
      <c r="WCS20" s="711"/>
      <c r="WCT20" s="711"/>
      <c r="WCU20" s="711"/>
      <c r="WCV20" s="711"/>
      <c r="WCW20" s="711"/>
      <c r="WCX20" s="711"/>
      <c r="WCY20" s="711"/>
      <c r="WCZ20" s="711"/>
      <c r="WDA20" s="711"/>
      <c r="WDB20" s="711"/>
      <c r="WDC20" s="711"/>
      <c r="WDD20" s="711"/>
      <c r="WDE20" s="711"/>
      <c r="WDF20" s="711"/>
      <c r="WDG20" s="711"/>
      <c r="WDH20" s="711"/>
      <c r="WDI20" s="711"/>
      <c r="WDJ20" s="711"/>
      <c r="WDK20" s="711"/>
      <c r="WDL20" s="711"/>
      <c r="WDM20" s="711"/>
      <c r="WDN20" s="711"/>
      <c r="WDO20" s="711"/>
      <c r="WDP20" s="711"/>
      <c r="WDQ20" s="711"/>
      <c r="WDR20" s="711"/>
      <c r="WDS20" s="711"/>
      <c r="WDT20" s="711"/>
      <c r="WDU20" s="711"/>
      <c r="WDV20" s="711"/>
      <c r="WDW20" s="711"/>
      <c r="WDX20" s="711"/>
      <c r="WDY20" s="711"/>
      <c r="WDZ20" s="711"/>
      <c r="WEA20" s="711"/>
      <c r="WEB20" s="711"/>
      <c r="WEC20" s="711"/>
      <c r="WED20" s="711"/>
      <c r="WEE20" s="711"/>
      <c r="WEF20" s="711"/>
      <c r="WEG20" s="711"/>
      <c r="WEH20" s="711"/>
      <c r="WEI20" s="711"/>
      <c r="WEJ20" s="711"/>
      <c r="WEK20" s="711"/>
      <c r="WEL20" s="711"/>
      <c r="WEM20" s="711"/>
      <c r="WEN20" s="711"/>
      <c r="WEO20" s="711"/>
      <c r="WEP20" s="711"/>
      <c r="WEQ20" s="711"/>
      <c r="WER20" s="711"/>
      <c r="WES20" s="711"/>
      <c r="WET20" s="711"/>
      <c r="WEU20" s="711"/>
      <c r="WEV20" s="711"/>
      <c r="WEW20" s="711"/>
      <c r="WEX20" s="711"/>
      <c r="WEY20" s="711"/>
      <c r="WEZ20" s="711"/>
      <c r="WFA20" s="711"/>
      <c r="WFB20" s="711"/>
      <c r="WFC20" s="711"/>
      <c r="WFD20" s="711"/>
      <c r="WFE20" s="711"/>
      <c r="WFF20" s="711"/>
      <c r="WFG20" s="711"/>
      <c r="WFH20" s="711"/>
      <c r="WFI20" s="711"/>
      <c r="WFJ20" s="711"/>
      <c r="WFK20" s="711"/>
      <c r="WFL20" s="711"/>
      <c r="WFM20" s="711"/>
      <c r="WFN20" s="711"/>
      <c r="WFO20" s="711"/>
      <c r="WFP20" s="711"/>
      <c r="WFQ20" s="711"/>
      <c r="WFR20" s="711"/>
      <c r="WFS20" s="711"/>
      <c r="WFT20" s="711"/>
      <c r="WFU20" s="711"/>
      <c r="WFV20" s="711"/>
      <c r="WFW20" s="711"/>
      <c r="WFX20" s="711"/>
      <c r="WFY20" s="711"/>
      <c r="WFZ20" s="711"/>
      <c r="WGA20" s="711"/>
      <c r="WGB20" s="711"/>
      <c r="WGC20" s="711"/>
      <c r="WGD20" s="711"/>
      <c r="WGE20" s="711"/>
      <c r="WGF20" s="711"/>
      <c r="WGG20" s="711"/>
      <c r="WGH20" s="711"/>
      <c r="WGI20" s="711"/>
      <c r="WGJ20" s="711"/>
      <c r="WGK20" s="711"/>
      <c r="WGL20" s="711"/>
      <c r="WGM20" s="711"/>
      <c r="WGN20" s="711"/>
      <c r="WGO20" s="711"/>
      <c r="WGP20" s="711"/>
      <c r="WGQ20" s="711"/>
      <c r="WGR20" s="711"/>
      <c r="WGS20" s="711"/>
      <c r="WGT20" s="711"/>
      <c r="WGU20" s="711"/>
      <c r="WGV20" s="711"/>
      <c r="WGW20" s="711"/>
      <c r="WGX20" s="711"/>
      <c r="WGY20" s="711"/>
      <c r="WGZ20" s="711"/>
      <c r="WHA20" s="711"/>
      <c r="WHB20" s="711"/>
      <c r="WHC20" s="711"/>
      <c r="WHD20" s="711"/>
      <c r="WHE20" s="711"/>
      <c r="WHF20" s="711"/>
      <c r="WHG20" s="711"/>
      <c r="WHH20" s="711"/>
      <c r="WHI20" s="711"/>
      <c r="WHJ20" s="711"/>
      <c r="WHK20" s="711"/>
      <c r="WHL20" s="711"/>
      <c r="WHM20" s="711"/>
      <c r="WHN20" s="711"/>
      <c r="WHO20" s="711"/>
      <c r="WHP20" s="711"/>
      <c r="WHQ20" s="711"/>
      <c r="WHR20" s="711"/>
      <c r="WHS20" s="711"/>
      <c r="WHT20" s="711"/>
      <c r="WHU20" s="711"/>
      <c r="WHV20" s="711"/>
      <c r="WHW20" s="711"/>
      <c r="WHX20" s="711"/>
      <c r="WHY20" s="711"/>
      <c r="WHZ20" s="711"/>
      <c r="WIA20" s="711"/>
      <c r="WIB20" s="711"/>
      <c r="WIC20" s="711"/>
      <c r="WID20" s="711"/>
      <c r="WIE20" s="711"/>
      <c r="WIF20" s="711"/>
      <c r="WIG20" s="711"/>
      <c r="WIH20" s="711"/>
      <c r="WII20" s="711"/>
      <c r="WIJ20" s="711"/>
      <c r="WIK20" s="711"/>
      <c r="WIL20" s="711"/>
      <c r="WIM20" s="711"/>
      <c r="WIN20" s="711"/>
      <c r="WIO20" s="711"/>
      <c r="WIP20" s="711"/>
      <c r="WIQ20" s="711"/>
      <c r="WIR20" s="711"/>
      <c r="WIS20" s="711"/>
      <c r="WIT20" s="711"/>
      <c r="WIU20" s="711"/>
      <c r="WIV20" s="711"/>
      <c r="WIW20" s="711"/>
      <c r="WIX20" s="711"/>
      <c r="WIY20" s="711"/>
      <c r="WIZ20" s="711"/>
      <c r="WJA20" s="711"/>
      <c r="WJB20" s="711"/>
      <c r="WJC20" s="711"/>
      <c r="WJD20" s="711"/>
      <c r="WJE20" s="711"/>
      <c r="WJF20" s="711"/>
      <c r="WJG20" s="711"/>
      <c r="WJH20" s="711"/>
      <c r="WJI20" s="711"/>
      <c r="WJJ20" s="711"/>
      <c r="WJK20" s="711"/>
      <c r="WJL20" s="711"/>
      <c r="WJM20" s="711"/>
      <c r="WJN20" s="711"/>
      <c r="WJO20" s="711"/>
      <c r="WJP20" s="711"/>
      <c r="WJQ20" s="711"/>
      <c r="WJR20" s="711"/>
      <c r="WJS20" s="711"/>
      <c r="WJT20" s="711"/>
      <c r="WJU20" s="711"/>
      <c r="WJV20" s="711"/>
      <c r="WJW20" s="711"/>
      <c r="WJX20" s="711"/>
      <c r="WJY20" s="711"/>
      <c r="WJZ20" s="711"/>
      <c r="WKA20" s="711"/>
      <c r="WKB20" s="711"/>
      <c r="WKC20" s="711"/>
      <c r="WKD20" s="711"/>
      <c r="WKE20" s="711"/>
      <c r="WKF20" s="711"/>
      <c r="WKG20" s="711"/>
      <c r="WKH20" s="711"/>
      <c r="WKI20" s="711"/>
      <c r="WKJ20" s="711"/>
      <c r="WKK20" s="711"/>
      <c r="WKL20" s="711"/>
      <c r="WKM20" s="711"/>
      <c r="WKN20" s="711"/>
      <c r="WKO20" s="711"/>
      <c r="WKP20" s="711"/>
      <c r="WKQ20" s="711"/>
      <c r="WKR20" s="711"/>
      <c r="WKS20" s="711"/>
      <c r="WKT20" s="711"/>
      <c r="WKU20" s="711"/>
      <c r="WKV20" s="711"/>
      <c r="WKW20" s="711"/>
      <c r="WKX20" s="711"/>
      <c r="WKY20" s="711"/>
      <c r="WKZ20" s="711"/>
      <c r="WLA20" s="711"/>
      <c r="WLB20" s="711"/>
      <c r="WLC20" s="711"/>
      <c r="WLD20" s="711"/>
      <c r="WLE20" s="711"/>
      <c r="WLF20" s="711"/>
      <c r="WLG20" s="711"/>
      <c r="WLH20" s="711"/>
      <c r="WLI20" s="711"/>
      <c r="WLJ20" s="711"/>
      <c r="WLK20" s="711"/>
      <c r="WLL20" s="711"/>
      <c r="WLM20" s="711"/>
      <c r="WLN20" s="711"/>
      <c r="WLO20" s="711"/>
      <c r="WLP20" s="711"/>
      <c r="WLQ20" s="711"/>
      <c r="WLR20" s="711"/>
      <c r="WLS20" s="711"/>
      <c r="WLT20" s="711"/>
      <c r="WLU20" s="711"/>
      <c r="WLV20" s="711"/>
      <c r="WLW20" s="711"/>
      <c r="WLX20" s="711"/>
      <c r="WLY20" s="711"/>
      <c r="WLZ20" s="711"/>
      <c r="WMA20" s="711"/>
      <c r="WMB20" s="711"/>
      <c r="WMC20" s="711"/>
      <c r="WMD20" s="711"/>
      <c r="WME20" s="711"/>
      <c r="WMF20" s="711"/>
      <c r="WMG20" s="711"/>
      <c r="WMH20" s="711"/>
      <c r="WMI20" s="711"/>
      <c r="WMJ20" s="711"/>
      <c r="WMK20" s="711"/>
      <c r="WML20" s="711"/>
      <c r="WMM20" s="711"/>
      <c r="WMN20" s="711"/>
      <c r="WMO20" s="711"/>
      <c r="WMP20" s="711"/>
      <c r="WMQ20" s="711"/>
      <c r="WMR20" s="711"/>
      <c r="WMS20" s="711"/>
      <c r="WMT20" s="711"/>
      <c r="WMU20" s="711"/>
      <c r="WMV20" s="711"/>
      <c r="WMW20" s="711"/>
      <c r="WMX20" s="711"/>
      <c r="WMY20" s="711"/>
      <c r="WMZ20" s="711"/>
      <c r="WNA20" s="711"/>
      <c r="WNB20" s="711"/>
      <c r="WNC20" s="711"/>
      <c r="WND20" s="711"/>
      <c r="WNE20" s="711"/>
      <c r="WNF20" s="711"/>
      <c r="WNG20" s="711"/>
      <c r="WNH20" s="711"/>
      <c r="WNI20" s="711"/>
      <c r="WNJ20" s="711"/>
      <c r="WNK20" s="711"/>
      <c r="WNL20" s="711"/>
      <c r="WNM20" s="711"/>
      <c r="WNN20" s="711"/>
      <c r="WNO20" s="711"/>
      <c r="WNP20" s="711"/>
      <c r="WNQ20" s="711"/>
      <c r="WNR20" s="711"/>
      <c r="WNS20" s="711"/>
      <c r="WNT20" s="711"/>
      <c r="WNU20" s="711"/>
      <c r="WNV20" s="711"/>
      <c r="WNW20" s="711"/>
      <c r="WNX20" s="711"/>
      <c r="WNY20" s="711"/>
      <c r="WNZ20" s="711"/>
      <c r="WOA20" s="711"/>
      <c r="WOB20" s="711"/>
      <c r="WOC20" s="711"/>
      <c r="WOD20" s="711"/>
      <c r="WOE20" s="711"/>
      <c r="WOF20" s="711"/>
      <c r="WOG20" s="711"/>
      <c r="WOH20" s="711"/>
      <c r="WOI20" s="711"/>
      <c r="WOJ20" s="711"/>
      <c r="WOK20" s="711"/>
      <c r="WOL20" s="711"/>
      <c r="WOM20" s="711"/>
      <c r="WON20" s="711"/>
      <c r="WOO20" s="711"/>
      <c r="WOP20" s="711"/>
      <c r="WOQ20" s="711"/>
      <c r="WOR20" s="711"/>
      <c r="WOS20" s="711"/>
      <c r="WOT20" s="711"/>
      <c r="WOU20" s="711"/>
      <c r="WOV20" s="711"/>
      <c r="WOW20" s="711"/>
      <c r="WOX20" s="711"/>
      <c r="WOY20" s="711"/>
      <c r="WOZ20" s="711"/>
      <c r="WPA20" s="711"/>
      <c r="WPB20" s="711"/>
      <c r="WPC20" s="711"/>
      <c r="WPD20" s="711"/>
      <c r="WPE20" s="711"/>
      <c r="WPF20" s="711"/>
      <c r="WPG20" s="711"/>
      <c r="WPH20" s="711"/>
      <c r="WPI20" s="711"/>
      <c r="WPJ20" s="711"/>
      <c r="WPK20" s="711"/>
      <c r="WPL20" s="711"/>
      <c r="WPM20" s="711"/>
      <c r="WPN20" s="711"/>
      <c r="WPO20" s="711"/>
      <c r="WPP20" s="711"/>
      <c r="WPQ20" s="711"/>
      <c r="WPR20" s="711"/>
      <c r="WPS20" s="711"/>
      <c r="WPT20" s="711"/>
      <c r="WPU20" s="711"/>
      <c r="WPV20" s="711"/>
      <c r="WPW20" s="711"/>
      <c r="WPX20" s="711"/>
      <c r="WPY20" s="711"/>
      <c r="WPZ20" s="711"/>
      <c r="WQA20" s="711"/>
      <c r="WQB20" s="711"/>
      <c r="WQC20" s="711"/>
      <c r="WQD20" s="711"/>
      <c r="WQE20" s="711"/>
      <c r="WQF20" s="711"/>
      <c r="WQG20" s="711"/>
      <c r="WQH20" s="711"/>
      <c r="WQI20" s="711"/>
      <c r="WQJ20" s="711"/>
      <c r="WQK20" s="711"/>
      <c r="WQL20" s="711"/>
      <c r="WQM20" s="711"/>
      <c r="WQN20" s="711"/>
      <c r="WQO20" s="711"/>
      <c r="WQP20" s="711"/>
      <c r="WQQ20" s="711"/>
      <c r="WQR20" s="711"/>
      <c r="WQS20" s="711"/>
      <c r="WQT20" s="711"/>
      <c r="WQU20" s="711"/>
      <c r="WQV20" s="711"/>
      <c r="WQW20" s="711"/>
      <c r="WQX20" s="711"/>
      <c r="WQY20" s="711"/>
      <c r="WQZ20" s="711"/>
      <c r="WRA20" s="711"/>
      <c r="WRB20" s="711"/>
      <c r="WRC20" s="711"/>
      <c r="WRD20" s="711"/>
      <c r="WRE20" s="711"/>
      <c r="WRF20" s="711"/>
      <c r="WRG20" s="711"/>
      <c r="WRH20" s="711"/>
      <c r="WRI20" s="711"/>
      <c r="WRJ20" s="711"/>
      <c r="WRK20" s="711"/>
      <c r="WRL20" s="711"/>
      <c r="WRM20" s="711"/>
      <c r="WRN20" s="711"/>
      <c r="WRO20" s="711"/>
      <c r="WRP20" s="711"/>
      <c r="WRQ20" s="711"/>
      <c r="WRR20" s="711"/>
      <c r="WRS20" s="711"/>
      <c r="WRT20" s="711"/>
      <c r="WRU20" s="711"/>
      <c r="WRV20" s="711"/>
      <c r="WRW20" s="711"/>
      <c r="WRX20" s="711"/>
      <c r="WRY20" s="711"/>
      <c r="WRZ20" s="711"/>
      <c r="WSA20" s="711"/>
      <c r="WSB20" s="711"/>
      <c r="WSC20" s="711"/>
      <c r="WSD20" s="711"/>
      <c r="WSE20" s="711"/>
      <c r="WSF20" s="711"/>
      <c r="WSG20" s="711"/>
      <c r="WSH20" s="711"/>
      <c r="WSI20" s="711"/>
      <c r="WSJ20" s="711"/>
      <c r="WSK20" s="711"/>
      <c r="WSL20" s="711"/>
      <c r="WSM20" s="711"/>
      <c r="WSN20" s="711"/>
      <c r="WSO20" s="711"/>
      <c r="WSP20" s="711"/>
      <c r="WSQ20" s="711"/>
      <c r="WSR20" s="711"/>
      <c r="WSS20" s="711"/>
      <c r="WST20" s="711"/>
      <c r="WSU20" s="711"/>
      <c r="WSV20" s="711"/>
      <c r="WSW20" s="711"/>
      <c r="WSX20" s="711"/>
      <c r="WSY20" s="711"/>
      <c r="WSZ20" s="711"/>
      <c r="WTA20" s="711"/>
      <c r="WTB20" s="711"/>
      <c r="WTC20" s="711"/>
      <c r="WTD20" s="711"/>
      <c r="WTE20" s="711"/>
      <c r="WTF20" s="711"/>
      <c r="WTG20" s="711"/>
      <c r="WTH20" s="711"/>
      <c r="WTI20" s="711"/>
      <c r="WTJ20" s="711"/>
      <c r="WTK20" s="711"/>
      <c r="WTL20" s="711"/>
      <c r="WTM20" s="711"/>
      <c r="WTN20" s="711"/>
      <c r="WTO20" s="711"/>
      <c r="WTP20" s="711"/>
      <c r="WTQ20" s="711"/>
      <c r="WTR20" s="711"/>
      <c r="WTS20" s="711"/>
      <c r="WTT20" s="711"/>
      <c r="WTU20" s="711"/>
      <c r="WTV20" s="711"/>
      <c r="WTW20" s="711"/>
      <c r="WTX20" s="711"/>
      <c r="WTY20" s="711"/>
      <c r="WTZ20" s="711"/>
      <c r="WUA20" s="711"/>
      <c r="WUB20" s="711"/>
      <c r="WUC20" s="711"/>
      <c r="WUD20" s="711"/>
      <c r="WUE20" s="711"/>
      <c r="WUF20" s="711"/>
      <c r="WUG20" s="711"/>
      <c r="WUH20" s="711"/>
      <c r="WUI20" s="711"/>
      <c r="WUJ20" s="711"/>
      <c r="WUK20" s="711"/>
      <c r="WUL20" s="711"/>
      <c r="WUM20" s="711"/>
      <c r="WUN20" s="711"/>
      <c r="WUO20" s="711"/>
      <c r="WUP20" s="711"/>
      <c r="WUQ20" s="711"/>
      <c r="WUR20" s="711"/>
      <c r="WUS20" s="711"/>
      <c r="WUT20" s="711"/>
      <c r="WUU20" s="711"/>
      <c r="WUV20" s="711"/>
      <c r="WUW20" s="711"/>
      <c r="WUX20" s="711"/>
      <c r="WUY20" s="711"/>
      <c r="WUZ20" s="711"/>
      <c r="WVA20" s="711"/>
      <c r="WVB20" s="711"/>
      <c r="WVC20" s="711"/>
      <c r="WVD20" s="711"/>
      <c r="WVE20" s="711"/>
      <c r="WVF20" s="711"/>
      <c r="WVG20" s="711"/>
      <c r="WVH20" s="711"/>
      <c r="WVI20" s="711"/>
      <c r="WVJ20" s="711"/>
      <c r="WVK20" s="711"/>
      <c r="WVL20" s="711"/>
      <c r="WVM20" s="711"/>
      <c r="WVN20" s="711"/>
      <c r="WVO20" s="711"/>
      <c r="WVP20" s="711"/>
      <c r="WVQ20" s="711"/>
      <c r="WVR20" s="711"/>
      <c r="WVS20" s="711"/>
      <c r="WVT20" s="711"/>
      <c r="WVU20" s="711"/>
      <c r="WVV20" s="711"/>
      <c r="WVW20" s="711"/>
      <c r="WVX20" s="711"/>
      <c r="WVY20" s="711"/>
      <c r="WVZ20" s="711"/>
      <c r="WWA20" s="711"/>
      <c r="WWB20" s="711"/>
      <c r="WWC20" s="711"/>
      <c r="WWD20" s="711"/>
      <c r="WWE20" s="711"/>
      <c r="WWF20" s="711"/>
      <c r="WWG20" s="711"/>
      <c r="WWH20" s="711"/>
      <c r="WWI20" s="711"/>
      <c r="WWJ20" s="711"/>
      <c r="WWK20" s="711"/>
      <c r="WWL20" s="711"/>
      <c r="WWM20" s="711"/>
      <c r="WWN20" s="711"/>
      <c r="WWO20" s="711"/>
      <c r="WWP20" s="711"/>
      <c r="WWQ20" s="711"/>
      <c r="WWR20" s="711"/>
      <c r="WWS20" s="711"/>
      <c r="WWT20" s="711"/>
      <c r="WWU20" s="711"/>
      <c r="WWV20" s="711"/>
      <c r="WWW20" s="711"/>
      <c r="WWX20" s="711"/>
      <c r="WWY20" s="711"/>
      <c r="WWZ20" s="711"/>
      <c r="WXA20" s="711"/>
      <c r="WXB20" s="711"/>
      <c r="WXC20" s="711"/>
      <c r="WXD20" s="711"/>
      <c r="WXE20" s="711"/>
      <c r="WXF20" s="711"/>
      <c r="WXG20" s="711"/>
      <c r="WXH20" s="711"/>
      <c r="WXI20" s="711"/>
      <c r="WXJ20" s="711"/>
      <c r="WXK20" s="711"/>
      <c r="WXL20" s="711"/>
      <c r="WXM20" s="711"/>
      <c r="WXN20" s="711"/>
      <c r="WXO20" s="711"/>
      <c r="WXP20" s="711"/>
      <c r="WXQ20" s="711"/>
      <c r="WXR20" s="711"/>
      <c r="WXS20" s="711"/>
      <c r="WXT20" s="711"/>
      <c r="WXU20" s="711"/>
      <c r="WXV20" s="711"/>
      <c r="WXW20" s="711"/>
      <c r="WXX20" s="711"/>
      <c r="WXY20" s="711"/>
      <c r="WXZ20" s="711"/>
      <c r="WYA20" s="711"/>
      <c r="WYB20" s="711"/>
      <c r="WYC20" s="711"/>
      <c r="WYD20" s="711"/>
      <c r="WYE20" s="711"/>
      <c r="WYF20" s="711"/>
      <c r="WYG20" s="711"/>
      <c r="WYH20" s="711"/>
      <c r="WYI20" s="711"/>
      <c r="WYJ20" s="711"/>
      <c r="WYK20" s="711"/>
      <c r="WYL20" s="711"/>
      <c r="WYM20" s="711"/>
      <c r="WYN20" s="711"/>
      <c r="WYO20" s="711"/>
      <c r="WYP20" s="711"/>
      <c r="WYQ20" s="711"/>
      <c r="WYR20" s="711"/>
      <c r="WYS20" s="711"/>
      <c r="WYT20" s="711"/>
      <c r="WYU20" s="711"/>
      <c r="WYV20" s="711"/>
      <c r="WYW20" s="711"/>
      <c r="WYX20" s="711"/>
      <c r="WYY20" s="711"/>
      <c r="WYZ20" s="711"/>
      <c r="WZA20" s="711"/>
      <c r="WZB20" s="711"/>
      <c r="WZC20" s="711"/>
      <c r="WZD20" s="711"/>
      <c r="WZE20" s="711"/>
      <c r="WZF20" s="711"/>
      <c r="WZG20" s="711"/>
      <c r="WZH20" s="711"/>
      <c r="WZI20" s="711"/>
      <c r="WZJ20" s="711"/>
      <c r="WZK20" s="711"/>
      <c r="WZL20" s="711"/>
      <c r="WZM20" s="711"/>
      <c r="WZN20" s="711"/>
      <c r="WZO20" s="711"/>
      <c r="WZP20" s="711"/>
      <c r="WZQ20" s="711"/>
      <c r="WZR20" s="711"/>
      <c r="WZS20" s="711"/>
      <c r="WZT20" s="711"/>
      <c r="WZU20" s="711"/>
      <c r="WZV20" s="711"/>
      <c r="WZW20" s="711"/>
      <c r="WZX20" s="711"/>
      <c r="WZY20" s="711"/>
      <c r="WZZ20" s="711"/>
      <c r="XAA20" s="711"/>
      <c r="XAB20" s="711"/>
      <c r="XAC20" s="711"/>
      <c r="XAD20" s="711"/>
      <c r="XAE20" s="711"/>
      <c r="XAF20" s="711"/>
      <c r="XAG20" s="711"/>
      <c r="XAH20" s="711"/>
      <c r="XAI20" s="711"/>
      <c r="XAJ20" s="711"/>
      <c r="XAK20" s="711"/>
      <c r="XAL20" s="711"/>
      <c r="XAM20" s="711"/>
      <c r="XAN20" s="711"/>
      <c r="XAO20" s="711"/>
      <c r="XAP20" s="711"/>
      <c r="XAQ20" s="711"/>
      <c r="XAR20" s="711"/>
      <c r="XAS20" s="711"/>
      <c r="XAT20" s="711"/>
      <c r="XAU20" s="711"/>
      <c r="XAV20" s="711"/>
      <c r="XAW20" s="711"/>
      <c r="XAX20" s="711"/>
      <c r="XAY20" s="711"/>
      <c r="XAZ20" s="711"/>
      <c r="XBA20" s="711"/>
      <c r="XBB20" s="711"/>
      <c r="XBC20" s="711"/>
      <c r="XBD20" s="711"/>
      <c r="XBE20" s="711"/>
      <c r="XBF20" s="711"/>
      <c r="XBG20" s="711"/>
      <c r="XBH20" s="711"/>
      <c r="XBI20" s="711"/>
      <c r="XBJ20" s="711"/>
      <c r="XBK20" s="711"/>
      <c r="XBL20" s="711"/>
      <c r="XBM20" s="711"/>
      <c r="XBN20" s="711"/>
      <c r="XBO20" s="711"/>
      <c r="XBP20" s="711"/>
      <c r="XBQ20" s="711"/>
      <c r="XBR20" s="711"/>
      <c r="XBS20" s="711"/>
      <c r="XBT20" s="711"/>
      <c r="XBU20" s="711"/>
      <c r="XBV20" s="711"/>
      <c r="XBW20" s="711"/>
      <c r="XBX20" s="711"/>
      <c r="XBY20" s="711"/>
      <c r="XBZ20" s="711"/>
      <c r="XCA20" s="711"/>
      <c r="XCB20" s="711"/>
      <c r="XCC20" s="711"/>
      <c r="XCD20" s="711"/>
      <c r="XCE20" s="711"/>
      <c r="XCF20" s="711"/>
      <c r="XCG20" s="711"/>
      <c r="XCH20" s="711"/>
      <c r="XCI20" s="711"/>
      <c r="XCJ20" s="711"/>
      <c r="XCK20" s="711"/>
      <c r="XCL20" s="711"/>
      <c r="XCM20" s="711"/>
      <c r="XCN20" s="711"/>
      <c r="XCO20" s="711"/>
      <c r="XCP20" s="711"/>
      <c r="XCQ20" s="711"/>
      <c r="XCR20" s="711"/>
      <c r="XCS20" s="711"/>
      <c r="XCT20" s="711"/>
      <c r="XCU20" s="711"/>
      <c r="XCV20" s="711"/>
      <c r="XCW20" s="711"/>
      <c r="XCX20" s="711"/>
      <c r="XCY20" s="711"/>
      <c r="XCZ20" s="711"/>
      <c r="XDA20" s="711"/>
      <c r="XDB20" s="711"/>
      <c r="XDC20" s="711"/>
      <c r="XDD20" s="711"/>
      <c r="XDE20" s="711"/>
      <c r="XDF20" s="711"/>
      <c r="XDG20" s="711"/>
      <c r="XDH20" s="711"/>
      <c r="XDI20" s="711"/>
      <c r="XDJ20" s="711"/>
      <c r="XDK20" s="711"/>
      <c r="XDL20" s="711"/>
      <c r="XDM20" s="711"/>
      <c r="XDN20" s="711"/>
      <c r="XDO20" s="711"/>
      <c r="XDP20" s="711"/>
      <c r="XDQ20" s="711"/>
      <c r="XDR20" s="711"/>
      <c r="XDS20" s="711"/>
      <c r="XDT20" s="711"/>
      <c r="XDU20" s="711"/>
      <c r="XDV20" s="711"/>
      <c r="XDW20" s="711"/>
      <c r="XDX20" s="711"/>
      <c r="XDY20" s="711"/>
      <c r="XDZ20" s="711"/>
      <c r="XEA20" s="711"/>
      <c r="XEB20" s="711"/>
      <c r="XEC20" s="711"/>
      <c r="XED20" s="711"/>
      <c r="XEE20" s="711"/>
      <c r="XEF20" s="711"/>
      <c r="XEG20" s="711"/>
      <c r="XEH20" s="711"/>
      <c r="XEI20" s="711"/>
      <c r="XEJ20" s="711"/>
      <c r="XEK20" s="711"/>
      <c r="XEL20" s="711"/>
      <c r="XEM20" s="711"/>
      <c r="XEN20" s="711"/>
      <c r="XEO20" s="711"/>
      <c r="XEP20" s="711"/>
      <c r="XEQ20" s="711"/>
      <c r="XER20" s="711"/>
      <c r="XES20" s="711"/>
      <c r="XET20" s="711"/>
      <c r="XEU20" s="711"/>
      <c r="XEV20" s="711"/>
      <c r="XEW20" s="711"/>
      <c r="XEX20" s="711"/>
      <c r="XEY20" s="711"/>
      <c r="XEZ20" s="711"/>
      <c r="XFA20" s="711"/>
      <c r="XFB20" s="711"/>
      <c r="XFC20" s="711"/>
      <c r="XFD20" s="711"/>
    </row>
    <row r="21" spans="1:16384">
      <c r="A21" s="138"/>
      <c r="B21" s="66"/>
      <c r="C21" s="66"/>
      <c r="D21" s="66"/>
      <c r="E21" s="66"/>
      <c r="F21" s="66"/>
      <c r="G21" s="66"/>
      <c r="H21" s="822"/>
      <c r="I21" s="822"/>
      <c r="J21" s="822"/>
      <c r="K21" s="822"/>
      <c r="L21" s="822"/>
      <c r="M21" s="822"/>
      <c r="N21" s="822"/>
      <c r="O21" s="822"/>
      <c r="P21" s="822"/>
      <c r="Q21" s="822"/>
      <c r="R21" s="822"/>
      <c r="S21" s="822"/>
      <c r="T21" s="822"/>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822"/>
      <c r="BA21" s="82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c r="BX21" s="822"/>
      <c r="BY21" s="822"/>
      <c r="BZ21" s="822"/>
      <c r="CA21" s="822"/>
      <c r="CB21" s="822"/>
      <c r="CC21" s="822"/>
      <c r="CD21" s="822"/>
      <c r="CE21" s="822"/>
      <c r="CF21" s="822"/>
      <c r="CG21" s="822"/>
      <c r="CH21" s="822"/>
      <c r="CI21" s="822"/>
      <c r="CJ21" s="822"/>
      <c r="CK21" s="822"/>
      <c r="CL21" s="822"/>
      <c r="CM21" s="822"/>
      <c r="CN21" s="822"/>
      <c r="CO21" s="822"/>
      <c r="CP21" s="822"/>
      <c r="CQ21" s="822"/>
      <c r="CR21" s="822"/>
      <c r="CS21" s="822"/>
      <c r="CT21" s="822"/>
      <c r="CU21" s="822"/>
      <c r="CV21" s="822"/>
      <c r="CW21" s="822"/>
      <c r="CX21" s="822"/>
      <c r="CY21" s="822"/>
      <c r="CZ21" s="822"/>
      <c r="DA21" s="822"/>
      <c r="DB21" s="822"/>
      <c r="DC21" s="822"/>
      <c r="DD21" s="822"/>
      <c r="DE21" s="822"/>
      <c r="DF21" s="822"/>
      <c r="DG21" s="822"/>
      <c r="DH21" s="822"/>
      <c r="DI21" s="822"/>
      <c r="DJ21" s="822"/>
      <c r="DK21" s="822"/>
      <c r="DL21" s="822"/>
      <c r="DM21" s="822"/>
      <c r="DN21" s="822"/>
      <c r="DO21" s="822"/>
      <c r="DP21" s="822"/>
      <c r="DQ21" s="822"/>
      <c r="DR21" s="822"/>
      <c r="DS21" s="822"/>
      <c r="DT21" s="822"/>
      <c r="DU21" s="822"/>
      <c r="DV21" s="822"/>
      <c r="DW21" s="822"/>
      <c r="DX21" s="822"/>
      <c r="DY21" s="822"/>
      <c r="DZ21" s="822"/>
      <c r="EA21" s="822"/>
      <c r="EB21" s="822"/>
      <c r="EC21" s="822"/>
      <c r="ED21" s="822"/>
      <c r="EE21" s="822"/>
      <c r="EF21" s="822"/>
      <c r="EG21" s="822"/>
      <c r="EH21" s="822"/>
      <c r="EI21" s="822"/>
      <c r="EJ21" s="822"/>
      <c r="EK21" s="822"/>
      <c r="EL21" s="822"/>
      <c r="EM21" s="822"/>
      <c r="EN21" s="822"/>
      <c r="EO21" s="822"/>
      <c r="EP21" s="822"/>
      <c r="EQ21" s="822"/>
      <c r="ER21" s="822"/>
      <c r="ES21" s="822"/>
      <c r="ET21" s="822"/>
      <c r="EU21" s="822"/>
      <c r="EV21" s="822"/>
      <c r="EW21" s="822"/>
      <c r="EX21" s="822"/>
      <c r="EY21" s="822"/>
      <c r="EZ21" s="822"/>
      <c r="FA21" s="822"/>
      <c r="FB21" s="822"/>
      <c r="FC21" s="822"/>
      <c r="FD21" s="822"/>
      <c r="FE21" s="822"/>
      <c r="FF21" s="822"/>
      <c r="FG21" s="822"/>
      <c r="FH21" s="822"/>
      <c r="FI21" s="822"/>
      <c r="FJ21" s="822"/>
      <c r="FK21" s="822"/>
      <c r="FL21" s="822"/>
      <c r="FM21" s="822"/>
      <c r="FN21" s="822"/>
      <c r="FO21" s="822"/>
      <c r="FP21" s="822"/>
      <c r="FQ21" s="822"/>
      <c r="FR21" s="822"/>
      <c r="FS21" s="822"/>
      <c r="FT21" s="822"/>
      <c r="FU21" s="822"/>
      <c r="FV21" s="822"/>
      <c r="FW21" s="822"/>
      <c r="FX21" s="822"/>
      <c r="FY21" s="822"/>
      <c r="FZ21" s="822"/>
      <c r="GA21" s="822"/>
      <c r="GB21" s="822"/>
      <c r="GC21" s="822"/>
      <c r="GD21" s="822"/>
      <c r="GE21" s="822"/>
      <c r="GF21" s="822"/>
      <c r="GG21" s="822"/>
      <c r="GH21" s="822"/>
      <c r="GI21" s="822"/>
      <c r="GJ21" s="822"/>
      <c r="GK21" s="822"/>
      <c r="GL21" s="822"/>
      <c r="GM21" s="822"/>
      <c r="GN21" s="822"/>
      <c r="GO21" s="822"/>
      <c r="GP21" s="822"/>
      <c r="GQ21" s="822"/>
      <c r="GR21" s="822"/>
      <c r="GS21" s="822"/>
      <c r="GT21" s="822"/>
      <c r="GU21" s="822"/>
      <c r="GV21" s="822"/>
      <c r="GW21" s="822"/>
      <c r="GX21" s="822"/>
      <c r="GY21" s="822"/>
      <c r="GZ21" s="822"/>
      <c r="HA21" s="822"/>
      <c r="HB21" s="822"/>
      <c r="HC21" s="822"/>
      <c r="HD21" s="822"/>
      <c r="HE21" s="822"/>
      <c r="HF21" s="822"/>
      <c r="HG21" s="822"/>
      <c r="HH21" s="822"/>
      <c r="HI21" s="822"/>
      <c r="HJ21" s="822"/>
      <c r="HK21" s="822"/>
      <c r="HL21" s="822"/>
      <c r="HM21" s="822"/>
      <c r="HN21" s="822"/>
      <c r="HO21" s="822"/>
      <c r="HP21" s="822"/>
      <c r="HQ21" s="822"/>
      <c r="HR21" s="822"/>
      <c r="HS21" s="822"/>
      <c r="HT21" s="822"/>
      <c r="HU21" s="822"/>
      <c r="HV21" s="822"/>
      <c r="HW21" s="822"/>
      <c r="HX21" s="822"/>
      <c r="HY21" s="822"/>
      <c r="HZ21" s="822"/>
      <c r="IA21" s="822"/>
      <c r="IB21" s="822"/>
      <c r="IC21" s="822"/>
      <c r="ID21" s="822"/>
      <c r="IE21" s="822"/>
      <c r="IF21" s="822"/>
      <c r="IG21" s="822"/>
      <c r="IH21" s="822"/>
      <c r="II21" s="822"/>
      <c r="IJ21" s="822"/>
      <c r="IK21" s="822"/>
      <c r="IL21" s="822"/>
      <c r="IM21" s="822"/>
      <c r="IN21" s="822"/>
      <c r="IO21" s="822"/>
      <c r="IP21" s="822"/>
      <c r="IQ21" s="822"/>
      <c r="IR21" s="822"/>
      <c r="IS21" s="822"/>
      <c r="IT21" s="822"/>
      <c r="IU21" s="822"/>
      <c r="IV21" s="822"/>
      <c r="IW21" s="822"/>
      <c r="IX21" s="822"/>
      <c r="IY21" s="822"/>
      <c r="IZ21" s="822"/>
      <c r="JA21" s="822"/>
      <c r="JB21" s="822"/>
      <c r="JC21" s="822"/>
      <c r="JD21" s="822"/>
      <c r="JE21" s="822"/>
      <c r="JF21" s="822"/>
      <c r="JG21" s="822"/>
      <c r="JH21" s="822"/>
      <c r="JI21" s="822"/>
      <c r="JJ21" s="822"/>
      <c r="JK21" s="822"/>
      <c r="JL21" s="822"/>
      <c r="JM21" s="822"/>
      <c r="JN21" s="822"/>
      <c r="JO21" s="822"/>
      <c r="JP21" s="822"/>
      <c r="JQ21" s="822"/>
      <c r="JR21" s="822"/>
      <c r="JS21" s="822"/>
      <c r="JT21" s="822"/>
      <c r="JU21" s="822"/>
      <c r="JV21" s="822"/>
      <c r="JW21" s="822"/>
      <c r="JX21" s="822"/>
      <c r="JY21" s="822"/>
      <c r="JZ21" s="822"/>
      <c r="KA21" s="822"/>
      <c r="KB21" s="822"/>
      <c r="KC21" s="822"/>
      <c r="KD21" s="822"/>
      <c r="KE21" s="822"/>
      <c r="KF21" s="822"/>
      <c r="KG21" s="822"/>
      <c r="KH21" s="822"/>
      <c r="KI21" s="822"/>
      <c r="KJ21" s="822"/>
      <c r="KK21" s="822"/>
      <c r="KL21" s="822"/>
      <c r="KM21" s="822"/>
      <c r="KN21" s="822"/>
      <c r="KO21" s="822"/>
      <c r="KP21" s="822"/>
      <c r="KQ21" s="822"/>
      <c r="KR21" s="822"/>
      <c r="KS21" s="822"/>
      <c r="KT21" s="822"/>
      <c r="KU21" s="822"/>
      <c r="KV21" s="822"/>
      <c r="KW21" s="822"/>
      <c r="KX21" s="822"/>
      <c r="KY21" s="822"/>
      <c r="KZ21" s="822"/>
      <c r="LA21" s="822"/>
      <c r="LB21" s="822"/>
      <c r="LC21" s="822"/>
      <c r="LD21" s="822"/>
      <c r="LE21" s="822"/>
      <c r="LF21" s="822"/>
      <c r="LG21" s="822"/>
      <c r="LH21" s="822"/>
      <c r="LI21" s="822"/>
      <c r="LJ21" s="822"/>
      <c r="LK21" s="822"/>
      <c r="LL21" s="822"/>
      <c r="LM21" s="822"/>
      <c r="LN21" s="822"/>
      <c r="LO21" s="822"/>
      <c r="LP21" s="822"/>
      <c r="LQ21" s="822"/>
      <c r="LR21" s="822"/>
      <c r="LS21" s="822"/>
      <c r="LT21" s="822"/>
      <c r="LU21" s="822"/>
      <c r="LV21" s="822"/>
      <c r="LW21" s="822"/>
      <c r="LX21" s="822"/>
      <c r="LY21" s="822"/>
      <c r="LZ21" s="822"/>
      <c r="MA21" s="822"/>
      <c r="MB21" s="822"/>
      <c r="MC21" s="822"/>
      <c r="MD21" s="822"/>
      <c r="ME21" s="822"/>
      <c r="MF21" s="822"/>
      <c r="MG21" s="822"/>
      <c r="MH21" s="822"/>
      <c r="MI21" s="822"/>
      <c r="MJ21" s="822"/>
      <c r="MK21" s="822"/>
      <c r="ML21" s="822"/>
      <c r="MM21" s="822"/>
      <c r="MN21" s="822"/>
      <c r="MO21" s="822"/>
      <c r="MP21" s="822"/>
      <c r="MQ21" s="822"/>
      <c r="MR21" s="822"/>
      <c r="MS21" s="822"/>
      <c r="MT21" s="822"/>
      <c r="MU21" s="822"/>
      <c r="MV21" s="822"/>
      <c r="MW21" s="822"/>
      <c r="MX21" s="822"/>
      <c r="MY21" s="822"/>
      <c r="MZ21" s="822"/>
      <c r="NA21" s="822"/>
      <c r="NB21" s="822"/>
      <c r="NC21" s="822"/>
      <c r="ND21" s="822"/>
      <c r="NE21" s="822"/>
      <c r="NF21" s="822"/>
      <c r="NG21" s="822"/>
      <c r="NH21" s="822"/>
      <c r="NI21" s="822"/>
      <c r="NJ21" s="822"/>
      <c r="NK21" s="822"/>
      <c r="NL21" s="822"/>
      <c r="NM21" s="822"/>
      <c r="NN21" s="822"/>
      <c r="NO21" s="822"/>
      <c r="NP21" s="822"/>
      <c r="NQ21" s="822"/>
      <c r="NR21" s="822"/>
      <c r="NS21" s="822"/>
      <c r="NT21" s="822"/>
      <c r="NU21" s="822"/>
      <c r="NV21" s="822"/>
      <c r="NW21" s="822"/>
      <c r="NX21" s="822"/>
      <c r="NY21" s="822"/>
      <c r="NZ21" s="822"/>
      <c r="OA21" s="822"/>
      <c r="OB21" s="822"/>
      <c r="OC21" s="822"/>
      <c r="OD21" s="822"/>
      <c r="OE21" s="822"/>
      <c r="OF21" s="822"/>
      <c r="OG21" s="822"/>
      <c r="OH21" s="822"/>
      <c r="OI21" s="822"/>
      <c r="OJ21" s="822"/>
      <c r="OK21" s="822"/>
      <c r="OL21" s="822"/>
      <c r="OM21" s="822"/>
      <c r="ON21" s="822"/>
      <c r="OO21" s="822"/>
      <c r="OP21" s="822"/>
      <c r="OQ21" s="822"/>
      <c r="OR21" s="822"/>
      <c r="OS21" s="822"/>
      <c r="OT21" s="822"/>
      <c r="OU21" s="822"/>
      <c r="OV21" s="822"/>
      <c r="OW21" s="822"/>
      <c r="OX21" s="822"/>
      <c r="OY21" s="822"/>
      <c r="OZ21" s="822"/>
      <c r="PA21" s="822"/>
      <c r="PB21" s="822"/>
      <c r="PC21" s="822"/>
      <c r="PD21" s="822"/>
      <c r="PE21" s="822"/>
      <c r="PF21" s="822"/>
      <c r="PG21" s="822"/>
      <c r="PH21" s="822"/>
      <c r="PI21" s="822"/>
      <c r="PJ21" s="822"/>
      <c r="PK21" s="822"/>
      <c r="PL21" s="822"/>
      <c r="PM21" s="822"/>
      <c r="PN21" s="822"/>
      <c r="PO21" s="822"/>
      <c r="PP21" s="822"/>
      <c r="PQ21" s="822"/>
      <c r="PR21" s="822"/>
      <c r="PS21" s="822"/>
      <c r="PT21" s="822"/>
      <c r="PU21" s="822"/>
      <c r="PV21" s="822"/>
      <c r="PW21" s="822"/>
      <c r="PX21" s="822"/>
      <c r="PY21" s="822"/>
      <c r="PZ21" s="822"/>
      <c r="QA21" s="822"/>
      <c r="QB21" s="822"/>
      <c r="QC21" s="822"/>
      <c r="QD21" s="822"/>
      <c r="QE21" s="822"/>
      <c r="QF21" s="822"/>
      <c r="QG21" s="822"/>
      <c r="QH21" s="822"/>
      <c r="QI21" s="822"/>
      <c r="QJ21" s="822"/>
      <c r="QK21" s="822"/>
      <c r="QL21" s="822"/>
      <c r="QM21" s="822"/>
      <c r="QN21" s="822"/>
      <c r="QO21" s="822"/>
      <c r="QP21" s="822"/>
      <c r="QQ21" s="822"/>
      <c r="QR21" s="822"/>
      <c r="QS21" s="822"/>
      <c r="QT21" s="822"/>
      <c r="QU21" s="822"/>
      <c r="QV21" s="822"/>
      <c r="QW21" s="822"/>
      <c r="QX21" s="822"/>
      <c r="QY21" s="822"/>
      <c r="QZ21" s="822"/>
      <c r="RA21" s="822"/>
      <c r="RB21" s="822"/>
      <c r="RC21" s="822"/>
      <c r="RD21" s="822"/>
      <c r="RE21" s="822"/>
      <c r="RF21" s="822"/>
      <c r="RG21" s="822"/>
      <c r="RH21" s="822"/>
      <c r="RI21" s="822"/>
      <c r="RJ21" s="822"/>
      <c r="RK21" s="822"/>
      <c r="RL21" s="822"/>
      <c r="RM21" s="822"/>
      <c r="RN21" s="822"/>
      <c r="RO21" s="822"/>
      <c r="RP21" s="822"/>
      <c r="RQ21" s="822"/>
      <c r="RR21" s="822"/>
      <c r="RS21" s="822"/>
      <c r="RT21" s="822"/>
      <c r="RU21" s="822"/>
      <c r="RV21" s="822"/>
      <c r="RW21" s="822"/>
      <c r="RX21" s="822"/>
      <c r="RY21" s="822"/>
      <c r="RZ21" s="822"/>
      <c r="SA21" s="822"/>
      <c r="SB21" s="822"/>
      <c r="SC21" s="822"/>
      <c r="SD21" s="822"/>
      <c r="SE21" s="822"/>
      <c r="SF21" s="822"/>
      <c r="SG21" s="822"/>
      <c r="SH21" s="822"/>
      <c r="SI21" s="822"/>
      <c r="SJ21" s="822"/>
      <c r="SK21" s="822"/>
      <c r="SL21" s="822"/>
      <c r="SM21" s="822"/>
      <c r="SN21" s="822"/>
      <c r="SO21" s="822"/>
      <c r="SP21" s="822"/>
      <c r="SQ21" s="822"/>
      <c r="SR21" s="822"/>
      <c r="SS21" s="822"/>
      <c r="ST21" s="822"/>
      <c r="SU21" s="822"/>
      <c r="SV21" s="822"/>
      <c r="SW21" s="822"/>
      <c r="SX21" s="822"/>
      <c r="SY21" s="822"/>
      <c r="SZ21" s="822"/>
      <c r="TA21" s="822"/>
      <c r="TB21" s="822"/>
      <c r="TC21" s="822"/>
      <c r="TD21" s="822"/>
      <c r="TE21" s="822"/>
      <c r="TF21" s="822"/>
      <c r="TG21" s="822"/>
      <c r="TH21" s="822"/>
      <c r="TI21" s="822"/>
      <c r="TJ21" s="822"/>
      <c r="TK21" s="822"/>
      <c r="TL21" s="822"/>
      <c r="TM21" s="822"/>
      <c r="TN21" s="822"/>
      <c r="TO21" s="822"/>
      <c r="TP21" s="822"/>
      <c r="TQ21" s="822"/>
      <c r="TR21" s="822"/>
      <c r="TS21" s="822"/>
      <c r="TT21" s="822"/>
      <c r="TU21" s="822"/>
      <c r="TV21" s="822"/>
      <c r="TW21" s="822"/>
      <c r="TX21" s="822"/>
      <c r="TY21" s="822"/>
      <c r="TZ21" s="822"/>
      <c r="UA21" s="822"/>
      <c r="UB21" s="822"/>
      <c r="UC21" s="822"/>
      <c r="UD21" s="822"/>
      <c r="UE21" s="822"/>
      <c r="UF21" s="822"/>
      <c r="UG21" s="822"/>
      <c r="UH21" s="822"/>
      <c r="UI21" s="822"/>
      <c r="UJ21" s="822"/>
      <c r="UK21" s="822"/>
      <c r="UL21" s="822"/>
      <c r="UM21" s="822"/>
      <c r="UN21" s="822"/>
      <c r="UO21" s="822"/>
      <c r="UP21" s="822"/>
      <c r="UQ21" s="822"/>
      <c r="UR21" s="822"/>
      <c r="US21" s="822"/>
      <c r="UT21" s="822"/>
      <c r="UU21" s="822"/>
      <c r="UV21" s="822"/>
      <c r="UW21" s="822"/>
      <c r="UX21" s="822"/>
      <c r="UY21" s="822"/>
      <c r="UZ21" s="822"/>
      <c r="VA21" s="822"/>
      <c r="VB21" s="822"/>
      <c r="VC21" s="822"/>
      <c r="VD21" s="822"/>
      <c r="VE21" s="822"/>
      <c r="VF21" s="822"/>
      <c r="VG21" s="822"/>
      <c r="VH21" s="822"/>
      <c r="VI21" s="822"/>
      <c r="VJ21" s="822"/>
      <c r="VK21" s="822"/>
      <c r="VL21" s="822"/>
      <c r="VM21" s="822"/>
      <c r="VN21" s="822"/>
      <c r="VO21" s="822"/>
      <c r="VP21" s="822"/>
      <c r="VQ21" s="822"/>
      <c r="VR21" s="822"/>
      <c r="VS21" s="822"/>
      <c r="VT21" s="822"/>
      <c r="VU21" s="822"/>
      <c r="VV21" s="822"/>
      <c r="VW21" s="822"/>
      <c r="VX21" s="822"/>
      <c r="VY21" s="822"/>
      <c r="VZ21" s="822"/>
      <c r="WA21" s="822"/>
      <c r="WB21" s="822"/>
      <c r="WC21" s="822"/>
      <c r="WD21" s="822"/>
      <c r="WE21" s="822"/>
      <c r="WF21" s="822"/>
      <c r="WG21" s="822"/>
      <c r="WH21" s="822"/>
      <c r="WI21" s="822"/>
      <c r="WJ21" s="822"/>
      <c r="WK21" s="822"/>
      <c r="WL21" s="822"/>
      <c r="WM21" s="822"/>
      <c r="WN21" s="822"/>
      <c r="WO21" s="822"/>
      <c r="WP21" s="822"/>
      <c r="WQ21" s="822"/>
      <c r="WR21" s="822"/>
      <c r="WS21" s="822"/>
      <c r="WT21" s="822"/>
      <c r="WU21" s="822"/>
      <c r="WV21" s="822"/>
      <c r="WW21" s="822"/>
      <c r="WX21" s="822"/>
      <c r="WY21" s="822"/>
      <c r="WZ21" s="822"/>
      <c r="XA21" s="822"/>
      <c r="XB21" s="822"/>
      <c r="XC21" s="822"/>
      <c r="XD21" s="822"/>
      <c r="XE21" s="822"/>
      <c r="XF21" s="822"/>
      <c r="XG21" s="822"/>
      <c r="XH21" s="822"/>
      <c r="XI21" s="822"/>
      <c r="XJ21" s="822"/>
      <c r="XK21" s="822"/>
      <c r="XL21" s="822"/>
      <c r="XM21" s="822"/>
      <c r="XN21" s="822"/>
      <c r="XO21" s="822"/>
      <c r="XP21" s="822"/>
      <c r="XQ21" s="822"/>
      <c r="XR21" s="822"/>
      <c r="XS21" s="822"/>
      <c r="XT21" s="822"/>
      <c r="XU21" s="822"/>
      <c r="XV21" s="822"/>
      <c r="XW21" s="822"/>
      <c r="XX21" s="822"/>
      <c r="XY21" s="822"/>
      <c r="XZ21" s="822"/>
      <c r="YA21" s="822"/>
      <c r="YB21" s="822"/>
      <c r="YC21" s="822"/>
      <c r="YD21" s="822"/>
      <c r="YE21" s="822"/>
      <c r="YF21" s="822"/>
      <c r="YG21" s="822"/>
      <c r="YH21" s="822"/>
      <c r="YI21" s="822"/>
      <c r="YJ21" s="822"/>
      <c r="YK21" s="822"/>
      <c r="YL21" s="822"/>
      <c r="YM21" s="822"/>
      <c r="YN21" s="822"/>
      <c r="YO21" s="822"/>
      <c r="YP21" s="822"/>
      <c r="YQ21" s="822"/>
      <c r="YR21" s="822"/>
      <c r="YS21" s="822"/>
      <c r="YT21" s="822"/>
      <c r="YU21" s="822"/>
      <c r="YV21" s="822"/>
      <c r="YW21" s="822"/>
      <c r="YX21" s="822"/>
      <c r="YY21" s="822"/>
      <c r="YZ21" s="822"/>
      <c r="ZA21" s="822"/>
      <c r="ZB21" s="822"/>
      <c r="ZC21" s="822"/>
      <c r="ZD21" s="822"/>
      <c r="ZE21" s="822"/>
      <c r="ZF21" s="822"/>
      <c r="ZG21" s="822"/>
      <c r="ZH21" s="822"/>
      <c r="ZI21" s="822"/>
      <c r="ZJ21" s="822"/>
      <c r="ZK21" s="822"/>
      <c r="ZL21" s="822"/>
      <c r="ZM21" s="822"/>
      <c r="ZN21" s="822"/>
      <c r="ZO21" s="822"/>
      <c r="ZP21" s="822"/>
      <c r="ZQ21" s="822"/>
      <c r="ZR21" s="822"/>
      <c r="ZS21" s="822"/>
      <c r="ZT21" s="822"/>
      <c r="ZU21" s="822"/>
      <c r="ZV21" s="822"/>
      <c r="ZW21" s="822"/>
      <c r="ZX21" s="822"/>
      <c r="ZY21" s="822"/>
      <c r="ZZ21" s="822"/>
      <c r="AAA21" s="822"/>
      <c r="AAB21" s="822"/>
      <c r="AAC21" s="822"/>
      <c r="AAD21" s="822"/>
      <c r="AAE21" s="822"/>
      <c r="AAF21" s="822"/>
      <c r="AAG21" s="822"/>
      <c r="AAH21" s="822"/>
      <c r="AAI21" s="822"/>
      <c r="AAJ21" s="822"/>
      <c r="AAK21" s="822"/>
      <c r="AAL21" s="822"/>
      <c r="AAM21" s="822"/>
      <c r="AAN21" s="822"/>
      <c r="AAO21" s="822"/>
      <c r="AAP21" s="822"/>
      <c r="AAQ21" s="822"/>
      <c r="AAR21" s="822"/>
      <c r="AAS21" s="822"/>
      <c r="AAT21" s="822"/>
      <c r="AAU21" s="822"/>
      <c r="AAV21" s="822"/>
      <c r="AAW21" s="822"/>
      <c r="AAX21" s="822"/>
      <c r="AAY21" s="822"/>
      <c r="AAZ21" s="822"/>
      <c r="ABA21" s="822"/>
      <c r="ABB21" s="822"/>
      <c r="ABC21" s="822"/>
      <c r="ABD21" s="822"/>
      <c r="ABE21" s="822"/>
      <c r="ABF21" s="822"/>
      <c r="ABG21" s="822"/>
      <c r="ABH21" s="822"/>
      <c r="ABI21" s="822"/>
      <c r="ABJ21" s="822"/>
      <c r="ABK21" s="822"/>
      <c r="ABL21" s="822"/>
      <c r="ABM21" s="822"/>
      <c r="ABN21" s="822"/>
      <c r="ABO21" s="822"/>
      <c r="ABP21" s="822"/>
      <c r="ABQ21" s="822"/>
      <c r="ABR21" s="822"/>
      <c r="ABS21" s="822"/>
      <c r="ABT21" s="822"/>
      <c r="ABU21" s="822"/>
      <c r="ABV21" s="822"/>
      <c r="ABW21" s="822"/>
      <c r="ABX21" s="822"/>
      <c r="ABY21" s="822"/>
      <c r="ABZ21" s="822"/>
      <c r="ACA21" s="822"/>
      <c r="ACB21" s="822"/>
      <c r="ACC21" s="822"/>
      <c r="ACD21" s="822"/>
      <c r="ACE21" s="822"/>
      <c r="ACF21" s="822"/>
      <c r="ACG21" s="822"/>
      <c r="ACH21" s="822"/>
      <c r="ACI21" s="822"/>
      <c r="ACJ21" s="822"/>
      <c r="ACK21" s="822"/>
      <c r="ACL21" s="822"/>
      <c r="ACM21" s="822"/>
      <c r="ACN21" s="822"/>
      <c r="ACO21" s="822"/>
      <c r="ACP21" s="822"/>
      <c r="ACQ21" s="822"/>
      <c r="ACR21" s="822"/>
      <c r="ACS21" s="822"/>
      <c r="ACT21" s="822"/>
      <c r="ACU21" s="822"/>
      <c r="ACV21" s="822"/>
      <c r="ACW21" s="822"/>
      <c r="ACX21" s="822"/>
      <c r="ACY21" s="822"/>
      <c r="ACZ21" s="822"/>
      <c r="ADA21" s="822"/>
      <c r="ADB21" s="822"/>
      <c r="ADC21" s="822"/>
      <c r="ADD21" s="822"/>
      <c r="ADE21" s="822"/>
      <c r="ADF21" s="822"/>
      <c r="ADG21" s="822"/>
      <c r="ADH21" s="822"/>
      <c r="ADI21" s="822"/>
      <c r="ADJ21" s="822"/>
      <c r="ADK21" s="822"/>
      <c r="ADL21" s="822"/>
      <c r="ADM21" s="822"/>
      <c r="ADN21" s="822"/>
      <c r="ADO21" s="822"/>
      <c r="ADP21" s="822"/>
      <c r="ADQ21" s="822"/>
      <c r="ADR21" s="822"/>
      <c r="ADS21" s="822"/>
      <c r="ADT21" s="822"/>
      <c r="ADU21" s="822"/>
      <c r="ADV21" s="822"/>
      <c r="ADW21" s="822"/>
      <c r="ADX21" s="822"/>
      <c r="ADY21" s="822"/>
      <c r="ADZ21" s="822"/>
      <c r="AEA21" s="822"/>
      <c r="AEB21" s="822"/>
      <c r="AEC21" s="822"/>
      <c r="AED21" s="822"/>
      <c r="AEE21" s="822"/>
      <c r="AEF21" s="822"/>
      <c r="AEG21" s="822"/>
      <c r="AEH21" s="822"/>
      <c r="AEI21" s="822"/>
      <c r="AEJ21" s="822"/>
      <c r="AEK21" s="822"/>
      <c r="AEL21" s="822"/>
      <c r="AEM21" s="822"/>
      <c r="AEN21" s="822"/>
      <c r="AEO21" s="822"/>
      <c r="AEP21" s="822"/>
      <c r="AEQ21" s="822"/>
      <c r="AER21" s="822"/>
      <c r="AES21" s="822"/>
      <c r="AET21" s="822"/>
      <c r="AEU21" s="822"/>
      <c r="AEV21" s="822"/>
      <c r="AEW21" s="822"/>
      <c r="AEX21" s="822"/>
      <c r="AEY21" s="822"/>
      <c r="AEZ21" s="822"/>
      <c r="AFA21" s="822"/>
      <c r="AFB21" s="822"/>
      <c r="AFC21" s="822"/>
      <c r="AFD21" s="822"/>
      <c r="AFE21" s="822"/>
      <c r="AFF21" s="822"/>
      <c r="AFG21" s="822"/>
      <c r="AFH21" s="822"/>
      <c r="AFI21" s="822"/>
      <c r="AFJ21" s="822"/>
      <c r="AFK21" s="822"/>
      <c r="AFL21" s="822"/>
      <c r="AFM21" s="822"/>
      <c r="AFN21" s="822"/>
      <c r="AFO21" s="822"/>
      <c r="AFP21" s="822"/>
      <c r="AFQ21" s="822"/>
      <c r="AFR21" s="822"/>
      <c r="AFS21" s="822"/>
      <c r="AFT21" s="822"/>
      <c r="AFU21" s="822"/>
      <c r="AFV21" s="822"/>
      <c r="AFW21" s="822"/>
      <c r="AFX21" s="822"/>
      <c r="AFY21" s="822"/>
      <c r="AFZ21" s="822"/>
      <c r="AGA21" s="822"/>
      <c r="AGB21" s="822"/>
      <c r="AGC21" s="822"/>
      <c r="AGD21" s="822"/>
      <c r="AGE21" s="822"/>
      <c r="AGF21" s="822"/>
      <c r="AGG21" s="822"/>
      <c r="AGH21" s="822"/>
      <c r="AGI21" s="822"/>
      <c r="AGJ21" s="822"/>
      <c r="AGK21" s="822"/>
      <c r="AGL21" s="822"/>
      <c r="AGM21" s="822"/>
      <c r="AGN21" s="822"/>
      <c r="AGO21" s="822"/>
      <c r="AGP21" s="822"/>
      <c r="AGQ21" s="822"/>
      <c r="AGR21" s="822"/>
      <c r="AGS21" s="822"/>
      <c r="AGT21" s="822"/>
      <c r="AGU21" s="822"/>
      <c r="AGV21" s="822"/>
      <c r="AGW21" s="822"/>
      <c r="AGX21" s="822"/>
      <c r="AGY21" s="822"/>
      <c r="AGZ21" s="822"/>
      <c r="AHA21" s="822"/>
      <c r="AHB21" s="822"/>
      <c r="AHC21" s="822"/>
      <c r="AHD21" s="822"/>
      <c r="AHE21" s="822"/>
      <c r="AHF21" s="822"/>
      <c r="AHG21" s="822"/>
      <c r="AHH21" s="822"/>
      <c r="AHI21" s="822"/>
      <c r="AHJ21" s="822"/>
      <c r="AHK21" s="822"/>
      <c r="AHL21" s="822"/>
      <c r="AHM21" s="822"/>
      <c r="AHN21" s="822"/>
      <c r="AHO21" s="822"/>
      <c r="AHP21" s="822"/>
      <c r="AHQ21" s="822"/>
      <c r="AHR21" s="822"/>
      <c r="AHS21" s="822"/>
      <c r="AHT21" s="822"/>
      <c r="AHU21" s="822"/>
      <c r="AHV21" s="822"/>
      <c r="AHW21" s="822"/>
      <c r="AHX21" s="822"/>
      <c r="AHY21" s="822"/>
      <c r="AHZ21" s="822"/>
      <c r="AIA21" s="822"/>
      <c r="AIB21" s="822"/>
      <c r="AIC21" s="822"/>
      <c r="AID21" s="822"/>
      <c r="AIE21" s="822"/>
      <c r="AIF21" s="822"/>
      <c r="AIG21" s="822"/>
      <c r="AIH21" s="822"/>
      <c r="AII21" s="822"/>
      <c r="AIJ21" s="822"/>
      <c r="AIK21" s="822"/>
      <c r="AIL21" s="822"/>
      <c r="AIM21" s="822"/>
      <c r="AIN21" s="822"/>
      <c r="AIO21" s="822"/>
      <c r="AIP21" s="822"/>
      <c r="AIQ21" s="822"/>
      <c r="AIR21" s="822"/>
      <c r="AIS21" s="822"/>
      <c r="AIT21" s="822"/>
      <c r="AIU21" s="822"/>
      <c r="AIV21" s="822"/>
      <c r="AIW21" s="822"/>
      <c r="AIX21" s="822"/>
      <c r="AIY21" s="822"/>
      <c r="AIZ21" s="822"/>
      <c r="AJA21" s="822"/>
      <c r="AJB21" s="822"/>
      <c r="AJC21" s="822"/>
      <c r="AJD21" s="822"/>
      <c r="AJE21" s="822"/>
      <c r="AJF21" s="822"/>
      <c r="AJG21" s="822"/>
      <c r="AJH21" s="822"/>
      <c r="AJI21" s="822"/>
      <c r="AJJ21" s="822"/>
      <c r="AJK21" s="822"/>
      <c r="AJL21" s="822"/>
      <c r="AJM21" s="822"/>
      <c r="AJN21" s="822"/>
      <c r="AJO21" s="822"/>
      <c r="AJP21" s="822"/>
      <c r="AJQ21" s="822"/>
      <c r="AJR21" s="822"/>
      <c r="AJS21" s="822"/>
      <c r="AJT21" s="822"/>
      <c r="AJU21" s="822"/>
      <c r="AJV21" s="822"/>
      <c r="AJW21" s="822"/>
      <c r="AJX21" s="822"/>
      <c r="AJY21" s="822"/>
      <c r="AJZ21" s="822"/>
      <c r="AKA21" s="822"/>
      <c r="AKB21" s="822"/>
      <c r="AKC21" s="822"/>
      <c r="AKD21" s="822"/>
      <c r="AKE21" s="822"/>
      <c r="AKF21" s="822"/>
      <c r="AKG21" s="822"/>
      <c r="AKH21" s="822"/>
      <c r="AKI21" s="822"/>
      <c r="AKJ21" s="822"/>
      <c r="AKK21" s="822"/>
      <c r="AKL21" s="822"/>
      <c r="AKM21" s="822"/>
      <c r="AKN21" s="822"/>
      <c r="AKO21" s="822"/>
      <c r="AKP21" s="822"/>
      <c r="AKQ21" s="822"/>
      <c r="AKR21" s="822"/>
      <c r="AKS21" s="822"/>
      <c r="AKT21" s="822"/>
      <c r="AKU21" s="822"/>
      <c r="AKV21" s="822"/>
      <c r="AKW21" s="822"/>
      <c r="AKX21" s="822"/>
      <c r="AKY21" s="822"/>
      <c r="AKZ21" s="822"/>
      <c r="ALA21" s="822"/>
      <c r="ALB21" s="822"/>
      <c r="ALC21" s="822"/>
      <c r="ALD21" s="822"/>
      <c r="ALE21" s="822"/>
      <c r="ALF21" s="822"/>
      <c r="ALG21" s="822"/>
      <c r="ALH21" s="822"/>
      <c r="ALI21" s="822"/>
      <c r="ALJ21" s="822"/>
      <c r="ALK21" s="822"/>
      <c r="ALL21" s="822"/>
      <c r="ALM21" s="822"/>
      <c r="ALN21" s="822"/>
      <c r="ALO21" s="822"/>
      <c r="ALP21" s="822"/>
      <c r="ALQ21" s="822"/>
      <c r="ALR21" s="822"/>
      <c r="ALS21" s="822"/>
      <c r="ALT21" s="822"/>
      <c r="ALU21" s="822"/>
      <c r="ALV21" s="822"/>
      <c r="ALW21" s="822"/>
      <c r="ALX21" s="822"/>
      <c r="ALY21" s="822"/>
      <c r="ALZ21" s="822"/>
      <c r="AMA21" s="822"/>
      <c r="AMB21" s="822"/>
      <c r="AMC21" s="822"/>
      <c r="AMD21" s="822"/>
      <c r="AME21" s="822"/>
      <c r="AMF21" s="822"/>
      <c r="AMG21" s="822"/>
      <c r="AMH21" s="822"/>
      <c r="AMI21" s="822"/>
      <c r="AMJ21" s="822"/>
      <c r="AMK21" s="822"/>
      <c r="AML21" s="822"/>
      <c r="AMM21" s="822"/>
      <c r="AMN21" s="822"/>
      <c r="AMO21" s="822"/>
      <c r="AMP21" s="822"/>
      <c r="AMQ21" s="822"/>
      <c r="AMR21" s="822"/>
      <c r="AMS21" s="822"/>
      <c r="AMT21" s="822"/>
      <c r="AMU21" s="822"/>
      <c r="AMV21" s="822"/>
      <c r="AMW21" s="822"/>
      <c r="AMX21" s="822"/>
      <c r="AMY21" s="822"/>
      <c r="AMZ21" s="822"/>
      <c r="ANA21" s="822"/>
      <c r="ANB21" s="822"/>
      <c r="ANC21" s="822"/>
      <c r="AND21" s="822"/>
      <c r="ANE21" s="822"/>
      <c r="ANF21" s="822"/>
      <c r="ANG21" s="822"/>
      <c r="ANH21" s="822"/>
      <c r="ANI21" s="822"/>
      <c r="ANJ21" s="822"/>
      <c r="ANK21" s="822"/>
      <c r="ANL21" s="822"/>
      <c r="ANM21" s="822"/>
      <c r="ANN21" s="822"/>
      <c r="ANO21" s="822"/>
      <c r="ANP21" s="822"/>
      <c r="ANQ21" s="822"/>
      <c r="ANR21" s="822"/>
      <c r="ANS21" s="822"/>
      <c r="ANT21" s="822"/>
      <c r="ANU21" s="822"/>
      <c r="ANV21" s="822"/>
      <c r="ANW21" s="822"/>
      <c r="ANX21" s="822"/>
      <c r="ANY21" s="822"/>
      <c r="ANZ21" s="822"/>
      <c r="AOA21" s="822"/>
      <c r="AOB21" s="822"/>
      <c r="AOC21" s="822"/>
      <c r="AOD21" s="822"/>
      <c r="AOE21" s="822"/>
      <c r="AOF21" s="822"/>
      <c r="AOG21" s="822"/>
      <c r="AOH21" s="822"/>
      <c r="AOI21" s="822"/>
      <c r="AOJ21" s="822"/>
      <c r="AOK21" s="822"/>
      <c r="AOL21" s="822"/>
      <c r="AOM21" s="822"/>
      <c r="AON21" s="822"/>
      <c r="AOO21" s="822"/>
      <c r="AOP21" s="822"/>
      <c r="AOQ21" s="822"/>
      <c r="AOR21" s="822"/>
      <c r="AOS21" s="822"/>
      <c r="AOT21" s="822"/>
      <c r="AOU21" s="822"/>
      <c r="AOV21" s="822"/>
      <c r="AOW21" s="822"/>
      <c r="AOX21" s="822"/>
      <c r="AOY21" s="822"/>
      <c r="AOZ21" s="822"/>
      <c r="APA21" s="822"/>
      <c r="APB21" s="822"/>
      <c r="APC21" s="822"/>
      <c r="APD21" s="822"/>
      <c r="APE21" s="822"/>
      <c r="APF21" s="822"/>
      <c r="APG21" s="822"/>
      <c r="APH21" s="822"/>
      <c r="API21" s="822"/>
      <c r="APJ21" s="822"/>
      <c r="APK21" s="822"/>
      <c r="APL21" s="822"/>
      <c r="APM21" s="822"/>
      <c r="APN21" s="822"/>
      <c r="APO21" s="822"/>
      <c r="APP21" s="822"/>
      <c r="APQ21" s="822"/>
      <c r="APR21" s="822"/>
      <c r="APS21" s="822"/>
      <c r="APT21" s="822"/>
      <c r="APU21" s="822"/>
      <c r="APV21" s="822"/>
      <c r="APW21" s="822"/>
      <c r="APX21" s="822"/>
      <c r="APY21" s="822"/>
      <c r="APZ21" s="822"/>
      <c r="AQA21" s="822"/>
      <c r="AQB21" s="822"/>
      <c r="AQC21" s="822"/>
      <c r="AQD21" s="822"/>
      <c r="AQE21" s="822"/>
      <c r="AQF21" s="822"/>
      <c r="AQG21" s="822"/>
      <c r="AQH21" s="822"/>
      <c r="AQI21" s="822"/>
      <c r="AQJ21" s="822"/>
      <c r="AQK21" s="822"/>
      <c r="AQL21" s="822"/>
      <c r="AQM21" s="822"/>
      <c r="AQN21" s="822"/>
      <c r="AQO21" s="822"/>
      <c r="AQP21" s="822"/>
      <c r="AQQ21" s="822"/>
      <c r="AQR21" s="822"/>
      <c r="AQS21" s="822"/>
      <c r="AQT21" s="822"/>
      <c r="AQU21" s="822"/>
      <c r="AQV21" s="822"/>
      <c r="AQW21" s="822"/>
      <c r="AQX21" s="822"/>
      <c r="AQY21" s="822"/>
      <c r="AQZ21" s="822"/>
      <c r="ARA21" s="822"/>
      <c r="ARB21" s="822"/>
      <c r="ARC21" s="822"/>
      <c r="ARD21" s="822"/>
      <c r="ARE21" s="822"/>
      <c r="ARF21" s="822"/>
      <c r="ARG21" s="822"/>
      <c r="ARH21" s="822"/>
      <c r="ARI21" s="822"/>
      <c r="ARJ21" s="822"/>
      <c r="ARK21" s="822"/>
      <c r="ARL21" s="822"/>
      <c r="ARM21" s="822"/>
      <c r="ARN21" s="822"/>
      <c r="ARO21" s="822"/>
      <c r="ARP21" s="822"/>
      <c r="ARQ21" s="822"/>
      <c r="ARR21" s="822"/>
      <c r="ARS21" s="822"/>
      <c r="ART21" s="822"/>
      <c r="ARU21" s="822"/>
      <c r="ARV21" s="822"/>
      <c r="ARW21" s="822"/>
      <c r="ARX21" s="822"/>
      <c r="ARY21" s="822"/>
      <c r="ARZ21" s="822"/>
      <c r="ASA21" s="822"/>
      <c r="ASB21" s="822"/>
      <c r="ASC21" s="822"/>
      <c r="ASD21" s="822"/>
      <c r="ASE21" s="822"/>
      <c r="ASF21" s="822"/>
      <c r="ASG21" s="822"/>
      <c r="ASH21" s="822"/>
      <c r="ASI21" s="822"/>
      <c r="ASJ21" s="822"/>
      <c r="ASK21" s="822"/>
      <c r="ASL21" s="822"/>
      <c r="ASM21" s="822"/>
      <c r="ASN21" s="822"/>
      <c r="ASO21" s="822"/>
      <c r="ASP21" s="822"/>
      <c r="ASQ21" s="822"/>
      <c r="ASR21" s="822"/>
      <c r="ASS21" s="822"/>
      <c r="AST21" s="822"/>
      <c r="ASU21" s="822"/>
      <c r="ASV21" s="822"/>
      <c r="ASW21" s="822"/>
      <c r="ASX21" s="822"/>
      <c r="ASY21" s="822"/>
      <c r="ASZ21" s="822"/>
      <c r="ATA21" s="822"/>
      <c r="ATB21" s="822"/>
      <c r="ATC21" s="822"/>
      <c r="ATD21" s="822"/>
      <c r="ATE21" s="822"/>
      <c r="ATF21" s="822"/>
      <c r="ATG21" s="822"/>
      <c r="ATH21" s="822"/>
      <c r="ATI21" s="822"/>
      <c r="ATJ21" s="822"/>
      <c r="ATK21" s="822"/>
      <c r="ATL21" s="822"/>
      <c r="ATM21" s="822"/>
      <c r="ATN21" s="822"/>
      <c r="ATO21" s="822"/>
      <c r="ATP21" s="822"/>
      <c r="ATQ21" s="822"/>
      <c r="ATR21" s="822"/>
      <c r="ATS21" s="822"/>
      <c r="ATT21" s="822"/>
      <c r="ATU21" s="822"/>
      <c r="ATV21" s="822"/>
      <c r="ATW21" s="822"/>
      <c r="ATX21" s="822"/>
      <c r="ATY21" s="822"/>
      <c r="ATZ21" s="822"/>
      <c r="AUA21" s="822"/>
      <c r="AUB21" s="822"/>
      <c r="AUC21" s="822"/>
      <c r="AUD21" s="822"/>
      <c r="AUE21" s="822"/>
      <c r="AUF21" s="822"/>
      <c r="AUG21" s="822"/>
      <c r="AUH21" s="822"/>
      <c r="AUI21" s="822"/>
      <c r="AUJ21" s="822"/>
      <c r="AUK21" s="822"/>
      <c r="AUL21" s="822"/>
      <c r="AUM21" s="822"/>
      <c r="AUN21" s="822"/>
      <c r="AUO21" s="822"/>
      <c r="AUP21" s="822"/>
      <c r="AUQ21" s="822"/>
      <c r="AUR21" s="822"/>
      <c r="AUS21" s="822"/>
      <c r="AUT21" s="822"/>
      <c r="AUU21" s="822"/>
      <c r="AUV21" s="822"/>
      <c r="AUW21" s="822"/>
      <c r="AUX21" s="822"/>
      <c r="AUY21" s="822"/>
      <c r="AUZ21" s="822"/>
      <c r="AVA21" s="822"/>
      <c r="AVB21" s="822"/>
      <c r="AVC21" s="822"/>
      <c r="AVD21" s="822"/>
      <c r="AVE21" s="822"/>
      <c r="AVF21" s="822"/>
      <c r="AVG21" s="822"/>
      <c r="AVH21" s="822"/>
      <c r="AVI21" s="822"/>
      <c r="AVJ21" s="822"/>
      <c r="AVK21" s="822"/>
      <c r="AVL21" s="822"/>
      <c r="AVM21" s="822"/>
      <c r="AVN21" s="822"/>
      <c r="AVO21" s="822"/>
      <c r="AVP21" s="822"/>
      <c r="AVQ21" s="822"/>
      <c r="AVR21" s="822"/>
      <c r="AVS21" s="822"/>
      <c r="AVT21" s="822"/>
      <c r="AVU21" s="822"/>
      <c r="AVV21" s="822"/>
      <c r="AVW21" s="822"/>
      <c r="AVX21" s="822"/>
      <c r="AVY21" s="822"/>
      <c r="AVZ21" s="822"/>
      <c r="AWA21" s="822"/>
      <c r="AWB21" s="822"/>
      <c r="AWC21" s="822"/>
      <c r="AWD21" s="822"/>
      <c r="AWE21" s="822"/>
      <c r="AWF21" s="822"/>
      <c r="AWG21" s="822"/>
      <c r="AWH21" s="822"/>
      <c r="AWI21" s="822"/>
      <c r="AWJ21" s="822"/>
      <c r="AWK21" s="822"/>
      <c r="AWL21" s="822"/>
      <c r="AWM21" s="822"/>
      <c r="AWN21" s="822"/>
      <c r="AWO21" s="822"/>
      <c r="AWP21" s="822"/>
      <c r="AWQ21" s="822"/>
      <c r="AWR21" s="822"/>
      <c r="AWS21" s="822"/>
      <c r="AWT21" s="822"/>
      <c r="AWU21" s="822"/>
      <c r="AWV21" s="822"/>
      <c r="AWW21" s="822"/>
      <c r="AWX21" s="822"/>
      <c r="AWY21" s="822"/>
      <c r="AWZ21" s="822"/>
      <c r="AXA21" s="822"/>
      <c r="AXB21" s="822"/>
      <c r="AXC21" s="822"/>
      <c r="AXD21" s="822"/>
      <c r="AXE21" s="822"/>
      <c r="AXF21" s="822"/>
      <c r="AXG21" s="822"/>
      <c r="AXH21" s="822"/>
      <c r="AXI21" s="822"/>
      <c r="AXJ21" s="822"/>
      <c r="AXK21" s="822"/>
      <c r="AXL21" s="822"/>
      <c r="AXM21" s="822"/>
      <c r="AXN21" s="822"/>
      <c r="AXO21" s="822"/>
      <c r="AXP21" s="822"/>
      <c r="AXQ21" s="822"/>
      <c r="AXR21" s="822"/>
      <c r="AXS21" s="822"/>
      <c r="AXT21" s="822"/>
      <c r="AXU21" s="822"/>
      <c r="AXV21" s="822"/>
      <c r="AXW21" s="822"/>
      <c r="AXX21" s="822"/>
      <c r="AXY21" s="822"/>
      <c r="AXZ21" s="822"/>
      <c r="AYA21" s="822"/>
      <c r="AYB21" s="822"/>
      <c r="AYC21" s="822"/>
      <c r="AYD21" s="822"/>
      <c r="AYE21" s="822"/>
      <c r="AYF21" s="822"/>
      <c r="AYG21" s="822"/>
      <c r="AYH21" s="822"/>
      <c r="AYI21" s="822"/>
      <c r="AYJ21" s="822"/>
      <c r="AYK21" s="822"/>
      <c r="AYL21" s="822"/>
      <c r="AYM21" s="822"/>
      <c r="AYN21" s="822"/>
      <c r="AYO21" s="822"/>
      <c r="AYP21" s="822"/>
      <c r="AYQ21" s="822"/>
      <c r="AYR21" s="822"/>
      <c r="AYS21" s="822"/>
      <c r="AYT21" s="822"/>
      <c r="AYU21" s="822"/>
      <c r="AYV21" s="822"/>
      <c r="AYW21" s="822"/>
      <c r="AYX21" s="822"/>
      <c r="AYY21" s="822"/>
      <c r="AYZ21" s="822"/>
      <c r="AZA21" s="822"/>
      <c r="AZB21" s="822"/>
      <c r="AZC21" s="822"/>
      <c r="AZD21" s="822"/>
      <c r="AZE21" s="822"/>
      <c r="AZF21" s="822"/>
      <c r="AZG21" s="822"/>
      <c r="AZH21" s="822"/>
      <c r="AZI21" s="822"/>
      <c r="AZJ21" s="822"/>
      <c r="AZK21" s="822"/>
      <c r="AZL21" s="822"/>
      <c r="AZM21" s="822"/>
      <c r="AZN21" s="822"/>
      <c r="AZO21" s="822"/>
      <c r="AZP21" s="822"/>
      <c r="AZQ21" s="822"/>
      <c r="AZR21" s="822"/>
      <c r="AZS21" s="822"/>
      <c r="AZT21" s="822"/>
      <c r="AZU21" s="822"/>
      <c r="AZV21" s="822"/>
      <c r="AZW21" s="822"/>
      <c r="AZX21" s="822"/>
      <c r="AZY21" s="822"/>
      <c r="AZZ21" s="822"/>
      <c r="BAA21" s="822"/>
      <c r="BAB21" s="822"/>
      <c r="BAC21" s="822"/>
      <c r="BAD21" s="822"/>
      <c r="BAE21" s="822"/>
      <c r="BAF21" s="822"/>
      <c r="BAG21" s="822"/>
      <c r="BAH21" s="822"/>
      <c r="BAI21" s="822"/>
      <c r="BAJ21" s="822"/>
      <c r="BAK21" s="822"/>
      <c r="BAL21" s="822"/>
      <c r="BAM21" s="822"/>
      <c r="BAN21" s="822"/>
      <c r="BAO21" s="822"/>
      <c r="BAP21" s="822"/>
      <c r="BAQ21" s="822"/>
      <c r="BAR21" s="822"/>
      <c r="BAS21" s="822"/>
      <c r="BAT21" s="822"/>
      <c r="BAU21" s="822"/>
      <c r="BAV21" s="822"/>
      <c r="BAW21" s="822"/>
      <c r="BAX21" s="822"/>
      <c r="BAY21" s="822"/>
      <c r="BAZ21" s="822"/>
      <c r="BBA21" s="822"/>
      <c r="BBB21" s="822"/>
      <c r="BBC21" s="822"/>
      <c r="BBD21" s="822"/>
      <c r="BBE21" s="822"/>
      <c r="BBF21" s="822"/>
      <c r="BBG21" s="822"/>
      <c r="BBH21" s="822"/>
      <c r="BBI21" s="822"/>
      <c r="BBJ21" s="822"/>
      <c r="BBK21" s="822"/>
      <c r="BBL21" s="822"/>
      <c r="BBM21" s="822"/>
      <c r="BBN21" s="822"/>
      <c r="BBO21" s="822"/>
      <c r="BBP21" s="822"/>
      <c r="BBQ21" s="822"/>
      <c r="BBR21" s="822"/>
      <c r="BBS21" s="822"/>
      <c r="BBT21" s="822"/>
      <c r="BBU21" s="822"/>
      <c r="BBV21" s="822"/>
      <c r="BBW21" s="822"/>
      <c r="BBX21" s="822"/>
      <c r="BBY21" s="822"/>
      <c r="BBZ21" s="822"/>
      <c r="BCA21" s="822"/>
      <c r="BCB21" s="822"/>
      <c r="BCC21" s="822"/>
      <c r="BCD21" s="822"/>
      <c r="BCE21" s="822"/>
      <c r="BCF21" s="822"/>
      <c r="BCG21" s="822"/>
      <c r="BCH21" s="822"/>
      <c r="BCI21" s="822"/>
      <c r="BCJ21" s="822"/>
      <c r="BCK21" s="822"/>
      <c r="BCL21" s="822"/>
      <c r="BCM21" s="822"/>
      <c r="BCN21" s="822"/>
      <c r="BCO21" s="822"/>
      <c r="BCP21" s="822"/>
      <c r="BCQ21" s="822"/>
      <c r="BCR21" s="822"/>
      <c r="BCS21" s="822"/>
      <c r="BCT21" s="822"/>
      <c r="BCU21" s="822"/>
      <c r="BCV21" s="822"/>
      <c r="BCW21" s="822"/>
      <c r="BCX21" s="822"/>
      <c r="BCY21" s="822"/>
      <c r="BCZ21" s="822"/>
      <c r="BDA21" s="822"/>
      <c r="BDB21" s="822"/>
      <c r="BDC21" s="822"/>
      <c r="BDD21" s="822"/>
      <c r="BDE21" s="822"/>
      <c r="BDF21" s="822"/>
      <c r="BDG21" s="822"/>
      <c r="BDH21" s="822"/>
      <c r="BDI21" s="822"/>
      <c r="BDJ21" s="822"/>
      <c r="BDK21" s="822"/>
      <c r="BDL21" s="822"/>
      <c r="BDM21" s="822"/>
      <c r="BDN21" s="822"/>
      <c r="BDO21" s="822"/>
      <c r="BDP21" s="822"/>
      <c r="BDQ21" s="822"/>
      <c r="BDR21" s="822"/>
      <c r="BDS21" s="822"/>
      <c r="BDT21" s="822"/>
      <c r="BDU21" s="822"/>
      <c r="BDV21" s="822"/>
      <c r="BDW21" s="822"/>
      <c r="BDX21" s="822"/>
      <c r="BDY21" s="822"/>
      <c r="BDZ21" s="822"/>
      <c r="BEA21" s="822"/>
      <c r="BEB21" s="822"/>
      <c r="BEC21" s="822"/>
      <c r="BED21" s="822"/>
      <c r="BEE21" s="822"/>
      <c r="BEF21" s="822"/>
      <c r="BEG21" s="822"/>
      <c r="BEH21" s="822"/>
      <c r="BEI21" s="822"/>
      <c r="BEJ21" s="822"/>
      <c r="BEK21" s="822"/>
      <c r="BEL21" s="822"/>
      <c r="BEM21" s="822"/>
      <c r="BEN21" s="822"/>
      <c r="BEO21" s="822"/>
      <c r="BEP21" s="822"/>
      <c r="BEQ21" s="822"/>
      <c r="BER21" s="822"/>
      <c r="BES21" s="822"/>
      <c r="BET21" s="822"/>
      <c r="BEU21" s="822"/>
      <c r="BEV21" s="822"/>
      <c r="BEW21" s="822"/>
      <c r="BEX21" s="822"/>
      <c r="BEY21" s="822"/>
      <c r="BEZ21" s="822"/>
      <c r="BFA21" s="822"/>
      <c r="BFB21" s="822"/>
      <c r="BFC21" s="822"/>
      <c r="BFD21" s="822"/>
      <c r="BFE21" s="822"/>
      <c r="BFF21" s="822"/>
      <c r="BFG21" s="822"/>
      <c r="BFH21" s="822"/>
      <c r="BFI21" s="822"/>
      <c r="BFJ21" s="822"/>
      <c r="BFK21" s="822"/>
      <c r="BFL21" s="822"/>
      <c r="BFM21" s="822"/>
      <c r="BFN21" s="822"/>
      <c r="BFO21" s="822"/>
      <c r="BFP21" s="822"/>
      <c r="BFQ21" s="822"/>
      <c r="BFR21" s="822"/>
      <c r="BFS21" s="822"/>
      <c r="BFT21" s="822"/>
      <c r="BFU21" s="822"/>
      <c r="BFV21" s="822"/>
      <c r="BFW21" s="822"/>
      <c r="BFX21" s="822"/>
      <c r="BFY21" s="822"/>
      <c r="BFZ21" s="822"/>
      <c r="BGA21" s="822"/>
      <c r="BGB21" s="822"/>
      <c r="BGC21" s="822"/>
      <c r="BGD21" s="822"/>
      <c r="BGE21" s="822"/>
      <c r="BGF21" s="822"/>
      <c r="BGG21" s="822"/>
      <c r="BGH21" s="822"/>
      <c r="BGI21" s="822"/>
      <c r="BGJ21" s="822"/>
      <c r="BGK21" s="822"/>
      <c r="BGL21" s="822"/>
      <c r="BGM21" s="822"/>
      <c r="BGN21" s="822"/>
      <c r="BGO21" s="822"/>
      <c r="BGP21" s="822"/>
      <c r="BGQ21" s="822"/>
      <c r="BGR21" s="822"/>
      <c r="BGS21" s="822"/>
      <c r="BGT21" s="822"/>
      <c r="BGU21" s="822"/>
      <c r="BGV21" s="822"/>
      <c r="BGW21" s="822"/>
      <c r="BGX21" s="822"/>
      <c r="BGY21" s="822"/>
      <c r="BGZ21" s="822"/>
      <c r="BHA21" s="822"/>
      <c r="BHB21" s="822"/>
      <c r="BHC21" s="822"/>
      <c r="BHD21" s="822"/>
      <c r="BHE21" s="822"/>
      <c r="BHF21" s="822"/>
      <c r="BHG21" s="822"/>
      <c r="BHH21" s="822"/>
      <c r="BHI21" s="822"/>
      <c r="BHJ21" s="822"/>
      <c r="BHK21" s="822"/>
      <c r="BHL21" s="822"/>
      <c r="BHM21" s="822"/>
      <c r="BHN21" s="822"/>
      <c r="BHO21" s="822"/>
      <c r="BHP21" s="822"/>
      <c r="BHQ21" s="822"/>
      <c r="BHR21" s="822"/>
      <c r="BHS21" s="822"/>
      <c r="BHT21" s="822"/>
      <c r="BHU21" s="822"/>
      <c r="BHV21" s="822"/>
      <c r="BHW21" s="822"/>
      <c r="BHX21" s="822"/>
      <c r="BHY21" s="822"/>
      <c r="BHZ21" s="822"/>
      <c r="BIA21" s="822"/>
      <c r="BIB21" s="822"/>
      <c r="BIC21" s="822"/>
      <c r="BID21" s="822"/>
      <c r="BIE21" s="822"/>
      <c r="BIF21" s="822"/>
      <c r="BIG21" s="822"/>
      <c r="BIH21" s="822"/>
      <c r="BII21" s="822"/>
      <c r="BIJ21" s="822"/>
      <c r="BIK21" s="822"/>
      <c r="BIL21" s="822"/>
      <c r="BIM21" s="822"/>
      <c r="BIN21" s="822"/>
      <c r="BIO21" s="822"/>
      <c r="BIP21" s="822"/>
      <c r="BIQ21" s="822"/>
      <c r="BIR21" s="822"/>
      <c r="BIS21" s="822"/>
      <c r="BIT21" s="822"/>
      <c r="BIU21" s="822"/>
      <c r="BIV21" s="822"/>
      <c r="BIW21" s="822"/>
      <c r="BIX21" s="822"/>
      <c r="BIY21" s="822"/>
      <c r="BIZ21" s="822"/>
      <c r="BJA21" s="822"/>
      <c r="BJB21" s="822"/>
      <c r="BJC21" s="822"/>
      <c r="BJD21" s="822"/>
      <c r="BJE21" s="822"/>
      <c r="BJF21" s="822"/>
      <c r="BJG21" s="822"/>
      <c r="BJH21" s="822"/>
      <c r="BJI21" s="822"/>
      <c r="BJJ21" s="822"/>
      <c r="BJK21" s="822"/>
      <c r="BJL21" s="822"/>
      <c r="BJM21" s="822"/>
      <c r="BJN21" s="822"/>
      <c r="BJO21" s="822"/>
      <c r="BJP21" s="822"/>
      <c r="BJQ21" s="822"/>
      <c r="BJR21" s="822"/>
      <c r="BJS21" s="822"/>
      <c r="BJT21" s="822"/>
      <c r="BJU21" s="822"/>
      <c r="BJV21" s="822"/>
      <c r="BJW21" s="822"/>
      <c r="BJX21" s="822"/>
      <c r="BJY21" s="822"/>
      <c r="BJZ21" s="822"/>
      <c r="BKA21" s="822"/>
      <c r="BKB21" s="822"/>
      <c r="BKC21" s="822"/>
      <c r="BKD21" s="822"/>
      <c r="BKE21" s="822"/>
      <c r="BKF21" s="822"/>
      <c r="BKG21" s="822"/>
      <c r="BKH21" s="822"/>
      <c r="BKI21" s="822"/>
      <c r="BKJ21" s="822"/>
      <c r="BKK21" s="822"/>
      <c r="BKL21" s="822"/>
      <c r="BKM21" s="822"/>
      <c r="BKN21" s="822"/>
      <c r="BKO21" s="822"/>
      <c r="BKP21" s="822"/>
      <c r="BKQ21" s="822"/>
      <c r="BKR21" s="822"/>
      <c r="BKS21" s="822"/>
      <c r="BKT21" s="822"/>
      <c r="BKU21" s="822"/>
      <c r="BKV21" s="822"/>
      <c r="BKW21" s="822"/>
      <c r="BKX21" s="822"/>
      <c r="BKY21" s="822"/>
      <c r="BKZ21" s="822"/>
      <c r="BLA21" s="822"/>
      <c r="BLB21" s="822"/>
      <c r="BLC21" s="822"/>
      <c r="BLD21" s="822"/>
      <c r="BLE21" s="822"/>
      <c r="BLF21" s="822"/>
      <c r="BLG21" s="822"/>
      <c r="BLH21" s="822"/>
      <c r="BLI21" s="822"/>
      <c r="BLJ21" s="822"/>
      <c r="BLK21" s="822"/>
      <c r="BLL21" s="822"/>
      <c r="BLM21" s="822"/>
      <c r="BLN21" s="822"/>
      <c r="BLO21" s="822"/>
      <c r="BLP21" s="822"/>
      <c r="BLQ21" s="822"/>
      <c r="BLR21" s="822"/>
      <c r="BLS21" s="822"/>
      <c r="BLT21" s="822"/>
      <c r="BLU21" s="822"/>
      <c r="BLV21" s="822"/>
      <c r="BLW21" s="822"/>
      <c r="BLX21" s="822"/>
      <c r="BLY21" s="822"/>
      <c r="BLZ21" s="822"/>
      <c r="BMA21" s="822"/>
      <c r="BMB21" s="822"/>
      <c r="BMC21" s="822"/>
      <c r="BMD21" s="822"/>
      <c r="BME21" s="822"/>
      <c r="BMF21" s="822"/>
      <c r="BMG21" s="822"/>
      <c r="BMH21" s="822"/>
      <c r="BMI21" s="822"/>
      <c r="BMJ21" s="822"/>
      <c r="BMK21" s="822"/>
      <c r="BML21" s="822"/>
      <c r="BMM21" s="822"/>
      <c r="BMN21" s="822"/>
      <c r="BMO21" s="822"/>
      <c r="BMP21" s="822"/>
      <c r="BMQ21" s="822"/>
      <c r="BMR21" s="822"/>
      <c r="BMS21" s="822"/>
      <c r="BMT21" s="822"/>
      <c r="BMU21" s="822"/>
      <c r="BMV21" s="822"/>
      <c r="BMW21" s="822"/>
      <c r="BMX21" s="822"/>
      <c r="BMY21" s="822"/>
      <c r="BMZ21" s="822"/>
      <c r="BNA21" s="822"/>
      <c r="BNB21" s="822"/>
      <c r="BNC21" s="822"/>
      <c r="BND21" s="822"/>
      <c r="BNE21" s="822"/>
      <c r="BNF21" s="822"/>
      <c r="BNG21" s="822"/>
      <c r="BNH21" s="822"/>
      <c r="BNI21" s="822"/>
      <c r="BNJ21" s="822"/>
      <c r="BNK21" s="822"/>
      <c r="BNL21" s="822"/>
      <c r="BNM21" s="822"/>
      <c r="BNN21" s="822"/>
      <c r="BNO21" s="822"/>
      <c r="BNP21" s="822"/>
      <c r="BNQ21" s="822"/>
      <c r="BNR21" s="822"/>
      <c r="BNS21" s="822"/>
      <c r="BNT21" s="822"/>
      <c r="BNU21" s="822"/>
      <c r="BNV21" s="822"/>
      <c r="BNW21" s="822"/>
      <c r="BNX21" s="822"/>
      <c r="BNY21" s="822"/>
      <c r="BNZ21" s="822"/>
      <c r="BOA21" s="822"/>
      <c r="BOB21" s="822"/>
      <c r="BOC21" s="822"/>
      <c r="BOD21" s="822"/>
      <c r="BOE21" s="822"/>
      <c r="BOF21" s="822"/>
      <c r="BOG21" s="822"/>
      <c r="BOH21" s="822"/>
      <c r="BOI21" s="822"/>
      <c r="BOJ21" s="822"/>
      <c r="BOK21" s="822"/>
      <c r="BOL21" s="822"/>
      <c r="BOM21" s="822"/>
      <c r="BON21" s="822"/>
      <c r="BOO21" s="822"/>
      <c r="BOP21" s="822"/>
      <c r="BOQ21" s="822"/>
      <c r="BOR21" s="822"/>
      <c r="BOS21" s="822"/>
      <c r="BOT21" s="822"/>
      <c r="BOU21" s="822"/>
      <c r="BOV21" s="822"/>
      <c r="BOW21" s="822"/>
      <c r="BOX21" s="822"/>
      <c r="BOY21" s="822"/>
      <c r="BOZ21" s="822"/>
      <c r="BPA21" s="822"/>
      <c r="BPB21" s="822"/>
      <c r="BPC21" s="822"/>
      <c r="BPD21" s="822"/>
      <c r="BPE21" s="822"/>
      <c r="BPF21" s="822"/>
      <c r="BPG21" s="822"/>
      <c r="BPH21" s="822"/>
      <c r="BPI21" s="822"/>
      <c r="BPJ21" s="822"/>
      <c r="BPK21" s="822"/>
      <c r="BPL21" s="822"/>
      <c r="BPM21" s="822"/>
      <c r="BPN21" s="822"/>
      <c r="BPO21" s="822"/>
      <c r="BPP21" s="822"/>
      <c r="BPQ21" s="822"/>
      <c r="BPR21" s="822"/>
      <c r="BPS21" s="822"/>
      <c r="BPT21" s="822"/>
      <c r="BPU21" s="822"/>
      <c r="BPV21" s="822"/>
      <c r="BPW21" s="822"/>
      <c r="BPX21" s="822"/>
      <c r="BPY21" s="822"/>
      <c r="BPZ21" s="822"/>
      <c r="BQA21" s="822"/>
      <c r="BQB21" s="822"/>
      <c r="BQC21" s="822"/>
      <c r="BQD21" s="822"/>
      <c r="BQE21" s="822"/>
      <c r="BQF21" s="822"/>
      <c r="BQG21" s="822"/>
      <c r="BQH21" s="822"/>
      <c r="BQI21" s="822"/>
      <c r="BQJ21" s="822"/>
      <c r="BQK21" s="822"/>
      <c r="BQL21" s="822"/>
      <c r="BQM21" s="822"/>
      <c r="BQN21" s="822"/>
      <c r="BQO21" s="822"/>
      <c r="BQP21" s="822"/>
      <c r="BQQ21" s="822"/>
      <c r="BQR21" s="822"/>
      <c r="BQS21" s="822"/>
      <c r="BQT21" s="822"/>
      <c r="BQU21" s="822"/>
      <c r="BQV21" s="822"/>
      <c r="BQW21" s="822"/>
      <c r="BQX21" s="822"/>
      <c r="BQY21" s="822"/>
      <c r="BQZ21" s="822"/>
      <c r="BRA21" s="822"/>
      <c r="BRB21" s="822"/>
      <c r="BRC21" s="822"/>
      <c r="BRD21" s="822"/>
      <c r="BRE21" s="822"/>
      <c r="BRF21" s="822"/>
      <c r="BRG21" s="822"/>
      <c r="BRH21" s="822"/>
      <c r="BRI21" s="822"/>
      <c r="BRJ21" s="822"/>
      <c r="BRK21" s="822"/>
      <c r="BRL21" s="822"/>
      <c r="BRM21" s="822"/>
      <c r="BRN21" s="822"/>
      <c r="BRO21" s="822"/>
      <c r="BRP21" s="822"/>
      <c r="BRQ21" s="822"/>
      <c r="BRR21" s="822"/>
      <c r="BRS21" s="822"/>
      <c r="BRT21" s="822"/>
      <c r="BRU21" s="822"/>
      <c r="BRV21" s="822"/>
      <c r="BRW21" s="822"/>
      <c r="BRX21" s="822"/>
      <c r="BRY21" s="822"/>
      <c r="BRZ21" s="822"/>
      <c r="BSA21" s="822"/>
      <c r="BSB21" s="822"/>
      <c r="BSC21" s="822"/>
      <c r="BSD21" s="822"/>
      <c r="BSE21" s="822"/>
      <c r="BSF21" s="822"/>
      <c r="BSG21" s="822"/>
      <c r="BSH21" s="822"/>
      <c r="BSI21" s="822"/>
      <c r="BSJ21" s="822"/>
      <c r="BSK21" s="822"/>
      <c r="BSL21" s="822"/>
      <c r="BSM21" s="822"/>
      <c r="BSN21" s="822"/>
      <c r="BSO21" s="822"/>
      <c r="BSP21" s="822"/>
      <c r="BSQ21" s="822"/>
      <c r="BSR21" s="822"/>
      <c r="BSS21" s="822"/>
      <c r="BST21" s="822"/>
      <c r="BSU21" s="822"/>
      <c r="BSV21" s="822"/>
      <c r="BSW21" s="822"/>
      <c r="BSX21" s="822"/>
      <c r="BSY21" s="822"/>
      <c r="BSZ21" s="822"/>
      <c r="BTA21" s="822"/>
      <c r="BTB21" s="822"/>
      <c r="BTC21" s="822"/>
      <c r="BTD21" s="822"/>
      <c r="BTE21" s="822"/>
      <c r="BTF21" s="822"/>
      <c r="BTG21" s="822"/>
      <c r="BTH21" s="822"/>
      <c r="BTI21" s="822"/>
      <c r="BTJ21" s="822"/>
      <c r="BTK21" s="822"/>
      <c r="BTL21" s="822"/>
      <c r="BTM21" s="822"/>
      <c r="BTN21" s="822"/>
      <c r="BTO21" s="822"/>
      <c r="BTP21" s="822"/>
      <c r="BTQ21" s="822"/>
      <c r="BTR21" s="822"/>
      <c r="BTS21" s="822"/>
      <c r="BTT21" s="822"/>
      <c r="BTU21" s="822"/>
      <c r="BTV21" s="822"/>
      <c r="BTW21" s="822"/>
      <c r="BTX21" s="822"/>
      <c r="BTY21" s="822"/>
      <c r="BTZ21" s="822"/>
      <c r="BUA21" s="822"/>
      <c r="BUB21" s="822"/>
      <c r="BUC21" s="822"/>
      <c r="BUD21" s="822"/>
      <c r="BUE21" s="822"/>
      <c r="BUF21" s="822"/>
      <c r="BUG21" s="822"/>
      <c r="BUH21" s="822"/>
      <c r="BUI21" s="822"/>
      <c r="BUJ21" s="822"/>
      <c r="BUK21" s="822"/>
      <c r="BUL21" s="822"/>
      <c r="BUM21" s="822"/>
      <c r="BUN21" s="822"/>
      <c r="BUO21" s="822"/>
      <c r="BUP21" s="822"/>
      <c r="BUQ21" s="822"/>
      <c r="BUR21" s="822"/>
      <c r="BUS21" s="822"/>
      <c r="BUT21" s="822"/>
      <c r="BUU21" s="822"/>
      <c r="BUV21" s="822"/>
      <c r="BUW21" s="822"/>
      <c r="BUX21" s="822"/>
      <c r="BUY21" s="822"/>
      <c r="BUZ21" s="822"/>
      <c r="BVA21" s="822"/>
      <c r="BVB21" s="822"/>
      <c r="BVC21" s="822"/>
      <c r="BVD21" s="822"/>
      <c r="BVE21" s="822"/>
      <c r="BVF21" s="822"/>
      <c r="BVG21" s="822"/>
      <c r="BVH21" s="822"/>
      <c r="BVI21" s="822"/>
      <c r="BVJ21" s="822"/>
      <c r="BVK21" s="822"/>
      <c r="BVL21" s="822"/>
      <c r="BVM21" s="822"/>
      <c r="BVN21" s="822"/>
      <c r="BVO21" s="822"/>
      <c r="BVP21" s="822"/>
      <c r="BVQ21" s="822"/>
      <c r="BVR21" s="822"/>
      <c r="BVS21" s="822"/>
      <c r="BVT21" s="822"/>
      <c r="BVU21" s="822"/>
      <c r="BVV21" s="822"/>
      <c r="BVW21" s="822"/>
      <c r="BVX21" s="822"/>
      <c r="BVY21" s="822"/>
      <c r="BVZ21" s="822"/>
      <c r="BWA21" s="822"/>
      <c r="BWB21" s="822"/>
      <c r="BWC21" s="822"/>
      <c r="BWD21" s="822"/>
      <c r="BWE21" s="822"/>
      <c r="BWF21" s="822"/>
      <c r="BWG21" s="822"/>
      <c r="BWH21" s="822"/>
      <c r="BWI21" s="822"/>
      <c r="BWJ21" s="822"/>
      <c r="BWK21" s="822"/>
      <c r="BWL21" s="822"/>
      <c r="BWM21" s="822"/>
      <c r="BWN21" s="822"/>
      <c r="BWO21" s="822"/>
      <c r="BWP21" s="822"/>
      <c r="BWQ21" s="822"/>
      <c r="BWR21" s="822"/>
      <c r="BWS21" s="822"/>
      <c r="BWT21" s="822"/>
      <c r="BWU21" s="822"/>
      <c r="BWV21" s="822"/>
      <c r="BWW21" s="822"/>
      <c r="BWX21" s="822"/>
      <c r="BWY21" s="822"/>
      <c r="BWZ21" s="822"/>
      <c r="BXA21" s="822"/>
      <c r="BXB21" s="822"/>
      <c r="BXC21" s="822"/>
      <c r="BXD21" s="822"/>
      <c r="BXE21" s="822"/>
      <c r="BXF21" s="822"/>
      <c r="BXG21" s="822"/>
      <c r="BXH21" s="822"/>
      <c r="BXI21" s="822"/>
      <c r="BXJ21" s="822"/>
      <c r="BXK21" s="822"/>
      <c r="BXL21" s="822"/>
      <c r="BXM21" s="822"/>
      <c r="BXN21" s="822"/>
      <c r="BXO21" s="822"/>
      <c r="BXP21" s="822"/>
      <c r="BXQ21" s="822"/>
      <c r="BXR21" s="822"/>
      <c r="BXS21" s="822"/>
      <c r="BXT21" s="822"/>
      <c r="BXU21" s="822"/>
      <c r="BXV21" s="822"/>
      <c r="BXW21" s="822"/>
      <c r="BXX21" s="822"/>
      <c r="BXY21" s="822"/>
      <c r="BXZ21" s="822"/>
      <c r="BYA21" s="822"/>
      <c r="BYB21" s="822"/>
      <c r="BYC21" s="822"/>
      <c r="BYD21" s="822"/>
      <c r="BYE21" s="822"/>
      <c r="BYF21" s="822"/>
      <c r="BYG21" s="822"/>
      <c r="BYH21" s="822"/>
      <c r="BYI21" s="822"/>
      <c r="BYJ21" s="822"/>
      <c r="BYK21" s="822"/>
      <c r="BYL21" s="822"/>
      <c r="BYM21" s="822"/>
      <c r="BYN21" s="822"/>
      <c r="BYO21" s="822"/>
      <c r="BYP21" s="822"/>
      <c r="BYQ21" s="822"/>
      <c r="BYR21" s="822"/>
      <c r="BYS21" s="822"/>
      <c r="BYT21" s="822"/>
      <c r="BYU21" s="822"/>
      <c r="BYV21" s="822"/>
      <c r="BYW21" s="822"/>
      <c r="BYX21" s="822"/>
      <c r="BYY21" s="822"/>
      <c r="BYZ21" s="822"/>
      <c r="BZA21" s="822"/>
      <c r="BZB21" s="822"/>
      <c r="BZC21" s="822"/>
      <c r="BZD21" s="822"/>
      <c r="BZE21" s="822"/>
      <c r="BZF21" s="822"/>
      <c r="BZG21" s="822"/>
      <c r="BZH21" s="822"/>
      <c r="BZI21" s="822"/>
      <c r="BZJ21" s="822"/>
      <c r="BZK21" s="822"/>
      <c r="BZL21" s="822"/>
      <c r="BZM21" s="822"/>
      <c r="BZN21" s="822"/>
      <c r="BZO21" s="822"/>
      <c r="BZP21" s="822"/>
      <c r="BZQ21" s="822"/>
      <c r="BZR21" s="822"/>
      <c r="BZS21" s="822"/>
      <c r="BZT21" s="822"/>
      <c r="BZU21" s="822"/>
      <c r="BZV21" s="822"/>
      <c r="BZW21" s="822"/>
      <c r="BZX21" s="822"/>
      <c r="BZY21" s="822"/>
      <c r="BZZ21" s="822"/>
      <c r="CAA21" s="822"/>
      <c r="CAB21" s="822"/>
      <c r="CAC21" s="822"/>
      <c r="CAD21" s="822"/>
      <c r="CAE21" s="822"/>
      <c r="CAF21" s="822"/>
      <c r="CAG21" s="822"/>
      <c r="CAH21" s="822"/>
      <c r="CAI21" s="822"/>
      <c r="CAJ21" s="822"/>
      <c r="CAK21" s="822"/>
      <c r="CAL21" s="822"/>
      <c r="CAM21" s="822"/>
      <c r="CAN21" s="822"/>
      <c r="CAO21" s="822"/>
      <c r="CAP21" s="822"/>
      <c r="CAQ21" s="822"/>
      <c r="CAR21" s="822"/>
      <c r="CAS21" s="822"/>
      <c r="CAT21" s="822"/>
      <c r="CAU21" s="822"/>
      <c r="CAV21" s="822"/>
      <c r="CAW21" s="822"/>
      <c r="CAX21" s="822"/>
      <c r="CAY21" s="822"/>
      <c r="CAZ21" s="822"/>
      <c r="CBA21" s="822"/>
      <c r="CBB21" s="822"/>
      <c r="CBC21" s="822"/>
      <c r="CBD21" s="822"/>
      <c r="CBE21" s="822"/>
      <c r="CBF21" s="822"/>
      <c r="CBG21" s="822"/>
      <c r="CBH21" s="822"/>
      <c r="CBI21" s="822"/>
      <c r="CBJ21" s="822"/>
      <c r="CBK21" s="822"/>
      <c r="CBL21" s="822"/>
      <c r="CBM21" s="822"/>
      <c r="CBN21" s="822"/>
      <c r="CBO21" s="822"/>
      <c r="CBP21" s="822"/>
      <c r="CBQ21" s="822"/>
      <c r="CBR21" s="822"/>
      <c r="CBS21" s="822"/>
      <c r="CBT21" s="822"/>
      <c r="CBU21" s="822"/>
      <c r="CBV21" s="822"/>
      <c r="CBW21" s="822"/>
      <c r="CBX21" s="822"/>
      <c r="CBY21" s="822"/>
      <c r="CBZ21" s="822"/>
      <c r="CCA21" s="822"/>
      <c r="CCB21" s="822"/>
      <c r="CCC21" s="822"/>
      <c r="CCD21" s="822"/>
      <c r="CCE21" s="822"/>
      <c r="CCF21" s="822"/>
      <c r="CCG21" s="822"/>
      <c r="CCH21" s="822"/>
      <c r="CCI21" s="822"/>
      <c r="CCJ21" s="822"/>
      <c r="CCK21" s="822"/>
      <c r="CCL21" s="822"/>
      <c r="CCM21" s="822"/>
      <c r="CCN21" s="822"/>
      <c r="CCO21" s="822"/>
      <c r="CCP21" s="822"/>
      <c r="CCQ21" s="822"/>
      <c r="CCR21" s="822"/>
      <c r="CCS21" s="822"/>
      <c r="CCT21" s="822"/>
      <c r="CCU21" s="822"/>
      <c r="CCV21" s="822"/>
      <c r="CCW21" s="822"/>
      <c r="CCX21" s="822"/>
      <c r="CCY21" s="822"/>
      <c r="CCZ21" s="822"/>
      <c r="CDA21" s="822"/>
      <c r="CDB21" s="822"/>
      <c r="CDC21" s="822"/>
      <c r="CDD21" s="822"/>
      <c r="CDE21" s="822"/>
      <c r="CDF21" s="822"/>
      <c r="CDG21" s="822"/>
      <c r="CDH21" s="822"/>
      <c r="CDI21" s="822"/>
      <c r="CDJ21" s="822"/>
      <c r="CDK21" s="822"/>
      <c r="CDL21" s="822"/>
      <c r="CDM21" s="822"/>
      <c r="CDN21" s="822"/>
      <c r="CDO21" s="822"/>
      <c r="CDP21" s="822"/>
      <c r="CDQ21" s="822"/>
      <c r="CDR21" s="822"/>
      <c r="CDS21" s="822"/>
      <c r="CDT21" s="822"/>
      <c r="CDU21" s="822"/>
      <c r="CDV21" s="822"/>
      <c r="CDW21" s="822"/>
      <c r="CDX21" s="822"/>
      <c r="CDY21" s="822"/>
      <c r="CDZ21" s="822"/>
      <c r="CEA21" s="822"/>
      <c r="CEB21" s="822"/>
      <c r="CEC21" s="822"/>
      <c r="CED21" s="822"/>
      <c r="CEE21" s="822"/>
      <c r="CEF21" s="822"/>
      <c r="CEG21" s="822"/>
      <c r="CEH21" s="822"/>
      <c r="CEI21" s="822"/>
      <c r="CEJ21" s="822"/>
      <c r="CEK21" s="822"/>
      <c r="CEL21" s="822"/>
      <c r="CEM21" s="822"/>
      <c r="CEN21" s="822"/>
      <c r="CEO21" s="822"/>
      <c r="CEP21" s="822"/>
      <c r="CEQ21" s="822"/>
      <c r="CER21" s="822"/>
      <c r="CES21" s="822"/>
      <c r="CET21" s="822"/>
      <c r="CEU21" s="822"/>
      <c r="CEV21" s="822"/>
      <c r="CEW21" s="822"/>
      <c r="CEX21" s="822"/>
      <c r="CEY21" s="822"/>
      <c r="CEZ21" s="822"/>
      <c r="CFA21" s="822"/>
      <c r="CFB21" s="822"/>
      <c r="CFC21" s="822"/>
      <c r="CFD21" s="822"/>
      <c r="CFE21" s="822"/>
      <c r="CFF21" s="822"/>
      <c r="CFG21" s="822"/>
      <c r="CFH21" s="822"/>
      <c r="CFI21" s="822"/>
      <c r="CFJ21" s="822"/>
      <c r="CFK21" s="822"/>
      <c r="CFL21" s="822"/>
      <c r="CFM21" s="822"/>
      <c r="CFN21" s="822"/>
      <c r="CFO21" s="822"/>
      <c r="CFP21" s="822"/>
      <c r="CFQ21" s="822"/>
      <c r="CFR21" s="822"/>
      <c r="CFS21" s="822"/>
      <c r="CFT21" s="822"/>
      <c r="CFU21" s="822"/>
      <c r="CFV21" s="822"/>
      <c r="CFW21" s="822"/>
      <c r="CFX21" s="822"/>
      <c r="CFY21" s="822"/>
      <c r="CFZ21" s="822"/>
      <c r="CGA21" s="822"/>
      <c r="CGB21" s="822"/>
      <c r="CGC21" s="822"/>
      <c r="CGD21" s="822"/>
      <c r="CGE21" s="822"/>
      <c r="CGF21" s="822"/>
      <c r="CGG21" s="822"/>
      <c r="CGH21" s="822"/>
      <c r="CGI21" s="822"/>
      <c r="CGJ21" s="822"/>
      <c r="CGK21" s="822"/>
      <c r="CGL21" s="822"/>
      <c r="CGM21" s="822"/>
      <c r="CGN21" s="822"/>
      <c r="CGO21" s="822"/>
      <c r="CGP21" s="822"/>
      <c r="CGQ21" s="822"/>
      <c r="CGR21" s="822"/>
      <c r="CGS21" s="822"/>
      <c r="CGT21" s="822"/>
      <c r="CGU21" s="822"/>
      <c r="CGV21" s="822"/>
      <c r="CGW21" s="822"/>
      <c r="CGX21" s="822"/>
      <c r="CGY21" s="822"/>
      <c r="CGZ21" s="822"/>
      <c r="CHA21" s="822"/>
      <c r="CHB21" s="822"/>
      <c r="CHC21" s="822"/>
      <c r="CHD21" s="822"/>
      <c r="CHE21" s="822"/>
      <c r="CHF21" s="822"/>
      <c r="CHG21" s="822"/>
      <c r="CHH21" s="822"/>
      <c r="CHI21" s="822"/>
      <c r="CHJ21" s="822"/>
      <c r="CHK21" s="822"/>
      <c r="CHL21" s="822"/>
      <c r="CHM21" s="822"/>
      <c r="CHN21" s="822"/>
      <c r="CHO21" s="822"/>
      <c r="CHP21" s="822"/>
      <c r="CHQ21" s="822"/>
      <c r="CHR21" s="822"/>
      <c r="CHS21" s="822"/>
      <c r="CHT21" s="822"/>
      <c r="CHU21" s="822"/>
      <c r="CHV21" s="822"/>
      <c r="CHW21" s="822"/>
      <c r="CHX21" s="822"/>
      <c r="CHY21" s="822"/>
      <c r="CHZ21" s="822"/>
      <c r="CIA21" s="822"/>
      <c r="CIB21" s="822"/>
      <c r="CIC21" s="822"/>
      <c r="CID21" s="822"/>
      <c r="CIE21" s="822"/>
      <c r="CIF21" s="822"/>
      <c r="CIG21" s="822"/>
      <c r="CIH21" s="822"/>
      <c r="CII21" s="822"/>
      <c r="CIJ21" s="822"/>
      <c r="CIK21" s="822"/>
      <c r="CIL21" s="822"/>
      <c r="CIM21" s="822"/>
      <c r="CIN21" s="822"/>
      <c r="CIO21" s="822"/>
      <c r="CIP21" s="822"/>
      <c r="CIQ21" s="822"/>
      <c r="CIR21" s="822"/>
      <c r="CIS21" s="822"/>
      <c r="CIT21" s="822"/>
      <c r="CIU21" s="822"/>
      <c r="CIV21" s="822"/>
      <c r="CIW21" s="822"/>
      <c r="CIX21" s="822"/>
      <c r="CIY21" s="822"/>
      <c r="CIZ21" s="822"/>
      <c r="CJA21" s="822"/>
      <c r="CJB21" s="822"/>
      <c r="CJC21" s="822"/>
      <c r="CJD21" s="822"/>
      <c r="CJE21" s="822"/>
      <c r="CJF21" s="822"/>
      <c r="CJG21" s="822"/>
      <c r="CJH21" s="822"/>
      <c r="CJI21" s="822"/>
      <c r="CJJ21" s="822"/>
      <c r="CJK21" s="822"/>
      <c r="CJL21" s="822"/>
      <c r="CJM21" s="822"/>
      <c r="CJN21" s="822"/>
      <c r="CJO21" s="822"/>
      <c r="CJP21" s="822"/>
      <c r="CJQ21" s="822"/>
      <c r="CJR21" s="822"/>
      <c r="CJS21" s="822"/>
      <c r="CJT21" s="822"/>
      <c r="CJU21" s="822"/>
      <c r="CJV21" s="822"/>
      <c r="CJW21" s="822"/>
      <c r="CJX21" s="822"/>
      <c r="CJY21" s="822"/>
      <c r="CJZ21" s="822"/>
      <c r="CKA21" s="822"/>
      <c r="CKB21" s="822"/>
      <c r="CKC21" s="822"/>
      <c r="CKD21" s="822"/>
      <c r="CKE21" s="822"/>
      <c r="CKF21" s="822"/>
      <c r="CKG21" s="822"/>
      <c r="CKH21" s="822"/>
      <c r="CKI21" s="822"/>
      <c r="CKJ21" s="822"/>
      <c r="CKK21" s="822"/>
      <c r="CKL21" s="822"/>
      <c r="CKM21" s="822"/>
      <c r="CKN21" s="822"/>
      <c r="CKO21" s="822"/>
      <c r="CKP21" s="822"/>
      <c r="CKQ21" s="822"/>
      <c r="CKR21" s="822"/>
      <c r="CKS21" s="822"/>
      <c r="CKT21" s="822"/>
      <c r="CKU21" s="822"/>
      <c r="CKV21" s="822"/>
      <c r="CKW21" s="822"/>
      <c r="CKX21" s="822"/>
      <c r="CKY21" s="822"/>
      <c r="CKZ21" s="822"/>
      <c r="CLA21" s="822"/>
      <c r="CLB21" s="822"/>
      <c r="CLC21" s="822"/>
      <c r="CLD21" s="822"/>
      <c r="CLE21" s="822"/>
      <c r="CLF21" s="822"/>
      <c r="CLG21" s="822"/>
      <c r="CLH21" s="822"/>
      <c r="CLI21" s="822"/>
      <c r="CLJ21" s="822"/>
      <c r="CLK21" s="822"/>
      <c r="CLL21" s="822"/>
      <c r="CLM21" s="822"/>
      <c r="CLN21" s="822"/>
      <c r="CLO21" s="822"/>
      <c r="CLP21" s="822"/>
      <c r="CLQ21" s="822"/>
      <c r="CLR21" s="822"/>
      <c r="CLS21" s="822"/>
      <c r="CLT21" s="822"/>
      <c r="CLU21" s="822"/>
      <c r="CLV21" s="822"/>
      <c r="CLW21" s="822"/>
      <c r="CLX21" s="822"/>
      <c r="CLY21" s="822"/>
      <c r="CLZ21" s="822"/>
      <c r="CMA21" s="822"/>
      <c r="CMB21" s="822"/>
      <c r="CMC21" s="822"/>
      <c r="CMD21" s="822"/>
      <c r="CME21" s="822"/>
      <c r="CMF21" s="822"/>
      <c r="CMG21" s="822"/>
      <c r="CMH21" s="822"/>
      <c r="CMI21" s="822"/>
      <c r="CMJ21" s="822"/>
      <c r="CMK21" s="822"/>
      <c r="CML21" s="822"/>
      <c r="CMM21" s="822"/>
      <c r="CMN21" s="822"/>
      <c r="CMO21" s="822"/>
      <c r="CMP21" s="822"/>
      <c r="CMQ21" s="822"/>
      <c r="CMR21" s="822"/>
      <c r="CMS21" s="822"/>
      <c r="CMT21" s="822"/>
      <c r="CMU21" s="822"/>
      <c r="CMV21" s="822"/>
      <c r="CMW21" s="822"/>
      <c r="CMX21" s="822"/>
      <c r="CMY21" s="822"/>
      <c r="CMZ21" s="822"/>
      <c r="CNA21" s="822"/>
      <c r="CNB21" s="822"/>
      <c r="CNC21" s="822"/>
      <c r="CND21" s="822"/>
      <c r="CNE21" s="822"/>
      <c r="CNF21" s="822"/>
      <c r="CNG21" s="822"/>
      <c r="CNH21" s="822"/>
      <c r="CNI21" s="822"/>
      <c r="CNJ21" s="822"/>
      <c r="CNK21" s="822"/>
      <c r="CNL21" s="822"/>
      <c r="CNM21" s="822"/>
      <c r="CNN21" s="822"/>
      <c r="CNO21" s="822"/>
      <c r="CNP21" s="822"/>
      <c r="CNQ21" s="822"/>
      <c r="CNR21" s="822"/>
      <c r="CNS21" s="822"/>
      <c r="CNT21" s="822"/>
      <c r="CNU21" s="822"/>
      <c r="CNV21" s="822"/>
      <c r="CNW21" s="822"/>
      <c r="CNX21" s="822"/>
      <c r="CNY21" s="822"/>
      <c r="CNZ21" s="822"/>
      <c r="COA21" s="822"/>
      <c r="COB21" s="822"/>
      <c r="COC21" s="822"/>
      <c r="COD21" s="822"/>
      <c r="COE21" s="822"/>
      <c r="COF21" s="822"/>
      <c r="COG21" s="822"/>
      <c r="COH21" s="822"/>
      <c r="COI21" s="822"/>
      <c r="COJ21" s="822"/>
      <c r="COK21" s="822"/>
      <c r="COL21" s="822"/>
      <c r="COM21" s="822"/>
      <c r="CON21" s="822"/>
      <c r="COO21" s="822"/>
      <c r="COP21" s="822"/>
      <c r="COQ21" s="822"/>
      <c r="COR21" s="822"/>
      <c r="COS21" s="822"/>
      <c r="COT21" s="822"/>
      <c r="COU21" s="822"/>
      <c r="COV21" s="822"/>
      <c r="COW21" s="822"/>
      <c r="COX21" s="822"/>
      <c r="COY21" s="822"/>
      <c r="COZ21" s="822"/>
      <c r="CPA21" s="822"/>
      <c r="CPB21" s="822"/>
      <c r="CPC21" s="822"/>
      <c r="CPD21" s="822"/>
      <c r="CPE21" s="822"/>
      <c r="CPF21" s="822"/>
      <c r="CPG21" s="822"/>
      <c r="CPH21" s="822"/>
      <c r="CPI21" s="822"/>
      <c r="CPJ21" s="822"/>
      <c r="CPK21" s="822"/>
      <c r="CPL21" s="822"/>
      <c r="CPM21" s="822"/>
      <c r="CPN21" s="822"/>
      <c r="CPO21" s="822"/>
      <c r="CPP21" s="822"/>
      <c r="CPQ21" s="822"/>
      <c r="CPR21" s="822"/>
      <c r="CPS21" s="822"/>
      <c r="CPT21" s="822"/>
      <c r="CPU21" s="822"/>
      <c r="CPV21" s="822"/>
      <c r="CPW21" s="822"/>
      <c r="CPX21" s="822"/>
      <c r="CPY21" s="822"/>
      <c r="CPZ21" s="822"/>
      <c r="CQA21" s="822"/>
      <c r="CQB21" s="822"/>
      <c r="CQC21" s="822"/>
      <c r="CQD21" s="822"/>
      <c r="CQE21" s="822"/>
      <c r="CQF21" s="822"/>
      <c r="CQG21" s="822"/>
      <c r="CQH21" s="822"/>
      <c r="CQI21" s="822"/>
      <c r="CQJ21" s="822"/>
      <c r="CQK21" s="822"/>
      <c r="CQL21" s="822"/>
      <c r="CQM21" s="822"/>
      <c r="CQN21" s="822"/>
      <c r="CQO21" s="822"/>
      <c r="CQP21" s="822"/>
      <c r="CQQ21" s="822"/>
      <c r="CQR21" s="822"/>
      <c r="CQS21" s="822"/>
      <c r="CQT21" s="822"/>
      <c r="CQU21" s="822"/>
      <c r="CQV21" s="822"/>
      <c r="CQW21" s="822"/>
      <c r="CQX21" s="822"/>
      <c r="CQY21" s="822"/>
      <c r="CQZ21" s="822"/>
      <c r="CRA21" s="822"/>
      <c r="CRB21" s="822"/>
      <c r="CRC21" s="822"/>
      <c r="CRD21" s="822"/>
      <c r="CRE21" s="822"/>
      <c r="CRF21" s="822"/>
      <c r="CRG21" s="822"/>
      <c r="CRH21" s="822"/>
      <c r="CRI21" s="822"/>
      <c r="CRJ21" s="822"/>
      <c r="CRK21" s="822"/>
      <c r="CRL21" s="822"/>
      <c r="CRM21" s="822"/>
      <c r="CRN21" s="822"/>
      <c r="CRO21" s="822"/>
      <c r="CRP21" s="822"/>
      <c r="CRQ21" s="822"/>
      <c r="CRR21" s="822"/>
      <c r="CRS21" s="822"/>
      <c r="CRT21" s="822"/>
      <c r="CRU21" s="822"/>
      <c r="CRV21" s="822"/>
      <c r="CRW21" s="822"/>
      <c r="CRX21" s="822"/>
      <c r="CRY21" s="822"/>
      <c r="CRZ21" s="822"/>
      <c r="CSA21" s="822"/>
      <c r="CSB21" s="822"/>
      <c r="CSC21" s="822"/>
      <c r="CSD21" s="822"/>
      <c r="CSE21" s="822"/>
      <c r="CSF21" s="822"/>
      <c r="CSG21" s="822"/>
      <c r="CSH21" s="822"/>
      <c r="CSI21" s="822"/>
      <c r="CSJ21" s="822"/>
      <c r="CSK21" s="822"/>
      <c r="CSL21" s="822"/>
      <c r="CSM21" s="822"/>
      <c r="CSN21" s="822"/>
      <c r="CSO21" s="822"/>
      <c r="CSP21" s="822"/>
      <c r="CSQ21" s="822"/>
      <c r="CSR21" s="822"/>
      <c r="CSS21" s="822"/>
      <c r="CST21" s="822"/>
      <c r="CSU21" s="822"/>
      <c r="CSV21" s="822"/>
      <c r="CSW21" s="822"/>
      <c r="CSX21" s="822"/>
      <c r="CSY21" s="822"/>
      <c r="CSZ21" s="822"/>
      <c r="CTA21" s="822"/>
      <c r="CTB21" s="822"/>
      <c r="CTC21" s="822"/>
      <c r="CTD21" s="822"/>
      <c r="CTE21" s="822"/>
      <c r="CTF21" s="822"/>
      <c r="CTG21" s="822"/>
      <c r="CTH21" s="822"/>
      <c r="CTI21" s="822"/>
      <c r="CTJ21" s="822"/>
      <c r="CTK21" s="822"/>
      <c r="CTL21" s="822"/>
      <c r="CTM21" s="822"/>
      <c r="CTN21" s="822"/>
      <c r="CTO21" s="822"/>
      <c r="CTP21" s="822"/>
      <c r="CTQ21" s="822"/>
      <c r="CTR21" s="822"/>
      <c r="CTS21" s="822"/>
      <c r="CTT21" s="822"/>
      <c r="CTU21" s="822"/>
      <c r="CTV21" s="822"/>
      <c r="CTW21" s="822"/>
      <c r="CTX21" s="822"/>
      <c r="CTY21" s="822"/>
      <c r="CTZ21" s="822"/>
      <c r="CUA21" s="822"/>
      <c r="CUB21" s="822"/>
      <c r="CUC21" s="822"/>
      <c r="CUD21" s="822"/>
      <c r="CUE21" s="822"/>
      <c r="CUF21" s="822"/>
      <c r="CUG21" s="822"/>
      <c r="CUH21" s="822"/>
      <c r="CUI21" s="822"/>
      <c r="CUJ21" s="822"/>
      <c r="CUK21" s="822"/>
      <c r="CUL21" s="822"/>
      <c r="CUM21" s="822"/>
      <c r="CUN21" s="822"/>
      <c r="CUO21" s="822"/>
      <c r="CUP21" s="822"/>
      <c r="CUQ21" s="822"/>
      <c r="CUR21" s="822"/>
      <c r="CUS21" s="822"/>
      <c r="CUT21" s="822"/>
      <c r="CUU21" s="822"/>
      <c r="CUV21" s="822"/>
      <c r="CUW21" s="822"/>
      <c r="CUX21" s="822"/>
      <c r="CUY21" s="822"/>
      <c r="CUZ21" s="822"/>
      <c r="CVA21" s="822"/>
      <c r="CVB21" s="822"/>
      <c r="CVC21" s="822"/>
      <c r="CVD21" s="822"/>
      <c r="CVE21" s="822"/>
      <c r="CVF21" s="822"/>
      <c r="CVG21" s="822"/>
      <c r="CVH21" s="822"/>
      <c r="CVI21" s="822"/>
      <c r="CVJ21" s="822"/>
      <c r="CVK21" s="822"/>
      <c r="CVL21" s="822"/>
      <c r="CVM21" s="822"/>
      <c r="CVN21" s="822"/>
      <c r="CVO21" s="822"/>
      <c r="CVP21" s="822"/>
      <c r="CVQ21" s="822"/>
      <c r="CVR21" s="822"/>
      <c r="CVS21" s="822"/>
      <c r="CVT21" s="822"/>
      <c r="CVU21" s="822"/>
      <c r="CVV21" s="822"/>
      <c r="CVW21" s="822"/>
      <c r="CVX21" s="822"/>
      <c r="CVY21" s="822"/>
      <c r="CVZ21" s="822"/>
      <c r="CWA21" s="822"/>
      <c r="CWB21" s="822"/>
      <c r="CWC21" s="822"/>
      <c r="CWD21" s="822"/>
      <c r="CWE21" s="822"/>
      <c r="CWF21" s="822"/>
      <c r="CWG21" s="822"/>
      <c r="CWH21" s="822"/>
      <c r="CWI21" s="822"/>
      <c r="CWJ21" s="822"/>
      <c r="CWK21" s="822"/>
      <c r="CWL21" s="822"/>
      <c r="CWM21" s="822"/>
      <c r="CWN21" s="822"/>
      <c r="CWO21" s="822"/>
      <c r="CWP21" s="822"/>
      <c r="CWQ21" s="822"/>
      <c r="CWR21" s="822"/>
      <c r="CWS21" s="822"/>
      <c r="CWT21" s="822"/>
      <c r="CWU21" s="822"/>
      <c r="CWV21" s="822"/>
      <c r="CWW21" s="822"/>
      <c r="CWX21" s="822"/>
      <c r="CWY21" s="822"/>
      <c r="CWZ21" s="822"/>
      <c r="CXA21" s="822"/>
      <c r="CXB21" s="822"/>
      <c r="CXC21" s="822"/>
      <c r="CXD21" s="822"/>
      <c r="CXE21" s="822"/>
      <c r="CXF21" s="822"/>
      <c r="CXG21" s="822"/>
      <c r="CXH21" s="822"/>
      <c r="CXI21" s="822"/>
      <c r="CXJ21" s="822"/>
      <c r="CXK21" s="822"/>
      <c r="CXL21" s="822"/>
      <c r="CXM21" s="822"/>
      <c r="CXN21" s="822"/>
      <c r="CXO21" s="822"/>
      <c r="CXP21" s="822"/>
      <c r="CXQ21" s="822"/>
      <c r="CXR21" s="822"/>
      <c r="CXS21" s="822"/>
      <c r="CXT21" s="822"/>
      <c r="CXU21" s="822"/>
      <c r="CXV21" s="822"/>
      <c r="CXW21" s="822"/>
      <c r="CXX21" s="822"/>
      <c r="CXY21" s="822"/>
      <c r="CXZ21" s="822"/>
      <c r="CYA21" s="822"/>
      <c r="CYB21" s="822"/>
      <c r="CYC21" s="822"/>
      <c r="CYD21" s="822"/>
      <c r="CYE21" s="822"/>
      <c r="CYF21" s="822"/>
      <c r="CYG21" s="822"/>
      <c r="CYH21" s="822"/>
      <c r="CYI21" s="822"/>
      <c r="CYJ21" s="822"/>
      <c r="CYK21" s="822"/>
      <c r="CYL21" s="822"/>
      <c r="CYM21" s="822"/>
      <c r="CYN21" s="822"/>
      <c r="CYO21" s="822"/>
      <c r="CYP21" s="822"/>
      <c r="CYQ21" s="822"/>
      <c r="CYR21" s="822"/>
      <c r="CYS21" s="822"/>
      <c r="CYT21" s="822"/>
      <c r="CYU21" s="822"/>
      <c r="CYV21" s="822"/>
      <c r="CYW21" s="822"/>
      <c r="CYX21" s="822"/>
      <c r="CYY21" s="822"/>
      <c r="CYZ21" s="822"/>
      <c r="CZA21" s="822"/>
      <c r="CZB21" s="822"/>
      <c r="CZC21" s="822"/>
      <c r="CZD21" s="822"/>
      <c r="CZE21" s="822"/>
      <c r="CZF21" s="822"/>
      <c r="CZG21" s="822"/>
      <c r="CZH21" s="822"/>
      <c r="CZI21" s="822"/>
      <c r="CZJ21" s="822"/>
      <c r="CZK21" s="822"/>
      <c r="CZL21" s="822"/>
      <c r="CZM21" s="822"/>
      <c r="CZN21" s="822"/>
      <c r="CZO21" s="822"/>
      <c r="CZP21" s="822"/>
      <c r="CZQ21" s="822"/>
      <c r="CZR21" s="822"/>
      <c r="CZS21" s="822"/>
      <c r="CZT21" s="822"/>
      <c r="CZU21" s="822"/>
      <c r="CZV21" s="822"/>
      <c r="CZW21" s="822"/>
      <c r="CZX21" s="822"/>
      <c r="CZY21" s="822"/>
      <c r="CZZ21" s="822"/>
      <c r="DAA21" s="822"/>
      <c r="DAB21" s="822"/>
      <c r="DAC21" s="822"/>
      <c r="DAD21" s="822"/>
      <c r="DAE21" s="822"/>
      <c r="DAF21" s="822"/>
      <c r="DAG21" s="822"/>
      <c r="DAH21" s="822"/>
      <c r="DAI21" s="822"/>
      <c r="DAJ21" s="822"/>
      <c r="DAK21" s="822"/>
      <c r="DAL21" s="822"/>
      <c r="DAM21" s="822"/>
      <c r="DAN21" s="822"/>
      <c r="DAO21" s="822"/>
      <c r="DAP21" s="822"/>
      <c r="DAQ21" s="822"/>
      <c r="DAR21" s="822"/>
      <c r="DAS21" s="822"/>
      <c r="DAT21" s="822"/>
      <c r="DAU21" s="822"/>
      <c r="DAV21" s="822"/>
      <c r="DAW21" s="822"/>
      <c r="DAX21" s="822"/>
      <c r="DAY21" s="822"/>
      <c r="DAZ21" s="822"/>
      <c r="DBA21" s="822"/>
      <c r="DBB21" s="822"/>
      <c r="DBC21" s="822"/>
      <c r="DBD21" s="822"/>
      <c r="DBE21" s="822"/>
      <c r="DBF21" s="822"/>
      <c r="DBG21" s="822"/>
      <c r="DBH21" s="822"/>
      <c r="DBI21" s="822"/>
      <c r="DBJ21" s="822"/>
      <c r="DBK21" s="822"/>
      <c r="DBL21" s="822"/>
      <c r="DBM21" s="822"/>
      <c r="DBN21" s="822"/>
      <c r="DBO21" s="822"/>
      <c r="DBP21" s="822"/>
      <c r="DBQ21" s="822"/>
      <c r="DBR21" s="822"/>
      <c r="DBS21" s="822"/>
      <c r="DBT21" s="822"/>
      <c r="DBU21" s="822"/>
      <c r="DBV21" s="822"/>
      <c r="DBW21" s="822"/>
      <c r="DBX21" s="822"/>
      <c r="DBY21" s="822"/>
      <c r="DBZ21" s="822"/>
      <c r="DCA21" s="822"/>
      <c r="DCB21" s="822"/>
      <c r="DCC21" s="822"/>
      <c r="DCD21" s="822"/>
      <c r="DCE21" s="822"/>
      <c r="DCF21" s="822"/>
      <c r="DCG21" s="822"/>
      <c r="DCH21" s="822"/>
      <c r="DCI21" s="822"/>
      <c r="DCJ21" s="822"/>
      <c r="DCK21" s="822"/>
      <c r="DCL21" s="822"/>
      <c r="DCM21" s="822"/>
      <c r="DCN21" s="822"/>
      <c r="DCO21" s="822"/>
      <c r="DCP21" s="822"/>
      <c r="DCQ21" s="822"/>
      <c r="DCR21" s="822"/>
      <c r="DCS21" s="822"/>
      <c r="DCT21" s="822"/>
      <c r="DCU21" s="822"/>
      <c r="DCV21" s="822"/>
      <c r="DCW21" s="822"/>
      <c r="DCX21" s="822"/>
      <c r="DCY21" s="822"/>
      <c r="DCZ21" s="822"/>
      <c r="DDA21" s="822"/>
      <c r="DDB21" s="822"/>
      <c r="DDC21" s="822"/>
      <c r="DDD21" s="822"/>
      <c r="DDE21" s="822"/>
      <c r="DDF21" s="822"/>
      <c r="DDG21" s="822"/>
      <c r="DDH21" s="822"/>
      <c r="DDI21" s="822"/>
      <c r="DDJ21" s="822"/>
      <c r="DDK21" s="822"/>
      <c r="DDL21" s="822"/>
      <c r="DDM21" s="822"/>
      <c r="DDN21" s="822"/>
      <c r="DDO21" s="822"/>
      <c r="DDP21" s="822"/>
      <c r="DDQ21" s="822"/>
      <c r="DDR21" s="822"/>
      <c r="DDS21" s="822"/>
      <c r="DDT21" s="822"/>
      <c r="DDU21" s="822"/>
      <c r="DDV21" s="822"/>
      <c r="DDW21" s="822"/>
      <c r="DDX21" s="822"/>
      <c r="DDY21" s="822"/>
      <c r="DDZ21" s="822"/>
      <c r="DEA21" s="822"/>
      <c r="DEB21" s="822"/>
      <c r="DEC21" s="822"/>
      <c r="DED21" s="822"/>
      <c r="DEE21" s="822"/>
      <c r="DEF21" s="822"/>
      <c r="DEG21" s="822"/>
      <c r="DEH21" s="822"/>
      <c r="DEI21" s="822"/>
      <c r="DEJ21" s="822"/>
      <c r="DEK21" s="822"/>
      <c r="DEL21" s="822"/>
      <c r="DEM21" s="822"/>
      <c r="DEN21" s="822"/>
      <c r="DEO21" s="822"/>
      <c r="DEP21" s="822"/>
      <c r="DEQ21" s="822"/>
      <c r="DER21" s="822"/>
      <c r="DES21" s="822"/>
      <c r="DET21" s="822"/>
      <c r="DEU21" s="822"/>
      <c r="DEV21" s="822"/>
      <c r="DEW21" s="822"/>
      <c r="DEX21" s="822"/>
      <c r="DEY21" s="822"/>
      <c r="DEZ21" s="822"/>
      <c r="DFA21" s="822"/>
      <c r="DFB21" s="822"/>
      <c r="DFC21" s="822"/>
      <c r="DFD21" s="822"/>
      <c r="DFE21" s="822"/>
      <c r="DFF21" s="822"/>
      <c r="DFG21" s="822"/>
      <c r="DFH21" s="822"/>
      <c r="DFI21" s="822"/>
      <c r="DFJ21" s="822"/>
      <c r="DFK21" s="822"/>
      <c r="DFL21" s="822"/>
      <c r="DFM21" s="822"/>
      <c r="DFN21" s="822"/>
      <c r="DFO21" s="822"/>
      <c r="DFP21" s="822"/>
      <c r="DFQ21" s="822"/>
      <c r="DFR21" s="822"/>
      <c r="DFS21" s="822"/>
      <c r="DFT21" s="822"/>
      <c r="DFU21" s="822"/>
      <c r="DFV21" s="822"/>
      <c r="DFW21" s="822"/>
      <c r="DFX21" s="822"/>
      <c r="DFY21" s="822"/>
      <c r="DFZ21" s="822"/>
      <c r="DGA21" s="822"/>
      <c r="DGB21" s="822"/>
      <c r="DGC21" s="822"/>
      <c r="DGD21" s="822"/>
      <c r="DGE21" s="822"/>
      <c r="DGF21" s="822"/>
      <c r="DGG21" s="822"/>
      <c r="DGH21" s="822"/>
      <c r="DGI21" s="822"/>
      <c r="DGJ21" s="822"/>
      <c r="DGK21" s="822"/>
      <c r="DGL21" s="822"/>
      <c r="DGM21" s="822"/>
      <c r="DGN21" s="822"/>
      <c r="DGO21" s="822"/>
      <c r="DGP21" s="822"/>
      <c r="DGQ21" s="822"/>
      <c r="DGR21" s="822"/>
      <c r="DGS21" s="822"/>
      <c r="DGT21" s="822"/>
      <c r="DGU21" s="822"/>
      <c r="DGV21" s="822"/>
      <c r="DGW21" s="822"/>
      <c r="DGX21" s="822"/>
      <c r="DGY21" s="822"/>
      <c r="DGZ21" s="822"/>
      <c r="DHA21" s="822"/>
      <c r="DHB21" s="822"/>
      <c r="DHC21" s="822"/>
      <c r="DHD21" s="822"/>
      <c r="DHE21" s="822"/>
      <c r="DHF21" s="822"/>
      <c r="DHG21" s="822"/>
      <c r="DHH21" s="822"/>
      <c r="DHI21" s="822"/>
      <c r="DHJ21" s="822"/>
      <c r="DHK21" s="822"/>
      <c r="DHL21" s="822"/>
      <c r="DHM21" s="822"/>
      <c r="DHN21" s="822"/>
      <c r="DHO21" s="822"/>
      <c r="DHP21" s="822"/>
      <c r="DHQ21" s="822"/>
      <c r="DHR21" s="822"/>
      <c r="DHS21" s="822"/>
      <c r="DHT21" s="822"/>
      <c r="DHU21" s="822"/>
      <c r="DHV21" s="822"/>
      <c r="DHW21" s="822"/>
      <c r="DHX21" s="822"/>
      <c r="DHY21" s="822"/>
      <c r="DHZ21" s="822"/>
      <c r="DIA21" s="822"/>
      <c r="DIB21" s="822"/>
      <c r="DIC21" s="822"/>
      <c r="DID21" s="822"/>
      <c r="DIE21" s="822"/>
      <c r="DIF21" s="822"/>
      <c r="DIG21" s="822"/>
      <c r="DIH21" s="822"/>
      <c r="DII21" s="822"/>
      <c r="DIJ21" s="822"/>
      <c r="DIK21" s="822"/>
      <c r="DIL21" s="822"/>
      <c r="DIM21" s="822"/>
      <c r="DIN21" s="822"/>
      <c r="DIO21" s="822"/>
      <c r="DIP21" s="822"/>
      <c r="DIQ21" s="822"/>
      <c r="DIR21" s="822"/>
      <c r="DIS21" s="822"/>
      <c r="DIT21" s="822"/>
      <c r="DIU21" s="822"/>
      <c r="DIV21" s="822"/>
      <c r="DIW21" s="822"/>
      <c r="DIX21" s="822"/>
      <c r="DIY21" s="822"/>
      <c r="DIZ21" s="822"/>
      <c r="DJA21" s="822"/>
      <c r="DJB21" s="822"/>
      <c r="DJC21" s="822"/>
      <c r="DJD21" s="822"/>
      <c r="DJE21" s="822"/>
      <c r="DJF21" s="822"/>
      <c r="DJG21" s="822"/>
      <c r="DJH21" s="822"/>
      <c r="DJI21" s="822"/>
      <c r="DJJ21" s="822"/>
      <c r="DJK21" s="822"/>
      <c r="DJL21" s="822"/>
      <c r="DJM21" s="822"/>
      <c r="DJN21" s="822"/>
      <c r="DJO21" s="822"/>
      <c r="DJP21" s="822"/>
      <c r="DJQ21" s="822"/>
      <c r="DJR21" s="822"/>
      <c r="DJS21" s="822"/>
      <c r="DJT21" s="822"/>
      <c r="DJU21" s="822"/>
      <c r="DJV21" s="822"/>
      <c r="DJW21" s="822"/>
      <c r="DJX21" s="822"/>
      <c r="DJY21" s="822"/>
      <c r="DJZ21" s="822"/>
      <c r="DKA21" s="822"/>
      <c r="DKB21" s="822"/>
      <c r="DKC21" s="822"/>
      <c r="DKD21" s="822"/>
      <c r="DKE21" s="822"/>
      <c r="DKF21" s="822"/>
      <c r="DKG21" s="822"/>
      <c r="DKH21" s="822"/>
      <c r="DKI21" s="822"/>
      <c r="DKJ21" s="822"/>
      <c r="DKK21" s="822"/>
      <c r="DKL21" s="822"/>
      <c r="DKM21" s="822"/>
      <c r="DKN21" s="822"/>
      <c r="DKO21" s="822"/>
      <c r="DKP21" s="822"/>
      <c r="DKQ21" s="822"/>
      <c r="DKR21" s="822"/>
      <c r="DKS21" s="822"/>
      <c r="DKT21" s="822"/>
      <c r="DKU21" s="822"/>
      <c r="DKV21" s="822"/>
      <c r="DKW21" s="822"/>
      <c r="DKX21" s="822"/>
      <c r="DKY21" s="822"/>
      <c r="DKZ21" s="822"/>
      <c r="DLA21" s="822"/>
      <c r="DLB21" s="822"/>
      <c r="DLC21" s="822"/>
      <c r="DLD21" s="822"/>
      <c r="DLE21" s="822"/>
      <c r="DLF21" s="822"/>
      <c r="DLG21" s="822"/>
      <c r="DLH21" s="822"/>
      <c r="DLI21" s="822"/>
      <c r="DLJ21" s="822"/>
      <c r="DLK21" s="822"/>
      <c r="DLL21" s="822"/>
      <c r="DLM21" s="822"/>
      <c r="DLN21" s="822"/>
      <c r="DLO21" s="822"/>
      <c r="DLP21" s="822"/>
      <c r="DLQ21" s="822"/>
      <c r="DLR21" s="822"/>
      <c r="DLS21" s="822"/>
      <c r="DLT21" s="822"/>
      <c r="DLU21" s="822"/>
      <c r="DLV21" s="822"/>
      <c r="DLW21" s="822"/>
      <c r="DLX21" s="822"/>
      <c r="DLY21" s="822"/>
      <c r="DLZ21" s="822"/>
      <c r="DMA21" s="822"/>
      <c r="DMB21" s="822"/>
      <c r="DMC21" s="822"/>
      <c r="DMD21" s="822"/>
      <c r="DME21" s="822"/>
      <c r="DMF21" s="822"/>
      <c r="DMG21" s="822"/>
      <c r="DMH21" s="822"/>
      <c r="DMI21" s="822"/>
      <c r="DMJ21" s="822"/>
      <c r="DMK21" s="822"/>
      <c r="DML21" s="822"/>
      <c r="DMM21" s="822"/>
      <c r="DMN21" s="822"/>
      <c r="DMO21" s="822"/>
      <c r="DMP21" s="822"/>
      <c r="DMQ21" s="822"/>
      <c r="DMR21" s="822"/>
      <c r="DMS21" s="822"/>
      <c r="DMT21" s="822"/>
      <c r="DMU21" s="822"/>
      <c r="DMV21" s="822"/>
      <c r="DMW21" s="822"/>
      <c r="DMX21" s="822"/>
      <c r="DMY21" s="822"/>
      <c r="DMZ21" s="822"/>
      <c r="DNA21" s="822"/>
      <c r="DNB21" s="822"/>
      <c r="DNC21" s="822"/>
      <c r="DND21" s="822"/>
      <c r="DNE21" s="822"/>
      <c r="DNF21" s="822"/>
      <c r="DNG21" s="822"/>
      <c r="DNH21" s="822"/>
      <c r="DNI21" s="822"/>
      <c r="DNJ21" s="822"/>
      <c r="DNK21" s="822"/>
      <c r="DNL21" s="822"/>
      <c r="DNM21" s="822"/>
      <c r="DNN21" s="822"/>
      <c r="DNO21" s="822"/>
      <c r="DNP21" s="822"/>
      <c r="DNQ21" s="822"/>
      <c r="DNR21" s="822"/>
      <c r="DNS21" s="822"/>
      <c r="DNT21" s="822"/>
      <c r="DNU21" s="822"/>
      <c r="DNV21" s="822"/>
      <c r="DNW21" s="822"/>
      <c r="DNX21" s="822"/>
      <c r="DNY21" s="822"/>
      <c r="DNZ21" s="822"/>
      <c r="DOA21" s="822"/>
      <c r="DOB21" s="822"/>
      <c r="DOC21" s="822"/>
      <c r="DOD21" s="822"/>
      <c r="DOE21" s="822"/>
      <c r="DOF21" s="822"/>
      <c r="DOG21" s="822"/>
      <c r="DOH21" s="822"/>
      <c r="DOI21" s="822"/>
      <c r="DOJ21" s="822"/>
      <c r="DOK21" s="822"/>
      <c r="DOL21" s="822"/>
      <c r="DOM21" s="822"/>
      <c r="DON21" s="822"/>
      <c r="DOO21" s="822"/>
      <c r="DOP21" s="822"/>
      <c r="DOQ21" s="822"/>
      <c r="DOR21" s="822"/>
      <c r="DOS21" s="822"/>
      <c r="DOT21" s="822"/>
      <c r="DOU21" s="822"/>
      <c r="DOV21" s="822"/>
      <c r="DOW21" s="822"/>
      <c r="DOX21" s="822"/>
      <c r="DOY21" s="822"/>
      <c r="DOZ21" s="822"/>
      <c r="DPA21" s="822"/>
      <c r="DPB21" s="822"/>
      <c r="DPC21" s="822"/>
      <c r="DPD21" s="822"/>
      <c r="DPE21" s="822"/>
      <c r="DPF21" s="822"/>
      <c r="DPG21" s="822"/>
      <c r="DPH21" s="822"/>
      <c r="DPI21" s="822"/>
      <c r="DPJ21" s="822"/>
      <c r="DPK21" s="822"/>
      <c r="DPL21" s="822"/>
      <c r="DPM21" s="822"/>
      <c r="DPN21" s="822"/>
      <c r="DPO21" s="822"/>
      <c r="DPP21" s="822"/>
      <c r="DPQ21" s="822"/>
      <c r="DPR21" s="822"/>
      <c r="DPS21" s="822"/>
      <c r="DPT21" s="822"/>
      <c r="DPU21" s="822"/>
      <c r="DPV21" s="822"/>
      <c r="DPW21" s="822"/>
      <c r="DPX21" s="822"/>
      <c r="DPY21" s="822"/>
      <c r="DPZ21" s="822"/>
      <c r="DQA21" s="822"/>
      <c r="DQB21" s="822"/>
      <c r="DQC21" s="822"/>
      <c r="DQD21" s="822"/>
      <c r="DQE21" s="822"/>
      <c r="DQF21" s="822"/>
      <c r="DQG21" s="822"/>
      <c r="DQH21" s="822"/>
      <c r="DQI21" s="822"/>
      <c r="DQJ21" s="822"/>
      <c r="DQK21" s="822"/>
      <c r="DQL21" s="822"/>
      <c r="DQM21" s="822"/>
      <c r="DQN21" s="822"/>
      <c r="DQO21" s="822"/>
      <c r="DQP21" s="822"/>
      <c r="DQQ21" s="822"/>
      <c r="DQR21" s="822"/>
      <c r="DQS21" s="822"/>
      <c r="DQT21" s="822"/>
      <c r="DQU21" s="822"/>
      <c r="DQV21" s="822"/>
      <c r="DQW21" s="822"/>
      <c r="DQX21" s="822"/>
      <c r="DQY21" s="822"/>
      <c r="DQZ21" s="822"/>
      <c r="DRA21" s="822"/>
      <c r="DRB21" s="822"/>
      <c r="DRC21" s="822"/>
      <c r="DRD21" s="822"/>
      <c r="DRE21" s="822"/>
      <c r="DRF21" s="822"/>
      <c r="DRG21" s="822"/>
      <c r="DRH21" s="822"/>
      <c r="DRI21" s="822"/>
      <c r="DRJ21" s="822"/>
      <c r="DRK21" s="822"/>
      <c r="DRL21" s="822"/>
      <c r="DRM21" s="822"/>
      <c r="DRN21" s="822"/>
      <c r="DRO21" s="822"/>
      <c r="DRP21" s="822"/>
      <c r="DRQ21" s="822"/>
      <c r="DRR21" s="822"/>
      <c r="DRS21" s="822"/>
      <c r="DRT21" s="822"/>
      <c r="DRU21" s="822"/>
      <c r="DRV21" s="822"/>
      <c r="DRW21" s="822"/>
      <c r="DRX21" s="822"/>
      <c r="DRY21" s="822"/>
      <c r="DRZ21" s="822"/>
      <c r="DSA21" s="822"/>
      <c r="DSB21" s="822"/>
      <c r="DSC21" s="822"/>
      <c r="DSD21" s="822"/>
      <c r="DSE21" s="822"/>
      <c r="DSF21" s="822"/>
      <c r="DSG21" s="822"/>
      <c r="DSH21" s="822"/>
      <c r="DSI21" s="822"/>
      <c r="DSJ21" s="822"/>
      <c r="DSK21" s="822"/>
      <c r="DSL21" s="822"/>
      <c r="DSM21" s="822"/>
      <c r="DSN21" s="822"/>
      <c r="DSO21" s="822"/>
      <c r="DSP21" s="822"/>
      <c r="DSQ21" s="822"/>
      <c r="DSR21" s="822"/>
      <c r="DSS21" s="822"/>
      <c r="DST21" s="822"/>
      <c r="DSU21" s="822"/>
      <c r="DSV21" s="822"/>
      <c r="DSW21" s="822"/>
      <c r="DSX21" s="822"/>
      <c r="DSY21" s="822"/>
      <c r="DSZ21" s="822"/>
      <c r="DTA21" s="822"/>
      <c r="DTB21" s="822"/>
      <c r="DTC21" s="822"/>
      <c r="DTD21" s="822"/>
      <c r="DTE21" s="822"/>
      <c r="DTF21" s="822"/>
      <c r="DTG21" s="822"/>
      <c r="DTH21" s="822"/>
      <c r="DTI21" s="822"/>
      <c r="DTJ21" s="822"/>
      <c r="DTK21" s="822"/>
      <c r="DTL21" s="822"/>
      <c r="DTM21" s="822"/>
      <c r="DTN21" s="822"/>
      <c r="DTO21" s="822"/>
      <c r="DTP21" s="822"/>
      <c r="DTQ21" s="822"/>
      <c r="DTR21" s="822"/>
      <c r="DTS21" s="822"/>
      <c r="DTT21" s="822"/>
      <c r="DTU21" s="822"/>
      <c r="DTV21" s="822"/>
      <c r="DTW21" s="822"/>
      <c r="DTX21" s="822"/>
      <c r="DTY21" s="822"/>
      <c r="DTZ21" s="822"/>
      <c r="DUA21" s="822"/>
      <c r="DUB21" s="822"/>
      <c r="DUC21" s="822"/>
      <c r="DUD21" s="822"/>
      <c r="DUE21" s="822"/>
      <c r="DUF21" s="822"/>
      <c r="DUG21" s="822"/>
      <c r="DUH21" s="822"/>
      <c r="DUI21" s="822"/>
      <c r="DUJ21" s="822"/>
      <c r="DUK21" s="822"/>
      <c r="DUL21" s="822"/>
      <c r="DUM21" s="822"/>
      <c r="DUN21" s="822"/>
      <c r="DUO21" s="822"/>
      <c r="DUP21" s="822"/>
      <c r="DUQ21" s="822"/>
      <c r="DUR21" s="822"/>
      <c r="DUS21" s="822"/>
      <c r="DUT21" s="822"/>
      <c r="DUU21" s="822"/>
      <c r="DUV21" s="822"/>
      <c r="DUW21" s="822"/>
      <c r="DUX21" s="822"/>
      <c r="DUY21" s="822"/>
      <c r="DUZ21" s="822"/>
      <c r="DVA21" s="822"/>
      <c r="DVB21" s="822"/>
      <c r="DVC21" s="822"/>
      <c r="DVD21" s="822"/>
      <c r="DVE21" s="822"/>
      <c r="DVF21" s="822"/>
      <c r="DVG21" s="822"/>
      <c r="DVH21" s="822"/>
      <c r="DVI21" s="822"/>
      <c r="DVJ21" s="822"/>
      <c r="DVK21" s="822"/>
      <c r="DVL21" s="822"/>
      <c r="DVM21" s="822"/>
      <c r="DVN21" s="822"/>
      <c r="DVO21" s="822"/>
      <c r="DVP21" s="822"/>
      <c r="DVQ21" s="822"/>
      <c r="DVR21" s="822"/>
      <c r="DVS21" s="822"/>
      <c r="DVT21" s="822"/>
      <c r="DVU21" s="822"/>
      <c r="DVV21" s="822"/>
      <c r="DVW21" s="822"/>
      <c r="DVX21" s="822"/>
      <c r="DVY21" s="822"/>
      <c r="DVZ21" s="822"/>
      <c r="DWA21" s="822"/>
      <c r="DWB21" s="822"/>
      <c r="DWC21" s="822"/>
      <c r="DWD21" s="822"/>
      <c r="DWE21" s="822"/>
      <c r="DWF21" s="822"/>
      <c r="DWG21" s="822"/>
      <c r="DWH21" s="822"/>
      <c r="DWI21" s="822"/>
      <c r="DWJ21" s="822"/>
      <c r="DWK21" s="822"/>
      <c r="DWL21" s="822"/>
      <c r="DWM21" s="822"/>
      <c r="DWN21" s="822"/>
      <c r="DWO21" s="822"/>
      <c r="DWP21" s="822"/>
      <c r="DWQ21" s="822"/>
      <c r="DWR21" s="822"/>
      <c r="DWS21" s="822"/>
      <c r="DWT21" s="822"/>
      <c r="DWU21" s="822"/>
      <c r="DWV21" s="822"/>
      <c r="DWW21" s="822"/>
      <c r="DWX21" s="822"/>
      <c r="DWY21" s="822"/>
      <c r="DWZ21" s="822"/>
      <c r="DXA21" s="822"/>
      <c r="DXB21" s="822"/>
      <c r="DXC21" s="822"/>
      <c r="DXD21" s="822"/>
      <c r="DXE21" s="822"/>
      <c r="DXF21" s="822"/>
      <c r="DXG21" s="822"/>
      <c r="DXH21" s="822"/>
      <c r="DXI21" s="822"/>
      <c r="DXJ21" s="822"/>
      <c r="DXK21" s="822"/>
      <c r="DXL21" s="822"/>
      <c r="DXM21" s="822"/>
      <c r="DXN21" s="822"/>
      <c r="DXO21" s="822"/>
      <c r="DXP21" s="822"/>
      <c r="DXQ21" s="822"/>
      <c r="DXR21" s="822"/>
      <c r="DXS21" s="822"/>
      <c r="DXT21" s="822"/>
      <c r="DXU21" s="822"/>
      <c r="DXV21" s="822"/>
      <c r="DXW21" s="822"/>
      <c r="DXX21" s="822"/>
      <c r="DXY21" s="822"/>
      <c r="DXZ21" s="822"/>
      <c r="DYA21" s="822"/>
      <c r="DYB21" s="822"/>
      <c r="DYC21" s="822"/>
      <c r="DYD21" s="822"/>
      <c r="DYE21" s="822"/>
      <c r="DYF21" s="822"/>
      <c r="DYG21" s="822"/>
      <c r="DYH21" s="822"/>
      <c r="DYI21" s="822"/>
      <c r="DYJ21" s="822"/>
      <c r="DYK21" s="822"/>
      <c r="DYL21" s="822"/>
      <c r="DYM21" s="822"/>
      <c r="DYN21" s="822"/>
      <c r="DYO21" s="822"/>
      <c r="DYP21" s="822"/>
      <c r="DYQ21" s="822"/>
      <c r="DYR21" s="822"/>
      <c r="DYS21" s="822"/>
      <c r="DYT21" s="822"/>
      <c r="DYU21" s="822"/>
      <c r="DYV21" s="822"/>
      <c r="DYW21" s="822"/>
      <c r="DYX21" s="822"/>
      <c r="DYY21" s="822"/>
      <c r="DYZ21" s="822"/>
      <c r="DZA21" s="822"/>
      <c r="DZB21" s="822"/>
      <c r="DZC21" s="822"/>
      <c r="DZD21" s="822"/>
      <c r="DZE21" s="822"/>
      <c r="DZF21" s="822"/>
      <c r="DZG21" s="822"/>
      <c r="DZH21" s="822"/>
      <c r="DZI21" s="822"/>
      <c r="DZJ21" s="822"/>
      <c r="DZK21" s="822"/>
      <c r="DZL21" s="822"/>
      <c r="DZM21" s="822"/>
      <c r="DZN21" s="822"/>
      <c r="DZO21" s="822"/>
      <c r="DZP21" s="822"/>
      <c r="DZQ21" s="822"/>
      <c r="DZR21" s="822"/>
      <c r="DZS21" s="822"/>
      <c r="DZT21" s="822"/>
      <c r="DZU21" s="822"/>
      <c r="DZV21" s="822"/>
      <c r="DZW21" s="822"/>
      <c r="DZX21" s="822"/>
      <c r="DZY21" s="822"/>
      <c r="DZZ21" s="822"/>
      <c r="EAA21" s="822"/>
      <c r="EAB21" s="822"/>
      <c r="EAC21" s="822"/>
      <c r="EAD21" s="822"/>
      <c r="EAE21" s="822"/>
      <c r="EAF21" s="822"/>
      <c r="EAG21" s="822"/>
      <c r="EAH21" s="822"/>
      <c r="EAI21" s="822"/>
      <c r="EAJ21" s="822"/>
      <c r="EAK21" s="822"/>
      <c r="EAL21" s="822"/>
      <c r="EAM21" s="822"/>
      <c r="EAN21" s="822"/>
      <c r="EAO21" s="822"/>
      <c r="EAP21" s="822"/>
      <c r="EAQ21" s="822"/>
      <c r="EAR21" s="822"/>
      <c r="EAS21" s="822"/>
      <c r="EAT21" s="822"/>
      <c r="EAU21" s="822"/>
      <c r="EAV21" s="822"/>
      <c r="EAW21" s="822"/>
      <c r="EAX21" s="822"/>
      <c r="EAY21" s="822"/>
      <c r="EAZ21" s="822"/>
      <c r="EBA21" s="822"/>
      <c r="EBB21" s="822"/>
      <c r="EBC21" s="822"/>
      <c r="EBD21" s="822"/>
      <c r="EBE21" s="822"/>
      <c r="EBF21" s="822"/>
      <c r="EBG21" s="822"/>
      <c r="EBH21" s="822"/>
      <c r="EBI21" s="822"/>
      <c r="EBJ21" s="822"/>
      <c r="EBK21" s="822"/>
      <c r="EBL21" s="822"/>
      <c r="EBM21" s="822"/>
      <c r="EBN21" s="822"/>
      <c r="EBO21" s="822"/>
      <c r="EBP21" s="822"/>
      <c r="EBQ21" s="822"/>
      <c r="EBR21" s="822"/>
      <c r="EBS21" s="822"/>
      <c r="EBT21" s="822"/>
      <c r="EBU21" s="822"/>
      <c r="EBV21" s="822"/>
      <c r="EBW21" s="822"/>
      <c r="EBX21" s="822"/>
      <c r="EBY21" s="822"/>
      <c r="EBZ21" s="822"/>
      <c r="ECA21" s="822"/>
      <c r="ECB21" s="822"/>
      <c r="ECC21" s="822"/>
      <c r="ECD21" s="822"/>
      <c r="ECE21" s="822"/>
      <c r="ECF21" s="822"/>
      <c r="ECG21" s="822"/>
      <c r="ECH21" s="822"/>
      <c r="ECI21" s="822"/>
      <c r="ECJ21" s="822"/>
      <c r="ECK21" s="822"/>
      <c r="ECL21" s="822"/>
      <c r="ECM21" s="822"/>
      <c r="ECN21" s="822"/>
      <c r="ECO21" s="822"/>
      <c r="ECP21" s="822"/>
      <c r="ECQ21" s="822"/>
      <c r="ECR21" s="822"/>
      <c r="ECS21" s="822"/>
      <c r="ECT21" s="822"/>
      <c r="ECU21" s="822"/>
      <c r="ECV21" s="822"/>
      <c r="ECW21" s="822"/>
      <c r="ECX21" s="822"/>
      <c r="ECY21" s="822"/>
      <c r="ECZ21" s="822"/>
      <c r="EDA21" s="822"/>
      <c r="EDB21" s="822"/>
      <c r="EDC21" s="822"/>
      <c r="EDD21" s="822"/>
      <c r="EDE21" s="822"/>
      <c r="EDF21" s="822"/>
      <c r="EDG21" s="822"/>
      <c r="EDH21" s="822"/>
      <c r="EDI21" s="822"/>
      <c r="EDJ21" s="822"/>
      <c r="EDK21" s="822"/>
      <c r="EDL21" s="822"/>
      <c r="EDM21" s="822"/>
      <c r="EDN21" s="822"/>
      <c r="EDO21" s="822"/>
      <c r="EDP21" s="822"/>
      <c r="EDQ21" s="822"/>
      <c r="EDR21" s="822"/>
      <c r="EDS21" s="822"/>
      <c r="EDT21" s="822"/>
      <c r="EDU21" s="822"/>
      <c r="EDV21" s="822"/>
      <c r="EDW21" s="822"/>
      <c r="EDX21" s="822"/>
      <c r="EDY21" s="822"/>
      <c r="EDZ21" s="822"/>
      <c r="EEA21" s="822"/>
      <c r="EEB21" s="822"/>
      <c r="EEC21" s="822"/>
      <c r="EED21" s="822"/>
      <c r="EEE21" s="822"/>
      <c r="EEF21" s="822"/>
      <c r="EEG21" s="822"/>
      <c r="EEH21" s="822"/>
      <c r="EEI21" s="822"/>
      <c r="EEJ21" s="822"/>
      <c r="EEK21" s="822"/>
      <c r="EEL21" s="822"/>
      <c r="EEM21" s="822"/>
      <c r="EEN21" s="822"/>
      <c r="EEO21" s="822"/>
      <c r="EEP21" s="822"/>
      <c r="EEQ21" s="822"/>
      <c r="EER21" s="822"/>
      <c r="EES21" s="822"/>
      <c r="EET21" s="822"/>
      <c r="EEU21" s="822"/>
      <c r="EEV21" s="822"/>
      <c r="EEW21" s="822"/>
      <c r="EEX21" s="822"/>
      <c r="EEY21" s="822"/>
      <c r="EEZ21" s="822"/>
      <c r="EFA21" s="822"/>
      <c r="EFB21" s="822"/>
      <c r="EFC21" s="822"/>
      <c r="EFD21" s="822"/>
      <c r="EFE21" s="822"/>
      <c r="EFF21" s="822"/>
      <c r="EFG21" s="822"/>
      <c r="EFH21" s="822"/>
      <c r="EFI21" s="822"/>
      <c r="EFJ21" s="822"/>
      <c r="EFK21" s="822"/>
      <c r="EFL21" s="822"/>
      <c r="EFM21" s="822"/>
      <c r="EFN21" s="822"/>
      <c r="EFO21" s="822"/>
      <c r="EFP21" s="822"/>
      <c r="EFQ21" s="822"/>
      <c r="EFR21" s="822"/>
      <c r="EFS21" s="822"/>
      <c r="EFT21" s="822"/>
      <c r="EFU21" s="822"/>
      <c r="EFV21" s="822"/>
      <c r="EFW21" s="822"/>
      <c r="EFX21" s="822"/>
      <c r="EFY21" s="822"/>
      <c r="EFZ21" s="822"/>
      <c r="EGA21" s="822"/>
      <c r="EGB21" s="822"/>
      <c r="EGC21" s="822"/>
      <c r="EGD21" s="822"/>
      <c r="EGE21" s="822"/>
      <c r="EGF21" s="822"/>
      <c r="EGG21" s="822"/>
      <c r="EGH21" s="822"/>
      <c r="EGI21" s="822"/>
      <c r="EGJ21" s="822"/>
      <c r="EGK21" s="822"/>
      <c r="EGL21" s="822"/>
      <c r="EGM21" s="822"/>
      <c r="EGN21" s="822"/>
      <c r="EGO21" s="822"/>
      <c r="EGP21" s="822"/>
      <c r="EGQ21" s="822"/>
      <c r="EGR21" s="822"/>
      <c r="EGS21" s="822"/>
      <c r="EGT21" s="822"/>
      <c r="EGU21" s="822"/>
      <c r="EGV21" s="822"/>
      <c r="EGW21" s="822"/>
      <c r="EGX21" s="822"/>
      <c r="EGY21" s="822"/>
      <c r="EGZ21" s="822"/>
      <c r="EHA21" s="822"/>
      <c r="EHB21" s="822"/>
      <c r="EHC21" s="822"/>
      <c r="EHD21" s="822"/>
      <c r="EHE21" s="822"/>
      <c r="EHF21" s="822"/>
      <c r="EHG21" s="822"/>
      <c r="EHH21" s="822"/>
      <c r="EHI21" s="822"/>
      <c r="EHJ21" s="822"/>
      <c r="EHK21" s="822"/>
      <c r="EHL21" s="822"/>
      <c r="EHM21" s="822"/>
      <c r="EHN21" s="822"/>
      <c r="EHO21" s="822"/>
      <c r="EHP21" s="822"/>
      <c r="EHQ21" s="822"/>
      <c r="EHR21" s="822"/>
      <c r="EHS21" s="822"/>
      <c r="EHT21" s="822"/>
      <c r="EHU21" s="822"/>
      <c r="EHV21" s="822"/>
      <c r="EHW21" s="822"/>
      <c r="EHX21" s="822"/>
      <c r="EHY21" s="822"/>
      <c r="EHZ21" s="822"/>
      <c r="EIA21" s="822"/>
      <c r="EIB21" s="822"/>
      <c r="EIC21" s="822"/>
      <c r="EID21" s="822"/>
      <c r="EIE21" s="822"/>
      <c r="EIF21" s="822"/>
      <c r="EIG21" s="822"/>
      <c r="EIH21" s="822"/>
      <c r="EII21" s="822"/>
      <c r="EIJ21" s="822"/>
      <c r="EIK21" s="822"/>
      <c r="EIL21" s="822"/>
      <c r="EIM21" s="822"/>
      <c r="EIN21" s="822"/>
      <c r="EIO21" s="822"/>
      <c r="EIP21" s="822"/>
      <c r="EIQ21" s="822"/>
      <c r="EIR21" s="822"/>
      <c r="EIS21" s="822"/>
      <c r="EIT21" s="822"/>
      <c r="EIU21" s="822"/>
      <c r="EIV21" s="822"/>
      <c r="EIW21" s="822"/>
      <c r="EIX21" s="822"/>
      <c r="EIY21" s="822"/>
      <c r="EIZ21" s="822"/>
      <c r="EJA21" s="822"/>
      <c r="EJB21" s="822"/>
      <c r="EJC21" s="822"/>
      <c r="EJD21" s="822"/>
      <c r="EJE21" s="822"/>
      <c r="EJF21" s="822"/>
      <c r="EJG21" s="822"/>
      <c r="EJH21" s="822"/>
      <c r="EJI21" s="822"/>
      <c r="EJJ21" s="822"/>
      <c r="EJK21" s="822"/>
      <c r="EJL21" s="822"/>
      <c r="EJM21" s="822"/>
      <c r="EJN21" s="822"/>
      <c r="EJO21" s="822"/>
      <c r="EJP21" s="822"/>
      <c r="EJQ21" s="822"/>
      <c r="EJR21" s="822"/>
      <c r="EJS21" s="822"/>
      <c r="EJT21" s="822"/>
      <c r="EJU21" s="822"/>
      <c r="EJV21" s="822"/>
      <c r="EJW21" s="822"/>
      <c r="EJX21" s="822"/>
      <c r="EJY21" s="822"/>
      <c r="EJZ21" s="822"/>
      <c r="EKA21" s="822"/>
      <c r="EKB21" s="822"/>
      <c r="EKC21" s="822"/>
      <c r="EKD21" s="822"/>
      <c r="EKE21" s="822"/>
      <c r="EKF21" s="822"/>
      <c r="EKG21" s="822"/>
      <c r="EKH21" s="822"/>
      <c r="EKI21" s="822"/>
      <c r="EKJ21" s="822"/>
      <c r="EKK21" s="822"/>
      <c r="EKL21" s="822"/>
      <c r="EKM21" s="822"/>
      <c r="EKN21" s="822"/>
      <c r="EKO21" s="822"/>
      <c r="EKP21" s="822"/>
      <c r="EKQ21" s="822"/>
      <c r="EKR21" s="822"/>
      <c r="EKS21" s="822"/>
      <c r="EKT21" s="822"/>
      <c r="EKU21" s="822"/>
      <c r="EKV21" s="822"/>
      <c r="EKW21" s="822"/>
      <c r="EKX21" s="822"/>
      <c r="EKY21" s="822"/>
      <c r="EKZ21" s="822"/>
      <c r="ELA21" s="822"/>
      <c r="ELB21" s="822"/>
      <c r="ELC21" s="822"/>
      <c r="ELD21" s="822"/>
      <c r="ELE21" s="822"/>
      <c r="ELF21" s="822"/>
      <c r="ELG21" s="822"/>
      <c r="ELH21" s="822"/>
      <c r="ELI21" s="822"/>
      <c r="ELJ21" s="822"/>
      <c r="ELK21" s="822"/>
      <c r="ELL21" s="822"/>
      <c r="ELM21" s="822"/>
      <c r="ELN21" s="822"/>
      <c r="ELO21" s="822"/>
      <c r="ELP21" s="822"/>
      <c r="ELQ21" s="822"/>
      <c r="ELR21" s="822"/>
      <c r="ELS21" s="822"/>
      <c r="ELT21" s="822"/>
      <c r="ELU21" s="822"/>
      <c r="ELV21" s="822"/>
      <c r="ELW21" s="822"/>
      <c r="ELX21" s="822"/>
      <c r="ELY21" s="822"/>
      <c r="ELZ21" s="822"/>
      <c r="EMA21" s="822"/>
      <c r="EMB21" s="822"/>
      <c r="EMC21" s="822"/>
      <c r="EMD21" s="822"/>
      <c r="EME21" s="822"/>
      <c r="EMF21" s="822"/>
      <c r="EMG21" s="822"/>
      <c r="EMH21" s="822"/>
      <c r="EMI21" s="822"/>
      <c r="EMJ21" s="822"/>
      <c r="EMK21" s="822"/>
      <c r="EML21" s="822"/>
      <c r="EMM21" s="822"/>
      <c r="EMN21" s="822"/>
      <c r="EMO21" s="822"/>
      <c r="EMP21" s="822"/>
      <c r="EMQ21" s="822"/>
      <c r="EMR21" s="822"/>
      <c r="EMS21" s="822"/>
      <c r="EMT21" s="822"/>
      <c r="EMU21" s="822"/>
      <c r="EMV21" s="822"/>
      <c r="EMW21" s="822"/>
      <c r="EMX21" s="822"/>
      <c r="EMY21" s="822"/>
      <c r="EMZ21" s="822"/>
      <c r="ENA21" s="822"/>
      <c r="ENB21" s="822"/>
      <c r="ENC21" s="822"/>
      <c r="END21" s="822"/>
      <c r="ENE21" s="822"/>
      <c r="ENF21" s="822"/>
      <c r="ENG21" s="822"/>
      <c r="ENH21" s="822"/>
      <c r="ENI21" s="822"/>
      <c r="ENJ21" s="822"/>
      <c r="ENK21" s="822"/>
      <c r="ENL21" s="822"/>
      <c r="ENM21" s="822"/>
      <c r="ENN21" s="822"/>
      <c r="ENO21" s="822"/>
      <c r="ENP21" s="822"/>
      <c r="ENQ21" s="822"/>
      <c r="ENR21" s="822"/>
      <c r="ENS21" s="822"/>
      <c r="ENT21" s="822"/>
      <c r="ENU21" s="822"/>
      <c r="ENV21" s="822"/>
      <c r="ENW21" s="822"/>
      <c r="ENX21" s="822"/>
      <c r="ENY21" s="822"/>
      <c r="ENZ21" s="822"/>
      <c r="EOA21" s="822"/>
      <c r="EOB21" s="822"/>
      <c r="EOC21" s="822"/>
      <c r="EOD21" s="822"/>
      <c r="EOE21" s="822"/>
      <c r="EOF21" s="822"/>
      <c r="EOG21" s="822"/>
      <c r="EOH21" s="822"/>
      <c r="EOI21" s="822"/>
      <c r="EOJ21" s="822"/>
      <c r="EOK21" s="822"/>
      <c r="EOL21" s="822"/>
      <c r="EOM21" s="822"/>
      <c r="EON21" s="822"/>
      <c r="EOO21" s="822"/>
      <c r="EOP21" s="822"/>
      <c r="EOQ21" s="822"/>
      <c r="EOR21" s="822"/>
      <c r="EOS21" s="822"/>
      <c r="EOT21" s="822"/>
      <c r="EOU21" s="822"/>
      <c r="EOV21" s="822"/>
      <c r="EOW21" s="822"/>
      <c r="EOX21" s="822"/>
      <c r="EOY21" s="822"/>
      <c r="EOZ21" s="822"/>
      <c r="EPA21" s="822"/>
      <c r="EPB21" s="822"/>
      <c r="EPC21" s="822"/>
      <c r="EPD21" s="822"/>
      <c r="EPE21" s="822"/>
      <c r="EPF21" s="822"/>
      <c r="EPG21" s="822"/>
      <c r="EPH21" s="822"/>
      <c r="EPI21" s="822"/>
      <c r="EPJ21" s="822"/>
      <c r="EPK21" s="822"/>
      <c r="EPL21" s="822"/>
      <c r="EPM21" s="822"/>
      <c r="EPN21" s="822"/>
      <c r="EPO21" s="822"/>
      <c r="EPP21" s="822"/>
      <c r="EPQ21" s="822"/>
      <c r="EPR21" s="822"/>
      <c r="EPS21" s="822"/>
      <c r="EPT21" s="822"/>
      <c r="EPU21" s="822"/>
      <c r="EPV21" s="822"/>
      <c r="EPW21" s="822"/>
      <c r="EPX21" s="822"/>
      <c r="EPY21" s="822"/>
      <c r="EPZ21" s="822"/>
      <c r="EQA21" s="822"/>
      <c r="EQB21" s="822"/>
      <c r="EQC21" s="822"/>
      <c r="EQD21" s="822"/>
      <c r="EQE21" s="822"/>
      <c r="EQF21" s="822"/>
      <c r="EQG21" s="822"/>
      <c r="EQH21" s="822"/>
      <c r="EQI21" s="822"/>
      <c r="EQJ21" s="822"/>
      <c r="EQK21" s="822"/>
      <c r="EQL21" s="822"/>
      <c r="EQM21" s="822"/>
      <c r="EQN21" s="822"/>
      <c r="EQO21" s="822"/>
      <c r="EQP21" s="822"/>
      <c r="EQQ21" s="822"/>
      <c r="EQR21" s="822"/>
      <c r="EQS21" s="822"/>
      <c r="EQT21" s="822"/>
      <c r="EQU21" s="822"/>
      <c r="EQV21" s="822"/>
      <c r="EQW21" s="822"/>
      <c r="EQX21" s="822"/>
      <c r="EQY21" s="822"/>
      <c r="EQZ21" s="822"/>
      <c r="ERA21" s="822"/>
      <c r="ERB21" s="822"/>
      <c r="ERC21" s="822"/>
      <c r="ERD21" s="822"/>
      <c r="ERE21" s="822"/>
      <c r="ERF21" s="822"/>
      <c r="ERG21" s="822"/>
      <c r="ERH21" s="822"/>
      <c r="ERI21" s="822"/>
      <c r="ERJ21" s="822"/>
      <c r="ERK21" s="822"/>
      <c r="ERL21" s="822"/>
      <c r="ERM21" s="822"/>
      <c r="ERN21" s="822"/>
      <c r="ERO21" s="822"/>
      <c r="ERP21" s="822"/>
      <c r="ERQ21" s="822"/>
      <c r="ERR21" s="822"/>
      <c r="ERS21" s="822"/>
      <c r="ERT21" s="822"/>
      <c r="ERU21" s="822"/>
      <c r="ERV21" s="822"/>
      <c r="ERW21" s="822"/>
      <c r="ERX21" s="822"/>
      <c r="ERY21" s="822"/>
      <c r="ERZ21" s="822"/>
      <c r="ESA21" s="822"/>
      <c r="ESB21" s="822"/>
      <c r="ESC21" s="822"/>
      <c r="ESD21" s="822"/>
      <c r="ESE21" s="822"/>
      <c r="ESF21" s="822"/>
      <c r="ESG21" s="822"/>
      <c r="ESH21" s="822"/>
      <c r="ESI21" s="822"/>
      <c r="ESJ21" s="822"/>
      <c r="ESK21" s="822"/>
      <c r="ESL21" s="822"/>
      <c r="ESM21" s="822"/>
      <c r="ESN21" s="822"/>
      <c r="ESO21" s="822"/>
      <c r="ESP21" s="822"/>
      <c r="ESQ21" s="822"/>
      <c r="ESR21" s="822"/>
      <c r="ESS21" s="822"/>
      <c r="EST21" s="822"/>
      <c r="ESU21" s="822"/>
      <c r="ESV21" s="822"/>
      <c r="ESW21" s="822"/>
      <c r="ESX21" s="822"/>
      <c r="ESY21" s="822"/>
      <c r="ESZ21" s="822"/>
      <c r="ETA21" s="822"/>
      <c r="ETB21" s="822"/>
      <c r="ETC21" s="822"/>
      <c r="ETD21" s="822"/>
      <c r="ETE21" s="822"/>
      <c r="ETF21" s="822"/>
      <c r="ETG21" s="822"/>
      <c r="ETH21" s="822"/>
      <c r="ETI21" s="822"/>
      <c r="ETJ21" s="822"/>
      <c r="ETK21" s="822"/>
      <c r="ETL21" s="822"/>
      <c r="ETM21" s="822"/>
      <c r="ETN21" s="822"/>
      <c r="ETO21" s="822"/>
      <c r="ETP21" s="822"/>
      <c r="ETQ21" s="822"/>
      <c r="ETR21" s="822"/>
      <c r="ETS21" s="822"/>
      <c r="ETT21" s="822"/>
      <c r="ETU21" s="822"/>
      <c r="ETV21" s="822"/>
      <c r="ETW21" s="822"/>
      <c r="ETX21" s="822"/>
      <c r="ETY21" s="822"/>
      <c r="ETZ21" s="822"/>
      <c r="EUA21" s="822"/>
      <c r="EUB21" s="822"/>
      <c r="EUC21" s="822"/>
      <c r="EUD21" s="822"/>
      <c r="EUE21" s="822"/>
      <c r="EUF21" s="822"/>
      <c r="EUG21" s="822"/>
      <c r="EUH21" s="822"/>
      <c r="EUI21" s="822"/>
      <c r="EUJ21" s="822"/>
      <c r="EUK21" s="822"/>
      <c r="EUL21" s="822"/>
      <c r="EUM21" s="822"/>
      <c r="EUN21" s="822"/>
      <c r="EUO21" s="822"/>
      <c r="EUP21" s="822"/>
      <c r="EUQ21" s="822"/>
      <c r="EUR21" s="822"/>
      <c r="EUS21" s="822"/>
      <c r="EUT21" s="822"/>
      <c r="EUU21" s="822"/>
      <c r="EUV21" s="822"/>
      <c r="EUW21" s="822"/>
      <c r="EUX21" s="822"/>
      <c r="EUY21" s="822"/>
      <c r="EUZ21" s="822"/>
      <c r="EVA21" s="822"/>
      <c r="EVB21" s="822"/>
      <c r="EVC21" s="822"/>
      <c r="EVD21" s="822"/>
      <c r="EVE21" s="822"/>
      <c r="EVF21" s="822"/>
      <c r="EVG21" s="822"/>
      <c r="EVH21" s="822"/>
      <c r="EVI21" s="822"/>
      <c r="EVJ21" s="822"/>
      <c r="EVK21" s="822"/>
      <c r="EVL21" s="822"/>
      <c r="EVM21" s="822"/>
      <c r="EVN21" s="822"/>
      <c r="EVO21" s="822"/>
      <c r="EVP21" s="822"/>
      <c r="EVQ21" s="822"/>
      <c r="EVR21" s="822"/>
      <c r="EVS21" s="822"/>
      <c r="EVT21" s="822"/>
      <c r="EVU21" s="822"/>
      <c r="EVV21" s="822"/>
      <c r="EVW21" s="822"/>
      <c r="EVX21" s="822"/>
      <c r="EVY21" s="822"/>
      <c r="EVZ21" s="822"/>
      <c r="EWA21" s="822"/>
      <c r="EWB21" s="822"/>
      <c r="EWC21" s="822"/>
      <c r="EWD21" s="822"/>
      <c r="EWE21" s="822"/>
      <c r="EWF21" s="822"/>
      <c r="EWG21" s="822"/>
      <c r="EWH21" s="822"/>
      <c r="EWI21" s="822"/>
      <c r="EWJ21" s="822"/>
      <c r="EWK21" s="822"/>
      <c r="EWL21" s="822"/>
      <c r="EWM21" s="822"/>
      <c r="EWN21" s="822"/>
      <c r="EWO21" s="822"/>
      <c r="EWP21" s="822"/>
      <c r="EWQ21" s="822"/>
      <c r="EWR21" s="822"/>
      <c r="EWS21" s="822"/>
      <c r="EWT21" s="822"/>
      <c r="EWU21" s="822"/>
      <c r="EWV21" s="822"/>
      <c r="EWW21" s="822"/>
      <c r="EWX21" s="822"/>
      <c r="EWY21" s="822"/>
      <c r="EWZ21" s="822"/>
      <c r="EXA21" s="822"/>
      <c r="EXB21" s="822"/>
      <c r="EXC21" s="822"/>
      <c r="EXD21" s="822"/>
      <c r="EXE21" s="822"/>
      <c r="EXF21" s="822"/>
      <c r="EXG21" s="822"/>
      <c r="EXH21" s="822"/>
      <c r="EXI21" s="822"/>
      <c r="EXJ21" s="822"/>
      <c r="EXK21" s="822"/>
      <c r="EXL21" s="822"/>
      <c r="EXM21" s="822"/>
      <c r="EXN21" s="822"/>
      <c r="EXO21" s="822"/>
      <c r="EXP21" s="822"/>
      <c r="EXQ21" s="822"/>
      <c r="EXR21" s="822"/>
      <c r="EXS21" s="822"/>
      <c r="EXT21" s="822"/>
      <c r="EXU21" s="822"/>
      <c r="EXV21" s="822"/>
      <c r="EXW21" s="822"/>
      <c r="EXX21" s="822"/>
      <c r="EXY21" s="822"/>
      <c r="EXZ21" s="822"/>
      <c r="EYA21" s="822"/>
      <c r="EYB21" s="822"/>
      <c r="EYC21" s="822"/>
      <c r="EYD21" s="822"/>
      <c r="EYE21" s="822"/>
      <c r="EYF21" s="822"/>
      <c r="EYG21" s="822"/>
      <c r="EYH21" s="822"/>
      <c r="EYI21" s="822"/>
      <c r="EYJ21" s="822"/>
      <c r="EYK21" s="822"/>
      <c r="EYL21" s="822"/>
      <c r="EYM21" s="822"/>
      <c r="EYN21" s="822"/>
      <c r="EYO21" s="822"/>
      <c r="EYP21" s="822"/>
      <c r="EYQ21" s="822"/>
      <c r="EYR21" s="822"/>
      <c r="EYS21" s="822"/>
      <c r="EYT21" s="822"/>
      <c r="EYU21" s="822"/>
      <c r="EYV21" s="822"/>
      <c r="EYW21" s="822"/>
      <c r="EYX21" s="822"/>
      <c r="EYY21" s="822"/>
      <c r="EYZ21" s="822"/>
      <c r="EZA21" s="822"/>
      <c r="EZB21" s="822"/>
      <c r="EZC21" s="822"/>
      <c r="EZD21" s="822"/>
      <c r="EZE21" s="822"/>
      <c r="EZF21" s="822"/>
      <c r="EZG21" s="822"/>
      <c r="EZH21" s="822"/>
      <c r="EZI21" s="822"/>
      <c r="EZJ21" s="822"/>
      <c r="EZK21" s="822"/>
      <c r="EZL21" s="822"/>
      <c r="EZM21" s="822"/>
      <c r="EZN21" s="822"/>
      <c r="EZO21" s="822"/>
      <c r="EZP21" s="822"/>
      <c r="EZQ21" s="822"/>
      <c r="EZR21" s="822"/>
      <c r="EZS21" s="822"/>
      <c r="EZT21" s="822"/>
      <c r="EZU21" s="822"/>
      <c r="EZV21" s="822"/>
      <c r="EZW21" s="822"/>
      <c r="EZX21" s="822"/>
      <c r="EZY21" s="822"/>
      <c r="EZZ21" s="822"/>
      <c r="FAA21" s="822"/>
      <c r="FAB21" s="822"/>
      <c r="FAC21" s="822"/>
      <c r="FAD21" s="822"/>
      <c r="FAE21" s="822"/>
      <c r="FAF21" s="822"/>
      <c r="FAG21" s="822"/>
      <c r="FAH21" s="822"/>
      <c r="FAI21" s="822"/>
      <c r="FAJ21" s="822"/>
      <c r="FAK21" s="822"/>
      <c r="FAL21" s="822"/>
      <c r="FAM21" s="822"/>
      <c r="FAN21" s="822"/>
      <c r="FAO21" s="822"/>
      <c r="FAP21" s="822"/>
      <c r="FAQ21" s="822"/>
      <c r="FAR21" s="822"/>
      <c r="FAS21" s="822"/>
      <c r="FAT21" s="822"/>
      <c r="FAU21" s="822"/>
      <c r="FAV21" s="822"/>
      <c r="FAW21" s="822"/>
      <c r="FAX21" s="822"/>
      <c r="FAY21" s="822"/>
      <c r="FAZ21" s="822"/>
      <c r="FBA21" s="822"/>
      <c r="FBB21" s="822"/>
      <c r="FBC21" s="822"/>
      <c r="FBD21" s="822"/>
      <c r="FBE21" s="822"/>
      <c r="FBF21" s="822"/>
      <c r="FBG21" s="822"/>
      <c r="FBH21" s="822"/>
      <c r="FBI21" s="822"/>
      <c r="FBJ21" s="822"/>
      <c r="FBK21" s="822"/>
      <c r="FBL21" s="822"/>
      <c r="FBM21" s="822"/>
      <c r="FBN21" s="822"/>
      <c r="FBO21" s="822"/>
      <c r="FBP21" s="822"/>
      <c r="FBQ21" s="822"/>
      <c r="FBR21" s="822"/>
      <c r="FBS21" s="822"/>
      <c r="FBT21" s="822"/>
      <c r="FBU21" s="822"/>
      <c r="FBV21" s="822"/>
      <c r="FBW21" s="822"/>
      <c r="FBX21" s="822"/>
      <c r="FBY21" s="822"/>
      <c r="FBZ21" s="822"/>
      <c r="FCA21" s="822"/>
      <c r="FCB21" s="822"/>
      <c r="FCC21" s="822"/>
      <c r="FCD21" s="822"/>
      <c r="FCE21" s="822"/>
      <c r="FCF21" s="822"/>
      <c r="FCG21" s="822"/>
      <c r="FCH21" s="822"/>
      <c r="FCI21" s="822"/>
      <c r="FCJ21" s="822"/>
      <c r="FCK21" s="822"/>
      <c r="FCL21" s="822"/>
      <c r="FCM21" s="822"/>
      <c r="FCN21" s="822"/>
      <c r="FCO21" s="822"/>
      <c r="FCP21" s="822"/>
      <c r="FCQ21" s="822"/>
      <c r="FCR21" s="822"/>
      <c r="FCS21" s="822"/>
      <c r="FCT21" s="822"/>
      <c r="FCU21" s="822"/>
      <c r="FCV21" s="822"/>
      <c r="FCW21" s="822"/>
      <c r="FCX21" s="822"/>
      <c r="FCY21" s="822"/>
      <c r="FCZ21" s="822"/>
      <c r="FDA21" s="822"/>
      <c r="FDB21" s="822"/>
      <c r="FDC21" s="822"/>
      <c r="FDD21" s="822"/>
      <c r="FDE21" s="822"/>
      <c r="FDF21" s="822"/>
      <c r="FDG21" s="822"/>
      <c r="FDH21" s="822"/>
      <c r="FDI21" s="822"/>
      <c r="FDJ21" s="822"/>
      <c r="FDK21" s="822"/>
      <c r="FDL21" s="822"/>
      <c r="FDM21" s="822"/>
      <c r="FDN21" s="822"/>
      <c r="FDO21" s="822"/>
      <c r="FDP21" s="822"/>
      <c r="FDQ21" s="822"/>
      <c r="FDR21" s="822"/>
      <c r="FDS21" s="822"/>
      <c r="FDT21" s="822"/>
      <c r="FDU21" s="822"/>
      <c r="FDV21" s="822"/>
      <c r="FDW21" s="822"/>
      <c r="FDX21" s="822"/>
      <c r="FDY21" s="822"/>
      <c r="FDZ21" s="822"/>
      <c r="FEA21" s="822"/>
      <c r="FEB21" s="822"/>
      <c r="FEC21" s="822"/>
      <c r="FED21" s="822"/>
      <c r="FEE21" s="822"/>
      <c r="FEF21" s="822"/>
      <c r="FEG21" s="822"/>
      <c r="FEH21" s="822"/>
      <c r="FEI21" s="822"/>
      <c r="FEJ21" s="822"/>
      <c r="FEK21" s="822"/>
      <c r="FEL21" s="822"/>
      <c r="FEM21" s="822"/>
      <c r="FEN21" s="822"/>
      <c r="FEO21" s="822"/>
      <c r="FEP21" s="822"/>
      <c r="FEQ21" s="822"/>
      <c r="FER21" s="822"/>
      <c r="FES21" s="822"/>
      <c r="FET21" s="822"/>
      <c r="FEU21" s="822"/>
      <c r="FEV21" s="822"/>
      <c r="FEW21" s="822"/>
      <c r="FEX21" s="822"/>
      <c r="FEY21" s="822"/>
      <c r="FEZ21" s="822"/>
      <c r="FFA21" s="822"/>
      <c r="FFB21" s="822"/>
      <c r="FFC21" s="822"/>
      <c r="FFD21" s="822"/>
      <c r="FFE21" s="822"/>
      <c r="FFF21" s="822"/>
      <c r="FFG21" s="822"/>
      <c r="FFH21" s="822"/>
      <c r="FFI21" s="822"/>
      <c r="FFJ21" s="822"/>
      <c r="FFK21" s="822"/>
      <c r="FFL21" s="822"/>
      <c r="FFM21" s="822"/>
      <c r="FFN21" s="822"/>
      <c r="FFO21" s="822"/>
      <c r="FFP21" s="822"/>
      <c r="FFQ21" s="822"/>
      <c r="FFR21" s="822"/>
      <c r="FFS21" s="822"/>
      <c r="FFT21" s="822"/>
      <c r="FFU21" s="822"/>
      <c r="FFV21" s="822"/>
      <c r="FFW21" s="822"/>
      <c r="FFX21" s="822"/>
      <c r="FFY21" s="822"/>
      <c r="FFZ21" s="822"/>
      <c r="FGA21" s="822"/>
      <c r="FGB21" s="822"/>
      <c r="FGC21" s="822"/>
      <c r="FGD21" s="822"/>
      <c r="FGE21" s="822"/>
      <c r="FGF21" s="822"/>
      <c r="FGG21" s="822"/>
      <c r="FGH21" s="822"/>
      <c r="FGI21" s="822"/>
      <c r="FGJ21" s="822"/>
      <c r="FGK21" s="822"/>
      <c r="FGL21" s="822"/>
      <c r="FGM21" s="822"/>
      <c r="FGN21" s="822"/>
      <c r="FGO21" s="822"/>
      <c r="FGP21" s="822"/>
      <c r="FGQ21" s="822"/>
      <c r="FGR21" s="822"/>
      <c r="FGS21" s="822"/>
      <c r="FGT21" s="822"/>
      <c r="FGU21" s="822"/>
      <c r="FGV21" s="822"/>
      <c r="FGW21" s="822"/>
      <c r="FGX21" s="822"/>
      <c r="FGY21" s="822"/>
      <c r="FGZ21" s="822"/>
      <c r="FHA21" s="822"/>
      <c r="FHB21" s="822"/>
      <c r="FHC21" s="822"/>
      <c r="FHD21" s="822"/>
      <c r="FHE21" s="822"/>
      <c r="FHF21" s="822"/>
      <c r="FHG21" s="822"/>
      <c r="FHH21" s="822"/>
      <c r="FHI21" s="822"/>
      <c r="FHJ21" s="822"/>
      <c r="FHK21" s="822"/>
      <c r="FHL21" s="822"/>
      <c r="FHM21" s="822"/>
      <c r="FHN21" s="822"/>
      <c r="FHO21" s="822"/>
      <c r="FHP21" s="822"/>
      <c r="FHQ21" s="822"/>
      <c r="FHR21" s="822"/>
      <c r="FHS21" s="822"/>
      <c r="FHT21" s="822"/>
      <c r="FHU21" s="822"/>
      <c r="FHV21" s="822"/>
      <c r="FHW21" s="822"/>
      <c r="FHX21" s="822"/>
      <c r="FHY21" s="822"/>
      <c r="FHZ21" s="822"/>
      <c r="FIA21" s="822"/>
      <c r="FIB21" s="822"/>
      <c r="FIC21" s="822"/>
      <c r="FID21" s="822"/>
      <c r="FIE21" s="822"/>
      <c r="FIF21" s="822"/>
      <c r="FIG21" s="822"/>
      <c r="FIH21" s="822"/>
      <c r="FII21" s="822"/>
      <c r="FIJ21" s="822"/>
      <c r="FIK21" s="822"/>
      <c r="FIL21" s="822"/>
      <c r="FIM21" s="822"/>
      <c r="FIN21" s="822"/>
      <c r="FIO21" s="822"/>
      <c r="FIP21" s="822"/>
      <c r="FIQ21" s="822"/>
      <c r="FIR21" s="822"/>
      <c r="FIS21" s="822"/>
      <c r="FIT21" s="822"/>
      <c r="FIU21" s="822"/>
      <c r="FIV21" s="822"/>
      <c r="FIW21" s="822"/>
      <c r="FIX21" s="822"/>
      <c r="FIY21" s="822"/>
      <c r="FIZ21" s="822"/>
      <c r="FJA21" s="822"/>
      <c r="FJB21" s="822"/>
      <c r="FJC21" s="822"/>
      <c r="FJD21" s="822"/>
      <c r="FJE21" s="822"/>
      <c r="FJF21" s="822"/>
      <c r="FJG21" s="822"/>
      <c r="FJH21" s="822"/>
      <c r="FJI21" s="822"/>
      <c r="FJJ21" s="822"/>
      <c r="FJK21" s="822"/>
      <c r="FJL21" s="822"/>
      <c r="FJM21" s="822"/>
      <c r="FJN21" s="822"/>
      <c r="FJO21" s="822"/>
      <c r="FJP21" s="822"/>
      <c r="FJQ21" s="822"/>
      <c r="FJR21" s="822"/>
      <c r="FJS21" s="822"/>
      <c r="FJT21" s="822"/>
      <c r="FJU21" s="822"/>
      <c r="FJV21" s="822"/>
      <c r="FJW21" s="822"/>
      <c r="FJX21" s="822"/>
      <c r="FJY21" s="822"/>
      <c r="FJZ21" s="822"/>
      <c r="FKA21" s="822"/>
      <c r="FKB21" s="822"/>
      <c r="FKC21" s="822"/>
      <c r="FKD21" s="822"/>
      <c r="FKE21" s="822"/>
      <c r="FKF21" s="822"/>
      <c r="FKG21" s="822"/>
      <c r="FKH21" s="822"/>
      <c r="FKI21" s="822"/>
      <c r="FKJ21" s="822"/>
      <c r="FKK21" s="822"/>
      <c r="FKL21" s="822"/>
      <c r="FKM21" s="822"/>
      <c r="FKN21" s="822"/>
      <c r="FKO21" s="822"/>
      <c r="FKP21" s="822"/>
      <c r="FKQ21" s="822"/>
      <c r="FKR21" s="822"/>
      <c r="FKS21" s="822"/>
      <c r="FKT21" s="822"/>
      <c r="FKU21" s="822"/>
      <c r="FKV21" s="822"/>
      <c r="FKW21" s="822"/>
      <c r="FKX21" s="822"/>
      <c r="FKY21" s="822"/>
      <c r="FKZ21" s="822"/>
      <c r="FLA21" s="822"/>
      <c r="FLB21" s="822"/>
      <c r="FLC21" s="822"/>
      <c r="FLD21" s="822"/>
      <c r="FLE21" s="822"/>
      <c r="FLF21" s="822"/>
      <c r="FLG21" s="822"/>
      <c r="FLH21" s="822"/>
      <c r="FLI21" s="822"/>
      <c r="FLJ21" s="822"/>
      <c r="FLK21" s="822"/>
      <c r="FLL21" s="822"/>
      <c r="FLM21" s="822"/>
      <c r="FLN21" s="822"/>
      <c r="FLO21" s="822"/>
      <c r="FLP21" s="822"/>
      <c r="FLQ21" s="822"/>
      <c r="FLR21" s="822"/>
      <c r="FLS21" s="822"/>
      <c r="FLT21" s="822"/>
      <c r="FLU21" s="822"/>
      <c r="FLV21" s="822"/>
      <c r="FLW21" s="822"/>
      <c r="FLX21" s="822"/>
      <c r="FLY21" s="822"/>
      <c r="FLZ21" s="822"/>
      <c r="FMA21" s="822"/>
      <c r="FMB21" s="822"/>
      <c r="FMC21" s="822"/>
      <c r="FMD21" s="822"/>
      <c r="FME21" s="822"/>
      <c r="FMF21" s="822"/>
      <c r="FMG21" s="822"/>
      <c r="FMH21" s="822"/>
      <c r="FMI21" s="822"/>
      <c r="FMJ21" s="822"/>
      <c r="FMK21" s="822"/>
      <c r="FML21" s="822"/>
      <c r="FMM21" s="822"/>
      <c r="FMN21" s="822"/>
      <c r="FMO21" s="822"/>
      <c r="FMP21" s="822"/>
      <c r="FMQ21" s="822"/>
      <c r="FMR21" s="822"/>
      <c r="FMS21" s="822"/>
      <c r="FMT21" s="822"/>
      <c r="FMU21" s="822"/>
      <c r="FMV21" s="822"/>
      <c r="FMW21" s="822"/>
      <c r="FMX21" s="822"/>
      <c r="FMY21" s="822"/>
      <c r="FMZ21" s="822"/>
      <c r="FNA21" s="822"/>
      <c r="FNB21" s="822"/>
      <c r="FNC21" s="822"/>
      <c r="FND21" s="822"/>
      <c r="FNE21" s="822"/>
      <c r="FNF21" s="822"/>
      <c r="FNG21" s="822"/>
      <c r="FNH21" s="822"/>
      <c r="FNI21" s="822"/>
      <c r="FNJ21" s="822"/>
      <c r="FNK21" s="822"/>
      <c r="FNL21" s="822"/>
      <c r="FNM21" s="822"/>
      <c r="FNN21" s="822"/>
      <c r="FNO21" s="822"/>
      <c r="FNP21" s="822"/>
      <c r="FNQ21" s="822"/>
      <c r="FNR21" s="822"/>
      <c r="FNS21" s="822"/>
      <c r="FNT21" s="822"/>
      <c r="FNU21" s="822"/>
      <c r="FNV21" s="822"/>
      <c r="FNW21" s="822"/>
      <c r="FNX21" s="822"/>
      <c r="FNY21" s="822"/>
      <c r="FNZ21" s="822"/>
      <c r="FOA21" s="822"/>
      <c r="FOB21" s="822"/>
      <c r="FOC21" s="822"/>
      <c r="FOD21" s="822"/>
      <c r="FOE21" s="822"/>
      <c r="FOF21" s="822"/>
      <c r="FOG21" s="822"/>
      <c r="FOH21" s="822"/>
      <c r="FOI21" s="822"/>
      <c r="FOJ21" s="822"/>
      <c r="FOK21" s="822"/>
      <c r="FOL21" s="822"/>
      <c r="FOM21" s="822"/>
      <c r="FON21" s="822"/>
      <c r="FOO21" s="822"/>
      <c r="FOP21" s="822"/>
      <c r="FOQ21" s="822"/>
      <c r="FOR21" s="822"/>
      <c r="FOS21" s="822"/>
      <c r="FOT21" s="822"/>
      <c r="FOU21" s="822"/>
      <c r="FOV21" s="822"/>
      <c r="FOW21" s="822"/>
      <c r="FOX21" s="822"/>
      <c r="FOY21" s="822"/>
      <c r="FOZ21" s="822"/>
      <c r="FPA21" s="822"/>
      <c r="FPB21" s="822"/>
      <c r="FPC21" s="822"/>
      <c r="FPD21" s="822"/>
      <c r="FPE21" s="822"/>
      <c r="FPF21" s="822"/>
      <c r="FPG21" s="822"/>
      <c r="FPH21" s="822"/>
      <c r="FPI21" s="822"/>
      <c r="FPJ21" s="822"/>
      <c r="FPK21" s="822"/>
      <c r="FPL21" s="822"/>
      <c r="FPM21" s="822"/>
      <c r="FPN21" s="822"/>
      <c r="FPO21" s="822"/>
      <c r="FPP21" s="822"/>
      <c r="FPQ21" s="822"/>
      <c r="FPR21" s="822"/>
      <c r="FPS21" s="822"/>
      <c r="FPT21" s="822"/>
      <c r="FPU21" s="822"/>
      <c r="FPV21" s="822"/>
      <c r="FPW21" s="822"/>
      <c r="FPX21" s="822"/>
      <c r="FPY21" s="822"/>
      <c r="FPZ21" s="822"/>
      <c r="FQA21" s="822"/>
      <c r="FQB21" s="822"/>
      <c r="FQC21" s="822"/>
      <c r="FQD21" s="822"/>
      <c r="FQE21" s="822"/>
      <c r="FQF21" s="822"/>
      <c r="FQG21" s="822"/>
      <c r="FQH21" s="822"/>
      <c r="FQI21" s="822"/>
      <c r="FQJ21" s="822"/>
      <c r="FQK21" s="822"/>
      <c r="FQL21" s="822"/>
      <c r="FQM21" s="822"/>
      <c r="FQN21" s="822"/>
      <c r="FQO21" s="822"/>
      <c r="FQP21" s="822"/>
      <c r="FQQ21" s="822"/>
      <c r="FQR21" s="822"/>
      <c r="FQS21" s="822"/>
      <c r="FQT21" s="822"/>
      <c r="FQU21" s="822"/>
      <c r="FQV21" s="822"/>
      <c r="FQW21" s="822"/>
      <c r="FQX21" s="822"/>
      <c r="FQY21" s="822"/>
      <c r="FQZ21" s="822"/>
      <c r="FRA21" s="822"/>
      <c r="FRB21" s="822"/>
      <c r="FRC21" s="822"/>
      <c r="FRD21" s="822"/>
      <c r="FRE21" s="822"/>
      <c r="FRF21" s="822"/>
      <c r="FRG21" s="822"/>
      <c r="FRH21" s="822"/>
      <c r="FRI21" s="822"/>
      <c r="FRJ21" s="822"/>
      <c r="FRK21" s="822"/>
      <c r="FRL21" s="822"/>
      <c r="FRM21" s="822"/>
      <c r="FRN21" s="822"/>
      <c r="FRO21" s="822"/>
      <c r="FRP21" s="822"/>
      <c r="FRQ21" s="822"/>
      <c r="FRR21" s="822"/>
      <c r="FRS21" s="822"/>
      <c r="FRT21" s="822"/>
      <c r="FRU21" s="822"/>
      <c r="FRV21" s="822"/>
      <c r="FRW21" s="822"/>
      <c r="FRX21" s="822"/>
      <c r="FRY21" s="822"/>
      <c r="FRZ21" s="822"/>
      <c r="FSA21" s="822"/>
      <c r="FSB21" s="822"/>
      <c r="FSC21" s="822"/>
      <c r="FSD21" s="822"/>
      <c r="FSE21" s="822"/>
      <c r="FSF21" s="822"/>
      <c r="FSG21" s="822"/>
      <c r="FSH21" s="822"/>
      <c r="FSI21" s="822"/>
      <c r="FSJ21" s="822"/>
      <c r="FSK21" s="822"/>
      <c r="FSL21" s="822"/>
      <c r="FSM21" s="822"/>
      <c r="FSN21" s="822"/>
      <c r="FSO21" s="822"/>
      <c r="FSP21" s="822"/>
      <c r="FSQ21" s="822"/>
      <c r="FSR21" s="822"/>
      <c r="FSS21" s="822"/>
      <c r="FST21" s="822"/>
      <c r="FSU21" s="822"/>
      <c r="FSV21" s="822"/>
      <c r="FSW21" s="822"/>
      <c r="FSX21" s="822"/>
      <c r="FSY21" s="822"/>
      <c r="FSZ21" s="822"/>
      <c r="FTA21" s="822"/>
      <c r="FTB21" s="822"/>
      <c r="FTC21" s="822"/>
      <c r="FTD21" s="822"/>
      <c r="FTE21" s="822"/>
      <c r="FTF21" s="822"/>
      <c r="FTG21" s="822"/>
      <c r="FTH21" s="822"/>
      <c r="FTI21" s="822"/>
      <c r="FTJ21" s="822"/>
      <c r="FTK21" s="822"/>
      <c r="FTL21" s="822"/>
      <c r="FTM21" s="822"/>
      <c r="FTN21" s="822"/>
      <c r="FTO21" s="822"/>
      <c r="FTP21" s="822"/>
      <c r="FTQ21" s="822"/>
      <c r="FTR21" s="822"/>
      <c r="FTS21" s="822"/>
      <c r="FTT21" s="822"/>
      <c r="FTU21" s="822"/>
      <c r="FTV21" s="822"/>
      <c r="FTW21" s="822"/>
      <c r="FTX21" s="822"/>
      <c r="FTY21" s="822"/>
      <c r="FTZ21" s="822"/>
      <c r="FUA21" s="822"/>
      <c r="FUB21" s="822"/>
      <c r="FUC21" s="822"/>
      <c r="FUD21" s="822"/>
      <c r="FUE21" s="822"/>
      <c r="FUF21" s="822"/>
      <c r="FUG21" s="822"/>
      <c r="FUH21" s="822"/>
      <c r="FUI21" s="822"/>
      <c r="FUJ21" s="822"/>
      <c r="FUK21" s="822"/>
      <c r="FUL21" s="822"/>
      <c r="FUM21" s="822"/>
      <c r="FUN21" s="822"/>
      <c r="FUO21" s="822"/>
      <c r="FUP21" s="822"/>
      <c r="FUQ21" s="822"/>
      <c r="FUR21" s="822"/>
      <c r="FUS21" s="822"/>
      <c r="FUT21" s="822"/>
      <c r="FUU21" s="822"/>
      <c r="FUV21" s="822"/>
      <c r="FUW21" s="822"/>
      <c r="FUX21" s="822"/>
      <c r="FUY21" s="822"/>
      <c r="FUZ21" s="822"/>
      <c r="FVA21" s="822"/>
      <c r="FVB21" s="822"/>
      <c r="FVC21" s="822"/>
      <c r="FVD21" s="822"/>
      <c r="FVE21" s="822"/>
      <c r="FVF21" s="822"/>
      <c r="FVG21" s="822"/>
      <c r="FVH21" s="822"/>
      <c r="FVI21" s="822"/>
      <c r="FVJ21" s="822"/>
      <c r="FVK21" s="822"/>
      <c r="FVL21" s="822"/>
      <c r="FVM21" s="822"/>
      <c r="FVN21" s="822"/>
      <c r="FVO21" s="822"/>
      <c r="FVP21" s="822"/>
      <c r="FVQ21" s="822"/>
      <c r="FVR21" s="822"/>
      <c r="FVS21" s="822"/>
      <c r="FVT21" s="822"/>
      <c r="FVU21" s="822"/>
      <c r="FVV21" s="822"/>
      <c r="FVW21" s="822"/>
      <c r="FVX21" s="822"/>
      <c r="FVY21" s="822"/>
      <c r="FVZ21" s="822"/>
      <c r="FWA21" s="822"/>
      <c r="FWB21" s="822"/>
      <c r="FWC21" s="822"/>
      <c r="FWD21" s="822"/>
      <c r="FWE21" s="822"/>
      <c r="FWF21" s="822"/>
      <c r="FWG21" s="822"/>
      <c r="FWH21" s="822"/>
      <c r="FWI21" s="822"/>
      <c r="FWJ21" s="822"/>
      <c r="FWK21" s="822"/>
      <c r="FWL21" s="822"/>
      <c r="FWM21" s="822"/>
      <c r="FWN21" s="822"/>
      <c r="FWO21" s="822"/>
      <c r="FWP21" s="822"/>
      <c r="FWQ21" s="822"/>
      <c r="FWR21" s="822"/>
      <c r="FWS21" s="822"/>
      <c r="FWT21" s="822"/>
      <c r="FWU21" s="822"/>
      <c r="FWV21" s="822"/>
      <c r="FWW21" s="822"/>
      <c r="FWX21" s="822"/>
      <c r="FWY21" s="822"/>
      <c r="FWZ21" s="822"/>
      <c r="FXA21" s="822"/>
      <c r="FXB21" s="822"/>
      <c r="FXC21" s="822"/>
      <c r="FXD21" s="822"/>
      <c r="FXE21" s="822"/>
      <c r="FXF21" s="822"/>
      <c r="FXG21" s="822"/>
      <c r="FXH21" s="822"/>
      <c r="FXI21" s="822"/>
      <c r="FXJ21" s="822"/>
      <c r="FXK21" s="822"/>
      <c r="FXL21" s="822"/>
      <c r="FXM21" s="822"/>
      <c r="FXN21" s="822"/>
      <c r="FXO21" s="822"/>
      <c r="FXP21" s="822"/>
      <c r="FXQ21" s="822"/>
      <c r="FXR21" s="822"/>
      <c r="FXS21" s="822"/>
      <c r="FXT21" s="822"/>
      <c r="FXU21" s="822"/>
      <c r="FXV21" s="822"/>
      <c r="FXW21" s="822"/>
      <c r="FXX21" s="822"/>
      <c r="FXY21" s="822"/>
      <c r="FXZ21" s="822"/>
      <c r="FYA21" s="822"/>
      <c r="FYB21" s="822"/>
      <c r="FYC21" s="822"/>
      <c r="FYD21" s="822"/>
      <c r="FYE21" s="822"/>
      <c r="FYF21" s="822"/>
      <c r="FYG21" s="822"/>
      <c r="FYH21" s="822"/>
      <c r="FYI21" s="822"/>
      <c r="FYJ21" s="822"/>
      <c r="FYK21" s="822"/>
      <c r="FYL21" s="822"/>
      <c r="FYM21" s="822"/>
      <c r="FYN21" s="822"/>
      <c r="FYO21" s="822"/>
      <c r="FYP21" s="822"/>
      <c r="FYQ21" s="822"/>
      <c r="FYR21" s="822"/>
      <c r="FYS21" s="822"/>
      <c r="FYT21" s="822"/>
      <c r="FYU21" s="822"/>
      <c r="FYV21" s="822"/>
      <c r="FYW21" s="822"/>
      <c r="FYX21" s="822"/>
      <c r="FYY21" s="822"/>
      <c r="FYZ21" s="822"/>
      <c r="FZA21" s="822"/>
      <c r="FZB21" s="822"/>
      <c r="FZC21" s="822"/>
      <c r="FZD21" s="822"/>
      <c r="FZE21" s="822"/>
      <c r="FZF21" s="822"/>
      <c r="FZG21" s="822"/>
      <c r="FZH21" s="822"/>
      <c r="FZI21" s="822"/>
      <c r="FZJ21" s="822"/>
      <c r="FZK21" s="822"/>
      <c r="FZL21" s="822"/>
      <c r="FZM21" s="822"/>
      <c r="FZN21" s="822"/>
      <c r="FZO21" s="822"/>
      <c r="FZP21" s="822"/>
      <c r="FZQ21" s="822"/>
      <c r="FZR21" s="822"/>
      <c r="FZS21" s="822"/>
      <c r="FZT21" s="822"/>
      <c r="FZU21" s="822"/>
      <c r="FZV21" s="822"/>
      <c r="FZW21" s="822"/>
      <c r="FZX21" s="822"/>
      <c r="FZY21" s="822"/>
      <c r="FZZ21" s="822"/>
      <c r="GAA21" s="822"/>
      <c r="GAB21" s="822"/>
      <c r="GAC21" s="822"/>
      <c r="GAD21" s="822"/>
      <c r="GAE21" s="822"/>
      <c r="GAF21" s="822"/>
      <c r="GAG21" s="822"/>
      <c r="GAH21" s="822"/>
      <c r="GAI21" s="822"/>
      <c r="GAJ21" s="822"/>
      <c r="GAK21" s="822"/>
      <c r="GAL21" s="822"/>
      <c r="GAM21" s="822"/>
      <c r="GAN21" s="822"/>
      <c r="GAO21" s="822"/>
      <c r="GAP21" s="822"/>
      <c r="GAQ21" s="822"/>
      <c r="GAR21" s="822"/>
      <c r="GAS21" s="822"/>
      <c r="GAT21" s="822"/>
      <c r="GAU21" s="822"/>
      <c r="GAV21" s="822"/>
      <c r="GAW21" s="822"/>
      <c r="GAX21" s="822"/>
      <c r="GAY21" s="822"/>
      <c r="GAZ21" s="822"/>
      <c r="GBA21" s="822"/>
      <c r="GBB21" s="822"/>
      <c r="GBC21" s="822"/>
      <c r="GBD21" s="822"/>
      <c r="GBE21" s="822"/>
      <c r="GBF21" s="822"/>
      <c r="GBG21" s="822"/>
      <c r="GBH21" s="822"/>
      <c r="GBI21" s="822"/>
      <c r="GBJ21" s="822"/>
      <c r="GBK21" s="822"/>
      <c r="GBL21" s="822"/>
      <c r="GBM21" s="822"/>
      <c r="GBN21" s="822"/>
      <c r="GBO21" s="822"/>
      <c r="GBP21" s="822"/>
      <c r="GBQ21" s="822"/>
      <c r="GBR21" s="822"/>
      <c r="GBS21" s="822"/>
      <c r="GBT21" s="822"/>
      <c r="GBU21" s="822"/>
      <c r="GBV21" s="822"/>
      <c r="GBW21" s="822"/>
      <c r="GBX21" s="822"/>
      <c r="GBY21" s="822"/>
      <c r="GBZ21" s="822"/>
      <c r="GCA21" s="822"/>
      <c r="GCB21" s="822"/>
      <c r="GCC21" s="822"/>
      <c r="GCD21" s="822"/>
      <c r="GCE21" s="822"/>
      <c r="GCF21" s="822"/>
      <c r="GCG21" s="822"/>
      <c r="GCH21" s="822"/>
      <c r="GCI21" s="822"/>
      <c r="GCJ21" s="822"/>
      <c r="GCK21" s="822"/>
      <c r="GCL21" s="822"/>
      <c r="GCM21" s="822"/>
      <c r="GCN21" s="822"/>
      <c r="GCO21" s="822"/>
      <c r="GCP21" s="822"/>
      <c r="GCQ21" s="822"/>
      <c r="GCR21" s="822"/>
      <c r="GCS21" s="822"/>
      <c r="GCT21" s="822"/>
      <c r="GCU21" s="822"/>
      <c r="GCV21" s="822"/>
      <c r="GCW21" s="822"/>
      <c r="GCX21" s="822"/>
      <c r="GCY21" s="822"/>
      <c r="GCZ21" s="822"/>
      <c r="GDA21" s="822"/>
      <c r="GDB21" s="822"/>
      <c r="GDC21" s="822"/>
      <c r="GDD21" s="822"/>
      <c r="GDE21" s="822"/>
      <c r="GDF21" s="822"/>
      <c r="GDG21" s="822"/>
      <c r="GDH21" s="822"/>
      <c r="GDI21" s="822"/>
      <c r="GDJ21" s="822"/>
      <c r="GDK21" s="822"/>
      <c r="GDL21" s="822"/>
      <c r="GDM21" s="822"/>
      <c r="GDN21" s="822"/>
      <c r="GDO21" s="822"/>
      <c r="GDP21" s="822"/>
      <c r="GDQ21" s="822"/>
      <c r="GDR21" s="822"/>
      <c r="GDS21" s="822"/>
      <c r="GDT21" s="822"/>
      <c r="GDU21" s="822"/>
      <c r="GDV21" s="822"/>
      <c r="GDW21" s="822"/>
      <c r="GDX21" s="822"/>
      <c r="GDY21" s="822"/>
      <c r="GDZ21" s="822"/>
      <c r="GEA21" s="822"/>
      <c r="GEB21" s="822"/>
      <c r="GEC21" s="822"/>
      <c r="GED21" s="822"/>
      <c r="GEE21" s="822"/>
      <c r="GEF21" s="822"/>
      <c r="GEG21" s="822"/>
      <c r="GEH21" s="822"/>
      <c r="GEI21" s="822"/>
      <c r="GEJ21" s="822"/>
      <c r="GEK21" s="822"/>
      <c r="GEL21" s="822"/>
      <c r="GEM21" s="822"/>
      <c r="GEN21" s="822"/>
      <c r="GEO21" s="822"/>
      <c r="GEP21" s="822"/>
      <c r="GEQ21" s="822"/>
      <c r="GER21" s="822"/>
      <c r="GES21" s="822"/>
      <c r="GET21" s="822"/>
      <c r="GEU21" s="822"/>
      <c r="GEV21" s="822"/>
      <c r="GEW21" s="822"/>
      <c r="GEX21" s="822"/>
      <c r="GEY21" s="822"/>
      <c r="GEZ21" s="822"/>
      <c r="GFA21" s="822"/>
      <c r="GFB21" s="822"/>
      <c r="GFC21" s="822"/>
      <c r="GFD21" s="822"/>
      <c r="GFE21" s="822"/>
      <c r="GFF21" s="822"/>
      <c r="GFG21" s="822"/>
      <c r="GFH21" s="822"/>
      <c r="GFI21" s="822"/>
      <c r="GFJ21" s="822"/>
      <c r="GFK21" s="822"/>
      <c r="GFL21" s="822"/>
      <c r="GFM21" s="822"/>
      <c r="GFN21" s="822"/>
      <c r="GFO21" s="822"/>
      <c r="GFP21" s="822"/>
      <c r="GFQ21" s="822"/>
      <c r="GFR21" s="822"/>
      <c r="GFS21" s="822"/>
      <c r="GFT21" s="822"/>
      <c r="GFU21" s="822"/>
      <c r="GFV21" s="822"/>
      <c r="GFW21" s="822"/>
      <c r="GFX21" s="822"/>
      <c r="GFY21" s="822"/>
      <c r="GFZ21" s="822"/>
      <c r="GGA21" s="822"/>
      <c r="GGB21" s="822"/>
      <c r="GGC21" s="822"/>
      <c r="GGD21" s="822"/>
      <c r="GGE21" s="822"/>
      <c r="GGF21" s="822"/>
      <c r="GGG21" s="822"/>
      <c r="GGH21" s="822"/>
      <c r="GGI21" s="822"/>
      <c r="GGJ21" s="822"/>
      <c r="GGK21" s="822"/>
      <c r="GGL21" s="822"/>
      <c r="GGM21" s="822"/>
      <c r="GGN21" s="822"/>
      <c r="GGO21" s="822"/>
      <c r="GGP21" s="822"/>
      <c r="GGQ21" s="822"/>
      <c r="GGR21" s="822"/>
      <c r="GGS21" s="822"/>
      <c r="GGT21" s="822"/>
      <c r="GGU21" s="822"/>
      <c r="GGV21" s="822"/>
      <c r="GGW21" s="822"/>
      <c r="GGX21" s="822"/>
      <c r="GGY21" s="822"/>
      <c r="GGZ21" s="822"/>
      <c r="GHA21" s="822"/>
      <c r="GHB21" s="822"/>
      <c r="GHC21" s="822"/>
      <c r="GHD21" s="822"/>
      <c r="GHE21" s="822"/>
      <c r="GHF21" s="822"/>
      <c r="GHG21" s="822"/>
      <c r="GHH21" s="822"/>
      <c r="GHI21" s="822"/>
      <c r="GHJ21" s="822"/>
      <c r="GHK21" s="822"/>
      <c r="GHL21" s="822"/>
      <c r="GHM21" s="822"/>
      <c r="GHN21" s="822"/>
      <c r="GHO21" s="822"/>
      <c r="GHP21" s="822"/>
      <c r="GHQ21" s="822"/>
      <c r="GHR21" s="822"/>
      <c r="GHS21" s="822"/>
      <c r="GHT21" s="822"/>
      <c r="GHU21" s="822"/>
      <c r="GHV21" s="822"/>
      <c r="GHW21" s="822"/>
      <c r="GHX21" s="822"/>
      <c r="GHY21" s="822"/>
      <c r="GHZ21" s="822"/>
      <c r="GIA21" s="822"/>
      <c r="GIB21" s="822"/>
      <c r="GIC21" s="822"/>
      <c r="GID21" s="822"/>
      <c r="GIE21" s="822"/>
      <c r="GIF21" s="822"/>
      <c r="GIG21" s="822"/>
      <c r="GIH21" s="822"/>
      <c r="GII21" s="822"/>
      <c r="GIJ21" s="822"/>
      <c r="GIK21" s="822"/>
      <c r="GIL21" s="822"/>
      <c r="GIM21" s="822"/>
      <c r="GIN21" s="822"/>
      <c r="GIO21" s="822"/>
      <c r="GIP21" s="822"/>
      <c r="GIQ21" s="822"/>
      <c r="GIR21" s="822"/>
      <c r="GIS21" s="822"/>
      <c r="GIT21" s="822"/>
      <c r="GIU21" s="822"/>
      <c r="GIV21" s="822"/>
      <c r="GIW21" s="822"/>
      <c r="GIX21" s="822"/>
      <c r="GIY21" s="822"/>
      <c r="GIZ21" s="822"/>
      <c r="GJA21" s="822"/>
      <c r="GJB21" s="822"/>
      <c r="GJC21" s="822"/>
      <c r="GJD21" s="822"/>
      <c r="GJE21" s="822"/>
      <c r="GJF21" s="822"/>
      <c r="GJG21" s="822"/>
      <c r="GJH21" s="822"/>
      <c r="GJI21" s="822"/>
      <c r="GJJ21" s="822"/>
      <c r="GJK21" s="822"/>
      <c r="GJL21" s="822"/>
      <c r="GJM21" s="822"/>
      <c r="GJN21" s="822"/>
      <c r="GJO21" s="822"/>
      <c r="GJP21" s="822"/>
      <c r="GJQ21" s="822"/>
      <c r="GJR21" s="822"/>
      <c r="GJS21" s="822"/>
      <c r="GJT21" s="822"/>
      <c r="GJU21" s="822"/>
      <c r="GJV21" s="822"/>
      <c r="GJW21" s="822"/>
      <c r="GJX21" s="822"/>
      <c r="GJY21" s="822"/>
      <c r="GJZ21" s="822"/>
      <c r="GKA21" s="822"/>
      <c r="GKB21" s="822"/>
      <c r="GKC21" s="822"/>
      <c r="GKD21" s="822"/>
      <c r="GKE21" s="822"/>
      <c r="GKF21" s="822"/>
      <c r="GKG21" s="822"/>
      <c r="GKH21" s="822"/>
      <c r="GKI21" s="822"/>
      <c r="GKJ21" s="822"/>
      <c r="GKK21" s="822"/>
      <c r="GKL21" s="822"/>
      <c r="GKM21" s="822"/>
      <c r="GKN21" s="822"/>
      <c r="GKO21" s="822"/>
      <c r="GKP21" s="822"/>
      <c r="GKQ21" s="822"/>
      <c r="GKR21" s="822"/>
      <c r="GKS21" s="822"/>
      <c r="GKT21" s="822"/>
      <c r="GKU21" s="822"/>
      <c r="GKV21" s="822"/>
      <c r="GKW21" s="822"/>
      <c r="GKX21" s="822"/>
      <c r="GKY21" s="822"/>
      <c r="GKZ21" s="822"/>
      <c r="GLA21" s="822"/>
      <c r="GLB21" s="822"/>
      <c r="GLC21" s="822"/>
      <c r="GLD21" s="822"/>
      <c r="GLE21" s="822"/>
      <c r="GLF21" s="822"/>
      <c r="GLG21" s="822"/>
      <c r="GLH21" s="822"/>
      <c r="GLI21" s="822"/>
      <c r="GLJ21" s="822"/>
      <c r="GLK21" s="822"/>
      <c r="GLL21" s="822"/>
      <c r="GLM21" s="822"/>
      <c r="GLN21" s="822"/>
      <c r="GLO21" s="822"/>
      <c r="GLP21" s="822"/>
      <c r="GLQ21" s="822"/>
      <c r="GLR21" s="822"/>
      <c r="GLS21" s="822"/>
      <c r="GLT21" s="822"/>
      <c r="GLU21" s="822"/>
      <c r="GLV21" s="822"/>
      <c r="GLW21" s="822"/>
      <c r="GLX21" s="822"/>
      <c r="GLY21" s="822"/>
      <c r="GLZ21" s="822"/>
      <c r="GMA21" s="822"/>
      <c r="GMB21" s="822"/>
      <c r="GMC21" s="822"/>
      <c r="GMD21" s="822"/>
      <c r="GME21" s="822"/>
      <c r="GMF21" s="822"/>
      <c r="GMG21" s="822"/>
      <c r="GMH21" s="822"/>
      <c r="GMI21" s="822"/>
      <c r="GMJ21" s="822"/>
      <c r="GMK21" s="822"/>
      <c r="GML21" s="822"/>
      <c r="GMM21" s="822"/>
      <c r="GMN21" s="822"/>
      <c r="GMO21" s="822"/>
      <c r="GMP21" s="822"/>
      <c r="GMQ21" s="822"/>
      <c r="GMR21" s="822"/>
      <c r="GMS21" s="822"/>
      <c r="GMT21" s="822"/>
      <c r="GMU21" s="822"/>
      <c r="GMV21" s="822"/>
      <c r="GMW21" s="822"/>
      <c r="GMX21" s="822"/>
      <c r="GMY21" s="822"/>
      <c r="GMZ21" s="822"/>
      <c r="GNA21" s="822"/>
      <c r="GNB21" s="822"/>
      <c r="GNC21" s="822"/>
      <c r="GND21" s="822"/>
      <c r="GNE21" s="822"/>
      <c r="GNF21" s="822"/>
      <c r="GNG21" s="822"/>
      <c r="GNH21" s="822"/>
      <c r="GNI21" s="822"/>
      <c r="GNJ21" s="822"/>
      <c r="GNK21" s="822"/>
      <c r="GNL21" s="822"/>
      <c r="GNM21" s="822"/>
      <c r="GNN21" s="822"/>
      <c r="GNO21" s="822"/>
      <c r="GNP21" s="822"/>
      <c r="GNQ21" s="822"/>
      <c r="GNR21" s="822"/>
      <c r="GNS21" s="822"/>
      <c r="GNT21" s="822"/>
      <c r="GNU21" s="822"/>
      <c r="GNV21" s="822"/>
      <c r="GNW21" s="822"/>
      <c r="GNX21" s="822"/>
      <c r="GNY21" s="822"/>
      <c r="GNZ21" s="822"/>
      <c r="GOA21" s="822"/>
      <c r="GOB21" s="822"/>
      <c r="GOC21" s="822"/>
      <c r="GOD21" s="822"/>
      <c r="GOE21" s="822"/>
      <c r="GOF21" s="822"/>
      <c r="GOG21" s="822"/>
      <c r="GOH21" s="822"/>
      <c r="GOI21" s="822"/>
      <c r="GOJ21" s="822"/>
      <c r="GOK21" s="822"/>
      <c r="GOL21" s="822"/>
      <c r="GOM21" s="822"/>
      <c r="GON21" s="822"/>
      <c r="GOO21" s="822"/>
      <c r="GOP21" s="822"/>
      <c r="GOQ21" s="822"/>
      <c r="GOR21" s="822"/>
      <c r="GOS21" s="822"/>
      <c r="GOT21" s="822"/>
      <c r="GOU21" s="822"/>
      <c r="GOV21" s="822"/>
      <c r="GOW21" s="822"/>
      <c r="GOX21" s="822"/>
      <c r="GOY21" s="822"/>
      <c r="GOZ21" s="822"/>
      <c r="GPA21" s="822"/>
      <c r="GPB21" s="822"/>
      <c r="GPC21" s="822"/>
      <c r="GPD21" s="822"/>
      <c r="GPE21" s="822"/>
      <c r="GPF21" s="822"/>
      <c r="GPG21" s="822"/>
      <c r="GPH21" s="822"/>
      <c r="GPI21" s="822"/>
      <c r="GPJ21" s="822"/>
      <c r="GPK21" s="822"/>
      <c r="GPL21" s="822"/>
      <c r="GPM21" s="822"/>
      <c r="GPN21" s="822"/>
      <c r="GPO21" s="822"/>
      <c r="GPP21" s="822"/>
      <c r="GPQ21" s="822"/>
      <c r="GPR21" s="822"/>
      <c r="GPS21" s="822"/>
      <c r="GPT21" s="822"/>
      <c r="GPU21" s="822"/>
      <c r="GPV21" s="822"/>
      <c r="GPW21" s="822"/>
      <c r="GPX21" s="822"/>
      <c r="GPY21" s="822"/>
      <c r="GPZ21" s="822"/>
      <c r="GQA21" s="822"/>
      <c r="GQB21" s="822"/>
      <c r="GQC21" s="822"/>
      <c r="GQD21" s="822"/>
      <c r="GQE21" s="822"/>
      <c r="GQF21" s="822"/>
      <c r="GQG21" s="822"/>
      <c r="GQH21" s="822"/>
      <c r="GQI21" s="822"/>
      <c r="GQJ21" s="822"/>
      <c r="GQK21" s="822"/>
      <c r="GQL21" s="822"/>
      <c r="GQM21" s="822"/>
      <c r="GQN21" s="822"/>
      <c r="GQO21" s="822"/>
      <c r="GQP21" s="822"/>
      <c r="GQQ21" s="822"/>
      <c r="GQR21" s="822"/>
      <c r="GQS21" s="822"/>
      <c r="GQT21" s="822"/>
      <c r="GQU21" s="822"/>
      <c r="GQV21" s="822"/>
      <c r="GQW21" s="822"/>
      <c r="GQX21" s="822"/>
      <c r="GQY21" s="822"/>
      <c r="GQZ21" s="822"/>
      <c r="GRA21" s="822"/>
      <c r="GRB21" s="822"/>
      <c r="GRC21" s="822"/>
      <c r="GRD21" s="822"/>
      <c r="GRE21" s="822"/>
      <c r="GRF21" s="822"/>
      <c r="GRG21" s="822"/>
      <c r="GRH21" s="822"/>
      <c r="GRI21" s="822"/>
      <c r="GRJ21" s="822"/>
      <c r="GRK21" s="822"/>
      <c r="GRL21" s="822"/>
      <c r="GRM21" s="822"/>
      <c r="GRN21" s="822"/>
      <c r="GRO21" s="822"/>
      <c r="GRP21" s="822"/>
      <c r="GRQ21" s="822"/>
      <c r="GRR21" s="822"/>
      <c r="GRS21" s="822"/>
      <c r="GRT21" s="822"/>
      <c r="GRU21" s="822"/>
      <c r="GRV21" s="822"/>
      <c r="GRW21" s="822"/>
      <c r="GRX21" s="822"/>
      <c r="GRY21" s="822"/>
      <c r="GRZ21" s="822"/>
      <c r="GSA21" s="822"/>
      <c r="GSB21" s="822"/>
      <c r="GSC21" s="822"/>
      <c r="GSD21" s="822"/>
      <c r="GSE21" s="822"/>
      <c r="GSF21" s="822"/>
      <c r="GSG21" s="822"/>
      <c r="GSH21" s="822"/>
      <c r="GSI21" s="822"/>
      <c r="GSJ21" s="822"/>
      <c r="GSK21" s="822"/>
      <c r="GSL21" s="822"/>
      <c r="GSM21" s="822"/>
      <c r="GSN21" s="822"/>
      <c r="GSO21" s="822"/>
      <c r="GSP21" s="822"/>
      <c r="GSQ21" s="822"/>
      <c r="GSR21" s="822"/>
      <c r="GSS21" s="822"/>
      <c r="GST21" s="822"/>
      <c r="GSU21" s="822"/>
      <c r="GSV21" s="822"/>
      <c r="GSW21" s="822"/>
      <c r="GSX21" s="822"/>
      <c r="GSY21" s="822"/>
      <c r="GSZ21" s="822"/>
      <c r="GTA21" s="822"/>
      <c r="GTB21" s="822"/>
      <c r="GTC21" s="822"/>
      <c r="GTD21" s="822"/>
      <c r="GTE21" s="822"/>
      <c r="GTF21" s="822"/>
      <c r="GTG21" s="822"/>
      <c r="GTH21" s="822"/>
      <c r="GTI21" s="822"/>
      <c r="GTJ21" s="822"/>
      <c r="GTK21" s="822"/>
      <c r="GTL21" s="822"/>
      <c r="GTM21" s="822"/>
      <c r="GTN21" s="822"/>
      <c r="GTO21" s="822"/>
      <c r="GTP21" s="822"/>
      <c r="GTQ21" s="822"/>
      <c r="GTR21" s="822"/>
      <c r="GTS21" s="822"/>
      <c r="GTT21" s="822"/>
      <c r="GTU21" s="822"/>
      <c r="GTV21" s="822"/>
      <c r="GTW21" s="822"/>
      <c r="GTX21" s="822"/>
      <c r="GTY21" s="822"/>
      <c r="GTZ21" s="822"/>
      <c r="GUA21" s="822"/>
      <c r="GUB21" s="822"/>
      <c r="GUC21" s="822"/>
      <c r="GUD21" s="822"/>
      <c r="GUE21" s="822"/>
      <c r="GUF21" s="822"/>
      <c r="GUG21" s="822"/>
      <c r="GUH21" s="822"/>
      <c r="GUI21" s="822"/>
      <c r="GUJ21" s="822"/>
      <c r="GUK21" s="822"/>
      <c r="GUL21" s="822"/>
      <c r="GUM21" s="822"/>
      <c r="GUN21" s="822"/>
      <c r="GUO21" s="822"/>
      <c r="GUP21" s="822"/>
      <c r="GUQ21" s="822"/>
      <c r="GUR21" s="822"/>
      <c r="GUS21" s="822"/>
      <c r="GUT21" s="822"/>
      <c r="GUU21" s="822"/>
      <c r="GUV21" s="822"/>
      <c r="GUW21" s="822"/>
      <c r="GUX21" s="822"/>
      <c r="GUY21" s="822"/>
      <c r="GUZ21" s="822"/>
      <c r="GVA21" s="822"/>
      <c r="GVB21" s="822"/>
      <c r="GVC21" s="822"/>
      <c r="GVD21" s="822"/>
      <c r="GVE21" s="822"/>
      <c r="GVF21" s="822"/>
      <c r="GVG21" s="822"/>
      <c r="GVH21" s="822"/>
      <c r="GVI21" s="822"/>
      <c r="GVJ21" s="822"/>
      <c r="GVK21" s="822"/>
      <c r="GVL21" s="822"/>
      <c r="GVM21" s="822"/>
      <c r="GVN21" s="822"/>
      <c r="GVO21" s="822"/>
      <c r="GVP21" s="822"/>
      <c r="GVQ21" s="822"/>
      <c r="GVR21" s="822"/>
      <c r="GVS21" s="822"/>
      <c r="GVT21" s="822"/>
      <c r="GVU21" s="822"/>
      <c r="GVV21" s="822"/>
      <c r="GVW21" s="822"/>
      <c r="GVX21" s="822"/>
      <c r="GVY21" s="822"/>
      <c r="GVZ21" s="822"/>
      <c r="GWA21" s="822"/>
      <c r="GWB21" s="822"/>
      <c r="GWC21" s="822"/>
      <c r="GWD21" s="822"/>
      <c r="GWE21" s="822"/>
      <c r="GWF21" s="822"/>
      <c r="GWG21" s="822"/>
      <c r="GWH21" s="822"/>
      <c r="GWI21" s="822"/>
      <c r="GWJ21" s="822"/>
      <c r="GWK21" s="822"/>
      <c r="GWL21" s="822"/>
      <c r="GWM21" s="822"/>
      <c r="GWN21" s="822"/>
      <c r="GWO21" s="822"/>
      <c r="GWP21" s="822"/>
      <c r="GWQ21" s="822"/>
      <c r="GWR21" s="822"/>
      <c r="GWS21" s="822"/>
      <c r="GWT21" s="822"/>
      <c r="GWU21" s="822"/>
      <c r="GWV21" s="822"/>
      <c r="GWW21" s="822"/>
      <c r="GWX21" s="822"/>
      <c r="GWY21" s="822"/>
      <c r="GWZ21" s="822"/>
      <c r="GXA21" s="822"/>
      <c r="GXB21" s="822"/>
      <c r="GXC21" s="822"/>
      <c r="GXD21" s="822"/>
      <c r="GXE21" s="822"/>
      <c r="GXF21" s="822"/>
      <c r="GXG21" s="822"/>
      <c r="GXH21" s="822"/>
      <c r="GXI21" s="822"/>
      <c r="GXJ21" s="822"/>
      <c r="GXK21" s="822"/>
      <c r="GXL21" s="822"/>
      <c r="GXM21" s="822"/>
      <c r="GXN21" s="822"/>
      <c r="GXO21" s="822"/>
      <c r="GXP21" s="822"/>
      <c r="GXQ21" s="822"/>
      <c r="GXR21" s="822"/>
      <c r="GXS21" s="822"/>
      <c r="GXT21" s="822"/>
      <c r="GXU21" s="822"/>
      <c r="GXV21" s="822"/>
      <c r="GXW21" s="822"/>
      <c r="GXX21" s="822"/>
      <c r="GXY21" s="822"/>
      <c r="GXZ21" s="822"/>
      <c r="GYA21" s="822"/>
      <c r="GYB21" s="822"/>
      <c r="GYC21" s="822"/>
      <c r="GYD21" s="822"/>
      <c r="GYE21" s="822"/>
      <c r="GYF21" s="822"/>
      <c r="GYG21" s="822"/>
      <c r="GYH21" s="822"/>
      <c r="GYI21" s="822"/>
      <c r="GYJ21" s="822"/>
      <c r="GYK21" s="822"/>
      <c r="GYL21" s="822"/>
      <c r="GYM21" s="822"/>
      <c r="GYN21" s="822"/>
      <c r="GYO21" s="822"/>
      <c r="GYP21" s="822"/>
      <c r="GYQ21" s="822"/>
      <c r="GYR21" s="822"/>
      <c r="GYS21" s="822"/>
      <c r="GYT21" s="822"/>
      <c r="GYU21" s="822"/>
      <c r="GYV21" s="822"/>
      <c r="GYW21" s="822"/>
      <c r="GYX21" s="822"/>
      <c r="GYY21" s="822"/>
      <c r="GYZ21" s="822"/>
      <c r="GZA21" s="822"/>
      <c r="GZB21" s="822"/>
      <c r="GZC21" s="822"/>
      <c r="GZD21" s="822"/>
      <c r="GZE21" s="822"/>
      <c r="GZF21" s="822"/>
      <c r="GZG21" s="822"/>
      <c r="GZH21" s="822"/>
      <c r="GZI21" s="822"/>
      <c r="GZJ21" s="822"/>
      <c r="GZK21" s="822"/>
      <c r="GZL21" s="822"/>
      <c r="GZM21" s="822"/>
      <c r="GZN21" s="822"/>
      <c r="GZO21" s="822"/>
      <c r="GZP21" s="822"/>
      <c r="GZQ21" s="822"/>
      <c r="GZR21" s="822"/>
      <c r="GZS21" s="822"/>
      <c r="GZT21" s="822"/>
      <c r="GZU21" s="822"/>
      <c r="GZV21" s="822"/>
      <c r="GZW21" s="822"/>
      <c r="GZX21" s="822"/>
      <c r="GZY21" s="822"/>
      <c r="GZZ21" s="822"/>
      <c r="HAA21" s="822"/>
      <c r="HAB21" s="822"/>
      <c r="HAC21" s="822"/>
      <c r="HAD21" s="822"/>
      <c r="HAE21" s="822"/>
      <c r="HAF21" s="822"/>
      <c r="HAG21" s="822"/>
      <c r="HAH21" s="822"/>
      <c r="HAI21" s="822"/>
      <c r="HAJ21" s="822"/>
      <c r="HAK21" s="822"/>
      <c r="HAL21" s="822"/>
      <c r="HAM21" s="822"/>
      <c r="HAN21" s="822"/>
      <c r="HAO21" s="822"/>
      <c r="HAP21" s="822"/>
      <c r="HAQ21" s="822"/>
      <c r="HAR21" s="822"/>
      <c r="HAS21" s="822"/>
      <c r="HAT21" s="822"/>
      <c r="HAU21" s="822"/>
      <c r="HAV21" s="822"/>
      <c r="HAW21" s="822"/>
      <c r="HAX21" s="822"/>
      <c r="HAY21" s="822"/>
      <c r="HAZ21" s="822"/>
      <c r="HBA21" s="822"/>
      <c r="HBB21" s="822"/>
      <c r="HBC21" s="822"/>
      <c r="HBD21" s="822"/>
      <c r="HBE21" s="822"/>
      <c r="HBF21" s="822"/>
      <c r="HBG21" s="822"/>
      <c r="HBH21" s="822"/>
      <c r="HBI21" s="822"/>
      <c r="HBJ21" s="822"/>
      <c r="HBK21" s="822"/>
      <c r="HBL21" s="822"/>
      <c r="HBM21" s="822"/>
      <c r="HBN21" s="822"/>
      <c r="HBO21" s="822"/>
      <c r="HBP21" s="822"/>
      <c r="HBQ21" s="822"/>
      <c r="HBR21" s="822"/>
      <c r="HBS21" s="822"/>
      <c r="HBT21" s="822"/>
      <c r="HBU21" s="822"/>
      <c r="HBV21" s="822"/>
      <c r="HBW21" s="822"/>
      <c r="HBX21" s="822"/>
      <c r="HBY21" s="822"/>
      <c r="HBZ21" s="822"/>
      <c r="HCA21" s="822"/>
      <c r="HCB21" s="822"/>
      <c r="HCC21" s="822"/>
      <c r="HCD21" s="822"/>
      <c r="HCE21" s="822"/>
      <c r="HCF21" s="822"/>
      <c r="HCG21" s="822"/>
      <c r="HCH21" s="822"/>
      <c r="HCI21" s="822"/>
      <c r="HCJ21" s="822"/>
      <c r="HCK21" s="822"/>
      <c r="HCL21" s="822"/>
      <c r="HCM21" s="822"/>
      <c r="HCN21" s="822"/>
      <c r="HCO21" s="822"/>
      <c r="HCP21" s="822"/>
      <c r="HCQ21" s="822"/>
      <c r="HCR21" s="822"/>
      <c r="HCS21" s="822"/>
      <c r="HCT21" s="822"/>
      <c r="HCU21" s="822"/>
      <c r="HCV21" s="822"/>
      <c r="HCW21" s="822"/>
      <c r="HCX21" s="822"/>
      <c r="HCY21" s="822"/>
      <c r="HCZ21" s="822"/>
      <c r="HDA21" s="822"/>
      <c r="HDB21" s="822"/>
      <c r="HDC21" s="822"/>
      <c r="HDD21" s="822"/>
      <c r="HDE21" s="822"/>
      <c r="HDF21" s="822"/>
      <c r="HDG21" s="822"/>
      <c r="HDH21" s="822"/>
      <c r="HDI21" s="822"/>
      <c r="HDJ21" s="822"/>
      <c r="HDK21" s="822"/>
      <c r="HDL21" s="822"/>
      <c r="HDM21" s="822"/>
      <c r="HDN21" s="822"/>
      <c r="HDO21" s="822"/>
      <c r="HDP21" s="822"/>
      <c r="HDQ21" s="822"/>
      <c r="HDR21" s="822"/>
      <c r="HDS21" s="822"/>
      <c r="HDT21" s="822"/>
      <c r="HDU21" s="822"/>
      <c r="HDV21" s="822"/>
      <c r="HDW21" s="822"/>
      <c r="HDX21" s="822"/>
      <c r="HDY21" s="822"/>
      <c r="HDZ21" s="822"/>
      <c r="HEA21" s="822"/>
      <c r="HEB21" s="822"/>
      <c r="HEC21" s="822"/>
      <c r="HED21" s="822"/>
      <c r="HEE21" s="822"/>
      <c r="HEF21" s="822"/>
      <c r="HEG21" s="822"/>
      <c r="HEH21" s="822"/>
      <c r="HEI21" s="822"/>
      <c r="HEJ21" s="822"/>
      <c r="HEK21" s="822"/>
      <c r="HEL21" s="822"/>
      <c r="HEM21" s="822"/>
      <c r="HEN21" s="822"/>
      <c r="HEO21" s="822"/>
      <c r="HEP21" s="822"/>
      <c r="HEQ21" s="822"/>
      <c r="HER21" s="822"/>
      <c r="HES21" s="822"/>
      <c r="HET21" s="822"/>
      <c r="HEU21" s="822"/>
      <c r="HEV21" s="822"/>
      <c r="HEW21" s="822"/>
      <c r="HEX21" s="822"/>
      <c r="HEY21" s="822"/>
      <c r="HEZ21" s="822"/>
      <c r="HFA21" s="822"/>
      <c r="HFB21" s="822"/>
      <c r="HFC21" s="822"/>
      <c r="HFD21" s="822"/>
      <c r="HFE21" s="822"/>
      <c r="HFF21" s="822"/>
      <c r="HFG21" s="822"/>
      <c r="HFH21" s="822"/>
      <c r="HFI21" s="822"/>
      <c r="HFJ21" s="822"/>
      <c r="HFK21" s="822"/>
      <c r="HFL21" s="822"/>
      <c r="HFM21" s="822"/>
      <c r="HFN21" s="822"/>
      <c r="HFO21" s="822"/>
      <c r="HFP21" s="822"/>
      <c r="HFQ21" s="822"/>
      <c r="HFR21" s="822"/>
      <c r="HFS21" s="822"/>
      <c r="HFT21" s="822"/>
      <c r="HFU21" s="822"/>
      <c r="HFV21" s="822"/>
      <c r="HFW21" s="822"/>
      <c r="HFX21" s="822"/>
      <c r="HFY21" s="822"/>
      <c r="HFZ21" s="822"/>
      <c r="HGA21" s="822"/>
      <c r="HGB21" s="822"/>
      <c r="HGC21" s="822"/>
      <c r="HGD21" s="822"/>
      <c r="HGE21" s="822"/>
      <c r="HGF21" s="822"/>
      <c r="HGG21" s="822"/>
      <c r="HGH21" s="822"/>
      <c r="HGI21" s="822"/>
      <c r="HGJ21" s="822"/>
      <c r="HGK21" s="822"/>
      <c r="HGL21" s="822"/>
      <c r="HGM21" s="822"/>
      <c r="HGN21" s="822"/>
      <c r="HGO21" s="822"/>
      <c r="HGP21" s="822"/>
      <c r="HGQ21" s="822"/>
      <c r="HGR21" s="822"/>
      <c r="HGS21" s="822"/>
      <c r="HGT21" s="822"/>
      <c r="HGU21" s="822"/>
      <c r="HGV21" s="822"/>
      <c r="HGW21" s="822"/>
      <c r="HGX21" s="822"/>
      <c r="HGY21" s="822"/>
      <c r="HGZ21" s="822"/>
      <c r="HHA21" s="822"/>
      <c r="HHB21" s="822"/>
      <c r="HHC21" s="822"/>
      <c r="HHD21" s="822"/>
      <c r="HHE21" s="822"/>
      <c r="HHF21" s="822"/>
      <c r="HHG21" s="822"/>
      <c r="HHH21" s="822"/>
      <c r="HHI21" s="822"/>
      <c r="HHJ21" s="822"/>
      <c r="HHK21" s="822"/>
      <c r="HHL21" s="822"/>
      <c r="HHM21" s="822"/>
      <c r="HHN21" s="822"/>
      <c r="HHO21" s="822"/>
      <c r="HHP21" s="822"/>
      <c r="HHQ21" s="822"/>
      <c r="HHR21" s="822"/>
      <c r="HHS21" s="822"/>
      <c r="HHT21" s="822"/>
      <c r="HHU21" s="822"/>
      <c r="HHV21" s="822"/>
      <c r="HHW21" s="822"/>
      <c r="HHX21" s="822"/>
      <c r="HHY21" s="822"/>
      <c r="HHZ21" s="822"/>
      <c r="HIA21" s="822"/>
      <c r="HIB21" s="822"/>
      <c r="HIC21" s="822"/>
      <c r="HID21" s="822"/>
      <c r="HIE21" s="822"/>
      <c r="HIF21" s="822"/>
      <c r="HIG21" s="822"/>
      <c r="HIH21" s="822"/>
      <c r="HII21" s="822"/>
      <c r="HIJ21" s="822"/>
      <c r="HIK21" s="822"/>
      <c r="HIL21" s="822"/>
      <c r="HIM21" s="822"/>
      <c r="HIN21" s="822"/>
      <c r="HIO21" s="822"/>
      <c r="HIP21" s="822"/>
      <c r="HIQ21" s="822"/>
      <c r="HIR21" s="822"/>
      <c r="HIS21" s="822"/>
      <c r="HIT21" s="822"/>
      <c r="HIU21" s="822"/>
      <c r="HIV21" s="822"/>
      <c r="HIW21" s="822"/>
      <c r="HIX21" s="822"/>
      <c r="HIY21" s="822"/>
      <c r="HIZ21" s="822"/>
      <c r="HJA21" s="822"/>
      <c r="HJB21" s="822"/>
      <c r="HJC21" s="822"/>
      <c r="HJD21" s="822"/>
      <c r="HJE21" s="822"/>
      <c r="HJF21" s="822"/>
      <c r="HJG21" s="822"/>
      <c r="HJH21" s="822"/>
      <c r="HJI21" s="822"/>
      <c r="HJJ21" s="822"/>
      <c r="HJK21" s="822"/>
      <c r="HJL21" s="822"/>
      <c r="HJM21" s="822"/>
      <c r="HJN21" s="822"/>
      <c r="HJO21" s="822"/>
      <c r="HJP21" s="822"/>
      <c r="HJQ21" s="822"/>
      <c r="HJR21" s="822"/>
      <c r="HJS21" s="822"/>
      <c r="HJT21" s="822"/>
      <c r="HJU21" s="822"/>
      <c r="HJV21" s="822"/>
      <c r="HJW21" s="822"/>
      <c r="HJX21" s="822"/>
      <c r="HJY21" s="822"/>
      <c r="HJZ21" s="822"/>
      <c r="HKA21" s="822"/>
      <c r="HKB21" s="822"/>
      <c r="HKC21" s="822"/>
      <c r="HKD21" s="822"/>
      <c r="HKE21" s="822"/>
      <c r="HKF21" s="822"/>
      <c r="HKG21" s="822"/>
      <c r="HKH21" s="822"/>
      <c r="HKI21" s="822"/>
      <c r="HKJ21" s="822"/>
      <c r="HKK21" s="822"/>
      <c r="HKL21" s="822"/>
      <c r="HKM21" s="822"/>
      <c r="HKN21" s="822"/>
      <c r="HKO21" s="822"/>
      <c r="HKP21" s="822"/>
      <c r="HKQ21" s="822"/>
      <c r="HKR21" s="822"/>
      <c r="HKS21" s="822"/>
      <c r="HKT21" s="822"/>
      <c r="HKU21" s="822"/>
      <c r="HKV21" s="822"/>
      <c r="HKW21" s="822"/>
      <c r="HKX21" s="822"/>
      <c r="HKY21" s="822"/>
      <c r="HKZ21" s="822"/>
      <c r="HLA21" s="822"/>
      <c r="HLB21" s="822"/>
      <c r="HLC21" s="822"/>
      <c r="HLD21" s="822"/>
      <c r="HLE21" s="822"/>
      <c r="HLF21" s="822"/>
      <c r="HLG21" s="822"/>
      <c r="HLH21" s="822"/>
      <c r="HLI21" s="822"/>
      <c r="HLJ21" s="822"/>
      <c r="HLK21" s="822"/>
      <c r="HLL21" s="822"/>
      <c r="HLM21" s="822"/>
      <c r="HLN21" s="822"/>
      <c r="HLO21" s="822"/>
      <c r="HLP21" s="822"/>
      <c r="HLQ21" s="822"/>
      <c r="HLR21" s="822"/>
      <c r="HLS21" s="822"/>
      <c r="HLT21" s="822"/>
      <c r="HLU21" s="822"/>
      <c r="HLV21" s="822"/>
      <c r="HLW21" s="822"/>
      <c r="HLX21" s="822"/>
      <c r="HLY21" s="822"/>
      <c r="HLZ21" s="822"/>
      <c r="HMA21" s="822"/>
      <c r="HMB21" s="822"/>
      <c r="HMC21" s="822"/>
      <c r="HMD21" s="822"/>
      <c r="HME21" s="822"/>
      <c r="HMF21" s="822"/>
      <c r="HMG21" s="822"/>
      <c r="HMH21" s="822"/>
      <c r="HMI21" s="822"/>
      <c r="HMJ21" s="822"/>
      <c r="HMK21" s="822"/>
      <c r="HML21" s="822"/>
      <c r="HMM21" s="822"/>
      <c r="HMN21" s="822"/>
      <c r="HMO21" s="822"/>
      <c r="HMP21" s="822"/>
      <c r="HMQ21" s="822"/>
      <c r="HMR21" s="822"/>
      <c r="HMS21" s="822"/>
      <c r="HMT21" s="822"/>
      <c r="HMU21" s="822"/>
      <c r="HMV21" s="822"/>
      <c r="HMW21" s="822"/>
      <c r="HMX21" s="822"/>
      <c r="HMY21" s="822"/>
      <c r="HMZ21" s="822"/>
      <c r="HNA21" s="822"/>
      <c r="HNB21" s="822"/>
      <c r="HNC21" s="822"/>
      <c r="HND21" s="822"/>
      <c r="HNE21" s="822"/>
      <c r="HNF21" s="822"/>
      <c r="HNG21" s="822"/>
      <c r="HNH21" s="822"/>
      <c r="HNI21" s="822"/>
      <c r="HNJ21" s="822"/>
      <c r="HNK21" s="822"/>
      <c r="HNL21" s="822"/>
      <c r="HNM21" s="822"/>
      <c r="HNN21" s="822"/>
      <c r="HNO21" s="822"/>
      <c r="HNP21" s="822"/>
      <c r="HNQ21" s="822"/>
      <c r="HNR21" s="822"/>
      <c r="HNS21" s="822"/>
      <c r="HNT21" s="822"/>
      <c r="HNU21" s="822"/>
      <c r="HNV21" s="822"/>
      <c r="HNW21" s="822"/>
      <c r="HNX21" s="822"/>
      <c r="HNY21" s="822"/>
      <c r="HNZ21" s="822"/>
      <c r="HOA21" s="822"/>
      <c r="HOB21" s="822"/>
      <c r="HOC21" s="822"/>
      <c r="HOD21" s="822"/>
      <c r="HOE21" s="822"/>
      <c r="HOF21" s="822"/>
      <c r="HOG21" s="822"/>
      <c r="HOH21" s="822"/>
      <c r="HOI21" s="822"/>
      <c r="HOJ21" s="822"/>
      <c r="HOK21" s="822"/>
      <c r="HOL21" s="822"/>
      <c r="HOM21" s="822"/>
      <c r="HON21" s="822"/>
      <c r="HOO21" s="822"/>
      <c r="HOP21" s="822"/>
      <c r="HOQ21" s="822"/>
      <c r="HOR21" s="822"/>
      <c r="HOS21" s="822"/>
      <c r="HOT21" s="822"/>
      <c r="HOU21" s="822"/>
      <c r="HOV21" s="822"/>
      <c r="HOW21" s="822"/>
      <c r="HOX21" s="822"/>
      <c r="HOY21" s="822"/>
      <c r="HOZ21" s="822"/>
      <c r="HPA21" s="822"/>
      <c r="HPB21" s="822"/>
      <c r="HPC21" s="822"/>
      <c r="HPD21" s="822"/>
      <c r="HPE21" s="822"/>
      <c r="HPF21" s="822"/>
      <c r="HPG21" s="822"/>
      <c r="HPH21" s="822"/>
      <c r="HPI21" s="822"/>
      <c r="HPJ21" s="822"/>
      <c r="HPK21" s="822"/>
      <c r="HPL21" s="822"/>
      <c r="HPM21" s="822"/>
      <c r="HPN21" s="822"/>
      <c r="HPO21" s="822"/>
      <c r="HPP21" s="822"/>
      <c r="HPQ21" s="822"/>
      <c r="HPR21" s="822"/>
      <c r="HPS21" s="822"/>
      <c r="HPT21" s="822"/>
      <c r="HPU21" s="822"/>
      <c r="HPV21" s="822"/>
      <c r="HPW21" s="822"/>
      <c r="HPX21" s="822"/>
      <c r="HPY21" s="822"/>
      <c r="HPZ21" s="822"/>
      <c r="HQA21" s="822"/>
      <c r="HQB21" s="822"/>
      <c r="HQC21" s="822"/>
      <c r="HQD21" s="822"/>
      <c r="HQE21" s="822"/>
      <c r="HQF21" s="822"/>
      <c r="HQG21" s="822"/>
      <c r="HQH21" s="822"/>
      <c r="HQI21" s="822"/>
      <c r="HQJ21" s="822"/>
      <c r="HQK21" s="822"/>
      <c r="HQL21" s="822"/>
      <c r="HQM21" s="822"/>
      <c r="HQN21" s="822"/>
      <c r="HQO21" s="822"/>
      <c r="HQP21" s="822"/>
      <c r="HQQ21" s="822"/>
      <c r="HQR21" s="822"/>
      <c r="HQS21" s="822"/>
      <c r="HQT21" s="822"/>
      <c r="HQU21" s="822"/>
      <c r="HQV21" s="822"/>
      <c r="HQW21" s="822"/>
      <c r="HQX21" s="822"/>
      <c r="HQY21" s="822"/>
      <c r="HQZ21" s="822"/>
      <c r="HRA21" s="822"/>
      <c r="HRB21" s="822"/>
      <c r="HRC21" s="822"/>
      <c r="HRD21" s="822"/>
      <c r="HRE21" s="822"/>
      <c r="HRF21" s="822"/>
      <c r="HRG21" s="822"/>
      <c r="HRH21" s="822"/>
      <c r="HRI21" s="822"/>
      <c r="HRJ21" s="822"/>
      <c r="HRK21" s="822"/>
      <c r="HRL21" s="822"/>
      <c r="HRM21" s="822"/>
      <c r="HRN21" s="822"/>
      <c r="HRO21" s="822"/>
      <c r="HRP21" s="822"/>
      <c r="HRQ21" s="822"/>
      <c r="HRR21" s="822"/>
      <c r="HRS21" s="822"/>
      <c r="HRT21" s="822"/>
      <c r="HRU21" s="822"/>
      <c r="HRV21" s="822"/>
      <c r="HRW21" s="822"/>
      <c r="HRX21" s="822"/>
      <c r="HRY21" s="822"/>
      <c r="HRZ21" s="822"/>
      <c r="HSA21" s="822"/>
      <c r="HSB21" s="822"/>
      <c r="HSC21" s="822"/>
      <c r="HSD21" s="822"/>
      <c r="HSE21" s="822"/>
      <c r="HSF21" s="822"/>
      <c r="HSG21" s="822"/>
      <c r="HSH21" s="822"/>
      <c r="HSI21" s="822"/>
      <c r="HSJ21" s="822"/>
      <c r="HSK21" s="822"/>
      <c r="HSL21" s="822"/>
      <c r="HSM21" s="822"/>
      <c r="HSN21" s="822"/>
      <c r="HSO21" s="822"/>
      <c r="HSP21" s="822"/>
      <c r="HSQ21" s="822"/>
      <c r="HSR21" s="822"/>
      <c r="HSS21" s="822"/>
      <c r="HST21" s="822"/>
      <c r="HSU21" s="822"/>
      <c r="HSV21" s="822"/>
      <c r="HSW21" s="822"/>
      <c r="HSX21" s="822"/>
      <c r="HSY21" s="822"/>
      <c r="HSZ21" s="822"/>
      <c r="HTA21" s="822"/>
      <c r="HTB21" s="822"/>
      <c r="HTC21" s="822"/>
      <c r="HTD21" s="822"/>
      <c r="HTE21" s="822"/>
      <c r="HTF21" s="822"/>
      <c r="HTG21" s="822"/>
      <c r="HTH21" s="822"/>
      <c r="HTI21" s="822"/>
      <c r="HTJ21" s="822"/>
      <c r="HTK21" s="822"/>
      <c r="HTL21" s="822"/>
      <c r="HTM21" s="822"/>
      <c r="HTN21" s="822"/>
      <c r="HTO21" s="822"/>
      <c r="HTP21" s="822"/>
      <c r="HTQ21" s="822"/>
      <c r="HTR21" s="822"/>
      <c r="HTS21" s="822"/>
      <c r="HTT21" s="822"/>
      <c r="HTU21" s="822"/>
      <c r="HTV21" s="822"/>
      <c r="HTW21" s="822"/>
      <c r="HTX21" s="822"/>
      <c r="HTY21" s="822"/>
      <c r="HTZ21" s="822"/>
      <c r="HUA21" s="822"/>
      <c r="HUB21" s="822"/>
      <c r="HUC21" s="822"/>
      <c r="HUD21" s="822"/>
      <c r="HUE21" s="822"/>
      <c r="HUF21" s="822"/>
      <c r="HUG21" s="822"/>
      <c r="HUH21" s="822"/>
      <c r="HUI21" s="822"/>
      <c r="HUJ21" s="822"/>
      <c r="HUK21" s="822"/>
      <c r="HUL21" s="822"/>
      <c r="HUM21" s="822"/>
      <c r="HUN21" s="822"/>
      <c r="HUO21" s="822"/>
      <c r="HUP21" s="822"/>
      <c r="HUQ21" s="822"/>
      <c r="HUR21" s="822"/>
      <c r="HUS21" s="822"/>
      <c r="HUT21" s="822"/>
      <c r="HUU21" s="822"/>
      <c r="HUV21" s="822"/>
      <c r="HUW21" s="822"/>
      <c r="HUX21" s="822"/>
      <c r="HUY21" s="822"/>
      <c r="HUZ21" s="822"/>
      <c r="HVA21" s="822"/>
      <c r="HVB21" s="822"/>
      <c r="HVC21" s="822"/>
      <c r="HVD21" s="822"/>
      <c r="HVE21" s="822"/>
      <c r="HVF21" s="822"/>
      <c r="HVG21" s="822"/>
      <c r="HVH21" s="822"/>
      <c r="HVI21" s="822"/>
      <c r="HVJ21" s="822"/>
      <c r="HVK21" s="822"/>
      <c r="HVL21" s="822"/>
      <c r="HVM21" s="822"/>
      <c r="HVN21" s="822"/>
      <c r="HVO21" s="822"/>
      <c r="HVP21" s="822"/>
      <c r="HVQ21" s="822"/>
      <c r="HVR21" s="822"/>
      <c r="HVS21" s="822"/>
      <c r="HVT21" s="822"/>
      <c r="HVU21" s="822"/>
      <c r="HVV21" s="822"/>
      <c r="HVW21" s="822"/>
      <c r="HVX21" s="822"/>
      <c r="HVY21" s="822"/>
      <c r="HVZ21" s="822"/>
      <c r="HWA21" s="822"/>
      <c r="HWB21" s="822"/>
      <c r="HWC21" s="822"/>
      <c r="HWD21" s="822"/>
      <c r="HWE21" s="822"/>
      <c r="HWF21" s="822"/>
      <c r="HWG21" s="822"/>
      <c r="HWH21" s="822"/>
      <c r="HWI21" s="822"/>
      <c r="HWJ21" s="822"/>
      <c r="HWK21" s="822"/>
      <c r="HWL21" s="822"/>
      <c r="HWM21" s="822"/>
      <c r="HWN21" s="822"/>
      <c r="HWO21" s="822"/>
      <c r="HWP21" s="822"/>
      <c r="HWQ21" s="822"/>
      <c r="HWR21" s="822"/>
      <c r="HWS21" s="822"/>
      <c r="HWT21" s="822"/>
      <c r="HWU21" s="822"/>
      <c r="HWV21" s="822"/>
      <c r="HWW21" s="822"/>
      <c r="HWX21" s="822"/>
      <c r="HWY21" s="822"/>
      <c r="HWZ21" s="822"/>
      <c r="HXA21" s="822"/>
      <c r="HXB21" s="822"/>
      <c r="HXC21" s="822"/>
      <c r="HXD21" s="822"/>
      <c r="HXE21" s="822"/>
      <c r="HXF21" s="822"/>
      <c r="HXG21" s="822"/>
      <c r="HXH21" s="822"/>
      <c r="HXI21" s="822"/>
      <c r="HXJ21" s="822"/>
      <c r="HXK21" s="822"/>
      <c r="HXL21" s="822"/>
      <c r="HXM21" s="822"/>
      <c r="HXN21" s="822"/>
      <c r="HXO21" s="822"/>
      <c r="HXP21" s="822"/>
      <c r="HXQ21" s="822"/>
      <c r="HXR21" s="822"/>
      <c r="HXS21" s="822"/>
      <c r="HXT21" s="822"/>
      <c r="HXU21" s="822"/>
      <c r="HXV21" s="822"/>
      <c r="HXW21" s="822"/>
      <c r="HXX21" s="822"/>
      <c r="HXY21" s="822"/>
      <c r="HXZ21" s="822"/>
      <c r="HYA21" s="822"/>
      <c r="HYB21" s="822"/>
      <c r="HYC21" s="822"/>
      <c r="HYD21" s="822"/>
      <c r="HYE21" s="822"/>
      <c r="HYF21" s="822"/>
      <c r="HYG21" s="822"/>
      <c r="HYH21" s="822"/>
      <c r="HYI21" s="822"/>
      <c r="HYJ21" s="822"/>
      <c r="HYK21" s="822"/>
      <c r="HYL21" s="822"/>
      <c r="HYM21" s="822"/>
      <c r="HYN21" s="822"/>
      <c r="HYO21" s="822"/>
      <c r="HYP21" s="822"/>
      <c r="HYQ21" s="822"/>
      <c r="HYR21" s="822"/>
      <c r="HYS21" s="822"/>
      <c r="HYT21" s="822"/>
      <c r="HYU21" s="822"/>
      <c r="HYV21" s="822"/>
      <c r="HYW21" s="822"/>
      <c r="HYX21" s="822"/>
      <c r="HYY21" s="822"/>
      <c r="HYZ21" s="822"/>
      <c r="HZA21" s="822"/>
      <c r="HZB21" s="822"/>
      <c r="HZC21" s="822"/>
      <c r="HZD21" s="822"/>
      <c r="HZE21" s="822"/>
      <c r="HZF21" s="822"/>
      <c r="HZG21" s="822"/>
      <c r="HZH21" s="822"/>
      <c r="HZI21" s="822"/>
      <c r="HZJ21" s="822"/>
      <c r="HZK21" s="822"/>
      <c r="HZL21" s="822"/>
      <c r="HZM21" s="822"/>
      <c r="HZN21" s="822"/>
      <c r="HZO21" s="822"/>
      <c r="HZP21" s="822"/>
      <c r="HZQ21" s="822"/>
      <c r="HZR21" s="822"/>
      <c r="HZS21" s="822"/>
      <c r="HZT21" s="822"/>
      <c r="HZU21" s="822"/>
      <c r="HZV21" s="822"/>
      <c r="HZW21" s="822"/>
      <c r="HZX21" s="822"/>
      <c r="HZY21" s="822"/>
      <c r="HZZ21" s="822"/>
      <c r="IAA21" s="822"/>
      <c r="IAB21" s="822"/>
      <c r="IAC21" s="822"/>
      <c r="IAD21" s="822"/>
      <c r="IAE21" s="822"/>
      <c r="IAF21" s="822"/>
      <c r="IAG21" s="822"/>
      <c r="IAH21" s="822"/>
      <c r="IAI21" s="822"/>
      <c r="IAJ21" s="822"/>
      <c r="IAK21" s="822"/>
      <c r="IAL21" s="822"/>
      <c r="IAM21" s="822"/>
      <c r="IAN21" s="822"/>
      <c r="IAO21" s="822"/>
      <c r="IAP21" s="822"/>
      <c r="IAQ21" s="822"/>
      <c r="IAR21" s="822"/>
      <c r="IAS21" s="822"/>
      <c r="IAT21" s="822"/>
      <c r="IAU21" s="822"/>
      <c r="IAV21" s="822"/>
      <c r="IAW21" s="822"/>
      <c r="IAX21" s="822"/>
      <c r="IAY21" s="822"/>
      <c r="IAZ21" s="822"/>
      <c r="IBA21" s="822"/>
      <c r="IBB21" s="822"/>
      <c r="IBC21" s="822"/>
      <c r="IBD21" s="822"/>
      <c r="IBE21" s="822"/>
      <c r="IBF21" s="822"/>
      <c r="IBG21" s="822"/>
      <c r="IBH21" s="822"/>
      <c r="IBI21" s="822"/>
      <c r="IBJ21" s="822"/>
      <c r="IBK21" s="822"/>
      <c r="IBL21" s="822"/>
      <c r="IBM21" s="822"/>
      <c r="IBN21" s="822"/>
      <c r="IBO21" s="822"/>
      <c r="IBP21" s="822"/>
      <c r="IBQ21" s="822"/>
      <c r="IBR21" s="822"/>
      <c r="IBS21" s="822"/>
      <c r="IBT21" s="822"/>
      <c r="IBU21" s="822"/>
      <c r="IBV21" s="822"/>
      <c r="IBW21" s="822"/>
      <c r="IBX21" s="822"/>
      <c r="IBY21" s="822"/>
      <c r="IBZ21" s="822"/>
      <c r="ICA21" s="822"/>
      <c r="ICB21" s="822"/>
      <c r="ICC21" s="822"/>
      <c r="ICD21" s="822"/>
      <c r="ICE21" s="822"/>
      <c r="ICF21" s="822"/>
      <c r="ICG21" s="822"/>
      <c r="ICH21" s="822"/>
      <c r="ICI21" s="822"/>
      <c r="ICJ21" s="822"/>
      <c r="ICK21" s="822"/>
      <c r="ICL21" s="822"/>
      <c r="ICM21" s="822"/>
      <c r="ICN21" s="822"/>
      <c r="ICO21" s="822"/>
      <c r="ICP21" s="822"/>
      <c r="ICQ21" s="822"/>
      <c r="ICR21" s="822"/>
      <c r="ICS21" s="822"/>
      <c r="ICT21" s="822"/>
      <c r="ICU21" s="822"/>
      <c r="ICV21" s="822"/>
      <c r="ICW21" s="822"/>
      <c r="ICX21" s="822"/>
      <c r="ICY21" s="822"/>
      <c r="ICZ21" s="822"/>
      <c r="IDA21" s="822"/>
      <c r="IDB21" s="822"/>
      <c r="IDC21" s="822"/>
      <c r="IDD21" s="822"/>
      <c r="IDE21" s="822"/>
      <c r="IDF21" s="822"/>
      <c r="IDG21" s="822"/>
      <c r="IDH21" s="822"/>
      <c r="IDI21" s="822"/>
      <c r="IDJ21" s="822"/>
      <c r="IDK21" s="822"/>
      <c r="IDL21" s="822"/>
      <c r="IDM21" s="822"/>
      <c r="IDN21" s="822"/>
      <c r="IDO21" s="822"/>
      <c r="IDP21" s="822"/>
      <c r="IDQ21" s="822"/>
      <c r="IDR21" s="822"/>
      <c r="IDS21" s="822"/>
      <c r="IDT21" s="822"/>
      <c r="IDU21" s="822"/>
      <c r="IDV21" s="822"/>
      <c r="IDW21" s="822"/>
      <c r="IDX21" s="822"/>
      <c r="IDY21" s="822"/>
      <c r="IDZ21" s="822"/>
      <c r="IEA21" s="822"/>
      <c r="IEB21" s="822"/>
      <c r="IEC21" s="822"/>
      <c r="IED21" s="822"/>
      <c r="IEE21" s="822"/>
      <c r="IEF21" s="822"/>
      <c r="IEG21" s="822"/>
      <c r="IEH21" s="822"/>
      <c r="IEI21" s="822"/>
      <c r="IEJ21" s="822"/>
      <c r="IEK21" s="822"/>
      <c r="IEL21" s="822"/>
      <c r="IEM21" s="822"/>
      <c r="IEN21" s="822"/>
      <c r="IEO21" s="822"/>
      <c r="IEP21" s="822"/>
      <c r="IEQ21" s="822"/>
      <c r="IER21" s="822"/>
      <c r="IES21" s="822"/>
      <c r="IET21" s="822"/>
      <c r="IEU21" s="822"/>
      <c r="IEV21" s="822"/>
      <c r="IEW21" s="822"/>
      <c r="IEX21" s="822"/>
      <c r="IEY21" s="822"/>
      <c r="IEZ21" s="822"/>
      <c r="IFA21" s="822"/>
      <c r="IFB21" s="822"/>
      <c r="IFC21" s="822"/>
      <c r="IFD21" s="822"/>
      <c r="IFE21" s="822"/>
      <c r="IFF21" s="822"/>
      <c r="IFG21" s="822"/>
      <c r="IFH21" s="822"/>
      <c r="IFI21" s="822"/>
      <c r="IFJ21" s="822"/>
      <c r="IFK21" s="822"/>
      <c r="IFL21" s="822"/>
      <c r="IFM21" s="822"/>
      <c r="IFN21" s="822"/>
      <c r="IFO21" s="822"/>
      <c r="IFP21" s="822"/>
      <c r="IFQ21" s="822"/>
      <c r="IFR21" s="822"/>
      <c r="IFS21" s="822"/>
      <c r="IFT21" s="822"/>
      <c r="IFU21" s="822"/>
      <c r="IFV21" s="822"/>
      <c r="IFW21" s="822"/>
      <c r="IFX21" s="822"/>
      <c r="IFY21" s="822"/>
      <c r="IFZ21" s="822"/>
      <c r="IGA21" s="822"/>
      <c r="IGB21" s="822"/>
      <c r="IGC21" s="822"/>
      <c r="IGD21" s="822"/>
      <c r="IGE21" s="822"/>
      <c r="IGF21" s="822"/>
      <c r="IGG21" s="822"/>
      <c r="IGH21" s="822"/>
      <c r="IGI21" s="822"/>
      <c r="IGJ21" s="822"/>
      <c r="IGK21" s="822"/>
      <c r="IGL21" s="822"/>
      <c r="IGM21" s="822"/>
      <c r="IGN21" s="822"/>
      <c r="IGO21" s="822"/>
      <c r="IGP21" s="822"/>
      <c r="IGQ21" s="822"/>
      <c r="IGR21" s="822"/>
      <c r="IGS21" s="822"/>
      <c r="IGT21" s="822"/>
      <c r="IGU21" s="822"/>
      <c r="IGV21" s="822"/>
      <c r="IGW21" s="822"/>
      <c r="IGX21" s="822"/>
      <c r="IGY21" s="822"/>
      <c r="IGZ21" s="822"/>
      <c r="IHA21" s="822"/>
      <c r="IHB21" s="822"/>
      <c r="IHC21" s="822"/>
      <c r="IHD21" s="822"/>
      <c r="IHE21" s="822"/>
      <c r="IHF21" s="822"/>
      <c r="IHG21" s="822"/>
      <c r="IHH21" s="822"/>
      <c r="IHI21" s="822"/>
      <c r="IHJ21" s="822"/>
      <c r="IHK21" s="822"/>
      <c r="IHL21" s="822"/>
      <c r="IHM21" s="822"/>
      <c r="IHN21" s="822"/>
      <c r="IHO21" s="822"/>
      <c r="IHP21" s="822"/>
      <c r="IHQ21" s="822"/>
      <c r="IHR21" s="822"/>
      <c r="IHS21" s="822"/>
      <c r="IHT21" s="822"/>
      <c r="IHU21" s="822"/>
      <c r="IHV21" s="822"/>
      <c r="IHW21" s="822"/>
      <c r="IHX21" s="822"/>
      <c r="IHY21" s="822"/>
      <c r="IHZ21" s="822"/>
      <c r="IIA21" s="822"/>
      <c r="IIB21" s="822"/>
      <c r="IIC21" s="822"/>
      <c r="IID21" s="822"/>
      <c r="IIE21" s="822"/>
      <c r="IIF21" s="822"/>
      <c r="IIG21" s="822"/>
      <c r="IIH21" s="822"/>
      <c r="III21" s="822"/>
      <c r="IIJ21" s="822"/>
      <c r="IIK21" s="822"/>
      <c r="IIL21" s="822"/>
      <c r="IIM21" s="822"/>
      <c r="IIN21" s="822"/>
      <c r="IIO21" s="822"/>
      <c r="IIP21" s="822"/>
      <c r="IIQ21" s="822"/>
      <c r="IIR21" s="822"/>
      <c r="IIS21" s="822"/>
      <c r="IIT21" s="822"/>
      <c r="IIU21" s="822"/>
      <c r="IIV21" s="822"/>
      <c r="IIW21" s="822"/>
      <c r="IIX21" s="822"/>
      <c r="IIY21" s="822"/>
      <c r="IIZ21" s="822"/>
      <c r="IJA21" s="822"/>
      <c r="IJB21" s="822"/>
      <c r="IJC21" s="822"/>
      <c r="IJD21" s="822"/>
      <c r="IJE21" s="822"/>
      <c r="IJF21" s="822"/>
      <c r="IJG21" s="822"/>
      <c r="IJH21" s="822"/>
      <c r="IJI21" s="822"/>
      <c r="IJJ21" s="822"/>
      <c r="IJK21" s="822"/>
      <c r="IJL21" s="822"/>
      <c r="IJM21" s="822"/>
      <c r="IJN21" s="822"/>
      <c r="IJO21" s="822"/>
      <c r="IJP21" s="822"/>
      <c r="IJQ21" s="822"/>
      <c r="IJR21" s="822"/>
      <c r="IJS21" s="822"/>
      <c r="IJT21" s="822"/>
      <c r="IJU21" s="822"/>
      <c r="IJV21" s="822"/>
      <c r="IJW21" s="822"/>
      <c r="IJX21" s="822"/>
      <c r="IJY21" s="822"/>
      <c r="IJZ21" s="822"/>
      <c r="IKA21" s="822"/>
      <c r="IKB21" s="822"/>
      <c r="IKC21" s="822"/>
      <c r="IKD21" s="822"/>
      <c r="IKE21" s="822"/>
      <c r="IKF21" s="822"/>
      <c r="IKG21" s="822"/>
      <c r="IKH21" s="822"/>
      <c r="IKI21" s="822"/>
      <c r="IKJ21" s="822"/>
      <c r="IKK21" s="822"/>
      <c r="IKL21" s="822"/>
      <c r="IKM21" s="822"/>
      <c r="IKN21" s="822"/>
      <c r="IKO21" s="822"/>
      <c r="IKP21" s="822"/>
      <c r="IKQ21" s="822"/>
      <c r="IKR21" s="822"/>
      <c r="IKS21" s="822"/>
      <c r="IKT21" s="822"/>
      <c r="IKU21" s="822"/>
      <c r="IKV21" s="822"/>
      <c r="IKW21" s="822"/>
      <c r="IKX21" s="822"/>
      <c r="IKY21" s="822"/>
      <c r="IKZ21" s="822"/>
      <c r="ILA21" s="822"/>
      <c r="ILB21" s="822"/>
      <c r="ILC21" s="822"/>
      <c r="ILD21" s="822"/>
      <c r="ILE21" s="822"/>
      <c r="ILF21" s="822"/>
      <c r="ILG21" s="822"/>
      <c r="ILH21" s="822"/>
      <c r="ILI21" s="822"/>
      <c r="ILJ21" s="822"/>
      <c r="ILK21" s="822"/>
      <c r="ILL21" s="822"/>
      <c r="ILM21" s="822"/>
      <c r="ILN21" s="822"/>
      <c r="ILO21" s="822"/>
      <c r="ILP21" s="822"/>
      <c r="ILQ21" s="822"/>
      <c r="ILR21" s="822"/>
      <c r="ILS21" s="822"/>
      <c r="ILT21" s="822"/>
      <c r="ILU21" s="822"/>
      <c r="ILV21" s="822"/>
      <c r="ILW21" s="822"/>
      <c r="ILX21" s="822"/>
      <c r="ILY21" s="822"/>
      <c r="ILZ21" s="822"/>
      <c r="IMA21" s="822"/>
      <c r="IMB21" s="822"/>
      <c r="IMC21" s="822"/>
      <c r="IMD21" s="822"/>
      <c r="IME21" s="822"/>
      <c r="IMF21" s="822"/>
      <c r="IMG21" s="822"/>
      <c r="IMH21" s="822"/>
      <c r="IMI21" s="822"/>
      <c r="IMJ21" s="822"/>
      <c r="IMK21" s="822"/>
      <c r="IML21" s="822"/>
      <c r="IMM21" s="822"/>
      <c r="IMN21" s="822"/>
      <c r="IMO21" s="822"/>
      <c r="IMP21" s="822"/>
      <c r="IMQ21" s="822"/>
      <c r="IMR21" s="822"/>
      <c r="IMS21" s="822"/>
      <c r="IMT21" s="822"/>
      <c r="IMU21" s="822"/>
      <c r="IMV21" s="822"/>
      <c r="IMW21" s="822"/>
      <c r="IMX21" s="822"/>
      <c r="IMY21" s="822"/>
      <c r="IMZ21" s="822"/>
      <c r="INA21" s="822"/>
      <c r="INB21" s="822"/>
      <c r="INC21" s="822"/>
      <c r="IND21" s="822"/>
      <c r="INE21" s="822"/>
      <c r="INF21" s="822"/>
      <c r="ING21" s="822"/>
      <c r="INH21" s="822"/>
      <c r="INI21" s="822"/>
      <c r="INJ21" s="822"/>
      <c r="INK21" s="822"/>
      <c r="INL21" s="822"/>
      <c r="INM21" s="822"/>
      <c r="INN21" s="822"/>
      <c r="INO21" s="822"/>
      <c r="INP21" s="822"/>
      <c r="INQ21" s="822"/>
      <c r="INR21" s="822"/>
      <c r="INS21" s="822"/>
      <c r="INT21" s="822"/>
      <c r="INU21" s="822"/>
      <c r="INV21" s="822"/>
      <c r="INW21" s="822"/>
      <c r="INX21" s="822"/>
      <c r="INY21" s="822"/>
      <c r="INZ21" s="822"/>
      <c r="IOA21" s="822"/>
      <c r="IOB21" s="822"/>
      <c r="IOC21" s="822"/>
      <c r="IOD21" s="822"/>
      <c r="IOE21" s="822"/>
      <c r="IOF21" s="822"/>
      <c r="IOG21" s="822"/>
      <c r="IOH21" s="822"/>
      <c r="IOI21" s="822"/>
      <c r="IOJ21" s="822"/>
      <c r="IOK21" s="822"/>
      <c r="IOL21" s="822"/>
      <c r="IOM21" s="822"/>
      <c r="ION21" s="822"/>
      <c r="IOO21" s="822"/>
      <c r="IOP21" s="822"/>
      <c r="IOQ21" s="822"/>
      <c r="IOR21" s="822"/>
      <c r="IOS21" s="822"/>
      <c r="IOT21" s="822"/>
      <c r="IOU21" s="822"/>
      <c r="IOV21" s="822"/>
      <c r="IOW21" s="822"/>
      <c r="IOX21" s="822"/>
      <c r="IOY21" s="822"/>
      <c r="IOZ21" s="822"/>
      <c r="IPA21" s="822"/>
      <c r="IPB21" s="822"/>
      <c r="IPC21" s="822"/>
      <c r="IPD21" s="822"/>
      <c r="IPE21" s="822"/>
      <c r="IPF21" s="822"/>
      <c r="IPG21" s="822"/>
      <c r="IPH21" s="822"/>
      <c r="IPI21" s="822"/>
      <c r="IPJ21" s="822"/>
      <c r="IPK21" s="822"/>
      <c r="IPL21" s="822"/>
      <c r="IPM21" s="822"/>
      <c r="IPN21" s="822"/>
      <c r="IPO21" s="822"/>
      <c r="IPP21" s="822"/>
      <c r="IPQ21" s="822"/>
      <c r="IPR21" s="822"/>
      <c r="IPS21" s="822"/>
      <c r="IPT21" s="822"/>
      <c r="IPU21" s="822"/>
      <c r="IPV21" s="822"/>
      <c r="IPW21" s="822"/>
      <c r="IPX21" s="822"/>
      <c r="IPY21" s="822"/>
      <c r="IPZ21" s="822"/>
      <c r="IQA21" s="822"/>
      <c r="IQB21" s="822"/>
      <c r="IQC21" s="822"/>
      <c r="IQD21" s="822"/>
      <c r="IQE21" s="822"/>
      <c r="IQF21" s="822"/>
      <c r="IQG21" s="822"/>
      <c r="IQH21" s="822"/>
      <c r="IQI21" s="822"/>
      <c r="IQJ21" s="822"/>
      <c r="IQK21" s="822"/>
      <c r="IQL21" s="822"/>
      <c r="IQM21" s="822"/>
      <c r="IQN21" s="822"/>
      <c r="IQO21" s="822"/>
      <c r="IQP21" s="822"/>
      <c r="IQQ21" s="822"/>
      <c r="IQR21" s="822"/>
      <c r="IQS21" s="822"/>
      <c r="IQT21" s="822"/>
      <c r="IQU21" s="822"/>
      <c r="IQV21" s="822"/>
      <c r="IQW21" s="822"/>
      <c r="IQX21" s="822"/>
      <c r="IQY21" s="822"/>
      <c r="IQZ21" s="822"/>
      <c r="IRA21" s="822"/>
      <c r="IRB21" s="822"/>
      <c r="IRC21" s="822"/>
      <c r="IRD21" s="822"/>
      <c r="IRE21" s="822"/>
      <c r="IRF21" s="822"/>
      <c r="IRG21" s="822"/>
      <c r="IRH21" s="822"/>
      <c r="IRI21" s="822"/>
      <c r="IRJ21" s="822"/>
      <c r="IRK21" s="822"/>
      <c r="IRL21" s="822"/>
      <c r="IRM21" s="822"/>
      <c r="IRN21" s="822"/>
      <c r="IRO21" s="822"/>
      <c r="IRP21" s="822"/>
      <c r="IRQ21" s="822"/>
      <c r="IRR21" s="822"/>
      <c r="IRS21" s="822"/>
      <c r="IRT21" s="822"/>
      <c r="IRU21" s="822"/>
      <c r="IRV21" s="822"/>
      <c r="IRW21" s="822"/>
      <c r="IRX21" s="822"/>
      <c r="IRY21" s="822"/>
      <c r="IRZ21" s="822"/>
      <c r="ISA21" s="822"/>
      <c r="ISB21" s="822"/>
      <c r="ISC21" s="822"/>
      <c r="ISD21" s="822"/>
      <c r="ISE21" s="822"/>
      <c r="ISF21" s="822"/>
      <c r="ISG21" s="822"/>
      <c r="ISH21" s="822"/>
      <c r="ISI21" s="822"/>
      <c r="ISJ21" s="822"/>
      <c r="ISK21" s="822"/>
      <c r="ISL21" s="822"/>
      <c r="ISM21" s="822"/>
      <c r="ISN21" s="822"/>
      <c r="ISO21" s="822"/>
      <c r="ISP21" s="822"/>
      <c r="ISQ21" s="822"/>
      <c r="ISR21" s="822"/>
      <c r="ISS21" s="822"/>
      <c r="IST21" s="822"/>
      <c r="ISU21" s="822"/>
      <c r="ISV21" s="822"/>
      <c r="ISW21" s="822"/>
      <c r="ISX21" s="822"/>
      <c r="ISY21" s="822"/>
      <c r="ISZ21" s="822"/>
      <c r="ITA21" s="822"/>
      <c r="ITB21" s="822"/>
      <c r="ITC21" s="822"/>
      <c r="ITD21" s="822"/>
      <c r="ITE21" s="822"/>
      <c r="ITF21" s="822"/>
      <c r="ITG21" s="822"/>
      <c r="ITH21" s="822"/>
      <c r="ITI21" s="822"/>
      <c r="ITJ21" s="822"/>
      <c r="ITK21" s="822"/>
      <c r="ITL21" s="822"/>
      <c r="ITM21" s="822"/>
      <c r="ITN21" s="822"/>
      <c r="ITO21" s="822"/>
      <c r="ITP21" s="822"/>
      <c r="ITQ21" s="822"/>
      <c r="ITR21" s="822"/>
      <c r="ITS21" s="822"/>
      <c r="ITT21" s="822"/>
      <c r="ITU21" s="822"/>
      <c r="ITV21" s="822"/>
      <c r="ITW21" s="822"/>
      <c r="ITX21" s="822"/>
      <c r="ITY21" s="822"/>
      <c r="ITZ21" s="822"/>
      <c r="IUA21" s="822"/>
      <c r="IUB21" s="822"/>
      <c r="IUC21" s="822"/>
      <c r="IUD21" s="822"/>
      <c r="IUE21" s="822"/>
      <c r="IUF21" s="822"/>
      <c r="IUG21" s="822"/>
      <c r="IUH21" s="822"/>
      <c r="IUI21" s="822"/>
      <c r="IUJ21" s="822"/>
      <c r="IUK21" s="822"/>
      <c r="IUL21" s="822"/>
      <c r="IUM21" s="822"/>
      <c r="IUN21" s="822"/>
      <c r="IUO21" s="822"/>
      <c r="IUP21" s="822"/>
      <c r="IUQ21" s="822"/>
      <c r="IUR21" s="822"/>
      <c r="IUS21" s="822"/>
      <c r="IUT21" s="822"/>
      <c r="IUU21" s="822"/>
      <c r="IUV21" s="822"/>
      <c r="IUW21" s="822"/>
      <c r="IUX21" s="822"/>
      <c r="IUY21" s="822"/>
      <c r="IUZ21" s="822"/>
      <c r="IVA21" s="822"/>
      <c r="IVB21" s="822"/>
      <c r="IVC21" s="822"/>
      <c r="IVD21" s="822"/>
      <c r="IVE21" s="822"/>
      <c r="IVF21" s="822"/>
      <c r="IVG21" s="822"/>
      <c r="IVH21" s="822"/>
      <c r="IVI21" s="822"/>
      <c r="IVJ21" s="822"/>
      <c r="IVK21" s="822"/>
      <c r="IVL21" s="822"/>
      <c r="IVM21" s="822"/>
      <c r="IVN21" s="822"/>
      <c r="IVO21" s="822"/>
      <c r="IVP21" s="822"/>
      <c r="IVQ21" s="822"/>
      <c r="IVR21" s="822"/>
      <c r="IVS21" s="822"/>
      <c r="IVT21" s="822"/>
      <c r="IVU21" s="822"/>
      <c r="IVV21" s="822"/>
      <c r="IVW21" s="822"/>
      <c r="IVX21" s="822"/>
      <c r="IVY21" s="822"/>
      <c r="IVZ21" s="822"/>
      <c r="IWA21" s="822"/>
      <c r="IWB21" s="822"/>
      <c r="IWC21" s="822"/>
      <c r="IWD21" s="822"/>
      <c r="IWE21" s="822"/>
      <c r="IWF21" s="822"/>
      <c r="IWG21" s="822"/>
      <c r="IWH21" s="822"/>
      <c r="IWI21" s="822"/>
      <c r="IWJ21" s="822"/>
      <c r="IWK21" s="822"/>
      <c r="IWL21" s="822"/>
      <c r="IWM21" s="822"/>
      <c r="IWN21" s="822"/>
      <c r="IWO21" s="822"/>
      <c r="IWP21" s="822"/>
      <c r="IWQ21" s="822"/>
      <c r="IWR21" s="822"/>
      <c r="IWS21" s="822"/>
      <c r="IWT21" s="822"/>
      <c r="IWU21" s="822"/>
      <c r="IWV21" s="822"/>
      <c r="IWW21" s="822"/>
      <c r="IWX21" s="822"/>
      <c r="IWY21" s="822"/>
      <c r="IWZ21" s="822"/>
      <c r="IXA21" s="822"/>
      <c r="IXB21" s="822"/>
      <c r="IXC21" s="822"/>
      <c r="IXD21" s="822"/>
      <c r="IXE21" s="822"/>
      <c r="IXF21" s="822"/>
      <c r="IXG21" s="822"/>
      <c r="IXH21" s="822"/>
      <c r="IXI21" s="822"/>
      <c r="IXJ21" s="822"/>
      <c r="IXK21" s="822"/>
      <c r="IXL21" s="822"/>
      <c r="IXM21" s="822"/>
      <c r="IXN21" s="822"/>
      <c r="IXO21" s="822"/>
      <c r="IXP21" s="822"/>
      <c r="IXQ21" s="822"/>
      <c r="IXR21" s="822"/>
      <c r="IXS21" s="822"/>
      <c r="IXT21" s="822"/>
      <c r="IXU21" s="822"/>
      <c r="IXV21" s="822"/>
      <c r="IXW21" s="822"/>
      <c r="IXX21" s="822"/>
      <c r="IXY21" s="822"/>
      <c r="IXZ21" s="822"/>
      <c r="IYA21" s="822"/>
      <c r="IYB21" s="822"/>
      <c r="IYC21" s="822"/>
      <c r="IYD21" s="822"/>
      <c r="IYE21" s="822"/>
      <c r="IYF21" s="822"/>
      <c r="IYG21" s="822"/>
      <c r="IYH21" s="822"/>
      <c r="IYI21" s="822"/>
      <c r="IYJ21" s="822"/>
      <c r="IYK21" s="822"/>
      <c r="IYL21" s="822"/>
      <c r="IYM21" s="822"/>
      <c r="IYN21" s="822"/>
      <c r="IYO21" s="822"/>
      <c r="IYP21" s="822"/>
      <c r="IYQ21" s="822"/>
      <c r="IYR21" s="822"/>
      <c r="IYS21" s="822"/>
      <c r="IYT21" s="822"/>
      <c r="IYU21" s="822"/>
      <c r="IYV21" s="822"/>
      <c r="IYW21" s="822"/>
      <c r="IYX21" s="822"/>
      <c r="IYY21" s="822"/>
      <c r="IYZ21" s="822"/>
      <c r="IZA21" s="822"/>
      <c r="IZB21" s="822"/>
      <c r="IZC21" s="822"/>
      <c r="IZD21" s="822"/>
      <c r="IZE21" s="822"/>
      <c r="IZF21" s="822"/>
      <c r="IZG21" s="822"/>
      <c r="IZH21" s="822"/>
      <c r="IZI21" s="822"/>
      <c r="IZJ21" s="822"/>
      <c r="IZK21" s="822"/>
      <c r="IZL21" s="822"/>
      <c r="IZM21" s="822"/>
      <c r="IZN21" s="822"/>
      <c r="IZO21" s="822"/>
      <c r="IZP21" s="822"/>
      <c r="IZQ21" s="822"/>
      <c r="IZR21" s="822"/>
      <c r="IZS21" s="822"/>
      <c r="IZT21" s="822"/>
      <c r="IZU21" s="822"/>
      <c r="IZV21" s="822"/>
      <c r="IZW21" s="822"/>
      <c r="IZX21" s="822"/>
      <c r="IZY21" s="822"/>
      <c r="IZZ21" s="822"/>
      <c r="JAA21" s="822"/>
      <c r="JAB21" s="822"/>
      <c r="JAC21" s="822"/>
      <c r="JAD21" s="822"/>
      <c r="JAE21" s="822"/>
      <c r="JAF21" s="822"/>
      <c r="JAG21" s="822"/>
      <c r="JAH21" s="822"/>
      <c r="JAI21" s="822"/>
      <c r="JAJ21" s="822"/>
      <c r="JAK21" s="822"/>
      <c r="JAL21" s="822"/>
      <c r="JAM21" s="822"/>
      <c r="JAN21" s="822"/>
      <c r="JAO21" s="822"/>
      <c r="JAP21" s="822"/>
      <c r="JAQ21" s="822"/>
      <c r="JAR21" s="822"/>
      <c r="JAS21" s="822"/>
      <c r="JAT21" s="822"/>
      <c r="JAU21" s="822"/>
      <c r="JAV21" s="822"/>
      <c r="JAW21" s="822"/>
      <c r="JAX21" s="822"/>
      <c r="JAY21" s="822"/>
      <c r="JAZ21" s="822"/>
      <c r="JBA21" s="822"/>
      <c r="JBB21" s="822"/>
      <c r="JBC21" s="822"/>
      <c r="JBD21" s="822"/>
      <c r="JBE21" s="822"/>
      <c r="JBF21" s="822"/>
      <c r="JBG21" s="822"/>
      <c r="JBH21" s="822"/>
      <c r="JBI21" s="822"/>
      <c r="JBJ21" s="822"/>
      <c r="JBK21" s="822"/>
      <c r="JBL21" s="822"/>
      <c r="JBM21" s="822"/>
      <c r="JBN21" s="822"/>
      <c r="JBO21" s="822"/>
      <c r="JBP21" s="822"/>
      <c r="JBQ21" s="822"/>
      <c r="JBR21" s="822"/>
      <c r="JBS21" s="822"/>
      <c r="JBT21" s="822"/>
      <c r="JBU21" s="822"/>
      <c r="JBV21" s="822"/>
      <c r="JBW21" s="822"/>
      <c r="JBX21" s="822"/>
      <c r="JBY21" s="822"/>
      <c r="JBZ21" s="822"/>
      <c r="JCA21" s="822"/>
      <c r="JCB21" s="822"/>
      <c r="JCC21" s="822"/>
      <c r="JCD21" s="822"/>
      <c r="JCE21" s="822"/>
      <c r="JCF21" s="822"/>
      <c r="JCG21" s="822"/>
      <c r="JCH21" s="822"/>
      <c r="JCI21" s="822"/>
      <c r="JCJ21" s="822"/>
      <c r="JCK21" s="822"/>
      <c r="JCL21" s="822"/>
      <c r="JCM21" s="822"/>
      <c r="JCN21" s="822"/>
      <c r="JCO21" s="822"/>
      <c r="JCP21" s="822"/>
      <c r="JCQ21" s="822"/>
      <c r="JCR21" s="822"/>
      <c r="JCS21" s="822"/>
      <c r="JCT21" s="822"/>
      <c r="JCU21" s="822"/>
      <c r="JCV21" s="822"/>
      <c r="JCW21" s="822"/>
      <c r="JCX21" s="822"/>
      <c r="JCY21" s="822"/>
      <c r="JCZ21" s="822"/>
      <c r="JDA21" s="822"/>
      <c r="JDB21" s="822"/>
      <c r="JDC21" s="822"/>
      <c r="JDD21" s="822"/>
      <c r="JDE21" s="822"/>
      <c r="JDF21" s="822"/>
      <c r="JDG21" s="822"/>
      <c r="JDH21" s="822"/>
      <c r="JDI21" s="822"/>
      <c r="JDJ21" s="822"/>
      <c r="JDK21" s="822"/>
      <c r="JDL21" s="822"/>
      <c r="JDM21" s="822"/>
      <c r="JDN21" s="822"/>
      <c r="JDO21" s="822"/>
      <c r="JDP21" s="822"/>
      <c r="JDQ21" s="822"/>
      <c r="JDR21" s="822"/>
      <c r="JDS21" s="822"/>
      <c r="JDT21" s="822"/>
      <c r="JDU21" s="822"/>
      <c r="JDV21" s="822"/>
      <c r="JDW21" s="822"/>
      <c r="JDX21" s="822"/>
      <c r="JDY21" s="822"/>
      <c r="JDZ21" s="822"/>
      <c r="JEA21" s="822"/>
      <c r="JEB21" s="822"/>
      <c r="JEC21" s="822"/>
      <c r="JED21" s="822"/>
      <c r="JEE21" s="822"/>
      <c r="JEF21" s="822"/>
      <c r="JEG21" s="822"/>
      <c r="JEH21" s="822"/>
      <c r="JEI21" s="822"/>
      <c r="JEJ21" s="822"/>
      <c r="JEK21" s="822"/>
      <c r="JEL21" s="822"/>
      <c r="JEM21" s="822"/>
      <c r="JEN21" s="822"/>
      <c r="JEO21" s="822"/>
      <c r="JEP21" s="822"/>
      <c r="JEQ21" s="822"/>
      <c r="JER21" s="822"/>
      <c r="JES21" s="822"/>
      <c r="JET21" s="822"/>
      <c r="JEU21" s="822"/>
      <c r="JEV21" s="822"/>
      <c r="JEW21" s="822"/>
      <c r="JEX21" s="822"/>
      <c r="JEY21" s="822"/>
      <c r="JEZ21" s="822"/>
      <c r="JFA21" s="822"/>
      <c r="JFB21" s="822"/>
      <c r="JFC21" s="822"/>
      <c r="JFD21" s="822"/>
      <c r="JFE21" s="822"/>
      <c r="JFF21" s="822"/>
      <c r="JFG21" s="822"/>
      <c r="JFH21" s="822"/>
      <c r="JFI21" s="822"/>
      <c r="JFJ21" s="822"/>
      <c r="JFK21" s="822"/>
      <c r="JFL21" s="822"/>
      <c r="JFM21" s="822"/>
      <c r="JFN21" s="822"/>
      <c r="JFO21" s="822"/>
      <c r="JFP21" s="822"/>
      <c r="JFQ21" s="822"/>
      <c r="JFR21" s="822"/>
      <c r="JFS21" s="822"/>
      <c r="JFT21" s="822"/>
      <c r="JFU21" s="822"/>
      <c r="JFV21" s="822"/>
      <c r="JFW21" s="822"/>
      <c r="JFX21" s="822"/>
      <c r="JFY21" s="822"/>
      <c r="JFZ21" s="822"/>
      <c r="JGA21" s="822"/>
      <c r="JGB21" s="822"/>
      <c r="JGC21" s="822"/>
      <c r="JGD21" s="822"/>
      <c r="JGE21" s="822"/>
      <c r="JGF21" s="822"/>
      <c r="JGG21" s="822"/>
      <c r="JGH21" s="822"/>
      <c r="JGI21" s="822"/>
      <c r="JGJ21" s="822"/>
      <c r="JGK21" s="822"/>
      <c r="JGL21" s="822"/>
      <c r="JGM21" s="822"/>
      <c r="JGN21" s="822"/>
      <c r="JGO21" s="822"/>
      <c r="JGP21" s="822"/>
      <c r="JGQ21" s="822"/>
      <c r="JGR21" s="822"/>
      <c r="JGS21" s="822"/>
      <c r="JGT21" s="822"/>
      <c r="JGU21" s="822"/>
      <c r="JGV21" s="822"/>
      <c r="JGW21" s="822"/>
      <c r="JGX21" s="822"/>
      <c r="JGY21" s="822"/>
      <c r="JGZ21" s="822"/>
      <c r="JHA21" s="822"/>
      <c r="JHB21" s="822"/>
      <c r="JHC21" s="822"/>
      <c r="JHD21" s="822"/>
      <c r="JHE21" s="822"/>
      <c r="JHF21" s="822"/>
      <c r="JHG21" s="822"/>
      <c r="JHH21" s="822"/>
      <c r="JHI21" s="822"/>
      <c r="JHJ21" s="822"/>
      <c r="JHK21" s="822"/>
      <c r="JHL21" s="822"/>
      <c r="JHM21" s="822"/>
      <c r="JHN21" s="822"/>
      <c r="JHO21" s="822"/>
      <c r="JHP21" s="822"/>
      <c r="JHQ21" s="822"/>
      <c r="JHR21" s="822"/>
      <c r="JHS21" s="822"/>
      <c r="JHT21" s="822"/>
      <c r="JHU21" s="822"/>
      <c r="JHV21" s="822"/>
      <c r="JHW21" s="822"/>
      <c r="JHX21" s="822"/>
      <c r="JHY21" s="822"/>
      <c r="JHZ21" s="822"/>
      <c r="JIA21" s="822"/>
      <c r="JIB21" s="822"/>
      <c r="JIC21" s="822"/>
      <c r="JID21" s="822"/>
      <c r="JIE21" s="822"/>
      <c r="JIF21" s="822"/>
      <c r="JIG21" s="822"/>
      <c r="JIH21" s="822"/>
      <c r="JII21" s="822"/>
      <c r="JIJ21" s="822"/>
      <c r="JIK21" s="822"/>
      <c r="JIL21" s="822"/>
      <c r="JIM21" s="822"/>
      <c r="JIN21" s="822"/>
      <c r="JIO21" s="822"/>
      <c r="JIP21" s="822"/>
      <c r="JIQ21" s="822"/>
      <c r="JIR21" s="822"/>
      <c r="JIS21" s="822"/>
      <c r="JIT21" s="822"/>
      <c r="JIU21" s="822"/>
      <c r="JIV21" s="822"/>
      <c r="JIW21" s="822"/>
      <c r="JIX21" s="822"/>
      <c r="JIY21" s="822"/>
      <c r="JIZ21" s="822"/>
      <c r="JJA21" s="822"/>
      <c r="JJB21" s="822"/>
      <c r="JJC21" s="822"/>
      <c r="JJD21" s="822"/>
      <c r="JJE21" s="822"/>
      <c r="JJF21" s="822"/>
      <c r="JJG21" s="822"/>
      <c r="JJH21" s="822"/>
      <c r="JJI21" s="822"/>
      <c r="JJJ21" s="822"/>
      <c r="JJK21" s="822"/>
      <c r="JJL21" s="822"/>
      <c r="JJM21" s="822"/>
      <c r="JJN21" s="822"/>
      <c r="JJO21" s="822"/>
      <c r="JJP21" s="822"/>
      <c r="JJQ21" s="822"/>
      <c r="JJR21" s="822"/>
      <c r="JJS21" s="822"/>
      <c r="JJT21" s="822"/>
      <c r="JJU21" s="822"/>
      <c r="JJV21" s="822"/>
      <c r="JJW21" s="822"/>
      <c r="JJX21" s="822"/>
      <c r="JJY21" s="822"/>
      <c r="JJZ21" s="822"/>
      <c r="JKA21" s="822"/>
      <c r="JKB21" s="822"/>
      <c r="JKC21" s="822"/>
      <c r="JKD21" s="822"/>
      <c r="JKE21" s="822"/>
      <c r="JKF21" s="822"/>
      <c r="JKG21" s="822"/>
      <c r="JKH21" s="822"/>
      <c r="JKI21" s="822"/>
      <c r="JKJ21" s="822"/>
      <c r="JKK21" s="822"/>
      <c r="JKL21" s="822"/>
      <c r="JKM21" s="822"/>
      <c r="JKN21" s="822"/>
      <c r="JKO21" s="822"/>
      <c r="JKP21" s="822"/>
      <c r="JKQ21" s="822"/>
      <c r="JKR21" s="822"/>
      <c r="JKS21" s="822"/>
      <c r="JKT21" s="822"/>
      <c r="JKU21" s="822"/>
      <c r="JKV21" s="822"/>
      <c r="JKW21" s="822"/>
      <c r="JKX21" s="822"/>
      <c r="JKY21" s="822"/>
      <c r="JKZ21" s="822"/>
      <c r="JLA21" s="822"/>
      <c r="JLB21" s="822"/>
      <c r="JLC21" s="822"/>
      <c r="JLD21" s="822"/>
      <c r="JLE21" s="822"/>
      <c r="JLF21" s="822"/>
      <c r="JLG21" s="822"/>
      <c r="JLH21" s="822"/>
      <c r="JLI21" s="822"/>
      <c r="JLJ21" s="822"/>
      <c r="JLK21" s="822"/>
      <c r="JLL21" s="822"/>
      <c r="JLM21" s="822"/>
      <c r="JLN21" s="822"/>
      <c r="JLO21" s="822"/>
      <c r="JLP21" s="822"/>
      <c r="JLQ21" s="822"/>
      <c r="JLR21" s="822"/>
      <c r="JLS21" s="822"/>
      <c r="JLT21" s="822"/>
      <c r="JLU21" s="822"/>
      <c r="JLV21" s="822"/>
      <c r="JLW21" s="822"/>
      <c r="JLX21" s="822"/>
      <c r="JLY21" s="822"/>
      <c r="JLZ21" s="822"/>
      <c r="JMA21" s="822"/>
      <c r="JMB21" s="822"/>
      <c r="JMC21" s="822"/>
      <c r="JMD21" s="822"/>
      <c r="JME21" s="822"/>
      <c r="JMF21" s="822"/>
      <c r="JMG21" s="822"/>
      <c r="JMH21" s="822"/>
      <c r="JMI21" s="822"/>
      <c r="JMJ21" s="822"/>
      <c r="JMK21" s="822"/>
      <c r="JML21" s="822"/>
      <c r="JMM21" s="822"/>
      <c r="JMN21" s="822"/>
      <c r="JMO21" s="822"/>
      <c r="JMP21" s="822"/>
      <c r="JMQ21" s="822"/>
      <c r="JMR21" s="822"/>
      <c r="JMS21" s="822"/>
      <c r="JMT21" s="822"/>
      <c r="JMU21" s="822"/>
      <c r="JMV21" s="822"/>
      <c r="JMW21" s="822"/>
      <c r="JMX21" s="822"/>
      <c r="JMY21" s="822"/>
      <c r="JMZ21" s="822"/>
      <c r="JNA21" s="822"/>
      <c r="JNB21" s="822"/>
      <c r="JNC21" s="822"/>
      <c r="JND21" s="822"/>
      <c r="JNE21" s="822"/>
      <c r="JNF21" s="822"/>
      <c r="JNG21" s="822"/>
      <c r="JNH21" s="822"/>
      <c r="JNI21" s="822"/>
      <c r="JNJ21" s="822"/>
      <c r="JNK21" s="822"/>
      <c r="JNL21" s="822"/>
      <c r="JNM21" s="822"/>
      <c r="JNN21" s="822"/>
      <c r="JNO21" s="822"/>
      <c r="JNP21" s="822"/>
      <c r="JNQ21" s="822"/>
      <c r="JNR21" s="822"/>
      <c r="JNS21" s="822"/>
      <c r="JNT21" s="822"/>
      <c r="JNU21" s="822"/>
      <c r="JNV21" s="822"/>
      <c r="JNW21" s="822"/>
      <c r="JNX21" s="822"/>
      <c r="JNY21" s="822"/>
      <c r="JNZ21" s="822"/>
      <c r="JOA21" s="822"/>
      <c r="JOB21" s="822"/>
      <c r="JOC21" s="822"/>
      <c r="JOD21" s="822"/>
      <c r="JOE21" s="822"/>
      <c r="JOF21" s="822"/>
      <c r="JOG21" s="822"/>
      <c r="JOH21" s="822"/>
      <c r="JOI21" s="822"/>
      <c r="JOJ21" s="822"/>
      <c r="JOK21" s="822"/>
      <c r="JOL21" s="822"/>
      <c r="JOM21" s="822"/>
      <c r="JON21" s="822"/>
      <c r="JOO21" s="822"/>
      <c r="JOP21" s="822"/>
      <c r="JOQ21" s="822"/>
      <c r="JOR21" s="822"/>
      <c r="JOS21" s="822"/>
      <c r="JOT21" s="822"/>
      <c r="JOU21" s="822"/>
      <c r="JOV21" s="822"/>
      <c r="JOW21" s="822"/>
      <c r="JOX21" s="822"/>
      <c r="JOY21" s="822"/>
      <c r="JOZ21" s="822"/>
      <c r="JPA21" s="822"/>
      <c r="JPB21" s="822"/>
      <c r="JPC21" s="822"/>
      <c r="JPD21" s="822"/>
      <c r="JPE21" s="822"/>
      <c r="JPF21" s="822"/>
      <c r="JPG21" s="822"/>
      <c r="JPH21" s="822"/>
      <c r="JPI21" s="822"/>
      <c r="JPJ21" s="822"/>
      <c r="JPK21" s="822"/>
      <c r="JPL21" s="822"/>
      <c r="JPM21" s="822"/>
      <c r="JPN21" s="822"/>
      <c r="JPO21" s="822"/>
      <c r="JPP21" s="822"/>
      <c r="JPQ21" s="822"/>
      <c r="JPR21" s="822"/>
      <c r="JPS21" s="822"/>
      <c r="JPT21" s="822"/>
      <c r="JPU21" s="822"/>
      <c r="JPV21" s="822"/>
      <c r="JPW21" s="822"/>
      <c r="JPX21" s="822"/>
      <c r="JPY21" s="822"/>
      <c r="JPZ21" s="822"/>
      <c r="JQA21" s="822"/>
      <c r="JQB21" s="822"/>
      <c r="JQC21" s="822"/>
      <c r="JQD21" s="822"/>
      <c r="JQE21" s="822"/>
      <c r="JQF21" s="822"/>
      <c r="JQG21" s="822"/>
      <c r="JQH21" s="822"/>
      <c r="JQI21" s="822"/>
      <c r="JQJ21" s="822"/>
      <c r="JQK21" s="822"/>
      <c r="JQL21" s="822"/>
      <c r="JQM21" s="822"/>
      <c r="JQN21" s="822"/>
      <c r="JQO21" s="822"/>
      <c r="JQP21" s="822"/>
      <c r="JQQ21" s="822"/>
      <c r="JQR21" s="822"/>
      <c r="JQS21" s="822"/>
      <c r="JQT21" s="822"/>
      <c r="JQU21" s="822"/>
      <c r="JQV21" s="822"/>
      <c r="JQW21" s="822"/>
      <c r="JQX21" s="822"/>
      <c r="JQY21" s="822"/>
      <c r="JQZ21" s="822"/>
      <c r="JRA21" s="822"/>
      <c r="JRB21" s="822"/>
      <c r="JRC21" s="822"/>
      <c r="JRD21" s="822"/>
      <c r="JRE21" s="822"/>
      <c r="JRF21" s="822"/>
      <c r="JRG21" s="822"/>
      <c r="JRH21" s="822"/>
      <c r="JRI21" s="822"/>
      <c r="JRJ21" s="822"/>
      <c r="JRK21" s="822"/>
      <c r="JRL21" s="822"/>
      <c r="JRM21" s="822"/>
      <c r="JRN21" s="822"/>
      <c r="JRO21" s="822"/>
      <c r="JRP21" s="822"/>
      <c r="JRQ21" s="822"/>
      <c r="JRR21" s="822"/>
      <c r="JRS21" s="822"/>
      <c r="JRT21" s="822"/>
      <c r="JRU21" s="822"/>
      <c r="JRV21" s="822"/>
      <c r="JRW21" s="822"/>
      <c r="JRX21" s="822"/>
      <c r="JRY21" s="822"/>
      <c r="JRZ21" s="822"/>
      <c r="JSA21" s="822"/>
      <c r="JSB21" s="822"/>
      <c r="JSC21" s="822"/>
      <c r="JSD21" s="822"/>
      <c r="JSE21" s="822"/>
      <c r="JSF21" s="822"/>
      <c r="JSG21" s="822"/>
      <c r="JSH21" s="822"/>
      <c r="JSI21" s="822"/>
      <c r="JSJ21" s="822"/>
      <c r="JSK21" s="822"/>
      <c r="JSL21" s="822"/>
      <c r="JSM21" s="822"/>
      <c r="JSN21" s="822"/>
      <c r="JSO21" s="822"/>
      <c r="JSP21" s="822"/>
      <c r="JSQ21" s="822"/>
      <c r="JSR21" s="822"/>
      <c r="JSS21" s="822"/>
      <c r="JST21" s="822"/>
      <c r="JSU21" s="822"/>
      <c r="JSV21" s="822"/>
      <c r="JSW21" s="822"/>
      <c r="JSX21" s="822"/>
      <c r="JSY21" s="822"/>
      <c r="JSZ21" s="822"/>
      <c r="JTA21" s="822"/>
      <c r="JTB21" s="822"/>
      <c r="JTC21" s="822"/>
      <c r="JTD21" s="822"/>
      <c r="JTE21" s="822"/>
      <c r="JTF21" s="822"/>
      <c r="JTG21" s="822"/>
      <c r="JTH21" s="822"/>
      <c r="JTI21" s="822"/>
      <c r="JTJ21" s="822"/>
      <c r="JTK21" s="822"/>
      <c r="JTL21" s="822"/>
      <c r="JTM21" s="822"/>
      <c r="JTN21" s="822"/>
      <c r="JTO21" s="822"/>
      <c r="JTP21" s="822"/>
      <c r="JTQ21" s="822"/>
      <c r="JTR21" s="822"/>
      <c r="JTS21" s="822"/>
      <c r="JTT21" s="822"/>
      <c r="JTU21" s="822"/>
      <c r="JTV21" s="822"/>
      <c r="JTW21" s="822"/>
      <c r="JTX21" s="822"/>
      <c r="JTY21" s="822"/>
      <c r="JTZ21" s="822"/>
      <c r="JUA21" s="822"/>
      <c r="JUB21" s="822"/>
      <c r="JUC21" s="822"/>
      <c r="JUD21" s="822"/>
      <c r="JUE21" s="822"/>
      <c r="JUF21" s="822"/>
      <c r="JUG21" s="822"/>
      <c r="JUH21" s="822"/>
      <c r="JUI21" s="822"/>
      <c r="JUJ21" s="822"/>
      <c r="JUK21" s="822"/>
      <c r="JUL21" s="822"/>
      <c r="JUM21" s="822"/>
      <c r="JUN21" s="822"/>
      <c r="JUO21" s="822"/>
      <c r="JUP21" s="822"/>
      <c r="JUQ21" s="822"/>
      <c r="JUR21" s="822"/>
      <c r="JUS21" s="822"/>
      <c r="JUT21" s="822"/>
      <c r="JUU21" s="822"/>
      <c r="JUV21" s="822"/>
      <c r="JUW21" s="822"/>
      <c r="JUX21" s="822"/>
      <c r="JUY21" s="822"/>
      <c r="JUZ21" s="822"/>
      <c r="JVA21" s="822"/>
      <c r="JVB21" s="822"/>
      <c r="JVC21" s="822"/>
      <c r="JVD21" s="822"/>
      <c r="JVE21" s="822"/>
      <c r="JVF21" s="822"/>
      <c r="JVG21" s="822"/>
      <c r="JVH21" s="822"/>
      <c r="JVI21" s="822"/>
      <c r="JVJ21" s="822"/>
      <c r="JVK21" s="822"/>
      <c r="JVL21" s="822"/>
      <c r="JVM21" s="822"/>
      <c r="JVN21" s="822"/>
      <c r="JVO21" s="822"/>
      <c r="JVP21" s="822"/>
      <c r="JVQ21" s="822"/>
      <c r="JVR21" s="822"/>
      <c r="JVS21" s="822"/>
      <c r="JVT21" s="822"/>
      <c r="JVU21" s="822"/>
      <c r="JVV21" s="822"/>
      <c r="JVW21" s="822"/>
      <c r="JVX21" s="822"/>
      <c r="JVY21" s="822"/>
      <c r="JVZ21" s="822"/>
      <c r="JWA21" s="822"/>
      <c r="JWB21" s="822"/>
      <c r="JWC21" s="822"/>
      <c r="JWD21" s="822"/>
      <c r="JWE21" s="822"/>
      <c r="JWF21" s="822"/>
      <c r="JWG21" s="822"/>
      <c r="JWH21" s="822"/>
      <c r="JWI21" s="822"/>
      <c r="JWJ21" s="822"/>
      <c r="JWK21" s="822"/>
      <c r="JWL21" s="822"/>
      <c r="JWM21" s="822"/>
      <c r="JWN21" s="822"/>
      <c r="JWO21" s="822"/>
      <c r="JWP21" s="822"/>
      <c r="JWQ21" s="822"/>
      <c r="JWR21" s="822"/>
      <c r="JWS21" s="822"/>
      <c r="JWT21" s="822"/>
      <c r="JWU21" s="822"/>
      <c r="JWV21" s="822"/>
      <c r="JWW21" s="822"/>
      <c r="JWX21" s="822"/>
      <c r="JWY21" s="822"/>
      <c r="JWZ21" s="822"/>
      <c r="JXA21" s="822"/>
      <c r="JXB21" s="822"/>
      <c r="JXC21" s="822"/>
      <c r="JXD21" s="822"/>
      <c r="JXE21" s="822"/>
      <c r="JXF21" s="822"/>
      <c r="JXG21" s="822"/>
      <c r="JXH21" s="822"/>
      <c r="JXI21" s="822"/>
      <c r="JXJ21" s="822"/>
      <c r="JXK21" s="822"/>
      <c r="JXL21" s="822"/>
      <c r="JXM21" s="822"/>
      <c r="JXN21" s="822"/>
      <c r="JXO21" s="822"/>
      <c r="JXP21" s="822"/>
      <c r="JXQ21" s="822"/>
      <c r="JXR21" s="822"/>
      <c r="JXS21" s="822"/>
      <c r="JXT21" s="822"/>
      <c r="JXU21" s="822"/>
      <c r="JXV21" s="822"/>
      <c r="JXW21" s="822"/>
      <c r="JXX21" s="822"/>
      <c r="JXY21" s="822"/>
      <c r="JXZ21" s="822"/>
      <c r="JYA21" s="822"/>
      <c r="JYB21" s="822"/>
      <c r="JYC21" s="822"/>
      <c r="JYD21" s="822"/>
      <c r="JYE21" s="822"/>
      <c r="JYF21" s="822"/>
      <c r="JYG21" s="822"/>
      <c r="JYH21" s="822"/>
      <c r="JYI21" s="822"/>
      <c r="JYJ21" s="822"/>
      <c r="JYK21" s="822"/>
      <c r="JYL21" s="822"/>
      <c r="JYM21" s="822"/>
      <c r="JYN21" s="822"/>
      <c r="JYO21" s="822"/>
      <c r="JYP21" s="822"/>
      <c r="JYQ21" s="822"/>
      <c r="JYR21" s="822"/>
      <c r="JYS21" s="822"/>
      <c r="JYT21" s="822"/>
      <c r="JYU21" s="822"/>
      <c r="JYV21" s="822"/>
      <c r="JYW21" s="822"/>
      <c r="JYX21" s="822"/>
      <c r="JYY21" s="822"/>
      <c r="JYZ21" s="822"/>
      <c r="JZA21" s="822"/>
      <c r="JZB21" s="822"/>
      <c r="JZC21" s="822"/>
      <c r="JZD21" s="822"/>
      <c r="JZE21" s="822"/>
      <c r="JZF21" s="822"/>
      <c r="JZG21" s="822"/>
      <c r="JZH21" s="822"/>
      <c r="JZI21" s="822"/>
      <c r="JZJ21" s="822"/>
      <c r="JZK21" s="822"/>
      <c r="JZL21" s="822"/>
      <c r="JZM21" s="822"/>
      <c r="JZN21" s="822"/>
      <c r="JZO21" s="822"/>
      <c r="JZP21" s="822"/>
      <c r="JZQ21" s="822"/>
      <c r="JZR21" s="822"/>
      <c r="JZS21" s="822"/>
      <c r="JZT21" s="822"/>
      <c r="JZU21" s="822"/>
      <c r="JZV21" s="822"/>
      <c r="JZW21" s="822"/>
      <c r="JZX21" s="822"/>
      <c r="JZY21" s="822"/>
      <c r="JZZ21" s="822"/>
      <c r="KAA21" s="822"/>
      <c r="KAB21" s="822"/>
      <c r="KAC21" s="822"/>
      <c r="KAD21" s="822"/>
      <c r="KAE21" s="822"/>
      <c r="KAF21" s="822"/>
      <c r="KAG21" s="822"/>
      <c r="KAH21" s="822"/>
      <c r="KAI21" s="822"/>
      <c r="KAJ21" s="822"/>
      <c r="KAK21" s="822"/>
      <c r="KAL21" s="822"/>
      <c r="KAM21" s="822"/>
      <c r="KAN21" s="822"/>
      <c r="KAO21" s="822"/>
      <c r="KAP21" s="822"/>
      <c r="KAQ21" s="822"/>
      <c r="KAR21" s="822"/>
      <c r="KAS21" s="822"/>
      <c r="KAT21" s="822"/>
      <c r="KAU21" s="822"/>
      <c r="KAV21" s="822"/>
      <c r="KAW21" s="822"/>
      <c r="KAX21" s="822"/>
      <c r="KAY21" s="822"/>
      <c r="KAZ21" s="822"/>
      <c r="KBA21" s="822"/>
      <c r="KBB21" s="822"/>
      <c r="KBC21" s="822"/>
      <c r="KBD21" s="822"/>
      <c r="KBE21" s="822"/>
      <c r="KBF21" s="822"/>
      <c r="KBG21" s="822"/>
      <c r="KBH21" s="822"/>
      <c r="KBI21" s="822"/>
      <c r="KBJ21" s="822"/>
      <c r="KBK21" s="822"/>
      <c r="KBL21" s="822"/>
      <c r="KBM21" s="822"/>
      <c r="KBN21" s="822"/>
      <c r="KBO21" s="822"/>
      <c r="KBP21" s="822"/>
      <c r="KBQ21" s="822"/>
      <c r="KBR21" s="822"/>
      <c r="KBS21" s="822"/>
      <c r="KBT21" s="822"/>
      <c r="KBU21" s="822"/>
      <c r="KBV21" s="822"/>
      <c r="KBW21" s="822"/>
      <c r="KBX21" s="822"/>
      <c r="KBY21" s="822"/>
      <c r="KBZ21" s="822"/>
      <c r="KCA21" s="822"/>
      <c r="KCB21" s="822"/>
      <c r="KCC21" s="822"/>
      <c r="KCD21" s="822"/>
      <c r="KCE21" s="822"/>
      <c r="KCF21" s="822"/>
      <c r="KCG21" s="822"/>
      <c r="KCH21" s="822"/>
      <c r="KCI21" s="822"/>
      <c r="KCJ21" s="822"/>
      <c r="KCK21" s="822"/>
      <c r="KCL21" s="822"/>
      <c r="KCM21" s="822"/>
      <c r="KCN21" s="822"/>
      <c r="KCO21" s="822"/>
      <c r="KCP21" s="822"/>
      <c r="KCQ21" s="822"/>
      <c r="KCR21" s="822"/>
      <c r="KCS21" s="822"/>
      <c r="KCT21" s="822"/>
      <c r="KCU21" s="822"/>
      <c r="KCV21" s="822"/>
      <c r="KCW21" s="822"/>
      <c r="KCX21" s="822"/>
      <c r="KCY21" s="822"/>
      <c r="KCZ21" s="822"/>
      <c r="KDA21" s="822"/>
      <c r="KDB21" s="822"/>
      <c r="KDC21" s="822"/>
      <c r="KDD21" s="822"/>
      <c r="KDE21" s="822"/>
      <c r="KDF21" s="822"/>
      <c r="KDG21" s="822"/>
      <c r="KDH21" s="822"/>
      <c r="KDI21" s="822"/>
      <c r="KDJ21" s="822"/>
      <c r="KDK21" s="822"/>
      <c r="KDL21" s="822"/>
      <c r="KDM21" s="822"/>
      <c r="KDN21" s="822"/>
      <c r="KDO21" s="822"/>
      <c r="KDP21" s="822"/>
      <c r="KDQ21" s="822"/>
      <c r="KDR21" s="822"/>
      <c r="KDS21" s="822"/>
      <c r="KDT21" s="822"/>
      <c r="KDU21" s="822"/>
      <c r="KDV21" s="822"/>
      <c r="KDW21" s="822"/>
      <c r="KDX21" s="822"/>
      <c r="KDY21" s="822"/>
      <c r="KDZ21" s="822"/>
      <c r="KEA21" s="822"/>
      <c r="KEB21" s="822"/>
      <c r="KEC21" s="822"/>
      <c r="KED21" s="822"/>
      <c r="KEE21" s="822"/>
      <c r="KEF21" s="822"/>
      <c r="KEG21" s="822"/>
      <c r="KEH21" s="822"/>
      <c r="KEI21" s="822"/>
      <c r="KEJ21" s="822"/>
      <c r="KEK21" s="822"/>
      <c r="KEL21" s="822"/>
      <c r="KEM21" s="822"/>
      <c r="KEN21" s="822"/>
      <c r="KEO21" s="822"/>
      <c r="KEP21" s="822"/>
      <c r="KEQ21" s="822"/>
      <c r="KER21" s="822"/>
      <c r="KES21" s="822"/>
      <c r="KET21" s="822"/>
      <c r="KEU21" s="822"/>
      <c r="KEV21" s="822"/>
      <c r="KEW21" s="822"/>
      <c r="KEX21" s="822"/>
      <c r="KEY21" s="822"/>
      <c r="KEZ21" s="822"/>
      <c r="KFA21" s="822"/>
      <c r="KFB21" s="822"/>
      <c r="KFC21" s="822"/>
      <c r="KFD21" s="822"/>
      <c r="KFE21" s="822"/>
      <c r="KFF21" s="822"/>
      <c r="KFG21" s="822"/>
      <c r="KFH21" s="822"/>
      <c r="KFI21" s="822"/>
      <c r="KFJ21" s="822"/>
      <c r="KFK21" s="822"/>
      <c r="KFL21" s="822"/>
      <c r="KFM21" s="822"/>
      <c r="KFN21" s="822"/>
      <c r="KFO21" s="822"/>
      <c r="KFP21" s="822"/>
      <c r="KFQ21" s="822"/>
      <c r="KFR21" s="822"/>
      <c r="KFS21" s="822"/>
      <c r="KFT21" s="822"/>
      <c r="KFU21" s="822"/>
      <c r="KFV21" s="822"/>
      <c r="KFW21" s="822"/>
      <c r="KFX21" s="822"/>
      <c r="KFY21" s="822"/>
      <c r="KFZ21" s="822"/>
      <c r="KGA21" s="822"/>
      <c r="KGB21" s="822"/>
      <c r="KGC21" s="822"/>
      <c r="KGD21" s="822"/>
      <c r="KGE21" s="822"/>
      <c r="KGF21" s="822"/>
      <c r="KGG21" s="822"/>
      <c r="KGH21" s="822"/>
      <c r="KGI21" s="822"/>
      <c r="KGJ21" s="822"/>
      <c r="KGK21" s="822"/>
      <c r="KGL21" s="822"/>
      <c r="KGM21" s="822"/>
      <c r="KGN21" s="822"/>
      <c r="KGO21" s="822"/>
      <c r="KGP21" s="822"/>
      <c r="KGQ21" s="822"/>
      <c r="KGR21" s="822"/>
      <c r="KGS21" s="822"/>
      <c r="KGT21" s="822"/>
      <c r="KGU21" s="822"/>
      <c r="KGV21" s="822"/>
      <c r="KGW21" s="822"/>
      <c r="KGX21" s="822"/>
      <c r="KGY21" s="822"/>
      <c r="KGZ21" s="822"/>
      <c r="KHA21" s="822"/>
      <c r="KHB21" s="822"/>
      <c r="KHC21" s="822"/>
      <c r="KHD21" s="822"/>
      <c r="KHE21" s="822"/>
      <c r="KHF21" s="822"/>
      <c r="KHG21" s="822"/>
      <c r="KHH21" s="822"/>
      <c r="KHI21" s="822"/>
      <c r="KHJ21" s="822"/>
      <c r="KHK21" s="822"/>
      <c r="KHL21" s="822"/>
      <c r="KHM21" s="822"/>
      <c r="KHN21" s="822"/>
      <c r="KHO21" s="822"/>
      <c r="KHP21" s="822"/>
      <c r="KHQ21" s="822"/>
      <c r="KHR21" s="822"/>
      <c r="KHS21" s="822"/>
      <c r="KHT21" s="822"/>
      <c r="KHU21" s="822"/>
      <c r="KHV21" s="822"/>
      <c r="KHW21" s="822"/>
      <c r="KHX21" s="822"/>
      <c r="KHY21" s="822"/>
      <c r="KHZ21" s="822"/>
      <c r="KIA21" s="822"/>
      <c r="KIB21" s="822"/>
      <c r="KIC21" s="822"/>
      <c r="KID21" s="822"/>
      <c r="KIE21" s="822"/>
      <c r="KIF21" s="822"/>
      <c r="KIG21" s="822"/>
      <c r="KIH21" s="822"/>
      <c r="KII21" s="822"/>
      <c r="KIJ21" s="822"/>
      <c r="KIK21" s="822"/>
      <c r="KIL21" s="822"/>
      <c r="KIM21" s="822"/>
      <c r="KIN21" s="822"/>
      <c r="KIO21" s="822"/>
      <c r="KIP21" s="822"/>
      <c r="KIQ21" s="822"/>
      <c r="KIR21" s="822"/>
      <c r="KIS21" s="822"/>
      <c r="KIT21" s="822"/>
      <c r="KIU21" s="822"/>
      <c r="KIV21" s="822"/>
      <c r="KIW21" s="822"/>
      <c r="KIX21" s="822"/>
      <c r="KIY21" s="822"/>
      <c r="KIZ21" s="822"/>
      <c r="KJA21" s="822"/>
      <c r="KJB21" s="822"/>
      <c r="KJC21" s="822"/>
      <c r="KJD21" s="822"/>
      <c r="KJE21" s="822"/>
      <c r="KJF21" s="822"/>
      <c r="KJG21" s="822"/>
      <c r="KJH21" s="822"/>
      <c r="KJI21" s="822"/>
      <c r="KJJ21" s="822"/>
      <c r="KJK21" s="822"/>
      <c r="KJL21" s="822"/>
      <c r="KJM21" s="822"/>
      <c r="KJN21" s="822"/>
      <c r="KJO21" s="822"/>
      <c r="KJP21" s="822"/>
      <c r="KJQ21" s="822"/>
      <c r="KJR21" s="822"/>
      <c r="KJS21" s="822"/>
      <c r="KJT21" s="822"/>
      <c r="KJU21" s="822"/>
      <c r="KJV21" s="822"/>
      <c r="KJW21" s="822"/>
      <c r="KJX21" s="822"/>
      <c r="KJY21" s="822"/>
      <c r="KJZ21" s="822"/>
      <c r="KKA21" s="822"/>
      <c r="KKB21" s="822"/>
      <c r="KKC21" s="822"/>
      <c r="KKD21" s="822"/>
      <c r="KKE21" s="822"/>
      <c r="KKF21" s="822"/>
      <c r="KKG21" s="822"/>
      <c r="KKH21" s="822"/>
      <c r="KKI21" s="822"/>
      <c r="KKJ21" s="822"/>
      <c r="KKK21" s="822"/>
      <c r="KKL21" s="822"/>
      <c r="KKM21" s="822"/>
      <c r="KKN21" s="822"/>
      <c r="KKO21" s="822"/>
      <c r="KKP21" s="822"/>
      <c r="KKQ21" s="822"/>
      <c r="KKR21" s="822"/>
      <c r="KKS21" s="822"/>
      <c r="KKT21" s="822"/>
      <c r="KKU21" s="822"/>
      <c r="KKV21" s="822"/>
      <c r="KKW21" s="822"/>
      <c r="KKX21" s="822"/>
      <c r="KKY21" s="822"/>
      <c r="KKZ21" s="822"/>
      <c r="KLA21" s="822"/>
      <c r="KLB21" s="822"/>
      <c r="KLC21" s="822"/>
      <c r="KLD21" s="822"/>
      <c r="KLE21" s="822"/>
      <c r="KLF21" s="822"/>
      <c r="KLG21" s="822"/>
      <c r="KLH21" s="822"/>
      <c r="KLI21" s="822"/>
      <c r="KLJ21" s="822"/>
      <c r="KLK21" s="822"/>
      <c r="KLL21" s="822"/>
      <c r="KLM21" s="822"/>
      <c r="KLN21" s="822"/>
      <c r="KLO21" s="822"/>
      <c r="KLP21" s="822"/>
      <c r="KLQ21" s="822"/>
      <c r="KLR21" s="822"/>
      <c r="KLS21" s="822"/>
      <c r="KLT21" s="822"/>
      <c r="KLU21" s="822"/>
      <c r="KLV21" s="822"/>
      <c r="KLW21" s="822"/>
      <c r="KLX21" s="822"/>
      <c r="KLY21" s="822"/>
      <c r="KLZ21" s="822"/>
      <c r="KMA21" s="822"/>
      <c r="KMB21" s="822"/>
      <c r="KMC21" s="822"/>
      <c r="KMD21" s="822"/>
      <c r="KME21" s="822"/>
      <c r="KMF21" s="822"/>
      <c r="KMG21" s="822"/>
      <c r="KMH21" s="822"/>
      <c r="KMI21" s="822"/>
      <c r="KMJ21" s="822"/>
      <c r="KMK21" s="822"/>
      <c r="KML21" s="822"/>
      <c r="KMM21" s="822"/>
      <c r="KMN21" s="822"/>
      <c r="KMO21" s="822"/>
      <c r="KMP21" s="822"/>
      <c r="KMQ21" s="822"/>
      <c r="KMR21" s="822"/>
      <c r="KMS21" s="822"/>
      <c r="KMT21" s="822"/>
      <c r="KMU21" s="822"/>
      <c r="KMV21" s="822"/>
      <c r="KMW21" s="822"/>
      <c r="KMX21" s="822"/>
      <c r="KMY21" s="822"/>
      <c r="KMZ21" s="822"/>
      <c r="KNA21" s="822"/>
      <c r="KNB21" s="822"/>
      <c r="KNC21" s="822"/>
      <c r="KND21" s="822"/>
      <c r="KNE21" s="822"/>
      <c r="KNF21" s="822"/>
      <c r="KNG21" s="822"/>
      <c r="KNH21" s="822"/>
      <c r="KNI21" s="822"/>
      <c r="KNJ21" s="822"/>
      <c r="KNK21" s="822"/>
      <c r="KNL21" s="822"/>
      <c r="KNM21" s="822"/>
      <c r="KNN21" s="822"/>
      <c r="KNO21" s="822"/>
      <c r="KNP21" s="822"/>
      <c r="KNQ21" s="822"/>
      <c r="KNR21" s="822"/>
      <c r="KNS21" s="822"/>
      <c r="KNT21" s="822"/>
      <c r="KNU21" s="822"/>
      <c r="KNV21" s="822"/>
      <c r="KNW21" s="822"/>
      <c r="KNX21" s="822"/>
      <c r="KNY21" s="822"/>
      <c r="KNZ21" s="822"/>
      <c r="KOA21" s="822"/>
      <c r="KOB21" s="822"/>
      <c r="KOC21" s="822"/>
      <c r="KOD21" s="822"/>
      <c r="KOE21" s="822"/>
      <c r="KOF21" s="822"/>
      <c r="KOG21" s="822"/>
      <c r="KOH21" s="822"/>
      <c r="KOI21" s="822"/>
      <c r="KOJ21" s="822"/>
      <c r="KOK21" s="822"/>
      <c r="KOL21" s="822"/>
      <c r="KOM21" s="822"/>
      <c r="KON21" s="822"/>
      <c r="KOO21" s="822"/>
      <c r="KOP21" s="822"/>
      <c r="KOQ21" s="822"/>
      <c r="KOR21" s="822"/>
      <c r="KOS21" s="822"/>
      <c r="KOT21" s="822"/>
      <c r="KOU21" s="822"/>
      <c r="KOV21" s="822"/>
      <c r="KOW21" s="822"/>
      <c r="KOX21" s="822"/>
      <c r="KOY21" s="822"/>
      <c r="KOZ21" s="822"/>
      <c r="KPA21" s="822"/>
      <c r="KPB21" s="822"/>
      <c r="KPC21" s="822"/>
      <c r="KPD21" s="822"/>
      <c r="KPE21" s="822"/>
      <c r="KPF21" s="822"/>
      <c r="KPG21" s="822"/>
      <c r="KPH21" s="822"/>
      <c r="KPI21" s="822"/>
      <c r="KPJ21" s="822"/>
      <c r="KPK21" s="822"/>
      <c r="KPL21" s="822"/>
      <c r="KPM21" s="822"/>
      <c r="KPN21" s="822"/>
      <c r="KPO21" s="822"/>
      <c r="KPP21" s="822"/>
      <c r="KPQ21" s="822"/>
      <c r="KPR21" s="822"/>
      <c r="KPS21" s="822"/>
      <c r="KPT21" s="822"/>
      <c r="KPU21" s="822"/>
      <c r="KPV21" s="822"/>
      <c r="KPW21" s="822"/>
      <c r="KPX21" s="822"/>
      <c r="KPY21" s="822"/>
      <c r="KPZ21" s="822"/>
      <c r="KQA21" s="822"/>
      <c r="KQB21" s="822"/>
      <c r="KQC21" s="822"/>
      <c r="KQD21" s="822"/>
      <c r="KQE21" s="822"/>
      <c r="KQF21" s="822"/>
      <c r="KQG21" s="822"/>
      <c r="KQH21" s="822"/>
      <c r="KQI21" s="822"/>
      <c r="KQJ21" s="822"/>
      <c r="KQK21" s="822"/>
      <c r="KQL21" s="822"/>
      <c r="KQM21" s="822"/>
      <c r="KQN21" s="822"/>
      <c r="KQO21" s="822"/>
      <c r="KQP21" s="822"/>
      <c r="KQQ21" s="822"/>
      <c r="KQR21" s="822"/>
      <c r="KQS21" s="822"/>
      <c r="KQT21" s="822"/>
      <c r="KQU21" s="822"/>
      <c r="KQV21" s="822"/>
      <c r="KQW21" s="822"/>
      <c r="KQX21" s="822"/>
      <c r="KQY21" s="822"/>
      <c r="KQZ21" s="822"/>
      <c r="KRA21" s="822"/>
      <c r="KRB21" s="822"/>
      <c r="KRC21" s="822"/>
      <c r="KRD21" s="822"/>
      <c r="KRE21" s="822"/>
      <c r="KRF21" s="822"/>
      <c r="KRG21" s="822"/>
      <c r="KRH21" s="822"/>
      <c r="KRI21" s="822"/>
      <c r="KRJ21" s="822"/>
      <c r="KRK21" s="822"/>
      <c r="KRL21" s="822"/>
      <c r="KRM21" s="822"/>
      <c r="KRN21" s="822"/>
      <c r="KRO21" s="822"/>
      <c r="KRP21" s="822"/>
      <c r="KRQ21" s="822"/>
      <c r="KRR21" s="822"/>
      <c r="KRS21" s="822"/>
      <c r="KRT21" s="822"/>
      <c r="KRU21" s="822"/>
      <c r="KRV21" s="822"/>
      <c r="KRW21" s="822"/>
      <c r="KRX21" s="822"/>
      <c r="KRY21" s="822"/>
      <c r="KRZ21" s="822"/>
      <c r="KSA21" s="822"/>
      <c r="KSB21" s="822"/>
      <c r="KSC21" s="822"/>
      <c r="KSD21" s="822"/>
      <c r="KSE21" s="822"/>
      <c r="KSF21" s="822"/>
      <c r="KSG21" s="822"/>
      <c r="KSH21" s="822"/>
      <c r="KSI21" s="822"/>
      <c r="KSJ21" s="822"/>
      <c r="KSK21" s="822"/>
      <c r="KSL21" s="822"/>
      <c r="KSM21" s="822"/>
      <c r="KSN21" s="822"/>
      <c r="KSO21" s="822"/>
      <c r="KSP21" s="822"/>
      <c r="KSQ21" s="822"/>
      <c r="KSR21" s="822"/>
      <c r="KSS21" s="822"/>
      <c r="KST21" s="822"/>
      <c r="KSU21" s="822"/>
      <c r="KSV21" s="822"/>
      <c r="KSW21" s="822"/>
      <c r="KSX21" s="822"/>
      <c r="KSY21" s="822"/>
      <c r="KSZ21" s="822"/>
      <c r="KTA21" s="822"/>
      <c r="KTB21" s="822"/>
      <c r="KTC21" s="822"/>
      <c r="KTD21" s="822"/>
      <c r="KTE21" s="822"/>
      <c r="KTF21" s="822"/>
      <c r="KTG21" s="822"/>
      <c r="KTH21" s="822"/>
      <c r="KTI21" s="822"/>
      <c r="KTJ21" s="822"/>
      <c r="KTK21" s="822"/>
      <c r="KTL21" s="822"/>
      <c r="KTM21" s="822"/>
      <c r="KTN21" s="822"/>
      <c r="KTO21" s="822"/>
      <c r="KTP21" s="822"/>
      <c r="KTQ21" s="822"/>
      <c r="KTR21" s="822"/>
      <c r="KTS21" s="822"/>
      <c r="KTT21" s="822"/>
      <c r="KTU21" s="822"/>
      <c r="KTV21" s="822"/>
      <c r="KTW21" s="822"/>
      <c r="KTX21" s="822"/>
      <c r="KTY21" s="822"/>
      <c r="KTZ21" s="822"/>
      <c r="KUA21" s="822"/>
      <c r="KUB21" s="822"/>
      <c r="KUC21" s="822"/>
      <c r="KUD21" s="822"/>
      <c r="KUE21" s="822"/>
      <c r="KUF21" s="822"/>
      <c r="KUG21" s="822"/>
      <c r="KUH21" s="822"/>
      <c r="KUI21" s="822"/>
      <c r="KUJ21" s="822"/>
      <c r="KUK21" s="822"/>
      <c r="KUL21" s="822"/>
      <c r="KUM21" s="822"/>
      <c r="KUN21" s="822"/>
      <c r="KUO21" s="822"/>
      <c r="KUP21" s="822"/>
      <c r="KUQ21" s="822"/>
      <c r="KUR21" s="822"/>
      <c r="KUS21" s="822"/>
      <c r="KUT21" s="822"/>
      <c r="KUU21" s="822"/>
      <c r="KUV21" s="822"/>
      <c r="KUW21" s="822"/>
      <c r="KUX21" s="822"/>
      <c r="KUY21" s="822"/>
      <c r="KUZ21" s="822"/>
      <c r="KVA21" s="822"/>
      <c r="KVB21" s="822"/>
      <c r="KVC21" s="822"/>
      <c r="KVD21" s="822"/>
      <c r="KVE21" s="822"/>
      <c r="KVF21" s="822"/>
      <c r="KVG21" s="822"/>
      <c r="KVH21" s="822"/>
      <c r="KVI21" s="822"/>
      <c r="KVJ21" s="822"/>
      <c r="KVK21" s="822"/>
      <c r="KVL21" s="822"/>
      <c r="KVM21" s="822"/>
      <c r="KVN21" s="822"/>
      <c r="KVO21" s="822"/>
      <c r="KVP21" s="822"/>
      <c r="KVQ21" s="822"/>
      <c r="KVR21" s="822"/>
      <c r="KVS21" s="822"/>
      <c r="KVT21" s="822"/>
      <c r="KVU21" s="822"/>
      <c r="KVV21" s="822"/>
      <c r="KVW21" s="822"/>
      <c r="KVX21" s="822"/>
      <c r="KVY21" s="822"/>
      <c r="KVZ21" s="822"/>
      <c r="KWA21" s="822"/>
      <c r="KWB21" s="822"/>
      <c r="KWC21" s="822"/>
      <c r="KWD21" s="822"/>
      <c r="KWE21" s="822"/>
      <c r="KWF21" s="822"/>
      <c r="KWG21" s="822"/>
      <c r="KWH21" s="822"/>
      <c r="KWI21" s="822"/>
      <c r="KWJ21" s="822"/>
      <c r="KWK21" s="822"/>
      <c r="KWL21" s="822"/>
      <c r="KWM21" s="822"/>
      <c r="KWN21" s="822"/>
      <c r="KWO21" s="822"/>
      <c r="KWP21" s="822"/>
      <c r="KWQ21" s="822"/>
      <c r="KWR21" s="822"/>
      <c r="KWS21" s="822"/>
      <c r="KWT21" s="822"/>
      <c r="KWU21" s="822"/>
      <c r="KWV21" s="822"/>
      <c r="KWW21" s="822"/>
      <c r="KWX21" s="822"/>
      <c r="KWY21" s="822"/>
      <c r="KWZ21" s="822"/>
      <c r="KXA21" s="822"/>
      <c r="KXB21" s="822"/>
      <c r="KXC21" s="822"/>
      <c r="KXD21" s="822"/>
      <c r="KXE21" s="822"/>
      <c r="KXF21" s="822"/>
      <c r="KXG21" s="822"/>
      <c r="KXH21" s="822"/>
      <c r="KXI21" s="822"/>
      <c r="KXJ21" s="822"/>
      <c r="KXK21" s="822"/>
      <c r="KXL21" s="822"/>
      <c r="KXM21" s="822"/>
      <c r="KXN21" s="822"/>
      <c r="KXO21" s="822"/>
      <c r="KXP21" s="822"/>
      <c r="KXQ21" s="822"/>
      <c r="KXR21" s="822"/>
      <c r="KXS21" s="822"/>
      <c r="KXT21" s="822"/>
      <c r="KXU21" s="822"/>
      <c r="KXV21" s="822"/>
      <c r="KXW21" s="822"/>
      <c r="KXX21" s="822"/>
      <c r="KXY21" s="822"/>
      <c r="KXZ21" s="822"/>
      <c r="KYA21" s="822"/>
      <c r="KYB21" s="822"/>
      <c r="KYC21" s="822"/>
      <c r="KYD21" s="822"/>
      <c r="KYE21" s="822"/>
      <c r="KYF21" s="822"/>
      <c r="KYG21" s="822"/>
      <c r="KYH21" s="822"/>
      <c r="KYI21" s="822"/>
      <c r="KYJ21" s="822"/>
      <c r="KYK21" s="822"/>
      <c r="KYL21" s="822"/>
      <c r="KYM21" s="822"/>
      <c r="KYN21" s="822"/>
      <c r="KYO21" s="822"/>
      <c r="KYP21" s="822"/>
      <c r="KYQ21" s="822"/>
      <c r="KYR21" s="822"/>
      <c r="KYS21" s="822"/>
      <c r="KYT21" s="822"/>
      <c r="KYU21" s="822"/>
      <c r="KYV21" s="822"/>
      <c r="KYW21" s="822"/>
      <c r="KYX21" s="822"/>
      <c r="KYY21" s="822"/>
      <c r="KYZ21" s="822"/>
      <c r="KZA21" s="822"/>
      <c r="KZB21" s="822"/>
      <c r="KZC21" s="822"/>
      <c r="KZD21" s="822"/>
      <c r="KZE21" s="822"/>
      <c r="KZF21" s="822"/>
      <c r="KZG21" s="822"/>
      <c r="KZH21" s="822"/>
      <c r="KZI21" s="822"/>
      <c r="KZJ21" s="822"/>
      <c r="KZK21" s="822"/>
      <c r="KZL21" s="822"/>
      <c r="KZM21" s="822"/>
      <c r="KZN21" s="822"/>
      <c r="KZO21" s="822"/>
      <c r="KZP21" s="822"/>
      <c r="KZQ21" s="822"/>
      <c r="KZR21" s="822"/>
      <c r="KZS21" s="822"/>
      <c r="KZT21" s="822"/>
      <c r="KZU21" s="822"/>
      <c r="KZV21" s="822"/>
      <c r="KZW21" s="822"/>
      <c r="KZX21" s="822"/>
      <c r="KZY21" s="822"/>
      <c r="KZZ21" s="822"/>
      <c r="LAA21" s="822"/>
      <c r="LAB21" s="822"/>
      <c r="LAC21" s="822"/>
      <c r="LAD21" s="822"/>
      <c r="LAE21" s="822"/>
      <c r="LAF21" s="822"/>
      <c r="LAG21" s="822"/>
      <c r="LAH21" s="822"/>
      <c r="LAI21" s="822"/>
      <c r="LAJ21" s="822"/>
      <c r="LAK21" s="822"/>
      <c r="LAL21" s="822"/>
      <c r="LAM21" s="822"/>
      <c r="LAN21" s="822"/>
      <c r="LAO21" s="822"/>
      <c r="LAP21" s="822"/>
      <c r="LAQ21" s="822"/>
      <c r="LAR21" s="822"/>
      <c r="LAS21" s="822"/>
      <c r="LAT21" s="822"/>
      <c r="LAU21" s="822"/>
      <c r="LAV21" s="822"/>
      <c r="LAW21" s="822"/>
      <c r="LAX21" s="822"/>
      <c r="LAY21" s="822"/>
      <c r="LAZ21" s="822"/>
      <c r="LBA21" s="822"/>
      <c r="LBB21" s="822"/>
      <c r="LBC21" s="822"/>
      <c r="LBD21" s="822"/>
      <c r="LBE21" s="822"/>
      <c r="LBF21" s="822"/>
      <c r="LBG21" s="822"/>
      <c r="LBH21" s="822"/>
      <c r="LBI21" s="822"/>
      <c r="LBJ21" s="822"/>
      <c r="LBK21" s="822"/>
      <c r="LBL21" s="822"/>
      <c r="LBM21" s="822"/>
      <c r="LBN21" s="822"/>
      <c r="LBO21" s="822"/>
      <c r="LBP21" s="822"/>
      <c r="LBQ21" s="822"/>
      <c r="LBR21" s="822"/>
      <c r="LBS21" s="822"/>
      <c r="LBT21" s="822"/>
      <c r="LBU21" s="822"/>
      <c r="LBV21" s="822"/>
      <c r="LBW21" s="822"/>
      <c r="LBX21" s="822"/>
      <c r="LBY21" s="822"/>
      <c r="LBZ21" s="822"/>
      <c r="LCA21" s="822"/>
      <c r="LCB21" s="822"/>
      <c r="LCC21" s="822"/>
      <c r="LCD21" s="822"/>
      <c r="LCE21" s="822"/>
      <c r="LCF21" s="822"/>
      <c r="LCG21" s="822"/>
      <c r="LCH21" s="822"/>
      <c r="LCI21" s="822"/>
      <c r="LCJ21" s="822"/>
      <c r="LCK21" s="822"/>
      <c r="LCL21" s="822"/>
      <c r="LCM21" s="822"/>
      <c r="LCN21" s="822"/>
      <c r="LCO21" s="822"/>
      <c r="LCP21" s="822"/>
      <c r="LCQ21" s="822"/>
      <c r="LCR21" s="822"/>
      <c r="LCS21" s="822"/>
      <c r="LCT21" s="822"/>
      <c r="LCU21" s="822"/>
      <c r="LCV21" s="822"/>
      <c r="LCW21" s="822"/>
      <c r="LCX21" s="822"/>
      <c r="LCY21" s="822"/>
      <c r="LCZ21" s="822"/>
      <c r="LDA21" s="822"/>
      <c r="LDB21" s="822"/>
      <c r="LDC21" s="822"/>
      <c r="LDD21" s="822"/>
      <c r="LDE21" s="822"/>
      <c r="LDF21" s="822"/>
      <c r="LDG21" s="822"/>
      <c r="LDH21" s="822"/>
      <c r="LDI21" s="822"/>
      <c r="LDJ21" s="822"/>
      <c r="LDK21" s="822"/>
      <c r="LDL21" s="822"/>
      <c r="LDM21" s="822"/>
      <c r="LDN21" s="822"/>
      <c r="LDO21" s="822"/>
      <c r="LDP21" s="822"/>
      <c r="LDQ21" s="822"/>
      <c r="LDR21" s="822"/>
      <c r="LDS21" s="822"/>
      <c r="LDT21" s="822"/>
      <c r="LDU21" s="822"/>
      <c r="LDV21" s="822"/>
      <c r="LDW21" s="822"/>
      <c r="LDX21" s="822"/>
      <c r="LDY21" s="822"/>
      <c r="LDZ21" s="822"/>
      <c r="LEA21" s="822"/>
      <c r="LEB21" s="822"/>
      <c r="LEC21" s="822"/>
      <c r="LED21" s="822"/>
      <c r="LEE21" s="822"/>
      <c r="LEF21" s="822"/>
      <c r="LEG21" s="822"/>
      <c r="LEH21" s="822"/>
      <c r="LEI21" s="822"/>
      <c r="LEJ21" s="822"/>
      <c r="LEK21" s="822"/>
      <c r="LEL21" s="822"/>
      <c r="LEM21" s="822"/>
      <c r="LEN21" s="822"/>
      <c r="LEO21" s="822"/>
      <c r="LEP21" s="822"/>
      <c r="LEQ21" s="822"/>
      <c r="LER21" s="822"/>
      <c r="LES21" s="822"/>
      <c r="LET21" s="822"/>
      <c r="LEU21" s="822"/>
      <c r="LEV21" s="822"/>
      <c r="LEW21" s="822"/>
      <c r="LEX21" s="822"/>
      <c r="LEY21" s="822"/>
      <c r="LEZ21" s="822"/>
      <c r="LFA21" s="822"/>
      <c r="LFB21" s="822"/>
      <c r="LFC21" s="822"/>
      <c r="LFD21" s="822"/>
      <c r="LFE21" s="822"/>
      <c r="LFF21" s="822"/>
      <c r="LFG21" s="822"/>
      <c r="LFH21" s="822"/>
      <c r="LFI21" s="822"/>
      <c r="LFJ21" s="822"/>
      <c r="LFK21" s="822"/>
      <c r="LFL21" s="822"/>
      <c r="LFM21" s="822"/>
      <c r="LFN21" s="822"/>
      <c r="LFO21" s="822"/>
      <c r="LFP21" s="822"/>
      <c r="LFQ21" s="822"/>
      <c r="LFR21" s="822"/>
      <c r="LFS21" s="822"/>
      <c r="LFT21" s="822"/>
      <c r="LFU21" s="822"/>
      <c r="LFV21" s="822"/>
      <c r="LFW21" s="822"/>
      <c r="LFX21" s="822"/>
      <c r="LFY21" s="822"/>
      <c r="LFZ21" s="822"/>
      <c r="LGA21" s="822"/>
      <c r="LGB21" s="822"/>
      <c r="LGC21" s="822"/>
      <c r="LGD21" s="822"/>
      <c r="LGE21" s="822"/>
      <c r="LGF21" s="822"/>
      <c r="LGG21" s="822"/>
      <c r="LGH21" s="822"/>
      <c r="LGI21" s="822"/>
      <c r="LGJ21" s="822"/>
      <c r="LGK21" s="822"/>
      <c r="LGL21" s="822"/>
      <c r="LGM21" s="822"/>
      <c r="LGN21" s="822"/>
      <c r="LGO21" s="822"/>
      <c r="LGP21" s="822"/>
      <c r="LGQ21" s="822"/>
      <c r="LGR21" s="822"/>
      <c r="LGS21" s="822"/>
      <c r="LGT21" s="822"/>
      <c r="LGU21" s="822"/>
      <c r="LGV21" s="822"/>
      <c r="LGW21" s="822"/>
      <c r="LGX21" s="822"/>
      <c r="LGY21" s="822"/>
      <c r="LGZ21" s="822"/>
      <c r="LHA21" s="822"/>
      <c r="LHB21" s="822"/>
      <c r="LHC21" s="822"/>
      <c r="LHD21" s="822"/>
      <c r="LHE21" s="822"/>
      <c r="LHF21" s="822"/>
      <c r="LHG21" s="822"/>
      <c r="LHH21" s="822"/>
      <c r="LHI21" s="822"/>
      <c r="LHJ21" s="822"/>
      <c r="LHK21" s="822"/>
      <c r="LHL21" s="822"/>
      <c r="LHM21" s="822"/>
      <c r="LHN21" s="822"/>
      <c r="LHO21" s="822"/>
      <c r="LHP21" s="822"/>
      <c r="LHQ21" s="822"/>
      <c r="LHR21" s="822"/>
      <c r="LHS21" s="822"/>
      <c r="LHT21" s="822"/>
      <c r="LHU21" s="822"/>
      <c r="LHV21" s="822"/>
      <c r="LHW21" s="822"/>
      <c r="LHX21" s="822"/>
      <c r="LHY21" s="822"/>
      <c r="LHZ21" s="822"/>
      <c r="LIA21" s="822"/>
      <c r="LIB21" s="822"/>
      <c r="LIC21" s="822"/>
      <c r="LID21" s="822"/>
      <c r="LIE21" s="822"/>
      <c r="LIF21" s="822"/>
      <c r="LIG21" s="822"/>
      <c r="LIH21" s="822"/>
      <c r="LII21" s="822"/>
      <c r="LIJ21" s="822"/>
      <c r="LIK21" s="822"/>
      <c r="LIL21" s="822"/>
      <c r="LIM21" s="822"/>
      <c r="LIN21" s="822"/>
      <c r="LIO21" s="822"/>
      <c r="LIP21" s="822"/>
      <c r="LIQ21" s="822"/>
      <c r="LIR21" s="822"/>
      <c r="LIS21" s="822"/>
      <c r="LIT21" s="822"/>
      <c r="LIU21" s="822"/>
      <c r="LIV21" s="822"/>
      <c r="LIW21" s="822"/>
      <c r="LIX21" s="822"/>
      <c r="LIY21" s="822"/>
      <c r="LIZ21" s="822"/>
      <c r="LJA21" s="822"/>
      <c r="LJB21" s="822"/>
      <c r="LJC21" s="822"/>
      <c r="LJD21" s="822"/>
      <c r="LJE21" s="822"/>
      <c r="LJF21" s="822"/>
      <c r="LJG21" s="822"/>
      <c r="LJH21" s="822"/>
      <c r="LJI21" s="822"/>
      <c r="LJJ21" s="822"/>
      <c r="LJK21" s="822"/>
      <c r="LJL21" s="822"/>
      <c r="LJM21" s="822"/>
      <c r="LJN21" s="822"/>
      <c r="LJO21" s="822"/>
      <c r="LJP21" s="822"/>
      <c r="LJQ21" s="822"/>
      <c r="LJR21" s="822"/>
      <c r="LJS21" s="822"/>
      <c r="LJT21" s="822"/>
      <c r="LJU21" s="822"/>
      <c r="LJV21" s="822"/>
      <c r="LJW21" s="822"/>
      <c r="LJX21" s="822"/>
      <c r="LJY21" s="822"/>
      <c r="LJZ21" s="822"/>
      <c r="LKA21" s="822"/>
      <c r="LKB21" s="822"/>
      <c r="LKC21" s="822"/>
      <c r="LKD21" s="822"/>
      <c r="LKE21" s="822"/>
      <c r="LKF21" s="822"/>
      <c r="LKG21" s="822"/>
      <c r="LKH21" s="822"/>
      <c r="LKI21" s="822"/>
      <c r="LKJ21" s="822"/>
      <c r="LKK21" s="822"/>
      <c r="LKL21" s="822"/>
      <c r="LKM21" s="822"/>
      <c r="LKN21" s="822"/>
      <c r="LKO21" s="822"/>
      <c r="LKP21" s="822"/>
      <c r="LKQ21" s="822"/>
      <c r="LKR21" s="822"/>
      <c r="LKS21" s="822"/>
      <c r="LKT21" s="822"/>
      <c r="LKU21" s="822"/>
      <c r="LKV21" s="822"/>
      <c r="LKW21" s="822"/>
      <c r="LKX21" s="822"/>
      <c r="LKY21" s="822"/>
      <c r="LKZ21" s="822"/>
      <c r="LLA21" s="822"/>
      <c r="LLB21" s="822"/>
      <c r="LLC21" s="822"/>
      <c r="LLD21" s="822"/>
      <c r="LLE21" s="822"/>
      <c r="LLF21" s="822"/>
      <c r="LLG21" s="822"/>
      <c r="LLH21" s="822"/>
      <c r="LLI21" s="822"/>
      <c r="LLJ21" s="822"/>
      <c r="LLK21" s="822"/>
      <c r="LLL21" s="822"/>
      <c r="LLM21" s="822"/>
      <c r="LLN21" s="822"/>
      <c r="LLO21" s="822"/>
      <c r="LLP21" s="822"/>
      <c r="LLQ21" s="822"/>
      <c r="LLR21" s="822"/>
      <c r="LLS21" s="822"/>
      <c r="LLT21" s="822"/>
      <c r="LLU21" s="822"/>
      <c r="LLV21" s="822"/>
      <c r="LLW21" s="822"/>
      <c r="LLX21" s="822"/>
      <c r="LLY21" s="822"/>
      <c r="LLZ21" s="822"/>
      <c r="LMA21" s="822"/>
      <c r="LMB21" s="822"/>
      <c r="LMC21" s="822"/>
      <c r="LMD21" s="822"/>
      <c r="LME21" s="822"/>
      <c r="LMF21" s="822"/>
      <c r="LMG21" s="822"/>
      <c r="LMH21" s="822"/>
      <c r="LMI21" s="822"/>
      <c r="LMJ21" s="822"/>
      <c r="LMK21" s="822"/>
      <c r="LML21" s="822"/>
      <c r="LMM21" s="822"/>
      <c r="LMN21" s="822"/>
      <c r="LMO21" s="822"/>
      <c r="LMP21" s="822"/>
      <c r="LMQ21" s="822"/>
      <c r="LMR21" s="822"/>
      <c r="LMS21" s="822"/>
      <c r="LMT21" s="822"/>
      <c r="LMU21" s="822"/>
      <c r="LMV21" s="822"/>
      <c r="LMW21" s="822"/>
      <c r="LMX21" s="822"/>
      <c r="LMY21" s="822"/>
      <c r="LMZ21" s="822"/>
      <c r="LNA21" s="822"/>
      <c r="LNB21" s="822"/>
      <c r="LNC21" s="822"/>
      <c r="LND21" s="822"/>
      <c r="LNE21" s="822"/>
      <c r="LNF21" s="822"/>
      <c r="LNG21" s="822"/>
      <c r="LNH21" s="822"/>
      <c r="LNI21" s="822"/>
      <c r="LNJ21" s="822"/>
      <c r="LNK21" s="822"/>
      <c r="LNL21" s="822"/>
      <c r="LNM21" s="822"/>
      <c r="LNN21" s="822"/>
      <c r="LNO21" s="822"/>
      <c r="LNP21" s="822"/>
      <c r="LNQ21" s="822"/>
      <c r="LNR21" s="822"/>
      <c r="LNS21" s="822"/>
      <c r="LNT21" s="822"/>
      <c r="LNU21" s="822"/>
      <c r="LNV21" s="822"/>
      <c r="LNW21" s="822"/>
      <c r="LNX21" s="822"/>
      <c r="LNY21" s="822"/>
      <c r="LNZ21" s="822"/>
      <c r="LOA21" s="822"/>
      <c r="LOB21" s="822"/>
      <c r="LOC21" s="822"/>
      <c r="LOD21" s="822"/>
      <c r="LOE21" s="822"/>
      <c r="LOF21" s="822"/>
      <c r="LOG21" s="822"/>
      <c r="LOH21" s="822"/>
      <c r="LOI21" s="822"/>
      <c r="LOJ21" s="822"/>
      <c r="LOK21" s="822"/>
      <c r="LOL21" s="822"/>
      <c r="LOM21" s="822"/>
      <c r="LON21" s="822"/>
      <c r="LOO21" s="822"/>
      <c r="LOP21" s="822"/>
      <c r="LOQ21" s="822"/>
      <c r="LOR21" s="822"/>
      <c r="LOS21" s="822"/>
      <c r="LOT21" s="822"/>
      <c r="LOU21" s="822"/>
      <c r="LOV21" s="822"/>
      <c r="LOW21" s="822"/>
      <c r="LOX21" s="822"/>
      <c r="LOY21" s="822"/>
      <c r="LOZ21" s="822"/>
      <c r="LPA21" s="822"/>
      <c r="LPB21" s="822"/>
      <c r="LPC21" s="822"/>
      <c r="LPD21" s="822"/>
      <c r="LPE21" s="822"/>
      <c r="LPF21" s="822"/>
      <c r="LPG21" s="822"/>
      <c r="LPH21" s="822"/>
      <c r="LPI21" s="822"/>
      <c r="LPJ21" s="822"/>
      <c r="LPK21" s="822"/>
      <c r="LPL21" s="822"/>
      <c r="LPM21" s="822"/>
      <c r="LPN21" s="822"/>
      <c r="LPO21" s="822"/>
      <c r="LPP21" s="822"/>
      <c r="LPQ21" s="822"/>
      <c r="LPR21" s="822"/>
      <c r="LPS21" s="822"/>
      <c r="LPT21" s="822"/>
      <c r="LPU21" s="822"/>
      <c r="LPV21" s="822"/>
      <c r="LPW21" s="822"/>
      <c r="LPX21" s="822"/>
      <c r="LPY21" s="822"/>
      <c r="LPZ21" s="822"/>
      <c r="LQA21" s="822"/>
      <c r="LQB21" s="822"/>
      <c r="LQC21" s="822"/>
      <c r="LQD21" s="822"/>
      <c r="LQE21" s="822"/>
      <c r="LQF21" s="822"/>
      <c r="LQG21" s="822"/>
      <c r="LQH21" s="822"/>
      <c r="LQI21" s="822"/>
      <c r="LQJ21" s="822"/>
      <c r="LQK21" s="822"/>
      <c r="LQL21" s="822"/>
      <c r="LQM21" s="822"/>
      <c r="LQN21" s="822"/>
      <c r="LQO21" s="822"/>
      <c r="LQP21" s="822"/>
      <c r="LQQ21" s="822"/>
      <c r="LQR21" s="822"/>
      <c r="LQS21" s="822"/>
      <c r="LQT21" s="822"/>
      <c r="LQU21" s="822"/>
      <c r="LQV21" s="822"/>
      <c r="LQW21" s="822"/>
      <c r="LQX21" s="822"/>
      <c r="LQY21" s="822"/>
      <c r="LQZ21" s="822"/>
      <c r="LRA21" s="822"/>
      <c r="LRB21" s="822"/>
      <c r="LRC21" s="822"/>
      <c r="LRD21" s="822"/>
      <c r="LRE21" s="822"/>
      <c r="LRF21" s="822"/>
      <c r="LRG21" s="822"/>
      <c r="LRH21" s="822"/>
      <c r="LRI21" s="822"/>
      <c r="LRJ21" s="822"/>
      <c r="LRK21" s="822"/>
      <c r="LRL21" s="822"/>
      <c r="LRM21" s="822"/>
      <c r="LRN21" s="822"/>
      <c r="LRO21" s="822"/>
      <c r="LRP21" s="822"/>
      <c r="LRQ21" s="822"/>
      <c r="LRR21" s="822"/>
      <c r="LRS21" s="822"/>
      <c r="LRT21" s="822"/>
      <c r="LRU21" s="822"/>
      <c r="LRV21" s="822"/>
      <c r="LRW21" s="822"/>
      <c r="LRX21" s="822"/>
      <c r="LRY21" s="822"/>
      <c r="LRZ21" s="822"/>
      <c r="LSA21" s="822"/>
      <c r="LSB21" s="822"/>
      <c r="LSC21" s="822"/>
      <c r="LSD21" s="822"/>
      <c r="LSE21" s="822"/>
      <c r="LSF21" s="822"/>
      <c r="LSG21" s="822"/>
      <c r="LSH21" s="822"/>
      <c r="LSI21" s="822"/>
      <c r="LSJ21" s="822"/>
      <c r="LSK21" s="822"/>
      <c r="LSL21" s="822"/>
      <c r="LSM21" s="822"/>
      <c r="LSN21" s="822"/>
      <c r="LSO21" s="822"/>
      <c r="LSP21" s="822"/>
      <c r="LSQ21" s="822"/>
      <c r="LSR21" s="822"/>
      <c r="LSS21" s="822"/>
      <c r="LST21" s="822"/>
      <c r="LSU21" s="822"/>
      <c r="LSV21" s="822"/>
      <c r="LSW21" s="822"/>
      <c r="LSX21" s="822"/>
      <c r="LSY21" s="822"/>
      <c r="LSZ21" s="822"/>
      <c r="LTA21" s="822"/>
      <c r="LTB21" s="822"/>
      <c r="LTC21" s="822"/>
      <c r="LTD21" s="822"/>
      <c r="LTE21" s="822"/>
      <c r="LTF21" s="822"/>
      <c r="LTG21" s="822"/>
      <c r="LTH21" s="822"/>
      <c r="LTI21" s="822"/>
      <c r="LTJ21" s="822"/>
      <c r="LTK21" s="822"/>
      <c r="LTL21" s="822"/>
      <c r="LTM21" s="822"/>
      <c r="LTN21" s="822"/>
      <c r="LTO21" s="822"/>
      <c r="LTP21" s="822"/>
      <c r="LTQ21" s="822"/>
      <c r="LTR21" s="822"/>
      <c r="LTS21" s="822"/>
      <c r="LTT21" s="822"/>
      <c r="LTU21" s="822"/>
      <c r="LTV21" s="822"/>
      <c r="LTW21" s="822"/>
      <c r="LTX21" s="822"/>
      <c r="LTY21" s="822"/>
      <c r="LTZ21" s="822"/>
      <c r="LUA21" s="822"/>
      <c r="LUB21" s="822"/>
      <c r="LUC21" s="822"/>
      <c r="LUD21" s="822"/>
      <c r="LUE21" s="822"/>
      <c r="LUF21" s="822"/>
      <c r="LUG21" s="822"/>
      <c r="LUH21" s="822"/>
      <c r="LUI21" s="822"/>
      <c r="LUJ21" s="822"/>
      <c r="LUK21" s="822"/>
      <c r="LUL21" s="822"/>
      <c r="LUM21" s="822"/>
      <c r="LUN21" s="822"/>
      <c r="LUO21" s="822"/>
      <c r="LUP21" s="822"/>
      <c r="LUQ21" s="822"/>
      <c r="LUR21" s="822"/>
      <c r="LUS21" s="822"/>
      <c r="LUT21" s="822"/>
      <c r="LUU21" s="822"/>
      <c r="LUV21" s="822"/>
      <c r="LUW21" s="822"/>
      <c r="LUX21" s="822"/>
      <c r="LUY21" s="822"/>
      <c r="LUZ21" s="822"/>
      <c r="LVA21" s="822"/>
      <c r="LVB21" s="822"/>
      <c r="LVC21" s="822"/>
      <c r="LVD21" s="822"/>
      <c r="LVE21" s="822"/>
      <c r="LVF21" s="822"/>
      <c r="LVG21" s="822"/>
      <c r="LVH21" s="822"/>
      <c r="LVI21" s="822"/>
      <c r="LVJ21" s="822"/>
      <c r="LVK21" s="822"/>
      <c r="LVL21" s="822"/>
      <c r="LVM21" s="822"/>
      <c r="LVN21" s="822"/>
      <c r="LVO21" s="822"/>
      <c r="LVP21" s="822"/>
      <c r="LVQ21" s="822"/>
      <c r="LVR21" s="822"/>
      <c r="LVS21" s="822"/>
      <c r="LVT21" s="822"/>
      <c r="LVU21" s="822"/>
      <c r="LVV21" s="822"/>
      <c r="LVW21" s="822"/>
      <c r="LVX21" s="822"/>
      <c r="LVY21" s="822"/>
      <c r="LVZ21" s="822"/>
      <c r="LWA21" s="822"/>
      <c r="LWB21" s="822"/>
      <c r="LWC21" s="822"/>
      <c r="LWD21" s="822"/>
      <c r="LWE21" s="822"/>
      <c r="LWF21" s="822"/>
      <c r="LWG21" s="822"/>
      <c r="LWH21" s="822"/>
      <c r="LWI21" s="822"/>
      <c r="LWJ21" s="822"/>
      <c r="LWK21" s="822"/>
      <c r="LWL21" s="822"/>
      <c r="LWM21" s="822"/>
      <c r="LWN21" s="822"/>
      <c r="LWO21" s="822"/>
      <c r="LWP21" s="822"/>
      <c r="LWQ21" s="822"/>
      <c r="LWR21" s="822"/>
      <c r="LWS21" s="822"/>
      <c r="LWT21" s="822"/>
      <c r="LWU21" s="822"/>
      <c r="LWV21" s="822"/>
      <c r="LWW21" s="822"/>
      <c r="LWX21" s="822"/>
      <c r="LWY21" s="822"/>
      <c r="LWZ21" s="822"/>
      <c r="LXA21" s="822"/>
      <c r="LXB21" s="822"/>
      <c r="LXC21" s="822"/>
      <c r="LXD21" s="822"/>
      <c r="LXE21" s="822"/>
      <c r="LXF21" s="822"/>
      <c r="LXG21" s="822"/>
      <c r="LXH21" s="822"/>
      <c r="LXI21" s="822"/>
      <c r="LXJ21" s="822"/>
      <c r="LXK21" s="822"/>
      <c r="LXL21" s="822"/>
      <c r="LXM21" s="822"/>
      <c r="LXN21" s="822"/>
      <c r="LXO21" s="822"/>
      <c r="LXP21" s="822"/>
      <c r="LXQ21" s="822"/>
      <c r="LXR21" s="822"/>
      <c r="LXS21" s="822"/>
      <c r="LXT21" s="822"/>
      <c r="LXU21" s="822"/>
      <c r="LXV21" s="822"/>
      <c r="LXW21" s="822"/>
      <c r="LXX21" s="822"/>
      <c r="LXY21" s="822"/>
      <c r="LXZ21" s="822"/>
      <c r="LYA21" s="822"/>
      <c r="LYB21" s="822"/>
      <c r="LYC21" s="822"/>
      <c r="LYD21" s="822"/>
      <c r="LYE21" s="822"/>
      <c r="LYF21" s="822"/>
      <c r="LYG21" s="822"/>
      <c r="LYH21" s="822"/>
      <c r="LYI21" s="822"/>
      <c r="LYJ21" s="822"/>
      <c r="LYK21" s="822"/>
      <c r="LYL21" s="822"/>
      <c r="LYM21" s="822"/>
      <c r="LYN21" s="822"/>
      <c r="LYO21" s="822"/>
      <c r="LYP21" s="822"/>
      <c r="LYQ21" s="822"/>
      <c r="LYR21" s="822"/>
      <c r="LYS21" s="822"/>
      <c r="LYT21" s="822"/>
      <c r="LYU21" s="822"/>
      <c r="LYV21" s="822"/>
      <c r="LYW21" s="822"/>
      <c r="LYX21" s="822"/>
      <c r="LYY21" s="822"/>
      <c r="LYZ21" s="822"/>
      <c r="LZA21" s="822"/>
      <c r="LZB21" s="822"/>
      <c r="LZC21" s="822"/>
      <c r="LZD21" s="822"/>
      <c r="LZE21" s="822"/>
      <c r="LZF21" s="822"/>
      <c r="LZG21" s="822"/>
      <c r="LZH21" s="822"/>
      <c r="LZI21" s="822"/>
      <c r="LZJ21" s="822"/>
      <c r="LZK21" s="822"/>
      <c r="LZL21" s="822"/>
      <c r="LZM21" s="822"/>
      <c r="LZN21" s="822"/>
      <c r="LZO21" s="822"/>
      <c r="LZP21" s="822"/>
      <c r="LZQ21" s="822"/>
      <c r="LZR21" s="822"/>
      <c r="LZS21" s="822"/>
      <c r="LZT21" s="822"/>
      <c r="LZU21" s="822"/>
      <c r="LZV21" s="822"/>
      <c r="LZW21" s="822"/>
      <c r="LZX21" s="822"/>
      <c r="LZY21" s="822"/>
      <c r="LZZ21" s="822"/>
      <c r="MAA21" s="822"/>
      <c r="MAB21" s="822"/>
      <c r="MAC21" s="822"/>
      <c r="MAD21" s="822"/>
      <c r="MAE21" s="822"/>
      <c r="MAF21" s="822"/>
      <c r="MAG21" s="822"/>
      <c r="MAH21" s="822"/>
      <c r="MAI21" s="822"/>
      <c r="MAJ21" s="822"/>
      <c r="MAK21" s="822"/>
      <c r="MAL21" s="822"/>
      <c r="MAM21" s="822"/>
      <c r="MAN21" s="822"/>
      <c r="MAO21" s="822"/>
      <c r="MAP21" s="822"/>
      <c r="MAQ21" s="822"/>
      <c r="MAR21" s="822"/>
      <c r="MAS21" s="822"/>
      <c r="MAT21" s="822"/>
      <c r="MAU21" s="822"/>
      <c r="MAV21" s="822"/>
      <c r="MAW21" s="822"/>
      <c r="MAX21" s="822"/>
      <c r="MAY21" s="822"/>
      <c r="MAZ21" s="822"/>
      <c r="MBA21" s="822"/>
      <c r="MBB21" s="822"/>
      <c r="MBC21" s="822"/>
      <c r="MBD21" s="822"/>
      <c r="MBE21" s="822"/>
      <c r="MBF21" s="822"/>
      <c r="MBG21" s="822"/>
      <c r="MBH21" s="822"/>
      <c r="MBI21" s="822"/>
      <c r="MBJ21" s="822"/>
      <c r="MBK21" s="822"/>
      <c r="MBL21" s="822"/>
      <c r="MBM21" s="822"/>
      <c r="MBN21" s="822"/>
      <c r="MBO21" s="822"/>
      <c r="MBP21" s="822"/>
      <c r="MBQ21" s="822"/>
      <c r="MBR21" s="822"/>
      <c r="MBS21" s="822"/>
      <c r="MBT21" s="822"/>
      <c r="MBU21" s="822"/>
      <c r="MBV21" s="822"/>
      <c r="MBW21" s="822"/>
      <c r="MBX21" s="822"/>
      <c r="MBY21" s="822"/>
      <c r="MBZ21" s="822"/>
      <c r="MCA21" s="822"/>
      <c r="MCB21" s="822"/>
      <c r="MCC21" s="822"/>
      <c r="MCD21" s="822"/>
      <c r="MCE21" s="822"/>
      <c r="MCF21" s="822"/>
      <c r="MCG21" s="822"/>
      <c r="MCH21" s="822"/>
      <c r="MCI21" s="822"/>
      <c r="MCJ21" s="822"/>
      <c r="MCK21" s="822"/>
      <c r="MCL21" s="822"/>
      <c r="MCM21" s="822"/>
      <c r="MCN21" s="822"/>
      <c r="MCO21" s="822"/>
      <c r="MCP21" s="822"/>
      <c r="MCQ21" s="822"/>
      <c r="MCR21" s="822"/>
      <c r="MCS21" s="822"/>
      <c r="MCT21" s="822"/>
      <c r="MCU21" s="822"/>
      <c r="MCV21" s="822"/>
      <c r="MCW21" s="822"/>
      <c r="MCX21" s="822"/>
      <c r="MCY21" s="822"/>
      <c r="MCZ21" s="822"/>
      <c r="MDA21" s="822"/>
      <c r="MDB21" s="822"/>
      <c r="MDC21" s="822"/>
      <c r="MDD21" s="822"/>
      <c r="MDE21" s="822"/>
      <c r="MDF21" s="822"/>
      <c r="MDG21" s="822"/>
      <c r="MDH21" s="822"/>
      <c r="MDI21" s="822"/>
      <c r="MDJ21" s="822"/>
      <c r="MDK21" s="822"/>
      <c r="MDL21" s="822"/>
      <c r="MDM21" s="822"/>
      <c r="MDN21" s="822"/>
      <c r="MDO21" s="822"/>
      <c r="MDP21" s="822"/>
      <c r="MDQ21" s="822"/>
      <c r="MDR21" s="822"/>
      <c r="MDS21" s="822"/>
      <c r="MDT21" s="822"/>
      <c r="MDU21" s="822"/>
      <c r="MDV21" s="822"/>
      <c r="MDW21" s="822"/>
      <c r="MDX21" s="822"/>
      <c r="MDY21" s="822"/>
      <c r="MDZ21" s="822"/>
      <c r="MEA21" s="822"/>
      <c r="MEB21" s="822"/>
      <c r="MEC21" s="822"/>
      <c r="MED21" s="822"/>
      <c r="MEE21" s="822"/>
      <c r="MEF21" s="822"/>
      <c r="MEG21" s="822"/>
      <c r="MEH21" s="822"/>
      <c r="MEI21" s="822"/>
      <c r="MEJ21" s="822"/>
      <c r="MEK21" s="822"/>
      <c r="MEL21" s="822"/>
      <c r="MEM21" s="822"/>
      <c r="MEN21" s="822"/>
      <c r="MEO21" s="822"/>
      <c r="MEP21" s="822"/>
      <c r="MEQ21" s="822"/>
      <c r="MER21" s="822"/>
      <c r="MES21" s="822"/>
      <c r="MET21" s="822"/>
      <c r="MEU21" s="822"/>
      <c r="MEV21" s="822"/>
      <c r="MEW21" s="822"/>
      <c r="MEX21" s="822"/>
      <c r="MEY21" s="822"/>
      <c r="MEZ21" s="822"/>
      <c r="MFA21" s="822"/>
      <c r="MFB21" s="822"/>
      <c r="MFC21" s="822"/>
      <c r="MFD21" s="822"/>
      <c r="MFE21" s="822"/>
      <c r="MFF21" s="822"/>
      <c r="MFG21" s="822"/>
      <c r="MFH21" s="822"/>
      <c r="MFI21" s="822"/>
      <c r="MFJ21" s="822"/>
      <c r="MFK21" s="822"/>
      <c r="MFL21" s="822"/>
      <c r="MFM21" s="822"/>
      <c r="MFN21" s="822"/>
      <c r="MFO21" s="822"/>
      <c r="MFP21" s="822"/>
      <c r="MFQ21" s="822"/>
      <c r="MFR21" s="822"/>
      <c r="MFS21" s="822"/>
      <c r="MFT21" s="822"/>
      <c r="MFU21" s="822"/>
      <c r="MFV21" s="822"/>
      <c r="MFW21" s="822"/>
      <c r="MFX21" s="822"/>
      <c r="MFY21" s="822"/>
      <c r="MFZ21" s="822"/>
      <c r="MGA21" s="822"/>
      <c r="MGB21" s="822"/>
      <c r="MGC21" s="822"/>
      <c r="MGD21" s="822"/>
      <c r="MGE21" s="822"/>
      <c r="MGF21" s="822"/>
      <c r="MGG21" s="822"/>
      <c r="MGH21" s="822"/>
      <c r="MGI21" s="822"/>
      <c r="MGJ21" s="822"/>
      <c r="MGK21" s="822"/>
      <c r="MGL21" s="822"/>
      <c r="MGM21" s="822"/>
      <c r="MGN21" s="822"/>
      <c r="MGO21" s="822"/>
      <c r="MGP21" s="822"/>
      <c r="MGQ21" s="822"/>
      <c r="MGR21" s="822"/>
      <c r="MGS21" s="822"/>
      <c r="MGT21" s="822"/>
      <c r="MGU21" s="822"/>
      <c r="MGV21" s="822"/>
      <c r="MGW21" s="822"/>
      <c r="MGX21" s="822"/>
      <c r="MGY21" s="822"/>
      <c r="MGZ21" s="822"/>
      <c r="MHA21" s="822"/>
      <c r="MHB21" s="822"/>
      <c r="MHC21" s="822"/>
      <c r="MHD21" s="822"/>
      <c r="MHE21" s="822"/>
      <c r="MHF21" s="822"/>
      <c r="MHG21" s="822"/>
      <c r="MHH21" s="822"/>
      <c r="MHI21" s="822"/>
      <c r="MHJ21" s="822"/>
      <c r="MHK21" s="822"/>
      <c r="MHL21" s="822"/>
      <c r="MHM21" s="822"/>
      <c r="MHN21" s="822"/>
      <c r="MHO21" s="822"/>
      <c r="MHP21" s="822"/>
      <c r="MHQ21" s="822"/>
      <c r="MHR21" s="822"/>
      <c r="MHS21" s="822"/>
      <c r="MHT21" s="822"/>
      <c r="MHU21" s="822"/>
      <c r="MHV21" s="822"/>
      <c r="MHW21" s="822"/>
      <c r="MHX21" s="822"/>
      <c r="MHY21" s="822"/>
      <c r="MHZ21" s="822"/>
      <c r="MIA21" s="822"/>
      <c r="MIB21" s="822"/>
      <c r="MIC21" s="822"/>
      <c r="MID21" s="822"/>
      <c r="MIE21" s="822"/>
      <c r="MIF21" s="822"/>
      <c r="MIG21" s="822"/>
      <c r="MIH21" s="822"/>
      <c r="MII21" s="822"/>
      <c r="MIJ21" s="822"/>
      <c r="MIK21" s="822"/>
      <c r="MIL21" s="822"/>
      <c r="MIM21" s="822"/>
      <c r="MIN21" s="822"/>
      <c r="MIO21" s="822"/>
      <c r="MIP21" s="822"/>
      <c r="MIQ21" s="822"/>
      <c r="MIR21" s="822"/>
      <c r="MIS21" s="822"/>
      <c r="MIT21" s="822"/>
      <c r="MIU21" s="822"/>
      <c r="MIV21" s="822"/>
      <c r="MIW21" s="822"/>
      <c r="MIX21" s="822"/>
      <c r="MIY21" s="822"/>
      <c r="MIZ21" s="822"/>
      <c r="MJA21" s="822"/>
      <c r="MJB21" s="822"/>
      <c r="MJC21" s="822"/>
      <c r="MJD21" s="822"/>
      <c r="MJE21" s="822"/>
      <c r="MJF21" s="822"/>
      <c r="MJG21" s="822"/>
      <c r="MJH21" s="822"/>
      <c r="MJI21" s="822"/>
      <c r="MJJ21" s="822"/>
      <c r="MJK21" s="822"/>
      <c r="MJL21" s="822"/>
      <c r="MJM21" s="822"/>
      <c r="MJN21" s="822"/>
      <c r="MJO21" s="822"/>
      <c r="MJP21" s="822"/>
      <c r="MJQ21" s="822"/>
      <c r="MJR21" s="822"/>
      <c r="MJS21" s="822"/>
      <c r="MJT21" s="822"/>
      <c r="MJU21" s="822"/>
      <c r="MJV21" s="822"/>
      <c r="MJW21" s="822"/>
      <c r="MJX21" s="822"/>
      <c r="MJY21" s="822"/>
      <c r="MJZ21" s="822"/>
      <c r="MKA21" s="822"/>
      <c r="MKB21" s="822"/>
      <c r="MKC21" s="822"/>
      <c r="MKD21" s="822"/>
      <c r="MKE21" s="822"/>
      <c r="MKF21" s="822"/>
      <c r="MKG21" s="822"/>
      <c r="MKH21" s="822"/>
      <c r="MKI21" s="822"/>
      <c r="MKJ21" s="822"/>
      <c r="MKK21" s="822"/>
      <c r="MKL21" s="822"/>
      <c r="MKM21" s="822"/>
      <c r="MKN21" s="822"/>
      <c r="MKO21" s="822"/>
      <c r="MKP21" s="822"/>
      <c r="MKQ21" s="822"/>
      <c r="MKR21" s="822"/>
      <c r="MKS21" s="822"/>
      <c r="MKT21" s="822"/>
      <c r="MKU21" s="822"/>
      <c r="MKV21" s="822"/>
      <c r="MKW21" s="822"/>
      <c r="MKX21" s="822"/>
      <c r="MKY21" s="822"/>
      <c r="MKZ21" s="822"/>
      <c r="MLA21" s="822"/>
      <c r="MLB21" s="822"/>
      <c r="MLC21" s="822"/>
      <c r="MLD21" s="822"/>
      <c r="MLE21" s="822"/>
      <c r="MLF21" s="822"/>
      <c r="MLG21" s="822"/>
      <c r="MLH21" s="822"/>
      <c r="MLI21" s="822"/>
      <c r="MLJ21" s="822"/>
      <c r="MLK21" s="822"/>
      <c r="MLL21" s="822"/>
      <c r="MLM21" s="822"/>
      <c r="MLN21" s="822"/>
      <c r="MLO21" s="822"/>
      <c r="MLP21" s="822"/>
      <c r="MLQ21" s="822"/>
      <c r="MLR21" s="822"/>
      <c r="MLS21" s="822"/>
      <c r="MLT21" s="822"/>
      <c r="MLU21" s="822"/>
      <c r="MLV21" s="822"/>
      <c r="MLW21" s="822"/>
      <c r="MLX21" s="822"/>
      <c r="MLY21" s="822"/>
      <c r="MLZ21" s="822"/>
      <c r="MMA21" s="822"/>
      <c r="MMB21" s="822"/>
      <c r="MMC21" s="822"/>
      <c r="MMD21" s="822"/>
      <c r="MME21" s="822"/>
      <c r="MMF21" s="822"/>
      <c r="MMG21" s="822"/>
      <c r="MMH21" s="822"/>
      <c r="MMI21" s="822"/>
      <c r="MMJ21" s="822"/>
      <c r="MMK21" s="822"/>
      <c r="MML21" s="822"/>
      <c r="MMM21" s="822"/>
      <c r="MMN21" s="822"/>
      <c r="MMO21" s="822"/>
      <c r="MMP21" s="822"/>
      <c r="MMQ21" s="822"/>
      <c r="MMR21" s="822"/>
      <c r="MMS21" s="822"/>
      <c r="MMT21" s="822"/>
      <c r="MMU21" s="822"/>
      <c r="MMV21" s="822"/>
      <c r="MMW21" s="822"/>
      <c r="MMX21" s="822"/>
      <c r="MMY21" s="822"/>
      <c r="MMZ21" s="822"/>
      <c r="MNA21" s="822"/>
      <c r="MNB21" s="822"/>
      <c r="MNC21" s="822"/>
      <c r="MND21" s="822"/>
      <c r="MNE21" s="822"/>
      <c r="MNF21" s="822"/>
      <c r="MNG21" s="822"/>
      <c r="MNH21" s="822"/>
      <c r="MNI21" s="822"/>
      <c r="MNJ21" s="822"/>
      <c r="MNK21" s="822"/>
      <c r="MNL21" s="822"/>
      <c r="MNM21" s="822"/>
      <c r="MNN21" s="822"/>
      <c r="MNO21" s="822"/>
      <c r="MNP21" s="822"/>
      <c r="MNQ21" s="822"/>
      <c r="MNR21" s="822"/>
      <c r="MNS21" s="822"/>
      <c r="MNT21" s="822"/>
      <c r="MNU21" s="822"/>
      <c r="MNV21" s="822"/>
      <c r="MNW21" s="822"/>
      <c r="MNX21" s="822"/>
      <c r="MNY21" s="822"/>
      <c r="MNZ21" s="822"/>
      <c r="MOA21" s="822"/>
      <c r="MOB21" s="822"/>
      <c r="MOC21" s="822"/>
      <c r="MOD21" s="822"/>
      <c r="MOE21" s="822"/>
      <c r="MOF21" s="822"/>
      <c r="MOG21" s="822"/>
      <c r="MOH21" s="822"/>
      <c r="MOI21" s="822"/>
      <c r="MOJ21" s="822"/>
      <c r="MOK21" s="822"/>
      <c r="MOL21" s="822"/>
      <c r="MOM21" s="822"/>
      <c r="MON21" s="822"/>
      <c r="MOO21" s="822"/>
      <c r="MOP21" s="822"/>
      <c r="MOQ21" s="822"/>
      <c r="MOR21" s="822"/>
      <c r="MOS21" s="822"/>
      <c r="MOT21" s="822"/>
      <c r="MOU21" s="822"/>
      <c r="MOV21" s="822"/>
      <c r="MOW21" s="822"/>
      <c r="MOX21" s="822"/>
      <c r="MOY21" s="822"/>
      <c r="MOZ21" s="822"/>
      <c r="MPA21" s="822"/>
      <c r="MPB21" s="822"/>
      <c r="MPC21" s="822"/>
      <c r="MPD21" s="822"/>
      <c r="MPE21" s="822"/>
      <c r="MPF21" s="822"/>
      <c r="MPG21" s="822"/>
      <c r="MPH21" s="822"/>
      <c r="MPI21" s="822"/>
      <c r="MPJ21" s="822"/>
      <c r="MPK21" s="822"/>
      <c r="MPL21" s="822"/>
      <c r="MPM21" s="822"/>
      <c r="MPN21" s="822"/>
      <c r="MPO21" s="822"/>
      <c r="MPP21" s="822"/>
      <c r="MPQ21" s="822"/>
      <c r="MPR21" s="822"/>
      <c r="MPS21" s="822"/>
      <c r="MPT21" s="822"/>
      <c r="MPU21" s="822"/>
      <c r="MPV21" s="822"/>
      <c r="MPW21" s="822"/>
      <c r="MPX21" s="822"/>
      <c r="MPY21" s="822"/>
      <c r="MPZ21" s="822"/>
      <c r="MQA21" s="822"/>
      <c r="MQB21" s="822"/>
      <c r="MQC21" s="822"/>
      <c r="MQD21" s="822"/>
      <c r="MQE21" s="822"/>
      <c r="MQF21" s="822"/>
      <c r="MQG21" s="822"/>
      <c r="MQH21" s="822"/>
      <c r="MQI21" s="822"/>
      <c r="MQJ21" s="822"/>
      <c r="MQK21" s="822"/>
      <c r="MQL21" s="822"/>
      <c r="MQM21" s="822"/>
      <c r="MQN21" s="822"/>
      <c r="MQO21" s="822"/>
      <c r="MQP21" s="822"/>
      <c r="MQQ21" s="822"/>
      <c r="MQR21" s="822"/>
      <c r="MQS21" s="822"/>
      <c r="MQT21" s="822"/>
      <c r="MQU21" s="822"/>
      <c r="MQV21" s="822"/>
      <c r="MQW21" s="822"/>
      <c r="MQX21" s="822"/>
      <c r="MQY21" s="822"/>
      <c r="MQZ21" s="822"/>
      <c r="MRA21" s="822"/>
      <c r="MRB21" s="822"/>
      <c r="MRC21" s="822"/>
      <c r="MRD21" s="822"/>
      <c r="MRE21" s="822"/>
      <c r="MRF21" s="822"/>
      <c r="MRG21" s="822"/>
      <c r="MRH21" s="822"/>
      <c r="MRI21" s="822"/>
      <c r="MRJ21" s="822"/>
      <c r="MRK21" s="822"/>
      <c r="MRL21" s="822"/>
      <c r="MRM21" s="822"/>
      <c r="MRN21" s="822"/>
      <c r="MRO21" s="822"/>
      <c r="MRP21" s="822"/>
      <c r="MRQ21" s="822"/>
      <c r="MRR21" s="822"/>
      <c r="MRS21" s="822"/>
      <c r="MRT21" s="822"/>
      <c r="MRU21" s="822"/>
      <c r="MRV21" s="822"/>
      <c r="MRW21" s="822"/>
      <c r="MRX21" s="822"/>
      <c r="MRY21" s="822"/>
      <c r="MRZ21" s="822"/>
      <c r="MSA21" s="822"/>
      <c r="MSB21" s="822"/>
      <c r="MSC21" s="822"/>
      <c r="MSD21" s="822"/>
      <c r="MSE21" s="822"/>
      <c r="MSF21" s="822"/>
      <c r="MSG21" s="822"/>
      <c r="MSH21" s="822"/>
      <c r="MSI21" s="822"/>
      <c r="MSJ21" s="822"/>
      <c r="MSK21" s="822"/>
      <c r="MSL21" s="822"/>
      <c r="MSM21" s="822"/>
      <c r="MSN21" s="822"/>
      <c r="MSO21" s="822"/>
      <c r="MSP21" s="822"/>
      <c r="MSQ21" s="822"/>
      <c r="MSR21" s="822"/>
      <c r="MSS21" s="822"/>
      <c r="MST21" s="822"/>
      <c r="MSU21" s="822"/>
      <c r="MSV21" s="822"/>
      <c r="MSW21" s="822"/>
      <c r="MSX21" s="822"/>
      <c r="MSY21" s="822"/>
      <c r="MSZ21" s="822"/>
      <c r="MTA21" s="822"/>
      <c r="MTB21" s="822"/>
      <c r="MTC21" s="822"/>
      <c r="MTD21" s="822"/>
      <c r="MTE21" s="822"/>
      <c r="MTF21" s="822"/>
      <c r="MTG21" s="822"/>
      <c r="MTH21" s="822"/>
      <c r="MTI21" s="822"/>
      <c r="MTJ21" s="822"/>
      <c r="MTK21" s="822"/>
      <c r="MTL21" s="822"/>
      <c r="MTM21" s="822"/>
      <c r="MTN21" s="822"/>
      <c r="MTO21" s="822"/>
      <c r="MTP21" s="822"/>
      <c r="MTQ21" s="822"/>
      <c r="MTR21" s="822"/>
      <c r="MTS21" s="822"/>
      <c r="MTT21" s="822"/>
      <c r="MTU21" s="822"/>
      <c r="MTV21" s="822"/>
      <c r="MTW21" s="822"/>
      <c r="MTX21" s="822"/>
      <c r="MTY21" s="822"/>
      <c r="MTZ21" s="822"/>
      <c r="MUA21" s="822"/>
      <c r="MUB21" s="822"/>
      <c r="MUC21" s="822"/>
      <c r="MUD21" s="822"/>
      <c r="MUE21" s="822"/>
      <c r="MUF21" s="822"/>
      <c r="MUG21" s="822"/>
      <c r="MUH21" s="822"/>
      <c r="MUI21" s="822"/>
      <c r="MUJ21" s="822"/>
      <c r="MUK21" s="822"/>
      <c r="MUL21" s="822"/>
      <c r="MUM21" s="822"/>
      <c r="MUN21" s="822"/>
      <c r="MUO21" s="822"/>
      <c r="MUP21" s="822"/>
      <c r="MUQ21" s="822"/>
      <c r="MUR21" s="822"/>
      <c r="MUS21" s="822"/>
      <c r="MUT21" s="822"/>
      <c r="MUU21" s="822"/>
      <c r="MUV21" s="822"/>
      <c r="MUW21" s="822"/>
      <c r="MUX21" s="822"/>
      <c r="MUY21" s="822"/>
      <c r="MUZ21" s="822"/>
      <c r="MVA21" s="822"/>
      <c r="MVB21" s="822"/>
      <c r="MVC21" s="822"/>
      <c r="MVD21" s="822"/>
      <c r="MVE21" s="822"/>
      <c r="MVF21" s="822"/>
      <c r="MVG21" s="822"/>
      <c r="MVH21" s="822"/>
      <c r="MVI21" s="822"/>
      <c r="MVJ21" s="822"/>
      <c r="MVK21" s="822"/>
      <c r="MVL21" s="822"/>
      <c r="MVM21" s="822"/>
      <c r="MVN21" s="822"/>
      <c r="MVO21" s="822"/>
      <c r="MVP21" s="822"/>
      <c r="MVQ21" s="822"/>
      <c r="MVR21" s="822"/>
      <c r="MVS21" s="822"/>
      <c r="MVT21" s="822"/>
      <c r="MVU21" s="822"/>
      <c r="MVV21" s="822"/>
      <c r="MVW21" s="822"/>
      <c r="MVX21" s="822"/>
      <c r="MVY21" s="822"/>
      <c r="MVZ21" s="822"/>
      <c r="MWA21" s="822"/>
      <c r="MWB21" s="822"/>
      <c r="MWC21" s="822"/>
      <c r="MWD21" s="822"/>
      <c r="MWE21" s="822"/>
      <c r="MWF21" s="822"/>
      <c r="MWG21" s="822"/>
      <c r="MWH21" s="822"/>
      <c r="MWI21" s="822"/>
      <c r="MWJ21" s="822"/>
      <c r="MWK21" s="822"/>
      <c r="MWL21" s="822"/>
      <c r="MWM21" s="822"/>
      <c r="MWN21" s="822"/>
      <c r="MWO21" s="822"/>
      <c r="MWP21" s="822"/>
      <c r="MWQ21" s="822"/>
      <c r="MWR21" s="822"/>
      <c r="MWS21" s="822"/>
      <c r="MWT21" s="822"/>
      <c r="MWU21" s="822"/>
      <c r="MWV21" s="822"/>
      <c r="MWW21" s="822"/>
      <c r="MWX21" s="822"/>
      <c r="MWY21" s="822"/>
      <c r="MWZ21" s="822"/>
      <c r="MXA21" s="822"/>
      <c r="MXB21" s="822"/>
      <c r="MXC21" s="822"/>
      <c r="MXD21" s="822"/>
      <c r="MXE21" s="822"/>
      <c r="MXF21" s="822"/>
      <c r="MXG21" s="822"/>
      <c r="MXH21" s="822"/>
      <c r="MXI21" s="822"/>
      <c r="MXJ21" s="822"/>
      <c r="MXK21" s="822"/>
      <c r="MXL21" s="822"/>
      <c r="MXM21" s="822"/>
      <c r="MXN21" s="822"/>
      <c r="MXO21" s="822"/>
      <c r="MXP21" s="822"/>
      <c r="MXQ21" s="822"/>
      <c r="MXR21" s="822"/>
      <c r="MXS21" s="822"/>
      <c r="MXT21" s="822"/>
      <c r="MXU21" s="822"/>
      <c r="MXV21" s="822"/>
      <c r="MXW21" s="822"/>
      <c r="MXX21" s="822"/>
      <c r="MXY21" s="822"/>
      <c r="MXZ21" s="822"/>
      <c r="MYA21" s="822"/>
      <c r="MYB21" s="822"/>
      <c r="MYC21" s="822"/>
      <c r="MYD21" s="822"/>
      <c r="MYE21" s="822"/>
      <c r="MYF21" s="822"/>
      <c r="MYG21" s="822"/>
      <c r="MYH21" s="822"/>
      <c r="MYI21" s="822"/>
      <c r="MYJ21" s="822"/>
      <c r="MYK21" s="822"/>
      <c r="MYL21" s="822"/>
      <c r="MYM21" s="822"/>
      <c r="MYN21" s="822"/>
      <c r="MYO21" s="822"/>
      <c r="MYP21" s="822"/>
      <c r="MYQ21" s="822"/>
      <c r="MYR21" s="822"/>
      <c r="MYS21" s="822"/>
      <c r="MYT21" s="822"/>
      <c r="MYU21" s="822"/>
      <c r="MYV21" s="822"/>
      <c r="MYW21" s="822"/>
      <c r="MYX21" s="822"/>
      <c r="MYY21" s="822"/>
      <c r="MYZ21" s="822"/>
      <c r="MZA21" s="822"/>
      <c r="MZB21" s="822"/>
      <c r="MZC21" s="822"/>
      <c r="MZD21" s="822"/>
      <c r="MZE21" s="822"/>
      <c r="MZF21" s="822"/>
      <c r="MZG21" s="822"/>
      <c r="MZH21" s="822"/>
      <c r="MZI21" s="822"/>
      <c r="MZJ21" s="822"/>
      <c r="MZK21" s="822"/>
      <c r="MZL21" s="822"/>
      <c r="MZM21" s="822"/>
      <c r="MZN21" s="822"/>
      <c r="MZO21" s="822"/>
      <c r="MZP21" s="822"/>
      <c r="MZQ21" s="822"/>
      <c r="MZR21" s="822"/>
      <c r="MZS21" s="822"/>
      <c r="MZT21" s="822"/>
      <c r="MZU21" s="822"/>
      <c r="MZV21" s="822"/>
      <c r="MZW21" s="822"/>
      <c r="MZX21" s="822"/>
      <c r="MZY21" s="822"/>
      <c r="MZZ21" s="822"/>
      <c r="NAA21" s="822"/>
      <c r="NAB21" s="822"/>
      <c r="NAC21" s="822"/>
      <c r="NAD21" s="822"/>
      <c r="NAE21" s="822"/>
      <c r="NAF21" s="822"/>
      <c r="NAG21" s="822"/>
      <c r="NAH21" s="822"/>
      <c r="NAI21" s="822"/>
      <c r="NAJ21" s="822"/>
      <c r="NAK21" s="822"/>
      <c r="NAL21" s="822"/>
      <c r="NAM21" s="822"/>
      <c r="NAN21" s="822"/>
      <c r="NAO21" s="822"/>
      <c r="NAP21" s="822"/>
      <c r="NAQ21" s="822"/>
      <c r="NAR21" s="822"/>
      <c r="NAS21" s="822"/>
      <c r="NAT21" s="822"/>
      <c r="NAU21" s="822"/>
      <c r="NAV21" s="822"/>
      <c r="NAW21" s="822"/>
      <c r="NAX21" s="822"/>
      <c r="NAY21" s="822"/>
      <c r="NAZ21" s="822"/>
      <c r="NBA21" s="822"/>
      <c r="NBB21" s="822"/>
      <c r="NBC21" s="822"/>
      <c r="NBD21" s="822"/>
      <c r="NBE21" s="822"/>
      <c r="NBF21" s="822"/>
      <c r="NBG21" s="822"/>
      <c r="NBH21" s="822"/>
      <c r="NBI21" s="822"/>
      <c r="NBJ21" s="822"/>
      <c r="NBK21" s="822"/>
      <c r="NBL21" s="822"/>
      <c r="NBM21" s="822"/>
      <c r="NBN21" s="822"/>
      <c r="NBO21" s="822"/>
      <c r="NBP21" s="822"/>
      <c r="NBQ21" s="822"/>
      <c r="NBR21" s="822"/>
      <c r="NBS21" s="822"/>
      <c r="NBT21" s="822"/>
      <c r="NBU21" s="822"/>
      <c r="NBV21" s="822"/>
      <c r="NBW21" s="822"/>
      <c r="NBX21" s="822"/>
      <c r="NBY21" s="822"/>
      <c r="NBZ21" s="822"/>
      <c r="NCA21" s="822"/>
      <c r="NCB21" s="822"/>
      <c r="NCC21" s="822"/>
      <c r="NCD21" s="822"/>
      <c r="NCE21" s="822"/>
      <c r="NCF21" s="822"/>
      <c r="NCG21" s="822"/>
      <c r="NCH21" s="822"/>
      <c r="NCI21" s="822"/>
      <c r="NCJ21" s="822"/>
      <c r="NCK21" s="822"/>
      <c r="NCL21" s="822"/>
      <c r="NCM21" s="822"/>
      <c r="NCN21" s="822"/>
      <c r="NCO21" s="822"/>
      <c r="NCP21" s="822"/>
      <c r="NCQ21" s="822"/>
      <c r="NCR21" s="822"/>
      <c r="NCS21" s="822"/>
      <c r="NCT21" s="822"/>
      <c r="NCU21" s="822"/>
      <c r="NCV21" s="822"/>
      <c r="NCW21" s="822"/>
      <c r="NCX21" s="822"/>
      <c r="NCY21" s="822"/>
      <c r="NCZ21" s="822"/>
      <c r="NDA21" s="822"/>
      <c r="NDB21" s="822"/>
      <c r="NDC21" s="822"/>
      <c r="NDD21" s="822"/>
      <c r="NDE21" s="822"/>
      <c r="NDF21" s="822"/>
      <c r="NDG21" s="822"/>
      <c r="NDH21" s="822"/>
      <c r="NDI21" s="822"/>
      <c r="NDJ21" s="822"/>
      <c r="NDK21" s="822"/>
      <c r="NDL21" s="822"/>
      <c r="NDM21" s="822"/>
      <c r="NDN21" s="822"/>
      <c r="NDO21" s="822"/>
      <c r="NDP21" s="822"/>
      <c r="NDQ21" s="822"/>
      <c r="NDR21" s="822"/>
      <c r="NDS21" s="822"/>
      <c r="NDT21" s="822"/>
      <c r="NDU21" s="822"/>
      <c r="NDV21" s="822"/>
      <c r="NDW21" s="822"/>
      <c r="NDX21" s="822"/>
      <c r="NDY21" s="822"/>
      <c r="NDZ21" s="822"/>
      <c r="NEA21" s="822"/>
      <c r="NEB21" s="822"/>
      <c r="NEC21" s="822"/>
      <c r="NED21" s="822"/>
      <c r="NEE21" s="822"/>
      <c r="NEF21" s="822"/>
      <c r="NEG21" s="822"/>
      <c r="NEH21" s="822"/>
      <c r="NEI21" s="822"/>
      <c r="NEJ21" s="822"/>
      <c r="NEK21" s="822"/>
      <c r="NEL21" s="822"/>
      <c r="NEM21" s="822"/>
      <c r="NEN21" s="822"/>
      <c r="NEO21" s="822"/>
      <c r="NEP21" s="822"/>
      <c r="NEQ21" s="822"/>
      <c r="NER21" s="822"/>
      <c r="NES21" s="822"/>
      <c r="NET21" s="822"/>
      <c r="NEU21" s="822"/>
      <c r="NEV21" s="822"/>
      <c r="NEW21" s="822"/>
      <c r="NEX21" s="822"/>
      <c r="NEY21" s="822"/>
      <c r="NEZ21" s="822"/>
      <c r="NFA21" s="822"/>
      <c r="NFB21" s="822"/>
      <c r="NFC21" s="822"/>
      <c r="NFD21" s="822"/>
      <c r="NFE21" s="822"/>
      <c r="NFF21" s="822"/>
      <c r="NFG21" s="822"/>
      <c r="NFH21" s="822"/>
      <c r="NFI21" s="822"/>
      <c r="NFJ21" s="822"/>
      <c r="NFK21" s="822"/>
      <c r="NFL21" s="822"/>
      <c r="NFM21" s="822"/>
      <c r="NFN21" s="822"/>
      <c r="NFO21" s="822"/>
      <c r="NFP21" s="822"/>
      <c r="NFQ21" s="822"/>
      <c r="NFR21" s="822"/>
      <c r="NFS21" s="822"/>
      <c r="NFT21" s="822"/>
      <c r="NFU21" s="822"/>
      <c r="NFV21" s="822"/>
      <c r="NFW21" s="822"/>
      <c r="NFX21" s="822"/>
      <c r="NFY21" s="822"/>
      <c r="NFZ21" s="822"/>
      <c r="NGA21" s="822"/>
      <c r="NGB21" s="822"/>
      <c r="NGC21" s="822"/>
      <c r="NGD21" s="822"/>
      <c r="NGE21" s="822"/>
      <c r="NGF21" s="822"/>
      <c r="NGG21" s="822"/>
      <c r="NGH21" s="822"/>
      <c r="NGI21" s="822"/>
      <c r="NGJ21" s="822"/>
      <c r="NGK21" s="822"/>
      <c r="NGL21" s="822"/>
      <c r="NGM21" s="822"/>
      <c r="NGN21" s="822"/>
      <c r="NGO21" s="822"/>
      <c r="NGP21" s="822"/>
      <c r="NGQ21" s="822"/>
      <c r="NGR21" s="822"/>
      <c r="NGS21" s="822"/>
      <c r="NGT21" s="822"/>
      <c r="NGU21" s="822"/>
      <c r="NGV21" s="822"/>
      <c r="NGW21" s="822"/>
      <c r="NGX21" s="822"/>
      <c r="NGY21" s="822"/>
      <c r="NGZ21" s="822"/>
      <c r="NHA21" s="822"/>
      <c r="NHB21" s="822"/>
      <c r="NHC21" s="822"/>
      <c r="NHD21" s="822"/>
      <c r="NHE21" s="822"/>
      <c r="NHF21" s="822"/>
      <c r="NHG21" s="822"/>
      <c r="NHH21" s="822"/>
      <c r="NHI21" s="822"/>
      <c r="NHJ21" s="822"/>
      <c r="NHK21" s="822"/>
      <c r="NHL21" s="822"/>
      <c r="NHM21" s="822"/>
      <c r="NHN21" s="822"/>
      <c r="NHO21" s="822"/>
      <c r="NHP21" s="822"/>
      <c r="NHQ21" s="822"/>
      <c r="NHR21" s="822"/>
      <c r="NHS21" s="822"/>
      <c r="NHT21" s="822"/>
      <c r="NHU21" s="822"/>
      <c r="NHV21" s="822"/>
      <c r="NHW21" s="822"/>
      <c r="NHX21" s="822"/>
      <c r="NHY21" s="822"/>
      <c r="NHZ21" s="822"/>
      <c r="NIA21" s="822"/>
      <c r="NIB21" s="822"/>
      <c r="NIC21" s="822"/>
      <c r="NID21" s="822"/>
      <c r="NIE21" s="822"/>
      <c r="NIF21" s="822"/>
      <c r="NIG21" s="822"/>
      <c r="NIH21" s="822"/>
      <c r="NII21" s="822"/>
      <c r="NIJ21" s="822"/>
      <c r="NIK21" s="822"/>
      <c r="NIL21" s="822"/>
      <c r="NIM21" s="822"/>
      <c r="NIN21" s="822"/>
      <c r="NIO21" s="822"/>
      <c r="NIP21" s="822"/>
      <c r="NIQ21" s="822"/>
      <c r="NIR21" s="822"/>
      <c r="NIS21" s="822"/>
      <c r="NIT21" s="822"/>
      <c r="NIU21" s="822"/>
      <c r="NIV21" s="822"/>
      <c r="NIW21" s="822"/>
      <c r="NIX21" s="822"/>
      <c r="NIY21" s="822"/>
      <c r="NIZ21" s="822"/>
      <c r="NJA21" s="822"/>
      <c r="NJB21" s="822"/>
      <c r="NJC21" s="822"/>
      <c r="NJD21" s="822"/>
      <c r="NJE21" s="822"/>
      <c r="NJF21" s="822"/>
      <c r="NJG21" s="822"/>
      <c r="NJH21" s="822"/>
      <c r="NJI21" s="822"/>
      <c r="NJJ21" s="822"/>
      <c r="NJK21" s="822"/>
      <c r="NJL21" s="822"/>
      <c r="NJM21" s="822"/>
      <c r="NJN21" s="822"/>
      <c r="NJO21" s="822"/>
      <c r="NJP21" s="822"/>
      <c r="NJQ21" s="822"/>
      <c r="NJR21" s="822"/>
      <c r="NJS21" s="822"/>
      <c r="NJT21" s="822"/>
      <c r="NJU21" s="822"/>
      <c r="NJV21" s="822"/>
      <c r="NJW21" s="822"/>
      <c r="NJX21" s="822"/>
      <c r="NJY21" s="822"/>
      <c r="NJZ21" s="822"/>
      <c r="NKA21" s="822"/>
      <c r="NKB21" s="822"/>
      <c r="NKC21" s="822"/>
      <c r="NKD21" s="822"/>
      <c r="NKE21" s="822"/>
      <c r="NKF21" s="822"/>
      <c r="NKG21" s="822"/>
      <c r="NKH21" s="822"/>
      <c r="NKI21" s="822"/>
      <c r="NKJ21" s="822"/>
      <c r="NKK21" s="822"/>
      <c r="NKL21" s="822"/>
      <c r="NKM21" s="822"/>
      <c r="NKN21" s="822"/>
      <c r="NKO21" s="822"/>
      <c r="NKP21" s="822"/>
      <c r="NKQ21" s="822"/>
      <c r="NKR21" s="822"/>
      <c r="NKS21" s="822"/>
      <c r="NKT21" s="822"/>
      <c r="NKU21" s="822"/>
      <c r="NKV21" s="822"/>
      <c r="NKW21" s="822"/>
      <c r="NKX21" s="822"/>
      <c r="NKY21" s="822"/>
      <c r="NKZ21" s="822"/>
      <c r="NLA21" s="822"/>
      <c r="NLB21" s="822"/>
      <c r="NLC21" s="822"/>
      <c r="NLD21" s="822"/>
      <c r="NLE21" s="822"/>
      <c r="NLF21" s="822"/>
      <c r="NLG21" s="822"/>
      <c r="NLH21" s="822"/>
      <c r="NLI21" s="822"/>
      <c r="NLJ21" s="822"/>
      <c r="NLK21" s="822"/>
      <c r="NLL21" s="822"/>
      <c r="NLM21" s="822"/>
      <c r="NLN21" s="822"/>
      <c r="NLO21" s="822"/>
      <c r="NLP21" s="822"/>
      <c r="NLQ21" s="822"/>
      <c r="NLR21" s="822"/>
      <c r="NLS21" s="822"/>
      <c r="NLT21" s="822"/>
      <c r="NLU21" s="822"/>
      <c r="NLV21" s="822"/>
      <c r="NLW21" s="822"/>
      <c r="NLX21" s="822"/>
      <c r="NLY21" s="822"/>
      <c r="NLZ21" s="822"/>
      <c r="NMA21" s="822"/>
      <c r="NMB21" s="822"/>
      <c r="NMC21" s="822"/>
      <c r="NMD21" s="822"/>
      <c r="NME21" s="822"/>
      <c r="NMF21" s="822"/>
      <c r="NMG21" s="822"/>
      <c r="NMH21" s="822"/>
      <c r="NMI21" s="822"/>
      <c r="NMJ21" s="822"/>
      <c r="NMK21" s="822"/>
      <c r="NML21" s="822"/>
      <c r="NMM21" s="822"/>
      <c r="NMN21" s="822"/>
      <c r="NMO21" s="822"/>
      <c r="NMP21" s="822"/>
      <c r="NMQ21" s="822"/>
      <c r="NMR21" s="822"/>
      <c r="NMS21" s="822"/>
      <c r="NMT21" s="822"/>
      <c r="NMU21" s="822"/>
      <c r="NMV21" s="822"/>
      <c r="NMW21" s="822"/>
      <c r="NMX21" s="822"/>
      <c r="NMY21" s="822"/>
      <c r="NMZ21" s="822"/>
      <c r="NNA21" s="822"/>
      <c r="NNB21" s="822"/>
      <c r="NNC21" s="822"/>
      <c r="NND21" s="822"/>
      <c r="NNE21" s="822"/>
      <c r="NNF21" s="822"/>
      <c r="NNG21" s="822"/>
      <c r="NNH21" s="822"/>
      <c r="NNI21" s="822"/>
      <c r="NNJ21" s="822"/>
      <c r="NNK21" s="822"/>
      <c r="NNL21" s="822"/>
      <c r="NNM21" s="822"/>
      <c r="NNN21" s="822"/>
      <c r="NNO21" s="822"/>
      <c r="NNP21" s="822"/>
      <c r="NNQ21" s="822"/>
      <c r="NNR21" s="822"/>
      <c r="NNS21" s="822"/>
      <c r="NNT21" s="822"/>
      <c r="NNU21" s="822"/>
      <c r="NNV21" s="822"/>
      <c r="NNW21" s="822"/>
      <c r="NNX21" s="822"/>
      <c r="NNY21" s="822"/>
      <c r="NNZ21" s="822"/>
      <c r="NOA21" s="822"/>
      <c r="NOB21" s="822"/>
      <c r="NOC21" s="822"/>
      <c r="NOD21" s="822"/>
      <c r="NOE21" s="822"/>
      <c r="NOF21" s="822"/>
      <c r="NOG21" s="822"/>
      <c r="NOH21" s="822"/>
      <c r="NOI21" s="822"/>
      <c r="NOJ21" s="822"/>
      <c r="NOK21" s="822"/>
      <c r="NOL21" s="822"/>
      <c r="NOM21" s="822"/>
      <c r="NON21" s="822"/>
      <c r="NOO21" s="822"/>
      <c r="NOP21" s="822"/>
      <c r="NOQ21" s="822"/>
      <c r="NOR21" s="822"/>
      <c r="NOS21" s="822"/>
      <c r="NOT21" s="822"/>
      <c r="NOU21" s="822"/>
      <c r="NOV21" s="822"/>
      <c r="NOW21" s="822"/>
      <c r="NOX21" s="822"/>
      <c r="NOY21" s="822"/>
      <c r="NOZ21" s="822"/>
      <c r="NPA21" s="822"/>
      <c r="NPB21" s="822"/>
      <c r="NPC21" s="822"/>
      <c r="NPD21" s="822"/>
      <c r="NPE21" s="822"/>
      <c r="NPF21" s="822"/>
      <c r="NPG21" s="822"/>
      <c r="NPH21" s="822"/>
      <c r="NPI21" s="822"/>
      <c r="NPJ21" s="822"/>
      <c r="NPK21" s="822"/>
      <c r="NPL21" s="822"/>
      <c r="NPM21" s="822"/>
      <c r="NPN21" s="822"/>
      <c r="NPO21" s="822"/>
      <c r="NPP21" s="822"/>
      <c r="NPQ21" s="822"/>
      <c r="NPR21" s="822"/>
      <c r="NPS21" s="822"/>
      <c r="NPT21" s="822"/>
      <c r="NPU21" s="822"/>
      <c r="NPV21" s="822"/>
      <c r="NPW21" s="822"/>
      <c r="NPX21" s="822"/>
      <c r="NPY21" s="822"/>
      <c r="NPZ21" s="822"/>
      <c r="NQA21" s="822"/>
      <c r="NQB21" s="822"/>
      <c r="NQC21" s="822"/>
      <c r="NQD21" s="822"/>
      <c r="NQE21" s="822"/>
      <c r="NQF21" s="822"/>
      <c r="NQG21" s="822"/>
      <c r="NQH21" s="822"/>
      <c r="NQI21" s="822"/>
      <c r="NQJ21" s="822"/>
      <c r="NQK21" s="822"/>
      <c r="NQL21" s="822"/>
      <c r="NQM21" s="822"/>
      <c r="NQN21" s="822"/>
      <c r="NQO21" s="822"/>
      <c r="NQP21" s="822"/>
      <c r="NQQ21" s="822"/>
      <c r="NQR21" s="822"/>
      <c r="NQS21" s="822"/>
      <c r="NQT21" s="822"/>
      <c r="NQU21" s="822"/>
      <c r="NQV21" s="822"/>
      <c r="NQW21" s="822"/>
      <c r="NQX21" s="822"/>
      <c r="NQY21" s="822"/>
      <c r="NQZ21" s="822"/>
      <c r="NRA21" s="822"/>
      <c r="NRB21" s="822"/>
      <c r="NRC21" s="822"/>
      <c r="NRD21" s="822"/>
      <c r="NRE21" s="822"/>
      <c r="NRF21" s="822"/>
      <c r="NRG21" s="822"/>
      <c r="NRH21" s="822"/>
      <c r="NRI21" s="822"/>
      <c r="NRJ21" s="822"/>
      <c r="NRK21" s="822"/>
      <c r="NRL21" s="822"/>
      <c r="NRM21" s="822"/>
      <c r="NRN21" s="822"/>
      <c r="NRO21" s="822"/>
      <c r="NRP21" s="822"/>
      <c r="NRQ21" s="822"/>
      <c r="NRR21" s="822"/>
      <c r="NRS21" s="822"/>
      <c r="NRT21" s="822"/>
      <c r="NRU21" s="822"/>
      <c r="NRV21" s="822"/>
      <c r="NRW21" s="822"/>
      <c r="NRX21" s="822"/>
      <c r="NRY21" s="822"/>
      <c r="NRZ21" s="822"/>
      <c r="NSA21" s="822"/>
      <c r="NSB21" s="822"/>
      <c r="NSC21" s="822"/>
      <c r="NSD21" s="822"/>
      <c r="NSE21" s="822"/>
      <c r="NSF21" s="822"/>
      <c r="NSG21" s="822"/>
      <c r="NSH21" s="822"/>
      <c r="NSI21" s="822"/>
      <c r="NSJ21" s="822"/>
      <c r="NSK21" s="822"/>
      <c r="NSL21" s="822"/>
      <c r="NSM21" s="822"/>
      <c r="NSN21" s="822"/>
      <c r="NSO21" s="822"/>
      <c r="NSP21" s="822"/>
      <c r="NSQ21" s="822"/>
      <c r="NSR21" s="822"/>
      <c r="NSS21" s="822"/>
      <c r="NST21" s="822"/>
      <c r="NSU21" s="822"/>
      <c r="NSV21" s="822"/>
      <c r="NSW21" s="822"/>
      <c r="NSX21" s="822"/>
      <c r="NSY21" s="822"/>
      <c r="NSZ21" s="822"/>
      <c r="NTA21" s="822"/>
      <c r="NTB21" s="822"/>
      <c r="NTC21" s="822"/>
      <c r="NTD21" s="822"/>
      <c r="NTE21" s="822"/>
      <c r="NTF21" s="822"/>
      <c r="NTG21" s="822"/>
      <c r="NTH21" s="822"/>
      <c r="NTI21" s="822"/>
      <c r="NTJ21" s="822"/>
      <c r="NTK21" s="822"/>
      <c r="NTL21" s="822"/>
      <c r="NTM21" s="822"/>
      <c r="NTN21" s="822"/>
      <c r="NTO21" s="822"/>
      <c r="NTP21" s="822"/>
      <c r="NTQ21" s="822"/>
      <c r="NTR21" s="822"/>
      <c r="NTS21" s="822"/>
      <c r="NTT21" s="822"/>
      <c r="NTU21" s="822"/>
      <c r="NTV21" s="822"/>
      <c r="NTW21" s="822"/>
      <c r="NTX21" s="822"/>
      <c r="NTY21" s="822"/>
      <c r="NTZ21" s="822"/>
      <c r="NUA21" s="822"/>
      <c r="NUB21" s="822"/>
      <c r="NUC21" s="822"/>
      <c r="NUD21" s="822"/>
      <c r="NUE21" s="822"/>
      <c r="NUF21" s="822"/>
      <c r="NUG21" s="822"/>
      <c r="NUH21" s="822"/>
      <c r="NUI21" s="822"/>
      <c r="NUJ21" s="822"/>
      <c r="NUK21" s="822"/>
      <c r="NUL21" s="822"/>
      <c r="NUM21" s="822"/>
      <c r="NUN21" s="822"/>
      <c r="NUO21" s="822"/>
      <c r="NUP21" s="822"/>
      <c r="NUQ21" s="822"/>
      <c r="NUR21" s="822"/>
      <c r="NUS21" s="822"/>
      <c r="NUT21" s="822"/>
      <c r="NUU21" s="822"/>
      <c r="NUV21" s="822"/>
      <c r="NUW21" s="822"/>
      <c r="NUX21" s="822"/>
      <c r="NUY21" s="822"/>
      <c r="NUZ21" s="822"/>
      <c r="NVA21" s="822"/>
      <c r="NVB21" s="822"/>
      <c r="NVC21" s="822"/>
      <c r="NVD21" s="822"/>
      <c r="NVE21" s="822"/>
      <c r="NVF21" s="822"/>
      <c r="NVG21" s="822"/>
      <c r="NVH21" s="822"/>
      <c r="NVI21" s="822"/>
      <c r="NVJ21" s="822"/>
      <c r="NVK21" s="822"/>
      <c r="NVL21" s="822"/>
      <c r="NVM21" s="822"/>
      <c r="NVN21" s="822"/>
      <c r="NVO21" s="822"/>
      <c r="NVP21" s="822"/>
      <c r="NVQ21" s="822"/>
      <c r="NVR21" s="822"/>
      <c r="NVS21" s="822"/>
      <c r="NVT21" s="822"/>
      <c r="NVU21" s="822"/>
      <c r="NVV21" s="822"/>
      <c r="NVW21" s="822"/>
      <c r="NVX21" s="822"/>
      <c r="NVY21" s="822"/>
      <c r="NVZ21" s="822"/>
      <c r="NWA21" s="822"/>
      <c r="NWB21" s="822"/>
      <c r="NWC21" s="822"/>
      <c r="NWD21" s="822"/>
      <c r="NWE21" s="822"/>
      <c r="NWF21" s="822"/>
      <c r="NWG21" s="822"/>
      <c r="NWH21" s="822"/>
      <c r="NWI21" s="822"/>
      <c r="NWJ21" s="822"/>
      <c r="NWK21" s="822"/>
      <c r="NWL21" s="822"/>
      <c r="NWM21" s="822"/>
      <c r="NWN21" s="822"/>
      <c r="NWO21" s="822"/>
      <c r="NWP21" s="822"/>
      <c r="NWQ21" s="822"/>
      <c r="NWR21" s="822"/>
      <c r="NWS21" s="822"/>
      <c r="NWT21" s="822"/>
      <c r="NWU21" s="822"/>
      <c r="NWV21" s="822"/>
      <c r="NWW21" s="822"/>
      <c r="NWX21" s="822"/>
      <c r="NWY21" s="822"/>
      <c r="NWZ21" s="822"/>
      <c r="NXA21" s="822"/>
      <c r="NXB21" s="822"/>
      <c r="NXC21" s="822"/>
      <c r="NXD21" s="822"/>
      <c r="NXE21" s="822"/>
      <c r="NXF21" s="822"/>
      <c r="NXG21" s="822"/>
      <c r="NXH21" s="822"/>
      <c r="NXI21" s="822"/>
      <c r="NXJ21" s="822"/>
      <c r="NXK21" s="822"/>
      <c r="NXL21" s="822"/>
      <c r="NXM21" s="822"/>
      <c r="NXN21" s="822"/>
      <c r="NXO21" s="822"/>
      <c r="NXP21" s="822"/>
      <c r="NXQ21" s="822"/>
      <c r="NXR21" s="822"/>
      <c r="NXS21" s="822"/>
      <c r="NXT21" s="822"/>
      <c r="NXU21" s="822"/>
      <c r="NXV21" s="822"/>
      <c r="NXW21" s="822"/>
      <c r="NXX21" s="822"/>
      <c r="NXY21" s="822"/>
      <c r="NXZ21" s="822"/>
      <c r="NYA21" s="822"/>
      <c r="NYB21" s="822"/>
      <c r="NYC21" s="822"/>
      <c r="NYD21" s="822"/>
      <c r="NYE21" s="822"/>
      <c r="NYF21" s="822"/>
      <c r="NYG21" s="822"/>
      <c r="NYH21" s="822"/>
      <c r="NYI21" s="822"/>
      <c r="NYJ21" s="822"/>
      <c r="NYK21" s="822"/>
      <c r="NYL21" s="822"/>
      <c r="NYM21" s="822"/>
      <c r="NYN21" s="822"/>
      <c r="NYO21" s="822"/>
      <c r="NYP21" s="822"/>
      <c r="NYQ21" s="822"/>
      <c r="NYR21" s="822"/>
      <c r="NYS21" s="822"/>
      <c r="NYT21" s="822"/>
      <c r="NYU21" s="822"/>
      <c r="NYV21" s="822"/>
      <c r="NYW21" s="822"/>
      <c r="NYX21" s="822"/>
      <c r="NYY21" s="822"/>
      <c r="NYZ21" s="822"/>
      <c r="NZA21" s="822"/>
      <c r="NZB21" s="822"/>
      <c r="NZC21" s="822"/>
      <c r="NZD21" s="822"/>
      <c r="NZE21" s="822"/>
      <c r="NZF21" s="822"/>
      <c r="NZG21" s="822"/>
      <c r="NZH21" s="822"/>
      <c r="NZI21" s="822"/>
      <c r="NZJ21" s="822"/>
      <c r="NZK21" s="822"/>
      <c r="NZL21" s="822"/>
      <c r="NZM21" s="822"/>
      <c r="NZN21" s="822"/>
      <c r="NZO21" s="822"/>
      <c r="NZP21" s="822"/>
      <c r="NZQ21" s="822"/>
      <c r="NZR21" s="822"/>
      <c r="NZS21" s="822"/>
      <c r="NZT21" s="822"/>
      <c r="NZU21" s="822"/>
      <c r="NZV21" s="822"/>
      <c r="NZW21" s="822"/>
      <c r="NZX21" s="822"/>
      <c r="NZY21" s="822"/>
      <c r="NZZ21" s="822"/>
      <c r="OAA21" s="822"/>
      <c r="OAB21" s="822"/>
      <c r="OAC21" s="822"/>
      <c r="OAD21" s="822"/>
      <c r="OAE21" s="822"/>
      <c r="OAF21" s="822"/>
      <c r="OAG21" s="822"/>
      <c r="OAH21" s="822"/>
      <c r="OAI21" s="822"/>
      <c r="OAJ21" s="822"/>
      <c r="OAK21" s="822"/>
      <c r="OAL21" s="822"/>
      <c r="OAM21" s="822"/>
      <c r="OAN21" s="822"/>
      <c r="OAO21" s="822"/>
      <c r="OAP21" s="822"/>
      <c r="OAQ21" s="822"/>
      <c r="OAR21" s="822"/>
      <c r="OAS21" s="822"/>
      <c r="OAT21" s="822"/>
      <c r="OAU21" s="822"/>
      <c r="OAV21" s="822"/>
      <c r="OAW21" s="822"/>
      <c r="OAX21" s="822"/>
      <c r="OAY21" s="822"/>
      <c r="OAZ21" s="822"/>
      <c r="OBA21" s="822"/>
      <c r="OBB21" s="822"/>
      <c r="OBC21" s="822"/>
      <c r="OBD21" s="822"/>
      <c r="OBE21" s="822"/>
      <c r="OBF21" s="822"/>
      <c r="OBG21" s="822"/>
      <c r="OBH21" s="822"/>
      <c r="OBI21" s="822"/>
      <c r="OBJ21" s="822"/>
      <c r="OBK21" s="822"/>
      <c r="OBL21" s="822"/>
      <c r="OBM21" s="822"/>
      <c r="OBN21" s="822"/>
      <c r="OBO21" s="822"/>
      <c r="OBP21" s="822"/>
      <c r="OBQ21" s="822"/>
      <c r="OBR21" s="822"/>
      <c r="OBS21" s="822"/>
      <c r="OBT21" s="822"/>
      <c r="OBU21" s="822"/>
      <c r="OBV21" s="822"/>
      <c r="OBW21" s="822"/>
      <c r="OBX21" s="822"/>
      <c r="OBY21" s="822"/>
      <c r="OBZ21" s="822"/>
      <c r="OCA21" s="822"/>
      <c r="OCB21" s="822"/>
      <c r="OCC21" s="822"/>
      <c r="OCD21" s="822"/>
      <c r="OCE21" s="822"/>
      <c r="OCF21" s="822"/>
      <c r="OCG21" s="822"/>
      <c r="OCH21" s="822"/>
      <c r="OCI21" s="822"/>
      <c r="OCJ21" s="822"/>
      <c r="OCK21" s="822"/>
      <c r="OCL21" s="822"/>
      <c r="OCM21" s="822"/>
      <c r="OCN21" s="822"/>
      <c r="OCO21" s="822"/>
      <c r="OCP21" s="822"/>
      <c r="OCQ21" s="822"/>
      <c r="OCR21" s="822"/>
      <c r="OCS21" s="822"/>
      <c r="OCT21" s="822"/>
      <c r="OCU21" s="822"/>
      <c r="OCV21" s="822"/>
      <c r="OCW21" s="822"/>
      <c r="OCX21" s="822"/>
      <c r="OCY21" s="822"/>
      <c r="OCZ21" s="822"/>
      <c r="ODA21" s="822"/>
      <c r="ODB21" s="822"/>
      <c r="ODC21" s="822"/>
      <c r="ODD21" s="822"/>
      <c r="ODE21" s="822"/>
      <c r="ODF21" s="822"/>
      <c r="ODG21" s="822"/>
      <c r="ODH21" s="822"/>
      <c r="ODI21" s="822"/>
      <c r="ODJ21" s="822"/>
      <c r="ODK21" s="822"/>
      <c r="ODL21" s="822"/>
      <c r="ODM21" s="822"/>
      <c r="ODN21" s="822"/>
      <c r="ODO21" s="822"/>
      <c r="ODP21" s="822"/>
      <c r="ODQ21" s="822"/>
      <c r="ODR21" s="822"/>
      <c r="ODS21" s="822"/>
      <c r="ODT21" s="822"/>
      <c r="ODU21" s="822"/>
      <c r="ODV21" s="822"/>
      <c r="ODW21" s="822"/>
      <c r="ODX21" s="822"/>
      <c r="ODY21" s="822"/>
      <c r="ODZ21" s="822"/>
      <c r="OEA21" s="822"/>
      <c r="OEB21" s="822"/>
      <c r="OEC21" s="822"/>
      <c r="OED21" s="822"/>
      <c r="OEE21" s="822"/>
      <c r="OEF21" s="822"/>
      <c r="OEG21" s="822"/>
      <c r="OEH21" s="822"/>
      <c r="OEI21" s="822"/>
      <c r="OEJ21" s="822"/>
      <c r="OEK21" s="822"/>
      <c r="OEL21" s="822"/>
      <c r="OEM21" s="822"/>
      <c r="OEN21" s="822"/>
      <c r="OEO21" s="822"/>
      <c r="OEP21" s="822"/>
      <c r="OEQ21" s="822"/>
      <c r="OER21" s="822"/>
      <c r="OES21" s="822"/>
      <c r="OET21" s="822"/>
      <c r="OEU21" s="822"/>
      <c r="OEV21" s="822"/>
      <c r="OEW21" s="822"/>
      <c r="OEX21" s="822"/>
      <c r="OEY21" s="822"/>
      <c r="OEZ21" s="822"/>
      <c r="OFA21" s="822"/>
      <c r="OFB21" s="822"/>
      <c r="OFC21" s="822"/>
      <c r="OFD21" s="822"/>
      <c r="OFE21" s="822"/>
      <c r="OFF21" s="822"/>
      <c r="OFG21" s="822"/>
      <c r="OFH21" s="822"/>
      <c r="OFI21" s="822"/>
      <c r="OFJ21" s="822"/>
      <c r="OFK21" s="822"/>
      <c r="OFL21" s="822"/>
      <c r="OFM21" s="822"/>
      <c r="OFN21" s="822"/>
      <c r="OFO21" s="822"/>
      <c r="OFP21" s="822"/>
      <c r="OFQ21" s="822"/>
      <c r="OFR21" s="822"/>
      <c r="OFS21" s="822"/>
      <c r="OFT21" s="822"/>
      <c r="OFU21" s="822"/>
      <c r="OFV21" s="822"/>
      <c r="OFW21" s="822"/>
      <c r="OFX21" s="822"/>
      <c r="OFY21" s="822"/>
      <c r="OFZ21" s="822"/>
      <c r="OGA21" s="822"/>
      <c r="OGB21" s="822"/>
      <c r="OGC21" s="822"/>
      <c r="OGD21" s="822"/>
      <c r="OGE21" s="822"/>
      <c r="OGF21" s="822"/>
      <c r="OGG21" s="822"/>
      <c r="OGH21" s="822"/>
      <c r="OGI21" s="822"/>
      <c r="OGJ21" s="822"/>
      <c r="OGK21" s="822"/>
      <c r="OGL21" s="822"/>
      <c r="OGM21" s="822"/>
      <c r="OGN21" s="822"/>
      <c r="OGO21" s="822"/>
      <c r="OGP21" s="822"/>
      <c r="OGQ21" s="822"/>
      <c r="OGR21" s="822"/>
      <c r="OGS21" s="822"/>
      <c r="OGT21" s="822"/>
      <c r="OGU21" s="822"/>
      <c r="OGV21" s="822"/>
      <c r="OGW21" s="822"/>
      <c r="OGX21" s="822"/>
      <c r="OGY21" s="822"/>
      <c r="OGZ21" s="822"/>
      <c r="OHA21" s="822"/>
      <c r="OHB21" s="822"/>
      <c r="OHC21" s="822"/>
      <c r="OHD21" s="822"/>
      <c r="OHE21" s="822"/>
      <c r="OHF21" s="822"/>
      <c r="OHG21" s="822"/>
      <c r="OHH21" s="822"/>
      <c r="OHI21" s="822"/>
      <c r="OHJ21" s="822"/>
      <c r="OHK21" s="822"/>
      <c r="OHL21" s="822"/>
      <c r="OHM21" s="822"/>
      <c r="OHN21" s="822"/>
      <c r="OHO21" s="822"/>
      <c r="OHP21" s="822"/>
      <c r="OHQ21" s="822"/>
      <c r="OHR21" s="822"/>
      <c r="OHS21" s="822"/>
      <c r="OHT21" s="822"/>
      <c r="OHU21" s="822"/>
      <c r="OHV21" s="822"/>
      <c r="OHW21" s="822"/>
      <c r="OHX21" s="822"/>
      <c r="OHY21" s="822"/>
      <c r="OHZ21" s="822"/>
      <c r="OIA21" s="822"/>
      <c r="OIB21" s="822"/>
      <c r="OIC21" s="822"/>
      <c r="OID21" s="822"/>
      <c r="OIE21" s="822"/>
      <c r="OIF21" s="822"/>
      <c r="OIG21" s="822"/>
      <c r="OIH21" s="822"/>
      <c r="OII21" s="822"/>
      <c r="OIJ21" s="822"/>
      <c r="OIK21" s="822"/>
      <c r="OIL21" s="822"/>
      <c r="OIM21" s="822"/>
      <c r="OIN21" s="822"/>
      <c r="OIO21" s="822"/>
      <c r="OIP21" s="822"/>
      <c r="OIQ21" s="822"/>
      <c r="OIR21" s="822"/>
      <c r="OIS21" s="822"/>
      <c r="OIT21" s="822"/>
      <c r="OIU21" s="822"/>
      <c r="OIV21" s="822"/>
      <c r="OIW21" s="822"/>
      <c r="OIX21" s="822"/>
      <c r="OIY21" s="822"/>
      <c r="OIZ21" s="822"/>
      <c r="OJA21" s="822"/>
      <c r="OJB21" s="822"/>
      <c r="OJC21" s="822"/>
      <c r="OJD21" s="822"/>
      <c r="OJE21" s="822"/>
      <c r="OJF21" s="822"/>
      <c r="OJG21" s="822"/>
      <c r="OJH21" s="822"/>
      <c r="OJI21" s="822"/>
      <c r="OJJ21" s="822"/>
      <c r="OJK21" s="822"/>
      <c r="OJL21" s="822"/>
      <c r="OJM21" s="822"/>
      <c r="OJN21" s="822"/>
      <c r="OJO21" s="822"/>
      <c r="OJP21" s="822"/>
      <c r="OJQ21" s="822"/>
      <c r="OJR21" s="822"/>
      <c r="OJS21" s="822"/>
      <c r="OJT21" s="822"/>
      <c r="OJU21" s="822"/>
      <c r="OJV21" s="822"/>
      <c r="OJW21" s="822"/>
      <c r="OJX21" s="822"/>
      <c r="OJY21" s="822"/>
      <c r="OJZ21" s="822"/>
      <c r="OKA21" s="822"/>
      <c r="OKB21" s="822"/>
      <c r="OKC21" s="822"/>
      <c r="OKD21" s="822"/>
      <c r="OKE21" s="822"/>
      <c r="OKF21" s="822"/>
      <c r="OKG21" s="822"/>
      <c r="OKH21" s="822"/>
      <c r="OKI21" s="822"/>
      <c r="OKJ21" s="822"/>
      <c r="OKK21" s="822"/>
      <c r="OKL21" s="822"/>
      <c r="OKM21" s="822"/>
      <c r="OKN21" s="822"/>
      <c r="OKO21" s="822"/>
      <c r="OKP21" s="822"/>
      <c r="OKQ21" s="822"/>
      <c r="OKR21" s="822"/>
      <c r="OKS21" s="822"/>
      <c r="OKT21" s="822"/>
      <c r="OKU21" s="822"/>
      <c r="OKV21" s="822"/>
      <c r="OKW21" s="822"/>
      <c r="OKX21" s="822"/>
      <c r="OKY21" s="822"/>
      <c r="OKZ21" s="822"/>
      <c r="OLA21" s="822"/>
      <c r="OLB21" s="822"/>
      <c r="OLC21" s="822"/>
      <c r="OLD21" s="822"/>
      <c r="OLE21" s="822"/>
      <c r="OLF21" s="822"/>
      <c r="OLG21" s="822"/>
      <c r="OLH21" s="822"/>
      <c r="OLI21" s="822"/>
      <c r="OLJ21" s="822"/>
      <c r="OLK21" s="822"/>
      <c r="OLL21" s="822"/>
      <c r="OLM21" s="822"/>
      <c r="OLN21" s="822"/>
      <c r="OLO21" s="822"/>
      <c r="OLP21" s="822"/>
      <c r="OLQ21" s="822"/>
      <c r="OLR21" s="822"/>
      <c r="OLS21" s="822"/>
      <c r="OLT21" s="822"/>
      <c r="OLU21" s="822"/>
      <c r="OLV21" s="822"/>
      <c r="OLW21" s="822"/>
      <c r="OLX21" s="822"/>
      <c r="OLY21" s="822"/>
      <c r="OLZ21" s="822"/>
      <c r="OMA21" s="822"/>
      <c r="OMB21" s="822"/>
      <c r="OMC21" s="822"/>
      <c r="OMD21" s="822"/>
      <c r="OME21" s="822"/>
      <c r="OMF21" s="822"/>
      <c r="OMG21" s="822"/>
      <c r="OMH21" s="822"/>
      <c r="OMI21" s="822"/>
      <c r="OMJ21" s="822"/>
      <c r="OMK21" s="822"/>
      <c r="OML21" s="822"/>
      <c r="OMM21" s="822"/>
      <c r="OMN21" s="822"/>
      <c r="OMO21" s="822"/>
      <c r="OMP21" s="822"/>
      <c r="OMQ21" s="822"/>
      <c r="OMR21" s="822"/>
      <c r="OMS21" s="822"/>
      <c r="OMT21" s="822"/>
      <c r="OMU21" s="822"/>
      <c r="OMV21" s="822"/>
      <c r="OMW21" s="822"/>
      <c r="OMX21" s="822"/>
      <c r="OMY21" s="822"/>
      <c r="OMZ21" s="822"/>
      <c r="ONA21" s="822"/>
      <c r="ONB21" s="822"/>
      <c r="ONC21" s="822"/>
      <c r="OND21" s="822"/>
      <c r="ONE21" s="822"/>
      <c r="ONF21" s="822"/>
      <c r="ONG21" s="822"/>
      <c r="ONH21" s="822"/>
      <c r="ONI21" s="822"/>
      <c r="ONJ21" s="822"/>
      <c r="ONK21" s="822"/>
      <c r="ONL21" s="822"/>
      <c r="ONM21" s="822"/>
      <c r="ONN21" s="822"/>
      <c r="ONO21" s="822"/>
      <c r="ONP21" s="822"/>
      <c r="ONQ21" s="822"/>
      <c r="ONR21" s="822"/>
      <c r="ONS21" s="822"/>
      <c r="ONT21" s="822"/>
      <c r="ONU21" s="822"/>
      <c r="ONV21" s="822"/>
      <c r="ONW21" s="822"/>
      <c r="ONX21" s="822"/>
      <c r="ONY21" s="822"/>
      <c r="ONZ21" s="822"/>
      <c r="OOA21" s="822"/>
      <c r="OOB21" s="822"/>
      <c r="OOC21" s="822"/>
      <c r="OOD21" s="822"/>
      <c r="OOE21" s="822"/>
      <c r="OOF21" s="822"/>
      <c r="OOG21" s="822"/>
      <c r="OOH21" s="822"/>
      <c r="OOI21" s="822"/>
      <c r="OOJ21" s="822"/>
      <c r="OOK21" s="822"/>
      <c r="OOL21" s="822"/>
      <c r="OOM21" s="822"/>
      <c r="OON21" s="822"/>
      <c r="OOO21" s="822"/>
      <c r="OOP21" s="822"/>
      <c r="OOQ21" s="822"/>
      <c r="OOR21" s="822"/>
      <c r="OOS21" s="822"/>
      <c r="OOT21" s="822"/>
      <c r="OOU21" s="822"/>
      <c r="OOV21" s="822"/>
      <c r="OOW21" s="822"/>
      <c r="OOX21" s="822"/>
      <c r="OOY21" s="822"/>
      <c r="OOZ21" s="822"/>
      <c r="OPA21" s="822"/>
      <c r="OPB21" s="822"/>
      <c r="OPC21" s="822"/>
      <c r="OPD21" s="822"/>
      <c r="OPE21" s="822"/>
      <c r="OPF21" s="822"/>
      <c r="OPG21" s="822"/>
      <c r="OPH21" s="822"/>
      <c r="OPI21" s="822"/>
      <c r="OPJ21" s="822"/>
      <c r="OPK21" s="822"/>
      <c r="OPL21" s="822"/>
      <c r="OPM21" s="822"/>
      <c r="OPN21" s="822"/>
      <c r="OPO21" s="822"/>
      <c r="OPP21" s="822"/>
      <c r="OPQ21" s="822"/>
      <c r="OPR21" s="822"/>
      <c r="OPS21" s="822"/>
      <c r="OPT21" s="822"/>
      <c r="OPU21" s="822"/>
      <c r="OPV21" s="822"/>
      <c r="OPW21" s="822"/>
      <c r="OPX21" s="822"/>
      <c r="OPY21" s="822"/>
      <c r="OPZ21" s="822"/>
      <c r="OQA21" s="822"/>
      <c r="OQB21" s="822"/>
      <c r="OQC21" s="822"/>
      <c r="OQD21" s="822"/>
      <c r="OQE21" s="822"/>
      <c r="OQF21" s="822"/>
      <c r="OQG21" s="822"/>
      <c r="OQH21" s="822"/>
      <c r="OQI21" s="822"/>
      <c r="OQJ21" s="822"/>
      <c r="OQK21" s="822"/>
      <c r="OQL21" s="822"/>
      <c r="OQM21" s="822"/>
      <c r="OQN21" s="822"/>
      <c r="OQO21" s="822"/>
      <c r="OQP21" s="822"/>
      <c r="OQQ21" s="822"/>
      <c r="OQR21" s="822"/>
      <c r="OQS21" s="822"/>
      <c r="OQT21" s="822"/>
      <c r="OQU21" s="822"/>
      <c r="OQV21" s="822"/>
      <c r="OQW21" s="822"/>
      <c r="OQX21" s="822"/>
      <c r="OQY21" s="822"/>
      <c r="OQZ21" s="822"/>
      <c r="ORA21" s="822"/>
      <c r="ORB21" s="822"/>
      <c r="ORC21" s="822"/>
      <c r="ORD21" s="822"/>
      <c r="ORE21" s="822"/>
      <c r="ORF21" s="822"/>
      <c r="ORG21" s="822"/>
      <c r="ORH21" s="822"/>
      <c r="ORI21" s="822"/>
      <c r="ORJ21" s="822"/>
      <c r="ORK21" s="822"/>
      <c r="ORL21" s="822"/>
      <c r="ORM21" s="822"/>
      <c r="ORN21" s="822"/>
      <c r="ORO21" s="822"/>
      <c r="ORP21" s="822"/>
      <c r="ORQ21" s="822"/>
      <c r="ORR21" s="822"/>
      <c r="ORS21" s="822"/>
      <c r="ORT21" s="822"/>
      <c r="ORU21" s="822"/>
      <c r="ORV21" s="822"/>
      <c r="ORW21" s="822"/>
      <c r="ORX21" s="822"/>
      <c r="ORY21" s="822"/>
      <c r="ORZ21" s="822"/>
      <c r="OSA21" s="822"/>
      <c r="OSB21" s="822"/>
      <c r="OSC21" s="822"/>
      <c r="OSD21" s="822"/>
      <c r="OSE21" s="822"/>
      <c r="OSF21" s="822"/>
      <c r="OSG21" s="822"/>
      <c r="OSH21" s="822"/>
      <c r="OSI21" s="822"/>
      <c r="OSJ21" s="822"/>
      <c r="OSK21" s="822"/>
      <c r="OSL21" s="822"/>
      <c r="OSM21" s="822"/>
      <c r="OSN21" s="822"/>
      <c r="OSO21" s="822"/>
      <c r="OSP21" s="822"/>
      <c r="OSQ21" s="822"/>
      <c r="OSR21" s="822"/>
      <c r="OSS21" s="822"/>
      <c r="OST21" s="822"/>
      <c r="OSU21" s="822"/>
      <c r="OSV21" s="822"/>
      <c r="OSW21" s="822"/>
      <c r="OSX21" s="822"/>
      <c r="OSY21" s="822"/>
      <c r="OSZ21" s="822"/>
      <c r="OTA21" s="822"/>
      <c r="OTB21" s="822"/>
      <c r="OTC21" s="822"/>
      <c r="OTD21" s="822"/>
      <c r="OTE21" s="822"/>
      <c r="OTF21" s="822"/>
      <c r="OTG21" s="822"/>
      <c r="OTH21" s="822"/>
      <c r="OTI21" s="822"/>
      <c r="OTJ21" s="822"/>
      <c r="OTK21" s="822"/>
      <c r="OTL21" s="822"/>
      <c r="OTM21" s="822"/>
      <c r="OTN21" s="822"/>
      <c r="OTO21" s="822"/>
      <c r="OTP21" s="822"/>
      <c r="OTQ21" s="822"/>
      <c r="OTR21" s="822"/>
      <c r="OTS21" s="822"/>
      <c r="OTT21" s="822"/>
      <c r="OTU21" s="822"/>
      <c r="OTV21" s="822"/>
      <c r="OTW21" s="822"/>
      <c r="OTX21" s="822"/>
      <c r="OTY21" s="822"/>
      <c r="OTZ21" s="822"/>
      <c r="OUA21" s="822"/>
      <c r="OUB21" s="822"/>
      <c r="OUC21" s="822"/>
      <c r="OUD21" s="822"/>
      <c r="OUE21" s="822"/>
      <c r="OUF21" s="822"/>
      <c r="OUG21" s="822"/>
      <c r="OUH21" s="822"/>
      <c r="OUI21" s="822"/>
      <c r="OUJ21" s="822"/>
      <c r="OUK21" s="822"/>
      <c r="OUL21" s="822"/>
      <c r="OUM21" s="822"/>
      <c r="OUN21" s="822"/>
      <c r="OUO21" s="822"/>
      <c r="OUP21" s="822"/>
      <c r="OUQ21" s="822"/>
      <c r="OUR21" s="822"/>
      <c r="OUS21" s="822"/>
      <c r="OUT21" s="822"/>
      <c r="OUU21" s="822"/>
      <c r="OUV21" s="822"/>
      <c r="OUW21" s="822"/>
      <c r="OUX21" s="822"/>
      <c r="OUY21" s="822"/>
      <c r="OUZ21" s="822"/>
      <c r="OVA21" s="822"/>
      <c r="OVB21" s="822"/>
      <c r="OVC21" s="822"/>
      <c r="OVD21" s="822"/>
      <c r="OVE21" s="822"/>
      <c r="OVF21" s="822"/>
      <c r="OVG21" s="822"/>
      <c r="OVH21" s="822"/>
      <c r="OVI21" s="822"/>
      <c r="OVJ21" s="822"/>
      <c r="OVK21" s="822"/>
      <c r="OVL21" s="822"/>
      <c r="OVM21" s="822"/>
      <c r="OVN21" s="822"/>
      <c r="OVO21" s="822"/>
      <c r="OVP21" s="822"/>
      <c r="OVQ21" s="822"/>
      <c r="OVR21" s="822"/>
      <c r="OVS21" s="822"/>
      <c r="OVT21" s="822"/>
      <c r="OVU21" s="822"/>
      <c r="OVV21" s="822"/>
      <c r="OVW21" s="822"/>
      <c r="OVX21" s="822"/>
      <c r="OVY21" s="822"/>
      <c r="OVZ21" s="822"/>
      <c r="OWA21" s="822"/>
      <c r="OWB21" s="822"/>
      <c r="OWC21" s="822"/>
      <c r="OWD21" s="822"/>
      <c r="OWE21" s="822"/>
      <c r="OWF21" s="822"/>
      <c r="OWG21" s="822"/>
      <c r="OWH21" s="822"/>
      <c r="OWI21" s="822"/>
      <c r="OWJ21" s="822"/>
      <c r="OWK21" s="822"/>
      <c r="OWL21" s="822"/>
      <c r="OWM21" s="822"/>
      <c r="OWN21" s="822"/>
      <c r="OWO21" s="822"/>
      <c r="OWP21" s="822"/>
      <c r="OWQ21" s="822"/>
      <c r="OWR21" s="822"/>
      <c r="OWS21" s="822"/>
      <c r="OWT21" s="822"/>
      <c r="OWU21" s="822"/>
      <c r="OWV21" s="822"/>
      <c r="OWW21" s="822"/>
      <c r="OWX21" s="822"/>
      <c r="OWY21" s="822"/>
      <c r="OWZ21" s="822"/>
      <c r="OXA21" s="822"/>
      <c r="OXB21" s="822"/>
      <c r="OXC21" s="822"/>
      <c r="OXD21" s="822"/>
      <c r="OXE21" s="822"/>
      <c r="OXF21" s="822"/>
      <c r="OXG21" s="822"/>
      <c r="OXH21" s="822"/>
      <c r="OXI21" s="822"/>
      <c r="OXJ21" s="822"/>
      <c r="OXK21" s="822"/>
      <c r="OXL21" s="822"/>
      <c r="OXM21" s="822"/>
      <c r="OXN21" s="822"/>
      <c r="OXO21" s="822"/>
      <c r="OXP21" s="822"/>
      <c r="OXQ21" s="822"/>
      <c r="OXR21" s="822"/>
      <c r="OXS21" s="822"/>
      <c r="OXT21" s="822"/>
      <c r="OXU21" s="822"/>
      <c r="OXV21" s="822"/>
      <c r="OXW21" s="822"/>
      <c r="OXX21" s="822"/>
      <c r="OXY21" s="822"/>
      <c r="OXZ21" s="822"/>
      <c r="OYA21" s="822"/>
      <c r="OYB21" s="822"/>
      <c r="OYC21" s="822"/>
      <c r="OYD21" s="822"/>
      <c r="OYE21" s="822"/>
      <c r="OYF21" s="822"/>
      <c r="OYG21" s="822"/>
      <c r="OYH21" s="822"/>
      <c r="OYI21" s="822"/>
      <c r="OYJ21" s="822"/>
      <c r="OYK21" s="822"/>
      <c r="OYL21" s="822"/>
      <c r="OYM21" s="822"/>
      <c r="OYN21" s="822"/>
      <c r="OYO21" s="822"/>
      <c r="OYP21" s="822"/>
      <c r="OYQ21" s="822"/>
      <c r="OYR21" s="822"/>
      <c r="OYS21" s="822"/>
      <c r="OYT21" s="822"/>
      <c r="OYU21" s="822"/>
      <c r="OYV21" s="822"/>
      <c r="OYW21" s="822"/>
      <c r="OYX21" s="822"/>
      <c r="OYY21" s="822"/>
      <c r="OYZ21" s="822"/>
      <c r="OZA21" s="822"/>
      <c r="OZB21" s="822"/>
      <c r="OZC21" s="822"/>
      <c r="OZD21" s="822"/>
      <c r="OZE21" s="822"/>
      <c r="OZF21" s="822"/>
      <c r="OZG21" s="822"/>
      <c r="OZH21" s="822"/>
      <c r="OZI21" s="822"/>
      <c r="OZJ21" s="822"/>
      <c r="OZK21" s="822"/>
      <c r="OZL21" s="822"/>
      <c r="OZM21" s="822"/>
      <c r="OZN21" s="822"/>
      <c r="OZO21" s="822"/>
      <c r="OZP21" s="822"/>
      <c r="OZQ21" s="822"/>
      <c r="OZR21" s="822"/>
      <c r="OZS21" s="822"/>
      <c r="OZT21" s="822"/>
      <c r="OZU21" s="822"/>
      <c r="OZV21" s="822"/>
      <c r="OZW21" s="822"/>
      <c r="OZX21" s="822"/>
      <c r="OZY21" s="822"/>
      <c r="OZZ21" s="822"/>
      <c r="PAA21" s="822"/>
      <c r="PAB21" s="822"/>
      <c r="PAC21" s="822"/>
      <c r="PAD21" s="822"/>
      <c r="PAE21" s="822"/>
      <c r="PAF21" s="822"/>
      <c r="PAG21" s="822"/>
      <c r="PAH21" s="822"/>
      <c r="PAI21" s="822"/>
      <c r="PAJ21" s="822"/>
      <c r="PAK21" s="822"/>
      <c r="PAL21" s="822"/>
      <c r="PAM21" s="822"/>
      <c r="PAN21" s="822"/>
      <c r="PAO21" s="822"/>
      <c r="PAP21" s="822"/>
      <c r="PAQ21" s="822"/>
      <c r="PAR21" s="822"/>
      <c r="PAS21" s="822"/>
      <c r="PAT21" s="822"/>
      <c r="PAU21" s="822"/>
      <c r="PAV21" s="822"/>
      <c r="PAW21" s="822"/>
      <c r="PAX21" s="822"/>
      <c r="PAY21" s="822"/>
      <c r="PAZ21" s="822"/>
      <c r="PBA21" s="822"/>
      <c r="PBB21" s="822"/>
      <c r="PBC21" s="822"/>
      <c r="PBD21" s="822"/>
      <c r="PBE21" s="822"/>
      <c r="PBF21" s="822"/>
      <c r="PBG21" s="822"/>
      <c r="PBH21" s="822"/>
      <c r="PBI21" s="822"/>
      <c r="PBJ21" s="822"/>
      <c r="PBK21" s="822"/>
      <c r="PBL21" s="822"/>
      <c r="PBM21" s="822"/>
      <c r="PBN21" s="822"/>
      <c r="PBO21" s="822"/>
      <c r="PBP21" s="822"/>
      <c r="PBQ21" s="822"/>
      <c r="PBR21" s="822"/>
      <c r="PBS21" s="822"/>
      <c r="PBT21" s="822"/>
      <c r="PBU21" s="822"/>
      <c r="PBV21" s="822"/>
      <c r="PBW21" s="822"/>
      <c r="PBX21" s="822"/>
      <c r="PBY21" s="822"/>
      <c r="PBZ21" s="822"/>
      <c r="PCA21" s="822"/>
      <c r="PCB21" s="822"/>
      <c r="PCC21" s="822"/>
      <c r="PCD21" s="822"/>
      <c r="PCE21" s="822"/>
      <c r="PCF21" s="822"/>
      <c r="PCG21" s="822"/>
      <c r="PCH21" s="822"/>
      <c r="PCI21" s="822"/>
      <c r="PCJ21" s="822"/>
      <c r="PCK21" s="822"/>
      <c r="PCL21" s="822"/>
      <c r="PCM21" s="822"/>
      <c r="PCN21" s="822"/>
      <c r="PCO21" s="822"/>
      <c r="PCP21" s="822"/>
      <c r="PCQ21" s="822"/>
      <c r="PCR21" s="822"/>
      <c r="PCS21" s="822"/>
      <c r="PCT21" s="822"/>
      <c r="PCU21" s="822"/>
      <c r="PCV21" s="822"/>
      <c r="PCW21" s="822"/>
      <c r="PCX21" s="822"/>
      <c r="PCY21" s="822"/>
      <c r="PCZ21" s="822"/>
      <c r="PDA21" s="822"/>
      <c r="PDB21" s="822"/>
      <c r="PDC21" s="822"/>
      <c r="PDD21" s="822"/>
      <c r="PDE21" s="822"/>
      <c r="PDF21" s="822"/>
      <c r="PDG21" s="822"/>
      <c r="PDH21" s="822"/>
      <c r="PDI21" s="822"/>
      <c r="PDJ21" s="822"/>
      <c r="PDK21" s="822"/>
      <c r="PDL21" s="822"/>
      <c r="PDM21" s="822"/>
      <c r="PDN21" s="822"/>
      <c r="PDO21" s="822"/>
      <c r="PDP21" s="822"/>
      <c r="PDQ21" s="822"/>
      <c r="PDR21" s="822"/>
      <c r="PDS21" s="822"/>
      <c r="PDT21" s="822"/>
      <c r="PDU21" s="822"/>
      <c r="PDV21" s="822"/>
      <c r="PDW21" s="822"/>
      <c r="PDX21" s="822"/>
      <c r="PDY21" s="822"/>
      <c r="PDZ21" s="822"/>
      <c r="PEA21" s="822"/>
      <c r="PEB21" s="822"/>
      <c r="PEC21" s="822"/>
      <c r="PED21" s="822"/>
      <c r="PEE21" s="822"/>
      <c r="PEF21" s="822"/>
      <c r="PEG21" s="822"/>
      <c r="PEH21" s="822"/>
      <c r="PEI21" s="822"/>
      <c r="PEJ21" s="822"/>
      <c r="PEK21" s="822"/>
      <c r="PEL21" s="822"/>
      <c r="PEM21" s="822"/>
      <c r="PEN21" s="822"/>
      <c r="PEO21" s="822"/>
      <c r="PEP21" s="822"/>
      <c r="PEQ21" s="822"/>
      <c r="PER21" s="822"/>
      <c r="PES21" s="822"/>
      <c r="PET21" s="822"/>
      <c r="PEU21" s="822"/>
      <c r="PEV21" s="822"/>
      <c r="PEW21" s="822"/>
      <c r="PEX21" s="822"/>
      <c r="PEY21" s="822"/>
      <c r="PEZ21" s="822"/>
      <c r="PFA21" s="822"/>
      <c r="PFB21" s="822"/>
      <c r="PFC21" s="822"/>
      <c r="PFD21" s="822"/>
      <c r="PFE21" s="822"/>
      <c r="PFF21" s="822"/>
      <c r="PFG21" s="822"/>
      <c r="PFH21" s="822"/>
      <c r="PFI21" s="822"/>
      <c r="PFJ21" s="822"/>
      <c r="PFK21" s="822"/>
      <c r="PFL21" s="822"/>
      <c r="PFM21" s="822"/>
      <c r="PFN21" s="822"/>
      <c r="PFO21" s="822"/>
      <c r="PFP21" s="822"/>
      <c r="PFQ21" s="822"/>
      <c r="PFR21" s="822"/>
      <c r="PFS21" s="822"/>
      <c r="PFT21" s="822"/>
      <c r="PFU21" s="822"/>
      <c r="PFV21" s="822"/>
      <c r="PFW21" s="822"/>
      <c r="PFX21" s="822"/>
      <c r="PFY21" s="822"/>
      <c r="PFZ21" s="822"/>
      <c r="PGA21" s="822"/>
      <c r="PGB21" s="822"/>
      <c r="PGC21" s="822"/>
      <c r="PGD21" s="822"/>
      <c r="PGE21" s="822"/>
      <c r="PGF21" s="822"/>
      <c r="PGG21" s="822"/>
      <c r="PGH21" s="822"/>
      <c r="PGI21" s="822"/>
      <c r="PGJ21" s="822"/>
      <c r="PGK21" s="822"/>
      <c r="PGL21" s="822"/>
      <c r="PGM21" s="822"/>
      <c r="PGN21" s="822"/>
      <c r="PGO21" s="822"/>
      <c r="PGP21" s="822"/>
      <c r="PGQ21" s="822"/>
      <c r="PGR21" s="822"/>
      <c r="PGS21" s="822"/>
      <c r="PGT21" s="822"/>
      <c r="PGU21" s="822"/>
      <c r="PGV21" s="822"/>
      <c r="PGW21" s="822"/>
      <c r="PGX21" s="822"/>
      <c r="PGY21" s="822"/>
      <c r="PGZ21" s="822"/>
      <c r="PHA21" s="822"/>
      <c r="PHB21" s="822"/>
      <c r="PHC21" s="822"/>
      <c r="PHD21" s="822"/>
      <c r="PHE21" s="822"/>
      <c r="PHF21" s="822"/>
      <c r="PHG21" s="822"/>
      <c r="PHH21" s="822"/>
      <c r="PHI21" s="822"/>
      <c r="PHJ21" s="822"/>
      <c r="PHK21" s="822"/>
      <c r="PHL21" s="822"/>
      <c r="PHM21" s="822"/>
      <c r="PHN21" s="822"/>
      <c r="PHO21" s="822"/>
      <c r="PHP21" s="822"/>
      <c r="PHQ21" s="822"/>
      <c r="PHR21" s="822"/>
      <c r="PHS21" s="822"/>
      <c r="PHT21" s="822"/>
      <c r="PHU21" s="822"/>
      <c r="PHV21" s="822"/>
      <c r="PHW21" s="822"/>
      <c r="PHX21" s="822"/>
      <c r="PHY21" s="822"/>
      <c r="PHZ21" s="822"/>
      <c r="PIA21" s="822"/>
      <c r="PIB21" s="822"/>
      <c r="PIC21" s="822"/>
      <c r="PID21" s="822"/>
      <c r="PIE21" s="822"/>
      <c r="PIF21" s="822"/>
      <c r="PIG21" s="822"/>
      <c r="PIH21" s="822"/>
      <c r="PII21" s="822"/>
      <c r="PIJ21" s="822"/>
      <c r="PIK21" s="822"/>
      <c r="PIL21" s="822"/>
      <c r="PIM21" s="822"/>
      <c r="PIN21" s="822"/>
      <c r="PIO21" s="822"/>
      <c r="PIP21" s="822"/>
      <c r="PIQ21" s="822"/>
      <c r="PIR21" s="822"/>
      <c r="PIS21" s="822"/>
      <c r="PIT21" s="822"/>
      <c r="PIU21" s="822"/>
      <c r="PIV21" s="822"/>
      <c r="PIW21" s="822"/>
      <c r="PIX21" s="822"/>
      <c r="PIY21" s="822"/>
      <c r="PIZ21" s="822"/>
      <c r="PJA21" s="822"/>
      <c r="PJB21" s="822"/>
      <c r="PJC21" s="822"/>
      <c r="PJD21" s="822"/>
      <c r="PJE21" s="822"/>
      <c r="PJF21" s="822"/>
      <c r="PJG21" s="822"/>
      <c r="PJH21" s="822"/>
      <c r="PJI21" s="822"/>
      <c r="PJJ21" s="822"/>
      <c r="PJK21" s="822"/>
      <c r="PJL21" s="822"/>
      <c r="PJM21" s="822"/>
      <c r="PJN21" s="822"/>
      <c r="PJO21" s="822"/>
      <c r="PJP21" s="822"/>
      <c r="PJQ21" s="822"/>
      <c r="PJR21" s="822"/>
      <c r="PJS21" s="822"/>
      <c r="PJT21" s="822"/>
      <c r="PJU21" s="822"/>
      <c r="PJV21" s="822"/>
      <c r="PJW21" s="822"/>
      <c r="PJX21" s="822"/>
      <c r="PJY21" s="822"/>
      <c r="PJZ21" s="822"/>
      <c r="PKA21" s="822"/>
      <c r="PKB21" s="822"/>
      <c r="PKC21" s="822"/>
      <c r="PKD21" s="822"/>
      <c r="PKE21" s="822"/>
      <c r="PKF21" s="822"/>
      <c r="PKG21" s="822"/>
      <c r="PKH21" s="822"/>
      <c r="PKI21" s="822"/>
      <c r="PKJ21" s="822"/>
      <c r="PKK21" s="822"/>
      <c r="PKL21" s="822"/>
      <c r="PKM21" s="822"/>
      <c r="PKN21" s="822"/>
      <c r="PKO21" s="822"/>
      <c r="PKP21" s="822"/>
      <c r="PKQ21" s="822"/>
      <c r="PKR21" s="822"/>
      <c r="PKS21" s="822"/>
      <c r="PKT21" s="822"/>
      <c r="PKU21" s="822"/>
      <c r="PKV21" s="822"/>
      <c r="PKW21" s="822"/>
      <c r="PKX21" s="822"/>
      <c r="PKY21" s="822"/>
      <c r="PKZ21" s="822"/>
      <c r="PLA21" s="822"/>
      <c r="PLB21" s="822"/>
      <c r="PLC21" s="822"/>
      <c r="PLD21" s="822"/>
      <c r="PLE21" s="822"/>
      <c r="PLF21" s="822"/>
      <c r="PLG21" s="822"/>
      <c r="PLH21" s="822"/>
      <c r="PLI21" s="822"/>
      <c r="PLJ21" s="822"/>
      <c r="PLK21" s="822"/>
      <c r="PLL21" s="822"/>
      <c r="PLM21" s="822"/>
      <c r="PLN21" s="822"/>
      <c r="PLO21" s="822"/>
      <c r="PLP21" s="822"/>
      <c r="PLQ21" s="822"/>
      <c r="PLR21" s="822"/>
      <c r="PLS21" s="822"/>
      <c r="PLT21" s="822"/>
      <c r="PLU21" s="822"/>
      <c r="PLV21" s="822"/>
      <c r="PLW21" s="822"/>
      <c r="PLX21" s="822"/>
      <c r="PLY21" s="822"/>
      <c r="PLZ21" s="822"/>
      <c r="PMA21" s="822"/>
      <c r="PMB21" s="822"/>
      <c r="PMC21" s="822"/>
      <c r="PMD21" s="822"/>
      <c r="PME21" s="822"/>
      <c r="PMF21" s="822"/>
      <c r="PMG21" s="822"/>
      <c r="PMH21" s="822"/>
      <c r="PMI21" s="822"/>
      <c r="PMJ21" s="822"/>
      <c r="PMK21" s="822"/>
      <c r="PML21" s="822"/>
      <c r="PMM21" s="822"/>
      <c r="PMN21" s="822"/>
      <c r="PMO21" s="822"/>
      <c r="PMP21" s="822"/>
      <c r="PMQ21" s="822"/>
      <c r="PMR21" s="822"/>
      <c r="PMS21" s="822"/>
      <c r="PMT21" s="822"/>
      <c r="PMU21" s="822"/>
      <c r="PMV21" s="822"/>
      <c r="PMW21" s="822"/>
      <c r="PMX21" s="822"/>
      <c r="PMY21" s="822"/>
      <c r="PMZ21" s="822"/>
      <c r="PNA21" s="822"/>
      <c r="PNB21" s="822"/>
      <c r="PNC21" s="822"/>
      <c r="PND21" s="822"/>
      <c r="PNE21" s="822"/>
      <c r="PNF21" s="822"/>
      <c r="PNG21" s="822"/>
      <c r="PNH21" s="822"/>
      <c r="PNI21" s="822"/>
      <c r="PNJ21" s="822"/>
      <c r="PNK21" s="822"/>
      <c r="PNL21" s="822"/>
      <c r="PNM21" s="822"/>
      <c r="PNN21" s="822"/>
      <c r="PNO21" s="822"/>
      <c r="PNP21" s="822"/>
      <c r="PNQ21" s="822"/>
      <c r="PNR21" s="822"/>
      <c r="PNS21" s="822"/>
      <c r="PNT21" s="822"/>
      <c r="PNU21" s="822"/>
      <c r="PNV21" s="822"/>
      <c r="PNW21" s="822"/>
      <c r="PNX21" s="822"/>
      <c r="PNY21" s="822"/>
      <c r="PNZ21" s="822"/>
      <c r="POA21" s="822"/>
      <c r="POB21" s="822"/>
      <c r="POC21" s="822"/>
      <c r="POD21" s="822"/>
      <c r="POE21" s="822"/>
      <c r="POF21" s="822"/>
      <c r="POG21" s="822"/>
      <c r="POH21" s="822"/>
      <c r="POI21" s="822"/>
      <c r="POJ21" s="822"/>
      <c r="POK21" s="822"/>
      <c r="POL21" s="822"/>
      <c r="POM21" s="822"/>
      <c r="PON21" s="822"/>
      <c r="POO21" s="822"/>
      <c r="POP21" s="822"/>
      <c r="POQ21" s="822"/>
      <c r="POR21" s="822"/>
      <c r="POS21" s="822"/>
      <c r="POT21" s="822"/>
      <c r="POU21" s="822"/>
      <c r="POV21" s="822"/>
      <c r="POW21" s="822"/>
      <c r="POX21" s="822"/>
      <c r="POY21" s="822"/>
      <c r="POZ21" s="822"/>
      <c r="PPA21" s="822"/>
      <c r="PPB21" s="822"/>
      <c r="PPC21" s="822"/>
      <c r="PPD21" s="822"/>
      <c r="PPE21" s="822"/>
      <c r="PPF21" s="822"/>
      <c r="PPG21" s="822"/>
      <c r="PPH21" s="822"/>
      <c r="PPI21" s="822"/>
      <c r="PPJ21" s="822"/>
      <c r="PPK21" s="822"/>
      <c r="PPL21" s="822"/>
      <c r="PPM21" s="822"/>
      <c r="PPN21" s="822"/>
      <c r="PPO21" s="822"/>
      <c r="PPP21" s="822"/>
      <c r="PPQ21" s="822"/>
      <c r="PPR21" s="822"/>
      <c r="PPS21" s="822"/>
      <c r="PPT21" s="822"/>
      <c r="PPU21" s="822"/>
      <c r="PPV21" s="822"/>
      <c r="PPW21" s="822"/>
      <c r="PPX21" s="822"/>
      <c r="PPY21" s="822"/>
      <c r="PPZ21" s="822"/>
      <c r="PQA21" s="822"/>
      <c r="PQB21" s="822"/>
      <c r="PQC21" s="822"/>
      <c r="PQD21" s="822"/>
      <c r="PQE21" s="822"/>
      <c r="PQF21" s="822"/>
      <c r="PQG21" s="822"/>
      <c r="PQH21" s="822"/>
      <c r="PQI21" s="822"/>
      <c r="PQJ21" s="822"/>
      <c r="PQK21" s="822"/>
      <c r="PQL21" s="822"/>
      <c r="PQM21" s="822"/>
      <c r="PQN21" s="822"/>
      <c r="PQO21" s="822"/>
      <c r="PQP21" s="822"/>
      <c r="PQQ21" s="822"/>
      <c r="PQR21" s="822"/>
      <c r="PQS21" s="822"/>
      <c r="PQT21" s="822"/>
      <c r="PQU21" s="822"/>
      <c r="PQV21" s="822"/>
      <c r="PQW21" s="822"/>
      <c r="PQX21" s="822"/>
      <c r="PQY21" s="822"/>
      <c r="PQZ21" s="822"/>
      <c r="PRA21" s="822"/>
      <c r="PRB21" s="822"/>
      <c r="PRC21" s="822"/>
      <c r="PRD21" s="822"/>
      <c r="PRE21" s="822"/>
      <c r="PRF21" s="822"/>
      <c r="PRG21" s="822"/>
      <c r="PRH21" s="822"/>
      <c r="PRI21" s="822"/>
      <c r="PRJ21" s="822"/>
      <c r="PRK21" s="822"/>
      <c r="PRL21" s="822"/>
      <c r="PRM21" s="822"/>
      <c r="PRN21" s="822"/>
      <c r="PRO21" s="822"/>
      <c r="PRP21" s="822"/>
      <c r="PRQ21" s="822"/>
      <c r="PRR21" s="822"/>
      <c r="PRS21" s="822"/>
      <c r="PRT21" s="822"/>
      <c r="PRU21" s="822"/>
      <c r="PRV21" s="822"/>
      <c r="PRW21" s="822"/>
      <c r="PRX21" s="822"/>
      <c r="PRY21" s="822"/>
      <c r="PRZ21" s="822"/>
      <c r="PSA21" s="822"/>
      <c r="PSB21" s="822"/>
      <c r="PSC21" s="822"/>
      <c r="PSD21" s="822"/>
      <c r="PSE21" s="822"/>
      <c r="PSF21" s="822"/>
      <c r="PSG21" s="822"/>
      <c r="PSH21" s="822"/>
      <c r="PSI21" s="822"/>
      <c r="PSJ21" s="822"/>
      <c r="PSK21" s="822"/>
      <c r="PSL21" s="822"/>
      <c r="PSM21" s="822"/>
      <c r="PSN21" s="822"/>
      <c r="PSO21" s="822"/>
      <c r="PSP21" s="822"/>
      <c r="PSQ21" s="822"/>
      <c r="PSR21" s="822"/>
      <c r="PSS21" s="822"/>
      <c r="PST21" s="822"/>
      <c r="PSU21" s="822"/>
      <c r="PSV21" s="822"/>
      <c r="PSW21" s="822"/>
      <c r="PSX21" s="822"/>
      <c r="PSY21" s="822"/>
      <c r="PSZ21" s="822"/>
      <c r="PTA21" s="822"/>
      <c r="PTB21" s="822"/>
      <c r="PTC21" s="822"/>
      <c r="PTD21" s="822"/>
      <c r="PTE21" s="822"/>
      <c r="PTF21" s="822"/>
      <c r="PTG21" s="822"/>
      <c r="PTH21" s="822"/>
      <c r="PTI21" s="822"/>
      <c r="PTJ21" s="822"/>
      <c r="PTK21" s="822"/>
      <c r="PTL21" s="822"/>
      <c r="PTM21" s="822"/>
      <c r="PTN21" s="822"/>
      <c r="PTO21" s="822"/>
      <c r="PTP21" s="822"/>
      <c r="PTQ21" s="822"/>
      <c r="PTR21" s="822"/>
      <c r="PTS21" s="822"/>
      <c r="PTT21" s="822"/>
      <c r="PTU21" s="822"/>
      <c r="PTV21" s="822"/>
      <c r="PTW21" s="822"/>
      <c r="PTX21" s="822"/>
      <c r="PTY21" s="822"/>
      <c r="PTZ21" s="822"/>
      <c r="PUA21" s="822"/>
      <c r="PUB21" s="822"/>
      <c r="PUC21" s="822"/>
      <c r="PUD21" s="822"/>
      <c r="PUE21" s="822"/>
      <c r="PUF21" s="822"/>
      <c r="PUG21" s="822"/>
      <c r="PUH21" s="822"/>
      <c r="PUI21" s="822"/>
      <c r="PUJ21" s="822"/>
      <c r="PUK21" s="822"/>
      <c r="PUL21" s="822"/>
      <c r="PUM21" s="822"/>
      <c r="PUN21" s="822"/>
      <c r="PUO21" s="822"/>
      <c r="PUP21" s="822"/>
      <c r="PUQ21" s="822"/>
      <c r="PUR21" s="822"/>
      <c r="PUS21" s="822"/>
      <c r="PUT21" s="822"/>
      <c r="PUU21" s="822"/>
      <c r="PUV21" s="822"/>
      <c r="PUW21" s="822"/>
      <c r="PUX21" s="822"/>
      <c r="PUY21" s="822"/>
      <c r="PUZ21" s="822"/>
      <c r="PVA21" s="822"/>
      <c r="PVB21" s="822"/>
      <c r="PVC21" s="822"/>
      <c r="PVD21" s="822"/>
      <c r="PVE21" s="822"/>
      <c r="PVF21" s="822"/>
      <c r="PVG21" s="822"/>
      <c r="PVH21" s="822"/>
      <c r="PVI21" s="822"/>
      <c r="PVJ21" s="822"/>
      <c r="PVK21" s="822"/>
      <c r="PVL21" s="822"/>
      <c r="PVM21" s="822"/>
      <c r="PVN21" s="822"/>
      <c r="PVO21" s="822"/>
      <c r="PVP21" s="822"/>
      <c r="PVQ21" s="822"/>
      <c r="PVR21" s="822"/>
      <c r="PVS21" s="822"/>
      <c r="PVT21" s="822"/>
      <c r="PVU21" s="822"/>
      <c r="PVV21" s="822"/>
      <c r="PVW21" s="822"/>
      <c r="PVX21" s="822"/>
      <c r="PVY21" s="822"/>
      <c r="PVZ21" s="822"/>
      <c r="PWA21" s="822"/>
      <c r="PWB21" s="822"/>
      <c r="PWC21" s="822"/>
      <c r="PWD21" s="822"/>
      <c r="PWE21" s="822"/>
      <c r="PWF21" s="822"/>
      <c r="PWG21" s="822"/>
      <c r="PWH21" s="822"/>
      <c r="PWI21" s="822"/>
      <c r="PWJ21" s="822"/>
      <c r="PWK21" s="822"/>
      <c r="PWL21" s="822"/>
      <c r="PWM21" s="822"/>
      <c r="PWN21" s="822"/>
      <c r="PWO21" s="822"/>
      <c r="PWP21" s="822"/>
      <c r="PWQ21" s="822"/>
      <c r="PWR21" s="822"/>
      <c r="PWS21" s="822"/>
      <c r="PWT21" s="822"/>
      <c r="PWU21" s="822"/>
      <c r="PWV21" s="822"/>
      <c r="PWW21" s="822"/>
      <c r="PWX21" s="822"/>
      <c r="PWY21" s="822"/>
      <c r="PWZ21" s="822"/>
      <c r="PXA21" s="822"/>
      <c r="PXB21" s="822"/>
      <c r="PXC21" s="822"/>
      <c r="PXD21" s="822"/>
      <c r="PXE21" s="822"/>
      <c r="PXF21" s="822"/>
      <c r="PXG21" s="822"/>
      <c r="PXH21" s="822"/>
      <c r="PXI21" s="822"/>
      <c r="PXJ21" s="822"/>
      <c r="PXK21" s="822"/>
      <c r="PXL21" s="822"/>
      <c r="PXM21" s="822"/>
      <c r="PXN21" s="822"/>
      <c r="PXO21" s="822"/>
      <c r="PXP21" s="822"/>
      <c r="PXQ21" s="822"/>
      <c r="PXR21" s="822"/>
      <c r="PXS21" s="822"/>
      <c r="PXT21" s="822"/>
      <c r="PXU21" s="822"/>
      <c r="PXV21" s="822"/>
      <c r="PXW21" s="822"/>
      <c r="PXX21" s="822"/>
      <c r="PXY21" s="822"/>
      <c r="PXZ21" s="822"/>
      <c r="PYA21" s="822"/>
      <c r="PYB21" s="822"/>
      <c r="PYC21" s="822"/>
      <c r="PYD21" s="822"/>
      <c r="PYE21" s="822"/>
      <c r="PYF21" s="822"/>
      <c r="PYG21" s="822"/>
      <c r="PYH21" s="822"/>
      <c r="PYI21" s="822"/>
      <c r="PYJ21" s="822"/>
      <c r="PYK21" s="822"/>
      <c r="PYL21" s="822"/>
      <c r="PYM21" s="822"/>
      <c r="PYN21" s="822"/>
      <c r="PYO21" s="822"/>
      <c r="PYP21" s="822"/>
      <c r="PYQ21" s="822"/>
      <c r="PYR21" s="822"/>
      <c r="PYS21" s="822"/>
      <c r="PYT21" s="822"/>
      <c r="PYU21" s="822"/>
      <c r="PYV21" s="822"/>
      <c r="PYW21" s="822"/>
      <c r="PYX21" s="822"/>
      <c r="PYY21" s="822"/>
      <c r="PYZ21" s="822"/>
      <c r="PZA21" s="822"/>
      <c r="PZB21" s="822"/>
      <c r="PZC21" s="822"/>
      <c r="PZD21" s="822"/>
      <c r="PZE21" s="822"/>
      <c r="PZF21" s="822"/>
      <c r="PZG21" s="822"/>
      <c r="PZH21" s="822"/>
      <c r="PZI21" s="822"/>
      <c r="PZJ21" s="822"/>
      <c r="PZK21" s="822"/>
      <c r="PZL21" s="822"/>
      <c r="PZM21" s="822"/>
      <c r="PZN21" s="822"/>
      <c r="PZO21" s="822"/>
      <c r="PZP21" s="822"/>
      <c r="PZQ21" s="822"/>
      <c r="PZR21" s="822"/>
      <c r="PZS21" s="822"/>
      <c r="PZT21" s="822"/>
      <c r="PZU21" s="822"/>
      <c r="PZV21" s="822"/>
      <c r="PZW21" s="822"/>
      <c r="PZX21" s="822"/>
      <c r="PZY21" s="822"/>
      <c r="PZZ21" s="822"/>
      <c r="QAA21" s="822"/>
      <c r="QAB21" s="822"/>
      <c r="QAC21" s="822"/>
      <c r="QAD21" s="822"/>
      <c r="QAE21" s="822"/>
      <c r="QAF21" s="822"/>
      <c r="QAG21" s="822"/>
      <c r="QAH21" s="822"/>
      <c r="QAI21" s="822"/>
      <c r="QAJ21" s="822"/>
      <c r="QAK21" s="822"/>
      <c r="QAL21" s="822"/>
      <c r="QAM21" s="822"/>
      <c r="QAN21" s="822"/>
      <c r="QAO21" s="822"/>
      <c r="QAP21" s="822"/>
      <c r="QAQ21" s="822"/>
      <c r="QAR21" s="822"/>
      <c r="QAS21" s="822"/>
      <c r="QAT21" s="822"/>
      <c r="QAU21" s="822"/>
      <c r="QAV21" s="822"/>
      <c r="QAW21" s="822"/>
      <c r="QAX21" s="822"/>
      <c r="QAY21" s="822"/>
      <c r="QAZ21" s="822"/>
      <c r="QBA21" s="822"/>
      <c r="QBB21" s="822"/>
      <c r="QBC21" s="822"/>
      <c r="QBD21" s="822"/>
      <c r="QBE21" s="822"/>
      <c r="QBF21" s="822"/>
      <c r="QBG21" s="822"/>
      <c r="QBH21" s="822"/>
      <c r="QBI21" s="822"/>
      <c r="QBJ21" s="822"/>
      <c r="QBK21" s="822"/>
      <c r="QBL21" s="822"/>
      <c r="QBM21" s="822"/>
      <c r="QBN21" s="822"/>
      <c r="QBO21" s="822"/>
      <c r="QBP21" s="822"/>
      <c r="QBQ21" s="822"/>
      <c r="QBR21" s="822"/>
      <c r="QBS21" s="822"/>
      <c r="QBT21" s="822"/>
      <c r="QBU21" s="822"/>
      <c r="QBV21" s="822"/>
      <c r="QBW21" s="822"/>
      <c r="QBX21" s="822"/>
      <c r="QBY21" s="822"/>
      <c r="QBZ21" s="822"/>
      <c r="QCA21" s="822"/>
      <c r="QCB21" s="822"/>
      <c r="QCC21" s="822"/>
      <c r="QCD21" s="822"/>
      <c r="QCE21" s="822"/>
      <c r="QCF21" s="822"/>
      <c r="QCG21" s="822"/>
      <c r="QCH21" s="822"/>
      <c r="QCI21" s="822"/>
      <c r="QCJ21" s="822"/>
      <c r="QCK21" s="822"/>
      <c r="QCL21" s="822"/>
      <c r="QCM21" s="822"/>
      <c r="QCN21" s="822"/>
      <c r="QCO21" s="822"/>
      <c r="QCP21" s="822"/>
      <c r="QCQ21" s="822"/>
      <c r="QCR21" s="822"/>
      <c r="QCS21" s="822"/>
      <c r="QCT21" s="822"/>
      <c r="QCU21" s="822"/>
      <c r="QCV21" s="822"/>
      <c r="QCW21" s="822"/>
      <c r="QCX21" s="822"/>
      <c r="QCY21" s="822"/>
      <c r="QCZ21" s="822"/>
      <c r="QDA21" s="822"/>
      <c r="QDB21" s="822"/>
      <c r="QDC21" s="822"/>
      <c r="QDD21" s="822"/>
      <c r="QDE21" s="822"/>
      <c r="QDF21" s="822"/>
      <c r="QDG21" s="822"/>
      <c r="QDH21" s="822"/>
      <c r="QDI21" s="822"/>
      <c r="QDJ21" s="822"/>
      <c r="QDK21" s="822"/>
      <c r="QDL21" s="822"/>
      <c r="QDM21" s="822"/>
      <c r="QDN21" s="822"/>
      <c r="QDO21" s="822"/>
      <c r="QDP21" s="822"/>
      <c r="QDQ21" s="822"/>
      <c r="QDR21" s="822"/>
      <c r="QDS21" s="822"/>
      <c r="QDT21" s="822"/>
      <c r="QDU21" s="822"/>
      <c r="QDV21" s="822"/>
      <c r="QDW21" s="822"/>
      <c r="QDX21" s="822"/>
      <c r="QDY21" s="822"/>
      <c r="QDZ21" s="822"/>
      <c r="QEA21" s="822"/>
      <c r="QEB21" s="822"/>
      <c r="QEC21" s="822"/>
      <c r="QED21" s="822"/>
      <c r="QEE21" s="822"/>
      <c r="QEF21" s="822"/>
      <c r="QEG21" s="822"/>
      <c r="QEH21" s="822"/>
      <c r="QEI21" s="822"/>
      <c r="QEJ21" s="822"/>
      <c r="QEK21" s="822"/>
      <c r="QEL21" s="822"/>
      <c r="QEM21" s="822"/>
      <c r="QEN21" s="822"/>
      <c r="QEO21" s="822"/>
      <c r="QEP21" s="822"/>
      <c r="QEQ21" s="822"/>
      <c r="QER21" s="822"/>
      <c r="QES21" s="822"/>
      <c r="QET21" s="822"/>
      <c r="QEU21" s="822"/>
      <c r="QEV21" s="822"/>
      <c r="QEW21" s="822"/>
      <c r="QEX21" s="822"/>
      <c r="QEY21" s="822"/>
      <c r="QEZ21" s="822"/>
      <c r="QFA21" s="822"/>
      <c r="QFB21" s="822"/>
      <c r="QFC21" s="822"/>
      <c r="QFD21" s="822"/>
      <c r="QFE21" s="822"/>
      <c r="QFF21" s="822"/>
      <c r="QFG21" s="822"/>
      <c r="QFH21" s="822"/>
      <c r="QFI21" s="822"/>
      <c r="QFJ21" s="822"/>
      <c r="QFK21" s="822"/>
      <c r="QFL21" s="822"/>
      <c r="QFM21" s="822"/>
      <c r="QFN21" s="822"/>
      <c r="QFO21" s="822"/>
      <c r="QFP21" s="822"/>
      <c r="QFQ21" s="822"/>
      <c r="QFR21" s="822"/>
      <c r="QFS21" s="822"/>
      <c r="QFT21" s="822"/>
      <c r="QFU21" s="822"/>
      <c r="QFV21" s="822"/>
      <c r="QFW21" s="822"/>
      <c r="QFX21" s="822"/>
      <c r="QFY21" s="822"/>
      <c r="QFZ21" s="822"/>
      <c r="QGA21" s="822"/>
      <c r="QGB21" s="822"/>
      <c r="QGC21" s="822"/>
      <c r="QGD21" s="822"/>
      <c r="QGE21" s="822"/>
      <c r="QGF21" s="822"/>
      <c r="QGG21" s="822"/>
      <c r="QGH21" s="822"/>
      <c r="QGI21" s="822"/>
      <c r="QGJ21" s="822"/>
      <c r="QGK21" s="822"/>
      <c r="QGL21" s="822"/>
      <c r="QGM21" s="822"/>
      <c r="QGN21" s="822"/>
      <c r="QGO21" s="822"/>
      <c r="QGP21" s="822"/>
      <c r="QGQ21" s="822"/>
      <c r="QGR21" s="822"/>
      <c r="QGS21" s="822"/>
      <c r="QGT21" s="822"/>
      <c r="QGU21" s="822"/>
      <c r="QGV21" s="822"/>
      <c r="QGW21" s="822"/>
      <c r="QGX21" s="822"/>
      <c r="QGY21" s="822"/>
      <c r="QGZ21" s="822"/>
      <c r="QHA21" s="822"/>
      <c r="QHB21" s="822"/>
      <c r="QHC21" s="822"/>
      <c r="QHD21" s="822"/>
      <c r="QHE21" s="822"/>
      <c r="QHF21" s="822"/>
      <c r="QHG21" s="822"/>
      <c r="QHH21" s="822"/>
      <c r="QHI21" s="822"/>
      <c r="QHJ21" s="822"/>
      <c r="QHK21" s="822"/>
      <c r="QHL21" s="822"/>
      <c r="QHM21" s="822"/>
      <c r="QHN21" s="822"/>
      <c r="QHO21" s="822"/>
      <c r="QHP21" s="822"/>
      <c r="QHQ21" s="822"/>
      <c r="QHR21" s="822"/>
      <c r="QHS21" s="822"/>
      <c r="QHT21" s="822"/>
      <c r="QHU21" s="822"/>
      <c r="QHV21" s="822"/>
      <c r="QHW21" s="822"/>
      <c r="QHX21" s="822"/>
      <c r="QHY21" s="822"/>
      <c r="QHZ21" s="822"/>
      <c r="QIA21" s="822"/>
      <c r="QIB21" s="822"/>
      <c r="QIC21" s="822"/>
      <c r="QID21" s="822"/>
      <c r="QIE21" s="822"/>
      <c r="QIF21" s="822"/>
      <c r="QIG21" s="822"/>
      <c r="QIH21" s="822"/>
      <c r="QII21" s="822"/>
      <c r="QIJ21" s="822"/>
      <c r="QIK21" s="822"/>
      <c r="QIL21" s="822"/>
      <c r="QIM21" s="822"/>
      <c r="QIN21" s="822"/>
      <c r="QIO21" s="822"/>
      <c r="QIP21" s="822"/>
      <c r="QIQ21" s="822"/>
      <c r="QIR21" s="822"/>
      <c r="QIS21" s="822"/>
      <c r="QIT21" s="822"/>
      <c r="QIU21" s="822"/>
      <c r="QIV21" s="822"/>
      <c r="QIW21" s="822"/>
      <c r="QIX21" s="822"/>
      <c r="QIY21" s="822"/>
      <c r="QIZ21" s="822"/>
      <c r="QJA21" s="822"/>
      <c r="QJB21" s="822"/>
      <c r="QJC21" s="822"/>
      <c r="QJD21" s="822"/>
      <c r="QJE21" s="822"/>
      <c r="QJF21" s="822"/>
      <c r="QJG21" s="822"/>
      <c r="QJH21" s="822"/>
      <c r="QJI21" s="822"/>
      <c r="QJJ21" s="822"/>
      <c r="QJK21" s="822"/>
      <c r="QJL21" s="822"/>
      <c r="QJM21" s="822"/>
      <c r="QJN21" s="822"/>
      <c r="QJO21" s="822"/>
      <c r="QJP21" s="822"/>
      <c r="QJQ21" s="822"/>
      <c r="QJR21" s="822"/>
      <c r="QJS21" s="822"/>
      <c r="QJT21" s="822"/>
      <c r="QJU21" s="822"/>
      <c r="QJV21" s="822"/>
      <c r="QJW21" s="822"/>
      <c r="QJX21" s="822"/>
      <c r="QJY21" s="822"/>
      <c r="QJZ21" s="822"/>
      <c r="QKA21" s="822"/>
      <c r="QKB21" s="822"/>
      <c r="QKC21" s="822"/>
      <c r="QKD21" s="822"/>
      <c r="QKE21" s="822"/>
      <c r="QKF21" s="822"/>
      <c r="QKG21" s="822"/>
      <c r="QKH21" s="822"/>
      <c r="QKI21" s="822"/>
      <c r="QKJ21" s="822"/>
      <c r="QKK21" s="822"/>
      <c r="QKL21" s="822"/>
      <c r="QKM21" s="822"/>
      <c r="QKN21" s="822"/>
      <c r="QKO21" s="822"/>
      <c r="QKP21" s="822"/>
      <c r="QKQ21" s="822"/>
      <c r="QKR21" s="822"/>
      <c r="QKS21" s="822"/>
      <c r="QKT21" s="822"/>
      <c r="QKU21" s="822"/>
      <c r="QKV21" s="822"/>
      <c r="QKW21" s="822"/>
      <c r="QKX21" s="822"/>
      <c r="QKY21" s="822"/>
      <c r="QKZ21" s="822"/>
      <c r="QLA21" s="822"/>
      <c r="QLB21" s="822"/>
      <c r="QLC21" s="822"/>
      <c r="QLD21" s="822"/>
      <c r="QLE21" s="822"/>
      <c r="QLF21" s="822"/>
      <c r="QLG21" s="822"/>
      <c r="QLH21" s="822"/>
      <c r="QLI21" s="822"/>
      <c r="QLJ21" s="822"/>
      <c r="QLK21" s="822"/>
      <c r="QLL21" s="822"/>
      <c r="QLM21" s="822"/>
      <c r="QLN21" s="822"/>
      <c r="QLO21" s="822"/>
      <c r="QLP21" s="822"/>
      <c r="QLQ21" s="822"/>
      <c r="QLR21" s="822"/>
      <c r="QLS21" s="822"/>
      <c r="QLT21" s="822"/>
      <c r="QLU21" s="822"/>
      <c r="QLV21" s="822"/>
      <c r="QLW21" s="822"/>
      <c r="QLX21" s="822"/>
      <c r="QLY21" s="822"/>
      <c r="QLZ21" s="822"/>
      <c r="QMA21" s="822"/>
      <c r="QMB21" s="822"/>
      <c r="QMC21" s="822"/>
      <c r="QMD21" s="822"/>
      <c r="QME21" s="822"/>
      <c r="QMF21" s="822"/>
      <c r="QMG21" s="822"/>
      <c r="QMH21" s="822"/>
      <c r="QMI21" s="822"/>
      <c r="QMJ21" s="822"/>
      <c r="QMK21" s="822"/>
      <c r="QML21" s="822"/>
      <c r="QMM21" s="822"/>
      <c r="QMN21" s="822"/>
      <c r="QMO21" s="822"/>
      <c r="QMP21" s="822"/>
      <c r="QMQ21" s="822"/>
      <c r="QMR21" s="822"/>
      <c r="QMS21" s="822"/>
      <c r="QMT21" s="822"/>
      <c r="QMU21" s="822"/>
      <c r="QMV21" s="822"/>
      <c r="QMW21" s="822"/>
      <c r="QMX21" s="822"/>
      <c r="QMY21" s="822"/>
      <c r="QMZ21" s="822"/>
      <c r="QNA21" s="822"/>
      <c r="QNB21" s="822"/>
      <c r="QNC21" s="822"/>
      <c r="QND21" s="822"/>
      <c r="QNE21" s="822"/>
      <c r="QNF21" s="822"/>
      <c r="QNG21" s="822"/>
      <c r="QNH21" s="822"/>
      <c r="QNI21" s="822"/>
      <c r="QNJ21" s="822"/>
      <c r="QNK21" s="822"/>
      <c r="QNL21" s="822"/>
      <c r="QNM21" s="822"/>
      <c r="QNN21" s="822"/>
      <c r="QNO21" s="822"/>
      <c r="QNP21" s="822"/>
      <c r="QNQ21" s="822"/>
      <c r="QNR21" s="822"/>
      <c r="QNS21" s="822"/>
      <c r="QNT21" s="822"/>
      <c r="QNU21" s="822"/>
      <c r="QNV21" s="822"/>
      <c r="QNW21" s="822"/>
      <c r="QNX21" s="822"/>
      <c r="QNY21" s="822"/>
      <c r="QNZ21" s="822"/>
      <c r="QOA21" s="822"/>
      <c r="QOB21" s="822"/>
      <c r="QOC21" s="822"/>
      <c r="QOD21" s="822"/>
      <c r="QOE21" s="822"/>
      <c r="QOF21" s="822"/>
      <c r="QOG21" s="822"/>
      <c r="QOH21" s="822"/>
      <c r="QOI21" s="822"/>
      <c r="QOJ21" s="822"/>
      <c r="QOK21" s="822"/>
      <c r="QOL21" s="822"/>
      <c r="QOM21" s="822"/>
      <c r="QON21" s="822"/>
      <c r="QOO21" s="822"/>
      <c r="QOP21" s="822"/>
      <c r="QOQ21" s="822"/>
      <c r="QOR21" s="822"/>
      <c r="QOS21" s="822"/>
      <c r="QOT21" s="822"/>
      <c r="QOU21" s="822"/>
      <c r="QOV21" s="822"/>
      <c r="QOW21" s="822"/>
      <c r="QOX21" s="822"/>
      <c r="QOY21" s="822"/>
      <c r="QOZ21" s="822"/>
      <c r="QPA21" s="822"/>
      <c r="QPB21" s="822"/>
      <c r="QPC21" s="822"/>
      <c r="QPD21" s="822"/>
      <c r="QPE21" s="822"/>
      <c r="QPF21" s="822"/>
      <c r="QPG21" s="822"/>
      <c r="QPH21" s="822"/>
      <c r="QPI21" s="822"/>
      <c r="QPJ21" s="822"/>
      <c r="QPK21" s="822"/>
      <c r="QPL21" s="822"/>
      <c r="QPM21" s="822"/>
      <c r="QPN21" s="822"/>
      <c r="QPO21" s="822"/>
      <c r="QPP21" s="822"/>
      <c r="QPQ21" s="822"/>
      <c r="QPR21" s="822"/>
      <c r="QPS21" s="822"/>
      <c r="QPT21" s="822"/>
      <c r="QPU21" s="822"/>
      <c r="QPV21" s="822"/>
      <c r="QPW21" s="822"/>
      <c r="QPX21" s="822"/>
      <c r="QPY21" s="822"/>
      <c r="QPZ21" s="822"/>
      <c r="QQA21" s="822"/>
      <c r="QQB21" s="822"/>
      <c r="QQC21" s="822"/>
      <c r="QQD21" s="822"/>
      <c r="QQE21" s="822"/>
      <c r="QQF21" s="822"/>
      <c r="QQG21" s="822"/>
      <c r="QQH21" s="822"/>
      <c r="QQI21" s="822"/>
      <c r="QQJ21" s="822"/>
      <c r="QQK21" s="822"/>
      <c r="QQL21" s="822"/>
      <c r="QQM21" s="822"/>
      <c r="QQN21" s="822"/>
      <c r="QQO21" s="822"/>
      <c r="QQP21" s="822"/>
      <c r="QQQ21" s="822"/>
      <c r="QQR21" s="822"/>
      <c r="QQS21" s="822"/>
      <c r="QQT21" s="822"/>
      <c r="QQU21" s="822"/>
      <c r="QQV21" s="822"/>
      <c r="QQW21" s="822"/>
      <c r="QQX21" s="822"/>
      <c r="QQY21" s="822"/>
      <c r="QQZ21" s="822"/>
      <c r="QRA21" s="822"/>
      <c r="QRB21" s="822"/>
      <c r="QRC21" s="822"/>
      <c r="QRD21" s="822"/>
      <c r="QRE21" s="822"/>
      <c r="QRF21" s="822"/>
      <c r="QRG21" s="822"/>
      <c r="QRH21" s="822"/>
      <c r="QRI21" s="822"/>
      <c r="QRJ21" s="822"/>
      <c r="QRK21" s="822"/>
      <c r="QRL21" s="822"/>
      <c r="QRM21" s="822"/>
      <c r="QRN21" s="822"/>
      <c r="QRO21" s="822"/>
      <c r="QRP21" s="822"/>
      <c r="QRQ21" s="822"/>
      <c r="QRR21" s="822"/>
      <c r="QRS21" s="822"/>
      <c r="QRT21" s="822"/>
      <c r="QRU21" s="822"/>
      <c r="QRV21" s="822"/>
      <c r="QRW21" s="822"/>
      <c r="QRX21" s="822"/>
      <c r="QRY21" s="822"/>
      <c r="QRZ21" s="822"/>
      <c r="QSA21" s="822"/>
      <c r="QSB21" s="822"/>
      <c r="QSC21" s="822"/>
      <c r="QSD21" s="822"/>
      <c r="QSE21" s="822"/>
      <c r="QSF21" s="822"/>
      <c r="QSG21" s="822"/>
      <c r="QSH21" s="822"/>
      <c r="QSI21" s="822"/>
      <c r="QSJ21" s="822"/>
      <c r="QSK21" s="822"/>
      <c r="QSL21" s="822"/>
      <c r="QSM21" s="822"/>
      <c r="QSN21" s="822"/>
      <c r="QSO21" s="822"/>
      <c r="QSP21" s="822"/>
      <c r="QSQ21" s="822"/>
      <c r="QSR21" s="822"/>
      <c r="QSS21" s="822"/>
      <c r="QST21" s="822"/>
      <c r="QSU21" s="822"/>
      <c r="QSV21" s="822"/>
      <c r="QSW21" s="822"/>
      <c r="QSX21" s="822"/>
      <c r="QSY21" s="822"/>
      <c r="QSZ21" s="822"/>
      <c r="QTA21" s="822"/>
      <c r="QTB21" s="822"/>
      <c r="QTC21" s="822"/>
      <c r="QTD21" s="822"/>
      <c r="QTE21" s="822"/>
      <c r="QTF21" s="822"/>
      <c r="QTG21" s="822"/>
      <c r="QTH21" s="822"/>
      <c r="QTI21" s="822"/>
      <c r="QTJ21" s="822"/>
      <c r="QTK21" s="822"/>
      <c r="QTL21" s="822"/>
      <c r="QTM21" s="822"/>
      <c r="QTN21" s="822"/>
      <c r="QTO21" s="822"/>
      <c r="QTP21" s="822"/>
      <c r="QTQ21" s="822"/>
      <c r="QTR21" s="822"/>
      <c r="QTS21" s="822"/>
      <c r="QTT21" s="822"/>
      <c r="QTU21" s="822"/>
      <c r="QTV21" s="822"/>
      <c r="QTW21" s="822"/>
      <c r="QTX21" s="822"/>
      <c r="QTY21" s="822"/>
      <c r="QTZ21" s="822"/>
      <c r="QUA21" s="822"/>
      <c r="QUB21" s="822"/>
      <c r="QUC21" s="822"/>
      <c r="QUD21" s="822"/>
      <c r="QUE21" s="822"/>
      <c r="QUF21" s="822"/>
      <c r="QUG21" s="822"/>
      <c r="QUH21" s="822"/>
      <c r="QUI21" s="822"/>
      <c r="QUJ21" s="822"/>
      <c r="QUK21" s="822"/>
      <c r="QUL21" s="822"/>
      <c r="QUM21" s="822"/>
      <c r="QUN21" s="822"/>
      <c r="QUO21" s="822"/>
      <c r="QUP21" s="822"/>
      <c r="QUQ21" s="822"/>
      <c r="QUR21" s="822"/>
      <c r="QUS21" s="822"/>
      <c r="QUT21" s="822"/>
      <c r="QUU21" s="822"/>
      <c r="QUV21" s="822"/>
      <c r="QUW21" s="822"/>
      <c r="QUX21" s="822"/>
      <c r="QUY21" s="822"/>
      <c r="QUZ21" s="822"/>
      <c r="QVA21" s="822"/>
      <c r="QVB21" s="822"/>
      <c r="QVC21" s="822"/>
      <c r="QVD21" s="822"/>
      <c r="QVE21" s="822"/>
      <c r="QVF21" s="822"/>
      <c r="QVG21" s="822"/>
      <c r="QVH21" s="822"/>
      <c r="QVI21" s="822"/>
      <c r="QVJ21" s="822"/>
      <c r="QVK21" s="822"/>
      <c r="QVL21" s="822"/>
      <c r="QVM21" s="822"/>
      <c r="QVN21" s="822"/>
      <c r="QVO21" s="822"/>
      <c r="QVP21" s="822"/>
      <c r="QVQ21" s="822"/>
      <c r="QVR21" s="822"/>
      <c r="QVS21" s="822"/>
      <c r="QVT21" s="822"/>
      <c r="QVU21" s="822"/>
      <c r="QVV21" s="822"/>
      <c r="QVW21" s="822"/>
      <c r="QVX21" s="822"/>
      <c r="QVY21" s="822"/>
      <c r="QVZ21" s="822"/>
      <c r="QWA21" s="822"/>
      <c r="QWB21" s="822"/>
      <c r="QWC21" s="822"/>
      <c r="QWD21" s="822"/>
      <c r="QWE21" s="822"/>
      <c r="QWF21" s="822"/>
      <c r="QWG21" s="822"/>
      <c r="QWH21" s="822"/>
      <c r="QWI21" s="822"/>
      <c r="QWJ21" s="822"/>
      <c r="QWK21" s="822"/>
      <c r="QWL21" s="822"/>
      <c r="QWM21" s="822"/>
      <c r="QWN21" s="822"/>
      <c r="QWO21" s="822"/>
      <c r="QWP21" s="822"/>
      <c r="QWQ21" s="822"/>
      <c r="QWR21" s="822"/>
      <c r="QWS21" s="822"/>
      <c r="QWT21" s="822"/>
      <c r="QWU21" s="822"/>
      <c r="QWV21" s="822"/>
      <c r="QWW21" s="822"/>
      <c r="QWX21" s="822"/>
      <c r="QWY21" s="822"/>
      <c r="QWZ21" s="822"/>
      <c r="QXA21" s="822"/>
      <c r="QXB21" s="822"/>
      <c r="QXC21" s="822"/>
      <c r="QXD21" s="822"/>
      <c r="QXE21" s="822"/>
      <c r="QXF21" s="822"/>
      <c r="QXG21" s="822"/>
      <c r="QXH21" s="822"/>
      <c r="QXI21" s="822"/>
      <c r="QXJ21" s="822"/>
      <c r="QXK21" s="822"/>
      <c r="QXL21" s="822"/>
      <c r="QXM21" s="822"/>
      <c r="QXN21" s="822"/>
      <c r="QXO21" s="822"/>
      <c r="QXP21" s="822"/>
      <c r="QXQ21" s="822"/>
      <c r="QXR21" s="822"/>
      <c r="QXS21" s="822"/>
      <c r="QXT21" s="822"/>
      <c r="QXU21" s="822"/>
      <c r="QXV21" s="822"/>
      <c r="QXW21" s="822"/>
      <c r="QXX21" s="822"/>
      <c r="QXY21" s="822"/>
      <c r="QXZ21" s="822"/>
      <c r="QYA21" s="822"/>
      <c r="QYB21" s="822"/>
      <c r="QYC21" s="822"/>
      <c r="QYD21" s="822"/>
      <c r="QYE21" s="822"/>
      <c r="QYF21" s="822"/>
      <c r="QYG21" s="822"/>
      <c r="QYH21" s="822"/>
      <c r="QYI21" s="822"/>
      <c r="QYJ21" s="822"/>
      <c r="QYK21" s="822"/>
      <c r="QYL21" s="822"/>
      <c r="QYM21" s="822"/>
      <c r="QYN21" s="822"/>
      <c r="QYO21" s="822"/>
      <c r="QYP21" s="822"/>
      <c r="QYQ21" s="822"/>
      <c r="QYR21" s="822"/>
      <c r="QYS21" s="822"/>
      <c r="QYT21" s="822"/>
      <c r="QYU21" s="822"/>
      <c r="QYV21" s="822"/>
      <c r="QYW21" s="822"/>
      <c r="QYX21" s="822"/>
      <c r="QYY21" s="822"/>
      <c r="QYZ21" s="822"/>
      <c r="QZA21" s="822"/>
      <c r="QZB21" s="822"/>
      <c r="QZC21" s="822"/>
      <c r="QZD21" s="822"/>
      <c r="QZE21" s="822"/>
      <c r="QZF21" s="822"/>
      <c r="QZG21" s="822"/>
      <c r="QZH21" s="822"/>
      <c r="QZI21" s="822"/>
      <c r="QZJ21" s="822"/>
      <c r="QZK21" s="822"/>
      <c r="QZL21" s="822"/>
      <c r="QZM21" s="822"/>
      <c r="QZN21" s="822"/>
      <c r="QZO21" s="822"/>
      <c r="QZP21" s="822"/>
      <c r="QZQ21" s="822"/>
      <c r="QZR21" s="822"/>
      <c r="QZS21" s="822"/>
      <c r="QZT21" s="822"/>
      <c r="QZU21" s="822"/>
      <c r="QZV21" s="822"/>
      <c r="QZW21" s="822"/>
      <c r="QZX21" s="822"/>
      <c r="QZY21" s="822"/>
      <c r="QZZ21" s="822"/>
      <c r="RAA21" s="822"/>
      <c r="RAB21" s="822"/>
      <c r="RAC21" s="822"/>
      <c r="RAD21" s="822"/>
      <c r="RAE21" s="822"/>
      <c r="RAF21" s="822"/>
      <c r="RAG21" s="822"/>
      <c r="RAH21" s="822"/>
      <c r="RAI21" s="822"/>
      <c r="RAJ21" s="822"/>
      <c r="RAK21" s="822"/>
      <c r="RAL21" s="822"/>
      <c r="RAM21" s="822"/>
      <c r="RAN21" s="822"/>
      <c r="RAO21" s="822"/>
      <c r="RAP21" s="822"/>
      <c r="RAQ21" s="822"/>
      <c r="RAR21" s="822"/>
      <c r="RAS21" s="822"/>
      <c r="RAT21" s="822"/>
      <c r="RAU21" s="822"/>
      <c r="RAV21" s="822"/>
      <c r="RAW21" s="822"/>
      <c r="RAX21" s="822"/>
      <c r="RAY21" s="822"/>
      <c r="RAZ21" s="822"/>
      <c r="RBA21" s="822"/>
      <c r="RBB21" s="822"/>
      <c r="RBC21" s="822"/>
      <c r="RBD21" s="822"/>
      <c r="RBE21" s="822"/>
      <c r="RBF21" s="822"/>
      <c r="RBG21" s="822"/>
      <c r="RBH21" s="822"/>
      <c r="RBI21" s="822"/>
      <c r="RBJ21" s="822"/>
      <c r="RBK21" s="822"/>
      <c r="RBL21" s="822"/>
      <c r="RBM21" s="822"/>
      <c r="RBN21" s="822"/>
      <c r="RBO21" s="822"/>
      <c r="RBP21" s="822"/>
      <c r="RBQ21" s="822"/>
      <c r="RBR21" s="822"/>
      <c r="RBS21" s="822"/>
      <c r="RBT21" s="822"/>
      <c r="RBU21" s="822"/>
      <c r="RBV21" s="822"/>
      <c r="RBW21" s="822"/>
      <c r="RBX21" s="822"/>
      <c r="RBY21" s="822"/>
      <c r="RBZ21" s="822"/>
      <c r="RCA21" s="822"/>
      <c r="RCB21" s="822"/>
      <c r="RCC21" s="822"/>
      <c r="RCD21" s="822"/>
      <c r="RCE21" s="822"/>
      <c r="RCF21" s="822"/>
      <c r="RCG21" s="822"/>
      <c r="RCH21" s="822"/>
      <c r="RCI21" s="822"/>
      <c r="RCJ21" s="822"/>
      <c r="RCK21" s="822"/>
      <c r="RCL21" s="822"/>
      <c r="RCM21" s="822"/>
      <c r="RCN21" s="822"/>
      <c r="RCO21" s="822"/>
      <c r="RCP21" s="822"/>
      <c r="RCQ21" s="822"/>
      <c r="RCR21" s="822"/>
      <c r="RCS21" s="822"/>
      <c r="RCT21" s="822"/>
      <c r="RCU21" s="822"/>
      <c r="RCV21" s="822"/>
      <c r="RCW21" s="822"/>
      <c r="RCX21" s="822"/>
      <c r="RCY21" s="822"/>
      <c r="RCZ21" s="822"/>
      <c r="RDA21" s="822"/>
      <c r="RDB21" s="822"/>
      <c r="RDC21" s="822"/>
      <c r="RDD21" s="822"/>
      <c r="RDE21" s="822"/>
      <c r="RDF21" s="822"/>
      <c r="RDG21" s="822"/>
      <c r="RDH21" s="822"/>
      <c r="RDI21" s="822"/>
      <c r="RDJ21" s="822"/>
      <c r="RDK21" s="822"/>
      <c r="RDL21" s="822"/>
      <c r="RDM21" s="822"/>
      <c r="RDN21" s="822"/>
      <c r="RDO21" s="822"/>
      <c r="RDP21" s="822"/>
      <c r="RDQ21" s="822"/>
      <c r="RDR21" s="822"/>
      <c r="RDS21" s="822"/>
      <c r="RDT21" s="822"/>
      <c r="RDU21" s="822"/>
      <c r="RDV21" s="822"/>
      <c r="RDW21" s="822"/>
      <c r="RDX21" s="822"/>
      <c r="RDY21" s="822"/>
      <c r="RDZ21" s="822"/>
      <c r="REA21" s="822"/>
      <c r="REB21" s="822"/>
      <c r="REC21" s="822"/>
      <c r="RED21" s="822"/>
      <c r="REE21" s="822"/>
      <c r="REF21" s="822"/>
      <c r="REG21" s="822"/>
      <c r="REH21" s="822"/>
      <c r="REI21" s="822"/>
      <c r="REJ21" s="822"/>
      <c r="REK21" s="822"/>
      <c r="REL21" s="822"/>
      <c r="REM21" s="822"/>
      <c r="REN21" s="822"/>
      <c r="REO21" s="822"/>
      <c r="REP21" s="822"/>
      <c r="REQ21" s="822"/>
      <c r="RER21" s="822"/>
      <c r="RES21" s="822"/>
      <c r="RET21" s="822"/>
      <c r="REU21" s="822"/>
      <c r="REV21" s="822"/>
      <c r="REW21" s="822"/>
      <c r="REX21" s="822"/>
      <c r="REY21" s="822"/>
      <c r="REZ21" s="822"/>
      <c r="RFA21" s="822"/>
      <c r="RFB21" s="822"/>
      <c r="RFC21" s="822"/>
      <c r="RFD21" s="822"/>
      <c r="RFE21" s="822"/>
      <c r="RFF21" s="822"/>
      <c r="RFG21" s="822"/>
      <c r="RFH21" s="822"/>
      <c r="RFI21" s="822"/>
      <c r="RFJ21" s="822"/>
      <c r="RFK21" s="822"/>
      <c r="RFL21" s="822"/>
      <c r="RFM21" s="822"/>
      <c r="RFN21" s="822"/>
      <c r="RFO21" s="822"/>
      <c r="RFP21" s="822"/>
      <c r="RFQ21" s="822"/>
      <c r="RFR21" s="822"/>
      <c r="RFS21" s="822"/>
      <c r="RFT21" s="822"/>
      <c r="RFU21" s="822"/>
      <c r="RFV21" s="822"/>
      <c r="RFW21" s="822"/>
      <c r="RFX21" s="822"/>
      <c r="RFY21" s="822"/>
      <c r="RFZ21" s="822"/>
      <c r="RGA21" s="822"/>
      <c r="RGB21" s="822"/>
      <c r="RGC21" s="822"/>
      <c r="RGD21" s="822"/>
      <c r="RGE21" s="822"/>
      <c r="RGF21" s="822"/>
      <c r="RGG21" s="822"/>
      <c r="RGH21" s="822"/>
      <c r="RGI21" s="822"/>
      <c r="RGJ21" s="822"/>
      <c r="RGK21" s="822"/>
      <c r="RGL21" s="822"/>
      <c r="RGM21" s="822"/>
      <c r="RGN21" s="822"/>
      <c r="RGO21" s="822"/>
      <c r="RGP21" s="822"/>
      <c r="RGQ21" s="822"/>
      <c r="RGR21" s="822"/>
      <c r="RGS21" s="822"/>
      <c r="RGT21" s="822"/>
      <c r="RGU21" s="822"/>
      <c r="RGV21" s="822"/>
      <c r="RGW21" s="822"/>
      <c r="RGX21" s="822"/>
      <c r="RGY21" s="822"/>
      <c r="RGZ21" s="822"/>
      <c r="RHA21" s="822"/>
      <c r="RHB21" s="822"/>
      <c r="RHC21" s="822"/>
      <c r="RHD21" s="822"/>
      <c r="RHE21" s="822"/>
      <c r="RHF21" s="822"/>
      <c r="RHG21" s="822"/>
      <c r="RHH21" s="822"/>
      <c r="RHI21" s="822"/>
      <c r="RHJ21" s="822"/>
      <c r="RHK21" s="822"/>
      <c r="RHL21" s="822"/>
      <c r="RHM21" s="822"/>
      <c r="RHN21" s="822"/>
      <c r="RHO21" s="822"/>
      <c r="RHP21" s="822"/>
      <c r="RHQ21" s="822"/>
      <c r="RHR21" s="822"/>
      <c r="RHS21" s="822"/>
      <c r="RHT21" s="822"/>
      <c r="RHU21" s="822"/>
      <c r="RHV21" s="822"/>
      <c r="RHW21" s="822"/>
      <c r="RHX21" s="822"/>
      <c r="RHY21" s="822"/>
      <c r="RHZ21" s="822"/>
      <c r="RIA21" s="822"/>
      <c r="RIB21" s="822"/>
      <c r="RIC21" s="822"/>
      <c r="RID21" s="822"/>
      <c r="RIE21" s="822"/>
      <c r="RIF21" s="822"/>
      <c r="RIG21" s="822"/>
      <c r="RIH21" s="822"/>
      <c r="RII21" s="822"/>
      <c r="RIJ21" s="822"/>
      <c r="RIK21" s="822"/>
      <c r="RIL21" s="822"/>
      <c r="RIM21" s="822"/>
      <c r="RIN21" s="822"/>
      <c r="RIO21" s="822"/>
      <c r="RIP21" s="822"/>
      <c r="RIQ21" s="822"/>
      <c r="RIR21" s="822"/>
      <c r="RIS21" s="822"/>
      <c r="RIT21" s="822"/>
      <c r="RIU21" s="822"/>
      <c r="RIV21" s="822"/>
      <c r="RIW21" s="822"/>
      <c r="RIX21" s="822"/>
      <c r="RIY21" s="822"/>
      <c r="RIZ21" s="822"/>
      <c r="RJA21" s="822"/>
      <c r="RJB21" s="822"/>
      <c r="RJC21" s="822"/>
      <c r="RJD21" s="822"/>
      <c r="RJE21" s="822"/>
      <c r="RJF21" s="822"/>
      <c r="RJG21" s="822"/>
      <c r="RJH21" s="822"/>
      <c r="RJI21" s="822"/>
      <c r="RJJ21" s="822"/>
      <c r="RJK21" s="822"/>
      <c r="RJL21" s="822"/>
      <c r="RJM21" s="822"/>
      <c r="RJN21" s="822"/>
      <c r="RJO21" s="822"/>
      <c r="RJP21" s="822"/>
      <c r="RJQ21" s="822"/>
      <c r="RJR21" s="822"/>
      <c r="RJS21" s="822"/>
      <c r="RJT21" s="822"/>
      <c r="RJU21" s="822"/>
      <c r="RJV21" s="822"/>
      <c r="RJW21" s="822"/>
      <c r="RJX21" s="822"/>
      <c r="RJY21" s="822"/>
      <c r="RJZ21" s="822"/>
      <c r="RKA21" s="822"/>
      <c r="RKB21" s="822"/>
      <c r="RKC21" s="822"/>
      <c r="RKD21" s="822"/>
      <c r="RKE21" s="822"/>
      <c r="RKF21" s="822"/>
      <c r="RKG21" s="822"/>
      <c r="RKH21" s="822"/>
      <c r="RKI21" s="822"/>
      <c r="RKJ21" s="822"/>
      <c r="RKK21" s="822"/>
      <c r="RKL21" s="822"/>
      <c r="RKM21" s="822"/>
      <c r="RKN21" s="822"/>
      <c r="RKO21" s="822"/>
      <c r="RKP21" s="822"/>
      <c r="RKQ21" s="822"/>
      <c r="RKR21" s="822"/>
      <c r="RKS21" s="822"/>
      <c r="RKT21" s="822"/>
      <c r="RKU21" s="822"/>
      <c r="RKV21" s="822"/>
      <c r="RKW21" s="822"/>
      <c r="RKX21" s="822"/>
      <c r="RKY21" s="822"/>
      <c r="RKZ21" s="822"/>
      <c r="RLA21" s="822"/>
      <c r="RLB21" s="822"/>
      <c r="RLC21" s="822"/>
      <c r="RLD21" s="822"/>
      <c r="RLE21" s="822"/>
      <c r="RLF21" s="822"/>
      <c r="RLG21" s="822"/>
      <c r="RLH21" s="822"/>
      <c r="RLI21" s="822"/>
      <c r="RLJ21" s="822"/>
      <c r="RLK21" s="822"/>
      <c r="RLL21" s="822"/>
      <c r="RLM21" s="822"/>
      <c r="RLN21" s="822"/>
      <c r="RLO21" s="822"/>
      <c r="RLP21" s="822"/>
      <c r="RLQ21" s="822"/>
      <c r="RLR21" s="822"/>
      <c r="RLS21" s="822"/>
      <c r="RLT21" s="822"/>
      <c r="RLU21" s="822"/>
      <c r="RLV21" s="822"/>
      <c r="RLW21" s="822"/>
      <c r="RLX21" s="822"/>
      <c r="RLY21" s="822"/>
      <c r="RLZ21" s="822"/>
      <c r="RMA21" s="822"/>
      <c r="RMB21" s="822"/>
      <c r="RMC21" s="822"/>
      <c r="RMD21" s="822"/>
      <c r="RME21" s="822"/>
      <c r="RMF21" s="822"/>
      <c r="RMG21" s="822"/>
      <c r="RMH21" s="822"/>
      <c r="RMI21" s="822"/>
      <c r="RMJ21" s="822"/>
      <c r="RMK21" s="822"/>
      <c r="RML21" s="822"/>
      <c r="RMM21" s="822"/>
      <c r="RMN21" s="822"/>
      <c r="RMO21" s="822"/>
      <c r="RMP21" s="822"/>
      <c r="RMQ21" s="822"/>
      <c r="RMR21" s="822"/>
      <c r="RMS21" s="822"/>
      <c r="RMT21" s="822"/>
      <c r="RMU21" s="822"/>
      <c r="RMV21" s="822"/>
      <c r="RMW21" s="822"/>
      <c r="RMX21" s="822"/>
      <c r="RMY21" s="822"/>
      <c r="RMZ21" s="822"/>
      <c r="RNA21" s="822"/>
      <c r="RNB21" s="822"/>
      <c r="RNC21" s="822"/>
      <c r="RND21" s="822"/>
      <c r="RNE21" s="822"/>
      <c r="RNF21" s="822"/>
      <c r="RNG21" s="822"/>
      <c r="RNH21" s="822"/>
      <c r="RNI21" s="822"/>
      <c r="RNJ21" s="822"/>
      <c r="RNK21" s="822"/>
      <c r="RNL21" s="822"/>
      <c r="RNM21" s="822"/>
      <c r="RNN21" s="822"/>
      <c r="RNO21" s="822"/>
      <c r="RNP21" s="822"/>
      <c r="RNQ21" s="822"/>
      <c r="RNR21" s="822"/>
      <c r="RNS21" s="822"/>
      <c r="RNT21" s="822"/>
      <c r="RNU21" s="822"/>
      <c r="RNV21" s="822"/>
      <c r="RNW21" s="822"/>
      <c r="RNX21" s="822"/>
      <c r="RNY21" s="822"/>
      <c r="RNZ21" s="822"/>
      <c r="ROA21" s="822"/>
      <c r="ROB21" s="822"/>
      <c r="ROC21" s="822"/>
      <c r="ROD21" s="822"/>
      <c r="ROE21" s="822"/>
      <c r="ROF21" s="822"/>
      <c r="ROG21" s="822"/>
      <c r="ROH21" s="822"/>
      <c r="ROI21" s="822"/>
      <c r="ROJ21" s="822"/>
      <c r="ROK21" s="822"/>
      <c r="ROL21" s="822"/>
      <c r="ROM21" s="822"/>
      <c r="RON21" s="822"/>
      <c r="ROO21" s="822"/>
      <c r="ROP21" s="822"/>
      <c r="ROQ21" s="822"/>
      <c r="ROR21" s="822"/>
      <c r="ROS21" s="822"/>
      <c r="ROT21" s="822"/>
      <c r="ROU21" s="822"/>
      <c r="ROV21" s="822"/>
      <c r="ROW21" s="822"/>
      <c r="ROX21" s="822"/>
      <c r="ROY21" s="822"/>
      <c r="ROZ21" s="822"/>
      <c r="RPA21" s="822"/>
      <c r="RPB21" s="822"/>
      <c r="RPC21" s="822"/>
      <c r="RPD21" s="822"/>
      <c r="RPE21" s="822"/>
      <c r="RPF21" s="822"/>
      <c r="RPG21" s="822"/>
      <c r="RPH21" s="822"/>
      <c r="RPI21" s="822"/>
      <c r="RPJ21" s="822"/>
      <c r="RPK21" s="822"/>
      <c r="RPL21" s="822"/>
      <c r="RPM21" s="822"/>
      <c r="RPN21" s="822"/>
      <c r="RPO21" s="822"/>
      <c r="RPP21" s="822"/>
      <c r="RPQ21" s="822"/>
      <c r="RPR21" s="822"/>
      <c r="RPS21" s="822"/>
      <c r="RPT21" s="822"/>
      <c r="RPU21" s="822"/>
      <c r="RPV21" s="822"/>
      <c r="RPW21" s="822"/>
      <c r="RPX21" s="822"/>
      <c r="RPY21" s="822"/>
      <c r="RPZ21" s="822"/>
      <c r="RQA21" s="822"/>
      <c r="RQB21" s="822"/>
      <c r="RQC21" s="822"/>
      <c r="RQD21" s="822"/>
      <c r="RQE21" s="822"/>
      <c r="RQF21" s="822"/>
      <c r="RQG21" s="822"/>
      <c r="RQH21" s="822"/>
      <c r="RQI21" s="822"/>
      <c r="RQJ21" s="822"/>
      <c r="RQK21" s="822"/>
      <c r="RQL21" s="822"/>
      <c r="RQM21" s="822"/>
      <c r="RQN21" s="822"/>
      <c r="RQO21" s="822"/>
      <c r="RQP21" s="822"/>
      <c r="RQQ21" s="822"/>
      <c r="RQR21" s="822"/>
      <c r="RQS21" s="822"/>
      <c r="RQT21" s="822"/>
      <c r="RQU21" s="822"/>
      <c r="RQV21" s="822"/>
      <c r="RQW21" s="822"/>
      <c r="RQX21" s="822"/>
      <c r="RQY21" s="822"/>
      <c r="RQZ21" s="822"/>
      <c r="RRA21" s="822"/>
      <c r="RRB21" s="822"/>
      <c r="RRC21" s="822"/>
      <c r="RRD21" s="822"/>
      <c r="RRE21" s="822"/>
      <c r="RRF21" s="822"/>
      <c r="RRG21" s="822"/>
      <c r="RRH21" s="822"/>
      <c r="RRI21" s="822"/>
      <c r="RRJ21" s="822"/>
      <c r="RRK21" s="822"/>
      <c r="RRL21" s="822"/>
      <c r="RRM21" s="822"/>
      <c r="RRN21" s="822"/>
      <c r="RRO21" s="822"/>
      <c r="RRP21" s="822"/>
      <c r="RRQ21" s="822"/>
      <c r="RRR21" s="822"/>
      <c r="RRS21" s="822"/>
      <c r="RRT21" s="822"/>
      <c r="RRU21" s="822"/>
      <c r="RRV21" s="822"/>
      <c r="RRW21" s="822"/>
      <c r="RRX21" s="822"/>
      <c r="RRY21" s="822"/>
      <c r="RRZ21" s="822"/>
      <c r="RSA21" s="822"/>
      <c r="RSB21" s="822"/>
      <c r="RSC21" s="822"/>
      <c r="RSD21" s="822"/>
      <c r="RSE21" s="822"/>
      <c r="RSF21" s="822"/>
      <c r="RSG21" s="822"/>
      <c r="RSH21" s="822"/>
      <c r="RSI21" s="822"/>
      <c r="RSJ21" s="822"/>
      <c r="RSK21" s="822"/>
      <c r="RSL21" s="822"/>
      <c r="RSM21" s="822"/>
      <c r="RSN21" s="822"/>
      <c r="RSO21" s="822"/>
      <c r="RSP21" s="822"/>
      <c r="RSQ21" s="822"/>
      <c r="RSR21" s="822"/>
      <c r="RSS21" s="822"/>
      <c r="RST21" s="822"/>
      <c r="RSU21" s="822"/>
      <c r="RSV21" s="822"/>
      <c r="RSW21" s="822"/>
      <c r="RSX21" s="822"/>
      <c r="RSY21" s="822"/>
      <c r="RSZ21" s="822"/>
      <c r="RTA21" s="822"/>
      <c r="RTB21" s="822"/>
      <c r="RTC21" s="822"/>
      <c r="RTD21" s="822"/>
      <c r="RTE21" s="822"/>
      <c r="RTF21" s="822"/>
      <c r="RTG21" s="822"/>
      <c r="RTH21" s="822"/>
      <c r="RTI21" s="822"/>
      <c r="RTJ21" s="822"/>
      <c r="RTK21" s="822"/>
      <c r="RTL21" s="822"/>
      <c r="RTM21" s="822"/>
      <c r="RTN21" s="822"/>
      <c r="RTO21" s="822"/>
      <c r="RTP21" s="822"/>
      <c r="RTQ21" s="822"/>
      <c r="RTR21" s="822"/>
      <c r="RTS21" s="822"/>
      <c r="RTT21" s="822"/>
      <c r="RTU21" s="822"/>
      <c r="RTV21" s="822"/>
      <c r="RTW21" s="822"/>
      <c r="RTX21" s="822"/>
      <c r="RTY21" s="822"/>
      <c r="RTZ21" s="822"/>
      <c r="RUA21" s="822"/>
      <c r="RUB21" s="822"/>
      <c r="RUC21" s="822"/>
      <c r="RUD21" s="822"/>
      <c r="RUE21" s="822"/>
      <c r="RUF21" s="822"/>
      <c r="RUG21" s="822"/>
      <c r="RUH21" s="822"/>
      <c r="RUI21" s="822"/>
      <c r="RUJ21" s="822"/>
      <c r="RUK21" s="822"/>
      <c r="RUL21" s="822"/>
      <c r="RUM21" s="822"/>
      <c r="RUN21" s="822"/>
      <c r="RUO21" s="822"/>
      <c r="RUP21" s="822"/>
      <c r="RUQ21" s="822"/>
      <c r="RUR21" s="822"/>
      <c r="RUS21" s="822"/>
      <c r="RUT21" s="822"/>
      <c r="RUU21" s="822"/>
      <c r="RUV21" s="822"/>
      <c r="RUW21" s="822"/>
      <c r="RUX21" s="822"/>
      <c r="RUY21" s="822"/>
      <c r="RUZ21" s="822"/>
      <c r="RVA21" s="822"/>
      <c r="RVB21" s="822"/>
      <c r="RVC21" s="822"/>
      <c r="RVD21" s="822"/>
      <c r="RVE21" s="822"/>
      <c r="RVF21" s="822"/>
      <c r="RVG21" s="822"/>
      <c r="RVH21" s="822"/>
      <c r="RVI21" s="822"/>
      <c r="RVJ21" s="822"/>
      <c r="RVK21" s="822"/>
      <c r="RVL21" s="822"/>
      <c r="RVM21" s="822"/>
      <c r="RVN21" s="822"/>
      <c r="RVO21" s="822"/>
      <c r="RVP21" s="822"/>
      <c r="RVQ21" s="822"/>
      <c r="RVR21" s="822"/>
      <c r="RVS21" s="822"/>
      <c r="RVT21" s="822"/>
      <c r="RVU21" s="822"/>
      <c r="RVV21" s="822"/>
      <c r="RVW21" s="822"/>
      <c r="RVX21" s="822"/>
      <c r="RVY21" s="822"/>
      <c r="RVZ21" s="822"/>
      <c r="RWA21" s="822"/>
      <c r="RWB21" s="822"/>
      <c r="RWC21" s="822"/>
      <c r="RWD21" s="822"/>
      <c r="RWE21" s="822"/>
      <c r="RWF21" s="822"/>
      <c r="RWG21" s="822"/>
      <c r="RWH21" s="822"/>
      <c r="RWI21" s="822"/>
      <c r="RWJ21" s="822"/>
      <c r="RWK21" s="822"/>
      <c r="RWL21" s="822"/>
      <c r="RWM21" s="822"/>
      <c r="RWN21" s="822"/>
      <c r="RWO21" s="822"/>
      <c r="RWP21" s="822"/>
      <c r="RWQ21" s="822"/>
      <c r="RWR21" s="822"/>
      <c r="RWS21" s="822"/>
      <c r="RWT21" s="822"/>
      <c r="RWU21" s="822"/>
      <c r="RWV21" s="822"/>
      <c r="RWW21" s="822"/>
      <c r="RWX21" s="822"/>
      <c r="RWY21" s="822"/>
      <c r="RWZ21" s="822"/>
      <c r="RXA21" s="822"/>
      <c r="RXB21" s="822"/>
      <c r="RXC21" s="822"/>
      <c r="RXD21" s="822"/>
      <c r="RXE21" s="822"/>
      <c r="RXF21" s="822"/>
      <c r="RXG21" s="822"/>
      <c r="RXH21" s="822"/>
      <c r="RXI21" s="822"/>
      <c r="RXJ21" s="822"/>
      <c r="RXK21" s="822"/>
      <c r="RXL21" s="822"/>
      <c r="RXM21" s="822"/>
      <c r="RXN21" s="822"/>
      <c r="RXO21" s="822"/>
      <c r="RXP21" s="822"/>
      <c r="RXQ21" s="822"/>
      <c r="RXR21" s="822"/>
      <c r="RXS21" s="822"/>
      <c r="RXT21" s="822"/>
      <c r="RXU21" s="822"/>
      <c r="RXV21" s="822"/>
      <c r="RXW21" s="822"/>
      <c r="RXX21" s="822"/>
      <c r="RXY21" s="822"/>
      <c r="RXZ21" s="822"/>
      <c r="RYA21" s="822"/>
      <c r="RYB21" s="822"/>
      <c r="RYC21" s="822"/>
      <c r="RYD21" s="822"/>
      <c r="RYE21" s="822"/>
      <c r="RYF21" s="822"/>
      <c r="RYG21" s="822"/>
      <c r="RYH21" s="822"/>
      <c r="RYI21" s="822"/>
      <c r="RYJ21" s="822"/>
      <c r="RYK21" s="822"/>
      <c r="RYL21" s="822"/>
      <c r="RYM21" s="822"/>
      <c r="RYN21" s="822"/>
      <c r="RYO21" s="822"/>
      <c r="RYP21" s="822"/>
      <c r="RYQ21" s="822"/>
      <c r="RYR21" s="822"/>
      <c r="RYS21" s="822"/>
      <c r="RYT21" s="822"/>
      <c r="RYU21" s="822"/>
      <c r="RYV21" s="822"/>
      <c r="RYW21" s="822"/>
      <c r="RYX21" s="822"/>
      <c r="RYY21" s="822"/>
      <c r="RYZ21" s="822"/>
      <c r="RZA21" s="822"/>
      <c r="RZB21" s="822"/>
      <c r="RZC21" s="822"/>
      <c r="RZD21" s="822"/>
      <c r="RZE21" s="822"/>
      <c r="RZF21" s="822"/>
      <c r="RZG21" s="822"/>
      <c r="RZH21" s="822"/>
      <c r="RZI21" s="822"/>
      <c r="RZJ21" s="822"/>
      <c r="RZK21" s="822"/>
      <c r="RZL21" s="822"/>
      <c r="RZM21" s="822"/>
      <c r="RZN21" s="822"/>
      <c r="RZO21" s="822"/>
      <c r="RZP21" s="822"/>
      <c r="RZQ21" s="822"/>
      <c r="RZR21" s="822"/>
      <c r="RZS21" s="822"/>
      <c r="RZT21" s="822"/>
      <c r="RZU21" s="822"/>
      <c r="RZV21" s="822"/>
      <c r="RZW21" s="822"/>
      <c r="RZX21" s="822"/>
      <c r="RZY21" s="822"/>
      <c r="RZZ21" s="822"/>
      <c r="SAA21" s="822"/>
      <c r="SAB21" s="822"/>
      <c r="SAC21" s="822"/>
      <c r="SAD21" s="822"/>
      <c r="SAE21" s="822"/>
      <c r="SAF21" s="822"/>
      <c r="SAG21" s="822"/>
      <c r="SAH21" s="822"/>
      <c r="SAI21" s="822"/>
      <c r="SAJ21" s="822"/>
      <c r="SAK21" s="822"/>
      <c r="SAL21" s="822"/>
      <c r="SAM21" s="822"/>
      <c r="SAN21" s="822"/>
      <c r="SAO21" s="822"/>
      <c r="SAP21" s="822"/>
      <c r="SAQ21" s="822"/>
      <c r="SAR21" s="822"/>
      <c r="SAS21" s="822"/>
      <c r="SAT21" s="822"/>
      <c r="SAU21" s="822"/>
      <c r="SAV21" s="822"/>
      <c r="SAW21" s="822"/>
      <c r="SAX21" s="822"/>
      <c r="SAY21" s="822"/>
      <c r="SAZ21" s="822"/>
      <c r="SBA21" s="822"/>
      <c r="SBB21" s="822"/>
      <c r="SBC21" s="822"/>
      <c r="SBD21" s="822"/>
      <c r="SBE21" s="822"/>
      <c r="SBF21" s="822"/>
      <c r="SBG21" s="822"/>
      <c r="SBH21" s="822"/>
      <c r="SBI21" s="822"/>
      <c r="SBJ21" s="822"/>
      <c r="SBK21" s="822"/>
      <c r="SBL21" s="822"/>
      <c r="SBM21" s="822"/>
      <c r="SBN21" s="822"/>
      <c r="SBO21" s="822"/>
      <c r="SBP21" s="822"/>
      <c r="SBQ21" s="822"/>
      <c r="SBR21" s="822"/>
      <c r="SBS21" s="822"/>
      <c r="SBT21" s="822"/>
      <c r="SBU21" s="822"/>
      <c r="SBV21" s="822"/>
      <c r="SBW21" s="822"/>
      <c r="SBX21" s="822"/>
      <c r="SBY21" s="822"/>
      <c r="SBZ21" s="822"/>
      <c r="SCA21" s="822"/>
      <c r="SCB21" s="822"/>
      <c r="SCC21" s="822"/>
      <c r="SCD21" s="822"/>
      <c r="SCE21" s="822"/>
      <c r="SCF21" s="822"/>
      <c r="SCG21" s="822"/>
      <c r="SCH21" s="822"/>
      <c r="SCI21" s="822"/>
      <c r="SCJ21" s="822"/>
      <c r="SCK21" s="822"/>
      <c r="SCL21" s="822"/>
      <c r="SCM21" s="822"/>
      <c r="SCN21" s="822"/>
      <c r="SCO21" s="822"/>
      <c r="SCP21" s="822"/>
      <c r="SCQ21" s="822"/>
      <c r="SCR21" s="822"/>
      <c r="SCS21" s="822"/>
      <c r="SCT21" s="822"/>
      <c r="SCU21" s="822"/>
      <c r="SCV21" s="822"/>
      <c r="SCW21" s="822"/>
      <c r="SCX21" s="822"/>
      <c r="SCY21" s="822"/>
      <c r="SCZ21" s="822"/>
      <c r="SDA21" s="822"/>
      <c r="SDB21" s="822"/>
      <c r="SDC21" s="822"/>
      <c r="SDD21" s="822"/>
      <c r="SDE21" s="822"/>
      <c r="SDF21" s="822"/>
      <c r="SDG21" s="822"/>
      <c r="SDH21" s="822"/>
      <c r="SDI21" s="822"/>
      <c r="SDJ21" s="822"/>
      <c r="SDK21" s="822"/>
      <c r="SDL21" s="822"/>
      <c r="SDM21" s="822"/>
      <c r="SDN21" s="822"/>
      <c r="SDO21" s="822"/>
      <c r="SDP21" s="822"/>
      <c r="SDQ21" s="822"/>
      <c r="SDR21" s="822"/>
      <c r="SDS21" s="822"/>
      <c r="SDT21" s="822"/>
      <c r="SDU21" s="822"/>
      <c r="SDV21" s="822"/>
      <c r="SDW21" s="822"/>
      <c r="SDX21" s="822"/>
      <c r="SDY21" s="822"/>
      <c r="SDZ21" s="822"/>
      <c r="SEA21" s="822"/>
      <c r="SEB21" s="822"/>
      <c r="SEC21" s="822"/>
      <c r="SED21" s="822"/>
      <c r="SEE21" s="822"/>
      <c r="SEF21" s="822"/>
      <c r="SEG21" s="822"/>
      <c r="SEH21" s="822"/>
      <c r="SEI21" s="822"/>
      <c r="SEJ21" s="822"/>
      <c r="SEK21" s="822"/>
      <c r="SEL21" s="822"/>
      <c r="SEM21" s="822"/>
      <c r="SEN21" s="822"/>
      <c r="SEO21" s="822"/>
      <c r="SEP21" s="822"/>
      <c r="SEQ21" s="822"/>
      <c r="SER21" s="822"/>
      <c r="SES21" s="822"/>
      <c r="SET21" s="822"/>
      <c r="SEU21" s="822"/>
      <c r="SEV21" s="822"/>
      <c r="SEW21" s="822"/>
      <c r="SEX21" s="822"/>
      <c r="SEY21" s="822"/>
      <c r="SEZ21" s="822"/>
      <c r="SFA21" s="822"/>
      <c r="SFB21" s="822"/>
      <c r="SFC21" s="822"/>
      <c r="SFD21" s="822"/>
      <c r="SFE21" s="822"/>
      <c r="SFF21" s="822"/>
      <c r="SFG21" s="822"/>
      <c r="SFH21" s="822"/>
      <c r="SFI21" s="822"/>
      <c r="SFJ21" s="822"/>
      <c r="SFK21" s="822"/>
      <c r="SFL21" s="822"/>
      <c r="SFM21" s="822"/>
      <c r="SFN21" s="822"/>
      <c r="SFO21" s="822"/>
      <c r="SFP21" s="822"/>
      <c r="SFQ21" s="822"/>
      <c r="SFR21" s="822"/>
      <c r="SFS21" s="822"/>
      <c r="SFT21" s="822"/>
      <c r="SFU21" s="822"/>
      <c r="SFV21" s="822"/>
      <c r="SFW21" s="822"/>
      <c r="SFX21" s="822"/>
      <c r="SFY21" s="822"/>
      <c r="SFZ21" s="822"/>
      <c r="SGA21" s="822"/>
      <c r="SGB21" s="822"/>
      <c r="SGC21" s="822"/>
      <c r="SGD21" s="822"/>
      <c r="SGE21" s="822"/>
      <c r="SGF21" s="822"/>
      <c r="SGG21" s="822"/>
      <c r="SGH21" s="822"/>
      <c r="SGI21" s="822"/>
      <c r="SGJ21" s="822"/>
      <c r="SGK21" s="822"/>
      <c r="SGL21" s="822"/>
      <c r="SGM21" s="822"/>
      <c r="SGN21" s="822"/>
      <c r="SGO21" s="822"/>
      <c r="SGP21" s="822"/>
      <c r="SGQ21" s="822"/>
      <c r="SGR21" s="822"/>
      <c r="SGS21" s="822"/>
      <c r="SGT21" s="822"/>
      <c r="SGU21" s="822"/>
      <c r="SGV21" s="822"/>
      <c r="SGW21" s="822"/>
      <c r="SGX21" s="822"/>
      <c r="SGY21" s="822"/>
      <c r="SGZ21" s="822"/>
      <c r="SHA21" s="822"/>
      <c r="SHB21" s="822"/>
      <c r="SHC21" s="822"/>
      <c r="SHD21" s="822"/>
      <c r="SHE21" s="822"/>
      <c r="SHF21" s="822"/>
      <c r="SHG21" s="822"/>
      <c r="SHH21" s="822"/>
      <c r="SHI21" s="822"/>
      <c r="SHJ21" s="822"/>
      <c r="SHK21" s="822"/>
      <c r="SHL21" s="822"/>
      <c r="SHM21" s="822"/>
      <c r="SHN21" s="822"/>
      <c r="SHO21" s="822"/>
      <c r="SHP21" s="822"/>
      <c r="SHQ21" s="822"/>
      <c r="SHR21" s="822"/>
      <c r="SHS21" s="822"/>
      <c r="SHT21" s="822"/>
      <c r="SHU21" s="822"/>
      <c r="SHV21" s="822"/>
      <c r="SHW21" s="822"/>
      <c r="SHX21" s="822"/>
      <c r="SHY21" s="822"/>
      <c r="SHZ21" s="822"/>
      <c r="SIA21" s="822"/>
      <c r="SIB21" s="822"/>
      <c r="SIC21" s="822"/>
      <c r="SID21" s="822"/>
      <c r="SIE21" s="822"/>
      <c r="SIF21" s="822"/>
      <c r="SIG21" s="822"/>
      <c r="SIH21" s="822"/>
      <c r="SII21" s="822"/>
      <c r="SIJ21" s="822"/>
      <c r="SIK21" s="822"/>
      <c r="SIL21" s="822"/>
      <c r="SIM21" s="822"/>
      <c r="SIN21" s="822"/>
      <c r="SIO21" s="822"/>
      <c r="SIP21" s="822"/>
      <c r="SIQ21" s="822"/>
      <c r="SIR21" s="822"/>
      <c r="SIS21" s="822"/>
      <c r="SIT21" s="822"/>
      <c r="SIU21" s="822"/>
      <c r="SIV21" s="822"/>
      <c r="SIW21" s="822"/>
      <c r="SIX21" s="822"/>
      <c r="SIY21" s="822"/>
      <c r="SIZ21" s="822"/>
      <c r="SJA21" s="822"/>
      <c r="SJB21" s="822"/>
      <c r="SJC21" s="822"/>
      <c r="SJD21" s="822"/>
      <c r="SJE21" s="822"/>
      <c r="SJF21" s="822"/>
      <c r="SJG21" s="822"/>
      <c r="SJH21" s="822"/>
      <c r="SJI21" s="822"/>
      <c r="SJJ21" s="822"/>
      <c r="SJK21" s="822"/>
      <c r="SJL21" s="822"/>
      <c r="SJM21" s="822"/>
      <c r="SJN21" s="822"/>
      <c r="SJO21" s="822"/>
      <c r="SJP21" s="822"/>
      <c r="SJQ21" s="822"/>
      <c r="SJR21" s="822"/>
      <c r="SJS21" s="822"/>
      <c r="SJT21" s="822"/>
      <c r="SJU21" s="822"/>
      <c r="SJV21" s="822"/>
      <c r="SJW21" s="822"/>
      <c r="SJX21" s="822"/>
      <c r="SJY21" s="822"/>
      <c r="SJZ21" s="822"/>
      <c r="SKA21" s="822"/>
      <c r="SKB21" s="822"/>
      <c r="SKC21" s="822"/>
      <c r="SKD21" s="822"/>
      <c r="SKE21" s="822"/>
      <c r="SKF21" s="822"/>
      <c r="SKG21" s="822"/>
      <c r="SKH21" s="822"/>
      <c r="SKI21" s="822"/>
      <c r="SKJ21" s="822"/>
      <c r="SKK21" s="822"/>
      <c r="SKL21" s="822"/>
      <c r="SKM21" s="822"/>
      <c r="SKN21" s="822"/>
      <c r="SKO21" s="822"/>
      <c r="SKP21" s="822"/>
      <c r="SKQ21" s="822"/>
      <c r="SKR21" s="822"/>
      <c r="SKS21" s="822"/>
      <c r="SKT21" s="822"/>
      <c r="SKU21" s="822"/>
      <c r="SKV21" s="822"/>
      <c r="SKW21" s="822"/>
      <c r="SKX21" s="822"/>
      <c r="SKY21" s="822"/>
      <c r="SKZ21" s="822"/>
      <c r="SLA21" s="822"/>
      <c r="SLB21" s="822"/>
      <c r="SLC21" s="822"/>
      <c r="SLD21" s="822"/>
      <c r="SLE21" s="822"/>
      <c r="SLF21" s="822"/>
      <c r="SLG21" s="822"/>
      <c r="SLH21" s="822"/>
      <c r="SLI21" s="822"/>
      <c r="SLJ21" s="822"/>
      <c r="SLK21" s="822"/>
      <c r="SLL21" s="822"/>
      <c r="SLM21" s="822"/>
      <c r="SLN21" s="822"/>
      <c r="SLO21" s="822"/>
      <c r="SLP21" s="822"/>
      <c r="SLQ21" s="822"/>
      <c r="SLR21" s="822"/>
      <c r="SLS21" s="822"/>
      <c r="SLT21" s="822"/>
      <c r="SLU21" s="822"/>
      <c r="SLV21" s="822"/>
      <c r="SLW21" s="822"/>
      <c r="SLX21" s="822"/>
      <c r="SLY21" s="822"/>
      <c r="SLZ21" s="822"/>
      <c r="SMA21" s="822"/>
      <c r="SMB21" s="822"/>
      <c r="SMC21" s="822"/>
      <c r="SMD21" s="822"/>
      <c r="SME21" s="822"/>
      <c r="SMF21" s="822"/>
      <c r="SMG21" s="822"/>
      <c r="SMH21" s="822"/>
      <c r="SMI21" s="822"/>
      <c r="SMJ21" s="822"/>
      <c r="SMK21" s="822"/>
      <c r="SML21" s="822"/>
      <c r="SMM21" s="822"/>
      <c r="SMN21" s="822"/>
      <c r="SMO21" s="822"/>
      <c r="SMP21" s="822"/>
      <c r="SMQ21" s="822"/>
      <c r="SMR21" s="822"/>
      <c r="SMS21" s="822"/>
      <c r="SMT21" s="822"/>
      <c r="SMU21" s="822"/>
      <c r="SMV21" s="822"/>
      <c r="SMW21" s="822"/>
      <c r="SMX21" s="822"/>
      <c r="SMY21" s="822"/>
      <c r="SMZ21" s="822"/>
      <c r="SNA21" s="822"/>
      <c r="SNB21" s="822"/>
      <c r="SNC21" s="822"/>
      <c r="SND21" s="822"/>
      <c r="SNE21" s="822"/>
      <c r="SNF21" s="822"/>
      <c r="SNG21" s="822"/>
      <c r="SNH21" s="822"/>
      <c r="SNI21" s="822"/>
      <c r="SNJ21" s="822"/>
      <c r="SNK21" s="822"/>
      <c r="SNL21" s="822"/>
      <c r="SNM21" s="822"/>
      <c r="SNN21" s="822"/>
      <c r="SNO21" s="822"/>
      <c r="SNP21" s="822"/>
      <c r="SNQ21" s="822"/>
      <c r="SNR21" s="822"/>
      <c r="SNS21" s="822"/>
      <c r="SNT21" s="822"/>
      <c r="SNU21" s="822"/>
      <c r="SNV21" s="822"/>
      <c r="SNW21" s="822"/>
      <c r="SNX21" s="822"/>
      <c r="SNY21" s="822"/>
      <c r="SNZ21" s="822"/>
      <c r="SOA21" s="822"/>
      <c r="SOB21" s="822"/>
      <c r="SOC21" s="822"/>
      <c r="SOD21" s="822"/>
      <c r="SOE21" s="822"/>
      <c r="SOF21" s="822"/>
      <c r="SOG21" s="822"/>
      <c r="SOH21" s="822"/>
      <c r="SOI21" s="822"/>
      <c r="SOJ21" s="822"/>
      <c r="SOK21" s="822"/>
      <c r="SOL21" s="822"/>
      <c r="SOM21" s="822"/>
      <c r="SON21" s="822"/>
      <c r="SOO21" s="822"/>
      <c r="SOP21" s="822"/>
      <c r="SOQ21" s="822"/>
      <c r="SOR21" s="822"/>
      <c r="SOS21" s="822"/>
      <c r="SOT21" s="822"/>
      <c r="SOU21" s="822"/>
      <c r="SOV21" s="822"/>
      <c r="SOW21" s="822"/>
      <c r="SOX21" s="822"/>
      <c r="SOY21" s="822"/>
      <c r="SOZ21" s="822"/>
      <c r="SPA21" s="822"/>
      <c r="SPB21" s="822"/>
      <c r="SPC21" s="822"/>
      <c r="SPD21" s="822"/>
      <c r="SPE21" s="822"/>
      <c r="SPF21" s="822"/>
      <c r="SPG21" s="822"/>
      <c r="SPH21" s="822"/>
      <c r="SPI21" s="822"/>
      <c r="SPJ21" s="822"/>
      <c r="SPK21" s="822"/>
      <c r="SPL21" s="822"/>
      <c r="SPM21" s="822"/>
      <c r="SPN21" s="822"/>
      <c r="SPO21" s="822"/>
      <c r="SPP21" s="822"/>
      <c r="SPQ21" s="822"/>
      <c r="SPR21" s="822"/>
      <c r="SPS21" s="822"/>
      <c r="SPT21" s="822"/>
      <c r="SPU21" s="822"/>
      <c r="SPV21" s="822"/>
      <c r="SPW21" s="822"/>
      <c r="SPX21" s="822"/>
      <c r="SPY21" s="822"/>
      <c r="SPZ21" s="822"/>
      <c r="SQA21" s="822"/>
      <c r="SQB21" s="822"/>
      <c r="SQC21" s="822"/>
      <c r="SQD21" s="822"/>
      <c r="SQE21" s="822"/>
      <c r="SQF21" s="822"/>
      <c r="SQG21" s="822"/>
      <c r="SQH21" s="822"/>
      <c r="SQI21" s="822"/>
      <c r="SQJ21" s="822"/>
      <c r="SQK21" s="822"/>
      <c r="SQL21" s="822"/>
      <c r="SQM21" s="822"/>
      <c r="SQN21" s="822"/>
      <c r="SQO21" s="822"/>
      <c r="SQP21" s="822"/>
      <c r="SQQ21" s="822"/>
      <c r="SQR21" s="822"/>
      <c r="SQS21" s="822"/>
      <c r="SQT21" s="822"/>
      <c r="SQU21" s="822"/>
      <c r="SQV21" s="822"/>
      <c r="SQW21" s="822"/>
      <c r="SQX21" s="822"/>
      <c r="SQY21" s="822"/>
      <c r="SQZ21" s="822"/>
      <c r="SRA21" s="822"/>
      <c r="SRB21" s="822"/>
      <c r="SRC21" s="822"/>
      <c r="SRD21" s="822"/>
      <c r="SRE21" s="822"/>
      <c r="SRF21" s="822"/>
      <c r="SRG21" s="822"/>
      <c r="SRH21" s="822"/>
      <c r="SRI21" s="822"/>
      <c r="SRJ21" s="822"/>
      <c r="SRK21" s="822"/>
      <c r="SRL21" s="822"/>
      <c r="SRM21" s="822"/>
      <c r="SRN21" s="822"/>
      <c r="SRO21" s="822"/>
      <c r="SRP21" s="822"/>
      <c r="SRQ21" s="822"/>
      <c r="SRR21" s="822"/>
      <c r="SRS21" s="822"/>
      <c r="SRT21" s="822"/>
      <c r="SRU21" s="822"/>
      <c r="SRV21" s="822"/>
      <c r="SRW21" s="822"/>
      <c r="SRX21" s="822"/>
      <c r="SRY21" s="822"/>
      <c r="SRZ21" s="822"/>
      <c r="SSA21" s="822"/>
      <c r="SSB21" s="822"/>
      <c r="SSC21" s="822"/>
      <c r="SSD21" s="822"/>
      <c r="SSE21" s="822"/>
      <c r="SSF21" s="822"/>
      <c r="SSG21" s="822"/>
      <c r="SSH21" s="822"/>
      <c r="SSI21" s="822"/>
      <c r="SSJ21" s="822"/>
      <c r="SSK21" s="822"/>
      <c r="SSL21" s="822"/>
      <c r="SSM21" s="822"/>
      <c r="SSN21" s="822"/>
      <c r="SSO21" s="822"/>
      <c r="SSP21" s="822"/>
      <c r="SSQ21" s="822"/>
      <c r="SSR21" s="822"/>
      <c r="SSS21" s="822"/>
      <c r="SST21" s="822"/>
      <c r="SSU21" s="822"/>
      <c r="SSV21" s="822"/>
      <c r="SSW21" s="822"/>
      <c r="SSX21" s="822"/>
      <c r="SSY21" s="822"/>
      <c r="SSZ21" s="822"/>
      <c r="STA21" s="822"/>
      <c r="STB21" s="822"/>
      <c r="STC21" s="822"/>
      <c r="STD21" s="822"/>
      <c r="STE21" s="822"/>
      <c r="STF21" s="822"/>
      <c r="STG21" s="822"/>
      <c r="STH21" s="822"/>
      <c r="STI21" s="822"/>
      <c r="STJ21" s="822"/>
      <c r="STK21" s="822"/>
      <c r="STL21" s="822"/>
      <c r="STM21" s="822"/>
      <c r="STN21" s="822"/>
      <c r="STO21" s="822"/>
      <c r="STP21" s="822"/>
      <c r="STQ21" s="822"/>
      <c r="STR21" s="822"/>
      <c r="STS21" s="822"/>
      <c r="STT21" s="822"/>
      <c r="STU21" s="822"/>
      <c r="STV21" s="822"/>
      <c r="STW21" s="822"/>
      <c r="STX21" s="822"/>
      <c r="STY21" s="822"/>
      <c r="STZ21" s="822"/>
      <c r="SUA21" s="822"/>
      <c r="SUB21" s="822"/>
      <c r="SUC21" s="822"/>
      <c r="SUD21" s="822"/>
      <c r="SUE21" s="822"/>
      <c r="SUF21" s="822"/>
      <c r="SUG21" s="822"/>
      <c r="SUH21" s="822"/>
      <c r="SUI21" s="822"/>
      <c r="SUJ21" s="822"/>
      <c r="SUK21" s="822"/>
      <c r="SUL21" s="822"/>
      <c r="SUM21" s="822"/>
      <c r="SUN21" s="822"/>
      <c r="SUO21" s="822"/>
      <c r="SUP21" s="822"/>
      <c r="SUQ21" s="822"/>
      <c r="SUR21" s="822"/>
      <c r="SUS21" s="822"/>
      <c r="SUT21" s="822"/>
      <c r="SUU21" s="822"/>
      <c r="SUV21" s="822"/>
      <c r="SUW21" s="822"/>
      <c r="SUX21" s="822"/>
      <c r="SUY21" s="822"/>
      <c r="SUZ21" s="822"/>
      <c r="SVA21" s="822"/>
      <c r="SVB21" s="822"/>
      <c r="SVC21" s="822"/>
      <c r="SVD21" s="822"/>
      <c r="SVE21" s="822"/>
      <c r="SVF21" s="822"/>
      <c r="SVG21" s="822"/>
      <c r="SVH21" s="822"/>
      <c r="SVI21" s="822"/>
      <c r="SVJ21" s="822"/>
      <c r="SVK21" s="822"/>
      <c r="SVL21" s="822"/>
      <c r="SVM21" s="822"/>
      <c r="SVN21" s="822"/>
      <c r="SVO21" s="822"/>
      <c r="SVP21" s="822"/>
      <c r="SVQ21" s="822"/>
      <c r="SVR21" s="822"/>
      <c r="SVS21" s="822"/>
      <c r="SVT21" s="822"/>
      <c r="SVU21" s="822"/>
      <c r="SVV21" s="822"/>
      <c r="SVW21" s="822"/>
      <c r="SVX21" s="822"/>
      <c r="SVY21" s="822"/>
      <c r="SVZ21" s="822"/>
      <c r="SWA21" s="822"/>
      <c r="SWB21" s="822"/>
      <c r="SWC21" s="822"/>
      <c r="SWD21" s="822"/>
      <c r="SWE21" s="822"/>
      <c r="SWF21" s="822"/>
      <c r="SWG21" s="822"/>
      <c r="SWH21" s="822"/>
      <c r="SWI21" s="822"/>
      <c r="SWJ21" s="822"/>
      <c r="SWK21" s="822"/>
      <c r="SWL21" s="822"/>
      <c r="SWM21" s="822"/>
      <c r="SWN21" s="822"/>
      <c r="SWO21" s="822"/>
      <c r="SWP21" s="822"/>
      <c r="SWQ21" s="822"/>
      <c r="SWR21" s="822"/>
      <c r="SWS21" s="822"/>
      <c r="SWT21" s="822"/>
      <c r="SWU21" s="822"/>
      <c r="SWV21" s="822"/>
      <c r="SWW21" s="822"/>
      <c r="SWX21" s="822"/>
      <c r="SWY21" s="822"/>
      <c r="SWZ21" s="822"/>
      <c r="SXA21" s="822"/>
      <c r="SXB21" s="822"/>
      <c r="SXC21" s="822"/>
      <c r="SXD21" s="822"/>
      <c r="SXE21" s="822"/>
      <c r="SXF21" s="822"/>
      <c r="SXG21" s="822"/>
      <c r="SXH21" s="822"/>
      <c r="SXI21" s="822"/>
      <c r="SXJ21" s="822"/>
      <c r="SXK21" s="822"/>
      <c r="SXL21" s="822"/>
      <c r="SXM21" s="822"/>
      <c r="SXN21" s="822"/>
      <c r="SXO21" s="822"/>
      <c r="SXP21" s="822"/>
      <c r="SXQ21" s="822"/>
      <c r="SXR21" s="822"/>
      <c r="SXS21" s="822"/>
      <c r="SXT21" s="822"/>
      <c r="SXU21" s="822"/>
      <c r="SXV21" s="822"/>
      <c r="SXW21" s="822"/>
      <c r="SXX21" s="822"/>
      <c r="SXY21" s="822"/>
      <c r="SXZ21" s="822"/>
      <c r="SYA21" s="822"/>
      <c r="SYB21" s="822"/>
      <c r="SYC21" s="822"/>
      <c r="SYD21" s="822"/>
      <c r="SYE21" s="822"/>
      <c r="SYF21" s="822"/>
      <c r="SYG21" s="822"/>
      <c r="SYH21" s="822"/>
      <c r="SYI21" s="822"/>
      <c r="SYJ21" s="822"/>
      <c r="SYK21" s="822"/>
      <c r="SYL21" s="822"/>
      <c r="SYM21" s="822"/>
      <c r="SYN21" s="822"/>
      <c r="SYO21" s="822"/>
      <c r="SYP21" s="822"/>
      <c r="SYQ21" s="822"/>
      <c r="SYR21" s="822"/>
      <c r="SYS21" s="822"/>
      <c r="SYT21" s="822"/>
      <c r="SYU21" s="822"/>
      <c r="SYV21" s="822"/>
      <c r="SYW21" s="822"/>
      <c r="SYX21" s="822"/>
      <c r="SYY21" s="822"/>
      <c r="SYZ21" s="822"/>
      <c r="SZA21" s="822"/>
      <c r="SZB21" s="822"/>
      <c r="SZC21" s="822"/>
      <c r="SZD21" s="822"/>
      <c r="SZE21" s="822"/>
      <c r="SZF21" s="822"/>
      <c r="SZG21" s="822"/>
      <c r="SZH21" s="822"/>
      <c r="SZI21" s="822"/>
      <c r="SZJ21" s="822"/>
      <c r="SZK21" s="822"/>
      <c r="SZL21" s="822"/>
      <c r="SZM21" s="822"/>
      <c r="SZN21" s="822"/>
      <c r="SZO21" s="822"/>
      <c r="SZP21" s="822"/>
      <c r="SZQ21" s="822"/>
      <c r="SZR21" s="822"/>
      <c r="SZS21" s="822"/>
      <c r="SZT21" s="822"/>
      <c r="SZU21" s="822"/>
      <c r="SZV21" s="822"/>
      <c r="SZW21" s="822"/>
      <c r="SZX21" s="822"/>
      <c r="SZY21" s="822"/>
      <c r="SZZ21" s="822"/>
      <c r="TAA21" s="822"/>
      <c r="TAB21" s="822"/>
      <c r="TAC21" s="822"/>
      <c r="TAD21" s="822"/>
      <c r="TAE21" s="822"/>
      <c r="TAF21" s="822"/>
      <c r="TAG21" s="822"/>
      <c r="TAH21" s="822"/>
      <c r="TAI21" s="822"/>
      <c r="TAJ21" s="822"/>
      <c r="TAK21" s="822"/>
      <c r="TAL21" s="822"/>
      <c r="TAM21" s="822"/>
      <c r="TAN21" s="822"/>
      <c r="TAO21" s="822"/>
      <c r="TAP21" s="822"/>
      <c r="TAQ21" s="822"/>
      <c r="TAR21" s="822"/>
      <c r="TAS21" s="822"/>
      <c r="TAT21" s="822"/>
      <c r="TAU21" s="822"/>
      <c r="TAV21" s="822"/>
      <c r="TAW21" s="822"/>
      <c r="TAX21" s="822"/>
      <c r="TAY21" s="822"/>
      <c r="TAZ21" s="822"/>
      <c r="TBA21" s="822"/>
      <c r="TBB21" s="822"/>
      <c r="TBC21" s="822"/>
      <c r="TBD21" s="822"/>
      <c r="TBE21" s="822"/>
      <c r="TBF21" s="822"/>
      <c r="TBG21" s="822"/>
      <c r="TBH21" s="822"/>
      <c r="TBI21" s="822"/>
      <c r="TBJ21" s="822"/>
      <c r="TBK21" s="822"/>
      <c r="TBL21" s="822"/>
      <c r="TBM21" s="822"/>
      <c r="TBN21" s="822"/>
      <c r="TBO21" s="822"/>
      <c r="TBP21" s="822"/>
      <c r="TBQ21" s="822"/>
      <c r="TBR21" s="822"/>
      <c r="TBS21" s="822"/>
      <c r="TBT21" s="822"/>
      <c r="TBU21" s="822"/>
      <c r="TBV21" s="822"/>
      <c r="TBW21" s="822"/>
      <c r="TBX21" s="822"/>
      <c r="TBY21" s="822"/>
      <c r="TBZ21" s="822"/>
      <c r="TCA21" s="822"/>
      <c r="TCB21" s="822"/>
      <c r="TCC21" s="822"/>
      <c r="TCD21" s="822"/>
      <c r="TCE21" s="822"/>
      <c r="TCF21" s="822"/>
      <c r="TCG21" s="822"/>
      <c r="TCH21" s="822"/>
      <c r="TCI21" s="822"/>
      <c r="TCJ21" s="822"/>
      <c r="TCK21" s="822"/>
      <c r="TCL21" s="822"/>
      <c r="TCM21" s="822"/>
      <c r="TCN21" s="822"/>
      <c r="TCO21" s="822"/>
      <c r="TCP21" s="822"/>
      <c r="TCQ21" s="822"/>
      <c r="TCR21" s="822"/>
      <c r="TCS21" s="822"/>
      <c r="TCT21" s="822"/>
      <c r="TCU21" s="822"/>
      <c r="TCV21" s="822"/>
      <c r="TCW21" s="822"/>
      <c r="TCX21" s="822"/>
      <c r="TCY21" s="822"/>
      <c r="TCZ21" s="822"/>
      <c r="TDA21" s="822"/>
      <c r="TDB21" s="822"/>
      <c r="TDC21" s="822"/>
      <c r="TDD21" s="822"/>
      <c r="TDE21" s="822"/>
      <c r="TDF21" s="822"/>
      <c r="TDG21" s="822"/>
      <c r="TDH21" s="822"/>
      <c r="TDI21" s="822"/>
      <c r="TDJ21" s="822"/>
      <c r="TDK21" s="822"/>
      <c r="TDL21" s="822"/>
      <c r="TDM21" s="822"/>
      <c r="TDN21" s="822"/>
      <c r="TDO21" s="822"/>
      <c r="TDP21" s="822"/>
      <c r="TDQ21" s="822"/>
      <c r="TDR21" s="822"/>
      <c r="TDS21" s="822"/>
      <c r="TDT21" s="822"/>
      <c r="TDU21" s="822"/>
      <c r="TDV21" s="822"/>
      <c r="TDW21" s="822"/>
      <c r="TDX21" s="822"/>
      <c r="TDY21" s="822"/>
      <c r="TDZ21" s="822"/>
      <c r="TEA21" s="822"/>
      <c r="TEB21" s="822"/>
      <c r="TEC21" s="822"/>
      <c r="TED21" s="822"/>
      <c r="TEE21" s="822"/>
      <c r="TEF21" s="822"/>
      <c r="TEG21" s="822"/>
      <c r="TEH21" s="822"/>
      <c r="TEI21" s="822"/>
      <c r="TEJ21" s="822"/>
      <c r="TEK21" s="822"/>
      <c r="TEL21" s="822"/>
      <c r="TEM21" s="822"/>
      <c r="TEN21" s="822"/>
      <c r="TEO21" s="822"/>
      <c r="TEP21" s="822"/>
      <c r="TEQ21" s="822"/>
      <c r="TER21" s="822"/>
      <c r="TES21" s="822"/>
      <c r="TET21" s="822"/>
      <c r="TEU21" s="822"/>
      <c r="TEV21" s="822"/>
      <c r="TEW21" s="822"/>
      <c r="TEX21" s="822"/>
      <c r="TEY21" s="822"/>
      <c r="TEZ21" s="822"/>
      <c r="TFA21" s="822"/>
      <c r="TFB21" s="822"/>
      <c r="TFC21" s="822"/>
      <c r="TFD21" s="822"/>
      <c r="TFE21" s="822"/>
      <c r="TFF21" s="822"/>
      <c r="TFG21" s="822"/>
      <c r="TFH21" s="822"/>
      <c r="TFI21" s="822"/>
      <c r="TFJ21" s="822"/>
      <c r="TFK21" s="822"/>
      <c r="TFL21" s="822"/>
      <c r="TFM21" s="822"/>
      <c r="TFN21" s="822"/>
      <c r="TFO21" s="822"/>
      <c r="TFP21" s="822"/>
      <c r="TFQ21" s="822"/>
      <c r="TFR21" s="822"/>
      <c r="TFS21" s="822"/>
      <c r="TFT21" s="822"/>
      <c r="TFU21" s="822"/>
      <c r="TFV21" s="822"/>
      <c r="TFW21" s="822"/>
      <c r="TFX21" s="822"/>
      <c r="TFY21" s="822"/>
      <c r="TFZ21" s="822"/>
      <c r="TGA21" s="822"/>
      <c r="TGB21" s="822"/>
      <c r="TGC21" s="822"/>
      <c r="TGD21" s="822"/>
      <c r="TGE21" s="822"/>
      <c r="TGF21" s="822"/>
      <c r="TGG21" s="822"/>
      <c r="TGH21" s="822"/>
      <c r="TGI21" s="822"/>
      <c r="TGJ21" s="822"/>
      <c r="TGK21" s="822"/>
      <c r="TGL21" s="822"/>
      <c r="TGM21" s="822"/>
      <c r="TGN21" s="822"/>
      <c r="TGO21" s="822"/>
      <c r="TGP21" s="822"/>
      <c r="TGQ21" s="822"/>
      <c r="TGR21" s="822"/>
      <c r="TGS21" s="822"/>
      <c r="TGT21" s="822"/>
      <c r="TGU21" s="822"/>
      <c r="TGV21" s="822"/>
      <c r="TGW21" s="822"/>
      <c r="TGX21" s="822"/>
      <c r="TGY21" s="822"/>
      <c r="TGZ21" s="822"/>
      <c r="THA21" s="822"/>
      <c r="THB21" s="822"/>
      <c r="THC21" s="822"/>
      <c r="THD21" s="822"/>
      <c r="THE21" s="822"/>
      <c r="THF21" s="822"/>
      <c r="THG21" s="822"/>
      <c r="THH21" s="822"/>
      <c r="THI21" s="822"/>
      <c r="THJ21" s="822"/>
      <c r="THK21" s="822"/>
      <c r="THL21" s="822"/>
      <c r="THM21" s="822"/>
      <c r="THN21" s="822"/>
      <c r="THO21" s="822"/>
      <c r="THP21" s="822"/>
      <c r="THQ21" s="822"/>
      <c r="THR21" s="822"/>
      <c r="THS21" s="822"/>
      <c r="THT21" s="822"/>
      <c r="THU21" s="822"/>
      <c r="THV21" s="822"/>
      <c r="THW21" s="822"/>
      <c r="THX21" s="822"/>
      <c r="THY21" s="822"/>
      <c r="THZ21" s="822"/>
      <c r="TIA21" s="822"/>
      <c r="TIB21" s="822"/>
      <c r="TIC21" s="822"/>
      <c r="TID21" s="822"/>
      <c r="TIE21" s="822"/>
      <c r="TIF21" s="822"/>
      <c r="TIG21" s="822"/>
      <c r="TIH21" s="822"/>
      <c r="TII21" s="822"/>
      <c r="TIJ21" s="822"/>
      <c r="TIK21" s="822"/>
      <c r="TIL21" s="822"/>
      <c r="TIM21" s="822"/>
      <c r="TIN21" s="822"/>
      <c r="TIO21" s="822"/>
      <c r="TIP21" s="822"/>
      <c r="TIQ21" s="822"/>
      <c r="TIR21" s="822"/>
      <c r="TIS21" s="822"/>
      <c r="TIT21" s="822"/>
      <c r="TIU21" s="822"/>
      <c r="TIV21" s="822"/>
      <c r="TIW21" s="822"/>
      <c r="TIX21" s="822"/>
      <c r="TIY21" s="822"/>
      <c r="TIZ21" s="822"/>
      <c r="TJA21" s="822"/>
      <c r="TJB21" s="822"/>
      <c r="TJC21" s="822"/>
      <c r="TJD21" s="822"/>
      <c r="TJE21" s="822"/>
      <c r="TJF21" s="822"/>
      <c r="TJG21" s="822"/>
      <c r="TJH21" s="822"/>
      <c r="TJI21" s="822"/>
      <c r="TJJ21" s="822"/>
      <c r="TJK21" s="822"/>
      <c r="TJL21" s="822"/>
      <c r="TJM21" s="822"/>
      <c r="TJN21" s="822"/>
      <c r="TJO21" s="822"/>
      <c r="TJP21" s="822"/>
      <c r="TJQ21" s="822"/>
      <c r="TJR21" s="822"/>
      <c r="TJS21" s="822"/>
      <c r="TJT21" s="822"/>
      <c r="TJU21" s="822"/>
      <c r="TJV21" s="822"/>
      <c r="TJW21" s="822"/>
      <c r="TJX21" s="822"/>
      <c r="TJY21" s="822"/>
      <c r="TJZ21" s="822"/>
      <c r="TKA21" s="822"/>
      <c r="TKB21" s="822"/>
      <c r="TKC21" s="822"/>
      <c r="TKD21" s="822"/>
      <c r="TKE21" s="822"/>
      <c r="TKF21" s="822"/>
      <c r="TKG21" s="822"/>
      <c r="TKH21" s="822"/>
      <c r="TKI21" s="822"/>
      <c r="TKJ21" s="822"/>
      <c r="TKK21" s="822"/>
      <c r="TKL21" s="822"/>
      <c r="TKM21" s="822"/>
      <c r="TKN21" s="822"/>
      <c r="TKO21" s="822"/>
      <c r="TKP21" s="822"/>
      <c r="TKQ21" s="822"/>
      <c r="TKR21" s="822"/>
      <c r="TKS21" s="822"/>
      <c r="TKT21" s="822"/>
      <c r="TKU21" s="822"/>
      <c r="TKV21" s="822"/>
      <c r="TKW21" s="822"/>
      <c r="TKX21" s="822"/>
      <c r="TKY21" s="822"/>
      <c r="TKZ21" s="822"/>
      <c r="TLA21" s="822"/>
      <c r="TLB21" s="822"/>
      <c r="TLC21" s="822"/>
      <c r="TLD21" s="822"/>
      <c r="TLE21" s="822"/>
      <c r="TLF21" s="822"/>
      <c r="TLG21" s="822"/>
      <c r="TLH21" s="822"/>
      <c r="TLI21" s="822"/>
      <c r="TLJ21" s="822"/>
      <c r="TLK21" s="822"/>
      <c r="TLL21" s="822"/>
      <c r="TLM21" s="822"/>
      <c r="TLN21" s="822"/>
      <c r="TLO21" s="822"/>
      <c r="TLP21" s="822"/>
      <c r="TLQ21" s="822"/>
      <c r="TLR21" s="822"/>
      <c r="TLS21" s="822"/>
      <c r="TLT21" s="822"/>
      <c r="TLU21" s="822"/>
      <c r="TLV21" s="822"/>
      <c r="TLW21" s="822"/>
      <c r="TLX21" s="822"/>
      <c r="TLY21" s="822"/>
      <c r="TLZ21" s="822"/>
      <c r="TMA21" s="822"/>
      <c r="TMB21" s="822"/>
      <c r="TMC21" s="822"/>
      <c r="TMD21" s="822"/>
      <c r="TME21" s="822"/>
      <c r="TMF21" s="822"/>
      <c r="TMG21" s="822"/>
      <c r="TMH21" s="822"/>
      <c r="TMI21" s="822"/>
      <c r="TMJ21" s="822"/>
      <c r="TMK21" s="822"/>
      <c r="TML21" s="822"/>
      <c r="TMM21" s="822"/>
      <c r="TMN21" s="822"/>
      <c r="TMO21" s="822"/>
      <c r="TMP21" s="822"/>
      <c r="TMQ21" s="822"/>
      <c r="TMR21" s="822"/>
      <c r="TMS21" s="822"/>
      <c r="TMT21" s="822"/>
      <c r="TMU21" s="822"/>
      <c r="TMV21" s="822"/>
      <c r="TMW21" s="822"/>
      <c r="TMX21" s="822"/>
      <c r="TMY21" s="822"/>
      <c r="TMZ21" s="822"/>
      <c r="TNA21" s="822"/>
      <c r="TNB21" s="822"/>
      <c r="TNC21" s="822"/>
      <c r="TND21" s="822"/>
      <c r="TNE21" s="822"/>
      <c r="TNF21" s="822"/>
      <c r="TNG21" s="822"/>
      <c r="TNH21" s="822"/>
      <c r="TNI21" s="822"/>
      <c r="TNJ21" s="822"/>
      <c r="TNK21" s="822"/>
      <c r="TNL21" s="822"/>
      <c r="TNM21" s="822"/>
      <c r="TNN21" s="822"/>
      <c r="TNO21" s="822"/>
      <c r="TNP21" s="822"/>
      <c r="TNQ21" s="822"/>
      <c r="TNR21" s="822"/>
      <c r="TNS21" s="822"/>
      <c r="TNT21" s="822"/>
      <c r="TNU21" s="822"/>
      <c r="TNV21" s="822"/>
      <c r="TNW21" s="822"/>
      <c r="TNX21" s="822"/>
      <c r="TNY21" s="822"/>
      <c r="TNZ21" s="822"/>
      <c r="TOA21" s="822"/>
      <c r="TOB21" s="822"/>
      <c r="TOC21" s="822"/>
      <c r="TOD21" s="822"/>
      <c r="TOE21" s="822"/>
      <c r="TOF21" s="822"/>
      <c r="TOG21" s="822"/>
      <c r="TOH21" s="822"/>
      <c r="TOI21" s="822"/>
      <c r="TOJ21" s="822"/>
      <c r="TOK21" s="822"/>
      <c r="TOL21" s="822"/>
      <c r="TOM21" s="822"/>
      <c r="TON21" s="822"/>
      <c r="TOO21" s="822"/>
      <c r="TOP21" s="822"/>
      <c r="TOQ21" s="822"/>
      <c r="TOR21" s="822"/>
      <c r="TOS21" s="822"/>
      <c r="TOT21" s="822"/>
      <c r="TOU21" s="822"/>
      <c r="TOV21" s="822"/>
      <c r="TOW21" s="822"/>
      <c r="TOX21" s="822"/>
      <c r="TOY21" s="822"/>
      <c r="TOZ21" s="822"/>
      <c r="TPA21" s="822"/>
      <c r="TPB21" s="822"/>
      <c r="TPC21" s="822"/>
      <c r="TPD21" s="822"/>
      <c r="TPE21" s="822"/>
      <c r="TPF21" s="822"/>
      <c r="TPG21" s="822"/>
      <c r="TPH21" s="822"/>
      <c r="TPI21" s="822"/>
      <c r="TPJ21" s="822"/>
      <c r="TPK21" s="822"/>
      <c r="TPL21" s="822"/>
      <c r="TPM21" s="822"/>
      <c r="TPN21" s="822"/>
      <c r="TPO21" s="822"/>
      <c r="TPP21" s="822"/>
      <c r="TPQ21" s="822"/>
      <c r="TPR21" s="822"/>
      <c r="TPS21" s="822"/>
      <c r="TPT21" s="822"/>
      <c r="TPU21" s="822"/>
      <c r="TPV21" s="822"/>
      <c r="TPW21" s="822"/>
      <c r="TPX21" s="822"/>
      <c r="TPY21" s="822"/>
      <c r="TPZ21" s="822"/>
      <c r="TQA21" s="822"/>
      <c r="TQB21" s="822"/>
      <c r="TQC21" s="822"/>
      <c r="TQD21" s="822"/>
      <c r="TQE21" s="822"/>
      <c r="TQF21" s="822"/>
      <c r="TQG21" s="822"/>
      <c r="TQH21" s="822"/>
      <c r="TQI21" s="822"/>
      <c r="TQJ21" s="822"/>
      <c r="TQK21" s="822"/>
      <c r="TQL21" s="822"/>
      <c r="TQM21" s="822"/>
      <c r="TQN21" s="822"/>
      <c r="TQO21" s="822"/>
      <c r="TQP21" s="822"/>
      <c r="TQQ21" s="822"/>
      <c r="TQR21" s="822"/>
      <c r="TQS21" s="822"/>
      <c r="TQT21" s="822"/>
      <c r="TQU21" s="822"/>
      <c r="TQV21" s="822"/>
      <c r="TQW21" s="822"/>
      <c r="TQX21" s="822"/>
      <c r="TQY21" s="822"/>
      <c r="TQZ21" s="822"/>
      <c r="TRA21" s="822"/>
      <c r="TRB21" s="822"/>
      <c r="TRC21" s="822"/>
      <c r="TRD21" s="822"/>
      <c r="TRE21" s="822"/>
      <c r="TRF21" s="822"/>
      <c r="TRG21" s="822"/>
      <c r="TRH21" s="822"/>
      <c r="TRI21" s="822"/>
      <c r="TRJ21" s="822"/>
      <c r="TRK21" s="822"/>
      <c r="TRL21" s="822"/>
      <c r="TRM21" s="822"/>
      <c r="TRN21" s="822"/>
      <c r="TRO21" s="822"/>
      <c r="TRP21" s="822"/>
      <c r="TRQ21" s="822"/>
      <c r="TRR21" s="822"/>
      <c r="TRS21" s="822"/>
      <c r="TRT21" s="822"/>
      <c r="TRU21" s="822"/>
      <c r="TRV21" s="822"/>
      <c r="TRW21" s="822"/>
      <c r="TRX21" s="822"/>
      <c r="TRY21" s="822"/>
      <c r="TRZ21" s="822"/>
      <c r="TSA21" s="822"/>
      <c r="TSB21" s="822"/>
      <c r="TSC21" s="822"/>
      <c r="TSD21" s="822"/>
      <c r="TSE21" s="822"/>
      <c r="TSF21" s="822"/>
      <c r="TSG21" s="822"/>
      <c r="TSH21" s="822"/>
      <c r="TSI21" s="822"/>
      <c r="TSJ21" s="822"/>
      <c r="TSK21" s="822"/>
      <c r="TSL21" s="822"/>
      <c r="TSM21" s="822"/>
      <c r="TSN21" s="822"/>
      <c r="TSO21" s="822"/>
      <c r="TSP21" s="822"/>
      <c r="TSQ21" s="822"/>
      <c r="TSR21" s="822"/>
      <c r="TSS21" s="822"/>
      <c r="TST21" s="822"/>
      <c r="TSU21" s="822"/>
      <c r="TSV21" s="822"/>
      <c r="TSW21" s="822"/>
      <c r="TSX21" s="822"/>
      <c r="TSY21" s="822"/>
      <c r="TSZ21" s="822"/>
      <c r="TTA21" s="822"/>
      <c r="TTB21" s="822"/>
      <c r="TTC21" s="822"/>
      <c r="TTD21" s="822"/>
      <c r="TTE21" s="822"/>
      <c r="TTF21" s="822"/>
      <c r="TTG21" s="822"/>
      <c r="TTH21" s="822"/>
      <c r="TTI21" s="822"/>
      <c r="TTJ21" s="822"/>
      <c r="TTK21" s="822"/>
      <c r="TTL21" s="822"/>
      <c r="TTM21" s="822"/>
      <c r="TTN21" s="822"/>
      <c r="TTO21" s="822"/>
      <c r="TTP21" s="822"/>
      <c r="TTQ21" s="822"/>
      <c r="TTR21" s="822"/>
      <c r="TTS21" s="822"/>
      <c r="TTT21" s="822"/>
      <c r="TTU21" s="822"/>
      <c r="TTV21" s="822"/>
      <c r="TTW21" s="822"/>
      <c r="TTX21" s="822"/>
      <c r="TTY21" s="822"/>
      <c r="TTZ21" s="822"/>
      <c r="TUA21" s="822"/>
      <c r="TUB21" s="822"/>
      <c r="TUC21" s="822"/>
      <c r="TUD21" s="822"/>
      <c r="TUE21" s="822"/>
      <c r="TUF21" s="822"/>
      <c r="TUG21" s="822"/>
      <c r="TUH21" s="822"/>
      <c r="TUI21" s="822"/>
      <c r="TUJ21" s="822"/>
      <c r="TUK21" s="822"/>
      <c r="TUL21" s="822"/>
      <c r="TUM21" s="822"/>
      <c r="TUN21" s="822"/>
      <c r="TUO21" s="822"/>
      <c r="TUP21" s="822"/>
      <c r="TUQ21" s="822"/>
      <c r="TUR21" s="822"/>
      <c r="TUS21" s="822"/>
      <c r="TUT21" s="822"/>
      <c r="TUU21" s="822"/>
      <c r="TUV21" s="822"/>
      <c r="TUW21" s="822"/>
      <c r="TUX21" s="822"/>
      <c r="TUY21" s="822"/>
      <c r="TUZ21" s="822"/>
      <c r="TVA21" s="822"/>
      <c r="TVB21" s="822"/>
      <c r="TVC21" s="822"/>
      <c r="TVD21" s="822"/>
      <c r="TVE21" s="822"/>
      <c r="TVF21" s="822"/>
      <c r="TVG21" s="822"/>
      <c r="TVH21" s="822"/>
      <c r="TVI21" s="822"/>
      <c r="TVJ21" s="822"/>
      <c r="TVK21" s="822"/>
      <c r="TVL21" s="822"/>
      <c r="TVM21" s="822"/>
      <c r="TVN21" s="822"/>
      <c r="TVO21" s="822"/>
      <c r="TVP21" s="822"/>
      <c r="TVQ21" s="822"/>
      <c r="TVR21" s="822"/>
      <c r="TVS21" s="822"/>
      <c r="TVT21" s="822"/>
      <c r="TVU21" s="822"/>
      <c r="TVV21" s="822"/>
      <c r="TVW21" s="822"/>
      <c r="TVX21" s="822"/>
      <c r="TVY21" s="822"/>
      <c r="TVZ21" s="822"/>
      <c r="TWA21" s="822"/>
      <c r="TWB21" s="822"/>
      <c r="TWC21" s="822"/>
      <c r="TWD21" s="822"/>
      <c r="TWE21" s="822"/>
      <c r="TWF21" s="822"/>
      <c r="TWG21" s="822"/>
      <c r="TWH21" s="822"/>
      <c r="TWI21" s="822"/>
      <c r="TWJ21" s="822"/>
      <c r="TWK21" s="822"/>
      <c r="TWL21" s="822"/>
      <c r="TWM21" s="822"/>
      <c r="TWN21" s="822"/>
      <c r="TWO21" s="822"/>
      <c r="TWP21" s="822"/>
      <c r="TWQ21" s="822"/>
      <c r="TWR21" s="822"/>
      <c r="TWS21" s="822"/>
      <c r="TWT21" s="822"/>
      <c r="TWU21" s="822"/>
      <c r="TWV21" s="822"/>
      <c r="TWW21" s="822"/>
      <c r="TWX21" s="822"/>
      <c r="TWY21" s="822"/>
      <c r="TWZ21" s="822"/>
      <c r="TXA21" s="822"/>
      <c r="TXB21" s="822"/>
      <c r="TXC21" s="822"/>
      <c r="TXD21" s="822"/>
      <c r="TXE21" s="822"/>
      <c r="TXF21" s="822"/>
      <c r="TXG21" s="822"/>
      <c r="TXH21" s="822"/>
      <c r="TXI21" s="822"/>
      <c r="TXJ21" s="822"/>
      <c r="TXK21" s="822"/>
      <c r="TXL21" s="822"/>
      <c r="TXM21" s="822"/>
      <c r="TXN21" s="822"/>
      <c r="TXO21" s="822"/>
      <c r="TXP21" s="822"/>
      <c r="TXQ21" s="822"/>
      <c r="TXR21" s="822"/>
      <c r="TXS21" s="822"/>
      <c r="TXT21" s="822"/>
      <c r="TXU21" s="822"/>
      <c r="TXV21" s="822"/>
      <c r="TXW21" s="822"/>
      <c r="TXX21" s="822"/>
      <c r="TXY21" s="822"/>
      <c r="TXZ21" s="822"/>
      <c r="TYA21" s="822"/>
      <c r="TYB21" s="822"/>
      <c r="TYC21" s="822"/>
      <c r="TYD21" s="822"/>
      <c r="TYE21" s="822"/>
      <c r="TYF21" s="822"/>
      <c r="TYG21" s="822"/>
      <c r="TYH21" s="822"/>
      <c r="TYI21" s="822"/>
      <c r="TYJ21" s="822"/>
      <c r="TYK21" s="822"/>
      <c r="TYL21" s="822"/>
      <c r="TYM21" s="822"/>
      <c r="TYN21" s="822"/>
      <c r="TYO21" s="822"/>
      <c r="TYP21" s="822"/>
      <c r="TYQ21" s="822"/>
      <c r="TYR21" s="822"/>
      <c r="TYS21" s="822"/>
      <c r="TYT21" s="822"/>
      <c r="TYU21" s="822"/>
      <c r="TYV21" s="822"/>
      <c r="TYW21" s="822"/>
      <c r="TYX21" s="822"/>
      <c r="TYY21" s="822"/>
      <c r="TYZ21" s="822"/>
      <c r="TZA21" s="822"/>
      <c r="TZB21" s="822"/>
      <c r="TZC21" s="822"/>
      <c r="TZD21" s="822"/>
      <c r="TZE21" s="822"/>
      <c r="TZF21" s="822"/>
      <c r="TZG21" s="822"/>
      <c r="TZH21" s="822"/>
      <c r="TZI21" s="822"/>
      <c r="TZJ21" s="822"/>
      <c r="TZK21" s="822"/>
      <c r="TZL21" s="822"/>
      <c r="TZM21" s="822"/>
      <c r="TZN21" s="822"/>
      <c r="TZO21" s="822"/>
      <c r="TZP21" s="822"/>
      <c r="TZQ21" s="822"/>
      <c r="TZR21" s="822"/>
      <c r="TZS21" s="822"/>
      <c r="TZT21" s="822"/>
      <c r="TZU21" s="822"/>
      <c r="TZV21" s="822"/>
      <c r="TZW21" s="822"/>
      <c r="TZX21" s="822"/>
      <c r="TZY21" s="822"/>
      <c r="TZZ21" s="822"/>
      <c r="UAA21" s="822"/>
      <c r="UAB21" s="822"/>
      <c r="UAC21" s="822"/>
      <c r="UAD21" s="822"/>
      <c r="UAE21" s="822"/>
      <c r="UAF21" s="822"/>
      <c r="UAG21" s="822"/>
      <c r="UAH21" s="822"/>
      <c r="UAI21" s="822"/>
      <c r="UAJ21" s="822"/>
      <c r="UAK21" s="822"/>
      <c r="UAL21" s="822"/>
      <c r="UAM21" s="822"/>
      <c r="UAN21" s="822"/>
      <c r="UAO21" s="822"/>
      <c r="UAP21" s="822"/>
      <c r="UAQ21" s="822"/>
      <c r="UAR21" s="822"/>
      <c r="UAS21" s="822"/>
      <c r="UAT21" s="822"/>
      <c r="UAU21" s="822"/>
      <c r="UAV21" s="822"/>
      <c r="UAW21" s="822"/>
      <c r="UAX21" s="822"/>
      <c r="UAY21" s="822"/>
      <c r="UAZ21" s="822"/>
      <c r="UBA21" s="822"/>
      <c r="UBB21" s="822"/>
      <c r="UBC21" s="822"/>
      <c r="UBD21" s="822"/>
      <c r="UBE21" s="822"/>
      <c r="UBF21" s="822"/>
      <c r="UBG21" s="822"/>
      <c r="UBH21" s="822"/>
      <c r="UBI21" s="822"/>
      <c r="UBJ21" s="822"/>
      <c r="UBK21" s="822"/>
      <c r="UBL21" s="822"/>
      <c r="UBM21" s="822"/>
      <c r="UBN21" s="822"/>
      <c r="UBO21" s="822"/>
      <c r="UBP21" s="822"/>
      <c r="UBQ21" s="822"/>
      <c r="UBR21" s="822"/>
      <c r="UBS21" s="822"/>
      <c r="UBT21" s="822"/>
      <c r="UBU21" s="822"/>
      <c r="UBV21" s="822"/>
      <c r="UBW21" s="822"/>
      <c r="UBX21" s="822"/>
      <c r="UBY21" s="822"/>
      <c r="UBZ21" s="822"/>
      <c r="UCA21" s="822"/>
      <c r="UCB21" s="822"/>
      <c r="UCC21" s="822"/>
      <c r="UCD21" s="822"/>
      <c r="UCE21" s="822"/>
      <c r="UCF21" s="822"/>
      <c r="UCG21" s="822"/>
      <c r="UCH21" s="822"/>
      <c r="UCI21" s="822"/>
      <c r="UCJ21" s="822"/>
      <c r="UCK21" s="822"/>
      <c r="UCL21" s="822"/>
      <c r="UCM21" s="822"/>
      <c r="UCN21" s="822"/>
      <c r="UCO21" s="822"/>
      <c r="UCP21" s="822"/>
      <c r="UCQ21" s="822"/>
      <c r="UCR21" s="822"/>
      <c r="UCS21" s="822"/>
      <c r="UCT21" s="822"/>
      <c r="UCU21" s="822"/>
      <c r="UCV21" s="822"/>
      <c r="UCW21" s="822"/>
      <c r="UCX21" s="822"/>
      <c r="UCY21" s="822"/>
      <c r="UCZ21" s="822"/>
      <c r="UDA21" s="822"/>
      <c r="UDB21" s="822"/>
      <c r="UDC21" s="822"/>
      <c r="UDD21" s="822"/>
      <c r="UDE21" s="822"/>
      <c r="UDF21" s="822"/>
      <c r="UDG21" s="822"/>
      <c r="UDH21" s="822"/>
      <c r="UDI21" s="822"/>
      <c r="UDJ21" s="822"/>
      <c r="UDK21" s="822"/>
      <c r="UDL21" s="822"/>
      <c r="UDM21" s="822"/>
      <c r="UDN21" s="822"/>
      <c r="UDO21" s="822"/>
      <c r="UDP21" s="822"/>
      <c r="UDQ21" s="822"/>
      <c r="UDR21" s="822"/>
      <c r="UDS21" s="822"/>
      <c r="UDT21" s="822"/>
      <c r="UDU21" s="822"/>
      <c r="UDV21" s="822"/>
      <c r="UDW21" s="822"/>
      <c r="UDX21" s="822"/>
      <c r="UDY21" s="822"/>
      <c r="UDZ21" s="822"/>
      <c r="UEA21" s="822"/>
      <c r="UEB21" s="822"/>
      <c r="UEC21" s="822"/>
      <c r="UED21" s="822"/>
      <c r="UEE21" s="822"/>
      <c r="UEF21" s="822"/>
      <c r="UEG21" s="822"/>
      <c r="UEH21" s="822"/>
      <c r="UEI21" s="822"/>
      <c r="UEJ21" s="822"/>
      <c r="UEK21" s="822"/>
      <c r="UEL21" s="822"/>
      <c r="UEM21" s="822"/>
      <c r="UEN21" s="822"/>
      <c r="UEO21" s="822"/>
      <c r="UEP21" s="822"/>
      <c r="UEQ21" s="822"/>
      <c r="UER21" s="822"/>
      <c r="UES21" s="822"/>
      <c r="UET21" s="822"/>
      <c r="UEU21" s="822"/>
      <c r="UEV21" s="822"/>
      <c r="UEW21" s="822"/>
      <c r="UEX21" s="822"/>
      <c r="UEY21" s="822"/>
      <c r="UEZ21" s="822"/>
      <c r="UFA21" s="822"/>
      <c r="UFB21" s="822"/>
      <c r="UFC21" s="822"/>
      <c r="UFD21" s="822"/>
      <c r="UFE21" s="822"/>
      <c r="UFF21" s="822"/>
      <c r="UFG21" s="822"/>
      <c r="UFH21" s="822"/>
      <c r="UFI21" s="822"/>
      <c r="UFJ21" s="822"/>
      <c r="UFK21" s="822"/>
      <c r="UFL21" s="822"/>
      <c r="UFM21" s="822"/>
      <c r="UFN21" s="822"/>
      <c r="UFO21" s="822"/>
      <c r="UFP21" s="822"/>
      <c r="UFQ21" s="822"/>
      <c r="UFR21" s="822"/>
      <c r="UFS21" s="822"/>
      <c r="UFT21" s="822"/>
      <c r="UFU21" s="822"/>
      <c r="UFV21" s="822"/>
      <c r="UFW21" s="822"/>
      <c r="UFX21" s="822"/>
      <c r="UFY21" s="822"/>
      <c r="UFZ21" s="822"/>
      <c r="UGA21" s="822"/>
      <c r="UGB21" s="822"/>
      <c r="UGC21" s="822"/>
      <c r="UGD21" s="822"/>
      <c r="UGE21" s="822"/>
      <c r="UGF21" s="822"/>
      <c r="UGG21" s="822"/>
      <c r="UGH21" s="822"/>
      <c r="UGI21" s="822"/>
      <c r="UGJ21" s="822"/>
      <c r="UGK21" s="822"/>
      <c r="UGL21" s="822"/>
      <c r="UGM21" s="822"/>
      <c r="UGN21" s="822"/>
      <c r="UGO21" s="822"/>
      <c r="UGP21" s="822"/>
      <c r="UGQ21" s="822"/>
      <c r="UGR21" s="822"/>
      <c r="UGS21" s="822"/>
      <c r="UGT21" s="822"/>
      <c r="UGU21" s="822"/>
      <c r="UGV21" s="822"/>
      <c r="UGW21" s="822"/>
      <c r="UGX21" s="822"/>
      <c r="UGY21" s="822"/>
      <c r="UGZ21" s="822"/>
      <c r="UHA21" s="822"/>
      <c r="UHB21" s="822"/>
      <c r="UHC21" s="822"/>
      <c r="UHD21" s="822"/>
      <c r="UHE21" s="822"/>
      <c r="UHF21" s="822"/>
      <c r="UHG21" s="822"/>
      <c r="UHH21" s="822"/>
      <c r="UHI21" s="822"/>
      <c r="UHJ21" s="822"/>
      <c r="UHK21" s="822"/>
      <c r="UHL21" s="822"/>
      <c r="UHM21" s="822"/>
      <c r="UHN21" s="822"/>
      <c r="UHO21" s="822"/>
      <c r="UHP21" s="822"/>
      <c r="UHQ21" s="822"/>
      <c r="UHR21" s="822"/>
      <c r="UHS21" s="822"/>
      <c r="UHT21" s="822"/>
      <c r="UHU21" s="822"/>
      <c r="UHV21" s="822"/>
      <c r="UHW21" s="822"/>
      <c r="UHX21" s="822"/>
      <c r="UHY21" s="822"/>
      <c r="UHZ21" s="822"/>
      <c r="UIA21" s="822"/>
      <c r="UIB21" s="822"/>
      <c r="UIC21" s="822"/>
      <c r="UID21" s="822"/>
      <c r="UIE21" s="822"/>
      <c r="UIF21" s="822"/>
      <c r="UIG21" s="822"/>
      <c r="UIH21" s="822"/>
      <c r="UII21" s="822"/>
      <c r="UIJ21" s="822"/>
      <c r="UIK21" s="822"/>
      <c r="UIL21" s="822"/>
      <c r="UIM21" s="822"/>
      <c r="UIN21" s="822"/>
      <c r="UIO21" s="822"/>
      <c r="UIP21" s="822"/>
      <c r="UIQ21" s="822"/>
      <c r="UIR21" s="822"/>
      <c r="UIS21" s="822"/>
      <c r="UIT21" s="822"/>
      <c r="UIU21" s="822"/>
      <c r="UIV21" s="822"/>
      <c r="UIW21" s="822"/>
      <c r="UIX21" s="822"/>
      <c r="UIY21" s="822"/>
      <c r="UIZ21" s="822"/>
      <c r="UJA21" s="822"/>
      <c r="UJB21" s="822"/>
      <c r="UJC21" s="822"/>
      <c r="UJD21" s="822"/>
      <c r="UJE21" s="822"/>
      <c r="UJF21" s="822"/>
      <c r="UJG21" s="822"/>
      <c r="UJH21" s="822"/>
      <c r="UJI21" s="822"/>
      <c r="UJJ21" s="822"/>
      <c r="UJK21" s="822"/>
      <c r="UJL21" s="822"/>
      <c r="UJM21" s="822"/>
      <c r="UJN21" s="822"/>
      <c r="UJO21" s="822"/>
      <c r="UJP21" s="822"/>
      <c r="UJQ21" s="822"/>
      <c r="UJR21" s="822"/>
      <c r="UJS21" s="822"/>
      <c r="UJT21" s="822"/>
      <c r="UJU21" s="822"/>
      <c r="UJV21" s="822"/>
      <c r="UJW21" s="822"/>
      <c r="UJX21" s="822"/>
      <c r="UJY21" s="822"/>
      <c r="UJZ21" s="822"/>
      <c r="UKA21" s="822"/>
      <c r="UKB21" s="822"/>
      <c r="UKC21" s="822"/>
      <c r="UKD21" s="822"/>
      <c r="UKE21" s="822"/>
      <c r="UKF21" s="822"/>
      <c r="UKG21" s="822"/>
      <c r="UKH21" s="822"/>
      <c r="UKI21" s="822"/>
      <c r="UKJ21" s="822"/>
      <c r="UKK21" s="822"/>
      <c r="UKL21" s="822"/>
      <c r="UKM21" s="822"/>
      <c r="UKN21" s="822"/>
      <c r="UKO21" s="822"/>
      <c r="UKP21" s="822"/>
      <c r="UKQ21" s="822"/>
      <c r="UKR21" s="822"/>
      <c r="UKS21" s="822"/>
      <c r="UKT21" s="822"/>
      <c r="UKU21" s="822"/>
      <c r="UKV21" s="822"/>
      <c r="UKW21" s="822"/>
      <c r="UKX21" s="822"/>
      <c r="UKY21" s="822"/>
      <c r="UKZ21" s="822"/>
      <c r="ULA21" s="822"/>
      <c r="ULB21" s="822"/>
      <c r="ULC21" s="822"/>
      <c r="ULD21" s="822"/>
      <c r="ULE21" s="822"/>
      <c r="ULF21" s="822"/>
      <c r="ULG21" s="822"/>
      <c r="ULH21" s="822"/>
      <c r="ULI21" s="822"/>
      <c r="ULJ21" s="822"/>
      <c r="ULK21" s="822"/>
      <c r="ULL21" s="822"/>
      <c r="ULM21" s="822"/>
      <c r="ULN21" s="822"/>
      <c r="ULO21" s="822"/>
      <c r="ULP21" s="822"/>
      <c r="ULQ21" s="822"/>
      <c r="ULR21" s="822"/>
      <c r="ULS21" s="822"/>
      <c r="ULT21" s="822"/>
      <c r="ULU21" s="822"/>
      <c r="ULV21" s="822"/>
      <c r="ULW21" s="822"/>
      <c r="ULX21" s="822"/>
      <c r="ULY21" s="822"/>
      <c r="ULZ21" s="822"/>
      <c r="UMA21" s="822"/>
      <c r="UMB21" s="822"/>
      <c r="UMC21" s="822"/>
      <c r="UMD21" s="822"/>
      <c r="UME21" s="822"/>
      <c r="UMF21" s="822"/>
      <c r="UMG21" s="822"/>
      <c r="UMH21" s="822"/>
      <c r="UMI21" s="822"/>
      <c r="UMJ21" s="822"/>
      <c r="UMK21" s="822"/>
      <c r="UML21" s="822"/>
      <c r="UMM21" s="822"/>
      <c r="UMN21" s="822"/>
      <c r="UMO21" s="822"/>
      <c r="UMP21" s="822"/>
      <c r="UMQ21" s="822"/>
      <c r="UMR21" s="822"/>
      <c r="UMS21" s="822"/>
      <c r="UMT21" s="822"/>
      <c r="UMU21" s="822"/>
      <c r="UMV21" s="822"/>
      <c r="UMW21" s="822"/>
      <c r="UMX21" s="822"/>
      <c r="UMY21" s="822"/>
      <c r="UMZ21" s="822"/>
      <c r="UNA21" s="822"/>
      <c r="UNB21" s="822"/>
      <c r="UNC21" s="822"/>
      <c r="UND21" s="822"/>
      <c r="UNE21" s="822"/>
      <c r="UNF21" s="822"/>
      <c r="UNG21" s="822"/>
      <c r="UNH21" s="822"/>
      <c r="UNI21" s="822"/>
      <c r="UNJ21" s="822"/>
      <c r="UNK21" s="822"/>
      <c r="UNL21" s="822"/>
      <c r="UNM21" s="822"/>
      <c r="UNN21" s="822"/>
      <c r="UNO21" s="822"/>
      <c r="UNP21" s="822"/>
      <c r="UNQ21" s="822"/>
      <c r="UNR21" s="822"/>
      <c r="UNS21" s="822"/>
      <c r="UNT21" s="822"/>
      <c r="UNU21" s="822"/>
      <c r="UNV21" s="822"/>
      <c r="UNW21" s="822"/>
      <c r="UNX21" s="822"/>
      <c r="UNY21" s="822"/>
      <c r="UNZ21" s="822"/>
      <c r="UOA21" s="822"/>
      <c r="UOB21" s="822"/>
      <c r="UOC21" s="822"/>
      <c r="UOD21" s="822"/>
      <c r="UOE21" s="822"/>
      <c r="UOF21" s="822"/>
      <c r="UOG21" s="822"/>
      <c r="UOH21" s="822"/>
      <c r="UOI21" s="822"/>
      <c r="UOJ21" s="822"/>
      <c r="UOK21" s="822"/>
      <c r="UOL21" s="822"/>
      <c r="UOM21" s="822"/>
      <c r="UON21" s="822"/>
      <c r="UOO21" s="822"/>
      <c r="UOP21" s="822"/>
      <c r="UOQ21" s="822"/>
      <c r="UOR21" s="822"/>
      <c r="UOS21" s="822"/>
      <c r="UOT21" s="822"/>
      <c r="UOU21" s="822"/>
      <c r="UOV21" s="822"/>
      <c r="UOW21" s="822"/>
      <c r="UOX21" s="822"/>
      <c r="UOY21" s="822"/>
      <c r="UOZ21" s="822"/>
      <c r="UPA21" s="822"/>
      <c r="UPB21" s="822"/>
      <c r="UPC21" s="822"/>
      <c r="UPD21" s="822"/>
      <c r="UPE21" s="822"/>
      <c r="UPF21" s="822"/>
      <c r="UPG21" s="822"/>
      <c r="UPH21" s="822"/>
      <c r="UPI21" s="822"/>
      <c r="UPJ21" s="822"/>
      <c r="UPK21" s="822"/>
      <c r="UPL21" s="822"/>
      <c r="UPM21" s="822"/>
      <c r="UPN21" s="822"/>
      <c r="UPO21" s="822"/>
      <c r="UPP21" s="822"/>
      <c r="UPQ21" s="822"/>
      <c r="UPR21" s="822"/>
      <c r="UPS21" s="822"/>
      <c r="UPT21" s="822"/>
      <c r="UPU21" s="822"/>
      <c r="UPV21" s="822"/>
      <c r="UPW21" s="822"/>
      <c r="UPX21" s="822"/>
      <c r="UPY21" s="822"/>
      <c r="UPZ21" s="822"/>
      <c r="UQA21" s="822"/>
      <c r="UQB21" s="822"/>
      <c r="UQC21" s="822"/>
      <c r="UQD21" s="822"/>
      <c r="UQE21" s="822"/>
      <c r="UQF21" s="822"/>
      <c r="UQG21" s="822"/>
      <c r="UQH21" s="822"/>
      <c r="UQI21" s="822"/>
      <c r="UQJ21" s="822"/>
      <c r="UQK21" s="822"/>
      <c r="UQL21" s="822"/>
      <c r="UQM21" s="822"/>
      <c r="UQN21" s="822"/>
      <c r="UQO21" s="822"/>
      <c r="UQP21" s="822"/>
      <c r="UQQ21" s="822"/>
      <c r="UQR21" s="822"/>
      <c r="UQS21" s="822"/>
      <c r="UQT21" s="822"/>
      <c r="UQU21" s="822"/>
      <c r="UQV21" s="822"/>
      <c r="UQW21" s="822"/>
      <c r="UQX21" s="822"/>
      <c r="UQY21" s="822"/>
      <c r="UQZ21" s="822"/>
      <c r="URA21" s="822"/>
      <c r="URB21" s="822"/>
      <c r="URC21" s="822"/>
      <c r="URD21" s="822"/>
      <c r="URE21" s="822"/>
      <c r="URF21" s="822"/>
      <c r="URG21" s="822"/>
      <c r="URH21" s="822"/>
      <c r="URI21" s="822"/>
      <c r="URJ21" s="822"/>
      <c r="URK21" s="822"/>
      <c r="URL21" s="822"/>
      <c r="URM21" s="822"/>
      <c r="URN21" s="822"/>
      <c r="URO21" s="822"/>
      <c r="URP21" s="822"/>
      <c r="URQ21" s="822"/>
      <c r="URR21" s="822"/>
      <c r="URS21" s="822"/>
      <c r="URT21" s="822"/>
      <c r="URU21" s="822"/>
      <c r="URV21" s="822"/>
      <c r="URW21" s="822"/>
      <c r="URX21" s="822"/>
      <c r="URY21" s="822"/>
      <c r="URZ21" s="822"/>
      <c r="USA21" s="822"/>
      <c r="USB21" s="822"/>
      <c r="USC21" s="822"/>
      <c r="USD21" s="822"/>
      <c r="USE21" s="822"/>
      <c r="USF21" s="822"/>
      <c r="USG21" s="822"/>
      <c r="USH21" s="822"/>
      <c r="USI21" s="822"/>
      <c r="USJ21" s="822"/>
      <c r="USK21" s="822"/>
      <c r="USL21" s="822"/>
      <c r="USM21" s="822"/>
      <c r="USN21" s="822"/>
      <c r="USO21" s="822"/>
      <c r="USP21" s="822"/>
      <c r="USQ21" s="822"/>
      <c r="USR21" s="822"/>
      <c r="USS21" s="822"/>
      <c r="UST21" s="822"/>
      <c r="USU21" s="822"/>
      <c r="USV21" s="822"/>
      <c r="USW21" s="822"/>
      <c r="USX21" s="822"/>
      <c r="USY21" s="822"/>
      <c r="USZ21" s="822"/>
      <c r="UTA21" s="822"/>
      <c r="UTB21" s="822"/>
      <c r="UTC21" s="822"/>
      <c r="UTD21" s="822"/>
      <c r="UTE21" s="822"/>
      <c r="UTF21" s="822"/>
      <c r="UTG21" s="822"/>
      <c r="UTH21" s="822"/>
      <c r="UTI21" s="822"/>
      <c r="UTJ21" s="822"/>
      <c r="UTK21" s="822"/>
      <c r="UTL21" s="822"/>
      <c r="UTM21" s="822"/>
      <c r="UTN21" s="822"/>
      <c r="UTO21" s="822"/>
      <c r="UTP21" s="822"/>
      <c r="UTQ21" s="822"/>
      <c r="UTR21" s="822"/>
      <c r="UTS21" s="822"/>
      <c r="UTT21" s="822"/>
      <c r="UTU21" s="822"/>
      <c r="UTV21" s="822"/>
      <c r="UTW21" s="822"/>
      <c r="UTX21" s="822"/>
      <c r="UTY21" s="822"/>
      <c r="UTZ21" s="822"/>
      <c r="UUA21" s="822"/>
      <c r="UUB21" s="822"/>
      <c r="UUC21" s="822"/>
      <c r="UUD21" s="822"/>
      <c r="UUE21" s="822"/>
      <c r="UUF21" s="822"/>
      <c r="UUG21" s="822"/>
      <c r="UUH21" s="822"/>
      <c r="UUI21" s="822"/>
      <c r="UUJ21" s="822"/>
      <c r="UUK21" s="822"/>
      <c r="UUL21" s="822"/>
      <c r="UUM21" s="822"/>
      <c r="UUN21" s="822"/>
      <c r="UUO21" s="822"/>
      <c r="UUP21" s="822"/>
      <c r="UUQ21" s="822"/>
      <c r="UUR21" s="822"/>
      <c r="UUS21" s="822"/>
      <c r="UUT21" s="822"/>
      <c r="UUU21" s="822"/>
      <c r="UUV21" s="822"/>
      <c r="UUW21" s="822"/>
      <c r="UUX21" s="822"/>
      <c r="UUY21" s="822"/>
      <c r="UUZ21" s="822"/>
      <c r="UVA21" s="822"/>
      <c r="UVB21" s="822"/>
      <c r="UVC21" s="822"/>
      <c r="UVD21" s="822"/>
      <c r="UVE21" s="822"/>
      <c r="UVF21" s="822"/>
      <c r="UVG21" s="822"/>
      <c r="UVH21" s="822"/>
      <c r="UVI21" s="822"/>
      <c r="UVJ21" s="822"/>
      <c r="UVK21" s="822"/>
      <c r="UVL21" s="822"/>
      <c r="UVM21" s="822"/>
      <c r="UVN21" s="822"/>
      <c r="UVO21" s="822"/>
      <c r="UVP21" s="822"/>
      <c r="UVQ21" s="822"/>
      <c r="UVR21" s="822"/>
      <c r="UVS21" s="822"/>
      <c r="UVT21" s="822"/>
      <c r="UVU21" s="822"/>
      <c r="UVV21" s="822"/>
      <c r="UVW21" s="822"/>
      <c r="UVX21" s="822"/>
      <c r="UVY21" s="822"/>
      <c r="UVZ21" s="822"/>
      <c r="UWA21" s="822"/>
      <c r="UWB21" s="822"/>
      <c r="UWC21" s="822"/>
      <c r="UWD21" s="822"/>
      <c r="UWE21" s="822"/>
      <c r="UWF21" s="822"/>
      <c r="UWG21" s="822"/>
      <c r="UWH21" s="822"/>
      <c r="UWI21" s="822"/>
      <c r="UWJ21" s="822"/>
      <c r="UWK21" s="822"/>
      <c r="UWL21" s="822"/>
      <c r="UWM21" s="822"/>
      <c r="UWN21" s="822"/>
      <c r="UWO21" s="822"/>
      <c r="UWP21" s="822"/>
      <c r="UWQ21" s="822"/>
      <c r="UWR21" s="822"/>
      <c r="UWS21" s="822"/>
      <c r="UWT21" s="822"/>
      <c r="UWU21" s="822"/>
      <c r="UWV21" s="822"/>
      <c r="UWW21" s="822"/>
      <c r="UWX21" s="822"/>
      <c r="UWY21" s="822"/>
      <c r="UWZ21" s="822"/>
      <c r="UXA21" s="822"/>
      <c r="UXB21" s="822"/>
      <c r="UXC21" s="822"/>
      <c r="UXD21" s="822"/>
      <c r="UXE21" s="822"/>
      <c r="UXF21" s="822"/>
      <c r="UXG21" s="822"/>
      <c r="UXH21" s="822"/>
      <c r="UXI21" s="822"/>
      <c r="UXJ21" s="822"/>
      <c r="UXK21" s="822"/>
      <c r="UXL21" s="822"/>
      <c r="UXM21" s="822"/>
      <c r="UXN21" s="822"/>
      <c r="UXO21" s="822"/>
      <c r="UXP21" s="822"/>
      <c r="UXQ21" s="822"/>
      <c r="UXR21" s="822"/>
      <c r="UXS21" s="822"/>
      <c r="UXT21" s="822"/>
      <c r="UXU21" s="822"/>
      <c r="UXV21" s="822"/>
      <c r="UXW21" s="822"/>
      <c r="UXX21" s="822"/>
      <c r="UXY21" s="822"/>
      <c r="UXZ21" s="822"/>
      <c r="UYA21" s="822"/>
      <c r="UYB21" s="822"/>
      <c r="UYC21" s="822"/>
      <c r="UYD21" s="822"/>
      <c r="UYE21" s="822"/>
      <c r="UYF21" s="822"/>
      <c r="UYG21" s="822"/>
      <c r="UYH21" s="822"/>
      <c r="UYI21" s="822"/>
      <c r="UYJ21" s="822"/>
      <c r="UYK21" s="822"/>
      <c r="UYL21" s="822"/>
      <c r="UYM21" s="822"/>
      <c r="UYN21" s="822"/>
      <c r="UYO21" s="822"/>
      <c r="UYP21" s="822"/>
      <c r="UYQ21" s="822"/>
      <c r="UYR21" s="822"/>
      <c r="UYS21" s="822"/>
      <c r="UYT21" s="822"/>
      <c r="UYU21" s="822"/>
      <c r="UYV21" s="822"/>
      <c r="UYW21" s="822"/>
      <c r="UYX21" s="822"/>
      <c r="UYY21" s="822"/>
      <c r="UYZ21" s="822"/>
      <c r="UZA21" s="822"/>
      <c r="UZB21" s="822"/>
      <c r="UZC21" s="822"/>
      <c r="UZD21" s="822"/>
      <c r="UZE21" s="822"/>
      <c r="UZF21" s="822"/>
      <c r="UZG21" s="822"/>
      <c r="UZH21" s="822"/>
      <c r="UZI21" s="822"/>
      <c r="UZJ21" s="822"/>
      <c r="UZK21" s="822"/>
      <c r="UZL21" s="822"/>
      <c r="UZM21" s="822"/>
      <c r="UZN21" s="822"/>
      <c r="UZO21" s="822"/>
      <c r="UZP21" s="822"/>
      <c r="UZQ21" s="822"/>
      <c r="UZR21" s="822"/>
      <c r="UZS21" s="822"/>
      <c r="UZT21" s="822"/>
      <c r="UZU21" s="822"/>
      <c r="UZV21" s="822"/>
      <c r="UZW21" s="822"/>
      <c r="UZX21" s="822"/>
      <c r="UZY21" s="822"/>
      <c r="UZZ21" s="822"/>
      <c r="VAA21" s="822"/>
      <c r="VAB21" s="822"/>
      <c r="VAC21" s="822"/>
      <c r="VAD21" s="822"/>
      <c r="VAE21" s="822"/>
      <c r="VAF21" s="822"/>
      <c r="VAG21" s="822"/>
      <c r="VAH21" s="822"/>
      <c r="VAI21" s="822"/>
      <c r="VAJ21" s="822"/>
      <c r="VAK21" s="822"/>
      <c r="VAL21" s="822"/>
      <c r="VAM21" s="822"/>
      <c r="VAN21" s="822"/>
      <c r="VAO21" s="822"/>
      <c r="VAP21" s="822"/>
      <c r="VAQ21" s="822"/>
      <c r="VAR21" s="822"/>
      <c r="VAS21" s="822"/>
      <c r="VAT21" s="822"/>
      <c r="VAU21" s="822"/>
      <c r="VAV21" s="822"/>
      <c r="VAW21" s="822"/>
      <c r="VAX21" s="822"/>
      <c r="VAY21" s="822"/>
      <c r="VAZ21" s="822"/>
      <c r="VBA21" s="822"/>
      <c r="VBB21" s="822"/>
      <c r="VBC21" s="822"/>
      <c r="VBD21" s="822"/>
      <c r="VBE21" s="822"/>
      <c r="VBF21" s="822"/>
      <c r="VBG21" s="822"/>
      <c r="VBH21" s="822"/>
      <c r="VBI21" s="822"/>
      <c r="VBJ21" s="822"/>
      <c r="VBK21" s="822"/>
      <c r="VBL21" s="822"/>
      <c r="VBM21" s="822"/>
      <c r="VBN21" s="822"/>
      <c r="VBO21" s="822"/>
      <c r="VBP21" s="822"/>
      <c r="VBQ21" s="822"/>
      <c r="VBR21" s="822"/>
      <c r="VBS21" s="822"/>
      <c r="VBT21" s="822"/>
      <c r="VBU21" s="822"/>
      <c r="VBV21" s="822"/>
      <c r="VBW21" s="822"/>
      <c r="VBX21" s="822"/>
      <c r="VBY21" s="822"/>
      <c r="VBZ21" s="822"/>
      <c r="VCA21" s="822"/>
      <c r="VCB21" s="822"/>
      <c r="VCC21" s="822"/>
      <c r="VCD21" s="822"/>
      <c r="VCE21" s="822"/>
      <c r="VCF21" s="822"/>
      <c r="VCG21" s="822"/>
      <c r="VCH21" s="822"/>
      <c r="VCI21" s="822"/>
      <c r="VCJ21" s="822"/>
      <c r="VCK21" s="822"/>
      <c r="VCL21" s="822"/>
      <c r="VCM21" s="822"/>
      <c r="VCN21" s="822"/>
      <c r="VCO21" s="822"/>
      <c r="VCP21" s="822"/>
      <c r="VCQ21" s="822"/>
      <c r="VCR21" s="822"/>
      <c r="VCS21" s="822"/>
      <c r="VCT21" s="822"/>
      <c r="VCU21" s="822"/>
      <c r="VCV21" s="822"/>
      <c r="VCW21" s="822"/>
      <c r="VCX21" s="822"/>
      <c r="VCY21" s="822"/>
      <c r="VCZ21" s="822"/>
      <c r="VDA21" s="822"/>
      <c r="VDB21" s="822"/>
      <c r="VDC21" s="822"/>
      <c r="VDD21" s="822"/>
      <c r="VDE21" s="822"/>
      <c r="VDF21" s="822"/>
      <c r="VDG21" s="822"/>
      <c r="VDH21" s="822"/>
      <c r="VDI21" s="822"/>
      <c r="VDJ21" s="822"/>
      <c r="VDK21" s="822"/>
      <c r="VDL21" s="822"/>
      <c r="VDM21" s="822"/>
      <c r="VDN21" s="822"/>
      <c r="VDO21" s="822"/>
      <c r="VDP21" s="822"/>
      <c r="VDQ21" s="822"/>
      <c r="VDR21" s="822"/>
      <c r="VDS21" s="822"/>
      <c r="VDT21" s="822"/>
      <c r="VDU21" s="822"/>
      <c r="VDV21" s="822"/>
      <c r="VDW21" s="822"/>
      <c r="VDX21" s="822"/>
      <c r="VDY21" s="822"/>
      <c r="VDZ21" s="822"/>
      <c r="VEA21" s="822"/>
      <c r="VEB21" s="822"/>
      <c r="VEC21" s="822"/>
      <c r="VED21" s="822"/>
      <c r="VEE21" s="822"/>
      <c r="VEF21" s="822"/>
      <c r="VEG21" s="822"/>
      <c r="VEH21" s="822"/>
      <c r="VEI21" s="822"/>
      <c r="VEJ21" s="822"/>
      <c r="VEK21" s="822"/>
      <c r="VEL21" s="822"/>
      <c r="VEM21" s="822"/>
      <c r="VEN21" s="822"/>
      <c r="VEO21" s="822"/>
      <c r="VEP21" s="822"/>
      <c r="VEQ21" s="822"/>
      <c r="VER21" s="822"/>
      <c r="VES21" s="822"/>
      <c r="VET21" s="822"/>
      <c r="VEU21" s="822"/>
      <c r="VEV21" s="822"/>
      <c r="VEW21" s="822"/>
      <c r="VEX21" s="822"/>
      <c r="VEY21" s="822"/>
      <c r="VEZ21" s="822"/>
      <c r="VFA21" s="822"/>
      <c r="VFB21" s="822"/>
      <c r="VFC21" s="822"/>
      <c r="VFD21" s="822"/>
      <c r="VFE21" s="822"/>
      <c r="VFF21" s="822"/>
      <c r="VFG21" s="822"/>
      <c r="VFH21" s="822"/>
      <c r="VFI21" s="822"/>
      <c r="VFJ21" s="822"/>
      <c r="VFK21" s="822"/>
      <c r="VFL21" s="822"/>
      <c r="VFM21" s="822"/>
      <c r="VFN21" s="822"/>
      <c r="VFO21" s="822"/>
      <c r="VFP21" s="822"/>
      <c r="VFQ21" s="822"/>
      <c r="VFR21" s="822"/>
      <c r="VFS21" s="822"/>
      <c r="VFT21" s="822"/>
      <c r="VFU21" s="822"/>
      <c r="VFV21" s="822"/>
      <c r="VFW21" s="822"/>
      <c r="VFX21" s="822"/>
      <c r="VFY21" s="822"/>
      <c r="VFZ21" s="822"/>
      <c r="VGA21" s="822"/>
      <c r="VGB21" s="822"/>
      <c r="VGC21" s="822"/>
      <c r="VGD21" s="822"/>
      <c r="VGE21" s="822"/>
      <c r="VGF21" s="822"/>
      <c r="VGG21" s="822"/>
      <c r="VGH21" s="822"/>
      <c r="VGI21" s="822"/>
      <c r="VGJ21" s="822"/>
      <c r="VGK21" s="822"/>
      <c r="VGL21" s="822"/>
      <c r="VGM21" s="822"/>
      <c r="VGN21" s="822"/>
      <c r="VGO21" s="822"/>
      <c r="VGP21" s="822"/>
      <c r="VGQ21" s="822"/>
      <c r="VGR21" s="822"/>
      <c r="VGS21" s="822"/>
      <c r="VGT21" s="822"/>
      <c r="VGU21" s="822"/>
      <c r="VGV21" s="822"/>
      <c r="VGW21" s="822"/>
      <c r="VGX21" s="822"/>
      <c r="VGY21" s="822"/>
      <c r="VGZ21" s="822"/>
      <c r="VHA21" s="822"/>
      <c r="VHB21" s="822"/>
      <c r="VHC21" s="822"/>
      <c r="VHD21" s="822"/>
      <c r="VHE21" s="822"/>
      <c r="VHF21" s="822"/>
      <c r="VHG21" s="822"/>
      <c r="VHH21" s="822"/>
      <c r="VHI21" s="822"/>
      <c r="VHJ21" s="822"/>
      <c r="VHK21" s="822"/>
      <c r="VHL21" s="822"/>
      <c r="VHM21" s="822"/>
      <c r="VHN21" s="822"/>
      <c r="VHO21" s="822"/>
      <c r="VHP21" s="822"/>
      <c r="VHQ21" s="822"/>
      <c r="VHR21" s="822"/>
      <c r="VHS21" s="822"/>
      <c r="VHT21" s="822"/>
      <c r="VHU21" s="822"/>
      <c r="VHV21" s="822"/>
      <c r="VHW21" s="822"/>
      <c r="VHX21" s="822"/>
      <c r="VHY21" s="822"/>
      <c r="VHZ21" s="822"/>
      <c r="VIA21" s="822"/>
      <c r="VIB21" s="822"/>
      <c r="VIC21" s="822"/>
      <c r="VID21" s="822"/>
      <c r="VIE21" s="822"/>
      <c r="VIF21" s="822"/>
      <c r="VIG21" s="822"/>
      <c r="VIH21" s="822"/>
      <c r="VII21" s="822"/>
      <c r="VIJ21" s="822"/>
      <c r="VIK21" s="822"/>
      <c r="VIL21" s="822"/>
      <c r="VIM21" s="822"/>
      <c r="VIN21" s="822"/>
      <c r="VIO21" s="822"/>
      <c r="VIP21" s="822"/>
      <c r="VIQ21" s="822"/>
      <c r="VIR21" s="822"/>
      <c r="VIS21" s="822"/>
      <c r="VIT21" s="822"/>
      <c r="VIU21" s="822"/>
      <c r="VIV21" s="822"/>
      <c r="VIW21" s="822"/>
      <c r="VIX21" s="822"/>
      <c r="VIY21" s="822"/>
      <c r="VIZ21" s="822"/>
      <c r="VJA21" s="822"/>
      <c r="VJB21" s="822"/>
      <c r="VJC21" s="822"/>
      <c r="VJD21" s="822"/>
      <c r="VJE21" s="822"/>
      <c r="VJF21" s="822"/>
      <c r="VJG21" s="822"/>
      <c r="VJH21" s="822"/>
      <c r="VJI21" s="822"/>
      <c r="VJJ21" s="822"/>
      <c r="VJK21" s="822"/>
      <c r="VJL21" s="822"/>
      <c r="VJM21" s="822"/>
      <c r="VJN21" s="822"/>
      <c r="VJO21" s="822"/>
      <c r="VJP21" s="822"/>
      <c r="VJQ21" s="822"/>
      <c r="VJR21" s="822"/>
      <c r="VJS21" s="822"/>
      <c r="VJT21" s="822"/>
      <c r="VJU21" s="822"/>
      <c r="VJV21" s="822"/>
      <c r="VJW21" s="822"/>
      <c r="VJX21" s="822"/>
      <c r="VJY21" s="822"/>
      <c r="VJZ21" s="822"/>
      <c r="VKA21" s="822"/>
      <c r="VKB21" s="822"/>
      <c r="VKC21" s="822"/>
      <c r="VKD21" s="822"/>
      <c r="VKE21" s="822"/>
      <c r="VKF21" s="822"/>
      <c r="VKG21" s="822"/>
      <c r="VKH21" s="822"/>
      <c r="VKI21" s="822"/>
      <c r="VKJ21" s="822"/>
      <c r="VKK21" s="822"/>
      <c r="VKL21" s="822"/>
      <c r="VKM21" s="822"/>
      <c r="VKN21" s="822"/>
      <c r="VKO21" s="822"/>
      <c r="VKP21" s="822"/>
      <c r="VKQ21" s="822"/>
      <c r="VKR21" s="822"/>
      <c r="VKS21" s="822"/>
      <c r="VKT21" s="822"/>
      <c r="VKU21" s="822"/>
      <c r="VKV21" s="822"/>
      <c r="VKW21" s="822"/>
      <c r="VKX21" s="822"/>
      <c r="VKY21" s="822"/>
      <c r="VKZ21" s="822"/>
      <c r="VLA21" s="822"/>
      <c r="VLB21" s="822"/>
      <c r="VLC21" s="822"/>
      <c r="VLD21" s="822"/>
      <c r="VLE21" s="822"/>
      <c r="VLF21" s="822"/>
      <c r="VLG21" s="822"/>
      <c r="VLH21" s="822"/>
      <c r="VLI21" s="822"/>
      <c r="VLJ21" s="822"/>
      <c r="VLK21" s="822"/>
      <c r="VLL21" s="822"/>
      <c r="VLM21" s="822"/>
      <c r="VLN21" s="822"/>
      <c r="VLO21" s="822"/>
      <c r="VLP21" s="822"/>
      <c r="VLQ21" s="822"/>
      <c r="VLR21" s="822"/>
      <c r="VLS21" s="822"/>
      <c r="VLT21" s="822"/>
      <c r="VLU21" s="822"/>
      <c r="VLV21" s="822"/>
      <c r="VLW21" s="822"/>
      <c r="VLX21" s="822"/>
      <c r="VLY21" s="822"/>
      <c r="VLZ21" s="822"/>
      <c r="VMA21" s="822"/>
      <c r="VMB21" s="822"/>
      <c r="VMC21" s="822"/>
      <c r="VMD21" s="822"/>
      <c r="VME21" s="822"/>
      <c r="VMF21" s="822"/>
      <c r="VMG21" s="822"/>
      <c r="VMH21" s="822"/>
      <c r="VMI21" s="822"/>
      <c r="VMJ21" s="822"/>
      <c r="VMK21" s="822"/>
      <c r="VML21" s="822"/>
      <c r="VMM21" s="822"/>
      <c r="VMN21" s="822"/>
      <c r="VMO21" s="822"/>
      <c r="VMP21" s="822"/>
      <c r="VMQ21" s="822"/>
      <c r="VMR21" s="822"/>
      <c r="VMS21" s="822"/>
      <c r="VMT21" s="822"/>
      <c r="VMU21" s="822"/>
      <c r="VMV21" s="822"/>
      <c r="VMW21" s="822"/>
      <c r="VMX21" s="822"/>
      <c r="VMY21" s="822"/>
      <c r="VMZ21" s="822"/>
      <c r="VNA21" s="822"/>
      <c r="VNB21" s="822"/>
      <c r="VNC21" s="822"/>
      <c r="VND21" s="822"/>
      <c r="VNE21" s="822"/>
      <c r="VNF21" s="822"/>
      <c r="VNG21" s="822"/>
      <c r="VNH21" s="822"/>
      <c r="VNI21" s="822"/>
      <c r="VNJ21" s="822"/>
      <c r="VNK21" s="822"/>
      <c r="VNL21" s="822"/>
      <c r="VNM21" s="822"/>
      <c r="VNN21" s="822"/>
      <c r="VNO21" s="822"/>
      <c r="VNP21" s="822"/>
      <c r="VNQ21" s="822"/>
      <c r="VNR21" s="822"/>
      <c r="VNS21" s="822"/>
      <c r="VNT21" s="822"/>
      <c r="VNU21" s="822"/>
      <c r="VNV21" s="822"/>
      <c r="VNW21" s="822"/>
      <c r="VNX21" s="822"/>
      <c r="VNY21" s="822"/>
      <c r="VNZ21" s="822"/>
      <c r="VOA21" s="822"/>
      <c r="VOB21" s="822"/>
      <c r="VOC21" s="822"/>
      <c r="VOD21" s="822"/>
      <c r="VOE21" s="822"/>
      <c r="VOF21" s="822"/>
      <c r="VOG21" s="822"/>
      <c r="VOH21" s="822"/>
      <c r="VOI21" s="822"/>
      <c r="VOJ21" s="822"/>
      <c r="VOK21" s="822"/>
      <c r="VOL21" s="822"/>
      <c r="VOM21" s="822"/>
      <c r="VON21" s="822"/>
      <c r="VOO21" s="822"/>
      <c r="VOP21" s="822"/>
      <c r="VOQ21" s="822"/>
      <c r="VOR21" s="822"/>
      <c r="VOS21" s="822"/>
      <c r="VOT21" s="822"/>
      <c r="VOU21" s="822"/>
      <c r="VOV21" s="822"/>
      <c r="VOW21" s="822"/>
      <c r="VOX21" s="822"/>
      <c r="VOY21" s="822"/>
      <c r="VOZ21" s="822"/>
      <c r="VPA21" s="822"/>
      <c r="VPB21" s="822"/>
      <c r="VPC21" s="822"/>
      <c r="VPD21" s="822"/>
      <c r="VPE21" s="822"/>
      <c r="VPF21" s="822"/>
      <c r="VPG21" s="822"/>
      <c r="VPH21" s="822"/>
      <c r="VPI21" s="822"/>
      <c r="VPJ21" s="822"/>
      <c r="VPK21" s="822"/>
      <c r="VPL21" s="822"/>
      <c r="VPM21" s="822"/>
      <c r="VPN21" s="822"/>
      <c r="VPO21" s="822"/>
      <c r="VPP21" s="822"/>
      <c r="VPQ21" s="822"/>
      <c r="VPR21" s="822"/>
      <c r="VPS21" s="822"/>
      <c r="VPT21" s="822"/>
      <c r="VPU21" s="822"/>
      <c r="VPV21" s="822"/>
      <c r="VPW21" s="822"/>
      <c r="VPX21" s="822"/>
      <c r="VPY21" s="822"/>
      <c r="VPZ21" s="822"/>
      <c r="VQA21" s="822"/>
      <c r="VQB21" s="822"/>
      <c r="VQC21" s="822"/>
      <c r="VQD21" s="822"/>
      <c r="VQE21" s="822"/>
      <c r="VQF21" s="822"/>
      <c r="VQG21" s="822"/>
      <c r="VQH21" s="822"/>
      <c r="VQI21" s="822"/>
      <c r="VQJ21" s="822"/>
      <c r="VQK21" s="822"/>
      <c r="VQL21" s="822"/>
      <c r="VQM21" s="822"/>
      <c r="VQN21" s="822"/>
      <c r="VQO21" s="822"/>
      <c r="VQP21" s="822"/>
      <c r="VQQ21" s="822"/>
      <c r="VQR21" s="822"/>
      <c r="VQS21" s="822"/>
      <c r="VQT21" s="822"/>
      <c r="VQU21" s="822"/>
      <c r="VQV21" s="822"/>
      <c r="VQW21" s="822"/>
      <c r="VQX21" s="822"/>
      <c r="VQY21" s="822"/>
      <c r="VQZ21" s="822"/>
      <c r="VRA21" s="822"/>
      <c r="VRB21" s="822"/>
      <c r="VRC21" s="822"/>
      <c r="VRD21" s="822"/>
      <c r="VRE21" s="822"/>
      <c r="VRF21" s="822"/>
      <c r="VRG21" s="822"/>
      <c r="VRH21" s="822"/>
      <c r="VRI21" s="822"/>
      <c r="VRJ21" s="822"/>
      <c r="VRK21" s="822"/>
      <c r="VRL21" s="822"/>
      <c r="VRM21" s="822"/>
      <c r="VRN21" s="822"/>
      <c r="VRO21" s="822"/>
      <c r="VRP21" s="822"/>
      <c r="VRQ21" s="822"/>
      <c r="VRR21" s="822"/>
      <c r="VRS21" s="822"/>
      <c r="VRT21" s="822"/>
      <c r="VRU21" s="822"/>
      <c r="VRV21" s="822"/>
      <c r="VRW21" s="822"/>
      <c r="VRX21" s="822"/>
      <c r="VRY21" s="822"/>
      <c r="VRZ21" s="822"/>
      <c r="VSA21" s="822"/>
      <c r="VSB21" s="822"/>
      <c r="VSC21" s="822"/>
      <c r="VSD21" s="822"/>
      <c r="VSE21" s="822"/>
      <c r="VSF21" s="822"/>
      <c r="VSG21" s="822"/>
      <c r="VSH21" s="822"/>
      <c r="VSI21" s="822"/>
      <c r="VSJ21" s="822"/>
      <c r="VSK21" s="822"/>
      <c r="VSL21" s="822"/>
      <c r="VSM21" s="822"/>
      <c r="VSN21" s="822"/>
      <c r="VSO21" s="822"/>
      <c r="VSP21" s="822"/>
      <c r="VSQ21" s="822"/>
      <c r="VSR21" s="822"/>
      <c r="VSS21" s="822"/>
      <c r="VST21" s="822"/>
      <c r="VSU21" s="822"/>
      <c r="VSV21" s="822"/>
      <c r="VSW21" s="822"/>
      <c r="VSX21" s="822"/>
      <c r="VSY21" s="822"/>
      <c r="VSZ21" s="822"/>
      <c r="VTA21" s="822"/>
      <c r="VTB21" s="822"/>
      <c r="VTC21" s="822"/>
      <c r="VTD21" s="822"/>
      <c r="VTE21" s="822"/>
      <c r="VTF21" s="822"/>
      <c r="VTG21" s="822"/>
      <c r="VTH21" s="822"/>
      <c r="VTI21" s="822"/>
      <c r="VTJ21" s="822"/>
      <c r="VTK21" s="822"/>
      <c r="VTL21" s="822"/>
      <c r="VTM21" s="822"/>
      <c r="VTN21" s="822"/>
      <c r="VTO21" s="822"/>
      <c r="VTP21" s="822"/>
      <c r="VTQ21" s="822"/>
      <c r="VTR21" s="822"/>
      <c r="VTS21" s="822"/>
      <c r="VTT21" s="822"/>
      <c r="VTU21" s="822"/>
      <c r="VTV21" s="822"/>
      <c r="VTW21" s="822"/>
      <c r="VTX21" s="822"/>
      <c r="VTY21" s="822"/>
      <c r="VTZ21" s="822"/>
      <c r="VUA21" s="822"/>
      <c r="VUB21" s="822"/>
      <c r="VUC21" s="822"/>
      <c r="VUD21" s="822"/>
      <c r="VUE21" s="822"/>
      <c r="VUF21" s="822"/>
      <c r="VUG21" s="822"/>
      <c r="VUH21" s="822"/>
      <c r="VUI21" s="822"/>
      <c r="VUJ21" s="822"/>
      <c r="VUK21" s="822"/>
      <c r="VUL21" s="822"/>
      <c r="VUM21" s="822"/>
      <c r="VUN21" s="822"/>
      <c r="VUO21" s="822"/>
      <c r="VUP21" s="822"/>
      <c r="VUQ21" s="822"/>
      <c r="VUR21" s="822"/>
      <c r="VUS21" s="822"/>
      <c r="VUT21" s="822"/>
      <c r="VUU21" s="822"/>
      <c r="VUV21" s="822"/>
      <c r="VUW21" s="822"/>
      <c r="VUX21" s="822"/>
      <c r="VUY21" s="822"/>
      <c r="VUZ21" s="822"/>
      <c r="VVA21" s="822"/>
      <c r="VVB21" s="822"/>
      <c r="VVC21" s="822"/>
      <c r="VVD21" s="822"/>
      <c r="VVE21" s="822"/>
      <c r="VVF21" s="822"/>
      <c r="VVG21" s="822"/>
      <c r="VVH21" s="822"/>
      <c r="VVI21" s="822"/>
      <c r="VVJ21" s="822"/>
      <c r="VVK21" s="822"/>
      <c r="VVL21" s="822"/>
      <c r="VVM21" s="822"/>
      <c r="VVN21" s="822"/>
      <c r="VVO21" s="822"/>
      <c r="VVP21" s="822"/>
      <c r="VVQ21" s="822"/>
      <c r="VVR21" s="822"/>
      <c r="VVS21" s="822"/>
      <c r="VVT21" s="822"/>
      <c r="VVU21" s="822"/>
      <c r="VVV21" s="822"/>
      <c r="VVW21" s="822"/>
      <c r="VVX21" s="822"/>
      <c r="VVY21" s="822"/>
      <c r="VVZ21" s="822"/>
      <c r="VWA21" s="822"/>
      <c r="VWB21" s="822"/>
      <c r="VWC21" s="822"/>
      <c r="VWD21" s="822"/>
      <c r="VWE21" s="822"/>
      <c r="VWF21" s="822"/>
      <c r="VWG21" s="822"/>
      <c r="VWH21" s="822"/>
      <c r="VWI21" s="822"/>
      <c r="VWJ21" s="822"/>
      <c r="VWK21" s="822"/>
      <c r="VWL21" s="822"/>
      <c r="VWM21" s="822"/>
      <c r="VWN21" s="822"/>
      <c r="VWO21" s="822"/>
      <c r="VWP21" s="822"/>
      <c r="VWQ21" s="822"/>
      <c r="VWR21" s="822"/>
      <c r="VWS21" s="822"/>
      <c r="VWT21" s="822"/>
      <c r="VWU21" s="822"/>
      <c r="VWV21" s="822"/>
      <c r="VWW21" s="822"/>
      <c r="VWX21" s="822"/>
      <c r="VWY21" s="822"/>
      <c r="VWZ21" s="822"/>
      <c r="VXA21" s="822"/>
      <c r="VXB21" s="822"/>
      <c r="VXC21" s="822"/>
      <c r="VXD21" s="822"/>
      <c r="VXE21" s="822"/>
      <c r="VXF21" s="822"/>
      <c r="VXG21" s="822"/>
      <c r="VXH21" s="822"/>
      <c r="VXI21" s="822"/>
      <c r="VXJ21" s="822"/>
      <c r="VXK21" s="822"/>
      <c r="VXL21" s="822"/>
      <c r="VXM21" s="822"/>
      <c r="VXN21" s="822"/>
      <c r="VXO21" s="822"/>
      <c r="VXP21" s="822"/>
      <c r="VXQ21" s="822"/>
      <c r="VXR21" s="822"/>
      <c r="VXS21" s="822"/>
      <c r="VXT21" s="822"/>
      <c r="VXU21" s="822"/>
      <c r="VXV21" s="822"/>
      <c r="VXW21" s="822"/>
      <c r="VXX21" s="822"/>
      <c r="VXY21" s="822"/>
      <c r="VXZ21" s="822"/>
      <c r="VYA21" s="822"/>
      <c r="VYB21" s="822"/>
      <c r="VYC21" s="822"/>
      <c r="VYD21" s="822"/>
      <c r="VYE21" s="822"/>
      <c r="VYF21" s="822"/>
      <c r="VYG21" s="822"/>
      <c r="VYH21" s="822"/>
      <c r="VYI21" s="822"/>
      <c r="VYJ21" s="822"/>
      <c r="VYK21" s="822"/>
      <c r="VYL21" s="822"/>
      <c r="VYM21" s="822"/>
      <c r="VYN21" s="822"/>
      <c r="VYO21" s="822"/>
      <c r="VYP21" s="822"/>
      <c r="VYQ21" s="822"/>
      <c r="VYR21" s="822"/>
      <c r="VYS21" s="822"/>
      <c r="VYT21" s="822"/>
      <c r="VYU21" s="822"/>
      <c r="VYV21" s="822"/>
      <c r="VYW21" s="822"/>
      <c r="VYX21" s="822"/>
      <c r="VYY21" s="822"/>
      <c r="VYZ21" s="822"/>
      <c r="VZA21" s="822"/>
      <c r="VZB21" s="822"/>
      <c r="VZC21" s="822"/>
      <c r="VZD21" s="822"/>
      <c r="VZE21" s="822"/>
      <c r="VZF21" s="822"/>
      <c r="VZG21" s="822"/>
      <c r="VZH21" s="822"/>
      <c r="VZI21" s="822"/>
      <c r="VZJ21" s="822"/>
      <c r="VZK21" s="822"/>
      <c r="VZL21" s="822"/>
      <c r="VZM21" s="822"/>
      <c r="VZN21" s="822"/>
      <c r="VZO21" s="822"/>
      <c r="VZP21" s="822"/>
      <c r="VZQ21" s="822"/>
      <c r="VZR21" s="822"/>
      <c r="VZS21" s="822"/>
      <c r="VZT21" s="822"/>
      <c r="VZU21" s="822"/>
      <c r="VZV21" s="822"/>
      <c r="VZW21" s="822"/>
      <c r="VZX21" s="822"/>
      <c r="VZY21" s="822"/>
      <c r="VZZ21" s="822"/>
      <c r="WAA21" s="822"/>
      <c r="WAB21" s="822"/>
      <c r="WAC21" s="822"/>
      <c r="WAD21" s="822"/>
      <c r="WAE21" s="822"/>
      <c r="WAF21" s="822"/>
      <c r="WAG21" s="822"/>
      <c r="WAH21" s="822"/>
      <c r="WAI21" s="822"/>
      <c r="WAJ21" s="822"/>
      <c r="WAK21" s="822"/>
      <c r="WAL21" s="822"/>
      <c r="WAM21" s="822"/>
      <c r="WAN21" s="822"/>
      <c r="WAO21" s="822"/>
      <c r="WAP21" s="822"/>
      <c r="WAQ21" s="822"/>
      <c r="WAR21" s="822"/>
      <c r="WAS21" s="822"/>
      <c r="WAT21" s="822"/>
      <c r="WAU21" s="822"/>
      <c r="WAV21" s="822"/>
      <c r="WAW21" s="822"/>
      <c r="WAX21" s="822"/>
      <c r="WAY21" s="822"/>
      <c r="WAZ21" s="822"/>
      <c r="WBA21" s="822"/>
      <c r="WBB21" s="822"/>
      <c r="WBC21" s="822"/>
      <c r="WBD21" s="822"/>
      <c r="WBE21" s="822"/>
      <c r="WBF21" s="822"/>
      <c r="WBG21" s="822"/>
      <c r="WBH21" s="822"/>
      <c r="WBI21" s="822"/>
      <c r="WBJ21" s="822"/>
      <c r="WBK21" s="822"/>
      <c r="WBL21" s="822"/>
      <c r="WBM21" s="822"/>
      <c r="WBN21" s="822"/>
      <c r="WBO21" s="822"/>
      <c r="WBP21" s="822"/>
      <c r="WBQ21" s="822"/>
      <c r="WBR21" s="822"/>
      <c r="WBS21" s="822"/>
      <c r="WBT21" s="822"/>
      <c r="WBU21" s="822"/>
      <c r="WBV21" s="822"/>
      <c r="WBW21" s="822"/>
      <c r="WBX21" s="822"/>
      <c r="WBY21" s="822"/>
      <c r="WBZ21" s="822"/>
      <c r="WCA21" s="822"/>
      <c r="WCB21" s="822"/>
      <c r="WCC21" s="822"/>
      <c r="WCD21" s="822"/>
      <c r="WCE21" s="822"/>
      <c r="WCF21" s="822"/>
      <c r="WCG21" s="822"/>
      <c r="WCH21" s="822"/>
      <c r="WCI21" s="822"/>
      <c r="WCJ21" s="822"/>
      <c r="WCK21" s="822"/>
      <c r="WCL21" s="822"/>
      <c r="WCM21" s="822"/>
      <c r="WCN21" s="822"/>
      <c r="WCO21" s="822"/>
      <c r="WCP21" s="822"/>
      <c r="WCQ21" s="822"/>
      <c r="WCR21" s="822"/>
      <c r="WCS21" s="822"/>
      <c r="WCT21" s="822"/>
      <c r="WCU21" s="822"/>
      <c r="WCV21" s="822"/>
      <c r="WCW21" s="822"/>
      <c r="WCX21" s="822"/>
      <c r="WCY21" s="822"/>
      <c r="WCZ21" s="822"/>
      <c r="WDA21" s="822"/>
      <c r="WDB21" s="822"/>
      <c r="WDC21" s="822"/>
      <c r="WDD21" s="822"/>
      <c r="WDE21" s="822"/>
      <c r="WDF21" s="822"/>
      <c r="WDG21" s="822"/>
      <c r="WDH21" s="822"/>
      <c r="WDI21" s="822"/>
      <c r="WDJ21" s="822"/>
      <c r="WDK21" s="822"/>
      <c r="WDL21" s="822"/>
      <c r="WDM21" s="822"/>
      <c r="WDN21" s="822"/>
      <c r="WDO21" s="822"/>
      <c r="WDP21" s="822"/>
      <c r="WDQ21" s="822"/>
      <c r="WDR21" s="822"/>
      <c r="WDS21" s="822"/>
      <c r="WDT21" s="822"/>
      <c r="WDU21" s="822"/>
      <c r="WDV21" s="822"/>
      <c r="WDW21" s="822"/>
      <c r="WDX21" s="822"/>
      <c r="WDY21" s="822"/>
      <c r="WDZ21" s="822"/>
      <c r="WEA21" s="822"/>
      <c r="WEB21" s="822"/>
      <c r="WEC21" s="822"/>
      <c r="WED21" s="822"/>
      <c r="WEE21" s="822"/>
      <c r="WEF21" s="822"/>
      <c r="WEG21" s="822"/>
      <c r="WEH21" s="822"/>
      <c r="WEI21" s="822"/>
      <c r="WEJ21" s="822"/>
      <c r="WEK21" s="822"/>
      <c r="WEL21" s="822"/>
      <c r="WEM21" s="822"/>
      <c r="WEN21" s="822"/>
      <c r="WEO21" s="822"/>
      <c r="WEP21" s="822"/>
      <c r="WEQ21" s="822"/>
      <c r="WER21" s="822"/>
      <c r="WES21" s="822"/>
      <c r="WET21" s="822"/>
      <c r="WEU21" s="822"/>
      <c r="WEV21" s="822"/>
      <c r="WEW21" s="822"/>
      <c r="WEX21" s="822"/>
      <c r="WEY21" s="822"/>
      <c r="WEZ21" s="822"/>
      <c r="WFA21" s="822"/>
      <c r="WFB21" s="822"/>
      <c r="WFC21" s="822"/>
      <c r="WFD21" s="822"/>
      <c r="WFE21" s="822"/>
      <c r="WFF21" s="822"/>
      <c r="WFG21" s="822"/>
      <c r="WFH21" s="822"/>
      <c r="WFI21" s="822"/>
      <c r="WFJ21" s="822"/>
      <c r="WFK21" s="822"/>
      <c r="WFL21" s="822"/>
      <c r="WFM21" s="822"/>
      <c r="WFN21" s="822"/>
      <c r="WFO21" s="822"/>
      <c r="WFP21" s="822"/>
      <c r="WFQ21" s="822"/>
      <c r="WFR21" s="822"/>
      <c r="WFS21" s="822"/>
      <c r="WFT21" s="822"/>
      <c r="WFU21" s="822"/>
      <c r="WFV21" s="822"/>
      <c r="WFW21" s="822"/>
      <c r="WFX21" s="822"/>
      <c r="WFY21" s="822"/>
      <c r="WFZ21" s="822"/>
      <c r="WGA21" s="822"/>
      <c r="WGB21" s="822"/>
      <c r="WGC21" s="822"/>
      <c r="WGD21" s="822"/>
      <c r="WGE21" s="822"/>
      <c r="WGF21" s="822"/>
      <c r="WGG21" s="822"/>
      <c r="WGH21" s="822"/>
      <c r="WGI21" s="822"/>
      <c r="WGJ21" s="822"/>
      <c r="WGK21" s="822"/>
      <c r="WGL21" s="822"/>
      <c r="WGM21" s="822"/>
      <c r="WGN21" s="822"/>
      <c r="WGO21" s="822"/>
      <c r="WGP21" s="822"/>
      <c r="WGQ21" s="822"/>
      <c r="WGR21" s="822"/>
      <c r="WGS21" s="822"/>
      <c r="WGT21" s="822"/>
      <c r="WGU21" s="822"/>
      <c r="WGV21" s="822"/>
      <c r="WGW21" s="822"/>
      <c r="WGX21" s="822"/>
      <c r="WGY21" s="822"/>
      <c r="WGZ21" s="822"/>
      <c r="WHA21" s="822"/>
      <c r="WHB21" s="822"/>
      <c r="WHC21" s="822"/>
      <c r="WHD21" s="822"/>
      <c r="WHE21" s="822"/>
      <c r="WHF21" s="822"/>
      <c r="WHG21" s="822"/>
      <c r="WHH21" s="822"/>
      <c r="WHI21" s="822"/>
      <c r="WHJ21" s="822"/>
      <c r="WHK21" s="822"/>
      <c r="WHL21" s="822"/>
      <c r="WHM21" s="822"/>
      <c r="WHN21" s="822"/>
      <c r="WHO21" s="822"/>
      <c r="WHP21" s="822"/>
      <c r="WHQ21" s="822"/>
      <c r="WHR21" s="822"/>
      <c r="WHS21" s="822"/>
      <c r="WHT21" s="822"/>
      <c r="WHU21" s="822"/>
      <c r="WHV21" s="822"/>
      <c r="WHW21" s="822"/>
      <c r="WHX21" s="822"/>
      <c r="WHY21" s="822"/>
      <c r="WHZ21" s="822"/>
      <c r="WIA21" s="822"/>
      <c r="WIB21" s="822"/>
      <c r="WIC21" s="822"/>
      <c r="WID21" s="822"/>
      <c r="WIE21" s="822"/>
      <c r="WIF21" s="822"/>
      <c r="WIG21" s="822"/>
      <c r="WIH21" s="822"/>
      <c r="WII21" s="822"/>
      <c r="WIJ21" s="822"/>
      <c r="WIK21" s="822"/>
      <c r="WIL21" s="822"/>
      <c r="WIM21" s="822"/>
      <c r="WIN21" s="822"/>
      <c r="WIO21" s="822"/>
      <c r="WIP21" s="822"/>
      <c r="WIQ21" s="822"/>
      <c r="WIR21" s="822"/>
      <c r="WIS21" s="822"/>
      <c r="WIT21" s="822"/>
      <c r="WIU21" s="822"/>
      <c r="WIV21" s="822"/>
      <c r="WIW21" s="822"/>
      <c r="WIX21" s="822"/>
      <c r="WIY21" s="822"/>
      <c r="WIZ21" s="822"/>
      <c r="WJA21" s="822"/>
      <c r="WJB21" s="822"/>
      <c r="WJC21" s="822"/>
      <c r="WJD21" s="822"/>
      <c r="WJE21" s="822"/>
      <c r="WJF21" s="822"/>
      <c r="WJG21" s="822"/>
      <c r="WJH21" s="822"/>
      <c r="WJI21" s="822"/>
      <c r="WJJ21" s="822"/>
      <c r="WJK21" s="822"/>
      <c r="WJL21" s="822"/>
      <c r="WJM21" s="822"/>
      <c r="WJN21" s="822"/>
      <c r="WJO21" s="822"/>
      <c r="WJP21" s="822"/>
      <c r="WJQ21" s="822"/>
      <c r="WJR21" s="822"/>
      <c r="WJS21" s="822"/>
      <c r="WJT21" s="822"/>
      <c r="WJU21" s="822"/>
      <c r="WJV21" s="822"/>
      <c r="WJW21" s="822"/>
      <c r="WJX21" s="822"/>
      <c r="WJY21" s="822"/>
      <c r="WJZ21" s="822"/>
      <c r="WKA21" s="822"/>
      <c r="WKB21" s="822"/>
      <c r="WKC21" s="822"/>
      <c r="WKD21" s="822"/>
      <c r="WKE21" s="822"/>
      <c r="WKF21" s="822"/>
      <c r="WKG21" s="822"/>
      <c r="WKH21" s="822"/>
      <c r="WKI21" s="822"/>
      <c r="WKJ21" s="822"/>
      <c r="WKK21" s="822"/>
      <c r="WKL21" s="822"/>
      <c r="WKM21" s="822"/>
      <c r="WKN21" s="822"/>
      <c r="WKO21" s="822"/>
      <c r="WKP21" s="822"/>
      <c r="WKQ21" s="822"/>
      <c r="WKR21" s="822"/>
      <c r="WKS21" s="822"/>
      <c r="WKT21" s="822"/>
      <c r="WKU21" s="822"/>
      <c r="WKV21" s="822"/>
      <c r="WKW21" s="822"/>
      <c r="WKX21" s="822"/>
      <c r="WKY21" s="822"/>
      <c r="WKZ21" s="822"/>
      <c r="WLA21" s="822"/>
      <c r="WLB21" s="822"/>
      <c r="WLC21" s="822"/>
      <c r="WLD21" s="822"/>
      <c r="WLE21" s="822"/>
      <c r="WLF21" s="822"/>
      <c r="WLG21" s="822"/>
      <c r="WLH21" s="822"/>
      <c r="WLI21" s="822"/>
      <c r="WLJ21" s="822"/>
      <c r="WLK21" s="822"/>
      <c r="WLL21" s="822"/>
      <c r="WLM21" s="822"/>
      <c r="WLN21" s="822"/>
      <c r="WLO21" s="822"/>
      <c r="WLP21" s="822"/>
      <c r="WLQ21" s="822"/>
      <c r="WLR21" s="822"/>
      <c r="WLS21" s="822"/>
      <c r="WLT21" s="822"/>
      <c r="WLU21" s="822"/>
      <c r="WLV21" s="822"/>
      <c r="WLW21" s="822"/>
      <c r="WLX21" s="822"/>
      <c r="WLY21" s="822"/>
      <c r="WLZ21" s="822"/>
      <c r="WMA21" s="822"/>
      <c r="WMB21" s="822"/>
      <c r="WMC21" s="822"/>
      <c r="WMD21" s="822"/>
      <c r="WME21" s="822"/>
      <c r="WMF21" s="822"/>
      <c r="WMG21" s="822"/>
      <c r="WMH21" s="822"/>
      <c r="WMI21" s="822"/>
      <c r="WMJ21" s="822"/>
      <c r="WMK21" s="822"/>
      <c r="WML21" s="822"/>
      <c r="WMM21" s="822"/>
      <c r="WMN21" s="822"/>
      <c r="WMO21" s="822"/>
      <c r="WMP21" s="822"/>
      <c r="WMQ21" s="822"/>
      <c r="WMR21" s="822"/>
      <c r="WMS21" s="822"/>
      <c r="WMT21" s="822"/>
      <c r="WMU21" s="822"/>
      <c r="WMV21" s="822"/>
      <c r="WMW21" s="822"/>
      <c r="WMX21" s="822"/>
      <c r="WMY21" s="822"/>
      <c r="WMZ21" s="822"/>
      <c r="WNA21" s="822"/>
      <c r="WNB21" s="822"/>
      <c r="WNC21" s="822"/>
      <c r="WND21" s="822"/>
      <c r="WNE21" s="822"/>
      <c r="WNF21" s="822"/>
      <c r="WNG21" s="822"/>
      <c r="WNH21" s="822"/>
      <c r="WNI21" s="822"/>
      <c r="WNJ21" s="822"/>
      <c r="WNK21" s="822"/>
      <c r="WNL21" s="822"/>
      <c r="WNM21" s="822"/>
      <c r="WNN21" s="822"/>
      <c r="WNO21" s="822"/>
      <c r="WNP21" s="822"/>
      <c r="WNQ21" s="822"/>
      <c r="WNR21" s="822"/>
      <c r="WNS21" s="822"/>
      <c r="WNT21" s="822"/>
      <c r="WNU21" s="822"/>
      <c r="WNV21" s="822"/>
      <c r="WNW21" s="822"/>
      <c r="WNX21" s="822"/>
      <c r="WNY21" s="822"/>
      <c r="WNZ21" s="822"/>
      <c r="WOA21" s="822"/>
      <c r="WOB21" s="822"/>
      <c r="WOC21" s="822"/>
      <c r="WOD21" s="822"/>
      <c r="WOE21" s="822"/>
      <c r="WOF21" s="822"/>
      <c r="WOG21" s="822"/>
      <c r="WOH21" s="822"/>
      <c r="WOI21" s="822"/>
      <c r="WOJ21" s="822"/>
      <c r="WOK21" s="822"/>
      <c r="WOL21" s="822"/>
      <c r="WOM21" s="822"/>
      <c r="WON21" s="822"/>
      <c r="WOO21" s="822"/>
      <c r="WOP21" s="822"/>
      <c r="WOQ21" s="822"/>
      <c r="WOR21" s="822"/>
      <c r="WOS21" s="822"/>
      <c r="WOT21" s="822"/>
      <c r="WOU21" s="822"/>
      <c r="WOV21" s="822"/>
      <c r="WOW21" s="822"/>
      <c r="WOX21" s="822"/>
      <c r="WOY21" s="822"/>
      <c r="WOZ21" s="822"/>
      <c r="WPA21" s="822"/>
      <c r="WPB21" s="822"/>
      <c r="WPC21" s="822"/>
      <c r="WPD21" s="822"/>
      <c r="WPE21" s="822"/>
      <c r="WPF21" s="822"/>
      <c r="WPG21" s="822"/>
      <c r="WPH21" s="822"/>
      <c r="WPI21" s="822"/>
      <c r="WPJ21" s="822"/>
      <c r="WPK21" s="822"/>
      <c r="WPL21" s="822"/>
      <c r="WPM21" s="822"/>
      <c r="WPN21" s="822"/>
      <c r="WPO21" s="822"/>
      <c r="WPP21" s="822"/>
      <c r="WPQ21" s="822"/>
      <c r="WPR21" s="822"/>
      <c r="WPS21" s="822"/>
      <c r="WPT21" s="822"/>
      <c r="WPU21" s="822"/>
      <c r="WPV21" s="822"/>
      <c r="WPW21" s="822"/>
      <c r="WPX21" s="822"/>
      <c r="WPY21" s="822"/>
      <c r="WPZ21" s="822"/>
      <c r="WQA21" s="822"/>
      <c r="WQB21" s="822"/>
      <c r="WQC21" s="822"/>
      <c r="WQD21" s="822"/>
      <c r="WQE21" s="822"/>
      <c r="WQF21" s="822"/>
      <c r="WQG21" s="822"/>
      <c r="WQH21" s="822"/>
      <c r="WQI21" s="822"/>
      <c r="WQJ21" s="822"/>
      <c r="WQK21" s="822"/>
      <c r="WQL21" s="822"/>
      <c r="WQM21" s="822"/>
      <c r="WQN21" s="822"/>
      <c r="WQO21" s="822"/>
      <c r="WQP21" s="822"/>
      <c r="WQQ21" s="822"/>
      <c r="WQR21" s="822"/>
      <c r="WQS21" s="822"/>
      <c r="WQT21" s="822"/>
      <c r="WQU21" s="822"/>
      <c r="WQV21" s="822"/>
      <c r="WQW21" s="822"/>
      <c r="WQX21" s="822"/>
      <c r="WQY21" s="822"/>
      <c r="WQZ21" s="822"/>
      <c r="WRA21" s="822"/>
      <c r="WRB21" s="822"/>
      <c r="WRC21" s="822"/>
      <c r="WRD21" s="822"/>
      <c r="WRE21" s="822"/>
      <c r="WRF21" s="822"/>
      <c r="WRG21" s="822"/>
      <c r="WRH21" s="822"/>
      <c r="WRI21" s="822"/>
      <c r="WRJ21" s="822"/>
      <c r="WRK21" s="822"/>
      <c r="WRL21" s="822"/>
      <c r="WRM21" s="822"/>
      <c r="WRN21" s="822"/>
      <c r="WRO21" s="822"/>
      <c r="WRP21" s="822"/>
      <c r="WRQ21" s="822"/>
      <c r="WRR21" s="822"/>
      <c r="WRS21" s="822"/>
      <c r="WRT21" s="822"/>
      <c r="WRU21" s="822"/>
      <c r="WRV21" s="822"/>
      <c r="WRW21" s="822"/>
      <c r="WRX21" s="822"/>
      <c r="WRY21" s="822"/>
      <c r="WRZ21" s="822"/>
      <c r="WSA21" s="822"/>
      <c r="WSB21" s="822"/>
      <c r="WSC21" s="822"/>
      <c r="WSD21" s="822"/>
      <c r="WSE21" s="822"/>
      <c r="WSF21" s="822"/>
      <c r="WSG21" s="822"/>
      <c r="WSH21" s="822"/>
      <c r="WSI21" s="822"/>
      <c r="WSJ21" s="822"/>
      <c r="WSK21" s="822"/>
      <c r="WSL21" s="822"/>
      <c r="WSM21" s="822"/>
      <c r="WSN21" s="822"/>
      <c r="WSO21" s="822"/>
      <c r="WSP21" s="822"/>
      <c r="WSQ21" s="822"/>
      <c r="WSR21" s="822"/>
      <c r="WSS21" s="822"/>
      <c r="WST21" s="822"/>
      <c r="WSU21" s="822"/>
      <c r="WSV21" s="822"/>
      <c r="WSW21" s="822"/>
      <c r="WSX21" s="822"/>
      <c r="WSY21" s="822"/>
      <c r="WSZ21" s="822"/>
      <c r="WTA21" s="822"/>
      <c r="WTB21" s="822"/>
      <c r="WTC21" s="822"/>
      <c r="WTD21" s="822"/>
      <c r="WTE21" s="822"/>
      <c r="WTF21" s="822"/>
      <c r="WTG21" s="822"/>
      <c r="WTH21" s="822"/>
      <c r="WTI21" s="822"/>
      <c r="WTJ21" s="822"/>
      <c r="WTK21" s="822"/>
      <c r="WTL21" s="822"/>
      <c r="WTM21" s="822"/>
      <c r="WTN21" s="822"/>
      <c r="WTO21" s="822"/>
      <c r="WTP21" s="822"/>
      <c r="WTQ21" s="822"/>
      <c r="WTR21" s="822"/>
      <c r="WTS21" s="822"/>
      <c r="WTT21" s="822"/>
      <c r="WTU21" s="822"/>
      <c r="WTV21" s="822"/>
      <c r="WTW21" s="822"/>
      <c r="WTX21" s="822"/>
      <c r="WTY21" s="822"/>
      <c r="WTZ21" s="822"/>
      <c r="WUA21" s="822"/>
      <c r="WUB21" s="822"/>
      <c r="WUC21" s="822"/>
      <c r="WUD21" s="822"/>
      <c r="WUE21" s="822"/>
      <c r="WUF21" s="822"/>
      <c r="WUG21" s="822"/>
      <c r="WUH21" s="822"/>
      <c r="WUI21" s="822"/>
      <c r="WUJ21" s="822"/>
      <c r="WUK21" s="822"/>
      <c r="WUL21" s="822"/>
      <c r="WUM21" s="822"/>
      <c r="WUN21" s="822"/>
      <c r="WUO21" s="822"/>
      <c r="WUP21" s="822"/>
      <c r="WUQ21" s="822"/>
      <c r="WUR21" s="822"/>
      <c r="WUS21" s="822"/>
      <c r="WUT21" s="822"/>
      <c r="WUU21" s="822"/>
      <c r="WUV21" s="822"/>
      <c r="WUW21" s="822"/>
      <c r="WUX21" s="822"/>
      <c r="WUY21" s="822"/>
      <c r="WUZ21" s="822"/>
      <c r="WVA21" s="822"/>
      <c r="WVB21" s="822"/>
      <c r="WVC21" s="822"/>
      <c r="WVD21" s="822"/>
      <c r="WVE21" s="822"/>
      <c r="WVF21" s="822"/>
      <c r="WVG21" s="822"/>
      <c r="WVH21" s="822"/>
      <c r="WVI21" s="822"/>
      <c r="WVJ21" s="822"/>
      <c r="WVK21" s="822"/>
      <c r="WVL21" s="822"/>
      <c r="WVM21" s="822"/>
      <c r="WVN21" s="822"/>
      <c r="WVO21" s="822"/>
      <c r="WVP21" s="822"/>
      <c r="WVQ21" s="822"/>
      <c r="WVR21" s="822"/>
      <c r="WVS21" s="822"/>
      <c r="WVT21" s="822"/>
      <c r="WVU21" s="822"/>
      <c r="WVV21" s="822"/>
      <c r="WVW21" s="822"/>
      <c r="WVX21" s="822"/>
      <c r="WVY21" s="822"/>
      <c r="WVZ21" s="822"/>
      <c r="WWA21" s="822"/>
      <c r="WWB21" s="822"/>
      <c r="WWC21" s="822"/>
      <c r="WWD21" s="822"/>
      <c r="WWE21" s="822"/>
      <c r="WWF21" s="822"/>
      <c r="WWG21" s="822"/>
      <c r="WWH21" s="822"/>
      <c r="WWI21" s="822"/>
      <c r="WWJ21" s="822"/>
      <c r="WWK21" s="822"/>
      <c r="WWL21" s="822"/>
      <c r="WWM21" s="822"/>
      <c r="WWN21" s="822"/>
      <c r="WWO21" s="822"/>
      <c r="WWP21" s="822"/>
      <c r="WWQ21" s="822"/>
      <c r="WWR21" s="822"/>
      <c r="WWS21" s="822"/>
      <c r="WWT21" s="822"/>
      <c r="WWU21" s="822"/>
      <c r="WWV21" s="822"/>
      <c r="WWW21" s="822"/>
      <c r="WWX21" s="822"/>
      <c r="WWY21" s="822"/>
      <c r="WWZ21" s="822"/>
      <c r="WXA21" s="822"/>
      <c r="WXB21" s="822"/>
      <c r="WXC21" s="822"/>
      <c r="WXD21" s="822"/>
      <c r="WXE21" s="822"/>
      <c r="WXF21" s="822"/>
      <c r="WXG21" s="822"/>
      <c r="WXH21" s="822"/>
      <c r="WXI21" s="822"/>
      <c r="WXJ21" s="822"/>
      <c r="WXK21" s="822"/>
      <c r="WXL21" s="822"/>
      <c r="WXM21" s="822"/>
      <c r="WXN21" s="822"/>
      <c r="WXO21" s="822"/>
      <c r="WXP21" s="822"/>
      <c r="WXQ21" s="822"/>
      <c r="WXR21" s="822"/>
      <c r="WXS21" s="822"/>
      <c r="WXT21" s="822"/>
      <c r="WXU21" s="822"/>
      <c r="WXV21" s="822"/>
      <c r="WXW21" s="822"/>
      <c r="WXX21" s="822"/>
      <c r="WXY21" s="822"/>
      <c r="WXZ21" s="822"/>
      <c r="WYA21" s="822"/>
      <c r="WYB21" s="822"/>
      <c r="WYC21" s="822"/>
      <c r="WYD21" s="822"/>
      <c r="WYE21" s="822"/>
      <c r="WYF21" s="822"/>
      <c r="WYG21" s="822"/>
      <c r="WYH21" s="822"/>
      <c r="WYI21" s="822"/>
      <c r="WYJ21" s="822"/>
      <c r="WYK21" s="822"/>
      <c r="WYL21" s="822"/>
      <c r="WYM21" s="822"/>
      <c r="WYN21" s="822"/>
      <c r="WYO21" s="822"/>
      <c r="WYP21" s="822"/>
      <c r="WYQ21" s="822"/>
      <c r="WYR21" s="822"/>
      <c r="WYS21" s="822"/>
      <c r="WYT21" s="822"/>
      <c r="WYU21" s="822"/>
      <c r="WYV21" s="822"/>
      <c r="WYW21" s="822"/>
      <c r="WYX21" s="822"/>
      <c r="WYY21" s="822"/>
      <c r="WYZ21" s="822"/>
      <c r="WZA21" s="822"/>
      <c r="WZB21" s="822"/>
      <c r="WZC21" s="822"/>
      <c r="WZD21" s="822"/>
      <c r="WZE21" s="822"/>
      <c r="WZF21" s="822"/>
      <c r="WZG21" s="822"/>
      <c r="WZH21" s="822"/>
      <c r="WZI21" s="822"/>
      <c r="WZJ21" s="822"/>
      <c r="WZK21" s="822"/>
      <c r="WZL21" s="822"/>
      <c r="WZM21" s="822"/>
      <c r="WZN21" s="822"/>
      <c r="WZO21" s="822"/>
      <c r="WZP21" s="822"/>
      <c r="WZQ21" s="822"/>
      <c r="WZR21" s="822"/>
      <c r="WZS21" s="822"/>
      <c r="WZT21" s="822"/>
      <c r="WZU21" s="822"/>
      <c r="WZV21" s="822"/>
      <c r="WZW21" s="822"/>
      <c r="WZX21" s="822"/>
      <c r="WZY21" s="822"/>
      <c r="WZZ21" s="822"/>
      <c r="XAA21" s="822"/>
      <c r="XAB21" s="822"/>
      <c r="XAC21" s="822"/>
      <c r="XAD21" s="822"/>
      <c r="XAE21" s="822"/>
      <c r="XAF21" s="822"/>
      <c r="XAG21" s="822"/>
      <c r="XAH21" s="822"/>
      <c r="XAI21" s="822"/>
      <c r="XAJ21" s="822"/>
      <c r="XAK21" s="822"/>
      <c r="XAL21" s="822"/>
      <c r="XAM21" s="822"/>
      <c r="XAN21" s="822"/>
      <c r="XAO21" s="822"/>
      <c r="XAP21" s="822"/>
      <c r="XAQ21" s="822"/>
      <c r="XAR21" s="822"/>
      <c r="XAS21" s="822"/>
      <c r="XAT21" s="822"/>
      <c r="XAU21" s="822"/>
      <c r="XAV21" s="822"/>
      <c r="XAW21" s="822"/>
      <c r="XAX21" s="822"/>
      <c r="XAY21" s="822"/>
      <c r="XAZ21" s="822"/>
      <c r="XBA21" s="822"/>
      <c r="XBB21" s="822"/>
      <c r="XBC21" s="822"/>
      <c r="XBD21" s="822"/>
      <c r="XBE21" s="822"/>
      <c r="XBF21" s="822"/>
      <c r="XBG21" s="822"/>
      <c r="XBH21" s="822"/>
      <c r="XBI21" s="822"/>
      <c r="XBJ21" s="822"/>
      <c r="XBK21" s="822"/>
      <c r="XBL21" s="822"/>
      <c r="XBM21" s="822"/>
      <c r="XBN21" s="822"/>
      <c r="XBO21" s="822"/>
      <c r="XBP21" s="822"/>
      <c r="XBQ21" s="822"/>
      <c r="XBR21" s="822"/>
      <c r="XBS21" s="822"/>
      <c r="XBT21" s="822"/>
      <c r="XBU21" s="822"/>
      <c r="XBV21" s="822"/>
      <c r="XBW21" s="822"/>
      <c r="XBX21" s="822"/>
      <c r="XBY21" s="822"/>
      <c r="XBZ21" s="822"/>
      <c r="XCA21" s="822"/>
      <c r="XCB21" s="822"/>
      <c r="XCC21" s="822"/>
      <c r="XCD21" s="822"/>
      <c r="XCE21" s="822"/>
      <c r="XCF21" s="822"/>
      <c r="XCG21" s="822"/>
      <c r="XCH21" s="822"/>
      <c r="XCI21" s="822"/>
      <c r="XCJ21" s="822"/>
      <c r="XCK21" s="822"/>
      <c r="XCL21" s="822"/>
      <c r="XCM21" s="822"/>
      <c r="XCN21" s="822"/>
      <c r="XCO21" s="822"/>
      <c r="XCP21" s="822"/>
      <c r="XCQ21" s="822"/>
      <c r="XCR21" s="822"/>
      <c r="XCS21" s="822"/>
      <c r="XCT21" s="822"/>
      <c r="XCU21" s="822"/>
      <c r="XCV21" s="822"/>
      <c r="XCW21" s="822"/>
      <c r="XCX21" s="822"/>
      <c r="XCY21" s="822"/>
      <c r="XCZ21" s="822"/>
      <c r="XDA21" s="822"/>
      <c r="XDB21" s="822"/>
      <c r="XDC21" s="822"/>
      <c r="XDD21" s="822"/>
      <c r="XDE21" s="822"/>
      <c r="XDF21" s="822"/>
      <c r="XDG21" s="822"/>
      <c r="XDH21" s="822"/>
      <c r="XDI21" s="822"/>
      <c r="XDJ21" s="822"/>
      <c r="XDK21" s="822"/>
      <c r="XDL21" s="822"/>
      <c r="XDM21" s="822"/>
      <c r="XDN21" s="822"/>
      <c r="XDO21" s="822"/>
      <c r="XDP21" s="822"/>
      <c r="XDQ21" s="822"/>
      <c r="XDR21" s="822"/>
      <c r="XDS21" s="822"/>
      <c r="XDT21" s="822"/>
      <c r="XDU21" s="822"/>
      <c r="XDV21" s="822"/>
      <c r="XDW21" s="822"/>
      <c r="XDX21" s="822"/>
      <c r="XDY21" s="822"/>
      <c r="XDZ21" s="822"/>
      <c r="XEA21" s="822"/>
      <c r="XEB21" s="822"/>
      <c r="XEC21" s="822"/>
      <c r="XED21" s="822"/>
      <c r="XEE21" s="822"/>
      <c r="XEF21" s="822"/>
      <c r="XEG21" s="822"/>
      <c r="XEH21" s="822"/>
      <c r="XEI21" s="822"/>
      <c r="XEJ21" s="822"/>
      <c r="XEK21" s="822"/>
      <c r="XEL21" s="822"/>
      <c r="XEM21" s="822"/>
      <c r="XEN21" s="822"/>
      <c r="XEO21" s="822"/>
      <c r="XEP21" s="822"/>
      <c r="XEQ21" s="822"/>
      <c r="XER21" s="822"/>
      <c r="XES21" s="822"/>
      <c r="XET21" s="822"/>
      <c r="XEU21" s="822"/>
      <c r="XEV21" s="822"/>
      <c r="XEW21" s="822"/>
      <c r="XEX21" s="822"/>
      <c r="XEY21" s="822"/>
      <c r="XEZ21" s="822"/>
      <c r="XFA21" s="822"/>
      <c r="XFB21" s="822"/>
      <c r="XFC21" s="822"/>
      <c r="XFD21" s="822"/>
    </row>
    <row r="22" spans="1:16384" s="461" customFormat="1" ht="25.5" customHeight="1">
      <c r="A22" s="1082" t="s">
        <v>551</v>
      </c>
      <c r="B22" s="1082"/>
      <c r="C22" s="1082"/>
      <c r="D22" s="1082"/>
      <c r="E22" s="1082"/>
      <c r="F22" s="1082"/>
      <c r="G22" s="1082"/>
      <c r="H22" s="1112"/>
      <c r="I22" s="1112"/>
      <c r="J22" s="1112"/>
      <c r="K22" s="1112"/>
      <c r="L22" s="1112"/>
      <c r="M22" s="1112"/>
      <c r="N22" s="1112"/>
      <c r="O22" s="1112"/>
      <c r="P22" s="1112"/>
      <c r="Q22" s="1112"/>
      <c r="R22" s="1112"/>
      <c r="S22" s="1112"/>
      <c r="T22" s="1112"/>
      <c r="U22" s="1112"/>
      <c r="V22" s="1112"/>
      <c r="W22" s="1112"/>
      <c r="X22" s="1112"/>
      <c r="Y22" s="1112"/>
      <c r="Z22" s="1112"/>
      <c r="AA22" s="1112"/>
      <c r="AB22" s="1112"/>
      <c r="AC22" s="1112"/>
      <c r="AD22" s="1112"/>
      <c r="AE22" s="1112"/>
      <c r="AF22" s="1112"/>
      <c r="AG22" s="1112"/>
      <c r="AH22" s="1112"/>
      <c r="AI22" s="1112"/>
      <c r="AJ22" s="1112"/>
      <c r="AK22" s="1112"/>
      <c r="AL22" s="1112"/>
      <c r="AM22" s="1112"/>
      <c r="AN22" s="1112"/>
      <c r="AO22" s="1112"/>
      <c r="AP22" s="1112"/>
      <c r="AQ22" s="1112"/>
      <c r="AR22" s="1112"/>
      <c r="AS22" s="1112"/>
      <c r="AT22" s="1112"/>
      <c r="AU22" s="1112"/>
      <c r="AV22" s="1112"/>
      <c r="AW22" s="1112"/>
      <c r="AX22" s="1112"/>
      <c r="AY22" s="1112"/>
      <c r="AZ22" s="1112"/>
      <c r="BA22" s="1112"/>
      <c r="BB22" s="1112"/>
      <c r="BC22" s="1112"/>
      <c r="BD22" s="1112"/>
      <c r="BE22" s="1112"/>
      <c r="BF22" s="1112"/>
      <c r="BG22" s="1112"/>
      <c r="BH22" s="1112"/>
      <c r="BI22" s="1112"/>
      <c r="BJ22" s="1112"/>
      <c r="BK22" s="1112"/>
      <c r="BL22" s="1112"/>
      <c r="BM22" s="1112"/>
      <c r="BN22" s="1112"/>
      <c r="BO22" s="1112"/>
      <c r="BP22" s="1112"/>
      <c r="BQ22" s="1112"/>
      <c r="BR22" s="1112"/>
      <c r="BS22" s="1112"/>
      <c r="BT22" s="1112"/>
      <c r="BU22" s="1112"/>
      <c r="BV22" s="1112"/>
      <c r="BW22" s="1112"/>
      <c r="BX22" s="1112"/>
      <c r="BY22" s="1112"/>
      <c r="BZ22" s="1112"/>
      <c r="CA22" s="1112"/>
      <c r="CB22" s="1112"/>
      <c r="CC22" s="1112"/>
      <c r="CD22" s="1112"/>
      <c r="CE22" s="1112"/>
      <c r="CF22" s="1112"/>
      <c r="CG22" s="1112"/>
      <c r="CH22" s="1112"/>
      <c r="CI22" s="1112"/>
      <c r="CJ22" s="1112"/>
      <c r="CK22" s="1112"/>
      <c r="CL22" s="1112"/>
      <c r="CM22" s="1112"/>
      <c r="CN22" s="1112"/>
      <c r="CO22" s="1112"/>
      <c r="CP22" s="1112"/>
      <c r="CQ22" s="1112"/>
      <c r="CR22" s="1112"/>
      <c r="CS22" s="1112"/>
      <c r="CT22" s="1112"/>
      <c r="CU22" s="1112"/>
      <c r="CV22" s="1112"/>
      <c r="CW22" s="1112"/>
      <c r="CX22" s="1112"/>
      <c r="CY22" s="1112"/>
      <c r="CZ22" s="1112"/>
      <c r="DA22" s="1112"/>
      <c r="DB22" s="1112"/>
      <c r="DC22" s="1112"/>
      <c r="DD22" s="1112"/>
      <c r="DE22" s="1112"/>
      <c r="DF22" s="1112"/>
      <c r="DG22" s="1112"/>
      <c r="DH22" s="1112"/>
      <c r="DI22" s="1112"/>
      <c r="DJ22" s="1112"/>
      <c r="DK22" s="1112"/>
      <c r="DL22" s="1112"/>
      <c r="DM22" s="1112"/>
      <c r="DN22" s="1112"/>
      <c r="DO22" s="1112"/>
      <c r="DP22" s="1112"/>
      <c r="DQ22" s="1112"/>
      <c r="DR22" s="1112"/>
      <c r="DS22" s="1112"/>
      <c r="DT22" s="1112"/>
      <c r="DU22" s="1112"/>
      <c r="DV22" s="1112"/>
      <c r="DW22" s="1112"/>
      <c r="DX22" s="1112"/>
      <c r="DY22" s="1112"/>
      <c r="DZ22" s="1112"/>
      <c r="EA22" s="1112"/>
      <c r="EB22" s="1112"/>
      <c r="EC22" s="1112"/>
      <c r="ED22" s="1112"/>
      <c r="EE22" s="1112"/>
      <c r="EF22" s="1112"/>
      <c r="EG22" s="1112"/>
      <c r="EH22" s="1112"/>
      <c r="EI22" s="1112"/>
      <c r="EJ22" s="1112"/>
      <c r="EK22" s="1112"/>
      <c r="EL22" s="1112"/>
      <c r="EM22" s="1112"/>
      <c r="EN22" s="1112"/>
      <c r="EO22" s="1112"/>
      <c r="EP22" s="1112"/>
      <c r="EQ22" s="1112"/>
      <c r="ER22" s="1112"/>
      <c r="ES22" s="1112"/>
      <c r="ET22" s="1112"/>
      <c r="EU22" s="1112"/>
      <c r="EV22" s="1112"/>
      <c r="EW22" s="1112"/>
      <c r="EX22" s="1112"/>
      <c r="EY22" s="1112"/>
      <c r="EZ22" s="1112"/>
      <c r="FA22" s="1112"/>
      <c r="FB22" s="1112"/>
      <c r="FC22" s="1112"/>
      <c r="FD22" s="1112"/>
      <c r="FE22" s="1112"/>
      <c r="FF22" s="1112"/>
      <c r="FG22" s="1112"/>
      <c r="FH22" s="1112"/>
      <c r="FI22" s="1112"/>
      <c r="FJ22" s="1112"/>
      <c r="FK22" s="1112"/>
      <c r="FL22" s="1112"/>
      <c r="FM22" s="1112"/>
      <c r="FN22" s="1112"/>
      <c r="FO22" s="1112"/>
      <c r="FP22" s="1112"/>
      <c r="FQ22" s="1112"/>
      <c r="FR22" s="1112"/>
      <c r="FS22" s="1112"/>
      <c r="FT22" s="1112"/>
      <c r="FU22" s="1112"/>
      <c r="FV22" s="1112"/>
      <c r="FW22" s="1112"/>
      <c r="FX22" s="1112"/>
      <c r="FY22" s="1112"/>
      <c r="FZ22" s="1112"/>
      <c r="GA22" s="1112"/>
      <c r="GB22" s="1112"/>
      <c r="GC22" s="1112"/>
      <c r="GD22" s="1112"/>
      <c r="GE22" s="1112"/>
      <c r="GF22" s="1112"/>
      <c r="GG22" s="1112"/>
      <c r="GH22" s="1112"/>
      <c r="GI22" s="1112"/>
      <c r="GJ22" s="1112"/>
      <c r="GK22" s="1112"/>
      <c r="GL22" s="1112"/>
      <c r="GM22" s="1112"/>
      <c r="GN22" s="1112"/>
      <c r="GO22" s="1112"/>
      <c r="GP22" s="1112"/>
      <c r="GQ22" s="1112"/>
      <c r="GR22" s="1112"/>
      <c r="GS22" s="1112"/>
      <c r="GT22" s="1112"/>
      <c r="GU22" s="1112"/>
      <c r="GV22" s="1112"/>
      <c r="GW22" s="1112"/>
      <c r="GX22" s="1112"/>
      <c r="GY22" s="1112"/>
      <c r="GZ22" s="1112"/>
      <c r="HA22" s="1112"/>
      <c r="HB22" s="1112"/>
      <c r="HC22" s="1112"/>
      <c r="HD22" s="1112"/>
      <c r="HE22" s="1112"/>
      <c r="HF22" s="1112"/>
      <c r="HG22" s="1112"/>
      <c r="HH22" s="1112"/>
      <c r="HI22" s="1112"/>
      <c r="HJ22" s="1112"/>
      <c r="HK22" s="1112"/>
      <c r="HL22" s="1112"/>
      <c r="HM22" s="1112"/>
      <c r="HN22" s="1112"/>
      <c r="HO22" s="1112"/>
      <c r="HP22" s="1112"/>
      <c r="HQ22" s="1112"/>
      <c r="HR22" s="1112"/>
      <c r="HS22" s="1112"/>
      <c r="HT22" s="1112"/>
      <c r="HU22" s="1112"/>
      <c r="HV22" s="1112"/>
      <c r="HW22" s="1112"/>
      <c r="HX22" s="1112"/>
      <c r="HY22" s="1112"/>
      <c r="HZ22" s="1112"/>
      <c r="IA22" s="1112"/>
      <c r="IB22" s="1112"/>
      <c r="IC22" s="1112"/>
      <c r="ID22" s="1112"/>
      <c r="IE22" s="1112"/>
      <c r="IF22" s="1112"/>
      <c r="IG22" s="1112"/>
      <c r="IH22" s="1112"/>
      <c r="II22" s="1112"/>
      <c r="IJ22" s="1112"/>
      <c r="IK22" s="1112"/>
      <c r="IL22" s="1112"/>
      <c r="IM22" s="1112"/>
      <c r="IN22" s="1112"/>
      <c r="IO22" s="1112"/>
      <c r="IP22" s="1112"/>
      <c r="IQ22" s="1112"/>
      <c r="IR22" s="1112"/>
      <c r="IS22" s="1112"/>
      <c r="IT22" s="1112"/>
      <c r="IU22" s="1112"/>
      <c r="IV22" s="1112"/>
      <c r="IW22" s="1112"/>
      <c r="IX22" s="1112"/>
      <c r="IY22" s="1112"/>
      <c r="IZ22" s="1112"/>
      <c r="JA22" s="1112"/>
      <c r="JB22" s="1112"/>
      <c r="JC22" s="1112"/>
      <c r="JD22" s="1112"/>
      <c r="JE22" s="1112"/>
      <c r="JF22" s="1112"/>
      <c r="JG22" s="1112"/>
      <c r="JH22" s="1112"/>
      <c r="JI22" s="1112"/>
      <c r="JJ22" s="1112"/>
      <c r="JK22" s="1112"/>
      <c r="JL22" s="1112"/>
      <c r="JM22" s="1112"/>
      <c r="JN22" s="1112"/>
      <c r="JO22" s="1112"/>
      <c r="JP22" s="1112"/>
      <c r="JQ22" s="1112"/>
      <c r="JR22" s="1112"/>
      <c r="JS22" s="1112"/>
      <c r="JT22" s="1112"/>
      <c r="JU22" s="1112"/>
      <c r="JV22" s="1112"/>
      <c r="JW22" s="1112"/>
      <c r="JX22" s="1112"/>
      <c r="JY22" s="1112"/>
      <c r="JZ22" s="1112"/>
      <c r="KA22" s="1112"/>
      <c r="KB22" s="1112"/>
      <c r="KC22" s="1112"/>
      <c r="KD22" s="1112"/>
      <c r="KE22" s="1112"/>
      <c r="KF22" s="1112"/>
      <c r="KG22" s="1112"/>
      <c r="KH22" s="1112"/>
      <c r="KI22" s="1112"/>
      <c r="KJ22" s="1112"/>
      <c r="KK22" s="1112"/>
      <c r="KL22" s="1112"/>
      <c r="KM22" s="1112"/>
      <c r="KN22" s="1112"/>
      <c r="KO22" s="1112"/>
      <c r="KP22" s="1112"/>
      <c r="KQ22" s="1112"/>
      <c r="KR22" s="1112"/>
      <c r="KS22" s="1112"/>
      <c r="KT22" s="1112"/>
      <c r="KU22" s="1112"/>
      <c r="KV22" s="1112"/>
      <c r="KW22" s="1112"/>
      <c r="KX22" s="1112"/>
      <c r="KY22" s="1112"/>
      <c r="KZ22" s="1112"/>
      <c r="LA22" s="1112"/>
      <c r="LB22" s="1112"/>
      <c r="LC22" s="1112"/>
      <c r="LD22" s="1112"/>
      <c r="LE22" s="1112"/>
      <c r="LF22" s="1112"/>
      <c r="LG22" s="1112"/>
      <c r="LH22" s="1112"/>
      <c r="LI22" s="1112"/>
      <c r="LJ22" s="1112"/>
      <c r="LK22" s="1112"/>
      <c r="LL22" s="1112"/>
      <c r="LM22" s="1112"/>
      <c r="LN22" s="1112"/>
      <c r="LO22" s="1112"/>
      <c r="LP22" s="1112"/>
      <c r="LQ22" s="1112"/>
      <c r="LR22" s="1112"/>
      <c r="LS22" s="1112"/>
      <c r="LT22" s="1112"/>
      <c r="LU22" s="1112"/>
      <c r="LV22" s="1112"/>
      <c r="LW22" s="1112"/>
      <c r="LX22" s="1112"/>
      <c r="LY22" s="1112"/>
      <c r="LZ22" s="1112"/>
      <c r="MA22" s="1112"/>
      <c r="MB22" s="1112"/>
      <c r="MC22" s="1112"/>
      <c r="MD22" s="1112"/>
      <c r="ME22" s="1112"/>
      <c r="MF22" s="1112"/>
      <c r="MG22" s="1112"/>
      <c r="MH22" s="1112"/>
      <c r="MI22" s="1112"/>
      <c r="MJ22" s="1112"/>
      <c r="MK22" s="1112"/>
      <c r="ML22" s="1112"/>
      <c r="MM22" s="1112"/>
      <c r="MN22" s="1112"/>
      <c r="MO22" s="1112"/>
      <c r="MP22" s="1112"/>
      <c r="MQ22" s="1112"/>
      <c r="MR22" s="1112"/>
      <c r="MS22" s="1112"/>
      <c r="MT22" s="1112"/>
      <c r="MU22" s="1112"/>
      <c r="MV22" s="1112"/>
      <c r="MW22" s="1112"/>
      <c r="MX22" s="1112"/>
      <c r="MY22" s="1112"/>
      <c r="MZ22" s="1112"/>
      <c r="NA22" s="1112"/>
      <c r="NB22" s="1112"/>
      <c r="NC22" s="1112"/>
      <c r="ND22" s="1112"/>
      <c r="NE22" s="1112"/>
      <c r="NF22" s="1112"/>
      <c r="NG22" s="1112"/>
      <c r="NH22" s="1112"/>
      <c r="NI22" s="1112"/>
      <c r="NJ22" s="1112"/>
      <c r="NK22" s="1112"/>
      <c r="NL22" s="1112"/>
      <c r="NM22" s="1112"/>
      <c r="NN22" s="1112"/>
      <c r="NO22" s="1112"/>
      <c r="NP22" s="1112"/>
      <c r="NQ22" s="1112"/>
      <c r="NR22" s="1112"/>
      <c r="NS22" s="1112"/>
      <c r="NT22" s="1112"/>
      <c r="NU22" s="1112"/>
      <c r="NV22" s="1112"/>
      <c r="NW22" s="1112"/>
      <c r="NX22" s="1112"/>
      <c r="NY22" s="1112"/>
      <c r="NZ22" s="1112"/>
      <c r="OA22" s="1112"/>
      <c r="OB22" s="1112"/>
      <c r="OC22" s="1112"/>
      <c r="OD22" s="1112"/>
      <c r="OE22" s="1112"/>
      <c r="OF22" s="1112"/>
      <c r="OG22" s="1112"/>
      <c r="OH22" s="1112"/>
      <c r="OI22" s="1112"/>
      <c r="OJ22" s="1112"/>
      <c r="OK22" s="1112"/>
      <c r="OL22" s="1112"/>
      <c r="OM22" s="1112"/>
      <c r="ON22" s="1112"/>
      <c r="OO22" s="1112"/>
      <c r="OP22" s="1112"/>
      <c r="OQ22" s="1112"/>
      <c r="OR22" s="1112"/>
      <c r="OS22" s="1112"/>
      <c r="OT22" s="1112"/>
      <c r="OU22" s="1112"/>
      <c r="OV22" s="1112"/>
      <c r="OW22" s="1112"/>
      <c r="OX22" s="1112"/>
      <c r="OY22" s="1112"/>
      <c r="OZ22" s="1112"/>
      <c r="PA22" s="1112"/>
      <c r="PB22" s="1112"/>
      <c r="PC22" s="1112"/>
      <c r="PD22" s="1112"/>
      <c r="PE22" s="1112"/>
      <c r="PF22" s="1112"/>
      <c r="PG22" s="1112"/>
      <c r="PH22" s="1112"/>
      <c r="PI22" s="1112"/>
      <c r="PJ22" s="1112"/>
      <c r="PK22" s="1112"/>
      <c r="PL22" s="1112"/>
      <c r="PM22" s="1112"/>
      <c r="PN22" s="1112"/>
      <c r="PO22" s="1112"/>
      <c r="PP22" s="1112"/>
      <c r="PQ22" s="1112"/>
      <c r="PR22" s="1112"/>
      <c r="PS22" s="1112"/>
      <c r="PT22" s="1112"/>
      <c r="PU22" s="1112"/>
      <c r="PV22" s="1112"/>
      <c r="PW22" s="1112"/>
      <c r="PX22" s="1112"/>
      <c r="PY22" s="1112"/>
      <c r="PZ22" s="1112"/>
      <c r="QA22" s="1112"/>
      <c r="QB22" s="1112"/>
      <c r="QC22" s="1112"/>
      <c r="QD22" s="1112"/>
      <c r="QE22" s="1112"/>
      <c r="QF22" s="1112"/>
      <c r="QG22" s="1112"/>
      <c r="QH22" s="1112"/>
      <c r="QI22" s="1112"/>
      <c r="QJ22" s="1112"/>
      <c r="QK22" s="1112"/>
      <c r="QL22" s="1112"/>
      <c r="QM22" s="1112"/>
      <c r="QN22" s="1112"/>
      <c r="QO22" s="1112"/>
      <c r="QP22" s="1112"/>
      <c r="QQ22" s="1112"/>
      <c r="QR22" s="1112"/>
      <c r="QS22" s="1112"/>
      <c r="QT22" s="1112"/>
      <c r="QU22" s="1112"/>
      <c r="QV22" s="1112"/>
      <c r="QW22" s="1112"/>
      <c r="QX22" s="1112"/>
      <c r="QY22" s="1112"/>
      <c r="QZ22" s="1112"/>
      <c r="RA22" s="1112"/>
      <c r="RB22" s="1112"/>
      <c r="RC22" s="1112"/>
      <c r="RD22" s="1112"/>
      <c r="RE22" s="1112"/>
      <c r="RF22" s="1112"/>
      <c r="RG22" s="1112"/>
      <c r="RH22" s="1112"/>
      <c r="RI22" s="1112"/>
      <c r="RJ22" s="1112"/>
      <c r="RK22" s="1112"/>
      <c r="RL22" s="1112"/>
      <c r="RM22" s="1112"/>
      <c r="RN22" s="1112"/>
      <c r="RO22" s="1112"/>
      <c r="RP22" s="1112"/>
      <c r="RQ22" s="1112"/>
      <c r="RR22" s="1112"/>
      <c r="RS22" s="1112"/>
      <c r="RT22" s="1112"/>
      <c r="RU22" s="1112"/>
      <c r="RV22" s="1112"/>
      <c r="RW22" s="1112"/>
      <c r="RX22" s="1112"/>
      <c r="RY22" s="1112"/>
      <c r="RZ22" s="1112"/>
      <c r="SA22" s="1112"/>
      <c r="SB22" s="1112"/>
      <c r="SC22" s="1112"/>
      <c r="SD22" s="1112"/>
      <c r="SE22" s="1112"/>
      <c r="SF22" s="1112"/>
      <c r="SG22" s="1112"/>
      <c r="SH22" s="1112"/>
      <c r="SI22" s="1112"/>
      <c r="SJ22" s="1112"/>
      <c r="SK22" s="1112"/>
      <c r="SL22" s="1112"/>
      <c r="SM22" s="1112"/>
      <c r="SN22" s="1112"/>
      <c r="SO22" s="1112"/>
      <c r="SP22" s="1112"/>
      <c r="SQ22" s="1112"/>
      <c r="SR22" s="1112"/>
      <c r="SS22" s="1112"/>
      <c r="ST22" s="1112"/>
      <c r="SU22" s="1112"/>
      <c r="SV22" s="1112"/>
      <c r="SW22" s="1112"/>
      <c r="SX22" s="1112"/>
      <c r="SY22" s="1112"/>
      <c r="SZ22" s="1112"/>
      <c r="TA22" s="1112"/>
      <c r="TB22" s="1112"/>
      <c r="TC22" s="1112"/>
      <c r="TD22" s="1112"/>
      <c r="TE22" s="1112"/>
      <c r="TF22" s="1112"/>
      <c r="TG22" s="1112"/>
      <c r="TH22" s="1112"/>
      <c r="TI22" s="1112"/>
      <c r="TJ22" s="1112"/>
      <c r="TK22" s="1112"/>
      <c r="TL22" s="1112"/>
      <c r="TM22" s="1112"/>
      <c r="TN22" s="1112"/>
      <c r="TO22" s="1112"/>
      <c r="TP22" s="1112"/>
      <c r="TQ22" s="1112"/>
      <c r="TR22" s="1112"/>
      <c r="TS22" s="1112"/>
      <c r="TT22" s="1112"/>
      <c r="TU22" s="1112"/>
      <c r="TV22" s="1112"/>
      <c r="TW22" s="1112"/>
      <c r="TX22" s="1112"/>
      <c r="TY22" s="1112"/>
      <c r="TZ22" s="1112"/>
      <c r="UA22" s="1112"/>
      <c r="UB22" s="1112"/>
      <c r="UC22" s="1112"/>
      <c r="UD22" s="1112"/>
      <c r="UE22" s="1112"/>
      <c r="UF22" s="1112"/>
      <c r="UG22" s="1112"/>
      <c r="UH22" s="1112"/>
      <c r="UI22" s="1112"/>
      <c r="UJ22" s="1112"/>
      <c r="UK22" s="1112"/>
      <c r="UL22" s="1112"/>
      <c r="UM22" s="1112"/>
      <c r="UN22" s="1112"/>
      <c r="UO22" s="1112"/>
      <c r="UP22" s="1112"/>
      <c r="UQ22" s="1112"/>
      <c r="UR22" s="1112"/>
      <c r="US22" s="1112"/>
      <c r="UT22" s="1112"/>
      <c r="UU22" s="1112"/>
      <c r="UV22" s="1112"/>
      <c r="UW22" s="1112"/>
      <c r="UX22" s="1112"/>
      <c r="UY22" s="1112"/>
      <c r="UZ22" s="1112"/>
      <c r="VA22" s="1112"/>
      <c r="VB22" s="1112"/>
      <c r="VC22" s="1112"/>
      <c r="VD22" s="1112"/>
      <c r="VE22" s="1112"/>
      <c r="VF22" s="1112"/>
      <c r="VG22" s="1112"/>
      <c r="VH22" s="1112"/>
      <c r="VI22" s="1112"/>
      <c r="VJ22" s="1112"/>
      <c r="VK22" s="1112"/>
      <c r="VL22" s="1112"/>
      <c r="VM22" s="1112"/>
      <c r="VN22" s="1112"/>
      <c r="VO22" s="1112"/>
      <c r="VP22" s="1112"/>
      <c r="VQ22" s="1112"/>
      <c r="VR22" s="1112"/>
      <c r="VS22" s="1112"/>
      <c r="VT22" s="1112"/>
      <c r="VU22" s="1112"/>
      <c r="VV22" s="1112"/>
      <c r="VW22" s="1112"/>
      <c r="VX22" s="1112"/>
      <c r="VY22" s="1112"/>
      <c r="VZ22" s="1112"/>
      <c r="WA22" s="1112"/>
      <c r="WB22" s="1112"/>
      <c r="WC22" s="1112"/>
      <c r="WD22" s="1112"/>
      <c r="WE22" s="1112"/>
      <c r="WF22" s="1112"/>
      <c r="WG22" s="1112"/>
      <c r="WH22" s="1112"/>
      <c r="WI22" s="1112"/>
      <c r="WJ22" s="1112"/>
      <c r="WK22" s="1112"/>
      <c r="WL22" s="1112"/>
      <c r="WM22" s="1112"/>
      <c r="WN22" s="1112"/>
      <c r="WO22" s="1112"/>
      <c r="WP22" s="1112"/>
      <c r="WQ22" s="1112"/>
      <c r="WR22" s="1112"/>
      <c r="WS22" s="1112"/>
      <c r="WT22" s="1112"/>
      <c r="WU22" s="1112"/>
      <c r="WV22" s="1112"/>
      <c r="WW22" s="1112"/>
      <c r="WX22" s="1112"/>
      <c r="WY22" s="1112"/>
      <c r="WZ22" s="1112"/>
      <c r="XA22" s="1112"/>
      <c r="XB22" s="1112"/>
      <c r="XC22" s="1112"/>
      <c r="XD22" s="1112"/>
      <c r="XE22" s="1112"/>
      <c r="XF22" s="1112"/>
      <c r="XG22" s="1112"/>
      <c r="XH22" s="1112"/>
      <c r="XI22" s="1112"/>
      <c r="XJ22" s="1112"/>
      <c r="XK22" s="1112"/>
      <c r="XL22" s="1112"/>
      <c r="XM22" s="1112"/>
      <c r="XN22" s="1112"/>
      <c r="XO22" s="1112"/>
      <c r="XP22" s="1112"/>
      <c r="XQ22" s="1112"/>
      <c r="XR22" s="1112"/>
      <c r="XS22" s="1112"/>
      <c r="XT22" s="1112"/>
      <c r="XU22" s="1112"/>
      <c r="XV22" s="1112"/>
      <c r="XW22" s="1112"/>
      <c r="XX22" s="1112"/>
      <c r="XY22" s="1112"/>
      <c r="XZ22" s="1112"/>
      <c r="YA22" s="1112"/>
      <c r="YB22" s="1112"/>
      <c r="YC22" s="1112"/>
      <c r="YD22" s="1112"/>
      <c r="YE22" s="1112"/>
      <c r="YF22" s="1112"/>
      <c r="YG22" s="1112"/>
      <c r="YH22" s="1112"/>
      <c r="YI22" s="1112"/>
      <c r="YJ22" s="1112"/>
      <c r="YK22" s="1112"/>
      <c r="YL22" s="1112"/>
      <c r="YM22" s="1112"/>
      <c r="YN22" s="1112"/>
      <c r="YO22" s="1112"/>
      <c r="YP22" s="1112"/>
      <c r="YQ22" s="1112"/>
      <c r="YR22" s="1112"/>
      <c r="YS22" s="1112"/>
      <c r="YT22" s="1112"/>
      <c r="YU22" s="1112"/>
      <c r="YV22" s="1112"/>
      <c r="YW22" s="1112"/>
      <c r="YX22" s="1112"/>
      <c r="YY22" s="1112"/>
      <c r="YZ22" s="1112"/>
      <c r="ZA22" s="1112"/>
      <c r="ZB22" s="1112"/>
      <c r="ZC22" s="1112"/>
      <c r="ZD22" s="1112"/>
      <c r="ZE22" s="1112"/>
      <c r="ZF22" s="1112"/>
      <c r="ZG22" s="1112"/>
      <c r="ZH22" s="1112"/>
      <c r="ZI22" s="1112"/>
      <c r="ZJ22" s="1112"/>
      <c r="ZK22" s="1112"/>
      <c r="ZL22" s="1112"/>
      <c r="ZM22" s="1112"/>
      <c r="ZN22" s="1112"/>
      <c r="ZO22" s="1112"/>
      <c r="ZP22" s="1112"/>
      <c r="ZQ22" s="1112"/>
      <c r="ZR22" s="1112"/>
      <c r="ZS22" s="1112"/>
      <c r="ZT22" s="1112"/>
      <c r="ZU22" s="1112"/>
      <c r="ZV22" s="1112"/>
      <c r="ZW22" s="1112"/>
      <c r="ZX22" s="1112"/>
      <c r="ZY22" s="1112"/>
      <c r="ZZ22" s="1112"/>
      <c r="AAA22" s="1112"/>
      <c r="AAB22" s="1112"/>
      <c r="AAC22" s="1112"/>
      <c r="AAD22" s="1112"/>
      <c r="AAE22" s="1112"/>
      <c r="AAF22" s="1112"/>
      <c r="AAG22" s="1112"/>
      <c r="AAH22" s="1112"/>
      <c r="AAI22" s="1112"/>
      <c r="AAJ22" s="1112"/>
      <c r="AAK22" s="1112"/>
      <c r="AAL22" s="1112"/>
      <c r="AAM22" s="1112"/>
      <c r="AAN22" s="1112"/>
      <c r="AAO22" s="1112"/>
      <c r="AAP22" s="1112"/>
      <c r="AAQ22" s="1112"/>
      <c r="AAR22" s="1112"/>
      <c r="AAS22" s="1112"/>
      <c r="AAT22" s="1112"/>
      <c r="AAU22" s="1112"/>
      <c r="AAV22" s="1112"/>
      <c r="AAW22" s="1112"/>
      <c r="AAX22" s="1112"/>
      <c r="AAY22" s="1112"/>
      <c r="AAZ22" s="1112"/>
      <c r="ABA22" s="1112"/>
      <c r="ABB22" s="1112"/>
      <c r="ABC22" s="1112"/>
      <c r="ABD22" s="1112"/>
      <c r="ABE22" s="1112"/>
      <c r="ABF22" s="1112"/>
      <c r="ABG22" s="1112"/>
      <c r="ABH22" s="1112"/>
      <c r="ABI22" s="1112"/>
      <c r="ABJ22" s="1112"/>
      <c r="ABK22" s="1112"/>
      <c r="ABL22" s="1112"/>
      <c r="ABM22" s="1112"/>
      <c r="ABN22" s="1112"/>
      <c r="ABO22" s="1112"/>
      <c r="ABP22" s="1112"/>
      <c r="ABQ22" s="1112"/>
      <c r="ABR22" s="1112"/>
      <c r="ABS22" s="1112"/>
      <c r="ABT22" s="1112"/>
      <c r="ABU22" s="1112"/>
      <c r="ABV22" s="1112"/>
      <c r="ABW22" s="1112"/>
      <c r="ABX22" s="1112"/>
      <c r="ABY22" s="1112"/>
      <c r="ABZ22" s="1112"/>
      <c r="ACA22" s="1112"/>
      <c r="ACB22" s="1112"/>
      <c r="ACC22" s="1112"/>
      <c r="ACD22" s="1112"/>
      <c r="ACE22" s="1112"/>
      <c r="ACF22" s="1112"/>
      <c r="ACG22" s="1112"/>
      <c r="ACH22" s="1112"/>
      <c r="ACI22" s="1112"/>
      <c r="ACJ22" s="1112"/>
      <c r="ACK22" s="1112"/>
      <c r="ACL22" s="1112"/>
      <c r="ACM22" s="1112"/>
      <c r="ACN22" s="1112"/>
      <c r="ACO22" s="1112"/>
      <c r="ACP22" s="1112"/>
      <c r="ACQ22" s="1112"/>
      <c r="ACR22" s="1112"/>
      <c r="ACS22" s="1112"/>
      <c r="ACT22" s="1112"/>
      <c r="ACU22" s="1112"/>
      <c r="ACV22" s="1112"/>
      <c r="ACW22" s="1112"/>
      <c r="ACX22" s="1112"/>
      <c r="ACY22" s="1112"/>
      <c r="ACZ22" s="1112"/>
      <c r="ADA22" s="1112"/>
      <c r="ADB22" s="1112"/>
      <c r="ADC22" s="1112"/>
      <c r="ADD22" s="1112"/>
      <c r="ADE22" s="1112"/>
      <c r="ADF22" s="1112"/>
      <c r="ADG22" s="1112"/>
      <c r="ADH22" s="1112"/>
      <c r="ADI22" s="1112"/>
      <c r="ADJ22" s="1112"/>
      <c r="ADK22" s="1112"/>
      <c r="ADL22" s="1112"/>
      <c r="ADM22" s="1112"/>
      <c r="ADN22" s="1112"/>
      <c r="ADO22" s="1112"/>
      <c r="ADP22" s="1112"/>
      <c r="ADQ22" s="1112"/>
      <c r="ADR22" s="1112"/>
      <c r="ADS22" s="1112"/>
      <c r="ADT22" s="1112"/>
      <c r="ADU22" s="1112"/>
      <c r="ADV22" s="1112"/>
      <c r="ADW22" s="1112"/>
      <c r="ADX22" s="1112"/>
      <c r="ADY22" s="1112"/>
      <c r="ADZ22" s="1112"/>
      <c r="AEA22" s="1112"/>
      <c r="AEB22" s="1112"/>
      <c r="AEC22" s="1112"/>
      <c r="AED22" s="1112"/>
      <c r="AEE22" s="1112"/>
      <c r="AEF22" s="1112"/>
      <c r="AEG22" s="1112"/>
      <c r="AEH22" s="1112"/>
      <c r="AEI22" s="1112"/>
      <c r="AEJ22" s="1112"/>
      <c r="AEK22" s="1112"/>
      <c r="AEL22" s="1112"/>
      <c r="AEM22" s="1112"/>
      <c r="AEN22" s="1112"/>
      <c r="AEO22" s="1112"/>
      <c r="AEP22" s="1112"/>
      <c r="AEQ22" s="1112"/>
      <c r="AER22" s="1112"/>
      <c r="AES22" s="1112"/>
      <c r="AET22" s="1112"/>
      <c r="AEU22" s="1112"/>
      <c r="AEV22" s="1112"/>
      <c r="AEW22" s="1112"/>
      <c r="AEX22" s="1112"/>
      <c r="AEY22" s="1112"/>
      <c r="AEZ22" s="1112"/>
      <c r="AFA22" s="1112"/>
      <c r="AFB22" s="1112"/>
      <c r="AFC22" s="1112"/>
      <c r="AFD22" s="1112"/>
      <c r="AFE22" s="1112"/>
      <c r="AFF22" s="1112"/>
      <c r="AFG22" s="1112"/>
      <c r="AFH22" s="1112"/>
      <c r="AFI22" s="1112"/>
      <c r="AFJ22" s="1112"/>
      <c r="AFK22" s="1112"/>
      <c r="AFL22" s="1112"/>
      <c r="AFM22" s="1112"/>
      <c r="AFN22" s="1112"/>
      <c r="AFO22" s="1112"/>
      <c r="AFP22" s="1112"/>
      <c r="AFQ22" s="1112"/>
      <c r="AFR22" s="1112"/>
      <c r="AFS22" s="1112"/>
      <c r="AFT22" s="1112"/>
      <c r="AFU22" s="1112"/>
      <c r="AFV22" s="1112"/>
      <c r="AFW22" s="1112"/>
      <c r="AFX22" s="1112"/>
      <c r="AFY22" s="1112"/>
      <c r="AFZ22" s="1112"/>
      <c r="AGA22" s="1112"/>
      <c r="AGB22" s="1112"/>
      <c r="AGC22" s="1112"/>
      <c r="AGD22" s="1112"/>
      <c r="AGE22" s="1112"/>
      <c r="AGF22" s="1112"/>
      <c r="AGG22" s="1112"/>
      <c r="AGH22" s="1112"/>
      <c r="AGI22" s="1112"/>
      <c r="AGJ22" s="1112"/>
      <c r="AGK22" s="1112"/>
      <c r="AGL22" s="1112"/>
      <c r="AGM22" s="1112"/>
      <c r="AGN22" s="1112"/>
      <c r="AGO22" s="1112"/>
      <c r="AGP22" s="1112"/>
      <c r="AGQ22" s="1112"/>
      <c r="AGR22" s="1112"/>
      <c r="AGS22" s="1112"/>
      <c r="AGT22" s="1112"/>
      <c r="AGU22" s="1112"/>
      <c r="AGV22" s="1112"/>
      <c r="AGW22" s="1112"/>
      <c r="AGX22" s="1112"/>
      <c r="AGY22" s="1112"/>
      <c r="AGZ22" s="1112"/>
      <c r="AHA22" s="1112"/>
      <c r="AHB22" s="1112"/>
      <c r="AHC22" s="1112"/>
      <c r="AHD22" s="1112"/>
      <c r="AHE22" s="1112"/>
      <c r="AHF22" s="1112"/>
      <c r="AHG22" s="1112"/>
      <c r="AHH22" s="1112"/>
      <c r="AHI22" s="1112"/>
      <c r="AHJ22" s="1112"/>
      <c r="AHK22" s="1112"/>
      <c r="AHL22" s="1112"/>
      <c r="AHM22" s="1112"/>
      <c r="AHN22" s="1112"/>
      <c r="AHO22" s="1112"/>
      <c r="AHP22" s="1112"/>
      <c r="AHQ22" s="1112"/>
      <c r="AHR22" s="1112"/>
      <c r="AHS22" s="1112"/>
      <c r="AHT22" s="1112"/>
      <c r="AHU22" s="1112"/>
      <c r="AHV22" s="1112"/>
      <c r="AHW22" s="1112"/>
      <c r="AHX22" s="1112"/>
      <c r="AHY22" s="1112"/>
      <c r="AHZ22" s="1112"/>
      <c r="AIA22" s="1112"/>
      <c r="AIB22" s="1112"/>
      <c r="AIC22" s="1112"/>
      <c r="AID22" s="1112"/>
      <c r="AIE22" s="1112"/>
      <c r="AIF22" s="1112"/>
      <c r="AIG22" s="1112"/>
      <c r="AIH22" s="1112"/>
      <c r="AII22" s="1112"/>
      <c r="AIJ22" s="1112"/>
      <c r="AIK22" s="1112"/>
      <c r="AIL22" s="1112"/>
      <c r="AIM22" s="1112"/>
      <c r="AIN22" s="1112"/>
      <c r="AIO22" s="1112"/>
      <c r="AIP22" s="1112"/>
      <c r="AIQ22" s="1112"/>
      <c r="AIR22" s="1112"/>
      <c r="AIS22" s="1112"/>
      <c r="AIT22" s="1112"/>
      <c r="AIU22" s="1112"/>
      <c r="AIV22" s="1112"/>
      <c r="AIW22" s="1112"/>
      <c r="AIX22" s="1112"/>
      <c r="AIY22" s="1112"/>
      <c r="AIZ22" s="1112"/>
      <c r="AJA22" s="1112"/>
      <c r="AJB22" s="1112"/>
      <c r="AJC22" s="1112"/>
      <c r="AJD22" s="1112"/>
      <c r="AJE22" s="1112"/>
      <c r="AJF22" s="1112"/>
      <c r="AJG22" s="1112"/>
      <c r="AJH22" s="1112"/>
      <c r="AJI22" s="1112"/>
      <c r="AJJ22" s="1112"/>
      <c r="AJK22" s="1112"/>
      <c r="AJL22" s="1112"/>
      <c r="AJM22" s="1112"/>
      <c r="AJN22" s="1112"/>
      <c r="AJO22" s="1112"/>
      <c r="AJP22" s="1112"/>
      <c r="AJQ22" s="1112"/>
      <c r="AJR22" s="1112"/>
      <c r="AJS22" s="1112"/>
      <c r="AJT22" s="1112"/>
      <c r="AJU22" s="1112"/>
      <c r="AJV22" s="1112"/>
      <c r="AJW22" s="1112"/>
      <c r="AJX22" s="1112"/>
      <c r="AJY22" s="1112"/>
      <c r="AJZ22" s="1112"/>
      <c r="AKA22" s="1112"/>
      <c r="AKB22" s="1112"/>
      <c r="AKC22" s="1112"/>
      <c r="AKD22" s="1112"/>
      <c r="AKE22" s="1112"/>
      <c r="AKF22" s="1112"/>
      <c r="AKG22" s="1112"/>
      <c r="AKH22" s="1112"/>
      <c r="AKI22" s="1112"/>
      <c r="AKJ22" s="1112"/>
      <c r="AKK22" s="1112"/>
      <c r="AKL22" s="1112"/>
      <c r="AKM22" s="1112"/>
      <c r="AKN22" s="1112"/>
      <c r="AKO22" s="1112"/>
      <c r="AKP22" s="1112"/>
      <c r="AKQ22" s="1112"/>
      <c r="AKR22" s="1112"/>
      <c r="AKS22" s="1112"/>
      <c r="AKT22" s="1112"/>
      <c r="AKU22" s="1112"/>
      <c r="AKV22" s="1112"/>
      <c r="AKW22" s="1112"/>
      <c r="AKX22" s="1112"/>
      <c r="AKY22" s="1112"/>
      <c r="AKZ22" s="1112"/>
      <c r="ALA22" s="1112"/>
      <c r="ALB22" s="1112"/>
      <c r="ALC22" s="1112"/>
      <c r="ALD22" s="1112"/>
      <c r="ALE22" s="1112"/>
      <c r="ALF22" s="1112"/>
      <c r="ALG22" s="1112"/>
      <c r="ALH22" s="1112"/>
      <c r="ALI22" s="1112"/>
      <c r="ALJ22" s="1112"/>
      <c r="ALK22" s="1112"/>
      <c r="ALL22" s="1112"/>
      <c r="ALM22" s="1112"/>
      <c r="ALN22" s="1112"/>
      <c r="ALO22" s="1112"/>
      <c r="ALP22" s="1112"/>
      <c r="ALQ22" s="1112"/>
      <c r="ALR22" s="1112"/>
      <c r="ALS22" s="1112"/>
      <c r="ALT22" s="1112"/>
      <c r="ALU22" s="1112"/>
      <c r="ALV22" s="1112"/>
      <c r="ALW22" s="1112"/>
      <c r="ALX22" s="1112"/>
      <c r="ALY22" s="1112"/>
      <c r="ALZ22" s="1112"/>
      <c r="AMA22" s="1112"/>
      <c r="AMB22" s="1112"/>
      <c r="AMC22" s="1112"/>
      <c r="AMD22" s="1112"/>
      <c r="AME22" s="1112"/>
      <c r="AMF22" s="1112"/>
      <c r="AMG22" s="1112"/>
      <c r="AMH22" s="1112"/>
      <c r="AMI22" s="1112"/>
      <c r="AMJ22" s="1112"/>
      <c r="AMK22" s="1112"/>
      <c r="AML22" s="1112"/>
      <c r="AMM22" s="1112"/>
      <c r="AMN22" s="1112"/>
      <c r="AMO22" s="1112"/>
      <c r="AMP22" s="1112"/>
      <c r="AMQ22" s="1112"/>
      <c r="AMR22" s="1112"/>
      <c r="AMS22" s="1112"/>
      <c r="AMT22" s="1112"/>
      <c r="AMU22" s="1112"/>
      <c r="AMV22" s="1112"/>
      <c r="AMW22" s="1112"/>
      <c r="AMX22" s="1112"/>
      <c r="AMY22" s="1112"/>
      <c r="AMZ22" s="1112"/>
      <c r="ANA22" s="1112"/>
      <c r="ANB22" s="1112"/>
      <c r="ANC22" s="1112"/>
      <c r="AND22" s="1112"/>
      <c r="ANE22" s="1112"/>
      <c r="ANF22" s="1112"/>
      <c r="ANG22" s="1112"/>
      <c r="ANH22" s="1112"/>
      <c r="ANI22" s="1112"/>
      <c r="ANJ22" s="1112"/>
      <c r="ANK22" s="1112"/>
      <c r="ANL22" s="1112"/>
      <c r="ANM22" s="1112"/>
      <c r="ANN22" s="1112"/>
      <c r="ANO22" s="1112"/>
      <c r="ANP22" s="1112"/>
      <c r="ANQ22" s="1112"/>
      <c r="ANR22" s="1112"/>
      <c r="ANS22" s="1112"/>
      <c r="ANT22" s="1112"/>
      <c r="ANU22" s="1112"/>
      <c r="ANV22" s="1112"/>
      <c r="ANW22" s="1112"/>
      <c r="ANX22" s="1112"/>
      <c r="ANY22" s="1112"/>
      <c r="ANZ22" s="1112"/>
      <c r="AOA22" s="1112"/>
      <c r="AOB22" s="1112"/>
      <c r="AOC22" s="1112"/>
      <c r="AOD22" s="1112"/>
      <c r="AOE22" s="1112"/>
      <c r="AOF22" s="1112"/>
      <c r="AOG22" s="1112"/>
      <c r="AOH22" s="1112"/>
      <c r="AOI22" s="1112"/>
      <c r="AOJ22" s="1112"/>
      <c r="AOK22" s="1112"/>
      <c r="AOL22" s="1112"/>
      <c r="AOM22" s="1112"/>
      <c r="AON22" s="1112"/>
      <c r="AOO22" s="1112"/>
      <c r="AOP22" s="1112"/>
      <c r="AOQ22" s="1112"/>
      <c r="AOR22" s="1112"/>
      <c r="AOS22" s="1112"/>
      <c r="AOT22" s="1112"/>
      <c r="AOU22" s="1112"/>
      <c r="AOV22" s="1112"/>
      <c r="AOW22" s="1112"/>
      <c r="AOX22" s="1112"/>
      <c r="AOY22" s="1112"/>
      <c r="AOZ22" s="1112"/>
      <c r="APA22" s="1112"/>
      <c r="APB22" s="1112"/>
      <c r="APC22" s="1112"/>
      <c r="APD22" s="1112"/>
      <c r="APE22" s="1112"/>
      <c r="APF22" s="1112"/>
      <c r="APG22" s="1112"/>
      <c r="APH22" s="1112"/>
      <c r="API22" s="1112"/>
      <c r="APJ22" s="1112"/>
      <c r="APK22" s="1112"/>
      <c r="APL22" s="1112"/>
      <c r="APM22" s="1112"/>
      <c r="APN22" s="1112"/>
      <c r="APO22" s="1112"/>
      <c r="APP22" s="1112"/>
      <c r="APQ22" s="1112"/>
      <c r="APR22" s="1112"/>
      <c r="APS22" s="1112"/>
      <c r="APT22" s="1112"/>
      <c r="APU22" s="1112"/>
      <c r="APV22" s="1112"/>
      <c r="APW22" s="1112"/>
      <c r="APX22" s="1112"/>
      <c r="APY22" s="1112"/>
      <c r="APZ22" s="1112"/>
      <c r="AQA22" s="1112"/>
      <c r="AQB22" s="1112"/>
      <c r="AQC22" s="1112"/>
      <c r="AQD22" s="1112"/>
      <c r="AQE22" s="1112"/>
      <c r="AQF22" s="1112"/>
      <c r="AQG22" s="1112"/>
      <c r="AQH22" s="1112"/>
      <c r="AQI22" s="1112"/>
      <c r="AQJ22" s="1112"/>
      <c r="AQK22" s="1112"/>
      <c r="AQL22" s="1112"/>
      <c r="AQM22" s="1112"/>
      <c r="AQN22" s="1112"/>
      <c r="AQO22" s="1112"/>
      <c r="AQP22" s="1112"/>
      <c r="AQQ22" s="1112"/>
      <c r="AQR22" s="1112"/>
      <c r="AQS22" s="1112"/>
      <c r="AQT22" s="1112"/>
      <c r="AQU22" s="1112"/>
      <c r="AQV22" s="1112"/>
      <c r="AQW22" s="1112"/>
      <c r="AQX22" s="1112"/>
      <c r="AQY22" s="1112"/>
      <c r="AQZ22" s="1112"/>
      <c r="ARA22" s="1112"/>
      <c r="ARB22" s="1112"/>
      <c r="ARC22" s="1112"/>
      <c r="ARD22" s="1112"/>
      <c r="ARE22" s="1112"/>
      <c r="ARF22" s="1112"/>
      <c r="ARG22" s="1112"/>
      <c r="ARH22" s="1112"/>
      <c r="ARI22" s="1112"/>
      <c r="ARJ22" s="1112"/>
      <c r="ARK22" s="1112"/>
      <c r="ARL22" s="1112"/>
      <c r="ARM22" s="1112"/>
      <c r="ARN22" s="1112"/>
      <c r="ARO22" s="1112"/>
      <c r="ARP22" s="1112"/>
      <c r="ARQ22" s="1112"/>
      <c r="ARR22" s="1112"/>
      <c r="ARS22" s="1112"/>
      <c r="ART22" s="1112"/>
      <c r="ARU22" s="1112"/>
      <c r="ARV22" s="1112"/>
      <c r="ARW22" s="1112"/>
      <c r="ARX22" s="1112"/>
      <c r="ARY22" s="1112"/>
      <c r="ARZ22" s="1112"/>
      <c r="ASA22" s="1112"/>
      <c r="ASB22" s="1112"/>
      <c r="ASC22" s="1112"/>
      <c r="ASD22" s="1112"/>
      <c r="ASE22" s="1112"/>
      <c r="ASF22" s="1112"/>
      <c r="ASG22" s="1112"/>
      <c r="ASH22" s="1112"/>
      <c r="ASI22" s="1112"/>
      <c r="ASJ22" s="1112"/>
      <c r="ASK22" s="1112"/>
      <c r="ASL22" s="1112"/>
      <c r="ASM22" s="1112"/>
      <c r="ASN22" s="1112"/>
      <c r="ASO22" s="1112"/>
      <c r="ASP22" s="1112"/>
      <c r="ASQ22" s="1112"/>
      <c r="ASR22" s="1112"/>
      <c r="ASS22" s="1112"/>
      <c r="AST22" s="1112"/>
      <c r="ASU22" s="1112"/>
      <c r="ASV22" s="1112"/>
      <c r="ASW22" s="1112"/>
      <c r="ASX22" s="1112"/>
      <c r="ASY22" s="1112"/>
      <c r="ASZ22" s="1112"/>
      <c r="ATA22" s="1112"/>
      <c r="ATB22" s="1112"/>
      <c r="ATC22" s="1112"/>
      <c r="ATD22" s="1112"/>
      <c r="ATE22" s="1112"/>
      <c r="ATF22" s="1112"/>
      <c r="ATG22" s="1112"/>
      <c r="ATH22" s="1112"/>
      <c r="ATI22" s="1112"/>
      <c r="ATJ22" s="1112"/>
      <c r="ATK22" s="1112"/>
      <c r="ATL22" s="1112"/>
      <c r="ATM22" s="1112"/>
      <c r="ATN22" s="1112"/>
      <c r="ATO22" s="1112"/>
      <c r="ATP22" s="1112"/>
      <c r="ATQ22" s="1112"/>
      <c r="ATR22" s="1112"/>
      <c r="ATS22" s="1112"/>
      <c r="ATT22" s="1112"/>
      <c r="ATU22" s="1112"/>
      <c r="ATV22" s="1112"/>
      <c r="ATW22" s="1112"/>
      <c r="ATX22" s="1112"/>
      <c r="ATY22" s="1112"/>
      <c r="ATZ22" s="1112"/>
      <c r="AUA22" s="1112"/>
      <c r="AUB22" s="1112"/>
      <c r="AUC22" s="1112"/>
      <c r="AUD22" s="1112"/>
      <c r="AUE22" s="1112"/>
      <c r="AUF22" s="1112"/>
      <c r="AUG22" s="1112"/>
      <c r="AUH22" s="1112"/>
      <c r="AUI22" s="1112"/>
      <c r="AUJ22" s="1112"/>
      <c r="AUK22" s="1112"/>
      <c r="AUL22" s="1112"/>
      <c r="AUM22" s="1112"/>
      <c r="AUN22" s="1112"/>
      <c r="AUO22" s="1112"/>
      <c r="AUP22" s="1112"/>
      <c r="AUQ22" s="1112"/>
      <c r="AUR22" s="1112"/>
      <c r="AUS22" s="1112"/>
      <c r="AUT22" s="1112"/>
      <c r="AUU22" s="1112"/>
      <c r="AUV22" s="1112"/>
      <c r="AUW22" s="1112"/>
      <c r="AUX22" s="1112"/>
      <c r="AUY22" s="1112"/>
      <c r="AUZ22" s="1112"/>
      <c r="AVA22" s="1112"/>
      <c r="AVB22" s="1112"/>
      <c r="AVC22" s="1112"/>
      <c r="AVD22" s="1112"/>
      <c r="AVE22" s="1112"/>
      <c r="AVF22" s="1112"/>
      <c r="AVG22" s="1112"/>
      <c r="AVH22" s="1112"/>
      <c r="AVI22" s="1112"/>
      <c r="AVJ22" s="1112"/>
      <c r="AVK22" s="1112"/>
      <c r="AVL22" s="1112"/>
      <c r="AVM22" s="1112"/>
      <c r="AVN22" s="1112"/>
      <c r="AVO22" s="1112"/>
      <c r="AVP22" s="1112"/>
      <c r="AVQ22" s="1112"/>
      <c r="AVR22" s="1112"/>
      <c r="AVS22" s="1112"/>
      <c r="AVT22" s="1112"/>
      <c r="AVU22" s="1112"/>
      <c r="AVV22" s="1112"/>
      <c r="AVW22" s="1112"/>
      <c r="AVX22" s="1112"/>
      <c r="AVY22" s="1112"/>
      <c r="AVZ22" s="1112"/>
      <c r="AWA22" s="1112"/>
      <c r="AWB22" s="1112"/>
      <c r="AWC22" s="1112"/>
      <c r="AWD22" s="1112"/>
      <c r="AWE22" s="1112"/>
      <c r="AWF22" s="1112"/>
      <c r="AWG22" s="1112"/>
      <c r="AWH22" s="1112"/>
      <c r="AWI22" s="1112"/>
      <c r="AWJ22" s="1112"/>
      <c r="AWK22" s="1112"/>
      <c r="AWL22" s="1112"/>
      <c r="AWM22" s="1112"/>
      <c r="AWN22" s="1112"/>
      <c r="AWO22" s="1112"/>
      <c r="AWP22" s="1112"/>
      <c r="AWQ22" s="1112"/>
      <c r="AWR22" s="1112"/>
      <c r="AWS22" s="1112"/>
      <c r="AWT22" s="1112"/>
      <c r="AWU22" s="1112"/>
      <c r="AWV22" s="1112"/>
      <c r="AWW22" s="1112"/>
      <c r="AWX22" s="1112"/>
      <c r="AWY22" s="1112"/>
      <c r="AWZ22" s="1112"/>
      <c r="AXA22" s="1112"/>
      <c r="AXB22" s="1112"/>
      <c r="AXC22" s="1112"/>
      <c r="AXD22" s="1112"/>
      <c r="AXE22" s="1112"/>
      <c r="AXF22" s="1112"/>
      <c r="AXG22" s="1112"/>
      <c r="AXH22" s="1112"/>
      <c r="AXI22" s="1112"/>
      <c r="AXJ22" s="1112"/>
      <c r="AXK22" s="1112"/>
      <c r="AXL22" s="1112"/>
      <c r="AXM22" s="1112"/>
      <c r="AXN22" s="1112"/>
      <c r="AXO22" s="1112"/>
      <c r="AXP22" s="1112"/>
      <c r="AXQ22" s="1112"/>
      <c r="AXR22" s="1112"/>
      <c r="AXS22" s="1112"/>
      <c r="AXT22" s="1112"/>
      <c r="AXU22" s="1112"/>
      <c r="AXV22" s="1112"/>
      <c r="AXW22" s="1112"/>
      <c r="AXX22" s="1112"/>
      <c r="AXY22" s="1112"/>
      <c r="AXZ22" s="1112"/>
      <c r="AYA22" s="1112"/>
      <c r="AYB22" s="1112"/>
      <c r="AYC22" s="1112"/>
      <c r="AYD22" s="1112"/>
      <c r="AYE22" s="1112"/>
      <c r="AYF22" s="1112"/>
      <c r="AYG22" s="1112"/>
      <c r="AYH22" s="1112"/>
      <c r="AYI22" s="1112"/>
      <c r="AYJ22" s="1112"/>
      <c r="AYK22" s="1112"/>
      <c r="AYL22" s="1112"/>
      <c r="AYM22" s="1112"/>
      <c r="AYN22" s="1112"/>
      <c r="AYO22" s="1112"/>
      <c r="AYP22" s="1112"/>
      <c r="AYQ22" s="1112"/>
      <c r="AYR22" s="1112"/>
      <c r="AYS22" s="1112"/>
      <c r="AYT22" s="1112"/>
      <c r="AYU22" s="1112"/>
      <c r="AYV22" s="1112"/>
      <c r="AYW22" s="1112"/>
      <c r="AYX22" s="1112"/>
      <c r="AYY22" s="1112"/>
      <c r="AYZ22" s="1112"/>
      <c r="AZA22" s="1112"/>
      <c r="AZB22" s="1112"/>
      <c r="AZC22" s="1112"/>
      <c r="AZD22" s="1112"/>
      <c r="AZE22" s="1112"/>
      <c r="AZF22" s="1112"/>
      <c r="AZG22" s="1112"/>
      <c r="AZH22" s="1112"/>
      <c r="AZI22" s="1112"/>
      <c r="AZJ22" s="1112"/>
      <c r="AZK22" s="1112"/>
      <c r="AZL22" s="1112"/>
      <c r="AZM22" s="1112"/>
      <c r="AZN22" s="1112"/>
      <c r="AZO22" s="1112"/>
      <c r="AZP22" s="1112"/>
      <c r="AZQ22" s="1112"/>
      <c r="AZR22" s="1112"/>
      <c r="AZS22" s="1112"/>
      <c r="AZT22" s="1112"/>
      <c r="AZU22" s="1112"/>
      <c r="AZV22" s="1112"/>
      <c r="AZW22" s="1112"/>
      <c r="AZX22" s="1112"/>
      <c r="AZY22" s="1112"/>
      <c r="AZZ22" s="1112"/>
      <c r="BAA22" s="1112"/>
      <c r="BAB22" s="1112"/>
      <c r="BAC22" s="1112"/>
      <c r="BAD22" s="1112"/>
      <c r="BAE22" s="1112"/>
      <c r="BAF22" s="1112"/>
      <c r="BAG22" s="1112"/>
      <c r="BAH22" s="1112"/>
      <c r="BAI22" s="1112"/>
      <c r="BAJ22" s="1112"/>
      <c r="BAK22" s="1112"/>
      <c r="BAL22" s="1112"/>
      <c r="BAM22" s="1112"/>
      <c r="BAN22" s="1112"/>
      <c r="BAO22" s="1112"/>
      <c r="BAP22" s="1112"/>
      <c r="BAQ22" s="1112"/>
      <c r="BAR22" s="1112"/>
      <c r="BAS22" s="1112"/>
      <c r="BAT22" s="1112"/>
      <c r="BAU22" s="1112"/>
      <c r="BAV22" s="1112"/>
      <c r="BAW22" s="1112"/>
      <c r="BAX22" s="1112"/>
      <c r="BAY22" s="1112"/>
      <c r="BAZ22" s="1112"/>
      <c r="BBA22" s="1112"/>
      <c r="BBB22" s="1112"/>
      <c r="BBC22" s="1112"/>
      <c r="BBD22" s="1112"/>
      <c r="BBE22" s="1112"/>
      <c r="BBF22" s="1112"/>
      <c r="BBG22" s="1112"/>
      <c r="BBH22" s="1112"/>
      <c r="BBI22" s="1112"/>
      <c r="BBJ22" s="1112"/>
      <c r="BBK22" s="1112"/>
      <c r="BBL22" s="1112"/>
      <c r="BBM22" s="1112"/>
      <c r="BBN22" s="1112"/>
      <c r="BBO22" s="1112"/>
      <c r="BBP22" s="1112"/>
      <c r="BBQ22" s="1112"/>
      <c r="BBR22" s="1112"/>
      <c r="BBS22" s="1112"/>
      <c r="BBT22" s="1112"/>
      <c r="BBU22" s="1112"/>
      <c r="BBV22" s="1112"/>
      <c r="BBW22" s="1112"/>
      <c r="BBX22" s="1112"/>
      <c r="BBY22" s="1112"/>
      <c r="BBZ22" s="1112"/>
      <c r="BCA22" s="1112"/>
      <c r="BCB22" s="1112"/>
      <c r="BCC22" s="1112"/>
      <c r="BCD22" s="1112"/>
      <c r="BCE22" s="1112"/>
      <c r="BCF22" s="1112"/>
      <c r="BCG22" s="1112"/>
      <c r="BCH22" s="1112"/>
      <c r="BCI22" s="1112"/>
      <c r="BCJ22" s="1112"/>
      <c r="BCK22" s="1112"/>
      <c r="BCL22" s="1112"/>
      <c r="BCM22" s="1112"/>
      <c r="BCN22" s="1112"/>
      <c r="BCO22" s="1112"/>
      <c r="BCP22" s="1112"/>
      <c r="BCQ22" s="1112"/>
      <c r="BCR22" s="1112"/>
      <c r="BCS22" s="1112"/>
      <c r="BCT22" s="1112"/>
      <c r="BCU22" s="1112"/>
      <c r="BCV22" s="1112"/>
      <c r="BCW22" s="1112"/>
      <c r="BCX22" s="1112"/>
      <c r="BCY22" s="1112"/>
      <c r="BCZ22" s="1112"/>
      <c r="BDA22" s="1112"/>
      <c r="BDB22" s="1112"/>
      <c r="BDC22" s="1112"/>
      <c r="BDD22" s="1112"/>
      <c r="BDE22" s="1112"/>
      <c r="BDF22" s="1112"/>
      <c r="BDG22" s="1112"/>
      <c r="BDH22" s="1112"/>
      <c r="BDI22" s="1112"/>
      <c r="BDJ22" s="1112"/>
      <c r="BDK22" s="1112"/>
      <c r="BDL22" s="1112"/>
      <c r="BDM22" s="1112"/>
      <c r="BDN22" s="1112"/>
      <c r="BDO22" s="1112"/>
      <c r="BDP22" s="1112"/>
      <c r="BDQ22" s="1112"/>
      <c r="BDR22" s="1112"/>
      <c r="BDS22" s="1112"/>
      <c r="BDT22" s="1112"/>
      <c r="BDU22" s="1112"/>
      <c r="BDV22" s="1112"/>
      <c r="BDW22" s="1112"/>
      <c r="BDX22" s="1112"/>
      <c r="BDY22" s="1112"/>
      <c r="BDZ22" s="1112"/>
      <c r="BEA22" s="1112"/>
      <c r="BEB22" s="1112"/>
      <c r="BEC22" s="1112"/>
      <c r="BED22" s="1112"/>
      <c r="BEE22" s="1112"/>
      <c r="BEF22" s="1112"/>
      <c r="BEG22" s="1112"/>
      <c r="BEH22" s="1112"/>
      <c r="BEI22" s="1112"/>
      <c r="BEJ22" s="1112"/>
      <c r="BEK22" s="1112"/>
      <c r="BEL22" s="1112"/>
      <c r="BEM22" s="1112"/>
      <c r="BEN22" s="1112"/>
      <c r="BEO22" s="1112"/>
      <c r="BEP22" s="1112"/>
      <c r="BEQ22" s="1112"/>
      <c r="BER22" s="1112"/>
      <c r="BES22" s="1112"/>
      <c r="BET22" s="1112"/>
      <c r="BEU22" s="1112"/>
      <c r="BEV22" s="1112"/>
      <c r="BEW22" s="1112"/>
      <c r="BEX22" s="1112"/>
      <c r="BEY22" s="1112"/>
      <c r="BEZ22" s="1112"/>
      <c r="BFA22" s="1112"/>
      <c r="BFB22" s="1112"/>
      <c r="BFC22" s="1112"/>
      <c r="BFD22" s="1112"/>
      <c r="BFE22" s="1112"/>
      <c r="BFF22" s="1112"/>
      <c r="BFG22" s="1112"/>
      <c r="BFH22" s="1112"/>
      <c r="BFI22" s="1112"/>
      <c r="BFJ22" s="1112"/>
      <c r="BFK22" s="1112"/>
      <c r="BFL22" s="1112"/>
      <c r="BFM22" s="1112"/>
      <c r="BFN22" s="1112"/>
      <c r="BFO22" s="1112"/>
      <c r="BFP22" s="1112"/>
      <c r="BFQ22" s="1112"/>
      <c r="BFR22" s="1112"/>
      <c r="BFS22" s="1112"/>
      <c r="BFT22" s="1112"/>
      <c r="BFU22" s="1112"/>
      <c r="BFV22" s="1112"/>
      <c r="BFW22" s="1112"/>
      <c r="BFX22" s="1112"/>
      <c r="BFY22" s="1112"/>
      <c r="BFZ22" s="1112"/>
      <c r="BGA22" s="1112"/>
      <c r="BGB22" s="1112"/>
      <c r="BGC22" s="1112"/>
      <c r="BGD22" s="1112"/>
      <c r="BGE22" s="1112"/>
      <c r="BGF22" s="1112"/>
      <c r="BGG22" s="1112"/>
      <c r="BGH22" s="1112"/>
      <c r="BGI22" s="1112"/>
      <c r="BGJ22" s="1112"/>
      <c r="BGK22" s="1112"/>
      <c r="BGL22" s="1112"/>
      <c r="BGM22" s="1112"/>
      <c r="BGN22" s="1112"/>
      <c r="BGO22" s="1112"/>
      <c r="BGP22" s="1112"/>
      <c r="BGQ22" s="1112"/>
      <c r="BGR22" s="1112"/>
      <c r="BGS22" s="1112"/>
      <c r="BGT22" s="1112"/>
      <c r="BGU22" s="1112"/>
      <c r="BGV22" s="1112"/>
      <c r="BGW22" s="1112"/>
      <c r="BGX22" s="1112"/>
      <c r="BGY22" s="1112"/>
      <c r="BGZ22" s="1112"/>
      <c r="BHA22" s="1112"/>
      <c r="BHB22" s="1112"/>
      <c r="BHC22" s="1112"/>
      <c r="BHD22" s="1112"/>
      <c r="BHE22" s="1112"/>
      <c r="BHF22" s="1112"/>
      <c r="BHG22" s="1112"/>
      <c r="BHH22" s="1112"/>
      <c r="BHI22" s="1112"/>
      <c r="BHJ22" s="1112"/>
      <c r="BHK22" s="1112"/>
      <c r="BHL22" s="1112"/>
      <c r="BHM22" s="1112"/>
      <c r="BHN22" s="1112"/>
      <c r="BHO22" s="1112"/>
      <c r="BHP22" s="1112"/>
      <c r="BHQ22" s="1112"/>
      <c r="BHR22" s="1112"/>
      <c r="BHS22" s="1112"/>
      <c r="BHT22" s="1112"/>
      <c r="BHU22" s="1112"/>
      <c r="BHV22" s="1112"/>
      <c r="BHW22" s="1112"/>
      <c r="BHX22" s="1112"/>
      <c r="BHY22" s="1112"/>
      <c r="BHZ22" s="1112"/>
      <c r="BIA22" s="1112"/>
      <c r="BIB22" s="1112"/>
      <c r="BIC22" s="1112"/>
      <c r="BID22" s="1112"/>
      <c r="BIE22" s="1112"/>
      <c r="BIF22" s="1112"/>
      <c r="BIG22" s="1112"/>
      <c r="BIH22" s="1112"/>
      <c r="BII22" s="1112"/>
      <c r="BIJ22" s="1112"/>
      <c r="BIK22" s="1112"/>
      <c r="BIL22" s="1112"/>
      <c r="BIM22" s="1112"/>
      <c r="BIN22" s="1112"/>
      <c r="BIO22" s="1112"/>
      <c r="BIP22" s="1112"/>
      <c r="BIQ22" s="1112"/>
      <c r="BIR22" s="1112"/>
      <c r="BIS22" s="1112"/>
      <c r="BIT22" s="1112"/>
      <c r="BIU22" s="1112"/>
      <c r="BIV22" s="1112"/>
      <c r="BIW22" s="1112"/>
      <c r="BIX22" s="1112"/>
      <c r="BIY22" s="1112"/>
      <c r="BIZ22" s="1112"/>
      <c r="BJA22" s="1112"/>
      <c r="BJB22" s="1112"/>
      <c r="BJC22" s="1112"/>
      <c r="BJD22" s="1112"/>
      <c r="BJE22" s="1112"/>
      <c r="BJF22" s="1112"/>
      <c r="BJG22" s="1112"/>
      <c r="BJH22" s="1112"/>
      <c r="BJI22" s="1112"/>
      <c r="BJJ22" s="1112"/>
      <c r="BJK22" s="1112"/>
      <c r="BJL22" s="1112"/>
      <c r="BJM22" s="1112"/>
      <c r="BJN22" s="1112"/>
      <c r="BJO22" s="1112"/>
      <c r="BJP22" s="1112"/>
      <c r="BJQ22" s="1112"/>
      <c r="BJR22" s="1112"/>
      <c r="BJS22" s="1112"/>
      <c r="BJT22" s="1112"/>
      <c r="BJU22" s="1112"/>
      <c r="BJV22" s="1112"/>
      <c r="BJW22" s="1112"/>
      <c r="BJX22" s="1112"/>
      <c r="BJY22" s="1112"/>
      <c r="BJZ22" s="1112"/>
      <c r="BKA22" s="1112"/>
      <c r="BKB22" s="1112"/>
      <c r="BKC22" s="1112"/>
      <c r="BKD22" s="1112"/>
      <c r="BKE22" s="1112"/>
      <c r="BKF22" s="1112"/>
      <c r="BKG22" s="1112"/>
      <c r="BKH22" s="1112"/>
      <c r="BKI22" s="1112"/>
      <c r="BKJ22" s="1112"/>
      <c r="BKK22" s="1112"/>
      <c r="BKL22" s="1112"/>
      <c r="BKM22" s="1112"/>
      <c r="BKN22" s="1112"/>
      <c r="BKO22" s="1112"/>
      <c r="BKP22" s="1112"/>
      <c r="BKQ22" s="1112"/>
      <c r="BKR22" s="1112"/>
      <c r="BKS22" s="1112"/>
      <c r="BKT22" s="1112"/>
      <c r="BKU22" s="1112"/>
      <c r="BKV22" s="1112"/>
      <c r="BKW22" s="1112"/>
      <c r="BKX22" s="1112"/>
      <c r="BKY22" s="1112"/>
      <c r="BKZ22" s="1112"/>
      <c r="BLA22" s="1112"/>
      <c r="BLB22" s="1112"/>
      <c r="BLC22" s="1112"/>
      <c r="BLD22" s="1112"/>
      <c r="BLE22" s="1112"/>
      <c r="BLF22" s="1112"/>
      <c r="BLG22" s="1112"/>
      <c r="BLH22" s="1112"/>
      <c r="BLI22" s="1112"/>
      <c r="BLJ22" s="1112"/>
      <c r="BLK22" s="1112"/>
      <c r="BLL22" s="1112"/>
      <c r="BLM22" s="1112"/>
      <c r="BLN22" s="1112"/>
      <c r="BLO22" s="1112"/>
      <c r="BLP22" s="1112"/>
      <c r="BLQ22" s="1112"/>
      <c r="BLR22" s="1112"/>
      <c r="BLS22" s="1112"/>
      <c r="BLT22" s="1112"/>
      <c r="BLU22" s="1112"/>
      <c r="BLV22" s="1112"/>
      <c r="BLW22" s="1112"/>
      <c r="BLX22" s="1112"/>
      <c r="BLY22" s="1112"/>
      <c r="BLZ22" s="1112"/>
      <c r="BMA22" s="1112"/>
      <c r="BMB22" s="1112"/>
      <c r="BMC22" s="1112"/>
      <c r="BMD22" s="1112"/>
      <c r="BME22" s="1112"/>
      <c r="BMF22" s="1112"/>
      <c r="BMG22" s="1112"/>
      <c r="BMH22" s="1112"/>
      <c r="BMI22" s="1112"/>
      <c r="BMJ22" s="1112"/>
      <c r="BMK22" s="1112"/>
      <c r="BML22" s="1112"/>
      <c r="BMM22" s="1112"/>
      <c r="BMN22" s="1112"/>
      <c r="BMO22" s="1112"/>
      <c r="BMP22" s="1112"/>
      <c r="BMQ22" s="1112"/>
      <c r="BMR22" s="1112"/>
      <c r="BMS22" s="1112"/>
      <c r="BMT22" s="1112"/>
      <c r="BMU22" s="1112"/>
      <c r="BMV22" s="1112"/>
      <c r="BMW22" s="1112"/>
      <c r="BMX22" s="1112"/>
      <c r="BMY22" s="1112"/>
      <c r="BMZ22" s="1112"/>
      <c r="BNA22" s="1112"/>
      <c r="BNB22" s="1112"/>
      <c r="BNC22" s="1112"/>
      <c r="BND22" s="1112"/>
      <c r="BNE22" s="1112"/>
      <c r="BNF22" s="1112"/>
      <c r="BNG22" s="1112"/>
      <c r="BNH22" s="1112"/>
      <c r="BNI22" s="1112"/>
      <c r="BNJ22" s="1112"/>
      <c r="BNK22" s="1112"/>
      <c r="BNL22" s="1112"/>
      <c r="BNM22" s="1112"/>
      <c r="BNN22" s="1112"/>
      <c r="BNO22" s="1112"/>
      <c r="BNP22" s="1112"/>
      <c r="BNQ22" s="1112"/>
      <c r="BNR22" s="1112"/>
      <c r="BNS22" s="1112"/>
      <c r="BNT22" s="1112"/>
      <c r="BNU22" s="1112"/>
      <c r="BNV22" s="1112"/>
      <c r="BNW22" s="1112"/>
      <c r="BNX22" s="1112"/>
      <c r="BNY22" s="1112"/>
      <c r="BNZ22" s="1112"/>
      <c r="BOA22" s="1112"/>
      <c r="BOB22" s="1112"/>
      <c r="BOC22" s="1112"/>
      <c r="BOD22" s="1112"/>
      <c r="BOE22" s="1112"/>
      <c r="BOF22" s="1112"/>
      <c r="BOG22" s="1112"/>
      <c r="BOH22" s="1112"/>
      <c r="BOI22" s="1112"/>
      <c r="BOJ22" s="1112"/>
      <c r="BOK22" s="1112"/>
      <c r="BOL22" s="1112"/>
      <c r="BOM22" s="1112"/>
      <c r="BON22" s="1112"/>
      <c r="BOO22" s="1112"/>
      <c r="BOP22" s="1112"/>
      <c r="BOQ22" s="1112"/>
      <c r="BOR22" s="1112"/>
      <c r="BOS22" s="1112"/>
      <c r="BOT22" s="1112"/>
      <c r="BOU22" s="1112"/>
      <c r="BOV22" s="1112"/>
      <c r="BOW22" s="1112"/>
      <c r="BOX22" s="1112"/>
      <c r="BOY22" s="1112"/>
      <c r="BOZ22" s="1112"/>
      <c r="BPA22" s="1112"/>
      <c r="BPB22" s="1112"/>
      <c r="BPC22" s="1112"/>
      <c r="BPD22" s="1112"/>
      <c r="BPE22" s="1112"/>
      <c r="BPF22" s="1112"/>
      <c r="BPG22" s="1112"/>
      <c r="BPH22" s="1112"/>
      <c r="BPI22" s="1112"/>
      <c r="BPJ22" s="1112"/>
      <c r="BPK22" s="1112"/>
      <c r="BPL22" s="1112"/>
      <c r="BPM22" s="1112"/>
      <c r="BPN22" s="1112"/>
      <c r="BPO22" s="1112"/>
      <c r="BPP22" s="1112"/>
      <c r="BPQ22" s="1112"/>
      <c r="BPR22" s="1112"/>
      <c r="BPS22" s="1112"/>
      <c r="BPT22" s="1112"/>
      <c r="BPU22" s="1112"/>
      <c r="BPV22" s="1112"/>
      <c r="BPW22" s="1112"/>
      <c r="BPX22" s="1112"/>
      <c r="BPY22" s="1112"/>
      <c r="BPZ22" s="1112"/>
      <c r="BQA22" s="1112"/>
      <c r="BQB22" s="1112"/>
      <c r="BQC22" s="1112"/>
      <c r="BQD22" s="1112"/>
      <c r="BQE22" s="1112"/>
      <c r="BQF22" s="1112"/>
      <c r="BQG22" s="1112"/>
      <c r="BQH22" s="1112"/>
      <c r="BQI22" s="1112"/>
      <c r="BQJ22" s="1112"/>
      <c r="BQK22" s="1112"/>
      <c r="BQL22" s="1112"/>
      <c r="BQM22" s="1112"/>
      <c r="BQN22" s="1112"/>
      <c r="BQO22" s="1112"/>
      <c r="BQP22" s="1112"/>
      <c r="BQQ22" s="1112"/>
      <c r="BQR22" s="1112"/>
      <c r="BQS22" s="1112"/>
      <c r="BQT22" s="1112"/>
      <c r="BQU22" s="1112"/>
      <c r="BQV22" s="1112"/>
      <c r="BQW22" s="1112"/>
      <c r="BQX22" s="1112"/>
      <c r="BQY22" s="1112"/>
      <c r="BQZ22" s="1112"/>
      <c r="BRA22" s="1112"/>
      <c r="BRB22" s="1112"/>
      <c r="BRC22" s="1112"/>
      <c r="BRD22" s="1112"/>
      <c r="BRE22" s="1112"/>
      <c r="BRF22" s="1112"/>
      <c r="BRG22" s="1112"/>
      <c r="BRH22" s="1112"/>
      <c r="BRI22" s="1112"/>
      <c r="BRJ22" s="1112"/>
      <c r="BRK22" s="1112"/>
      <c r="BRL22" s="1112"/>
      <c r="BRM22" s="1112"/>
      <c r="BRN22" s="1112"/>
      <c r="BRO22" s="1112"/>
      <c r="BRP22" s="1112"/>
      <c r="BRQ22" s="1112"/>
      <c r="BRR22" s="1112"/>
      <c r="BRS22" s="1112"/>
      <c r="BRT22" s="1112"/>
      <c r="BRU22" s="1112"/>
      <c r="BRV22" s="1112"/>
      <c r="BRW22" s="1112"/>
      <c r="BRX22" s="1112"/>
      <c r="BRY22" s="1112"/>
      <c r="BRZ22" s="1112"/>
      <c r="BSA22" s="1112"/>
      <c r="BSB22" s="1112"/>
      <c r="BSC22" s="1112"/>
      <c r="BSD22" s="1112"/>
      <c r="BSE22" s="1112"/>
      <c r="BSF22" s="1112"/>
      <c r="BSG22" s="1112"/>
      <c r="BSH22" s="1112"/>
      <c r="BSI22" s="1112"/>
      <c r="BSJ22" s="1112"/>
      <c r="BSK22" s="1112"/>
      <c r="BSL22" s="1112"/>
      <c r="BSM22" s="1112"/>
      <c r="BSN22" s="1112"/>
      <c r="BSO22" s="1112"/>
      <c r="BSP22" s="1112"/>
      <c r="BSQ22" s="1112"/>
      <c r="BSR22" s="1112"/>
      <c r="BSS22" s="1112"/>
      <c r="BST22" s="1112"/>
      <c r="BSU22" s="1112"/>
      <c r="BSV22" s="1112"/>
      <c r="BSW22" s="1112"/>
      <c r="BSX22" s="1112"/>
      <c r="BSY22" s="1112"/>
      <c r="BSZ22" s="1112"/>
      <c r="BTA22" s="1112"/>
      <c r="BTB22" s="1112"/>
      <c r="BTC22" s="1112"/>
      <c r="BTD22" s="1112"/>
      <c r="BTE22" s="1112"/>
      <c r="BTF22" s="1112"/>
      <c r="BTG22" s="1112"/>
      <c r="BTH22" s="1112"/>
      <c r="BTI22" s="1112"/>
      <c r="BTJ22" s="1112"/>
      <c r="BTK22" s="1112"/>
      <c r="BTL22" s="1112"/>
      <c r="BTM22" s="1112"/>
      <c r="BTN22" s="1112"/>
      <c r="BTO22" s="1112"/>
      <c r="BTP22" s="1112"/>
      <c r="BTQ22" s="1112"/>
      <c r="BTR22" s="1112"/>
      <c r="BTS22" s="1112"/>
      <c r="BTT22" s="1112"/>
      <c r="BTU22" s="1112"/>
      <c r="BTV22" s="1112"/>
      <c r="BTW22" s="1112"/>
      <c r="BTX22" s="1112"/>
      <c r="BTY22" s="1112"/>
      <c r="BTZ22" s="1112"/>
      <c r="BUA22" s="1112"/>
      <c r="BUB22" s="1112"/>
      <c r="BUC22" s="1112"/>
      <c r="BUD22" s="1112"/>
      <c r="BUE22" s="1112"/>
      <c r="BUF22" s="1112"/>
      <c r="BUG22" s="1112"/>
      <c r="BUH22" s="1112"/>
      <c r="BUI22" s="1112"/>
      <c r="BUJ22" s="1112"/>
      <c r="BUK22" s="1112"/>
      <c r="BUL22" s="1112"/>
      <c r="BUM22" s="1112"/>
      <c r="BUN22" s="1112"/>
      <c r="BUO22" s="1112"/>
      <c r="BUP22" s="1112"/>
      <c r="BUQ22" s="1112"/>
      <c r="BUR22" s="1112"/>
      <c r="BUS22" s="1112"/>
      <c r="BUT22" s="1112"/>
      <c r="BUU22" s="1112"/>
      <c r="BUV22" s="1112"/>
      <c r="BUW22" s="1112"/>
      <c r="BUX22" s="1112"/>
      <c r="BUY22" s="1112"/>
      <c r="BUZ22" s="1112"/>
      <c r="BVA22" s="1112"/>
      <c r="BVB22" s="1112"/>
      <c r="BVC22" s="1112"/>
      <c r="BVD22" s="1112"/>
      <c r="BVE22" s="1112"/>
      <c r="BVF22" s="1112"/>
      <c r="BVG22" s="1112"/>
      <c r="BVH22" s="1112"/>
      <c r="BVI22" s="1112"/>
      <c r="BVJ22" s="1112"/>
      <c r="BVK22" s="1112"/>
      <c r="BVL22" s="1112"/>
      <c r="BVM22" s="1112"/>
      <c r="BVN22" s="1112"/>
      <c r="BVO22" s="1112"/>
      <c r="BVP22" s="1112"/>
      <c r="BVQ22" s="1112"/>
      <c r="BVR22" s="1112"/>
      <c r="BVS22" s="1112"/>
      <c r="BVT22" s="1112"/>
      <c r="BVU22" s="1112"/>
      <c r="BVV22" s="1112"/>
      <c r="BVW22" s="1112"/>
      <c r="BVX22" s="1112"/>
      <c r="BVY22" s="1112"/>
      <c r="BVZ22" s="1112"/>
      <c r="BWA22" s="1112"/>
      <c r="BWB22" s="1112"/>
      <c r="BWC22" s="1112"/>
      <c r="BWD22" s="1112"/>
      <c r="BWE22" s="1112"/>
      <c r="BWF22" s="1112"/>
      <c r="BWG22" s="1112"/>
      <c r="BWH22" s="1112"/>
      <c r="BWI22" s="1112"/>
      <c r="BWJ22" s="1112"/>
      <c r="BWK22" s="1112"/>
      <c r="BWL22" s="1112"/>
      <c r="BWM22" s="1112"/>
      <c r="BWN22" s="1112"/>
      <c r="BWO22" s="1112"/>
      <c r="BWP22" s="1112"/>
      <c r="BWQ22" s="1112"/>
      <c r="BWR22" s="1112"/>
      <c r="BWS22" s="1112"/>
      <c r="BWT22" s="1112"/>
      <c r="BWU22" s="1112"/>
      <c r="BWV22" s="1112"/>
      <c r="BWW22" s="1112"/>
      <c r="BWX22" s="1112"/>
      <c r="BWY22" s="1112"/>
      <c r="BWZ22" s="1112"/>
      <c r="BXA22" s="1112"/>
      <c r="BXB22" s="1112"/>
      <c r="BXC22" s="1112"/>
      <c r="BXD22" s="1112"/>
      <c r="BXE22" s="1112"/>
      <c r="BXF22" s="1112"/>
      <c r="BXG22" s="1112"/>
      <c r="BXH22" s="1112"/>
      <c r="BXI22" s="1112"/>
      <c r="BXJ22" s="1112"/>
      <c r="BXK22" s="1112"/>
      <c r="BXL22" s="1112"/>
      <c r="BXM22" s="1112"/>
      <c r="BXN22" s="1112"/>
      <c r="BXO22" s="1112"/>
      <c r="BXP22" s="1112"/>
      <c r="BXQ22" s="1112"/>
      <c r="BXR22" s="1112"/>
      <c r="BXS22" s="1112"/>
      <c r="BXT22" s="1112"/>
      <c r="BXU22" s="1112"/>
      <c r="BXV22" s="1112"/>
      <c r="BXW22" s="1112"/>
      <c r="BXX22" s="1112"/>
      <c r="BXY22" s="1112"/>
      <c r="BXZ22" s="1112"/>
      <c r="BYA22" s="1112"/>
      <c r="BYB22" s="1112"/>
      <c r="BYC22" s="1112"/>
      <c r="BYD22" s="1112"/>
      <c r="BYE22" s="1112"/>
      <c r="BYF22" s="1112"/>
      <c r="BYG22" s="1112"/>
      <c r="BYH22" s="1112"/>
      <c r="BYI22" s="1112"/>
      <c r="BYJ22" s="1112"/>
      <c r="BYK22" s="1112"/>
      <c r="BYL22" s="1112"/>
      <c r="BYM22" s="1112"/>
      <c r="BYN22" s="1112"/>
      <c r="BYO22" s="1112"/>
      <c r="BYP22" s="1112"/>
      <c r="BYQ22" s="1112"/>
      <c r="BYR22" s="1112"/>
      <c r="BYS22" s="1112"/>
      <c r="BYT22" s="1112"/>
      <c r="BYU22" s="1112"/>
      <c r="BYV22" s="1112"/>
      <c r="BYW22" s="1112"/>
      <c r="BYX22" s="1112"/>
      <c r="BYY22" s="1112"/>
      <c r="BYZ22" s="1112"/>
      <c r="BZA22" s="1112"/>
      <c r="BZB22" s="1112"/>
      <c r="BZC22" s="1112"/>
      <c r="BZD22" s="1112"/>
      <c r="BZE22" s="1112"/>
      <c r="BZF22" s="1112"/>
      <c r="BZG22" s="1112"/>
      <c r="BZH22" s="1112"/>
      <c r="BZI22" s="1112"/>
      <c r="BZJ22" s="1112"/>
      <c r="BZK22" s="1112"/>
      <c r="BZL22" s="1112"/>
      <c r="BZM22" s="1112"/>
      <c r="BZN22" s="1112"/>
      <c r="BZO22" s="1112"/>
      <c r="BZP22" s="1112"/>
      <c r="BZQ22" s="1112"/>
      <c r="BZR22" s="1112"/>
      <c r="BZS22" s="1112"/>
      <c r="BZT22" s="1112"/>
      <c r="BZU22" s="1112"/>
      <c r="BZV22" s="1112"/>
      <c r="BZW22" s="1112"/>
      <c r="BZX22" s="1112"/>
      <c r="BZY22" s="1112"/>
      <c r="BZZ22" s="1112"/>
      <c r="CAA22" s="1112"/>
      <c r="CAB22" s="1112"/>
      <c r="CAC22" s="1112"/>
      <c r="CAD22" s="1112"/>
      <c r="CAE22" s="1112"/>
      <c r="CAF22" s="1112"/>
      <c r="CAG22" s="1112"/>
      <c r="CAH22" s="1112"/>
      <c r="CAI22" s="1112"/>
      <c r="CAJ22" s="1112"/>
      <c r="CAK22" s="1112"/>
      <c r="CAL22" s="1112"/>
      <c r="CAM22" s="1112"/>
      <c r="CAN22" s="1112"/>
      <c r="CAO22" s="1112"/>
      <c r="CAP22" s="1112"/>
      <c r="CAQ22" s="1112"/>
      <c r="CAR22" s="1112"/>
      <c r="CAS22" s="1112"/>
      <c r="CAT22" s="1112"/>
      <c r="CAU22" s="1112"/>
      <c r="CAV22" s="1112"/>
      <c r="CAW22" s="1112"/>
      <c r="CAX22" s="1112"/>
      <c r="CAY22" s="1112"/>
      <c r="CAZ22" s="1112"/>
      <c r="CBA22" s="1112"/>
      <c r="CBB22" s="1112"/>
      <c r="CBC22" s="1112"/>
      <c r="CBD22" s="1112"/>
      <c r="CBE22" s="1112"/>
      <c r="CBF22" s="1112"/>
      <c r="CBG22" s="1112"/>
      <c r="CBH22" s="1112"/>
      <c r="CBI22" s="1112"/>
      <c r="CBJ22" s="1112"/>
      <c r="CBK22" s="1112"/>
      <c r="CBL22" s="1112"/>
      <c r="CBM22" s="1112"/>
      <c r="CBN22" s="1112"/>
      <c r="CBO22" s="1112"/>
      <c r="CBP22" s="1112"/>
      <c r="CBQ22" s="1112"/>
      <c r="CBR22" s="1112"/>
      <c r="CBS22" s="1112"/>
      <c r="CBT22" s="1112"/>
      <c r="CBU22" s="1112"/>
      <c r="CBV22" s="1112"/>
      <c r="CBW22" s="1112"/>
      <c r="CBX22" s="1112"/>
      <c r="CBY22" s="1112"/>
      <c r="CBZ22" s="1112"/>
      <c r="CCA22" s="1112"/>
      <c r="CCB22" s="1112"/>
      <c r="CCC22" s="1112"/>
      <c r="CCD22" s="1112"/>
      <c r="CCE22" s="1112"/>
      <c r="CCF22" s="1112"/>
      <c r="CCG22" s="1112"/>
      <c r="CCH22" s="1112"/>
      <c r="CCI22" s="1112"/>
      <c r="CCJ22" s="1112"/>
      <c r="CCK22" s="1112"/>
      <c r="CCL22" s="1112"/>
      <c r="CCM22" s="1112"/>
      <c r="CCN22" s="1112"/>
      <c r="CCO22" s="1112"/>
      <c r="CCP22" s="1112"/>
      <c r="CCQ22" s="1112"/>
      <c r="CCR22" s="1112"/>
      <c r="CCS22" s="1112"/>
      <c r="CCT22" s="1112"/>
      <c r="CCU22" s="1112"/>
      <c r="CCV22" s="1112"/>
      <c r="CCW22" s="1112"/>
      <c r="CCX22" s="1112"/>
      <c r="CCY22" s="1112"/>
      <c r="CCZ22" s="1112"/>
      <c r="CDA22" s="1112"/>
      <c r="CDB22" s="1112"/>
      <c r="CDC22" s="1112"/>
      <c r="CDD22" s="1112"/>
      <c r="CDE22" s="1112"/>
      <c r="CDF22" s="1112"/>
      <c r="CDG22" s="1112"/>
      <c r="CDH22" s="1112"/>
      <c r="CDI22" s="1112"/>
      <c r="CDJ22" s="1112"/>
      <c r="CDK22" s="1112"/>
      <c r="CDL22" s="1112"/>
      <c r="CDM22" s="1112"/>
      <c r="CDN22" s="1112"/>
      <c r="CDO22" s="1112"/>
      <c r="CDP22" s="1112"/>
      <c r="CDQ22" s="1112"/>
      <c r="CDR22" s="1112"/>
      <c r="CDS22" s="1112"/>
      <c r="CDT22" s="1112"/>
      <c r="CDU22" s="1112"/>
      <c r="CDV22" s="1112"/>
      <c r="CDW22" s="1112"/>
      <c r="CDX22" s="1112"/>
      <c r="CDY22" s="1112"/>
      <c r="CDZ22" s="1112"/>
      <c r="CEA22" s="1112"/>
      <c r="CEB22" s="1112"/>
      <c r="CEC22" s="1112"/>
      <c r="CED22" s="1112"/>
      <c r="CEE22" s="1112"/>
      <c r="CEF22" s="1112"/>
      <c r="CEG22" s="1112"/>
      <c r="CEH22" s="1112"/>
      <c r="CEI22" s="1112"/>
      <c r="CEJ22" s="1112"/>
      <c r="CEK22" s="1112"/>
      <c r="CEL22" s="1112"/>
      <c r="CEM22" s="1112"/>
      <c r="CEN22" s="1112"/>
      <c r="CEO22" s="1112"/>
      <c r="CEP22" s="1112"/>
      <c r="CEQ22" s="1112"/>
      <c r="CER22" s="1112"/>
      <c r="CES22" s="1112"/>
      <c r="CET22" s="1112"/>
      <c r="CEU22" s="1112"/>
      <c r="CEV22" s="1112"/>
      <c r="CEW22" s="1112"/>
      <c r="CEX22" s="1112"/>
      <c r="CEY22" s="1112"/>
      <c r="CEZ22" s="1112"/>
      <c r="CFA22" s="1112"/>
      <c r="CFB22" s="1112"/>
      <c r="CFC22" s="1112"/>
      <c r="CFD22" s="1112"/>
      <c r="CFE22" s="1112"/>
      <c r="CFF22" s="1112"/>
      <c r="CFG22" s="1112"/>
      <c r="CFH22" s="1112"/>
      <c r="CFI22" s="1112"/>
      <c r="CFJ22" s="1112"/>
      <c r="CFK22" s="1112"/>
      <c r="CFL22" s="1112"/>
      <c r="CFM22" s="1112"/>
      <c r="CFN22" s="1112"/>
      <c r="CFO22" s="1112"/>
      <c r="CFP22" s="1112"/>
      <c r="CFQ22" s="1112"/>
      <c r="CFR22" s="1112"/>
      <c r="CFS22" s="1112"/>
      <c r="CFT22" s="1112"/>
      <c r="CFU22" s="1112"/>
      <c r="CFV22" s="1112"/>
      <c r="CFW22" s="1112"/>
      <c r="CFX22" s="1112"/>
      <c r="CFY22" s="1112"/>
      <c r="CFZ22" s="1112"/>
      <c r="CGA22" s="1112"/>
      <c r="CGB22" s="1112"/>
      <c r="CGC22" s="1112"/>
      <c r="CGD22" s="1112"/>
      <c r="CGE22" s="1112"/>
      <c r="CGF22" s="1112"/>
      <c r="CGG22" s="1112"/>
      <c r="CGH22" s="1112"/>
      <c r="CGI22" s="1112"/>
      <c r="CGJ22" s="1112"/>
      <c r="CGK22" s="1112"/>
      <c r="CGL22" s="1112"/>
      <c r="CGM22" s="1112"/>
      <c r="CGN22" s="1112"/>
      <c r="CGO22" s="1112"/>
      <c r="CGP22" s="1112"/>
      <c r="CGQ22" s="1112"/>
      <c r="CGR22" s="1112"/>
      <c r="CGS22" s="1112"/>
      <c r="CGT22" s="1112"/>
      <c r="CGU22" s="1112"/>
      <c r="CGV22" s="1112"/>
      <c r="CGW22" s="1112"/>
      <c r="CGX22" s="1112"/>
      <c r="CGY22" s="1112"/>
      <c r="CGZ22" s="1112"/>
      <c r="CHA22" s="1112"/>
      <c r="CHB22" s="1112"/>
      <c r="CHC22" s="1112"/>
      <c r="CHD22" s="1112"/>
      <c r="CHE22" s="1112"/>
      <c r="CHF22" s="1112"/>
      <c r="CHG22" s="1112"/>
      <c r="CHH22" s="1112"/>
      <c r="CHI22" s="1112"/>
      <c r="CHJ22" s="1112"/>
      <c r="CHK22" s="1112"/>
      <c r="CHL22" s="1112"/>
      <c r="CHM22" s="1112"/>
      <c r="CHN22" s="1112"/>
      <c r="CHO22" s="1112"/>
      <c r="CHP22" s="1112"/>
      <c r="CHQ22" s="1112"/>
      <c r="CHR22" s="1112"/>
      <c r="CHS22" s="1112"/>
      <c r="CHT22" s="1112"/>
      <c r="CHU22" s="1112"/>
      <c r="CHV22" s="1112"/>
      <c r="CHW22" s="1112"/>
      <c r="CHX22" s="1112"/>
      <c r="CHY22" s="1112"/>
      <c r="CHZ22" s="1112"/>
      <c r="CIA22" s="1112"/>
      <c r="CIB22" s="1112"/>
      <c r="CIC22" s="1112"/>
      <c r="CID22" s="1112"/>
      <c r="CIE22" s="1112"/>
      <c r="CIF22" s="1112"/>
      <c r="CIG22" s="1112"/>
      <c r="CIH22" s="1112"/>
      <c r="CII22" s="1112"/>
      <c r="CIJ22" s="1112"/>
      <c r="CIK22" s="1112"/>
      <c r="CIL22" s="1112"/>
      <c r="CIM22" s="1112"/>
      <c r="CIN22" s="1112"/>
      <c r="CIO22" s="1112"/>
      <c r="CIP22" s="1112"/>
      <c r="CIQ22" s="1112"/>
      <c r="CIR22" s="1112"/>
      <c r="CIS22" s="1112"/>
      <c r="CIT22" s="1112"/>
      <c r="CIU22" s="1112"/>
      <c r="CIV22" s="1112"/>
      <c r="CIW22" s="1112"/>
      <c r="CIX22" s="1112"/>
      <c r="CIY22" s="1112"/>
      <c r="CIZ22" s="1112"/>
      <c r="CJA22" s="1112"/>
      <c r="CJB22" s="1112"/>
      <c r="CJC22" s="1112"/>
      <c r="CJD22" s="1112"/>
      <c r="CJE22" s="1112"/>
      <c r="CJF22" s="1112"/>
      <c r="CJG22" s="1112"/>
      <c r="CJH22" s="1112"/>
      <c r="CJI22" s="1112"/>
      <c r="CJJ22" s="1112"/>
      <c r="CJK22" s="1112"/>
      <c r="CJL22" s="1112"/>
      <c r="CJM22" s="1112"/>
      <c r="CJN22" s="1112"/>
      <c r="CJO22" s="1112"/>
      <c r="CJP22" s="1112"/>
      <c r="CJQ22" s="1112"/>
      <c r="CJR22" s="1112"/>
      <c r="CJS22" s="1112"/>
      <c r="CJT22" s="1112"/>
      <c r="CJU22" s="1112"/>
      <c r="CJV22" s="1112"/>
      <c r="CJW22" s="1112"/>
      <c r="CJX22" s="1112"/>
      <c r="CJY22" s="1112"/>
      <c r="CJZ22" s="1112"/>
      <c r="CKA22" s="1112"/>
      <c r="CKB22" s="1112"/>
      <c r="CKC22" s="1112"/>
      <c r="CKD22" s="1112"/>
      <c r="CKE22" s="1112"/>
      <c r="CKF22" s="1112"/>
      <c r="CKG22" s="1112"/>
      <c r="CKH22" s="1112"/>
      <c r="CKI22" s="1112"/>
      <c r="CKJ22" s="1112"/>
      <c r="CKK22" s="1112"/>
      <c r="CKL22" s="1112"/>
      <c r="CKM22" s="1112"/>
      <c r="CKN22" s="1112"/>
      <c r="CKO22" s="1112"/>
      <c r="CKP22" s="1112"/>
      <c r="CKQ22" s="1112"/>
      <c r="CKR22" s="1112"/>
      <c r="CKS22" s="1112"/>
      <c r="CKT22" s="1112"/>
      <c r="CKU22" s="1112"/>
      <c r="CKV22" s="1112"/>
      <c r="CKW22" s="1112"/>
      <c r="CKX22" s="1112"/>
      <c r="CKY22" s="1112"/>
      <c r="CKZ22" s="1112"/>
      <c r="CLA22" s="1112"/>
      <c r="CLB22" s="1112"/>
      <c r="CLC22" s="1112"/>
      <c r="CLD22" s="1112"/>
      <c r="CLE22" s="1112"/>
      <c r="CLF22" s="1112"/>
      <c r="CLG22" s="1112"/>
      <c r="CLH22" s="1112"/>
      <c r="CLI22" s="1112"/>
      <c r="CLJ22" s="1112"/>
      <c r="CLK22" s="1112"/>
      <c r="CLL22" s="1112"/>
      <c r="CLM22" s="1112"/>
      <c r="CLN22" s="1112"/>
      <c r="CLO22" s="1112"/>
      <c r="CLP22" s="1112"/>
      <c r="CLQ22" s="1112"/>
      <c r="CLR22" s="1112"/>
      <c r="CLS22" s="1112"/>
      <c r="CLT22" s="1112"/>
      <c r="CLU22" s="1112"/>
      <c r="CLV22" s="1112"/>
      <c r="CLW22" s="1112"/>
      <c r="CLX22" s="1112"/>
      <c r="CLY22" s="1112"/>
      <c r="CLZ22" s="1112"/>
      <c r="CMA22" s="1112"/>
      <c r="CMB22" s="1112"/>
      <c r="CMC22" s="1112"/>
      <c r="CMD22" s="1112"/>
      <c r="CME22" s="1112"/>
      <c r="CMF22" s="1112"/>
      <c r="CMG22" s="1112"/>
      <c r="CMH22" s="1112"/>
      <c r="CMI22" s="1112"/>
      <c r="CMJ22" s="1112"/>
      <c r="CMK22" s="1112"/>
      <c r="CML22" s="1112"/>
      <c r="CMM22" s="1112"/>
      <c r="CMN22" s="1112"/>
      <c r="CMO22" s="1112"/>
      <c r="CMP22" s="1112"/>
      <c r="CMQ22" s="1112"/>
      <c r="CMR22" s="1112"/>
      <c r="CMS22" s="1112"/>
      <c r="CMT22" s="1112"/>
      <c r="CMU22" s="1112"/>
      <c r="CMV22" s="1112"/>
      <c r="CMW22" s="1112"/>
      <c r="CMX22" s="1112"/>
      <c r="CMY22" s="1112"/>
      <c r="CMZ22" s="1112"/>
      <c r="CNA22" s="1112"/>
      <c r="CNB22" s="1112"/>
      <c r="CNC22" s="1112"/>
      <c r="CND22" s="1112"/>
      <c r="CNE22" s="1112"/>
      <c r="CNF22" s="1112"/>
      <c r="CNG22" s="1112"/>
      <c r="CNH22" s="1112"/>
      <c r="CNI22" s="1112"/>
      <c r="CNJ22" s="1112"/>
      <c r="CNK22" s="1112"/>
      <c r="CNL22" s="1112"/>
      <c r="CNM22" s="1112"/>
      <c r="CNN22" s="1112"/>
      <c r="CNO22" s="1112"/>
      <c r="CNP22" s="1112"/>
      <c r="CNQ22" s="1112"/>
      <c r="CNR22" s="1112"/>
      <c r="CNS22" s="1112"/>
      <c r="CNT22" s="1112"/>
      <c r="CNU22" s="1112"/>
      <c r="CNV22" s="1112"/>
      <c r="CNW22" s="1112"/>
      <c r="CNX22" s="1112"/>
      <c r="CNY22" s="1112"/>
      <c r="CNZ22" s="1112"/>
      <c r="COA22" s="1112"/>
      <c r="COB22" s="1112"/>
      <c r="COC22" s="1112"/>
      <c r="COD22" s="1112"/>
      <c r="COE22" s="1112"/>
      <c r="COF22" s="1112"/>
      <c r="COG22" s="1112"/>
      <c r="COH22" s="1112"/>
      <c r="COI22" s="1112"/>
      <c r="COJ22" s="1112"/>
      <c r="COK22" s="1112"/>
      <c r="COL22" s="1112"/>
      <c r="COM22" s="1112"/>
      <c r="CON22" s="1112"/>
      <c r="COO22" s="1112"/>
      <c r="COP22" s="1112"/>
      <c r="COQ22" s="1112"/>
      <c r="COR22" s="1112"/>
      <c r="COS22" s="1112"/>
      <c r="COT22" s="1112"/>
      <c r="COU22" s="1112"/>
      <c r="COV22" s="1112"/>
      <c r="COW22" s="1112"/>
      <c r="COX22" s="1112"/>
      <c r="COY22" s="1112"/>
      <c r="COZ22" s="1112"/>
      <c r="CPA22" s="1112"/>
      <c r="CPB22" s="1112"/>
      <c r="CPC22" s="1112"/>
      <c r="CPD22" s="1112"/>
      <c r="CPE22" s="1112"/>
      <c r="CPF22" s="1112"/>
      <c r="CPG22" s="1112"/>
      <c r="CPH22" s="1112"/>
      <c r="CPI22" s="1112"/>
      <c r="CPJ22" s="1112"/>
      <c r="CPK22" s="1112"/>
      <c r="CPL22" s="1112"/>
      <c r="CPM22" s="1112"/>
      <c r="CPN22" s="1112"/>
      <c r="CPO22" s="1112"/>
      <c r="CPP22" s="1112"/>
      <c r="CPQ22" s="1112"/>
      <c r="CPR22" s="1112"/>
      <c r="CPS22" s="1112"/>
      <c r="CPT22" s="1112"/>
      <c r="CPU22" s="1112"/>
      <c r="CPV22" s="1112"/>
      <c r="CPW22" s="1112"/>
      <c r="CPX22" s="1112"/>
      <c r="CPY22" s="1112"/>
      <c r="CPZ22" s="1112"/>
      <c r="CQA22" s="1112"/>
      <c r="CQB22" s="1112"/>
      <c r="CQC22" s="1112"/>
      <c r="CQD22" s="1112"/>
      <c r="CQE22" s="1112"/>
      <c r="CQF22" s="1112"/>
      <c r="CQG22" s="1112"/>
      <c r="CQH22" s="1112"/>
      <c r="CQI22" s="1112"/>
      <c r="CQJ22" s="1112"/>
      <c r="CQK22" s="1112"/>
      <c r="CQL22" s="1112"/>
      <c r="CQM22" s="1112"/>
      <c r="CQN22" s="1112"/>
      <c r="CQO22" s="1112"/>
      <c r="CQP22" s="1112"/>
      <c r="CQQ22" s="1112"/>
      <c r="CQR22" s="1112"/>
      <c r="CQS22" s="1112"/>
      <c r="CQT22" s="1112"/>
      <c r="CQU22" s="1112"/>
      <c r="CQV22" s="1112"/>
      <c r="CQW22" s="1112"/>
      <c r="CQX22" s="1112"/>
      <c r="CQY22" s="1112"/>
      <c r="CQZ22" s="1112"/>
      <c r="CRA22" s="1112"/>
      <c r="CRB22" s="1112"/>
      <c r="CRC22" s="1112"/>
      <c r="CRD22" s="1112"/>
      <c r="CRE22" s="1112"/>
      <c r="CRF22" s="1112"/>
      <c r="CRG22" s="1112"/>
      <c r="CRH22" s="1112"/>
      <c r="CRI22" s="1112"/>
      <c r="CRJ22" s="1112"/>
      <c r="CRK22" s="1112"/>
      <c r="CRL22" s="1112"/>
      <c r="CRM22" s="1112"/>
      <c r="CRN22" s="1112"/>
      <c r="CRO22" s="1112"/>
      <c r="CRP22" s="1112"/>
      <c r="CRQ22" s="1112"/>
      <c r="CRR22" s="1112"/>
      <c r="CRS22" s="1112"/>
      <c r="CRT22" s="1112"/>
      <c r="CRU22" s="1112"/>
      <c r="CRV22" s="1112"/>
      <c r="CRW22" s="1112"/>
      <c r="CRX22" s="1112"/>
      <c r="CRY22" s="1112"/>
      <c r="CRZ22" s="1112"/>
      <c r="CSA22" s="1112"/>
      <c r="CSB22" s="1112"/>
      <c r="CSC22" s="1112"/>
      <c r="CSD22" s="1112"/>
      <c r="CSE22" s="1112"/>
      <c r="CSF22" s="1112"/>
      <c r="CSG22" s="1112"/>
      <c r="CSH22" s="1112"/>
      <c r="CSI22" s="1112"/>
      <c r="CSJ22" s="1112"/>
      <c r="CSK22" s="1112"/>
      <c r="CSL22" s="1112"/>
      <c r="CSM22" s="1112"/>
      <c r="CSN22" s="1112"/>
      <c r="CSO22" s="1112"/>
      <c r="CSP22" s="1112"/>
      <c r="CSQ22" s="1112"/>
      <c r="CSR22" s="1112"/>
      <c r="CSS22" s="1112"/>
      <c r="CST22" s="1112"/>
      <c r="CSU22" s="1112"/>
      <c r="CSV22" s="1112"/>
      <c r="CSW22" s="1112"/>
      <c r="CSX22" s="1112"/>
      <c r="CSY22" s="1112"/>
      <c r="CSZ22" s="1112"/>
      <c r="CTA22" s="1112"/>
      <c r="CTB22" s="1112"/>
      <c r="CTC22" s="1112"/>
      <c r="CTD22" s="1112"/>
      <c r="CTE22" s="1112"/>
      <c r="CTF22" s="1112"/>
      <c r="CTG22" s="1112"/>
      <c r="CTH22" s="1112"/>
      <c r="CTI22" s="1112"/>
      <c r="CTJ22" s="1112"/>
      <c r="CTK22" s="1112"/>
      <c r="CTL22" s="1112"/>
      <c r="CTM22" s="1112"/>
      <c r="CTN22" s="1112"/>
      <c r="CTO22" s="1112"/>
      <c r="CTP22" s="1112"/>
      <c r="CTQ22" s="1112"/>
      <c r="CTR22" s="1112"/>
      <c r="CTS22" s="1112"/>
      <c r="CTT22" s="1112"/>
      <c r="CTU22" s="1112"/>
      <c r="CTV22" s="1112"/>
      <c r="CTW22" s="1112"/>
      <c r="CTX22" s="1112"/>
      <c r="CTY22" s="1112"/>
      <c r="CTZ22" s="1112"/>
      <c r="CUA22" s="1112"/>
      <c r="CUB22" s="1112"/>
      <c r="CUC22" s="1112"/>
      <c r="CUD22" s="1112"/>
      <c r="CUE22" s="1112"/>
      <c r="CUF22" s="1112"/>
      <c r="CUG22" s="1112"/>
      <c r="CUH22" s="1112"/>
      <c r="CUI22" s="1112"/>
      <c r="CUJ22" s="1112"/>
      <c r="CUK22" s="1112"/>
      <c r="CUL22" s="1112"/>
      <c r="CUM22" s="1112"/>
      <c r="CUN22" s="1112"/>
      <c r="CUO22" s="1112"/>
      <c r="CUP22" s="1112"/>
      <c r="CUQ22" s="1112"/>
      <c r="CUR22" s="1112"/>
      <c r="CUS22" s="1112"/>
      <c r="CUT22" s="1112"/>
      <c r="CUU22" s="1112"/>
      <c r="CUV22" s="1112"/>
      <c r="CUW22" s="1112"/>
      <c r="CUX22" s="1112"/>
      <c r="CUY22" s="1112"/>
      <c r="CUZ22" s="1112"/>
      <c r="CVA22" s="1112"/>
      <c r="CVB22" s="1112"/>
      <c r="CVC22" s="1112"/>
      <c r="CVD22" s="1112"/>
      <c r="CVE22" s="1112"/>
      <c r="CVF22" s="1112"/>
      <c r="CVG22" s="1112"/>
      <c r="CVH22" s="1112"/>
      <c r="CVI22" s="1112"/>
      <c r="CVJ22" s="1112"/>
      <c r="CVK22" s="1112"/>
      <c r="CVL22" s="1112"/>
      <c r="CVM22" s="1112"/>
      <c r="CVN22" s="1112"/>
      <c r="CVO22" s="1112"/>
      <c r="CVP22" s="1112"/>
      <c r="CVQ22" s="1112"/>
      <c r="CVR22" s="1112"/>
      <c r="CVS22" s="1112"/>
      <c r="CVT22" s="1112"/>
      <c r="CVU22" s="1112"/>
      <c r="CVV22" s="1112"/>
      <c r="CVW22" s="1112"/>
      <c r="CVX22" s="1112"/>
      <c r="CVY22" s="1112"/>
      <c r="CVZ22" s="1112"/>
      <c r="CWA22" s="1112"/>
      <c r="CWB22" s="1112"/>
      <c r="CWC22" s="1112"/>
      <c r="CWD22" s="1112"/>
      <c r="CWE22" s="1112"/>
      <c r="CWF22" s="1112"/>
      <c r="CWG22" s="1112"/>
      <c r="CWH22" s="1112"/>
      <c r="CWI22" s="1112"/>
      <c r="CWJ22" s="1112"/>
      <c r="CWK22" s="1112"/>
      <c r="CWL22" s="1112"/>
      <c r="CWM22" s="1112"/>
      <c r="CWN22" s="1112"/>
      <c r="CWO22" s="1112"/>
      <c r="CWP22" s="1112"/>
      <c r="CWQ22" s="1112"/>
      <c r="CWR22" s="1112"/>
      <c r="CWS22" s="1112"/>
      <c r="CWT22" s="1112"/>
      <c r="CWU22" s="1112"/>
      <c r="CWV22" s="1112"/>
      <c r="CWW22" s="1112"/>
      <c r="CWX22" s="1112"/>
      <c r="CWY22" s="1112"/>
      <c r="CWZ22" s="1112"/>
      <c r="CXA22" s="1112"/>
      <c r="CXB22" s="1112"/>
      <c r="CXC22" s="1112"/>
      <c r="CXD22" s="1112"/>
      <c r="CXE22" s="1112"/>
      <c r="CXF22" s="1112"/>
      <c r="CXG22" s="1112"/>
      <c r="CXH22" s="1112"/>
      <c r="CXI22" s="1112"/>
      <c r="CXJ22" s="1112"/>
      <c r="CXK22" s="1112"/>
      <c r="CXL22" s="1112"/>
      <c r="CXM22" s="1112"/>
      <c r="CXN22" s="1112"/>
      <c r="CXO22" s="1112"/>
      <c r="CXP22" s="1112"/>
      <c r="CXQ22" s="1112"/>
      <c r="CXR22" s="1112"/>
      <c r="CXS22" s="1112"/>
      <c r="CXT22" s="1112"/>
      <c r="CXU22" s="1112"/>
      <c r="CXV22" s="1112"/>
      <c r="CXW22" s="1112"/>
      <c r="CXX22" s="1112"/>
      <c r="CXY22" s="1112"/>
      <c r="CXZ22" s="1112"/>
      <c r="CYA22" s="1112"/>
      <c r="CYB22" s="1112"/>
      <c r="CYC22" s="1112"/>
      <c r="CYD22" s="1112"/>
      <c r="CYE22" s="1112"/>
      <c r="CYF22" s="1112"/>
      <c r="CYG22" s="1112"/>
      <c r="CYH22" s="1112"/>
      <c r="CYI22" s="1112"/>
      <c r="CYJ22" s="1112"/>
      <c r="CYK22" s="1112"/>
      <c r="CYL22" s="1112"/>
      <c r="CYM22" s="1112"/>
      <c r="CYN22" s="1112"/>
      <c r="CYO22" s="1112"/>
      <c r="CYP22" s="1112"/>
      <c r="CYQ22" s="1112"/>
      <c r="CYR22" s="1112"/>
      <c r="CYS22" s="1112"/>
      <c r="CYT22" s="1112"/>
      <c r="CYU22" s="1112"/>
      <c r="CYV22" s="1112"/>
      <c r="CYW22" s="1112"/>
      <c r="CYX22" s="1112"/>
      <c r="CYY22" s="1112"/>
      <c r="CYZ22" s="1112"/>
      <c r="CZA22" s="1112"/>
      <c r="CZB22" s="1112"/>
      <c r="CZC22" s="1112"/>
      <c r="CZD22" s="1112"/>
      <c r="CZE22" s="1112"/>
      <c r="CZF22" s="1112"/>
      <c r="CZG22" s="1112"/>
      <c r="CZH22" s="1112"/>
      <c r="CZI22" s="1112"/>
      <c r="CZJ22" s="1112"/>
      <c r="CZK22" s="1112"/>
      <c r="CZL22" s="1112"/>
      <c r="CZM22" s="1112"/>
      <c r="CZN22" s="1112"/>
      <c r="CZO22" s="1112"/>
      <c r="CZP22" s="1112"/>
      <c r="CZQ22" s="1112"/>
      <c r="CZR22" s="1112"/>
      <c r="CZS22" s="1112"/>
      <c r="CZT22" s="1112"/>
      <c r="CZU22" s="1112"/>
      <c r="CZV22" s="1112"/>
      <c r="CZW22" s="1112"/>
      <c r="CZX22" s="1112"/>
      <c r="CZY22" s="1112"/>
      <c r="CZZ22" s="1112"/>
      <c r="DAA22" s="1112"/>
      <c r="DAB22" s="1112"/>
      <c r="DAC22" s="1112"/>
      <c r="DAD22" s="1112"/>
      <c r="DAE22" s="1112"/>
      <c r="DAF22" s="1112"/>
      <c r="DAG22" s="1112"/>
      <c r="DAH22" s="1112"/>
      <c r="DAI22" s="1112"/>
      <c r="DAJ22" s="1112"/>
      <c r="DAK22" s="1112"/>
      <c r="DAL22" s="1112"/>
      <c r="DAM22" s="1112"/>
      <c r="DAN22" s="1112"/>
      <c r="DAO22" s="1112"/>
      <c r="DAP22" s="1112"/>
      <c r="DAQ22" s="1112"/>
      <c r="DAR22" s="1112"/>
      <c r="DAS22" s="1112"/>
      <c r="DAT22" s="1112"/>
      <c r="DAU22" s="1112"/>
      <c r="DAV22" s="1112"/>
      <c r="DAW22" s="1112"/>
      <c r="DAX22" s="1112"/>
      <c r="DAY22" s="1112"/>
      <c r="DAZ22" s="1112"/>
      <c r="DBA22" s="1112"/>
      <c r="DBB22" s="1112"/>
      <c r="DBC22" s="1112"/>
      <c r="DBD22" s="1112"/>
      <c r="DBE22" s="1112"/>
      <c r="DBF22" s="1112"/>
      <c r="DBG22" s="1112"/>
      <c r="DBH22" s="1112"/>
      <c r="DBI22" s="1112"/>
      <c r="DBJ22" s="1112"/>
      <c r="DBK22" s="1112"/>
      <c r="DBL22" s="1112"/>
      <c r="DBM22" s="1112"/>
      <c r="DBN22" s="1112"/>
      <c r="DBO22" s="1112"/>
      <c r="DBP22" s="1112"/>
      <c r="DBQ22" s="1112"/>
      <c r="DBR22" s="1112"/>
      <c r="DBS22" s="1112"/>
      <c r="DBT22" s="1112"/>
      <c r="DBU22" s="1112"/>
      <c r="DBV22" s="1112"/>
      <c r="DBW22" s="1112"/>
      <c r="DBX22" s="1112"/>
      <c r="DBY22" s="1112"/>
      <c r="DBZ22" s="1112"/>
      <c r="DCA22" s="1112"/>
      <c r="DCB22" s="1112"/>
      <c r="DCC22" s="1112"/>
      <c r="DCD22" s="1112"/>
      <c r="DCE22" s="1112"/>
      <c r="DCF22" s="1112"/>
      <c r="DCG22" s="1112"/>
      <c r="DCH22" s="1112"/>
      <c r="DCI22" s="1112"/>
      <c r="DCJ22" s="1112"/>
      <c r="DCK22" s="1112"/>
      <c r="DCL22" s="1112"/>
      <c r="DCM22" s="1112"/>
      <c r="DCN22" s="1112"/>
      <c r="DCO22" s="1112"/>
      <c r="DCP22" s="1112"/>
      <c r="DCQ22" s="1112"/>
      <c r="DCR22" s="1112"/>
      <c r="DCS22" s="1112"/>
      <c r="DCT22" s="1112"/>
      <c r="DCU22" s="1112"/>
      <c r="DCV22" s="1112"/>
      <c r="DCW22" s="1112"/>
      <c r="DCX22" s="1112"/>
      <c r="DCY22" s="1112"/>
      <c r="DCZ22" s="1112"/>
      <c r="DDA22" s="1112"/>
      <c r="DDB22" s="1112"/>
      <c r="DDC22" s="1112"/>
      <c r="DDD22" s="1112"/>
      <c r="DDE22" s="1112"/>
      <c r="DDF22" s="1112"/>
      <c r="DDG22" s="1112"/>
      <c r="DDH22" s="1112"/>
      <c r="DDI22" s="1112"/>
      <c r="DDJ22" s="1112"/>
      <c r="DDK22" s="1112"/>
      <c r="DDL22" s="1112"/>
      <c r="DDM22" s="1112"/>
      <c r="DDN22" s="1112"/>
      <c r="DDO22" s="1112"/>
      <c r="DDP22" s="1112"/>
      <c r="DDQ22" s="1112"/>
      <c r="DDR22" s="1112"/>
      <c r="DDS22" s="1112"/>
      <c r="DDT22" s="1112"/>
      <c r="DDU22" s="1112"/>
      <c r="DDV22" s="1112"/>
      <c r="DDW22" s="1112"/>
      <c r="DDX22" s="1112"/>
      <c r="DDY22" s="1112"/>
      <c r="DDZ22" s="1112"/>
      <c r="DEA22" s="1112"/>
      <c r="DEB22" s="1112"/>
      <c r="DEC22" s="1112"/>
      <c r="DED22" s="1112"/>
      <c r="DEE22" s="1112"/>
      <c r="DEF22" s="1112"/>
      <c r="DEG22" s="1112"/>
      <c r="DEH22" s="1112"/>
      <c r="DEI22" s="1112"/>
      <c r="DEJ22" s="1112"/>
      <c r="DEK22" s="1112"/>
      <c r="DEL22" s="1112"/>
      <c r="DEM22" s="1112"/>
      <c r="DEN22" s="1112"/>
      <c r="DEO22" s="1112"/>
      <c r="DEP22" s="1112"/>
      <c r="DEQ22" s="1112"/>
      <c r="DER22" s="1112"/>
      <c r="DES22" s="1112"/>
      <c r="DET22" s="1112"/>
      <c r="DEU22" s="1112"/>
      <c r="DEV22" s="1112"/>
      <c r="DEW22" s="1112"/>
      <c r="DEX22" s="1112"/>
      <c r="DEY22" s="1112"/>
      <c r="DEZ22" s="1112"/>
      <c r="DFA22" s="1112"/>
      <c r="DFB22" s="1112"/>
      <c r="DFC22" s="1112"/>
      <c r="DFD22" s="1112"/>
      <c r="DFE22" s="1112"/>
      <c r="DFF22" s="1112"/>
      <c r="DFG22" s="1112"/>
      <c r="DFH22" s="1112"/>
      <c r="DFI22" s="1112"/>
      <c r="DFJ22" s="1112"/>
      <c r="DFK22" s="1112"/>
      <c r="DFL22" s="1112"/>
      <c r="DFM22" s="1112"/>
      <c r="DFN22" s="1112"/>
      <c r="DFO22" s="1112"/>
      <c r="DFP22" s="1112"/>
      <c r="DFQ22" s="1112"/>
      <c r="DFR22" s="1112"/>
      <c r="DFS22" s="1112"/>
      <c r="DFT22" s="1112"/>
      <c r="DFU22" s="1112"/>
      <c r="DFV22" s="1112"/>
      <c r="DFW22" s="1112"/>
      <c r="DFX22" s="1112"/>
      <c r="DFY22" s="1112"/>
      <c r="DFZ22" s="1112"/>
      <c r="DGA22" s="1112"/>
      <c r="DGB22" s="1112"/>
      <c r="DGC22" s="1112"/>
      <c r="DGD22" s="1112"/>
      <c r="DGE22" s="1112"/>
      <c r="DGF22" s="1112"/>
      <c r="DGG22" s="1112"/>
      <c r="DGH22" s="1112"/>
      <c r="DGI22" s="1112"/>
      <c r="DGJ22" s="1112"/>
      <c r="DGK22" s="1112"/>
      <c r="DGL22" s="1112"/>
      <c r="DGM22" s="1112"/>
      <c r="DGN22" s="1112"/>
      <c r="DGO22" s="1112"/>
      <c r="DGP22" s="1112"/>
      <c r="DGQ22" s="1112"/>
      <c r="DGR22" s="1112"/>
      <c r="DGS22" s="1112"/>
      <c r="DGT22" s="1112"/>
      <c r="DGU22" s="1112"/>
      <c r="DGV22" s="1112"/>
      <c r="DGW22" s="1112"/>
      <c r="DGX22" s="1112"/>
      <c r="DGY22" s="1112"/>
      <c r="DGZ22" s="1112"/>
      <c r="DHA22" s="1112"/>
      <c r="DHB22" s="1112"/>
      <c r="DHC22" s="1112"/>
      <c r="DHD22" s="1112"/>
      <c r="DHE22" s="1112"/>
      <c r="DHF22" s="1112"/>
      <c r="DHG22" s="1112"/>
      <c r="DHH22" s="1112"/>
      <c r="DHI22" s="1112"/>
      <c r="DHJ22" s="1112"/>
      <c r="DHK22" s="1112"/>
      <c r="DHL22" s="1112"/>
      <c r="DHM22" s="1112"/>
      <c r="DHN22" s="1112"/>
      <c r="DHO22" s="1112"/>
      <c r="DHP22" s="1112"/>
      <c r="DHQ22" s="1112"/>
      <c r="DHR22" s="1112"/>
      <c r="DHS22" s="1112"/>
      <c r="DHT22" s="1112"/>
      <c r="DHU22" s="1112"/>
      <c r="DHV22" s="1112"/>
      <c r="DHW22" s="1112"/>
      <c r="DHX22" s="1112"/>
      <c r="DHY22" s="1112"/>
      <c r="DHZ22" s="1112"/>
      <c r="DIA22" s="1112"/>
      <c r="DIB22" s="1112"/>
      <c r="DIC22" s="1112"/>
      <c r="DID22" s="1112"/>
      <c r="DIE22" s="1112"/>
      <c r="DIF22" s="1112"/>
      <c r="DIG22" s="1112"/>
      <c r="DIH22" s="1112"/>
      <c r="DII22" s="1112"/>
      <c r="DIJ22" s="1112"/>
      <c r="DIK22" s="1112"/>
      <c r="DIL22" s="1112"/>
      <c r="DIM22" s="1112"/>
      <c r="DIN22" s="1112"/>
      <c r="DIO22" s="1112"/>
      <c r="DIP22" s="1112"/>
      <c r="DIQ22" s="1112"/>
      <c r="DIR22" s="1112"/>
      <c r="DIS22" s="1112"/>
      <c r="DIT22" s="1112"/>
      <c r="DIU22" s="1112"/>
      <c r="DIV22" s="1112"/>
      <c r="DIW22" s="1112"/>
      <c r="DIX22" s="1112"/>
      <c r="DIY22" s="1112"/>
      <c r="DIZ22" s="1112"/>
      <c r="DJA22" s="1112"/>
      <c r="DJB22" s="1112"/>
      <c r="DJC22" s="1112"/>
      <c r="DJD22" s="1112"/>
      <c r="DJE22" s="1112"/>
      <c r="DJF22" s="1112"/>
      <c r="DJG22" s="1112"/>
      <c r="DJH22" s="1112"/>
      <c r="DJI22" s="1112"/>
      <c r="DJJ22" s="1112"/>
      <c r="DJK22" s="1112"/>
      <c r="DJL22" s="1112"/>
      <c r="DJM22" s="1112"/>
      <c r="DJN22" s="1112"/>
      <c r="DJO22" s="1112"/>
      <c r="DJP22" s="1112"/>
      <c r="DJQ22" s="1112"/>
      <c r="DJR22" s="1112"/>
      <c r="DJS22" s="1112"/>
      <c r="DJT22" s="1112"/>
      <c r="DJU22" s="1112"/>
      <c r="DJV22" s="1112"/>
      <c r="DJW22" s="1112"/>
      <c r="DJX22" s="1112"/>
      <c r="DJY22" s="1112"/>
      <c r="DJZ22" s="1112"/>
      <c r="DKA22" s="1112"/>
      <c r="DKB22" s="1112"/>
      <c r="DKC22" s="1112"/>
      <c r="DKD22" s="1112"/>
      <c r="DKE22" s="1112"/>
      <c r="DKF22" s="1112"/>
      <c r="DKG22" s="1112"/>
      <c r="DKH22" s="1112"/>
      <c r="DKI22" s="1112"/>
      <c r="DKJ22" s="1112"/>
      <c r="DKK22" s="1112"/>
      <c r="DKL22" s="1112"/>
      <c r="DKM22" s="1112"/>
      <c r="DKN22" s="1112"/>
      <c r="DKO22" s="1112"/>
      <c r="DKP22" s="1112"/>
      <c r="DKQ22" s="1112"/>
      <c r="DKR22" s="1112"/>
      <c r="DKS22" s="1112"/>
      <c r="DKT22" s="1112"/>
      <c r="DKU22" s="1112"/>
      <c r="DKV22" s="1112"/>
      <c r="DKW22" s="1112"/>
      <c r="DKX22" s="1112"/>
      <c r="DKY22" s="1112"/>
      <c r="DKZ22" s="1112"/>
      <c r="DLA22" s="1112"/>
      <c r="DLB22" s="1112"/>
      <c r="DLC22" s="1112"/>
      <c r="DLD22" s="1112"/>
      <c r="DLE22" s="1112"/>
      <c r="DLF22" s="1112"/>
      <c r="DLG22" s="1112"/>
      <c r="DLH22" s="1112"/>
      <c r="DLI22" s="1112"/>
      <c r="DLJ22" s="1112"/>
      <c r="DLK22" s="1112"/>
      <c r="DLL22" s="1112"/>
      <c r="DLM22" s="1112"/>
      <c r="DLN22" s="1112"/>
      <c r="DLO22" s="1112"/>
      <c r="DLP22" s="1112"/>
      <c r="DLQ22" s="1112"/>
      <c r="DLR22" s="1112"/>
      <c r="DLS22" s="1112"/>
      <c r="DLT22" s="1112"/>
      <c r="DLU22" s="1112"/>
      <c r="DLV22" s="1112"/>
      <c r="DLW22" s="1112"/>
      <c r="DLX22" s="1112"/>
      <c r="DLY22" s="1112"/>
      <c r="DLZ22" s="1112"/>
      <c r="DMA22" s="1112"/>
      <c r="DMB22" s="1112"/>
      <c r="DMC22" s="1112"/>
      <c r="DMD22" s="1112"/>
      <c r="DME22" s="1112"/>
      <c r="DMF22" s="1112"/>
      <c r="DMG22" s="1112"/>
      <c r="DMH22" s="1112"/>
      <c r="DMI22" s="1112"/>
      <c r="DMJ22" s="1112"/>
      <c r="DMK22" s="1112"/>
      <c r="DML22" s="1112"/>
      <c r="DMM22" s="1112"/>
      <c r="DMN22" s="1112"/>
      <c r="DMO22" s="1112"/>
      <c r="DMP22" s="1112"/>
      <c r="DMQ22" s="1112"/>
      <c r="DMR22" s="1112"/>
      <c r="DMS22" s="1112"/>
      <c r="DMT22" s="1112"/>
      <c r="DMU22" s="1112"/>
      <c r="DMV22" s="1112"/>
      <c r="DMW22" s="1112"/>
      <c r="DMX22" s="1112"/>
      <c r="DMY22" s="1112"/>
      <c r="DMZ22" s="1112"/>
      <c r="DNA22" s="1112"/>
      <c r="DNB22" s="1112"/>
      <c r="DNC22" s="1112"/>
      <c r="DND22" s="1112"/>
      <c r="DNE22" s="1112"/>
      <c r="DNF22" s="1112"/>
      <c r="DNG22" s="1112"/>
      <c r="DNH22" s="1112"/>
      <c r="DNI22" s="1112"/>
      <c r="DNJ22" s="1112"/>
      <c r="DNK22" s="1112"/>
      <c r="DNL22" s="1112"/>
      <c r="DNM22" s="1112"/>
      <c r="DNN22" s="1112"/>
      <c r="DNO22" s="1112"/>
      <c r="DNP22" s="1112"/>
      <c r="DNQ22" s="1112"/>
      <c r="DNR22" s="1112"/>
      <c r="DNS22" s="1112"/>
      <c r="DNT22" s="1112"/>
      <c r="DNU22" s="1112"/>
      <c r="DNV22" s="1112"/>
      <c r="DNW22" s="1112"/>
      <c r="DNX22" s="1112"/>
      <c r="DNY22" s="1112"/>
      <c r="DNZ22" s="1112"/>
      <c r="DOA22" s="1112"/>
      <c r="DOB22" s="1112"/>
      <c r="DOC22" s="1112"/>
      <c r="DOD22" s="1112"/>
      <c r="DOE22" s="1112"/>
      <c r="DOF22" s="1112"/>
      <c r="DOG22" s="1112"/>
      <c r="DOH22" s="1112"/>
      <c r="DOI22" s="1112"/>
      <c r="DOJ22" s="1112"/>
      <c r="DOK22" s="1112"/>
      <c r="DOL22" s="1112"/>
      <c r="DOM22" s="1112"/>
      <c r="DON22" s="1112"/>
      <c r="DOO22" s="1112"/>
      <c r="DOP22" s="1112"/>
      <c r="DOQ22" s="1112"/>
      <c r="DOR22" s="1112"/>
      <c r="DOS22" s="1112"/>
      <c r="DOT22" s="1112"/>
      <c r="DOU22" s="1112"/>
      <c r="DOV22" s="1112"/>
      <c r="DOW22" s="1112"/>
      <c r="DOX22" s="1112"/>
      <c r="DOY22" s="1112"/>
      <c r="DOZ22" s="1112"/>
      <c r="DPA22" s="1112"/>
      <c r="DPB22" s="1112"/>
      <c r="DPC22" s="1112"/>
      <c r="DPD22" s="1112"/>
      <c r="DPE22" s="1112"/>
      <c r="DPF22" s="1112"/>
      <c r="DPG22" s="1112"/>
      <c r="DPH22" s="1112"/>
      <c r="DPI22" s="1112"/>
      <c r="DPJ22" s="1112"/>
      <c r="DPK22" s="1112"/>
      <c r="DPL22" s="1112"/>
      <c r="DPM22" s="1112"/>
      <c r="DPN22" s="1112"/>
      <c r="DPO22" s="1112"/>
      <c r="DPP22" s="1112"/>
      <c r="DPQ22" s="1112"/>
      <c r="DPR22" s="1112"/>
      <c r="DPS22" s="1112"/>
      <c r="DPT22" s="1112"/>
      <c r="DPU22" s="1112"/>
      <c r="DPV22" s="1112"/>
      <c r="DPW22" s="1112"/>
      <c r="DPX22" s="1112"/>
      <c r="DPY22" s="1112"/>
      <c r="DPZ22" s="1112"/>
      <c r="DQA22" s="1112"/>
      <c r="DQB22" s="1112"/>
      <c r="DQC22" s="1112"/>
      <c r="DQD22" s="1112"/>
      <c r="DQE22" s="1112"/>
      <c r="DQF22" s="1112"/>
      <c r="DQG22" s="1112"/>
      <c r="DQH22" s="1112"/>
      <c r="DQI22" s="1112"/>
      <c r="DQJ22" s="1112"/>
      <c r="DQK22" s="1112"/>
      <c r="DQL22" s="1112"/>
      <c r="DQM22" s="1112"/>
      <c r="DQN22" s="1112"/>
      <c r="DQO22" s="1112"/>
      <c r="DQP22" s="1112"/>
      <c r="DQQ22" s="1112"/>
      <c r="DQR22" s="1112"/>
      <c r="DQS22" s="1112"/>
      <c r="DQT22" s="1112"/>
      <c r="DQU22" s="1112"/>
      <c r="DQV22" s="1112"/>
      <c r="DQW22" s="1112"/>
      <c r="DQX22" s="1112"/>
      <c r="DQY22" s="1112"/>
      <c r="DQZ22" s="1112"/>
      <c r="DRA22" s="1112"/>
      <c r="DRB22" s="1112"/>
      <c r="DRC22" s="1112"/>
      <c r="DRD22" s="1112"/>
      <c r="DRE22" s="1112"/>
      <c r="DRF22" s="1112"/>
      <c r="DRG22" s="1112"/>
      <c r="DRH22" s="1112"/>
      <c r="DRI22" s="1112"/>
      <c r="DRJ22" s="1112"/>
      <c r="DRK22" s="1112"/>
      <c r="DRL22" s="1112"/>
      <c r="DRM22" s="1112"/>
      <c r="DRN22" s="1112"/>
      <c r="DRO22" s="1112"/>
      <c r="DRP22" s="1112"/>
      <c r="DRQ22" s="1112"/>
      <c r="DRR22" s="1112"/>
      <c r="DRS22" s="1112"/>
      <c r="DRT22" s="1112"/>
      <c r="DRU22" s="1112"/>
      <c r="DRV22" s="1112"/>
      <c r="DRW22" s="1112"/>
      <c r="DRX22" s="1112"/>
      <c r="DRY22" s="1112"/>
      <c r="DRZ22" s="1112"/>
      <c r="DSA22" s="1112"/>
      <c r="DSB22" s="1112"/>
      <c r="DSC22" s="1112"/>
      <c r="DSD22" s="1112"/>
      <c r="DSE22" s="1112"/>
      <c r="DSF22" s="1112"/>
      <c r="DSG22" s="1112"/>
      <c r="DSH22" s="1112"/>
      <c r="DSI22" s="1112"/>
      <c r="DSJ22" s="1112"/>
      <c r="DSK22" s="1112"/>
      <c r="DSL22" s="1112"/>
      <c r="DSM22" s="1112"/>
      <c r="DSN22" s="1112"/>
      <c r="DSO22" s="1112"/>
      <c r="DSP22" s="1112"/>
      <c r="DSQ22" s="1112"/>
      <c r="DSR22" s="1112"/>
      <c r="DSS22" s="1112"/>
      <c r="DST22" s="1112"/>
      <c r="DSU22" s="1112"/>
      <c r="DSV22" s="1112"/>
      <c r="DSW22" s="1112"/>
      <c r="DSX22" s="1112"/>
      <c r="DSY22" s="1112"/>
      <c r="DSZ22" s="1112"/>
      <c r="DTA22" s="1112"/>
      <c r="DTB22" s="1112"/>
      <c r="DTC22" s="1112"/>
      <c r="DTD22" s="1112"/>
      <c r="DTE22" s="1112"/>
      <c r="DTF22" s="1112"/>
      <c r="DTG22" s="1112"/>
      <c r="DTH22" s="1112"/>
      <c r="DTI22" s="1112"/>
      <c r="DTJ22" s="1112"/>
      <c r="DTK22" s="1112"/>
      <c r="DTL22" s="1112"/>
      <c r="DTM22" s="1112"/>
      <c r="DTN22" s="1112"/>
      <c r="DTO22" s="1112"/>
      <c r="DTP22" s="1112"/>
      <c r="DTQ22" s="1112"/>
      <c r="DTR22" s="1112"/>
      <c r="DTS22" s="1112"/>
      <c r="DTT22" s="1112"/>
      <c r="DTU22" s="1112"/>
      <c r="DTV22" s="1112"/>
      <c r="DTW22" s="1112"/>
      <c r="DTX22" s="1112"/>
      <c r="DTY22" s="1112"/>
      <c r="DTZ22" s="1112"/>
      <c r="DUA22" s="1112"/>
      <c r="DUB22" s="1112"/>
      <c r="DUC22" s="1112"/>
      <c r="DUD22" s="1112"/>
      <c r="DUE22" s="1112"/>
      <c r="DUF22" s="1112"/>
      <c r="DUG22" s="1112"/>
      <c r="DUH22" s="1112"/>
      <c r="DUI22" s="1112"/>
      <c r="DUJ22" s="1112"/>
      <c r="DUK22" s="1112"/>
      <c r="DUL22" s="1112"/>
      <c r="DUM22" s="1112"/>
      <c r="DUN22" s="1112"/>
      <c r="DUO22" s="1112"/>
      <c r="DUP22" s="1112"/>
      <c r="DUQ22" s="1112"/>
      <c r="DUR22" s="1112"/>
      <c r="DUS22" s="1112"/>
      <c r="DUT22" s="1112"/>
      <c r="DUU22" s="1112"/>
      <c r="DUV22" s="1112"/>
      <c r="DUW22" s="1112"/>
      <c r="DUX22" s="1112"/>
      <c r="DUY22" s="1112"/>
      <c r="DUZ22" s="1112"/>
      <c r="DVA22" s="1112"/>
      <c r="DVB22" s="1112"/>
      <c r="DVC22" s="1112"/>
      <c r="DVD22" s="1112"/>
      <c r="DVE22" s="1112"/>
      <c r="DVF22" s="1112"/>
      <c r="DVG22" s="1112"/>
      <c r="DVH22" s="1112"/>
      <c r="DVI22" s="1112"/>
      <c r="DVJ22" s="1112"/>
      <c r="DVK22" s="1112"/>
      <c r="DVL22" s="1112"/>
      <c r="DVM22" s="1112"/>
      <c r="DVN22" s="1112"/>
      <c r="DVO22" s="1112"/>
      <c r="DVP22" s="1112"/>
      <c r="DVQ22" s="1112"/>
      <c r="DVR22" s="1112"/>
      <c r="DVS22" s="1112"/>
      <c r="DVT22" s="1112"/>
      <c r="DVU22" s="1112"/>
      <c r="DVV22" s="1112"/>
      <c r="DVW22" s="1112"/>
      <c r="DVX22" s="1112"/>
      <c r="DVY22" s="1112"/>
      <c r="DVZ22" s="1112"/>
      <c r="DWA22" s="1112"/>
      <c r="DWB22" s="1112"/>
      <c r="DWC22" s="1112"/>
      <c r="DWD22" s="1112"/>
      <c r="DWE22" s="1112"/>
      <c r="DWF22" s="1112"/>
      <c r="DWG22" s="1112"/>
      <c r="DWH22" s="1112"/>
      <c r="DWI22" s="1112"/>
      <c r="DWJ22" s="1112"/>
      <c r="DWK22" s="1112"/>
      <c r="DWL22" s="1112"/>
      <c r="DWM22" s="1112"/>
      <c r="DWN22" s="1112"/>
      <c r="DWO22" s="1112"/>
      <c r="DWP22" s="1112"/>
      <c r="DWQ22" s="1112"/>
      <c r="DWR22" s="1112"/>
      <c r="DWS22" s="1112"/>
      <c r="DWT22" s="1112"/>
      <c r="DWU22" s="1112"/>
      <c r="DWV22" s="1112"/>
      <c r="DWW22" s="1112"/>
      <c r="DWX22" s="1112"/>
      <c r="DWY22" s="1112"/>
      <c r="DWZ22" s="1112"/>
      <c r="DXA22" s="1112"/>
      <c r="DXB22" s="1112"/>
      <c r="DXC22" s="1112"/>
      <c r="DXD22" s="1112"/>
      <c r="DXE22" s="1112"/>
      <c r="DXF22" s="1112"/>
      <c r="DXG22" s="1112"/>
      <c r="DXH22" s="1112"/>
      <c r="DXI22" s="1112"/>
      <c r="DXJ22" s="1112"/>
      <c r="DXK22" s="1112"/>
      <c r="DXL22" s="1112"/>
      <c r="DXM22" s="1112"/>
      <c r="DXN22" s="1112"/>
      <c r="DXO22" s="1112"/>
      <c r="DXP22" s="1112"/>
      <c r="DXQ22" s="1112"/>
      <c r="DXR22" s="1112"/>
      <c r="DXS22" s="1112"/>
      <c r="DXT22" s="1112"/>
      <c r="DXU22" s="1112"/>
      <c r="DXV22" s="1112"/>
      <c r="DXW22" s="1112"/>
      <c r="DXX22" s="1112"/>
      <c r="DXY22" s="1112"/>
      <c r="DXZ22" s="1112"/>
      <c r="DYA22" s="1112"/>
      <c r="DYB22" s="1112"/>
      <c r="DYC22" s="1112"/>
      <c r="DYD22" s="1112"/>
      <c r="DYE22" s="1112"/>
      <c r="DYF22" s="1112"/>
      <c r="DYG22" s="1112"/>
      <c r="DYH22" s="1112"/>
      <c r="DYI22" s="1112"/>
      <c r="DYJ22" s="1112"/>
      <c r="DYK22" s="1112"/>
      <c r="DYL22" s="1112"/>
      <c r="DYM22" s="1112"/>
      <c r="DYN22" s="1112"/>
      <c r="DYO22" s="1112"/>
      <c r="DYP22" s="1112"/>
      <c r="DYQ22" s="1112"/>
      <c r="DYR22" s="1112"/>
      <c r="DYS22" s="1112"/>
      <c r="DYT22" s="1112"/>
      <c r="DYU22" s="1112"/>
      <c r="DYV22" s="1112"/>
      <c r="DYW22" s="1112"/>
      <c r="DYX22" s="1112"/>
      <c r="DYY22" s="1112"/>
      <c r="DYZ22" s="1112"/>
      <c r="DZA22" s="1112"/>
      <c r="DZB22" s="1112"/>
      <c r="DZC22" s="1112"/>
      <c r="DZD22" s="1112"/>
      <c r="DZE22" s="1112"/>
      <c r="DZF22" s="1112"/>
      <c r="DZG22" s="1112"/>
      <c r="DZH22" s="1112"/>
      <c r="DZI22" s="1112"/>
      <c r="DZJ22" s="1112"/>
      <c r="DZK22" s="1112"/>
      <c r="DZL22" s="1112"/>
      <c r="DZM22" s="1112"/>
      <c r="DZN22" s="1112"/>
      <c r="DZO22" s="1112"/>
      <c r="DZP22" s="1112"/>
      <c r="DZQ22" s="1112"/>
      <c r="DZR22" s="1112"/>
      <c r="DZS22" s="1112"/>
      <c r="DZT22" s="1112"/>
      <c r="DZU22" s="1112"/>
      <c r="DZV22" s="1112"/>
      <c r="DZW22" s="1112"/>
      <c r="DZX22" s="1112"/>
      <c r="DZY22" s="1112"/>
      <c r="DZZ22" s="1112"/>
      <c r="EAA22" s="1112"/>
      <c r="EAB22" s="1112"/>
      <c r="EAC22" s="1112"/>
      <c r="EAD22" s="1112"/>
      <c r="EAE22" s="1112"/>
      <c r="EAF22" s="1112"/>
      <c r="EAG22" s="1112"/>
      <c r="EAH22" s="1112"/>
      <c r="EAI22" s="1112"/>
      <c r="EAJ22" s="1112"/>
      <c r="EAK22" s="1112"/>
      <c r="EAL22" s="1112"/>
      <c r="EAM22" s="1112"/>
      <c r="EAN22" s="1112"/>
      <c r="EAO22" s="1112"/>
      <c r="EAP22" s="1112"/>
      <c r="EAQ22" s="1112"/>
      <c r="EAR22" s="1112"/>
      <c r="EAS22" s="1112"/>
      <c r="EAT22" s="1112"/>
      <c r="EAU22" s="1112"/>
      <c r="EAV22" s="1112"/>
      <c r="EAW22" s="1112"/>
      <c r="EAX22" s="1112"/>
      <c r="EAY22" s="1112"/>
      <c r="EAZ22" s="1112"/>
      <c r="EBA22" s="1112"/>
      <c r="EBB22" s="1112"/>
      <c r="EBC22" s="1112"/>
      <c r="EBD22" s="1112"/>
      <c r="EBE22" s="1112"/>
      <c r="EBF22" s="1112"/>
      <c r="EBG22" s="1112"/>
      <c r="EBH22" s="1112"/>
      <c r="EBI22" s="1112"/>
      <c r="EBJ22" s="1112"/>
      <c r="EBK22" s="1112"/>
      <c r="EBL22" s="1112"/>
      <c r="EBM22" s="1112"/>
      <c r="EBN22" s="1112"/>
      <c r="EBO22" s="1112"/>
      <c r="EBP22" s="1112"/>
      <c r="EBQ22" s="1112"/>
      <c r="EBR22" s="1112"/>
      <c r="EBS22" s="1112"/>
      <c r="EBT22" s="1112"/>
      <c r="EBU22" s="1112"/>
      <c r="EBV22" s="1112"/>
      <c r="EBW22" s="1112"/>
      <c r="EBX22" s="1112"/>
      <c r="EBY22" s="1112"/>
      <c r="EBZ22" s="1112"/>
      <c r="ECA22" s="1112"/>
      <c r="ECB22" s="1112"/>
      <c r="ECC22" s="1112"/>
      <c r="ECD22" s="1112"/>
      <c r="ECE22" s="1112"/>
      <c r="ECF22" s="1112"/>
      <c r="ECG22" s="1112"/>
      <c r="ECH22" s="1112"/>
      <c r="ECI22" s="1112"/>
      <c r="ECJ22" s="1112"/>
      <c r="ECK22" s="1112"/>
      <c r="ECL22" s="1112"/>
      <c r="ECM22" s="1112"/>
      <c r="ECN22" s="1112"/>
      <c r="ECO22" s="1112"/>
      <c r="ECP22" s="1112"/>
      <c r="ECQ22" s="1112"/>
      <c r="ECR22" s="1112"/>
      <c r="ECS22" s="1112"/>
      <c r="ECT22" s="1112"/>
      <c r="ECU22" s="1112"/>
      <c r="ECV22" s="1112"/>
      <c r="ECW22" s="1112"/>
      <c r="ECX22" s="1112"/>
      <c r="ECY22" s="1112"/>
      <c r="ECZ22" s="1112"/>
      <c r="EDA22" s="1112"/>
      <c r="EDB22" s="1112"/>
      <c r="EDC22" s="1112"/>
      <c r="EDD22" s="1112"/>
      <c r="EDE22" s="1112"/>
      <c r="EDF22" s="1112"/>
      <c r="EDG22" s="1112"/>
      <c r="EDH22" s="1112"/>
      <c r="EDI22" s="1112"/>
      <c r="EDJ22" s="1112"/>
      <c r="EDK22" s="1112"/>
      <c r="EDL22" s="1112"/>
      <c r="EDM22" s="1112"/>
      <c r="EDN22" s="1112"/>
      <c r="EDO22" s="1112"/>
      <c r="EDP22" s="1112"/>
      <c r="EDQ22" s="1112"/>
      <c r="EDR22" s="1112"/>
      <c r="EDS22" s="1112"/>
      <c r="EDT22" s="1112"/>
      <c r="EDU22" s="1112"/>
      <c r="EDV22" s="1112"/>
      <c r="EDW22" s="1112"/>
      <c r="EDX22" s="1112"/>
      <c r="EDY22" s="1112"/>
      <c r="EDZ22" s="1112"/>
      <c r="EEA22" s="1112"/>
      <c r="EEB22" s="1112"/>
      <c r="EEC22" s="1112"/>
      <c r="EED22" s="1112"/>
      <c r="EEE22" s="1112"/>
      <c r="EEF22" s="1112"/>
      <c r="EEG22" s="1112"/>
      <c r="EEH22" s="1112"/>
      <c r="EEI22" s="1112"/>
      <c r="EEJ22" s="1112"/>
      <c r="EEK22" s="1112"/>
      <c r="EEL22" s="1112"/>
      <c r="EEM22" s="1112"/>
      <c r="EEN22" s="1112"/>
      <c r="EEO22" s="1112"/>
      <c r="EEP22" s="1112"/>
      <c r="EEQ22" s="1112"/>
      <c r="EER22" s="1112"/>
      <c r="EES22" s="1112"/>
      <c r="EET22" s="1112"/>
      <c r="EEU22" s="1112"/>
      <c r="EEV22" s="1112"/>
      <c r="EEW22" s="1112"/>
      <c r="EEX22" s="1112"/>
      <c r="EEY22" s="1112"/>
      <c r="EEZ22" s="1112"/>
      <c r="EFA22" s="1112"/>
      <c r="EFB22" s="1112"/>
      <c r="EFC22" s="1112"/>
      <c r="EFD22" s="1112"/>
      <c r="EFE22" s="1112"/>
      <c r="EFF22" s="1112"/>
      <c r="EFG22" s="1112"/>
      <c r="EFH22" s="1112"/>
      <c r="EFI22" s="1112"/>
      <c r="EFJ22" s="1112"/>
      <c r="EFK22" s="1112"/>
      <c r="EFL22" s="1112"/>
      <c r="EFM22" s="1112"/>
      <c r="EFN22" s="1112"/>
      <c r="EFO22" s="1112"/>
      <c r="EFP22" s="1112"/>
      <c r="EFQ22" s="1112"/>
      <c r="EFR22" s="1112"/>
      <c r="EFS22" s="1112"/>
      <c r="EFT22" s="1112"/>
      <c r="EFU22" s="1112"/>
      <c r="EFV22" s="1112"/>
      <c r="EFW22" s="1112"/>
      <c r="EFX22" s="1112"/>
      <c r="EFY22" s="1112"/>
      <c r="EFZ22" s="1112"/>
      <c r="EGA22" s="1112"/>
      <c r="EGB22" s="1112"/>
      <c r="EGC22" s="1112"/>
      <c r="EGD22" s="1112"/>
      <c r="EGE22" s="1112"/>
      <c r="EGF22" s="1112"/>
      <c r="EGG22" s="1112"/>
      <c r="EGH22" s="1112"/>
      <c r="EGI22" s="1112"/>
      <c r="EGJ22" s="1112"/>
      <c r="EGK22" s="1112"/>
      <c r="EGL22" s="1112"/>
      <c r="EGM22" s="1112"/>
      <c r="EGN22" s="1112"/>
      <c r="EGO22" s="1112"/>
      <c r="EGP22" s="1112"/>
      <c r="EGQ22" s="1112"/>
      <c r="EGR22" s="1112"/>
      <c r="EGS22" s="1112"/>
      <c r="EGT22" s="1112"/>
      <c r="EGU22" s="1112"/>
      <c r="EGV22" s="1112"/>
      <c r="EGW22" s="1112"/>
      <c r="EGX22" s="1112"/>
      <c r="EGY22" s="1112"/>
      <c r="EGZ22" s="1112"/>
      <c r="EHA22" s="1112"/>
      <c r="EHB22" s="1112"/>
      <c r="EHC22" s="1112"/>
      <c r="EHD22" s="1112"/>
      <c r="EHE22" s="1112"/>
      <c r="EHF22" s="1112"/>
      <c r="EHG22" s="1112"/>
      <c r="EHH22" s="1112"/>
      <c r="EHI22" s="1112"/>
      <c r="EHJ22" s="1112"/>
      <c r="EHK22" s="1112"/>
      <c r="EHL22" s="1112"/>
      <c r="EHM22" s="1112"/>
      <c r="EHN22" s="1112"/>
      <c r="EHO22" s="1112"/>
      <c r="EHP22" s="1112"/>
      <c r="EHQ22" s="1112"/>
      <c r="EHR22" s="1112"/>
      <c r="EHS22" s="1112"/>
      <c r="EHT22" s="1112"/>
      <c r="EHU22" s="1112"/>
      <c r="EHV22" s="1112"/>
      <c r="EHW22" s="1112"/>
      <c r="EHX22" s="1112"/>
      <c r="EHY22" s="1112"/>
      <c r="EHZ22" s="1112"/>
      <c r="EIA22" s="1112"/>
      <c r="EIB22" s="1112"/>
      <c r="EIC22" s="1112"/>
      <c r="EID22" s="1112"/>
      <c r="EIE22" s="1112"/>
      <c r="EIF22" s="1112"/>
      <c r="EIG22" s="1112"/>
      <c r="EIH22" s="1112"/>
      <c r="EII22" s="1112"/>
      <c r="EIJ22" s="1112"/>
      <c r="EIK22" s="1112"/>
      <c r="EIL22" s="1112"/>
      <c r="EIM22" s="1112"/>
      <c r="EIN22" s="1112"/>
      <c r="EIO22" s="1112"/>
      <c r="EIP22" s="1112"/>
      <c r="EIQ22" s="1112"/>
      <c r="EIR22" s="1112"/>
      <c r="EIS22" s="1112"/>
      <c r="EIT22" s="1112"/>
      <c r="EIU22" s="1112"/>
      <c r="EIV22" s="1112"/>
      <c r="EIW22" s="1112"/>
      <c r="EIX22" s="1112"/>
      <c r="EIY22" s="1112"/>
      <c r="EIZ22" s="1112"/>
      <c r="EJA22" s="1112"/>
      <c r="EJB22" s="1112"/>
      <c r="EJC22" s="1112"/>
      <c r="EJD22" s="1112"/>
      <c r="EJE22" s="1112"/>
      <c r="EJF22" s="1112"/>
      <c r="EJG22" s="1112"/>
      <c r="EJH22" s="1112"/>
      <c r="EJI22" s="1112"/>
      <c r="EJJ22" s="1112"/>
      <c r="EJK22" s="1112"/>
      <c r="EJL22" s="1112"/>
      <c r="EJM22" s="1112"/>
      <c r="EJN22" s="1112"/>
      <c r="EJO22" s="1112"/>
      <c r="EJP22" s="1112"/>
      <c r="EJQ22" s="1112"/>
      <c r="EJR22" s="1112"/>
      <c r="EJS22" s="1112"/>
      <c r="EJT22" s="1112"/>
      <c r="EJU22" s="1112"/>
      <c r="EJV22" s="1112"/>
      <c r="EJW22" s="1112"/>
      <c r="EJX22" s="1112"/>
      <c r="EJY22" s="1112"/>
      <c r="EJZ22" s="1112"/>
      <c r="EKA22" s="1112"/>
      <c r="EKB22" s="1112"/>
      <c r="EKC22" s="1112"/>
      <c r="EKD22" s="1112"/>
      <c r="EKE22" s="1112"/>
      <c r="EKF22" s="1112"/>
      <c r="EKG22" s="1112"/>
      <c r="EKH22" s="1112"/>
      <c r="EKI22" s="1112"/>
      <c r="EKJ22" s="1112"/>
      <c r="EKK22" s="1112"/>
      <c r="EKL22" s="1112"/>
      <c r="EKM22" s="1112"/>
      <c r="EKN22" s="1112"/>
      <c r="EKO22" s="1112"/>
      <c r="EKP22" s="1112"/>
      <c r="EKQ22" s="1112"/>
      <c r="EKR22" s="1112"/>
      <c r="EKS22" s="1112"/>
      <c r="EKT22" s="1112"/>
      <c r="EKU22" s="1112"/>
      <c r="EKV22" s="1112"/>
      <c r="EKW22" s="1112"/>
      <c r="EKX22" s="1112"/>
      <c r="EKY22" s="1112"/>
      <c r="EKZ22" s="1112"/>
      <c r="ELA22" s="1112"/>
      <c r="ELB22" s="1112"/>
      <c r="ELC22" s="1112"/>
      <c r="ELD22" s="1112"/>
      <c r="ELE22" s="1112"/>
      <c r="ELF22" s="1112"/>
      <c r="ELG22" s="1112"/>
      <c r="ELH22" s="1112"/>
      <c r="ELI22" s="1112"/>
      <c r="ELJ22" s="1112"/>
      <c r="ELK22" s="1112"/>
      <c r="ELL22" s="1112"/>
      <c r="ELM22" s="1112"/>
      <c r="ELN22" s="1112"/>
      <c r="ELO22" s="1112"/>
      <c r="ELP22" s="1112"/>
      <c r="ELQ22" s="1112"/>
      <c r="ELR22" s="1112"/>
      <c r="ELS22" s="1112"/>
      <c r="ELT22" s="1112"/>
      <c r="ELU22" s="1112"/>
      <c r="ELV22" s="1112"/>
      <c r="ELW22" s="1112"/>
      <c r="ELX22" s="1112"/>
      <c r="ELY22" s="1112"/>
      <c r="ELZ22" s="1112"/>
      <c r="EMA22" s="1112"/>
      <c r="EMB22" s="1112"/>
      <c r="EMC22" s="1112"/>
      <c r="EMD22" s="1112"/>
      <c r="EME22" s="1112"/>
      <c r="EMF22" s="1112"/>
      <c r="EMG22" s="1112"/>
      <c r="EMH22" s="1112"/>
      <c r="EMI22" s="1112"/>
      <c r="EMJ22" s="1112"/>
      <c r="EMK22" s="1112"/>
      <c r="EML22" s="1112"/>
      <c r="EMM22" s="1112"/>
      <c r="EMN22" s="1112"/>
      <c r="EMO22" s="1112"/>
      <c r="EMP22" s="1112"/>
      <c r="EMQ22" s="1112"/>
      <c r="EMR22" s="1112"/>
      <c r="EMS22" s="1112"/>
      <c r="EMT22" s="1112"/>
      <c r="EMU22" s="1112"/>
      <c r="EMV22" s="1112"/>
      <c r="EMW22" s="1112"/>
      <c r="EMX22" s="1112"/>
      <c r="EMY22" s="1112"/>
      <c r="EMZ22" s="1112"/>
      <c r="ENA22" s="1112"/>
      <c r="ENB22" s="1112"/>
      <c r="ENC22" s="1112"/>
      <c r="END22" s="1112"/>
      <c r="ENE22" s="1112"/>
      <c r="ENF22" s="1112"/>
      <c r="ENG22" s="1112"/>
      <c r="ENH22" s="1112"/>
      <c r="ENI22" s="1112"/>
      <c r="ENJ22" s="1112"/>
      <c r="ENK22" s="1112"/>
      <c r="ENL22" s="1112"/>
      <c r="ENM22" s="1112"/>
      <c r="ENN22" s="1112"/>
      <c r="ENO22" s="1112"/>
      <c r="ENP22" s="1112"/>
      <c r="ENQ22" s="1112"/>
      <c r="ENR22" s="1112"/>
      <c r="ENS22" s="1112"/>
      <c r="ENT22" s="1112"/>
      <c r="ENU22" s="1112"/>
      <c r="ENV22" s="1112"/>
      <c r="ENW22" s="1112"/>
      <c r="ENX22" s="1112"/>
      <c r="ENY22" s="1112"/>
      <c r="ENZ22" s="1112"/>
      <c r="EOA22" s="1112"/>
      <c r="EOB22" s="1112"/>
      <c r="EOC22" s="1112"/>
      <c r="EOD22" s="1112"/>
      <c r="EOE22" s="1112"/>
      <c r="EOF22" s="1112"/>
      <c r="EOG22" s="1112"/>
      <c r="EOH22" s="1112"/>
      <c r="EOI22" s="1112"/>
      <c r="EOJ22" s="1112"/>
      <c r="EOK22" s="1112"/>
      <c r="EOL22" s="1112"/>
      <c r="EOM22" s="1112"/>
      <c r="EON22" s="1112"/>
      <c r="EOO22" s="1112"/>
      <c r="EOP22" s="1112"/>
      <c r="EOQ22" s="1112"/>
      <c r="EOR22" s="1112"/>
      <c r="EOS22" s="1112"/>
      <c r="EOT22" s="1112"/>
      <c r="EOU22" s="1112"/>
      <c r="EOV22" s="1112"/>
      <c r="EOW22" s="1112"/>
      <c r="EOX22" s="1112"/>
      <c r="EOY22" s="1112"/>
      <c r="EOZ22" s="1112"/>
      <c r="EPA22" s="1112"/>
      <c r="EPB22" s="1112"/>
      <c r="EPC22" s="1112"/>
      <c r="EPD22" s="1112"/>
      <c r="EPE22" s="1112"/>
      <c r="EPF22" s="1112"/>
      <c r="EPG22" s="1112"/>
      <c r="EPH22" s="1112"/>
      <c r="EPI22" s="1112"/>
      <c r="EPJ22" s="1112"/>
      <c r="EPK22" s="1112"/>
      <c r="EPL22" s="1112"/>
      <c r="EPM22" s="1112"/>
      <c r="EPN22" s="1112"/>
      <c r="EPO22" s="1112"/>
      <c r="EPP22" s="1112"/>
      <c r="EPQ22" s="1112"/>
      <c r="EPR22" s="1112"/>
      <c r="EPS22" s="1112"/>
      <c r="EPT22" s="1112"/>
      <c r="EPU22" s="1112"/>
      <c r="EPV22" s="1112"/>
      <c r="EPW22" s="1112"/>
      <c r="EPX22" s="1112"/>
      <c r="EPY22" s="1112"/>
      <c r="EPZ22" s="1112"/>
      <c r="EQA22" s="1112"/>
      <c r="EQB22" s="1112"/>
      <c r="EQC22" s="1112"/>
      <c r="EQD22" s="1112"/>
      <c r="EQE22" s="1112"/>
      <c r="EQF22" s="1112"/>
      <c r="EQG22" s="1112"/>
      <c r="EQH22" s="1112"/>
      <c r="EQI22" s="1112"/>
      <c r="EQJ22" s="1112"/>
      <c r="EQK22" s="1112"/>
      <c r="EQL22" s="1112"/>
      <c r="EQM22" s="1112"/>
      <c r="EQN22" s="1112"/>
      <c r="EQO22" s="1112"/>
      <c r="EQP22" s="1112"/>
      <c r="EQQ22" s="1112"/>
      <c r="EQR22" s="1112"/>
      <c r="EQS22" s="1112"/>
      <c r="EQT22" s="1112"/>
      <c r="EQU22" s="1112"/>
      <c r="EQV22" s="1112"/>
      <c r="EQW22" s="1112"/>
      <c r="EQX22" s="1112"/>
      <c r="EQY22" s="1112"/>
      <c r="EQZ22" s="1112"/>
      <c r="ERA22" s="1112"/>
      <c r="ERB22" s="1112"/>
      <c r="ERC22" s="1112"/>
      <c r="ERD22" s="1112"/>
      <c r="ERE22" s="1112"/>
      <c r="ERF22" s="1112"/>
      <c r="ERG22" s="1112"/>
      <c r="ERH22" s="1112"/>
      <c r="ERI22" s="1112"/>
      <c r="ERJ22" s="1112"/>
      <c r="ERK22" s="1112"/>
      <c r="ERL22" s="1112"/>
      <c r="ERM22" s="1112"/>
      <c r="ERN22" s="1112"/>
      <c r="ERO22" s="1112"/>
      <c r="ERP22" s="1112"/>
      <c r="ERQ22" s="1112"/>
      <c r="ERR22" s="1112"/>
      <c r="ERS22" s="1112"/>
      <c r="ERT22" s="1112"/>
      <c r="ERU22" s="1112"/>
      <c r="ERV22" s="1112"/>
      <c r="ERW22" s="1112"/>
      <c r="ERX22" s="1112"/>
      <c r="ERY22" s="1112"/>
      <c r="ERZ22" s="1112"/>
      <c r="ESA22" s="1112"/>
      <c r="ESB22" s="1112"/>
      <c r="ESC22" s="1112"/>
      <c r="ESD22" s="1112"/>
      <c r="ESE22" s="1112"/>
      <c r="ESF22" s="1112"/>
      <c r="ESG22" s="1112"/>
      <c r="ESH22" s="1112"/>
      <c r="ESI22" s="1112"/>
      <c r="ESJ22" s="1112"/>
      <c r="ESK22" s="1112"/>
      <c r="ESL22" s="1112"/>
      <c r="ESM22" s="1112"/>
      <c r="ESN22" s="1112"/>
      <c r="ESO22" s="1112"/>
      <c r="ESP22" s="1112"/>
      <c r="ESQ22" s="1112"/>
      <c r="ESR22" s="1112"/>
      <c r="ESS22" s="1112"/>
      <c r="EST22" s="1112"/>
      <c r="ESU22" s="1112"/>
      <c r="ESV22" s="1112"/>
      <c r="ESW22" s="1112"/>
      <c r="ESX22" s="1112"/>
      <c r="ESY22" s="1112"/>
      <c r="ESZ22" s="1112"/>
      <c r="ETA22" s="1112"/>
      <c r="ETB22" s="1112"/>
      <c r="ETC22" s="1112"/>
      <c r="ETD22" s="1112"/>
      <c r="ETE22" s="1112"/>
      <c r="ETF22" s="1112"/>
      <c r="ETG22" s="1112"/>
      <c r="ETH22" s="1112"/>
      <c r="ETI22" s="1112"/>
      <c r="ETJ22" s="1112"/>
      <c r="ETK22" s="1112"/>
      <c r="ETL22" s="1112"/>
      <c r="ETM22" s="1112"/>
      <c r="ETN22" s="1112"/>
      <c r="ETO22" s="1112"/>
      <c r="ETP22" s="1112"/>
      <c r="ETQ22" s="1112"/>
      <c r="ETR22" s="1112"/>
      <c r="ETS22" s="1112"/>
      <c r="ETT22" s="1112"/>
      <c r="ETU22" s="1112"/>
      <c r="ETV22" s="1112"/>
      <c r="ETW22" s="1112"/>
      <c r="ETX22" s="1112"/>
      <c r="ETY22" s="1112"/>
      <c r="ETZ22" s="1112"/>
      <c r="EUA22" s="1112"/>
      <c r="EUB22" s="1112"/>
      <c r="EUC22" s="1112"/>
      <c r="EUD22" s="1112"/>
      <c r="EUE22" s="1112"/>
      <c r="EUF22" s="1112"/>
      <c r="EUG22" s="1112"/>
      <c r="EUH22" s="1112"/>
      <c r="EUI22" s="1112"/>
      <c r="EUJ22" s="1112"/>
      <c r="EUK22" s="1112"/>
      <c r="EUL22" s="1112"/>
      <c r="EUM22" s="1112"/>
      <c r="EUN22" s="1112"/>
      <c r="EUO22" s="1112"/>
      <c r="EUP22" s="1112"/>
      <c r="EUQ22" s="1112"/>
      <c r="EUR22" s="1112"/>
      <c r="EUS22" s="1112"/>
      <c r="EUT22" s="1112"/>
      <c r="EUU22" s="1112"/>
      <c r="EUV22" s="1112"/>
      <c r="EUW22" s="1112"/>
      <c r="EUX22" s="1112"/>
      <c r="EUY22" s="1112"/>
      <c r="EUZ22" s="1112"/>
      <c r="EVA22" s="1112"/>
      <c r="EVB22" s="1112"/>
      <c r="EVC22" s="1112"/>
      <c r="EVD22" s="1112"/>
      <c r="EVE22" s="1112"/>
      <c r="EVF22" s="1112"/>
      <c r="EVG22" s="1112"/>
      <c r="EVH22" s="1112"/>
      <c r="EVI22" s="1112"/>
      <c r="EVJ22" s="1112"/>
      <c r="EVK22" s="1112"/>
      <c r="EVL22" s="1112"/>
      <c r="EVM22" s="1112"/>
      <c r="EVN22" s="1112"/>
      <c r="EVO22" s="1112"/>
      <c r="EVP22" s="1112"/>
      <c r="EVQ22" s="1112"/>
      <c r="EVR22" s="1112"/>
      <c r="EVS22" s="1112"/>
      <c r="EVT22" s="1112"/>
      <c r="EVU22" s="1112"/>
      <c r="EVV22" s="1112"/>
      <c r="EVW22" s="1112"/>
      <c r="EVX22" s="1112"/>
      <c r="EVY22" s="1112"/>
      <c r="EVZ22" s="1112"/>
      <c r="EWA22" s="1112"/>
      <c r="EWB22" s="1112"/>
      <c r="EWC22" s="1112"/>
      <c r="EWD22" s="1112"/>
      <c r="EWE22" s="1112"/>
      <c r="EWF22" s="1112"/>
      <c r="EWG22" s="1112"/>
      <c r="EWH22" s="1112"/>
      <c r="EWI22" s="1112"/>
      <c r="EWJ22" s="1112"/>
      <c r="EWK22" s="1112"/>
      <c r="EWL22" s="1112"/>
      <c r="EWM22" s="1112"/>
      <c r="EWN22" s="1112"/>
      <c r="EWO22" s="1112"/>
      <c r="EWP22" s="1112"/>
      <c r="EWQ22" s="1112"/>
      <c r="EWR22" s="1112"/>
      <c r="EWS22" s="1112"/>
      <c r="EWT22" s="1112"/>
      <c r="EWU22" s="1112"/>
      <c r="EWV22" s="1112"/>
      <c r="EWW22" s="1112"/>
      <c r="EWX22" s="1112"/>
      <c r="EWY22" s="1112"/>
      <c r="EWZ22" s="1112"/>
      <c r="EXA22" s="1112"/>
      <c r="EXB22" s="1112"/>
      <c r="EXC22" s="1112"/>
      <c r="EXD22" s="1112"/>
      <c r="EXE22" s="1112"/>
      <c r="EXF22" s="1112"/>
      <c r="EXG22" s="1112"/>
      <c r="EXH22" s="1112"/>
      <c r="EXI22" s="1112"/>
      <c r="EXJ22" s="1112"/>
      <c r="EXK22" s="1112"/>
      <c r="EXL22" s="1112"/>
      <c r="EXM22" s="1112"/>
      <c r="EXN22" s="1112"/>
      <c r="EXO22" s="1112"/>
      <c r="EXP22" s="1112"/>
      <c r="EXQ22" s="1112"/>
      <c r="EXR22" s="1112"/>
      <c r="EXS22" s="1112"/>
      <c r="EXT22" s="1112"/>
      <c r="EXU22" s="1112"/>
      <c r="EXV22" s="1112"/>
      <c r="EXW22" s="1112"/>
      <c r="EXX22" s="1112"/>
      <c r="EXY22" s="1112"/>
      <c r="EXZ22" s="1112"/>
      <c r="EYA22" s="1112"/>
      <c r="EYB22" s="1112"/>
      <c r="EYC22" s="1112"/>
      <c r="EYD22" s="1112"/>
      <c r="EYE22" s="1112"/>
      <c r="EYF22" s="1112"/>
      <c r="EYG22" s="1112"/>
      <c r="EYH22" s="1112"/>
      <c r="EYI22" s="1112"/>
      <c r="EYJ22" s="1112"/>
      <c r="EYK22" s="1112"/>
      <c r="EYL22" s="1112"/>
      <c r="EYM22" s="1112"/>
      <c r="EYN22" s="1112"/>
      <c r="EYO22" s="1112"/>
      <c r="EYP22" s="1112"/>
      <c r="EYQ22" s="1112"/>
      <c r="EYR22" s="1112"/>
      <c r="EYS22" s="1112"/>
      <c r="EYT22" s="1112"/>
      <c r="EYU22" s="1112"/>
      <c r="EYV22" s="1112"/>
      <c r="EYW22" s="1112"/>
      <c r="EYX22" s="1112"/>
      <c r="EYY22" s="1112"/>
      <c r="EYZ22" s="1112"/>
      <c r="EZA22" s="1112"/>
      <c r="EZB22" s="1112"/>
      <c r="EZC22" s="1112"/>
      <c r="EZD22" s="1112"/>
      <c r="EZE22" s="1112"/>
      <c r="EZF22" s="1112"/>
      <c r="EZG22" s="1112"/>
      <c r="EZH22" s="1112"/>
      <c r="EZI22" s="1112"/>
      <c r="EZJ22" s="1112"/>
      <c r="EZK22" s="1112"/>
      <c r="EZL22" s="1112"/>
      <c r="EZM22" s="1112"/>
      <c r="EZN22" s="1112"/>
      <c r="EZO22" s="1112"/>
      <c r="EZP22" s="1112"/>
      <c r="EZQ22" s="1112"/>
      <c r="EZR22" s="1112"/>
      <c r="EZS22" s="1112"/>
      <c r="EZT22" s="1112"/>
      <c r="EZU22" s="1112"/>
      <c r="EZV22" s="1112"/>
      <c r="EZW22" s="1112"/>
      <c r="EZX22" s="1112"/>
      <c r="EZY22" s="1112"/>
      <c r="EZZ22" s="1112"/>
      <c r="FAA22" s="1112"/>
      <c r="FAB22" s="1112"/>
      <c r="FAC22" s="1112"/>
      <c r="FAD22" s="1112"/>
      <c r="FAE22" s="1112"/>
      <c r="FAF22" s="1112"/>
      <c r="FAG22" s="1112"/>
      <c r="FAH22" s="1112"/>
      <c r="FAI22" s="1112"/>
      <c r="FAJ22" s="1112"/>
      <c r="FAK22" s="1112"/>
      <c r="FAL22" s="1112"/>
      <c r="FAM22" s="1112"/>
      <c r="FAN22" s="1112"/>
      <c r="FAO22" s="1112"/>
      <c r="FAP22" s="1112"/>
      <c r="FAQ22" s="1112"/>
      <c r="FAR22" s="1112"/>
      <c r="FAS22" s="1112"/>
      <c r="FAT22" s="1112"/>
      <c r="FAU22" s="1112"/>
      <c r="FAV22" s="1112"/>
      <c r="FAW22" s="1112"/>
      <c r="FAX22" s="1112"/>
      <c r="FAY22" s="1112"/>
      <c r="FAZ22" s="1112"/>
      <c r="FBA22" s="1112"/>
      <c r="FBB22" s="1112"/>
      <c r="FBC22" s="1112"/>
      <c r="FBD22" s="1112"/>
      <c r="FBE22" s="1112"/>
      <c r="FBF22" s="1112"/>
      <c r="FBG22" s="1112"/>
      <c r="FBH22" s="1112"/>
      <c r="FBI22" s="1112"/>
      <c r="FBJ22" s="1112"/>
      <c r="FBK22" s="1112"/>
      <c r="FBL22" s="1112"/>
      <c r="FBM22" s="1112"/>
      <c r="FBN22" s="1112"/>
      <c r="FBO22" s="1112"/>
      <c r="FBP22" s="1112"/>
      <c r="FBQ22" s="1112"/>
      <c r="FBR22" s="1112"/>
      <c r="FBS22" s="1112"/>
      <c r="FBT22" s="1112"/>
      <c r="FBU22" s="1112"/>
      <c r="FBV22" s="1112"/>
      <c r="FBW22" s="1112"/>
      <c r="FBX22" s="1112"/>
      <c r="FBY22" s="1112"/>
      <c r="FBZ22" s="1112"/>
      <c r="FCA22" s="1112"/>
      <c r="FCB22" s="1112"/>
      <c r="FCC22" s="1112"/>
      <c r="FCD22" s="1112"/>
      <c r="FCE22" s="1112"/>
      <c r="FCF22" s="1112"/>
      <c r="FCG22" s="1112"/>
      <c r="FCH22" s="1112"/>
      <c r="FCI22" s="1112"/>
      <c r="FCJ22" s="1112"/>
      <c r="FCK22" s="1112"/>
      <c r="FCL22" s="1112"/>
      <c r="FCM22" s="1112"/>
      <c r="FCN22" s="1112"/>
      <c r="FCO22" s="1112"/>
      <c r="FCP22" s="1112"/>
      <c r="FCQ22" s="1112"/>
      <c r="FCR22" s="1112"/>
      <c r="FCS22" s="1112"/>
      <c r="FCT22" s="1112"/>
      <c r="FCU22" s="1112"/>
      <c r="FCV22" s="1112"/>
      <c r="FCW22" s="1112"/>
      <c r="FCX22" s="1112"/>
      <c r="FCY22" s="1112"/>
      <c r="FCZ22" s="1112"/>
      <c r="FDA22" s="1112"/>
      <c r="FDB22" s="1112"/>
      <c r="FDC22" s="1112"/>
      <c r="FDD22" s="1112"/>
      <c r="FDE22" s="1112"/>
      <c r="FDF22" s="1112"/>
      <c r="FDG22" s="1112"/>
      <c r="FDH22" s="1112"/>
      <c r="FDI22" s="1112"/>
      <c r="FDJ22" s="1112"/>
      <c r="FDK22" s="1112"/>
      <c r="FDL22" s="1112"/>
      <c r="FDM22" s="1112"/>
      <c r="FDN22" s="1112"/>
      <c r="FDO22" s="1112"/>
      <c r="FDP22" s="1112"/>
      <c r="FDQ22" s="1112"/>
      <c r="FDR22" s="1112"/>
      <c r="FDS22" s="1112"/>
      <c r="FDT22" s="1112"/>
      <c r="FDU22" s="1112"/>
      <c r="FDV22" s="1112"/>
      <c r="FDW22" s="1112"/>
      <c r="FDX22" s="1112"/>
      <c r="FDY22" s="1112"/>
      <c r="FDZ22" s="1112"/>
      <c r="FEA22" s="1112"/>
      <c r="FEB22" s="1112"/>
      <c r="FEC22" s="1112"/>
      <c r="FED22" s="1112"/>
      <c r="FEE22" s="1112"/>
      <c r="FEF22" s="1112"/>
      <c r="FEG22" s="1112"/>
      <c r="FEH22" s="1112"/>
      <c r="FEI22" s="1112"/>
      <c r="FEJ22" s="1112"/>
      <c r="FEK22" s="1112"/>
      <c r="FEL22" s="1112"/>
      <c r="FEM22" s="1112"/>
      <c r="FEN22" s="1112"/>
      <c r="FEO22" s="1112"/>
      <c r="FEP22" s="1112"/>
      <c r="FEQ22" s="1112"/>
      <c r="FER22" s="1112"/>
      <c r="FES22" s="1112"/>
      <c r="FET22" s="1112"/>
      <c r="FEU22" s="1112"/>
      <c r="FEV22" s="1112"/>
      <c r="FEW22" s="1112"/>
      <c r="FEX22" s="1112"/>
      <c r="FEY22" s="1112"/>
      <c r="FEZ22" s="1112"/>
      <c r="FFA22" s="1112"/>
      <c r="FFB22" s="1112"/>
      <c r="FFC22" s="1112"/>
      <c r="FFD22" s="1112"/>
      <c r="FFE22" s="1112"/>
      <c r="FFF22" s="1112"/>
      <c r="FFG22" s="1112"/>
      <c r="FFH22" s="1112"/>
      <c r="FFI22" s="1112"/>
      <c r="FFJ22" s="1112"/>
      <c r="FFK22" s="1112"/>
      <c r="FFL22" s="1112"/>
      <c r="FFM22" s="1112"/>
      <c r="FFN22" s="1112"/>
      <c r="FFO22" s="1112"/>
      <c r="FFP22" s="1112"/>
      <c r="FFQ22" s="1112"/>
      <c r="FFR22" s="1112"/>
      <c r="FFS22" s="1112"/>
      <c r="FFT22" s="1112"/>
      <c r="FFU22" s="1112"/>
      <c r="FFV22" s="1112"/>
      <c r="FFW22" s="1112"/>
      <c r="FFX22" s="1112"/>
      <c r="FFY22" s="1112"/>
      <c r="FFZ22" s="1112"/>
      <c r="FGA22" s="1112"/>
      <c r="FGB22" s="1112"/>
      <c r="FGC22" s="1112"/>
      <c r="FGD22" s="1112"/>
      <c r="FGE22" s="1112"/>
      <c r="FGF22" s="1112"/>
      <c r="FGG22" s="1112"/>
      <c r="FGH22" s="1112"/>
      <c r="FGI22" s="1112"/>
      <c r="FGJ22" s="1112"/>
      <c r="FGK22" s="1112"/>
      <c r="FGL22" s="1112"/>
      <c r="FGM22" s="1112"/>
      <c r="FGN22" s="1112"/>
      <c r="FGO22" s="1112"/>
      <c r="FGP22" s="1112"/>
      <c r="FGQ22" s="1112"/>
      <c r="FGR22" s="1112"/>
      <c r="FGS22" s="1112"/>
      <c r="FGT22" s="1112"/>
      <c r="FGU22" s="1112"/>
      <c r="FGV22" s="1112"/>
      <c r="FGW22" s="1112"/>
      <c r="FGX22" s="1112"/>
      <c r="FGY22" s="1112"/>
      <c r="FGZ22" s="1112"/>
      <c r="FHA22" s="1112"/>
      <c r="FHB22" s="1112"/>
      <c r="FHC22" s="1112"/>
      <c r="FHD22" s="1112"/>
      <c r="FHE22" s="1112"/>
      <c r="FHF22" s="1112"/>
      <c r="FHG22" s="1112"/>
      <c r="FHH22" s="1112"/>
      <c r="FHI22" s="1112"/>
      <c r="FHJ22" s="1112"/>
      <c r="FHK22" s="1112"/>
      <c r="FHL22" s="1112"/>
      <c r="FHM22" s="1112"/>
      <c r="FHN22" s="1112"/>
      <c r="FHO22" s="1112"/>
      <c r="FHP22" s="1112"/>
      <c r="FHQ22" s="1112"/>
      <c r="FHR22" s="1112"/>
      <c r="FHS22" s="1112"/>
      <c r="FHT22" s="1112"/>
      <c r="FHU22" s="1112"/>
      <c r="FHV22" s="1112"/>
      <c r="FHW22" s="1112"/>
      <c r="FHX22" s="1112"/>
      <c r="FHY22" s="1112"/>
      <c r="FHZ22" s="1112"/>
      <c r="FIA22" s="1112"/>
      <c r="FIB22" s="1112"/>
      <c r="FIC22" s="1112"/>
      <c r="FID22" s="1112"/>
      <c r="FIE22" s="1112"/>
      <c r="FIF22" s="1112"/>
      <c r="FIG22" s="1112"/>
      <c r="FIH22" s="1112"/>
      <c r="FII22" s="1112"/>
      <c r="FIJ22" s="1112"/>
      <c r="FIK22" s="1112"/>
      <c r="FIL22" s="1112"/>
      <c r="FIM22" s="1112"/>
      <c r="FIN22" s="1112"/>
      <c r="FIO22" s="1112"/>
      <c r="FIP22" s="1112"/>
      <c r="FIQ22" s="1112"/>
      <c r="FIR22" s="1112"/>
      <c r="FIS22" s="1112"/>
      <c r="FIT22" s="1112"/>
      <c r="FIU22" s="1112"/>
      <c r="FIV22" s="1112"/>
      <c r="FIW22" s="1112"/>
      <c r="FIX22" s="1112"/>
      <c r="FIY22" s="1112"/>
      <c r="FIZ22" s="1112"/>
      <c r="FJA22" s="1112"/>
      <c r="FJB22" s="1112"/>
      <c r="FJC22" s="1112"/>
      <c r="FJD22" s="1112"/>
      <c r="FJE22" s="1112"/>
      <c r="FJF22" s="1112"/>
      <c r="FJG22" s="1112"/>
      <c r="FJH22" s="1112"/>
      <c r="FJI22" s="1112"/>
      <c r="FJJ22" s="1112"/>
      <c r="FJK22" s="1112"/>
      <c r="FJL22" s="1112"/>
      <c r="FJM22" s="1112"/>
      <c r="FJN22" s="1112"/>
      <c r="FJO22" s="1112"/>
      <c r="FJP22" s="1112"/>
      <c r="FJQ22" s="1112"/>
      <c r="FJR22" s="1112"/>
      <c r="FJS22" s="1112"/>
      <c r="FJT22" s="1112"/>
      <c r="FJU22" s="1112"/>
      <c r="FJV22" s="1112"/>
      <c r="FJW22" s="1112"/>
      <c r="FJX22" s="1112"/>
      <c r="FJY22" s="1112"/>
      <c r="FJZ22" s="1112"/>
      <c r="FKA22" s="1112"/>
      <c r="FKB22" s="1112"/>
      <c r="FKC22" s="1112"/>
      <c r="FKD22" s="1112"/>
      <c r="FKE22" s="1112"/>
      <c r="FKF22" s="1112"/>
      <c r="FKG22" s="1112"/>
      <c r="FKH22" s="1112"/>
      <c r="FKI22" s="1112"/>
      <c r="FKJ22" s="1112"/>
      <c r="FKK22" s="1112"/>
      <c r="FKL22" s="1112"/>
      <c r="FKM22" s="1112"/>
      <c r="FKN22" s="1112"/>
      <c r="FKO22" s="1112"/>
      <c r="FKP22" s="1112"/>
      <c r="FKQ22" s="1112"/>
      <c r="FKR22" s="1112"/>
      <c r="FKS22" s="1112"/>
      <c r="FKT22" s="1112"/>
      <c r="FKU22" s="1112"/>
      <c r="FKV22" s="1112"/>
      <c r="FKW22" s="1112"/>
      <c r="FKX22" s="1112"/>
      <c r="FKY22" s="1112"/>
      <c r="FKZ22" s="1112"/>
      <c r="FLA22" s="1112"/>
      <c r="FLB22" s="1112"/>
      <c r="FLC22" s="1112"/>
      <c r="FLD22" s="1112"/>
      <c r="FLE22" s="1112"/>
      <c r="FLF22" s="1112"/>
      <c r="FLG22" s="1112"/>
      <c r="FLH22" s="1112"/>
      <c r="FLI22" s="1112"/>
      <c r="FLJ22" s="1112"/>
      <c r="FLK22" s="1112"/>
      <c r="FLL22" s="1112"/>
      <c r="FLM22" s="1112"/>
      <c r="FLN22" s="1112"/>
      <c r="FLO22" s="1112"/>
      <c r="FLP22" s="1112"/>
      <c r="FLQ22" s="1112"/>
      <c r="FLR22" s="1112"/>
      <c r="FLS22" s="1112"/>
      <c r="FLT22" s="1112"/>
      <c r="FLU22" s="1112"/>
      <c r="FLV22" s="1112"/>
      <c r="FLW22" s="1112"/>
      <c r="FLX22" s="1112"/>
      <c r="FLY22" s="1112"/>
      <c r="FLZ22" s="1112"/>
      <c r="FMA22" s="1112"/>
      <c r="FMB22" s="1112"/>
      <c r="FMC22" s="1112"/>
      <c r="FMD22" s="1112"/>
      <c r="FME22" s="1112"/>
      <c r="FMF22" s="1112"/>
      <c r="FMG22" s="1112"/>
      <c r="FMH22" s="1112"/>
      <c r="FMI22" s="1112"/>
      <c r="FMJ22" s="1112"/>
      <c r="FMK22" s="1112"/>
      <c r="FML22" s="1112"/>
      <c r="FMM22" s="1112"/>
      <c r="FMN22" s="1112"/>
      <c r="FMO22" s="1112"/>
      <c r="FMP22" s="1112"/>
      <c r="FMQ22" s="1112"/>
      <c r="FMR22" s="1112"/>
      <c r="FMS22" s="1112"/>
      <c r="FMT22" s="1112"/>
      <c r="FMU22" s="1112"/>
      <c r="FMV22" s="1112"/>
      <c r="FMW22" s="1112"/>
      <c r="FMX22" s="1112"/>
      <c r="FMY22" s="1112"/>
      <c r="FMZ22" s="1112"/>
      <c r="FNA22" s="1112"/>
      <c r="FNB22" s="1112"/>
      <c r="FNC22" s="1112"/>
      <c r="FND22" s="1112"/>
      <c r="FNE22" s="1112"/>
      <c r="FNF22" s="1112"/>
      <c r="FNG22" s="1112"/>
      <c r="FNH22" s="1112"/>
      <c r="FNI22" s="1112"/>
      <c r="FNJ22" s="1112"/>
      <c r="FNK22" s="1112"/>
      <c r="FNL22" s="1112"/>
      <c r="FNM22" s="1112"/>
      <c r="FNN22" s="1112"/>
      <c r="FNO22" s="1112"/>
      <c r="FNP22" s="1112"/>
      <c r="FNQ22" s="1112"/>
      <c r="FNR22" s="1112"/>
      <c r="FNS22" s="1112"/>
      <c r="FNT22" s="1112"/>
      <c r="FNU22" s="1112"/>
      <c r="FNV22" s="1112"/>
      <c r="FNW22" s="1112"/>
      <c r="FNX22" s="1112"/>
      <c r="FNY22" s="1112"/>
      <c r="FNZ22" s="1112"/>
      <c r="FOA22" s="1112"/>
      <c r="FOB22" s="1112"/>
      <c r="FOC22" s="1112"/>
      <c r="FOD22" s="1112"/>
      <c r="FOE22" s="1112"/>
      <c r="FOF22" s="1112"/>
      <c r="FOG22" s="1112"/>
      <c r="FOH22" s="1112"/>
      <c r="FOI22" s="1112"/>
      <c r="FOJ22" s="1112"/>
      <c r="FOK22" s="1112"/>
      <c r="FOL22" s="1112"/>
      <c r="FOM22" s="1112"/>
      <c r="FON22" s="1112"/>
      <c r="FOO22" s="1112"/>
      <c r="FOP22" s="1112"/>
      <c r="FOQ22" s="1112"/>
      <c r="FOR22" s="1112"/>
      <c r="FOS22" s="1112"/>
      <c r="FOT22" s="1112"/>
      <c r="FOU22" s="1112"/>
      <c r="FOV22" s="1112"/>
      <c r="FOW22" s="1112"/>
      <c r="FOX22" s="1112"/>
      <c r="FOY22" s="1112"/>
      <c r="FOZ22" s="1112"/>
      <c r="FPA22" s="1112"/>
      <c r="FPB22" s="1112"/>
      <c r="FPC22" s="1112"/>
      <c r="FPD22" s="1112"/>
      <c r="FPE22" s="1112"/>
      <c r="FPF22" s="1112"/>
      <c r="FPG22" s="1112"/>
      <c r="FPH22" s="1112"/>
      <c r="FPI22" s="1112"/>
      <c r="FPJ22" s="1112"/>
      <c r="FPK22" s="1112"/>
      <c r="FPL22" s="1112"/>
      <c r="FPM22" s="1112"/>
      <c r="FPN22" s="1112"/>
      <c r="FPO22" s="1112"/>
      <c r="FPP22" s="1112"/>
      <c r="FPQ22" s="1112"/>
      <c r="FPR22" s="1112"/>
      <c r="FPS22" s="1112"/>
      <c r="FPT22" s="1112"/>
      <c r="FPU22" s="1112"/>
      <c r="FPV22" s="1112"/>
      <c r="FPW22" s="1112"/>
      <c r="FPX22" s="1112"/>
      <c r="FPY22" s="1112"/>
      <c r="FPZ22" s="1112"/>
      <c r="FQA22" s="1112"/>
      <c r="FQB22" s="1112"/>
      <c r="FQC22" s="1112"/>
      <c r="FQD22" s="1112"/>
      <c r="FQE22" s="1112"/>
      <c r="FQF22" s="1112"/>
      <c r="FQG22" s="1112"/>
      <c r="FQH22" s="1112"/>
      <c r="FQI22" s="1112"/>
      <c r="FQJ22" s="1112"/>
      <c r="FQK22" s="1112"/>
      <c r="FQL22" s="1112"/>
      <c r="FQM22" s="1112"/>
      <c r="FQN22" s="1112"/>
      <c r="FQO22" s="1112"/>
      <c r="FQP22" s="1112"/>
      <c r="FQQ22" s="1112"/>
      <c r="FQR22" s="1112"/>
      <c r="FQS22" s="1112"/>
      <c r="FQT22" s="1112"/>
      <c r="FQU22" s="1112"/>
      <c r="FQV22" s="1112"/>
      <c r="FQW22" s="1112"/>
      <c r="FQX22" s="1112"/>
      <c r="FQY22" s="1112"/>
      <c r="FQZ22" s="1112"/>
      <c r="FRA22" s="1112"/>
      <c r="FRB22" s="1112"/>
      <c r="FRC22" s="1112"/>
      <c r="FRD22" s="1112"/>
      <c r="FRE22" s="1112"/>
      <c r="FRF22" s="1112"/>
      <c r="FRG22" s="1112"/>
      <c r="FRH22" s="1112"/>
      <c r="FRI22" s="1112"/>
      <c r="FRJ22" s="1112"/>
      <c r="FRK22" s="1112"/>
      <c r="FRL22" s="1112"/>
      <c r="FRM22" s="1112"/>
      <c r="FRN22" s="1112"/>
      <c r="FRO22" s="1112"/>
      <c r="FRP22" s="1112"/>
      <c r="FRQ22" s="1112"/>
      <c r="FRR22" s="1112"/>
      <c r="FRS22" s="1112"/>
      <c r="FRT22" s="1112"/>
      <c r="FRU22" s="1112"/>
      <c r="FRV22" s="1112"/>
      <c r="FRW22" s="1112"/>
      <c r="FRX22" s="1112"/>
      <c r="FRY22" s="1112"/>
      <c r="FRZ22" s="1112"/>
      <c r="FSA22" s="1112"/>
      <c r="FSB22" s="1112"/>
      <c r="FSC22" s="1112"/>
      <c r="FSD22" s="1112"/>
      <c r="FSE22" s="1112"/>
      <c r="FSF22" s="1112"/>
      <c r="FSG22" s="1112"/>
      <c r="FSH22" s="1112"/>
      <c r="FSI22" s="1112"/>
      <c r="FSJ22" s="1112"/>
      <c r="FSK22" s="1112"/>
      <c r="FSL22" s="1112"/>
      <c r="FSM22" s="1112"/>
      <c r="FSN22" s="1112"/>
      <c r="FSO22" s="1112"/>
      <c r="FSP22" s="1112"/>
      <c r="FSQ22" s="1112"/>
      <c r="FSR22" s="1112"/>
      <c r="FSS22" s="1112"/>
      <c r="FST22" s="1112"/>
      <c r="FSU22" s="1112"/>
      <c r="FSV22" s="1112"/>
      <c r="FSW22" s="1112"/>
      <c r="FSX22" s="1112"/>
      <c r="FSY22" s="1112"/>
      <c r="FSZ22" s="1112"/>
      <c r="FTA22" s="1112"/>
      <c r="FTB22" s="1112"/>
      <c r="FTC22" s="1112"/>
      <c r="FTD22" s="1112"/>
      <c r="FTE22" s="1112"/>
      <c r="FTF22" s="1112"/>
      <c r="FTG22" s="1112"/>
      <c r="FTH22" s="1112"/>
      <c r="FTI22" s="1112"/>
      <c r="FTJ22" s="1112"/>
      <c r="FTK22" s="1112"/>
      <c r="FTL22" s="1112"/>
      <c r="FTM22" s="1112"/>
      <c r="FTN22" s="1112"/>
      <c r="FTO22" s="1112"/>
      <c r="FTP22" s="1112"/>
      <c r="FTQ22" s="1112"/>
      <c r="FTR22" s="1112"/>
      <c r="FTS22" s="1112"/>
      <c r="FTT22" s="1112"/>
      <c r="FTU22" s="1112"/>
      <c r="FTV22" s="1112"/>
      <c r="FTW22" s="1112"/>
      <c r="FTX22" s="1112"/>
      <c r="FTY22" s="1112"/>
      <c r="FTZ22" s="1112"/>
      <c r="FUA22" s="1112"/>
      <c r="FUB22" s="1112"/>
      <c r="FUC22" s="1112"/>
      <c r="FUD22" s="1112"/>
      <c r="FUE22" s="1112"/>
      <c r="FUF22" s="1112"/>
      <c r="FUG22" s="1112"/>
      <c r="FUH22" s="1112"/>
      <c r="FUI22" s="1112"/>
      <c r="FUJ22" s="1112"/>
      <c r="FUK22" s="1112"/>
      <c r="FUL22" s="1112"/>
      <c r="FUM22" s="1112"/>
      <c r="FUN22" s="1112"/>
      <c r="FUO22" s="1112"/>
      <c r="FUP22" s="1112"/>
      <c r="FUQ22" s="1112"/>
      <c r="FUR22" s="1112"/>
      <c r="FUS22" s="1112"/>
      <c r="FUT22" s="1112"/>
      <c r="FUU22" s="1112"/>
      <c r="FUV22" s="1112"/>
      <c r="FUW22" s="1112"/>
      <c r="FUX22" s="1112"/>
      <c r="FUY22" s="1112"/>
      <c r="FUZ22" s="1112"/>
      <c r="FVA22" s="1112"/>
      <c r="FVB22" s="1112"/>
      <c r="FVC22" s="1112"/>
      <c r="FVD22" s="1112"/>
      <c r="FVE22" s="1112"/>
      <c r="FVF22" s="1112"/>
      <c r="FVG22" s="1112"/>
      <c r="FVH22" s="1112"/>
      <c r="FVI22" s="1112"/>
      <c r="FVJ22" s="1112"/>
      <c r="FVK22" s="1112"/>
      <c r="FVL22" s="1112"/>
      <c r="FVM22" s="1112"/>
      <c r="FVN22" s="1112"/>
      <c r="FVO22" s="1112"/>
      <c r="FVP22" s="1112"/>
      <c r="FVQ22" s="1112"/>
      <c r="FVR22" s="1112"/>
      <c r="FVS22" s="1112"/>
      <c r="FVT22" s="1112"/>
      <c r="FVU22" s="1112"/>
      <c r="FVV22" s="1112"/>
      <c r="FVW22" s="1112"/>
      <c r="FVX22" s="1112"/>
      <c r="FVY22" s="1112"/>
      <c r="FVZ22" s="1112"/>
      <c r="FWA22" s="1112"/>
      <c r="FWB22" s="1112"/>
      <c r="FWC22" s="1112"/>
      <c r="FWD22" s="1112"/>
      <c r="FWE22" s="1112"/>
      <c r="FWF22" s="1112"/>
      <c r="FWG22" s="1112"/>
      <c r="FWH22" s="1112"/>
      <c r="FWI22" s="1112"/>
      <c r="FWJ22" s="1112"/>
      <c r="FWK22" s="1112"/>
      <c r="FWL22" s="1112"/>
      <c r="FWM22" s="1112"/>
      <c r="FWN22" s="1112"/>
      <c r="FWO22" s="1112"/>
      <c r="FWP22" s="1112"/>
      <c r="FWQ22" s="1112"/>
      <c r="FWR22" s="1112"/>
      <c r="FWS22" s="1112"/>
      <c r="FWT22" s="1112"/>
      <c r="FWU22" s="1112"/>
      <c r="FWV22" s="1112"/>
      <c r="FWW22" s="1112"/>
      <c r="FWX22" s="1112"/>
      <c r="FWY22" s="1112"/>
      <c r="FWZ22" s="1112"/>
      <c r="FXA22" s="1112"/>
      <c r="FXB22" s="1112"/>
      <c r="FXC22" s="1112"/>
      <c r="FXD22" s="1112"/>
      <c r="FXE22" s="1112"/>
      <c r="FXF22" s="1112"/>
      <c r="FXG22" s="1112"/>
      <c r="FXH22" s="1112"/>
      <c r="FXI22" s="1112"/>
      <c r="FXJ22" s="1112"/>
      <c r="FXK22" s="1112"/>
      <c r="FXL22" s="1112"/>
      <c r="FXM22" s="1112"/>
      <c r="FXN22" s="1112"/>
      <c r="FXO22" s="1112"/>
      <c r="FXP22" s="1112"/>
      <c r="FXQ22" s="1112"/>
      <c r="FXR22" s="1112"/>
      <c r="FXS22" s="1112"/>
      <c r="FXT22" s="1112"/>
      <c r="FXU22" s="1112"/>
      <c r="FXV22" s="1112"/>
      <c r="FXW22" s="1112"/>
      <c r="FXX22" s="1112"/>
      <c r="FXY22" s="1112"/>
      <c r="FXZ22" s="1112"/>
      <c r="FYA22" s="1112"/>
      <c r="FYB22" s="1112"/>
      <c r="FYC22" s="1112"/>
      <c r="FYD22" s="1112"/>
      <c r="FYE22" s="1112"/>
      <c r="FYF22" s="1112"/>
      <c r="FYG22" s="1112"/>
      <c r="FYH22" s="1112"/>
      <c r="FYI22" s="1112"/>
      <c r="FYJ22" s="1112"/>
      <c r="FYK22" s="1112"/>
      <c r="FYL22" s="1112"/>
      <c r="FYM22" s="1112"/>
      <c r="FYN22" s="1112"/>
      <c r="FYO22" s="1112"/>
      <c r="FYP22" s="1112"/>
      <c r="FYQ22" s="1112"/>
      <c r="FYR22" s="1112"/>
      <c r="FYS22" s="1112"/>
      <c r="FYT22" s="1112"/>
      <c r="FYU22" s="1112"/>
      <c r="FYV22" s="1112"/>
      <c r="FYW22" s="1112"/>
      <c r="FYX22" s="1112"/>
      <c r="FYY22" s="1112"/>
      <c r="FYZ22" s="1112"/>
      <c r="FZA22" s="1112"/>
      <c r="FZB22" s="1112"/>
      <c r="FZC22" s="1112"/>
      <c r="FZD22" s="1112"/>
      <c r="FZE22" s="1112"/>
      <c r="FZF22" s="1112"/>
      <c r="FZG22" s="1112"/>
      <c r="FZH22" s="1112"/>
      <c r="FZI22" s="1112"/>
      <c r="FZJ22" s="1112"/>
      <c r="FZK22" s="1112"/>
      <c r="FZL22" s="1112"/>
      <c r="FZM22" s="1112"/>
      <c r="FZN22" s="1112"/>
      <c r="FZO22" s="1112"/>
      <c r="FZP22" s="1112"/>
      <c r="FZQ22" s="1112"/>
      <c r="FZR22" s="1112"/>
      <c r="FZS22" s="1112"/>
      <c r="FZT22" s="1112"/>
      <c r="FZU22" s="1112"/>
      <c r="FZV22" s="1112"/>
      <c r="FZW22" s="1112"/>
      <c r="FZX22" s="1112"/>
      <c r="FZY22" s="1112"/>
      <c r="FZZ22" s="1112"/>
      <c r="GAA22" s="1112"/>
      <c r="GAB22" s="1112"/>
      <c r="GAC22" s="1112"/>
      <c r="GAD22" s="1112"/>
      <c r="GAE22" s="1112"/>
      <c r="GAF22" s="1112"/>
      <c r="GAG22" s="1112"/>
      <c r="GAH22" s="1112"/>
      <c r="GAI22" s="1112"/>
      <c r="GAJ22" s="1112"/>
      <c r="GAK22" s="1112"/>
      <c r="GAL22" s="1112"/>
      <c r="GAM22" s="1112"/>
      <c r="GAN22" s="1112"/>
      <c r="GAO22" s="1112"/>
      <c r="GAP22" s="1112"/>
      <c r="GAQ22" s="1112"/>
      <c r="GAR22" s="1112"/>
      <c r="GAS22" s="1112"/>
      <c r="GAT22" s="1112"/>
      <c r="GAU22" s="1112"/>
      <c r="GAV22" s="1112"/>
      <c r="GAW22" s="1112"/>
      <c r="GAX22" s="1112"/>
      <c r="GAY22" s="1112"/>
      <c r="GAZ22" s="1112"/>
      <c r="GBA22" s="1112"/>
      <c r="GBB22" s="1112"/>
      <c r="GBC22" s="1112"/>
      <c r="GBD22" s="1112"/>
      <c r="GBE22" s="1112"/>
      <c r="GBF22" s="1112"/>
      <c r="GBG22" s="1112"/>
      <c r="GBH22" s="1112"/>
      <c r="GBI22" s="1112"/>
      <c r="GBJ22" s="1112"/>
      <c r="GBK22" s="1112"/>
      <c r="GBL22" s="1112"/>
      <c r="GBM22" s="1112"/>
      <c r="GBN22" s="1112"/>
      <c r="GBO22" s="1112"/>
      <c r="GBP22" s="1112"/>
      <c r="GBQ22" s="1112"/>
      <c r="GBR22" s="1112"/>
      <c r="GBS22" s="1112"/>
      <c r="GBT22" s="1112"/>
      <c r="GBU22" s="1112"/>
      <c r="GBV22" s="1112"/>
      <c r="GBW22" s="1112"/>
      <c r="GBX22" s="1112"/>
      <c r="GBY22" s="1112"/>
      <c r="GBZ22" s="1112"/>
      <c r="GCA22" s="1112"/>
      <c r="GCB22" s="1112"/>
      <c r="GCC22" s="1112"/>
      <c r="GCD22" s="1112"/>
      <c r="GCE22" s="1112"/>
      <c r="GCF22" s="1112"/>
      <c r="GCG22" s="1112"/>
      <c r="GCH22" s="1112"/>
      <c r="GCI22" s="1112"/>
      <c r="GCJ22" s="1112"/>
      <c r="GCK22" s="1112"/>
      <c r="GCL22" s="1112"/>
      <c r="GCM22" s="1112"/>
      <c r="GCN22" s="1112"/>
      <c r="GCO22" s="1112"/>
      <c r="GCP22" s="1112"/>
      <c r="GCQ22" s="1112"/>
      <c r="GCR22" s="1112"/>
      <c r="GCS22" s="1112"/>
      <c r="GCT22" s="1112"/>
      <c r="GCU22" s="1112"/>
      <c r="GCV22" s="1112"/>
      <c r="GCW22" s="1112"/>
      <c r="GCX22" s="1112"/>
      <c r="GCY22" s="1112"/>
      <c r="GCZ22" s="1112"/>
      <c r="GDA22" s="1112"/>
      <c r="GDB22" s="1112"/>
      <c r="GDC22" s="1112"/>
      <c r="GDD22" s="1112"/>
      <c r="GDE22" s="1112"/>
      <c r="GDF22" s="1112"/>
      <c r="GDG22" s="1112"/>
      <c r="GDH22" s="1112"/>
      <c r="GDI22" s="1112"/>
      <c r="GDJ22" s="1112"/>
      <c r="GDK22" s="1112"/>
      <c r="GDL22" s="1112"/>
      <c r="GDM22" s="1112"/>
      <c r="GDN22" s="1112"/>
      <c r="GDO22" s="1112"/>
      <c r="GDP22" s="1112"/>
      <c r="GDQ22" s="1112"/>
      <c r="GDR22" s="1112"/>
      <c r="GDS22" s="1112"/>
      <c r="GDT22" s="1112"/>
      <c r="GDU22" s="1112"/>
      <c r="GDV22" s="1112"/>
      <c r="GDW22" s="1112"/>
      <c r="GDX22" s="1112"/>
      <c r="GDY22" s="1112"/>
      <c r="GDZ22" s="1112"/>
      <c r="GEA22" s="1112"/>
      <c r="GEB22" s="1112"/>
      <c r="GEC22" s="1112"/>
      <c r="GED22" s="1112"/>
      <c r="GEE22" s="1112"/>
      <c r="GEF22" s="1112"/>
      <c r="GEG22" s="1112"/>
      <c r="GEH22" s="1112"/>
      <c r="GEI22" s="1112"/>
      <c r="GEJ22" s="1112"/>
      <c r="GEK22" s="1112"/>
      <c r="GEL22" s="1112"/>
      <c r="GEM22" s="1112"/>
      <c r="GEN22" s="1112"/>
      <c r="GEO22" s="1112"/>
      <c r="GEP22" s="1112"/>
      <c r="GEQ22" s="1112"/>
      <c r="GER22" s="1112"/>
      <c r="GES22" s="1112"/>
      <c r="GET22" s="1112"/>
      <c r="GEU22" s="1112"/>
      <c r="GEV22" s="1112"/>
      <c r="GEW22" s="1112"/>
      <c r="GEX22" s="1112"/>
      <c r="GEY22" s="1112"/>
      <c r="GEZ22" s="1112"/>
      <c r="GFA22" s="1112"/>
      <c r="GFB22" s="1112"/>
      <c r="GFC22" s="1112"/>
      <c r="GFD22" s="1112"/>
      <c r="GFE22" s="1112"/>
      <c r="GFF22" s="1112"/>
      <c r="GFG22" s="1112"/>
      <c r="GFH22" s="1112"/>
      <c r="GFI22" s="1112"/>
      <c r="GFJ22" s="1112"/>
      <c r="GFK22" s="1112"/>
      <c r="GFL22" s="1112"/>
      <c r="GFM22" s="1112"/>
      <c r="GFN22" s="1112"/>
      <c r="GFO22" s="1112"/>
      <c r="GFP22" s="1112"/>
      <c r="GFQ22" s="1112"/>
      <c r="GFR22" s="1112"/>
      <c r="GFS22" s="1112"/>
      <c r="GFT22" s="1112"/>
      <c r="GFU22" s="1112"/>
      <c r="GFV22" s="1112"/>
      <c r="GFW22" s="1112"/>
      <c r="GFX22" s="1112"/>
      <c r="GFY22" s="1112"/>
      <c r="GFZ22" s="1112"/>
      <c r="GGA22" s="1112"/>
      <c r="GGB22" s="1112"/>
      <c r="GGC22" s="1112"/>
      <c r="GGD22" s="1112"/>
      <c r="GGE22" s="1112"/>
      <c r="GGF22" s="1112"/>
      <c r="GGG22" s="1112"/>
      <c r="GGH22" s="1112"/>
      <c r="GGI22" s="1112"/>
      <c r="GGJ22" s="1112"/>
      <c r="GGK22" s="1112"/>
      <c r="GGL22" s="1112"/>
      <c r="GGM22" s="1112"/>
      <c r="GGN22" s="1112"/>
      <c r="GGO22" s="1112"/>
      <c r="GGP22" s="1112"/>
      <c r="GGQ22" s="1112"/>
      <c r="GGR22" s="1112"/>
      <c r="GGS22" s="1112"/>
      <c r="GGT22" s="1112"/>
      <c r="GGU22" s="1112"/>
      <c r="GGV22" s="1112"/>
      <c r="GGW22" s="1112"/>
      <c r="GGX22" s="1112"/>
      <c r="GGY22" s="1112"/>
      <c r="GGZ22" s="1112"/>
      <c r="GHA22" s="1112"/>
      <c r="GHB22" s="1112"/>
      <c r="GHC22" s="1112"/>
      <c r="GHD22" s="1112"/>
      <c r="GHE22" s="1112"/>
      <c r="GHF22" s="1112"/>
      <c r="GHG22" s="1112"/>
      <c r="GHH22" s="1112"/>
      <c r="GHI22" s="1112"/>
      <c r="GHJ22" s="1112"/>
      <c r="GHK22" s="1112"/>
      <c r="GHL22" s="1112"/>
      <c r="GHM22" s="1112"/>
      <c r="GHN22" s="1112"/>
      <c r="GHO22" s="1112"/>
      <c r="GHP22" s="1112"/>
      <c r="GHQ22" s="1112"/>
      <c r="GHR22" s="1112"/>
      <c r="GHS22" s="1112"/>
      <c r="GHT22" s="1112"/>
      <c r="GHU22" s="1112"/>
      <c r="GHV22" s="1112"/>
      <c r="GHW22" s="1112"/>
      <c r="GHX22" s="1112"/>
      <c r="GHY22" s="1112"/>
      <c r="GHZ22" s="1112"/>
      <c r="GIA22" s="1112"/>
      <c r="GIB22" s="1112"/>
      <c r="GIC22" s="1112"/>
      <c r="GID22" s="1112"/>
      <c r="GIE22" s="1112"/>
      <c r="GIF22" s="1112"/>
      <c r="GIG22" s="1112"/>
      <c r="GIH22" s="1112"/>
      <c r="GII22" s="1112"/>
      <c r="GIJ22" s="1112"/>
      <c r="GIK22" s="1112"/>
      <c r="GIL22" s="1112"/>
      <c r="GIM22" s="1112"/>
      <c r="GIN22" s="1112"/>
      <c r="GIO22" s="1112"/>
      <c r="GIP22" s="1112"/>
      <c r="GIQ22" s="1112"/>
      <c r="GIR22" s="1112"/>
      <c r="GIS22" s="1112"/>
      <c r="GIT22" s="1112"/>
      <c r="GIU22" s="1112"/>
      <c r="GIV22" s="1112"/>
      <c r="GIW22" s="1112"/>
      <c r="GIX22" s="1112"/>
      <c r="GIY22" s="1112"/>
      <c r="GIZ22" s="1112"/>
      <c r="GJA22" s="1112"/>
      <c r="GJB22" s="1112"/>
      <c r="GJC22" s="1112"/>
      <c r="GJD22" s="1112"/>
      <c r="GJE22" s="1112"/>
      <c r="GJF22" s="1112"/>
      <c r="GJG22" s="1112"/>
      <c r="GJH22" s="1112"/>
      <c r="GJI22" s="1112"/>
      <c r="GJJ22" s="1112"/>
      <c r="GJK22" s="1112"/>
      <c r="GJL22" s="1112"/>
      <c r="GJM22" s="1112"/>
      <c r="GJN22" s="1112"/>
      <c r="GJO22" s="1112"/>
      <c r="GJP22" s="1112"/>
      <c r="GJQ22" s="1112"/>
      <c r="GJR22" s="1112"/>
      <c r="GJS22" s="1112"/>
      <c r="GJT22" s="1112"/>
      <c r="GJU22" s="1112"/>
      <c r="GJV22" s="1112"/>
      <c r="GJW22" s="1112"/>
      <c r="GJX22" s="1112"/>
      <c r="GJY22" s="1112"/>
      <c r="GJZ22" s="1112"/>
      <c r="GKA22" s="1112"/>
      <c r="GKB22" s="1112"/>
      <c r="GKC22" s="1112"/>
      <c r="GKD22" s="1112"/>
      <c r="GKE22" s="1112"/>
      <c r="GKF22" s="1112"/>
      <c r="GKG22" s="1112"/>
      <c r="GKH22" s="1112"/>
      <c r="GKI22" s="1112"/>
      <c r="GKJ22" s="1112"/>
      <c r="GKK22" s="1112"/>
      <c r="GKL22" s="1112"/>
      <c r="GKM22" s="1112"/>
      <c r="GKN22" s="1112"/>
      <c r="GKO22" s="1112"/>
      <c r="GKP22" s="1112"/>
      <c r="GKQ22" s="1112"/>
      <c r="GKR22" s="1112"/>
      <c r="GKS22" s="1112"/>
      <c r="GKT22" s="1112"/>
      <c r="GKU22" s="1112"/>
      <c r="GKV22" s="1112"/>
      <c r="GKW22" s="1112"/>
      <c r="GKX22" s="1112"/>
      <c r="GKY22" s="1112"/>
      <c r="GKZ22" s="1112"/>
      <c r="GLA22" s="1112"/>
      <c r="GLB22" s="1112"/>
      <c r="GLC22" s="1112"/>
      <c r="GLD22" s="1112"/>
      <c r="GLE22" s="1112"/>
      <c r="GLF22" s="1112"/>
      <c r="GLG22" s="1112"/>
      <c r="GLH22" s="1112"/>
      <c r="GLI22" s="1112"/>
      <c r="GLJ22" s="1112"/>
      <c r="GLK22" s="1112"/>
      <c r="GLL22" s="1112"/>
      <c r="GLM22" s="1112"/>
      <c r="GLN22" s="1112"/>
      <c r="GLO22" s="1112"/>
      <c r="GLP22" s="1112"/>
      <c r="GLQ22" s="1112"/>
      <c r="GLR22" s="1112"/>
      <c r="GLS22" s="1112"/>
      <c r="GLT22" s="1112"/>
      <c r="GLU22" s="1112"/>
      <c r="GLV22" s="1112"/>
      <c r="GLW22" s="1112"/>
      <c r="GLX22" s="1112"/>
      <c r="GLY22" s="1112"/>
      <c r="GLZ22" s="1112"/>
      <c r="GMA22" s="1112"/>
      <c r="GMB22" s="1112"/>
      <c r="GMC22" s="1112"/>
      <c r="GMD22" s="1112"/>
      <c r="GME22" s="1112"/>
      <c r="GMF22" s="1112"/>
      <c r="GMG22" s="1112"/>
      <c r="GMH22" s="1112"/>
      <c r="GMI22" s="1112"/>
      <c r="GMJ22" s="1112"/>
      <c r="GMK22" s="1112"/>
      <c r="GML22" s="1112"/>
      <c r="GMM22" s="1112"/>
      <c r="GMN22" s="1112"/>
      <c r="GMO22" s="1112"/>
      <c r="GMP22" s="1112"/>
      <c r="GMQ22" s="1112"/>
      <c r="GMR22" s="1112"/>
      <c r="GMS22" s="1112"/>
      <c r="GMT22" s="1112"/>
      <c r="GMU22" s="1112"/>
      <c r="GMV22" s="1112"/>
      <c r="GMW22" s="1112"/>
      <c r="GMX22" s="1112"/>
      <c r="GMY22" s="1112"/>
      <c r="GMZ22" s="1112"/>
      <c r="GNA22" s="1112"/>
      <c r="GNB22" s="1112"/>
      <c r="GNC22" s="1112"/>
      <c r="GND22" s="1112"/>
      <c r="GNE22" s="1112"/>
      <c r="GNF22" s="1112"/>
      <c r="GNG22" s="1112"/>
      <c r="GNH22" s="1112"/>
      <c r="GNI22" s="1112"/>
      <c r="GNJ22" s="1112"/>
      <c r="GNK22" s="1112"/>
      <c r="GNL22" s="1112"/>
      <c r="GNM22" s="1112"/>
      <c r="GNN22" s="1112"/>
      <c r="GNO22" s="1112"/>
      <c r="GNP22" s="1112"/>
      <c r="GNQ22" s="1112"/>
      <c r="GNR22" s="1112"/>
      <c r="GNS22" s="1112"/>
      <c r="GNT22" s="1112"/>
      <c r="GNU22" s="1112"/>
      <c r="GNV22" s="1112"/>
      <c r="GNW22" s="1112"/>
      <c r="GNX22" s="1112"/>
      <c r="GNY22" s="1112"/>
      <c r="GNZ22" s="1112"/>
      <c r="GOA22" s="1112"/>
      <c r="GOB22" s="1112"/>
      <c r="GOC22" s="1112"/>
      <c r="GOD22" s="1112"/>
      <c r="GOE22" s="1112"/>
      <c r="GOF22" s="1112"/>
      <c r="GOG22" s="1112"/>
      <c r="GOH22" s="1112"/>
      <c r="GOI22" s="1112"/>
      <c r="GOJ22" s="1112"/>
      <c r="GOK22" s="1112"/>
      <c r="GOL22" s="1112"/>
      <c r="GOM22" s="1112"/>
      <c r="GON22" s="1112"/>
      <c r="GOO22" s="1112"/>
      <c r="GOP22" s="1112"/>
      <c r="GOQ22" s="1112"/>
      <c r="GOR22" s="1112"/>
      <c r="GOS22" s="1112"/>
      <c r="GOT22" s="1112"/>
      <c r="GOU22" s="1112"/>
      <c r="GOV22" s="1112"/>
      <c r="GOW22" s="1112"/>
      <c r="GOX22" s="1112"/>
      <c r="GOY22" s="1112"/>
      <c r="GOZ22" s="1112"/>
      <c r="GPA22" s="1112"/>
      <c r="GPB22" s="1112"/>
      <c r="GPC22" s="1112"/>
      <c r="GPD22" s="1112"/>
      <c r="GPE22" s="1112"/>
      <c r="GPF22" s="1112"/>
      <c r="GPG22" s="1112"/>
      <c r="GPH22" s="1112"/>
      <c r="GPI22" s="1112"/>
      <c r="GPJ22" s="1112"/>
      <c r="GPK22" s="1112"/>
      <c r="GPL22" s="1112"/>
      <c r="GPM22" s="1112"/>
      <c r="GPN22" s="1112"/>
      <c r="GPO22" s="1112"/>
      <c r="GPP22" s="1112"/>
      <c r="GPQ22" s="1112"/>
      <c r="GPR22" s="1112"/>
      <c r="GPS22" s="1112"/>
      <c r="GPT22" s="1112"/>
      <c r="GPU22" s="1112"/>
      <c r="GPV22" s="1112"/>
      <c r="GPW22" s="1112"/>
      <c r="GPX22" s="1112"/>
      <c r="GPY22" s="1112"/>
      <c r="GPZ22" s="1112"/>
      <c r="GQA22" s="1112"/>
      <c r="GQB22" s="1112"/>
      <c r="GQC22" s="1112"/>
      <c r="GQD22" s="1112"/>
      <c r="GQE22" s="1112"/>
      <c r="GQF22" s="1112"/>
      <c r="GQG22" s="1112"/>
      <c r="GQH22" s="1112"/>
      <c r="GQI22" s="1112"/>
      <c r="GQJ22" s="1112"/>
      <c r="GQK22" s="1112"/>
      <c r="GQL22" s="1112"/>
      <c r="GQM22" s="1112"/>
      <c r="GQN22" s="1112"/>
      <c r="GQO22" s="1112"/>
      <c r="GQP22" s="1112"/>
      <c r="GQQ22" s="1112"/>
      <c r="GQR22" s="1112"/>
      <c r="GQS22" s="1112"/>
      <c r="GQT22" s="1112"/>
      <c r="GQU22" s="1112"/>
      <c r="GQV22" s="1112"/>
      <c r="GQW22" s="1112"/>
      <c r="GQX22" s="1112"/>
      <c r="GQY22" s="1112"/>
      <c r="GQZ22" s="1112"/>
      <c r="GRA22" s="1112"/>
      <c r="GRB22" s="1112"/>
      <c r="GRC22" s="1112"/>
      <c r="GRD22" s="1112"/>
      <c r="GRE22" s="1112"/>
      <c r="GRF22" s="1112"/>
      <c r="GRG22" s="1112"/>
      <c r="GRH22" s="1112"/>
      <c r="GRI22" s="1112"/>
      <c r="GRJ22" s="1112"/>
      <c r="GRK22" s="1112"/>
      <c r="GRL22" s="1112"/>
      <c r="GRM22" s="1112"/>
      <c r="GRN22" s="1112"/>
      <c r="GRO22" s="1112"/>
      <c r="GRP22" s="1112"/>
      <c r="GRQ22" s="1112"/>
      <c r="GRR22" s="1112"/>
      <c r="GRS22" s="1112"/>
      <c r="GRT22" s="1112"/>
      <c r="GRU22" s="1112"/>
      <c r="GRV22" s="1112"/>
      <c r="GRW22" s="1112"/>
      <c r="GRX22" s="1112"/>
      <c r="GRY22" s="1112"/>
      <c r="GRZ22" s="1112"/>
      <c r="GSA22" s="1112"/>
      <c r="GSB22" s="1112"/>
      <c r="GSC22" s="1112"/>
      <c r="GSD22" s="1112"/>
      <c r="GSE22" s="1112"/>
      <c r="GSF22" s="1112"/>
      <c r="GSG22" s="1112"/>
      <c r="GSH22" s="1112"/>
      <c r="GSI22" s="1112"/>
      <c r="GSJ22" s="1112"/>
      <c r="GSK22" s="1112"/>
      <c r="GSL22" s="1112"/>
      <c r="GSM22" s="1112"/>
      <c r="GSN22" s="1112"/>
      <c r="GSO22" s="1112"/>
      <c r="GSP22" s="1112"/>
      <c r="GSQ22" s="1112"/>
      <c r="GSR22" s="1112"/>
      <c r="GSS22" s="1112"/>
      <c r="GST22" s="1112"/>
      <c r="GSU22" s="1112"/>
      <c r="GSV22" s="1112"/>
      <c r="GSW22" s="1112"/>
      <c r="GSX22" s="1112"/>
      <c r="GSY22" s="1112"/>
      <c r="GSZ22" s="1112"/>
      <c r="GTA22" s="1112"/>
      <c r="GTB22" s="1112"/>
      <c r="GTC22" s="1112"/>
      <c r="GTD22" s="1112"/>
      <c r="GTE22" s="1112"/>
      <c r="GTF22" s="1112"/>
      <c r="GTG22" s="1112"/>
      <c r="GTH22" s="1112"/>
      <c r="GTI22" s="1112"/>
      <c r="GTJ22" s="1112"/>
      <c r="GTK22" s="1112"/>
      <c r="GTL22" s="1112"/>
      <c r="GTM22" s="1112"/>
      <c r="GTN22" s="1112"/>
      <c r="GTO22" s="1112"/>
      <c r="GTP22" s="1112"/>
      <c r="GTQ22" s="1112"/>
      <c r="GTR22" s="1112"/>
      <c r="GTS22" s="1112"/>
      <c r="GTT22" s="1112"/>
      <c r="GTU22" s="1112"/>
      <c r="GTV22" s="1112"/>
      <c r="GTW22" s="1112"/>
      <c r="GTX22" s="1112"/>
      <c r="GTY22" s="1112"/>
      <c r="GTZ22" s="1112"/>
      <c r="GUA22" s="1112"/>
      <c r="GUB22" s="1112"/>
      <c r="GUC22" s="1112"/>
      <c r="GUD22" s="1112"/>
      <c r="GUE22" s="1112"/>
      <c r="GUF22" s="1112"/>
      <c r="GUG22" s="1112"/>
      <c r="GUH22" s="1112"/>
      <c r="GUI22" s="1112"/>
      <c r="GUJ22" s="1112"/>
      <c r="GUK22" s="1112"/>
      <c r="GUL22" s="1112"/>
      <c r="GUM22" s="1112"/>
      <c r="GUN22" s="1112"/>
      <c r="GUO22" s="1112"/>
      <c r="GUP22" s="1112"/>
      <c r="GUQ22" s="1112"/>
      <c r="GUR22" s="1112"/>
      <c r="GUS22" s="1112"/>
      <c r="GUT22" s="1112"/>
      <c r="GUU22" s="1112"/>
      <c r="GUV22" s="1112"/>
      <c r="GUW22" s="1112"/>
      <c r="GUX22" s="1112"/>
      <c r="GUY22" s="1112"/>
      <c r="GUZ22" s="1112"/>
      <c r="GVA22" s="1112"/>
      <c r="GVB22" s="1112"/>
      <c r="GVC22" s="1112"/>
      <c r="GVD22" s="1112"/>
      <c r="GVE22" s="1112"/>
      <c r="GVF22" s="1112"/>
      <c r="GVG22" s="1112"/>
      <c r="GVH22" s="1112"/>
      <c r="GVI22" s="1112"/>
      <c r="GVJ22" s="1112"/>
      <c r="GVK22" s="1112"/>
      <c r="GVL22" s="1112"/>
      <c r="GVM22" s="1112"/>
      <c r="GVN22" s="1112"/>
      <c r="GVO22" s="1112"/>
      <c r="GVP22" s="1112"/>
      <c r="GVQ22" s="1112"/>
      <c r="GVR22" s="1112"/>
      <c r="GVS22" s="1112"/>
      <c r="GVT22" s="1112"/>
      <c r="GVU22" s="1112"/>
      <c r="GVV22" s="1112"/>
      <c r="GVW22" s="1112"/>
      <c r="GVX22" s="1112"/>
      <c r="GVY22" s="1112"/>
      <c r="GVZ22" s="1112"/>
      <c r="GWA22" s="1112"/>
      <c r="GWB22" s="1112"/>
      <c r="GWC22" s="1112"/>
      <c r="GWD22" s="1112"/>
      <c r="GWE22" s="1112"/>
      <c r="GWF22" s="1112"/>
      <c r="GWG22" s="1112"/>
      <c r="GWH22" s="1112"/>
      <c r="GWI22" s="1112"/>
      <c r="GWJ22" s="1112"/>
      <c r="GWK22" s="1112"/>
      <c r="GWL22" s="1112"/>
      <c r="GWM22" s="1112"/>
      <c r="GWN22" s="1112"/>
      <c r="GWO22" s="1112"/>
      <c r="GWP22" s="1112"/>
      <c r="GWQ22" s="1112"/>
      <c r="GWR22" s="1112"/>
      <c r="GWS22" s="1112"/>
      <c r="GWT22" s="1112"/>
      <c r="GWU22" s="1112"/>
      <c r="GWV22" s="1112"/>
      <c r="GWW22" s="1112"/>
      <c r="GWX22" s="1112"/>
      <c r="GWY22" s="1112"/>
      <c r="GWZ22" s="1112"/>
      <c r="GXA22" s="1112"/>
      <c r="GXB22" s="1112"/>
      <c r="GXC22" s="1112"/>
      <c r="GXD22" s="1112"/>
      <c r="GXE22" s="1112"/>
      <c r="GXF22" s="1112"/>
      <c r="GXG22" s="1112"/>
      <c r="GXH22" s="1112"/>
      <c r="GXI22" s="1112"/>
      <c r="GXJ22" s="1112"/>
      <c r="GXK22" s="1112"/>
      <c r="GXL22" s="1112"/>
      <c r="GXM22" s="1112"/>
      <c r="GXN22" s="1112"/>
      <c r="GXO22" s="1112"/>
      <c r="GXP22" s="1112"/>
      <c r="GXQ22" s="1112"/>
      <c r="GXR22" s="1112"/>
      <c r="GXS22" s="1112"/>
      <c r="GXT22" s="1112"/>
      <c r="GXU22" s="1112"/>
      <c r="GXV22" s="1112"/>
      <c r="GXW22" s="1112"/>
      <c r="GXX22" s="1112"/>
      <c r="GXY22" s="1112"/>
      <c r="GXZ22" s="1112"/>
      <c r="GYA22" s="1112"/>
      <c r="GYB22" s="1112"/>
      <c r="GYC22" s="1112"/>
      <c r="GYD22" s="1112"/>
      <c r="GYE22" s="1112"/>
      <c r="GYF22" s="1112"/>
      <c r="GYG22" s="1112"/>
      <c r="GYH22" s="1112"/>
      <c r="GYI22" s="1112"/>
      <c r="GYJ22" s="1112"/>
      <c r="GYK22" s="1112"/>
      <c r="GYL22" s="1112"/>
      <c r="GYM22" s="1112"/>
      <c r="GYN22" s="1112"/>
      <c r="GYO22" s="1112"/>
      <c r="GYP22" s="1112"/>
      <c r="GYQ22" s="1112"/>
      <c r="GYR22" s="1112"/>
      <c r="GYS22" s="1112"/>
      <c r="GYT22" s="1112"/>
      <c r="GYU22" s="1112"/>
      <c r="GYV22" s="1112"/>
      <c r="GYW22" s="1112"/>
      <c r="GYX22" s="1112"/>
      <c r="GYY22" s="1112"/>
      <c r="GYZ22" s="1112"/>
      <c r="GZA22" s="1112"/>
      <c r="GZB22" s="1112"/>
      <c r="GZC22" s="1112"/>
      <c r="GZD22" s="1112"/>
      <c r="GZE22" s="1112"/>
      <c r="GZF22" s="1112"/>
      <c r="GZG22" s="1112"/>
      <c r="GZH22" s="1112"/>
      <c r="GZI22" s="1112"/>
      <c r="GZJ22" s="1112"/>
      <c r="GZK22" s="1112"/>
      <c r="GZL22" s="1112"/>
      <c r="GZM22" s="1112"/>
      <c r="GZN22" s="1112"/>
      <c r="GZO22" s="1112"/>
      <c r="GZP22" s="1112"/>
      <c r="GZQ22" s="1112"/>
      <c r="GZR22" s="1112"/>
      <c r="GZS22" s="1112"/>
      <c r="GZT22" s="1112"/>
      <c r="GZU22" s="1112"/>
      <c r="GZV22" s="1112"/>
      <c r="GZW22" s="1112"/>
      <c r="GZX22" s="1112"/>
      <c r="GZY22" s="1112"/>
      <c r="GZZ22" s="1112"/>
      <c r="HAA22" s="1112"/>
      <c r="HAB22" s="1112"/>
      <c r="HAC22" s="1112"/>
      <c r="HAD22" s="1112"/>
      <c r="HAE22" s="1112"/>
      <c r="HAF22" s="1112"/>
      <c r="HAG22" s="1112"/>
      <c r="HAH22" s="1112"/>
      <c r="HAI22" s="1112"/>
      <c r="HAJ22" s="1112"/>
      <c r="HAK22" s="1112"/>
      <c r="HAL22" s="1112"/>
      <c r="HAM22" s="1112"/>
      <c r="HAN22" s="1112"/>
      <c r="HAO22" s="1112"/>
      <c r="HAP22" s="1112"/>
      <c r="HAQ22" s="1112"/>
      <c r="HAR22" s="1112"/>
      <c r="HAS22" s="1112"/>
      <c r="HAT22" s="1112"/>
      <c r="HAU22" s="1112"/>
      <c r="HAV22" s="1112"/>
      <c r="HAW22" s="1112"/>
      <c r="HAX22" s="1112"/>
      <c r="HAY22" s="1112"/>
      <c r="HAZ22" s="1112"/>
      <c r="HBA22" s="1112"/>
      <c r="HBB22" s="1112"/>
      <c r="HBC22" s="1112"/>
      <c r="HBD22" s="1112"/>
      <c r="HBE22" s="1112"/>
      <c r="HBF22" s="1112"/>
      <c r="HBG22" s="1112"/>
      <c r="HBH22" s="1112"/>
      <c r="HBI22" s="1112"/>
      <c r="HBJ22" s="1112"/>
      <c r="HBK22" s="1112"/>
      <c r="HBL22" s="1112"/>
      <c r="HBM22" s="1112"/>
      <c r="HBN22" s="1112"/>
      <c r="HBO22" s="1112"/>
      <c r="HBP22" s="1112"/>
      <c r="HBQ22" s="1112"/>
      <c r="HBR22" s="1112"/>
      <c r="HBS22" s="1112"/>
      <c r="HBT22" s="1112"/>
      <c r="HBU22" s="1112"/>
      <c r="HBV22" s="1112"/>
      <c r="HBW22" s="1112"/>
      <c r="HBX22" s="1112"/>
      <c r="HBY22" s="1112"/>
      <c r="HBZ22" s="1112"/>
      <c r="HCA22" s="1112"/>
      <c r="HCB22" s="1112"/>
      <c r="HCC22" s="1112"/>
      <c r="HCD22" s="1112"/>
      <c r="HCE22" s="1112"/>
      <c r="HCF22" s="1112"/>
      <c r="HCG22" s="1112"/>
      <c r="HCH22" s="1112"/>
      <c r="HCI22" s="1112"/>
      <c r="HCJ22" s="1112"/>
      <c r="HCK22" s="1112"/>
      <c r="HCL22" s="1112"/>
      <c r="HCM22" s="1112"/>
      <c r="HCN22" s="1112"/>
      <c r="HCO22" s="1112"/>
      <c r="HCP22" s="1112"/>
      <c r="HCQ22" s="1112"/>
      <c r="HCR22" s="1112"/>
      <c r="HCS22" s="1112"/>
      <c r="HCT22" s="1112"/>
      <c r="HCU22" s="1112"/>
      <c r="HCV22" s="1112"/>
      <c r="HCW22" s="1112"/>
      <c r="HCX22" s="1112"/>
      <c r="HCY22" s="1112"/>
      <c r="HCZ22" s="1112"/>
      <c r="HDA22" s="1112"/>
      <c r="HDB22" s="1112"/>
      <c r="HDC22" s="1112"/>
      <c r="HDD22" s="1112"/>
      <c r="HDE22" s="1112"/>
      <c r="HDF22" s="1112"/>
      <c r="HDG22" s="1112"/>
      <c r="HDH22" s="1112"/>
      <c r="HDI22" s="1112"/>
      <c r="HDJ22" s="1112"/>
      <c r="HDK22" s="1112"/>
      <c r="HDL22" s="1112"/>
      <c r="HDM22" s="1112"/>
      <c r="HDN22" s="1112"/>
      <c r="HDO22" s="1112"/>
      <c r="HDP22" s="1112"/>
      <c r="HDQ22" s="1112"/>
      <c r="HDR22" s="1112"/>
      <c r="HDS22" s="1112"/>
      <c r="HDT22" s="1112"/>
      <c r="HDU22" s="1112"/>
      <c r="HDV22" s="1112"/>
      <c r="HDW22" s="1112"/>
      <c r="HDX22" s="1112"/>
      <c r="HDY22" s="1112"/>
      <c r="HDZ22" s="1112"/>
      <c r="HEA22" s="1112"/>
      <c r="HEB22" s="1112"/>
      <c r="HEC22" s="1112"/>
      <c r="HED22" s="1112"/>
      <c r="HEE22" s="1112"/>
      <c r="HEF22" s="1112"/>
      <c r="HEG22" s="1112"/>
      <c r="HEH22" s="1112"/>
      <c r="HEI22" s="1112"/>
      <c r="HEJ22" s="1112"/>
      <c r="HEK22" s="1112"/>
      <c r="HEL22" s="1112"/>
      <c r="HEM22" s="1112"/>
      <c r="HEN22" s="1112"/>
      <c r="HEO22" s="1112"/>
      <c r="HEP22" s="1112"/>
      <c r="HEQ22" s="1112"/>
      <c r="HER22" s="1112"/>
      <c r="HES22" s="1112"/>
      <c r="HET22" s="1112"/>
      <c r="HEU22" s="1112"/>
      <c r="HEV22" s="1112"/>
      <c r="HEW22" s="1112"/>
      <c r="HEX22" s="1112"/>
      <c r="HEY22" s="1112"/>
      <c r="HEZ22" s="1112"/>
      <c r="HFA22" s="1112"/>
      <c r="HFB22" s="1112"/>
      <c r="HFC22" s="1112"/>
      <c r="HFD22" s="1112"/>
      <c r="HFE22" s="1112"/>
      <c r="HFF22" s="1112"/>
      <c r="HFG22" s="1112"/>
      <c r="HFH22" s="1112"/>
      <c r="HFI22" s="1112"/>
      <c r="HFJ22" s="1112"/>
      <c r="HFK22" s="1112"/>
      <c r="HFL22" s="1112"/>
      <c r="HFM22" s="1112"/>
      <c r="HFN22" s="1112"/>
      <c r="HFO22" s="1112"/>
      <c r="HFP22" s="1112"/>
      <c r="HFQ22" s="1112"/>
      <c r="HFR22" s="1112"/>
      <c r="HFS22" s="1112"/>
      <c r="HFT22" s="1112"/>
      <c r="HFU22" s="1112"/>
      <c r="HFV22" s="1112"/>
      <c r="HFW22" s="1112"/>
      <c r="HFX22" s="1112"/>
      <c r="HFY22" s="1112"/>
      <c r="HFZ22" s="1112"/>
      <c r="HGA22" s="1112"/>
      <c r="HGB22" s="1112"/>
      <c r="HGC22" s="1112"/>
      <c r="HGD22" s="1112"/>
      <c r="HGE22" s="1112"/>
      <c r="HGF22" s="1112"/>
      <c r="HGG22" s="1112"/>
      <c r="HGH22" s="1112"/>
      <c r="HGI22" s="1112"/>
      <c r="HGJ22" s="1112"/>
      <c r="HGK22" s="1112"/>
      <c r="HGL22" s="1112"/>
      <c r="HGM22" s="1112"/>
      <c r="HGN22" s="1112"/>
      <c r="HGO22" s="1112"/>
      <c r="HGP22" s="1112"/>
      <c r="HGQ22" s="1112"/>
      <c r="HGR22" s="1112"/>
      <c r="HGS22" s="1112"/>
      <c r="HGT22" s="1112"/>
      <c r="HGU22" s="1112"/>
      <c r="HGV22" s="1112"/>
      <c r="HGW22" s="1112"/>
      <c r="HGX22" s="1112"/>
      <c r="HGY22" s="1112"/>
      <c r="HGZ22" s="1112"/>
      <c r="HHA22" s="1112"/>
      <c r="HHB22" s="1112"/>
      <c r="HHC22" s="1112"/>
      <c r="HHD22" s="1112"/>
      <c r="HHE22" s="1112"/>
      <c r="HHF22" s="1112"/>
      <c r="HHG22" s="1112"/>
      <c r="HHH22" s="1112"/>
      <c r="HHI22" s="1112"/>
      <c r="HHJ22" s="1112"/>
      <c r="HHK22" s="1112"/>
      <c r="HHL22" s="1112"/>
      <c r="HHM22" s="1112"/>
      <c r="HHN22" s="1112"/>
      <c r="HHO22" s="1112"/>
      <c r="HHP22" s="1112"/>
      <c r="HHQ22" s="1112"/>
      <c r="HHR22" s="1112"/>
      <c r="HHS22" s="1112"/>
      <c r="HHT22" s="1112"/>
      <c r="HHU22" s="1112"/>
      <c r="HHV22" s="1112"/>
      <c r="HHW22" s="1112"/>
      <c r="HHX22" s="1112"/>
      <c r="HHY22" s="1112"/>
      <c r="HHZ22" s="1112"/>
      <c r="HIA22" s="1112"/>
      <c r="HIB22" s="1112"/>
      <c r="HIC22" s="1112"/>
      <c r="HID22" s="1112"/>
      <c r="HIE22" s="1112"/>
      <c r="HIF22" s="1112"/>
      <c r="HIG22" s="1112"/>
      <c r="HIH22" s="1112"/>
      <c r="HII22" s="1112"/>
      <c r="HIJ22" s="1112"/>
      <c r="HIK22" s="1112"/>
      <c r="HIL22" s="1112"/>
      <c r="HIM22" s="1112"/>
      <c r="HIN22" s="1112"/>
      <c r="HIO22" s="1112"/>
      <c r="HIP22" s="1112"/>
      <c r="HIQ22" s="1112"/>
      <c r="HIR22" s="1112"/>
      <c r="HIS22" s="1112"/>
      <c r="HIT22" s="1112"/>
      <c r="HIU22" s="1112"/>
      <c r="HIV22" s="1112"/>
      <c r="HIW22" s="1112"/>
      <c r="HIX22" s="1112"/>
      <c r="HIY22" s="1112"/>
      <c r="HIZ22" s="1112"/>
      <c r="HJA22" s="1112"/>
      <c r="HJB22" s="1112"/>
      <c r="HJC22" s="1112"/>
      <c r="HJD22" s="1112"/>
      <c r="HJE22" s="1112"/>
      <c r="HJF22" s="1112"/>
      <c r="HJG22" s="1112"/>
      <c r="HJH22" s="1112"/>
      <c r="HJI22" s="1112"/>
      <c r="HJJ22" s="1112"/>
      <c r="HJK22" s="1112"/>
      <c r="HJL22" s="1112"/>
      <c r="HJM22" s="1112"/>
      <c r="HJN22" s="1112"/>
      <c r="HJO22" s="1112"/>
      <c r="HJP22" s="1112"/>
      <c r="HJQ22" s="1112"/>
      <c r="HJR22" s="1112"/>
      <c r="HJS22" s="1112"/>
      <c r="HJT22" s="1112"/>
      <c r="HJU22" s="1112"/>
      <c r="HJV22" s="1112"/>
      <c r="HJW22" s="1112"/>
      <c r="HJX22" s="1112"/>
      <c r="HJY22" s="1112"/>
      <c r="HJZ22" s="1112"/>
      <c r="HKA22" s="1112"/>
      <c r="HKB22" s="1112"/>
      <c r="HKC22" s="1112"/>
      <c r="HKD22" s="1112"/>
      <c r="HKE22" s="1112"/>
      <c r="HKF22" s="1112"/>
      <c r="HKG22" s="1112"/>
      <c r="HKH22" s="1112"/>
      <c r="HKI22" s="1112"/>
      <c r="HKJ22" s="1112"/>
      <c r="HKK22" s="1112"/>
      <c r="HKL22" s="1112"/>
      <c r="HKM22" s="1112"/>
      <c r="HKN22" s="1112"/>
      <c r="HKO22" s="1112"/>
      <c r="HKP22" s="1112"/>
      <c r="HKQ22" s="1112"/>
      <c r="HKR22" s="1112"/>
      <c r="HKS22" s="1112"/>
      <c r="HKT22" s="1112"/>
      <c r="HKU22" s="1112"/>
      <c r="HKV22" s="1112"/>
      <c r="HKW22" s="1112"/>
      <c r="HKX22" s="1112"/>
      <c r="HKY22" s="1112"/>
      <c r="HKZ22" s="1112"/>
      <c r="HLA22" s="1112"/>
      <c r="HLB22" s="1112"/>
      <c r="HLC22" s="1112"/>
      <c r="HLD22" s="1112"/>
      <c r="HLE22" s="1112"/>
      <c r="HLF22" s="1112"/>
      <c r="HLG22" s="1112"/>
      <c r="HLH22" s="1112"/>
      <c r="HLI22" s="1112"/>
      <c r="HLJ22" s="1112"/>
      <c r="HLK22" s="1112"/>
      <c r="HLL22" s="1112"/>
      <c r="HLM22" s="1112"/>
      <c r="HLN22" s="1112"/>
      <c r="HLO22" s="1112"/>
      <c r="HLP22" s="1112"/>
      <c r="HLQ22" s="1112"/>
      <c r="HLR22" s="1112"/>
      <c r="HLS22" s="1112"/>
      <c r="HLT22" s="1112"/>
      <c r="HLU22" s="1112"/>
      <c r="HLV22" s="1112"/>
      <c r="HLW22" s="1112"/>
      <c r="HLX22" s="1112"/>
      <c r="HLY22" s="1112"/>
      <c r="HLZ22" s="1112"/>
      <c r="HMA22" s="1112"/>
      <c r="HMB22" s="1112"/>
      <c r="HMC22" s="1112"/>
      <c r="HMD22" s="1112"/>
      <c r="HME22" s="1112"/>
      <c r="HMF22" s="1112"/>
      <c r="HMG22" s="1112"/>
      <c r="HMH22" s="1112"/>
      <c r="HMI22" s="1112"/>
      <c r="HMJ22" s="1112"/>
      <c r="HMK22" s="1112"/>
      <c r="HML22" s="1112"/>
      <c r="HMM22" s="1112"/>
      <c r="HMN22" s="1112"/>
      <c r="HMO22" s="1112"/>
      <c r="HMP22" s="1112"/>
      <c r="HMQ22" s="1112"/>
      <c r="HMR22" s="1112"/>
      <c r="HMS22" s="1112"/>
      <c r="HMT22" s="1112"/>
      <c r="HMU22" s="1112"/>
      <c r="HMV22" s="1112"/>
      <c r="HMW22" s="1112"/>
      <c r="HMX22" s="1112"/>
      <c r="HMY22" s="1112"/>
      <c r="HMZ22" s="1112"/>
      <c r="HNA22" s="1112"/>
      <c r="HNB22" s="1112"/>
      <c r="HNC22" s="1112"/>
      <c r="HND22" s="1112"/>
      <c r="HNE22" s="1112"/>
      <c r="HNF22" s="1112"/>
      <c r="HNG22" s="1112"/>
      <c r="HNH22" s="1112"/>
      <c r="HNI22" s="1112"/>
      <c r="HNJ22" s="1112"/>
      <c r="HNK22" s="1112"/>
      <c r="HNL22" s="1112"/>
      <c r="HNM22" s="1112"/>
      <c r="HNN22" s="1112"/>
      <c r="HNO22" s="1112"/>
      <c r="HNP22" s="1112"/>
      <c r="HNQ22" s="1112"/>
      <c r="HNR22" s="1112"/>
      <c r="HNS22" s="1112"/>
      <c r="HNT22" s="1112"/>
      <c r="HNU22" s="1112"/>
      <c r="HNV22" s="1112"/>
      <c r="HNW22" s="1112"/>
      <c r="HNX22" s="1112"/>
      <c r="HNY22" s="1112"/>
      <c r="HNZ22" s="1112"/>
      <c r="HOA22" s="1112"/>
      <c r="HOB22" s="1112"/>
      <c r="HOC22" s="1112"/>
      <c r="HOD22" s="1112"/>
      <c r="HOE22" s="1112"/>
      <c r="HOF22" s="1112"/>
      <c r="HOG22" s="1112"/>
      <c r="HOH22" s="1112"/>
      <c r="HOI22" s="1112"/>
      <c r="HOJ22" s="1112"/>
      <c r="HOK22" s="1112"/>
      <c r="HOL22" s="1112"/>
      <c r="HOM22" s="1112"/>
      <c r="HON22" s="1112"/>
      <c r="HOO22" s="1112"/>
      <c r="HOP22" s="1112"/>
      <c r="HOQ22" s="1112"/>
      <c r="HOR22" s="1112"/>
      <c r="HOS22" s="1112"/>
      <c r="HOT22" s="1112"/>
      <c r="HOU22" s="1112"/>
      <c r="HOV22" s="1112"/>
      <c r="HOW22" s="1112"/>
      <c r="HOX22" s="1112"/>
      <c r="HOY22" s="1112"/>
      <c r="HOZ22" s="1112"/>
      <c r="HPA22" s="1112"/>
      <c r="HPB22" s="1112"/>
      <c r="HPC22" s="1112"/>
      <c r="HPD22" s="1112"/>
      <c r="HPE22" s="1112"/>
      <c r="HPF22" s="1112"/>
      <c r="HPG22" s="1112"/>
      <c r="HPH22" s="1112"/>
      <c r="HPI22" s="1112"/>
      <c r="HPJ22" s="1112"/>
      <c r="HPK22" s="1112"/>
      <c r="HPL22" s="1112"/>
      <c r="HPM22" s="1112"/>
      <c r="HPN22" s="1112"/>
      <c r="HPO22" s="1112"/>
      <c r="HPP22" s="1112"/>
      <c r="HPQ22" s="1112"/>
      <c r="HPR22" s="1112"/>
      <c r="HPS22" s="1112"/>
      <c r="HPT22" s="1112"/>
      <c r="HPU22" s="1112"/>
      <c r="HPV22" s="1112"/>
      <c r="HPW22" s="1112"/>
      <c r="HPX22" s="1112"/>
      <c r="HPY22" s="1112"/>
      <c r="HPZ22" s="1112"/>
      <c r="HQA22" s="1112"/>
      <c r="HQB22" s="1112"/>
      <c r="HQC22" s="1112"/>
      <c r="HQD22" s="1112"/>
      <c r="HQE22" s="1112"/>
      <c r="HQF22" s="1112"/>
      <c r="HQG22" s="1112"/>
      <c r="HQH22" s="1112"/>
      <c r="HQI22" s="1112"/>
      <c r="HQJ22" s="1112"/>
      <c r="HQK22" s="1112"/>
      <c r="HQL22" s="1112"/>
      <c r="HQM22" s="1112"/>
      <c r="HQN22" s="1112"/>
      <c r="HQO22" s="1112"/>
      <c r="HQP22" s="1112"/>
      <c r="HQQ22" s="1112"/>
      <c r="HQR22" s="1112"/>
      <c r="HQS22" s="1112"/>
      <c r="HQT22" s="1112"/>
      <c r="HQU22" s="1112"/>
      <c r="HQV22" s="1112"/>
      <c r="HQW22" s="1112"/>
      <c r="HQX22" s="1112"/>
      <c r="HQY22" s="1112"/>
      <c r="HQZ22" s="1112"/>
      <c r="HRA22" s="1112"/>
      <c r="HRB22" s="1112"/>
      <c r="HRC22" s="1112"/>
      <c r="HRD22" s="1112"/>
      <c r="HRE22" s="1112"/>
      <c r="HRF22" s="1112"/>
      <c r="HRG22" s="1112"/>
      <c r="HRH22" s="1112"/>
      <c r="HRI22" s="1112"/>
      <c r="HRJ22" s="1112"/>
      <c r="HRK22" s="1112"/>
      <c r="HRL22" s="1112"/>
      <c r="HRM22" s="1112"/>
      <c r="HRN22" s="1112"/>
      <c r="HRO22" s="1112"/>
      <c r="HRP22" s="1112"/>
      <c r="HRQ22" s="1112"/>
      <c r="HRR22" s="1112"/>
      <c r="HRS22" s="1112"/>
      <c r="HRT22" s="1112"/>
      <c r="HRU22" s="1112"/>
      <c r="HRV22" s="1112"/>
      <c r="HRW22" s="1112"/>
      <c r="HRX22" s="1112"/>
      <c r="HRY22" s="1112"/>
      <c r="HRZ22" s="1112"/>
      <c r="HSA22" s="1112"/>
      <c r="HSB22" s="1112"/>
      <c r="HSC22" s="1112"/>
      <c r="HSD22" s="1112"/>
      <c r="HSE22" s="1112"/>
      <c r="HSF22" s="1112"/>
      <c r="HSG22" s="1112"/>
      <c r="HSH22" s="1112"/>
      <c r="HSI22" s="1112"/>
      <c r="HSJ22" s="1112"/>
      <c r="HSK22" s="1112"/>
      <c r="HSL22" s="1112"/>
      <c r="HSM22" s="1112"/>
      <c r="HSN22" s="1112"/>
      <c r="HSO22" s="1112"/>
      <c r="HSP22" s="1112"/>
      <c r="HSQ22" s="1112"/>
      <c r="HSR22" s="1112"/>
      <c r="HSS22" s="1112"/>
      <c r="HST22" s="1112"/>
      <c r="HSU22" s="1112"/>
      <c r="HSV22" s="1112"/>
      <c r="HSW22" s="1112"/>
      <c r="HSX22" s="1112"/>
      <c r="HSY22" s="1112"/>
      <c r="HSZ22" s="1112"/>
      <c r="HTA22" s="1112"/>
      <c r="HTB22" s="1112"/>
      <c r="HTC22" s="1112"/>
      <c r="HTD22" s="1112"/>
      <c r="HTE22" s="1112"/>
      <c r="HTF22" s="1112"/>
      <c r="HTG22" s="1112"/>
      <c r="HTH22" s="1112"/>
      <c r="HTI22" s="1112"/>
      <c r="HTJ22" s="1112"/>
      <c r="HTK22" s="1112"/>
      <c r="HTL22" s="1112"/>
      <c r="HTM22" s="1112"/>
      <c r="HTN22" s="1112"/>
      <c r="HTO22" s="1112"/>
      <c r="HTP22" s="1112"/>
      <c r="HTQ22" s="1112"/>
      <c r="HTR22" s="1112"/>
      <c r="HTS22" s="1112"/>
      <c r="HTT22" s="1112"/>
      <c r="HTU22" s="1112"/>
      <c r="HTV22" s="1112"/>
      <c r="HTW22" s="1112"/>
      <c r="HTX22" s="1112"/>
      <c r="HTY22" s="1112"/>
      <c r="HTZ22" s="1112"/>
      <c r="HUA22" s="1112"/>
      <c r="HUB22" s="1112"/>
      <c r="HUC22" s="1112"/>
      <c r="HUD22" s="1112"/>
      <c r="HUE22" s="1112"/>
      <c r="HUF22" s="1112"/>
      <c r="HUG22" s="1112"/>
      <c r="HUH22" s="1112"/>
      <c r="HUI22" s="1112"/>
      <c r="HUJ22" s="1112"/>
      <c r="HUK22" s="1112"/>
      <c r="HUL22" s="1112"/>
      <c r="HUM22" s="1112"/>
      <c r="HUN22" s="1112"/>
      <c r="HUO22" s="1112"/>
      <c r="HUP22" s="1112"/>
      <c r="HUQ22" s="1112"/>
      <c r="HUR22" s="1112"/>
      <c r="HUS22" s="1112"/>
      <c r="HUT22" s="1112"/>
      <c r="HUU22" s="1112"/>
      <c r="HUV22" s="1112"/>
      <c r="HUW22" s="1112"/>
      <c r="HUX22" s="1112"/>
      <c r="HUY22" s="1112"/>
      <c r="HUZ22" s="1112"/>
      <c r="HVA22" s="1112"/>
      <c r="HVB22" s="1112"/>
      <c r="HVC22" s="1112"/>
      <c r="HVD22" s="1112"/>
      <c r="HVE22" s="1112"/>
      <c r="HVF22" s="1112"/>
      <c r="HVG22" s="1112"/>
      <c r="HVH22" s="1112"/>
      <c r="HVI22" s="1112"/>
      <c r="HVJ22" s="1112"/>
      <c r="HVK22" s="1112"/>
      <c r="HVL22" s="1112"/>
      <c r="HVM22" s="1112"/>
      <c r="HVN22" s="1112"/>
      <c r="HVO22" s="1112"/>
      <c r="HVP22" s="1112"/>
      <c r="HVQ22" s="1112"/>
      <c r="HVR22" s="1112"/>
      <c r="HVS22" s="1112"/>
      <c r="HVT22" s="1112"/>
      <c r="HVU22" s="1112"/>
      <c r="HVV22" s="1112"/>
      <c r="HVW22" s="1112"/>
      <c r="HVX22" s="1112"/>
      <c r="HVY22" s="1112"/>
      <c r="HVZ22" s="1112"/>
      <c r="HWA22" s="1112"/>
      <c r="HWB22" s="1112"/>
      <c r="HWC22" s="1112"/>
      <c r="HWD22" s="1112"/>
      <c r="HWE22" s="1112"/>
      <c r="HWF22" s="1112"/>
      <c r="HWG22" s="1112"/>
      <c r="HWH22" s="1112"/>
      <c r="HWI22" s="1112"/>
      <c r="HWJ22" s="1112"/>
      <c r="HWK22" s="1112"/>
      <c r="HWL22" s="1112"/>
      <c r="HWM22" s="1112"/>
      <c r="HWN22" s="1112"/>
      <c r="HWO22" s="1112"/>
      <c r="HWP22" s="1112"/>
      <c r="HWQ22" s="1112"/>
      <c r="HWR22" s="1112"/>
      <c r="HWS22" s="1112"/>
      <c r="HWT22" s="1112"/>
      <c r="HWU22" s="1112"/>
      <c r="HWV22" s="1112"/>
      <c r="HWW22" s="1112"/>
      <c r="HWX22" s="1112"/>
      <c r="HWY22" s="1112"/>
      <c r="HWZ22" s="1112"/>
      <c r="HXA22" s="1112"/>
      <c r="HXB22" s="1112"/>
      <c r="HXC22" s="1112"/>
      <c r="HXD22" s="1112"/>
      <c r="HXE22" s="1112"/>
      <c r="HXF22" s="1112"/>
      <c r="HXG22" s="1112"/>
      <c r="HXH22" s="1112"/>
      <c r="HXI22" s="1112"/>
      <c r="HXJ22" s="1112"/>
      <c r="HXK22" s="1112"/>
      <c r="HXL22" s="1112"/>
      <c r="HXM22" s="1112"/>
      <c r="HXN22" s="1112"/>
      <c r="HXO22" s="1112"/>
      <c r="HXP22" s="1112"/>
      <c r="HXQ22" s="1112"/>
      <c r="HXR22" s="1112"/>
      <c r="HXS22" s="1112"/>
      <c r="HXT22" s="1112"/>
      <c r="HXU22" s="1112"/>
      <c r="HXV22" s="1112"/>
      <c r="HXW22" s="1112"/>
      <c r="HXX22" s="1112"/>
      <c r="HXY22" s="1112"/>
      <c r="HXZ22" s="1112"/>
      <c r="HYA22" s="1112"/>
      <c r="HYB22" s="1112"/>
      <c r="HYC22" s="1112"/>
      <c r="HYD22" s="1112"/>
      <c r="HYE22" s="1112"/>
      <c r="HYF22" s="1112"/>
      <c r="HYG22" s="1112"/>
      <c r="HYH22" s="1112"/>
      <c r="HYI22" s="1112"/>
      <c r="HYJ22" s="1112"/>
      <c r="HYK22" s="1112"/>
      <c r="HYL22" s="1112"/>
      <c r="HYM22" s="1112"/>
      <c r="HYN22" s="1112"/>
      <c r="HYO22" s="1112"/>
      <c r="HYP22" s="1112"/>
      <c r="HYQ22" s="1112"/>
      <c r="HYR22" s="1112"/>
      <c r="HYS22" s="1112"/>
      <c r="HYT22" s="1112"/>
      <c r="HYU22" s="1112"/>
      <c r="HYV22" s="1112"/>
      <c r="HYW22" s="1112"/>
      <c r="HYX22" s="1112"/>
      <c r="HYY22" s="1112"/>
      <c r="HYZ22" s="1112"/>
      <c r="HZA22" s="1112"/>
      <c r="HZB22" s="1112"/>
      <c r="HZC22" s="1112"/>
      <c r="HZD22" s="1112"/>
      <c r="HZE22" s="1112"/>
      <c r="HZF22" s="1112"/>
      <c r="HZG22" s="1112"/>
      <c r="HZH22" s="1112"/>
      <c r="HZI22" s="1112"/>
      <c r="HZJ22" s="1112"/>
      <c r="HZK22" s="1112"/>
      <c r="HZL22" s="1112"/>
      <c r="HZM22" s="1112"/>
      <c r="HZN22" s="1112"/>
      <c r="HZO22" s="1112"/>
      <c r="HZP22" s="1112"/>
      <c r="HZQ22" s="1112"/>
      <c r="HZR22" s="1112"/>
      <c r="HZS22" s="1112"/>
      <c r="HZT22" s="1112"/>
      <c r="HZU22" s="1112"/>
      <c r="HZV22" s="1112"/>
      <c r="HZW22" s="1112"/>
      <c r="HZX22" s="1112"/>
      <c r="HZY22" s="1112"/>
      <c r="HZZ22" s="1112"/>
      <c r="IAA22" s="1112"/>
      <c r="IAB22" s="1112"/>
      <c r="IAC22" s="1112"/>
      <c r="IAD22" s="1112"/>
      <c r="IAE22" s="1112"/>
      <c r="IAF22" s="1112"/>
      <c r="IAG22" s="1112"/>
      <c r="IAH22" s="1112"/>
      <c r="IAI22" s="1112"/>
      <c r="IAJ22" s="1112"/>
      <c r="IAK22" s="1112"/>
      <c r="IAL22" s="1112"/>
      <c r="IAM22" s="1112"/>
      <c r="IAN22" s="1112"/>
      <c r="IAO22" s="1112"/>
      <c r="IAP22" s="1112"/>
      <c r="IAQ22" s="1112"/>
      <c r="IAR22" s="1112"/>
      <c r="IAS22" s="1112"/>
      <c r="IAT22" s="1112"/>
      <c r="IAU22" s="1112"/>
      <c r="IAV22" s="1112"/>
      <c r="IAW22" s="1112"/>
      <c r="IAX22" s="1112"/>
      <c r="IAY22" s="1112"/>
      <c r="IAZ22" s="1112"/>
      <c r="IBA22" s="1112"/>
      <c r="IBB22" s="1112"/>
      <c r="IBC22" s="1112"/>
      <c r="IBD22" s="1112"/>
      <c r="IBE22" s="1112"/>
      <c r="IBF22" s="1112"/>
      <c r="IBG22" s="1112"/>
      <c r="IBH22" s="1112"/>
      <c r="IBI22" s="1112"/>
      <c r="IBJ22" s="1112"/>
      <c r="IBK22" s="1112"/>
      <c r="IBL22" s="1112"/>
      <c r="IBM22" s="1112"/>
      <c r="IBN22" s="1112"/>
      <c r="IBO22" s="1112"/>
      <c r="IBP22" s="1112"/>
      <c r="IBQ22" s="1112"/>
      <c r="IBR22" s="1112"/>
      <c r="IBS22" s="1112"/>
      <c r="IBT22" s="1112"/>
      <c r="IBU22" s="1112"/>
      <c r="IBV22" s="1112"/>
      <c r="IBW22" s="1112"/>
      <c r="IBX22" s="1112"/>
      <c r="IBY22" s="1112"/>
      <c r="IBZ22" s="1112"/>
      <c r="ICA22" s="1112"/>
      <c r="ICB22" s="1112"/>
      <c r="ICC22" s="1112"/>
      <c r="ICD22" s="1112"/>
      <c r="ICE22" s="1112"/>
      <c r="ICF22" s="1112"/>
      <c r="ICG22" s="1112"/>
      <c r="ICH22" s="1112"/>
      <c r="ICI22" s="1112"/>
      <c r="ICJ22" s="1112"/>
      <c r="ICK22" s="1112"/>
      <c r="ICL22" s="1112"/>
      <c r="ICM22" s="1112"/>
      <c r="ICN22" s="1112"/>
      <c r="ICO22" s="1112"/>
      <c r="ICP22" s="1112"/>
      <c r="ICQ22" s="1112"/>
      <c r="ICR22" s="1112"/>
      <c r="ICS22" s="1112"/>
      <c r="ICT22" s="1112"/>
      <c r="ICU22" s="1112"/>
      <c r="ICV22" s="1112"/>
      <c r="ICW22" s="1112"/>
      <c r="ICX22" s="1112"/>
      <c r="ICY22" s="1112"/>
      <c r="ICZ22" s="1112"/>
      <c r="IDA22" s="1112"/>
      <c r="IDB22" s="1112"/>
      <c r="IDC22" s="1112"/>
      <c r="IDD22" s="1112"/>
      <c r="IDE22" s="1112"/>
      <c r="IDF22" s="1112"/>
      <c r="IDG22" s="1112"/>
      <c r="IDH22" s="1112"/>
      <c r="IDI22" s="1112"/>
      <c r="IDJ22" s="1112"/>
      <c r="IDK22" s="1112"/>
      <c r="IDL22" s="1112"/>
      <c r="IDM22" s="1112"/>
      <c r="IDN22" s="1112"/>
      <c r="IDO22" s="1112"/>
      <c r="IDP22" s="1112"/>
      <c r="IDQ22" s="1112"/>
      <c r="IDR22" s="1112"/>
      <c r="IDS22" s="1112"/>
      <c r="IDT22" s="1112"/>
      <c r="IDU22" s="1112"/>
      <c r="IDV22" s="1112"/>
      <c r="IDW22" s="1112"/>
      <c r="IDX22" s="1112"/>
      <c r="IDY22" s="1112"/>
      <c r="IDZ22" s="1112"/>
      <c r="IEA22" s="1112"/>
      <c r="IEB22" s="1112"/>
      <c r="IEC22" s="1112"/>
      <c r="IED22" s="1112"/>
      <c r="IEE22" s="1112"/>
      <c r="IEF22" s="1112"/>
      <c r="IEG22" s="1112"/>
      <c r="IEH22" s="1112"/>
      <c r="IEI22" s="1112"/>
      <c r="IEJ22" s="1112"/>
      <c r="IEK22" s="1112"/>
      <c r="IEL22" s="1112"/>
      <c r="IEM22" s="1112"/>
      <c r="IEN22" s="1112"/>
      <c r="IEO22" s="1112"/>
      <c r="IEP22" s="1112"/>
      <c r="IEQ22" s="1112"/>
      <c r="IER22" s="1112"/>
      <c r="IES22" s="1112"/>
      <c r="IET22" s="1112"/>
      <c r="IEU22" s="1112"/>
      <c r="IEV22" s="1112"/>
      <c r="IEW22" s="1112"/>
      <c r="IEX22" s="1112"/>
      <c r="IEY22" s="1112"/>
      <c r="IEZ22" s="1112"/>
      <c r="IFA22" s="1112"/>
      <c r="IFB22" s="1112"/>
      <c r="IFC22" s="1112"/>
      <c r="IFD22" s="1112"/>
      <c r="IFE22" s="1112"/>
      <c r="IFF22" s="1112"/>
      <c r="IFG22" s="1112"/>
      <c r="IFH22" s="1112"/>
      <c r="IFI22" s="1112"/>
      <c r="IFJ22" s="1112"/>
      <c r="IFK22" s="1112"/>
      <c r="IFL22" s="1112"/>
      <c r="IFM22" s="1112"/>
      <c r="IFN22" s="1112"/>
      <c r="IFO22" s="1112"/>
      <c r="IFP22" s="1112"/>
      <c r="IFQ22" s="1112"/>
      <c r="IFR22" s="1112"/>
      <c r="IFS22" s="1112"/>
      <c r="IFT22" s="1112"/>
      <c r="IFU22" s="1112"/>
      <c r="IFV22" s="1112"/>
      <c r="IFW22" s="1112"/>
      <c r="IFX22" s="1112"/>
      <c r="IFY22" s="1112"/>
      <c r="IFZ22" s="1112"/>
      <c r="IGA22" s="1112"/>
      <c r="IGB22" s="1112"/>
      <c r="IGC22" s="1112"/>
      <c r="IGD22" s="1112"/>
      <c r="IGE22" s="1112"/>
      <c r="IGF22" s="1112"/>
      <c r="IGG22" s="1112"/>
      <c r="IGH22" s="1112"/>
      <c r="IGI22" s="1112"/>
      <c r="IGJ22" s="1112"/>
      <c r="IGK22" s="1112"/>
      <c r="IGL22" s="1112"/>
      <c r="IGM22" s="1112"/>
      <c r="IGN22" s="1112"/>
      <c r="IGO22" s="1112"/>
      <c r="IGP22" s="1112"/>
      <c r="IGQ22" s="1112"/>
      <c r="IGR22" s="1112"/>
      <c r="IGS22" s="1112"/>
      <c r="IGT22" s="1112"/>
      <c r="IGU22" s="1112"/>
      <c r="IGV22" s="1112"/>
      <c r="IGW22" s="1112"/>
      <c r="IGX22" s="1112"/>
      <c r="IGY22" s="1112"/>
      <c r="IGZ22" s="1112"/>
      <c r="IHA22" s="1112"/>
      <c r="IHB22" s="1112"/>
      <c r="IHC22" s="1112"/>
      <c r="IHD22" s="1112"/>
      <c r="IHE22" s="1112"/>
      <c r="IHF22" s="1112"/>
      <c r="IHG22" s="1112"/>
      <c r="IHH22" s="1112"/>
      <c r="IHI22" s="1112"/>
      <c r="IHJ22" s="1112"/>
      <c r="IHK22" s="1112"/>
      <c r="IHL22" s="1112"/>
      <c r="IHM22" s="1112"/>
      <c r="IHN22" s="1112"/>
      <c r="IHO22" s="1112"/>
      <c r="IHP22" s="1112"/>
      <c r="IHQ22" s="1112"/>
      <c r="IHR22" s="1112"/>
      <c r="IHS22" s="1112"/>
      <c r="IHT22" s="1112"/>
      <c r="IHU22" s="1112"/>
      <c r="IHV22" s="1112"/>
      <c r="IHW22" s="1112"/>
      <c r="IHX22" s="1112"/>
      <c r="IHY22" s="1112"/>
      <c r="IHZ22" s="1112"/>
      <c r="IIA22" s="1112"/>
      <c r="IIB22" s="1112"/>
      <c r="IIC22" s="1112"/>
      <c r="IID22" s="1112"/>
      <c r="IIE22" s="1112"/>
      <c r="IIF22" s="1112"/>
      <c r="IIG22" s="1112"/>
      <c r="IIH22" s="1112"/>
      <c r="III22" s="1112"/>
      <c r="IIJ22" s="1112"/>
      <c r="IIK22" s="1112"/>
      <c r="IIL22" s="1112"/>
      <c r="IIM22" s="1112"/>
      <c r="IIN22" s="1112"/>
      <c r="IIO22" s="1112"/>
      <c r="IIP22" s="1112"/>
      <c r="IIQ22" s="1112"/>
      <c r="IIR22" s="1112"/>
      <c r="IIS22" s="1112"/>
      <c r="IIT22" s="1112"/>
      <c r="IIU22" s="1112"/>
      <c r="IIV22" s="1112"/>
      <c r="IIW22" s="1112"/>
      <c r="IIX22" s="1112"/>
      <c r="IIY22" s="1112"/>
      <c r="IIZ22" s="1112"/>
      <c r="IJA22" s="1112"/>
      <c r="IJB22" s="1112"/>
      <c r="IJC22" s="1112"/>
      <c r="IJD22" s="1112"/>
      <c r="IJE22" s="1112"/>
      <c r="IJF22" s="1112"/>
      <c r="IJG22" s="1112"/>
      <c r="IJH22" s="1112"/>
      <c r="IJI22" s="1112"/>
      <c r="IJJ22" s="1112"/>
      <c r="IJK22" s="1112"/>
      <c r="IJL22" s="1112"/>
      <c r="IJM22" s="1112"/>
      <c r="IJN22" s="1112"/>
      <c r="IJO22" s="1112"/>
      <c r="IJP22" s="1112"/>
      <c r="IJQ22" s="1112"/>
      <c r="IJR22" s="1112"/>
      <c r="IJS22" s="1112"/>
      <c r="IJT22" s="1112"/>
      <c r="IJU22" s="1112"/>
      <c r="IJV22" s="1112"/>
      <c r="IJW22" s="1112"/>
      <c r="IJX22" s="1112"/>
      <c r="IJY22" s="1112"/>
      <c r="IJZ22" s="1112"/>
      <c r="IKA22" s="1112"/>
      <c r="IKB22" s="1112"/>
      <c r="IKC22" s="1112"/>
      <c r="IKD22" s="1112"/>
      <c r="IKE22" s="1112"/>
      <c r="IKF22" s="1112"/>
      <c r="IKG22" s="1112"/>
      <c r="IKH22" s="1112"/>
      <c r="IKI22" s="1112"/>
      <c r="IKJ22" s="1112"/>
      <c r="IKK22" s="1112"/>
      <c r="IKL22" s="1112"/>
      <c r="IKM22" s="1112"/>
      <c r="IKN22" s="1112"/>
      <c r="IKO22" s="1112"/>
      <c r="IKP22" s="1112"/>
      <c r="IKQ22" s="1112"/>
      <c r="IKR22" s="1112"/>
      <c r="IKS22" s="1112"/>
      <c r="IKT22" s="1112"/>
      <c r="IKU22" s="1112"/>
      <c r="IKV22" s="1112"/>
      <c r="IKW22" s="1112"/>
      <c r="IKX22" s="1112"/>
      <c r="IKY22" s="1112"/>
      <c r="IKZ22" s="1112"/>
      <c r="ILA22" s="1112"/>
      <c r="ILB22" s="1112"/>
      <c r="ILC22" s="1112"/>
      <c r="ILD22" s="1112"/>
      <c r="ILE22" s="1112"/>
      <c r="ILF22" s="1112"/>
      <c r="ILG22" s="1112"/>
      <c r="ILH22" s="1112"/>
      <c r="ILI22" s="1112"/>
      <c r="ILJ22" s="1112"/>
      <c r="ILK22" s="1112"/>
      <c r="ILL22" s="1112"/>
      <c r="ILM22" s="1112"/>
      <c r="ILN22" s="1112"/>
      <c r="ILO22" s="1112"/>
      <c r="ILP22" s="1112"/>
      <c r="ILQ22" s="1112"/>
      <c r="ILR22" s="1112"/>
      <c r="ILS22" s="1112"/>
      <c r="ILT22" s="1112"/>
      <c r="ILU22" s="1112"/>
      <c r="ILV22" s="1112"/>
      <c r="ILW22" s="1112"/>
      <c r="ILX22" s="1112"/>
      <c r="ILY22" s="1112"/>
      <c r="ILZ22" s="1112"/>
      <c r="IMA22" s="1112"/>
      <c r="IMB22" s="1112"/>
      <c r="IMC22" s="1112"/>
      <c r="IMD22" s="1112"/>
      <c r="IME22" s="1112"/>
      <c r="IMF22" s="1112"/>
      <c r="IMG22" s="1112"/>
      <c r="IMH22" s="1112"/>
      <c r="IMI22" s="1112"/>
      <c r="IMJ22" s="1112"/>
      <c r="IMK22" s="1112"/>
      <c r="IML22" s="1112"/>
      <c r="IMM22" s="1112"/>
      <c r="IMN22" s="1112"/>
      <c r="IMO22" s="1112"/>
      <c r="IMP22" s="1112"/>
      <c r="IMQ22" s="1112"/>
      <c r="IMR22" s="1112"/>
      <c r="IMS22" s="1112"/>
      <c r="IMT22" s="1112"/>
      <c r="IMU22" s="1112"/>
      <c r="IMV22" s="1112"/>
      <c r="IMW22" s="1112"/>
      <c r="IMX22" s="1112"/>
      <c r="IMY22" s="1112"/>
      <c r="IMZ22" s="1112"/>
      <c r="INA22" s="1112"/>
      <c r="INB22" s="1112"/>
      <c r="INC22" s="1112"/>
      <c r="IND22" s="1112"/>
      <c r="INE22" s="1112"/>
      <c r="INF22" s="1112"/>
      <c r="ING22" s="1112"/>
      <c r="INH22" s="1112"/>
      <c r="INI22" s="1112"/>
      <c r="INJ22" s="1112"/>
      <c r="INK22" s="1112"/>
      <c r="INL22" s="1112"/>
      <c r="INM22" s="1112"/>
      <c r="INN22" s="1112"/>
      <c r="INO22" s="1112"/>
      <c r="INP22" s="1112"/>
      <c r="INQ22" s="1112"/>
      <c r="INR22" s="1112"/>
      <c r="INS22" s="1112"/>
      <c r="INT22" s="1112"/>
      <c r="INU22" s="1112"/>
      <c r="INV22" s="1112"/>
      <c r="INW22" s="1112"/>
      <c r="INX22" s="1112"/>
      <c r="INY22" s="1112"/>
      <c r="INZ22" s="1112"/>
      <c r="IOA22" s="1112"/>
      <c r="IOB22" s="1112"/>
      <c r="IOC22" s="1112"/>
      <c r="IOD22" s="1112"/>
      <c r="IOE22" s="1112"/>
      <c r="IOF22" s="1112"/>
      <c r="IOG22" s="1112"/>
      <c r="IOH22" s="1112"/>
      <c r="IOI22" s="1112"/>
      <c r="IOJ22" s="1112"/>
      <c r="IOK22" s="1112"/>
      <c r="IOL22" s="1112"/>
      <c r="IOM22" s="1112"/>
      <c r="ION22" s="1112"/>
      <c r="IOO22" s="1112"/>
      <c r="IOP22" s="1112"/>
      <c r="IOQ22" s="1112"/>
      <c r="IOR22" s="1112"/>
      <c r="IOS22" s="1112"/>
      <c r="IOT22" s="1112"/>
      <c r="IOU22" s="1112"/>
      <c r="IOV22" s="1112"/>
      <c r="IOW22" s="1112"/>
      <c r="IOX22" s="1112"/>
      <c r="IOY22" s="1112"/>
      <c r="IOZ22" s="1112"/>
      <c r="IPA22" s="1112"/>
      <c r="IPB22" s="1112"/>
      <c r="IPC22" s="1112"/>
      <c r="IPD22" s="1112"/>
      <c r="IPE22" s="1112"/>
      <c r="IPF22" s="1112"/>
      <c r="IPG22" s="1112"/>
      <c r="IPH22" s="1112"/>
      <c r="IPI22" s="1112"/>
      <c r="IPJ22" s="1112"/>
      <c r="IPK22" s="1112"/>
      <c r="IPL22" s="1112"/>
      <c r="IPM22" s="1112"/>
      <c r="IPN22" s="1112"/>
      <c r="IPO22" s="1112"/>
      <c r="IPP22" s="1112"/>
      <c r="IPQ22" s="1112"/>
      <c r="IPR22" s="1112"/>
      <c r="IPS22" s="1112"/>
      <c r="IPT22" s="1112"/>
      <c r="IPU22" s="1112"/>
      <c r="IPV22" s="1112"/>
      <c r="IPW22" s="1112"/>
      <c r="IPX22" s="1112"/>
      <c r="IPY22" s="1112"/>
      <c r="IPZ22" s="1112"/>
      <c r="IQA22" s="1112"/>
      <c r="IQB22" s="1112"/>
      <c r="IQC22" s="1112"/>
      <c r="IQD22" s="1112"/>
      <c r="IQE22" s="1112"/>
      <c r="IQF22" s="1112"/>
      <c r="IQG22" s="1112"/>
      <c r="IQH22" s="1112"/>
      <c r="IQI22" s="1112"/>
      <c r="IQJ22" s="1112"/>
      <c r="IQK22" s="1112"/>
      <c r="IQL22" s="1112"/>
      <c r="IQM22" s="1112"/>
      <c r="IQN22" s="1112"/>
      <c r="IQO22" s="1112"/>
      <c r="IQP22" s="1112"/>
      <c r="IQQ22" s="1112"/>
      <c r="IQR22" s="1112"/>
      <c r="IQS22" s="1112"/>
      <c r="IQT22" s="1112"/>
      <c r="IQU22" s="1112"/>
      <c r="IQV22" s="1112"/>
      <c r="IQW22" s="1112"/>
      <c r="IQX22" s="1112"/>
      <c r="IQY22" s="1112"/>
      <c r="IQZ22" s="1112"/>
      <c r="IRA22" s="1112"/>
      <c r="IRB22" s="1112"/>
      <c r="IRC22" s="1112"/>
      <c r="IRD22" s="1112"/>
      <c r="IRE22" s="1112"/>
      <c r="IRF22" s="1112"/>
      <c r="IRG22" s="1112"/>
      <c r="IRH22" s="1112"/>
      <c r="IRI22" s="1112"/>
      <c r="IRJ22" s="1112"/>
      <c r="IRK22" s="1112"/>
      <c r="IRL22" s="1112"/>
      <c r="IRM22" s="1112"/>
      <c r="IRN22" s="1112"/>
      <c r="IRO22" s="1112"/>
      <c r="IRP22" s="1112"/>
      <c r="IRQ22" s="1112"/>
      <c r="IRR22" s="1112"/>
      <c r="IRS22" s="1112"/>
      <c r="IRT22" s="1112"/>
      <c r="IRU22" s="1112"/>
      <c r="IRV22" s="1112"/>
      <c r="IRW22" s="1112"/>
      <c r="IRX22" s="1112"/>
      <c r="IRY22" s="1112"/>
      <c r="IRZ22" s="1112"/>
      <c r="ISA22" s="1112"/>
      <c r="ISB22" s="1112"/>
      <c r="ISC22" s="1112"/>
      <c r="ISD22" s="1112"/>
      <c r="ISE22" s="1112"/>
      <c r="ISF22" s="1112"/>
      <c r="ISG22" s="1112"/>
      <c r="ISH22" s="1112"/>
      <c r="ISI22" s="1112"/>
      <c r="ISJ22" s="1112"/>
      <c r="ISK22" s="1112"/>
      <c r="ISL22" s="1112"/>
      <c r="ISM22" s="1112"/>
      <c r="ISN22" s="1112"/>
      <c r="ISO22" s="1112"/>
      <c r="ISP22" s="1112"/>
      <c r="ISQ22" s="1112"/>
      <c r="ISR22" s="1112"/>
      <c r="ISS22" s="1112"/>
      <c r="IST22" s="1112"/>
      <c r="ISU22" s="1112"/>
      <c r="ISV22" s="1112"/>
      <c r="ISW22" s="1112"/>
      <c r="ISX22" s="1112"/>
      <c r="ISY22" s="1112"/>
      <c r="ISZ22" s="1112"/>
      <c r="ITA22" s="1112"/>
      <c r="ITB22" s="1112"/>
      <c r="ITC22" s="1112"/>
      <c r="ITD22" s="1112"/>
      <c r="ITE22" s="1112"/>
      <c r="ITF22" s="1112"/>
      <c r="ITG22" s="1112"/>
      <c r="ITH22" s="1112"/>
      <c r="ITI22" s="1112"/>
      <c r="ITJ22" s="1112"/>
      <c r="ITK22" s="1112"/>
      <c r="ITL22" s="1112"/>
      <c r="ITM22" s="1112"/>
      <c r="ITN22" s="1112"/>
      <c r="ITO22" s="1112"/>
      <c r="ITP22" s="1112"/>
      <c r="ITQ22" s="1112"/>
      <c r="ITR22" s="1112"/>
      <c r="ITS22" s="1112"/>
      <c r="ITT22" s="1112"/>
      <c r="ITU22" s="1112"/>
      <c r="ITV22" s="1112"/>
      <c r="ITW22" s="1112"/>
      <c r="ITX22" s="1112"/>
      <c r="ITY22" s="1112"/>
      <c r="ITZ22" s="1112"/>
      <c r="IUA22" s="1112"/>
      <c r="IUB22" s="1112"/>
      <c r="IUC22" s="1112"/>
      <c r="IUD22" s="1112"/>
      <c r="IUE22" s="1112"/>
      <c r="IUF22" s="1112"/>
      <c r="IUG22" s="1112"/>
      <c r="IUH22" s="1112"/>
      <c r="IUI22" s="1112"/>
      <c r="IUJ22" s="1112"/>
      <c r="IUK22" s="1112"/>
      <c r="IUL22" s="1112"/>
      <c r="IUM22" s="1112"/>
      <c r="IUN22" s="1112"/>
      <c r="IUO22" s="1112"/>
      <c r="IUP22" s="1112"/>
      <c r="IUQ22" s="1112"/>
      <c r="IUR22" s="1112"/>
      <c r="IUS22" s="1112"/>
      <c r="IUT22" s="1112"/>
      <c r="IUU22" s="1112"/>
      <c r="IUV22" s="1112"/>
      <c r="IUW22" s="1112"/>
      <c r="IUX22" s="1112"/>
      <c r="IUY22" s="1112"/>
      <c r="IUZ22" s="1112"/>
      <c r="IVA22" s="1112"/>
      <c r="IVB22" s="1112"/>
      <c r="IVC22" s="1112"/>
      <c r="IVD22" s="1112"/>
      <c r="IVE22" s="1112"/>
      <c r="IVF22" s="1112"/>
      <c r="IVG22" s="1112"/>
      <c r="IVH22" s="1112"/>
      <c r="IVI22" s="1112"/>
      <c r="IVJ22" s="1112"/>
      <c r="IVK22" s="1112"/>
      <c r="IVL22" s="1112"/>
      <c r="IVM22" s="1112"/>
      <c r="IVN22" s="1112"/>
      <c r="IVO22" s="1112"/>
      <c r="IVP22" s="1112"/>
      <c r="IVQ22" s="1112"/>
      <c r="IVR22" s="1112"/>
      <c r="IVS22" s="1112"/>
      <c r="IVT22" s="1112"/>
      <c r="IVU22" s="1112"/>
      <c r="IVV22" s="1112"/>
      <c r="IVW22" s="1112"/>
      <c r="IVX22" s="1112"/>
      <c r="IVY22" s="1112"/>
      <c r="IVZ22" s="1112"/>
      <c r="IWA22" s="1112"/>
      <c r="IWB22" s="1112"/>
      <c r="IWC22" s="1112"/>
      <c r="IWD22" s="1112"/>
      <c r="IWE22" s="1112"/>
      <c r="IWF22" s="1112"/>
      <c r="IWG22" s="1112"/>
      <c r="IWH22" s="1112"/>
      <c r="IWI22" s="1112"/>
      <c r="IWJ22" s="1112"/>
      <c r="IWK22" s="1112"/>
      <c r="IWL22" s="1112"/>
      <c r="IWM22" s="1112"/>
      <c r="IWN22" s="1112"/>
      <c r="IWO22" s="1112"/>
      <c r="IWP22" s="1112"/>
      <c r="IWQ22" s="1112"/>
      <c r="IWR22" s="1112"/>
      <c r="IWS22" s="1112"/>
      <c r="IWT22" s="1112"/>
      <c r="IWU22" s="1112"/>
      <c r="IWV22" s="1112"/>
      <c r="IWW22" s="1112"/>
      <c r="IWX22" s="1112"/>
      <c r="IWY22" s="1112"/>
      <c r="IWZ22" s="1112"/>
      <c r="IXA22" s="1112"/>
      <c r="IXB22" s="1112"/>
      <c r="IXC22" s="1112"/>
      <c r="IXD22" s="1112"/>
      <c r="IXE22" s="1112"/>
      <c r="IXF22" s="1112"/>
      <c r="IXG22" s="1112"/>
      <c r="IXH22" s="1112"/>
      <c r="IXI22" s="1112"/>
      <c r="IXJ22" s="1112"/>
      <c r="IXK22" s="1112"/>
      <c r="IXL22" s="1112"/>
      <c r="IXM22" s="1112"/>
      <c r="IXN22" s="1112"/>
      <c r="IXO22" s="1112"/>
      <c r="IXP22" s="1112"/>
      <c r="IXQ22" s="1112"/>
      <c r="IXR22" s="1112"/>
      <c r="IXS22" s="1112"/>
      <c r="IXT22" s="1112"/>
      <c r="IXU22" s="1112"/>
      <c r="IXV22" s="1112"/>
      <c r="IXW22" s="1112"/>
      <c r="IXX22" s="1112"/>
      <c r="IXY22" s="1112"/>
      <c r="IXZ22" s="1112"/>
      <c r="IYA22" s="1112"/>
      <c r="IYB22" s="1112"/>
      <c r="IYC22" s="1112"/>
      <c r="IYD22" s="1112"/>
      <c r="IYE22" s="1112"/>
      <c r="IYF22" s="1112"/>
      <c r="IYG22" s="1112"/>
      <c r="IYH22" s="1112"/>
      <c r="IYI22" s="1112"/>
      <c r="IYJ22" s="1112"/>
      <c r="IYK22" s="1112"/>
      <c r="IYL22" s="1112"/>
      <c r="IYM22" s="1112"/>
      <c r="IYN22" s="1112"/>
      <c r="IYO22" s="1112"/>
      <c r="IYP22" s="1112"/>
      <c r="IYQ22" s="1112"/>
      <c r="IYR22" s="1112"/>
      <c r="IYS22" s="1112"/>
      <c r="IYT22" s="1112"/>
      <c r="IYU22" s="1112"/>
      <c r="IYV22" s="1112"/>
      <c r="IYW22" s="1112"/>
      <c r="IYX22" s="1112"/>
      <c r="IYY22" s="1112"/>
      <c r="IYZ22" s="1112"/>
      <c r="IZA22" s="1112"/>
      <c r="IZB22" s="1112"/>
      <c r="IZC22" s="1112"/>
      <c r="IZD22" s="1112"/>
      <c r="IZE22" s="1112"/>
      <c r="IZF22" s="1112"/>
      <c r="IZG22" s="1112"/>
      <c r="IZH22" s="1112"/>
      <c r="IZI22" s="1112"/>
      <c r="IZJ22" s="1112"/>
      <c r="IZK22" s="1112"/>
      <c r="IZL22" s="1112"/>
      <c r="IZM22" s="1112"/>
      <c r="IZN22" s="1112"/>
      <c r="IZO22" s="1112"/>
      <c r="IZP22" s="1112"/>
      <c r="IZQ22" s="1112"/>
      <c r="IZR22" s="1112"/>
      <c r="IZS22" s="1112"/>
      <c r="IZT22" s="1112"/>
      <c r="IZU22" s="1112"/>
      <c r="IZV22" s="1112"/>
      <c r="IZW22" s="1112"/>
      <c r="IZX22" s="1112"/>
      <c r="IZY22" s="1112"/>
      <c r="IZZ22" s="1112"/>
      <c r="JAA22" s="1112"/>
      <c r="JAB22" s="1112"/>
      <c r="JAC22" s="1112"/>
      <c r="JAD22" s="1112"/>
      <c r="JAE22" s="1112"/>
      <c r="JAF22" s="1112"/>
      <c r="JAG22" s="1112"/>
      <c r="JAH22" s="1112"/>
      <c r="JAI22" s="1112"/>
      <c r="JAJ22" s="1112"/>
      <c r="JAK22" s="1112"/>
      <c r="JAL22" s="1112"/>
      <c r="JAM22" s="1112"/>
      <c r="JAN22" s="1112"/>
      <c r="JAO22" s="1112"/>
      <c r="JAP22" s="1112"/>
      <c r="JAQ22" s="1112"/>
      <c r="JAR22" s="1112"/>
      <c r="JAS22" s="1112"/>
      <c r="JAT22" s="1112"/>
      <c r="JAU22" s="1112"/>
      <c r="JAV22" s="1112"/>
      <c r="JAW22" s="1112"/>
      <c r="JAX22" s="1112"/>
      <c r="JAY22" s="1112"/>
      <c r="JAZ22" s="1112"/>
      <c r="JBA22" s="1112"/>
      <c r="JBB22" s="1112"/>
      <c r="JBC22" s="1112"/>
      <c r="JBD22" s="1112"/>
      <c r="JBE22" s="1112"/>
      <c r="JBF22" s="1112"/>
      <c r="JBG22" s="1112"/>
      <c r="JBH22" s="1112"/>
      <c r="JBI22" s="1112"/>
      <c r="JBJ22" s="1112"/>
      <c r="JBK22" s="1112"/>
      <c r="JBL22" s="1112"/>
      <c r="JBM22" s="1112"/>
      <c r="JBN22" s="1112"/>
      <c r="JBO22" s="1112"/>
      <c r="JBP22" s="1112"/>
      <c r="JBQ22" s="1112"/>
      <c r="JBR22" s="1112"/>
      <c r="JBS22" s="1112"/>
      <c r="JBT22" s="1112"/>
      <c r="JBU22" s="1112"/>
      <c r="JBV22" s="1112"/>
      <c r="JBW22" s="1112"/>
      <c r="JBX22" s="1112"/>
      <c r="JBY22" s="1112"/>
      <c r="JBZ22" s="1112"/>
      <c r="JCA22" s="1112"/>
      <c r="JCB22" s="1112"/>
      <c r="JCC22" s="1112"/>
      <c r="JCD22" s="1112"/>
      <c r="JCE22" s="1112"/>
      <c r="JCF22" s="1112"/>
      <c r="JCG22" s="1112"/>
      <c r="JCH22" s="1112"/>
      <c r="JCI22" s="1112"/>
      <c r="JCJ22" s="1112"/>
      <c r="JCK22" s="1112"/>
      <c r="JCL22" s="1112"/>
      <c r="JCM22" s="1112"/>
      <c r="JCN22" s="1112"/>
      <c r="JCO22" s="1112"/>
      <c r="JCP22" s="1112"/>
      <c r="JCQ22" s="1112"/>
      <c r="JCR22" s="1112"/>
      <c r="JCS22" s="1112"/>
      <c r="JCT22" s="1112"/>
      <c r="JCU22" s="1112"/>
      <c r="JCV22" s="1112"/>
      <c r="JCW22" s="1112"/>
      <c r="JCX22" s="1112"/>
      <c r="JCY22" s="1112"/>
      <c r="JCZ22" s="1112"/>
      <c r="JDA22" s="1112"/>
      <c r="JDB22" s="1112"/>
      <c r="JDC22" s="1112"/>
      <c r="JDD22" s="1112"/>
      <c r="JDE22" s="1112"/>
      <c r="JDF22" s="1112"/>
      <c r="JDG22" s="1112"/>
      <c r="JDH22" s="1112"/>
      <c r="JDI22" s="1112"/>
      <c r="JDJ22" s="1112"/>
      <c r="JDK22" s="1112"/>
      <c r="JDL22" s="1112"/>
      <c r="JDM22" s="1112"/>
      <c r="JDN22" s="1112"/>
      <c r="JDO22" s="1112"/>
      <c r="JDP22" s="1112"/>
      <c r="JDQ22" s="1112"/>
      <c r="JDR22" s="1112"/>
      <c r="JDS22" s="1112"/>
      <c r="JDT22" s="1112"/>
      <c r="JDU22" s="1112"/>
      <c r="JDV22" s="1112"/>
      <c r="JDW22" s="1112"/>
      <c r="JDX22" s="1112"/>
      <c r="JDY22" s="1112"/>
      <c r="JDZ22" s="1112"/>
      <c r="JEA22" s="1112"/>
      <c r="JEB22" s="1112"/>
      <c r="JEC22" s="1112"/>
      <c r="JED22" s="1112"/>
      <c r="JEE22" s="1112"/>
      <c r="JEF22" s="1112"/>
      <c r="JEG22" s="1112"/>
      <c r="JEH22" s="1112"/>
      <c r="JEI22" s="1112"/>
      <c r="JEJ22" s="1112"/>
      <c r="JEK22" s="1112"/>
      <c r="JEL22" s="1112"/>
      <c r="JEM22" s="1112"/>
      <c r="JEN22" s="1112"/>
      <c r="JEO22" s="1112"/>
      <c r="JEP22" s="1112"/>
      <c r="JEQ22" s="1112"/>
      <c r="JER22" s="1112"/>
      <c r="JES22" s="1112"/>
      <c r="JET22" s="1112"/>
      <c r="JEU22" s="1112"/>
      <c r="JEV22" s="1112"/>
      <c r="JEW22" s="1112"/>
      <c r="JEX22" s="1112"/>
      <c r="JEY22" s="1112"/>
      <c r="JEZ22" s="1112"/>
      <c r="JFA22" s="1112"/>
      <c r="JFB22" s="1112"/>
      <c r="JFC22" s="1112"/>
      <c r="JFD22" s="1112"/>
      <c r="JFE22" s="1112"/>
      <c r="JFF22" s="1112"/>
      <c r="JFG22" s="1112"/>
      <c r="JFH22" s="1112"/>
      <c r="JFI22" s="1112"/>
      <c r="JFJ22" s="1112"/>
      <c r="JFK22" s="1112"/>
      <c r="JFL22" s="1112"/>
      <c r="JFM22" s="1112"/>
      <c r="JFN22" s="1112"/>
      <c r="JFO22" s="1112"/>
      <c r="JFP22" s="1112"/>
      <c r="JFQ22" s="1112"/>
      <c r="JFR22" s="1112"/>
      <c r="JFS22" s="1112"/>
      <c r="JFT22" s="1112"/>
      <c r="JFU22" s="1112"/>
      <c r="JFV22" s="1112"/>
      <c r="JFW22" s="1112"/>
      <c r="JFX22" s="1112"/>
      <c r="JFY22" s="1112"/>
      <c r="JFZ22" s="1112"/>
      <c r="JGA22" s="1112"/>
      <c r="JGB22" s="1112"/>
      <c r="JGC22" s="1112"/>
      <c r="JGD22" s="1112"/>
      <c r="JGE22" s="1112"/>
      <c r="JGF22" s="1112"/>
      <c r="JGG22" s="1112"/>
      <c r="JGH22" s="1112"/>
      <c r="JGI22" s="1112"/>
      <c r="JGJ22" s="1112"/>
      <c r="JGK22" s="1112"/>
      <c r="JGL22" s="1112"/>
      <c r="JGM22" s="1112"/>
      <c r="JGN22" s="1112"/>
      <c r="JGO22" s="1112"/>
      <c r="JGP22" s="1112"/>
      <c r="JGQ22" s="1112"/>
      <c r="JGR22" s="1112"/>
      <c r="JGS22" s="1112"/>
      <c r="JGT22" s="1112"/>
      <c r="JGU22" s="1112"/>
      <c r="JGV22" s="1112"/>
      <c r="JGW22" s="1112"/>
      <c r="JGX22" s="1112"/>
      <c r="JGY22" s="1112"/>
      <c r="JGZ22" s="1112"/>
      <c r="JHA22" s="1112"/>
      <c r="JHB22" s="1112"/>
      <c r="JHC22" s="1112"/>
      <c r="JHD22" s="1112"/>
      <c r="JHE22" s="1112"/>
      <c r="JHF22" s="1112"/>
      <c r="JHG22" s="1112"/>
      <c r="JHH22" s="1112"/>
      <c r="JHI22" s="1112"/>
      <c r="JHJ22" s="1112"/>
      <c r="JHK22" s="1112"/>
      <c r="JHL22" s="1112"/>
      <c r="JHM22" s="1112"/>
      <c r="JHN22" s="1112"/>
      <c r="JHO22" s="1112"/>
      <c r="JHP22" s="1112"/>
      <c r="JHQ22" s="1112"/>
      <c r="JHR22" s="1112"/>
      <c r="JHS22" s="1112"/>
      <c r="JHT22" s="1112"/>
      <c r="JHU22" s="1112"/>
      <c r="JHV22" s="1112"/>
      <c r="JHW22" s="1112"/>
      <c r="JHX22" s="1112"/>
      <c r="JHY22" s="1112"/>
      <c r="JHZ22" s="1112"/>
      <c r="JIA22" s="1112"/>
      <c r="JIB22" s="1112"/>
      <c r="JIC22" s="1112"/>
      <c r="JID22" s="1112"/>
      <c r="JIE22" s="1112"/>
      <c r="JIF22" s="1112"/>
      <c r="JIG22" s="1112"/>
      <c r="JIH22" s="1112"/>
      <c r="JII22" s="1112"/>
      <c r="JIJ22" s="1112"/>
      <c r="JIK22" s="1112"/>
      <c r="JIL22" s="1112"/>
      <c r="JIM22" s="1112"/>
      <c r="JIN22" s="1112"/>
      <c r="JIO22" s="1112"/>
      <c r="JIP22" s="1112"/>
      <c r="JIQ22" s="1112"/>
      <c r="JIR22" s="1112"/>
      <c r="JIS22" s="1112"/>
      <c r="JIT22" s="1112"/>
      <c r="JIU22" s="1112"/>
      <c r="JIV22" s="1112"/>
      <c r="JIW22" s="1112"/>
      <c r="JIX22" s="1112"/>
      <c r="JIY22" s="1112"/>
      <c r="JIZ22" s="1112"/>
      <c r="JJA22" s="1112"/>
      <c r="JJB22" s="1112"/>
      <c r="JJC22" s="1112"/>
      <c r="JJD22" s="1112"/>
      <c r="JJE22" s="1112"/>
      <c r="JJF22" s="1112"/>
      <c r="JJG22" s="1112"/>
      <c r="JJH22" s="1112"/>
      <c r="JJI22" s="1112"/>
      <c r="JJJ22" s="1112"/>
      <c r="JJK22" s="1112"/>
      <c r="JJL22" s="1112"/>
      <c r="JJM22" s="1112"/>
      <c r="JJN22" s="1112"/>
      <c r="JJO22" s="1112"/>
      <c r="JJP22" s="1112"/>
      <c r="JJQ22" s="1112"/>
      <c r="JJR22" s="1112"/>
      <c r="JJS22" s="1112"/>
      <c r="JJT22" s="1112"/>
      <c r="JJU22" s="1112"/>
      <c r="JJV22" s="1112"/>
      <c r="JJW22" s="1112"/>
      <c r="JJX22" s="1112"/>
      <c r="JJY22" s="1112"/>
      <c r="JJZ22" s="1112"/>
      <c r="JKA22" s="1112"/>
      <c r="JKB22" s="1112"/>
      <c r="JKC22" s="1112"/>
      <c r="JKD22" s="1112"/>
      <c r="JKE22" s="1112"/>
      <c r="JKF22" s="1112"/>
      <c r="JKG22" s="1112"/>
      <c r="JKH22" s="1112"/>
      <c r="JKI22" s="1112"/>
      <c r="JKJ22" s="1112"/>
      <c r="JKK22" s="1112"/>
      <c r="JKL22" s="1112"/>
      <c r="JKM22" s="1112"/>
      <c r="JKN22" s="1112"/>
      <c r="JKO22" s="1112"/>
      <c r="JKP22" s="1112"/>
      <c r="JKQ22" s="1112"/>
      <c r="JKR22" s="1112"/>
      <c r="JKS22" s="1112"/>
      <c r="JKT22" s="1112"/>
      <c r="JKU22" s="1112"/>
      <c r="JKV22" s="1112"/>
      <c r="JKW22" s="1112"/>
      <c r="JKX22" s="1112"/>
      <c r="JKY22" s="1112"/>
      <c r="JKZ22" s="1112"/>
      <c r="JLA22" s="1112"/>
      <c r="JLB22" s="1112"/>
      <c r="JLC22" s="1112"/>
      <c r="JLD22" s="1112"/>
      <c r="JLE22" s="1112"/>
      <c r="JLF22" s="1112"/>
      <c r="JLG22" s="1112"/>
      <c r="JLH22" s="1112"/>
      <c r="JLI22" s="1112"/>
      <c r="JLJ22" s="1112"/>
      <c r="JLK22" s="1112"/>
      <c r="JLL22" s="1112"/>
      <c r="JLM22" s="1112"/>
      <c r="JLN22" s="1112"/>
      <c r="JLO22" s="1112"/>
      <c r="JLP22" s="1112"/>
      <c r="JLQ22" s="1112"/>
      <c r="JLR22" s="1112"/>
      <c r="JLS22" s="1112"/>
      <c r="JLT22" s="1112"/>
      <c r="JLU22" s="1112"/>
      <c r="JLV22" s="1112"/>
      <c r="JLW22" s="1112"/>
      <c r="JLX22" s="1112"/>
      <c r="JLY22" s="1112"/>
      <c r="JLZ22" s="1112"/>
      <c r="JMA22" s="1112"/>
      <c r="JMB22" s="1112"/>
      <c r="JMC22" s="1112"/>
      <c r="JMD22" s="1112"/>
      <c r="JME22" s="1112"/>
      <c r="JMF22" s="1112"/>
      <c r="JMG22" s="1112"/>
      <c r="JMH22" s="1112"/>
      <c r="JMI22" s="1112"/>
      <c r="JMJ22" s="1112"/>
      <c r="JMK22" s="1112"/>
      <c r="JML22" s="1112"/>
      <c r="JMM22" s="1112"/>
      <c r="JMN22" s="1112"/>
      <c r="JMO22" s="1112"/>
      <c r="JMP22" s="1112"/>
      <c r="JMQ22" s="1112"/>
      <c r="JMR22" s="1112"/>
      <c r="JMS22" s="1112"/>
      <c r="JMT22" s="1112"/>
      <c r="JMU22" s="1112"/>
      <c r="JMV22" s="1112"/>
      <c r="JMW22" s="1112"/>
      <c r="JMX22" s="1112"/>
      <c r="JMY22" s="1112"/>
      <c r="JMZ22" s="1112"/>
      <c r="JNA22" s="1112"/>
      <c r="JNB22" s="1112"/>
      <c r="JNC22" s="1112"/>
      <c r="JND22" s="1112"/>
      <c r="JNE22" s="1112"/>
      <c r="JNF22" s="1112"/>
      <c r="JNG22" s="1112"/>
      <c r="JNH22" s="1112"/>
      <c r="JNI22" s="1112"/>
      <c r="JNJ22" s="1112"/>
      <c r="JNK22" s="1112"/>
      <c r="JNL22" s="1112"/>
      <c r="JNM22" s="1112"/>
      <c r="JNN22" s="1112"/>
      <c r="JNO22" s="1112"/>
      <c r="JNP22" s="1112"/>
      <c r="JNQ22" s="1112"/>
      <c r="JNR22" s="1112"/>
      <c r="JNS22" s="1112"/>
      <c r="JNT22" s="1112"/>
      <c r="JNU22" s="1112"/>
      <c r="JNV22" s="1112"/>
      <c r="JNW22" s="1112"/>
      <c r="JNX22" s="1112"/>
      <c r="JNY22" s="1112"/>
      <c r="JNZ22" s="1112"/>
      <c r="JOA22" s="1112"/>
      <c r="JOB22" s="1112"/>
      <c r="JOC22" s="1112"/>
      <c r="JOD22" s="1112"/>
      <c r="JOE22" s="1112"/>
      <c r="JOF22" s="1112"/>
      <c r="JOG22" s="1112"/>
      <c r="JOH22" s="1112"/>
      <c r="JOI22" s="1112"/>
      <c r="JOJ22" s="1112"/>
      <c r="JOK22" s="1112"/>
      <c r="JOL22" s="1112"/>
      <c r="JOM22" s="1112"/>
      <c r="JON22" s="1112"/>
      <c r="JOO22" s="1112"/>
      <c r="JOP22" s="1112"/>
      <c r="JOQ22" s="1112"/>
      <c r="JOR22" s="1112"/>
      <c r="JOS22" s="1112"/>
      <c r="JOT22" s="1112"/>
      <c r="JOU22" s="1112"/>
      <c r="JOV22" s="1112"/>
      <c r="JOW22" s="1112"/>
      <c r="JOX22" s="1112"/>
      <c r="JOY22" s="1112"/>
      <c r="JOZ22" s="1112"/>
      <c r="JPA22" s="1112"/>
      <c r="JPB22" s="1112"/>
      <c r="JPC22" s="1112"/>
      <c r="JPD22" s="1112"/>
      <c r="JPE22" s="1112"/>
      <c r="JPF22" s="1112"/>
      <c r="JPG22" s="1112"/>
      <c r="JPH22" s="1112"/>
      <c r="JPI22" s="1112"/>
      <c r="JPJ22" s="1112"/>
      <c r="JPK22" s="1112"/>
      <c r="JPL22" s="1112"/>
      <c r="JPM22" s="1112"/>
      <c r="JPN22" s="1112"/>
      <c r="JPO22" s="1112"/>
      <c r="JPP22" s="1112"/>
      <c r="JPQ22" s="1112"/>
      <c r="JPR22" s="1112"/>
      <c r="JPS22" s="1112"/>
      <c r="JPT22" s="1112"/>
      <c r="JPU22" s="1112"/>
      <c r="JPV22" s="1112"/>
      <c r="JPW22" s="1112"/>
      <c r="JPX22" s="1112"/>
      <c r="JPY22" s="1112"/>
      <c r="JPZ22" s="1112"/>
      <c r="JQA22" s="1112"/>
      <c r="JQB22" s="1112"/>
      <c r="JQC22" s="1112"/>
      <c r="JQD22" s="1112"/>
      <c r="JQE22" s="1112"/>
      <c r="JQF22" s="1112"/>
      <c r="JQG22" s="1112"/>
      <c r="JQH22" s="1112"/>
      <c r="JQI22" s="1112"/>
      <c r="JQJ22" s="1112"/>
      <c r="JQK22" s="1112"/>
      <c r="JQL22" s="1112"/>
      <c r="JQM22" s="1112"/>
      <c r="JQN22" s="1112"/>
      <c r="JQO22" s="1112"/>
      <c r="JQP22" s="1112"/>
      <c r="JQQ22" s="1112"/>
      <c r="JQR22" s="1112"/>
      <c r="JQS22" s="1112"/>
      <c r="JQT22" s="1112"/>
      <c r="JQU22" s="1112"/>
      <c r="JQV22" s="1112"/>
      <c r="JQW22" s="1112"/>
      <c r="JQX22" s="1112"/>
      <c r="JQY22" s="1112"/>
      <c r="JQZ22" s="1112"/>
      <c r="JRA22" s="1112"/>
      <c r="JRB22" s="1112"/>
      <c r="JRC22" s="1112"/>
      <c r="JRD22" s="1112"/>
      <c r="JRE22" s="1112"/>
      <c r="JRF22" s="1112"/>
      <c r="JRG22" s="1112"/>
      <c r="JRH22" s="1112"/>
      <c r="JRI22" s="1112"/>
      <c r="JRJ22" s="1112"/>
      <c r="JRK22" s="1112"/>
      <c r="JRL22" s="1112"/>
      <c r="JRM22" s="1112"/>
      <c r="JRN22" s="1112"/>
      <c r="JRO22" s="1112"/>
      <c r="JRP22" s="1112"/>
      <c r="JRQ22" s="1112"/>
      <c r="JRR22" s="1112"/>
      <c r="JRS22" s="1112"/>
      <c r="JRT22" s="1112"/>
      <c r="JRU22" s="1112"/>
      <c r="JRV22" s="1112"/>
      <c r="JRW22" s="1112"/>
      <c r="JRX22" s="1112"/>
      <c r="JRY22" s="1112"/>
      <c r="JRZ22" s="1112"/>
      <c r="JSA22" s="1112"/>
      <c r="JSB22" s="1112"/>
      <c r="JSC22" s="1112"/>
      <c r="JSD22" s="1112"/>
      <c r="JSE22" s="1112"/>
      <c r="JSF22" s="1112"/>
      <c r="JSG22" s="1112"/>
      <c r="JSH22" s="1112"/>
      <c r="JSI22" s="1112"/>
      <c r="JSJ22" s="1112"/>
      <c r="JSK22" s="1112"/>
      <c r="JSL22" s="1112"/>
      <c r="JSM22" s="1112"/>
      <c r="JSN22" s="1112"/>
      <c r="JSO22" s="1112"/>
      <c r="JSP22" s="1112"/>
      <c r="JSQ22" s="1112"/>
      <c r="JSR22" s="1112"/>
      <c r="JSS22" s="1112"/>
      <c r="JST22" s="1112"/>
      <c r="JSU22" s="1112"/>
      <c r="JSV22" s="1112"/>
      <c r="JSW22" s="1112"/>
      <c r="JSX22" s="1112"/>
      <c r="JSY22" s="1112"/>
      <c r="JSZ22" s="1112"/>
      <c r="JTA22" s="1112"/>
      <c r="JTB22" s="1112"/>
      <c r="JTC22" s="1112"/>
      <c r="JTD22" s="1112"/>
      <c r="JTE22" s="1112"/>
      <c r="JTF22" s="1112"/>
      <c r="JTG22" s="1112"/>
      <c r="JTH22" s="1112"/>
      <c r="JTI22" s="1112"/>
      <c r="JTJ22" s="1112"/>
      <c r="JTK22" s="1112"/>
      <c r="JTL22" s="1112"/>
      <c r="JTM22" s="1112"/>
      <c r="JTN22" s="1112"/>
      <c r="JTO22" s="1112"/>
      <c r="JTP22" s="1112"/>
      <c r="JTQ22" s="1112"/>
      <c r="JTR22" s="1112"/>
      <c r="JTS22" s="1112"/>
      <c r="JTT22" s="1112"/>
      <c r="JTU22" s="1112"/>
      <c r="JTV22" s="1112"/>
      <c r="JTW22" s="1112"/>
      <c r="JTX22" s="1112"/>
      <c r="JTY22" s="1112"/>
      <c r="JTZ22" s="1112"/>
      <c r="JUA22" s="1112"/>
      <c r="JUB22" s="1112"/>
      <c r="JUC22" s="1112"/>
      <c r="JUD22" s="1112"/>
      <c r="JUE22" s="1112"/>
      <c r="JUF22" s="1112"/>
      <c r="JUG22" s="1112"/>
      <c r="JUH22" s="1112"/>
      <c r="JUI22" s="1112"/>
      <c r="JUJ22" s="1112"/>
      <c r="JUK22" s="1112"/>
      <c r="JUL22" s="1112"/>
      <c r="JUM22" s="1112"/>
      <c r="JUN22" s="1112"/>
      <c r="JUO22" s="1112"/>
      <c r="JUP22" s="1112"/>
      <c r="JUQ22" s="1112"/>
      <c r="JUR22" s="1112"/>
      <c r="JUS22" s="1112"/>
      <c r="JUT22" s="1112"/>
      <c r="JUU22" s="1112"/>
      <c r="JUV22" s="1112"/>
      <c r="JUW22" s="1112"/>
      <c r="JUX22" s="1112"/>
      <c r="JUY22" s="1112"/>
      <c r="JUZ22" s="1112"/>
      <c r="JVA22" s="1112"/>
      <c r="JVB22" s="1112"/>
      <c r="JVC22" s="1112"/>
      <c r="JVD22" s="1112"/>
      <c r="JVE22" s="1112"/>
      <c r="JVF22" s="1112"/>
      <c r="JVG22" s="1112"/>
      <c r="JVH22" s="1112"/>
      <c r="JVI22" s="1112"/>
      <c r="JVJ22" s="1112"/>
      <c r="JVK22" s="1112"/>
      <c r="JVL22" s="1112"/>
      <c r="JVM22" s="1112"/>
      <c r="JVN22" s="1112"/>
      <c r="JVO22" s="1112"/>
      <c r="JVP22" s="1112"/>
      <c r="JVQ22" s="1112"/>
      <c r="JVR22" s="1112"/>
      <c r="JVS22" s="1112"/>
      <c r="JVT22" s="1112"/>
      <c r="JVU22" s="1112"/>
      <c r="JVV22" s="1112"/>
      <c r="JVW22" s="1112"/>
      <c r="JVX22" s="1112"/>
      <c r="JVY22" s="1112"/>
      <c r="JVZ22" s="1112"/>
      <c r="JWA22" s="1112"/>
      <c r="JWB22" s="1112"/>
      <c r="JWC22" s="1112"/>
      <c r="JWD22" s="1112"/>
      <c r="JWE22" s="1112"/>
      <c r="JWF22" s="1112"/>
      <c r="JWG22" s="1112"/>
      <c r="JWH22" s="1112"/>
      <c r="JWI22" s="1112"/>
      <c r="JWJ22" s="1112"/>
      <c r="JWK22" s="1112"/>
      <c r="JWL22" s="1112"/>
      <c r="JWM22" s="1112"/>
      <c r="JWN22" s="1112"/>
      <c r="JWO22" s="1112"/>
      <c r="JWP22" s="1112"/>
      <c r="JWQ22" s="1112"/>
      <c r="JWR22" s="1112"/>
      <c r="JWS22" s="1112"/>
      <c r="JWT22" s="1112"/>
      <c r="JWU22" s="1112"/>
      <c r="JWV22" s="1112"/>
      <c r="JWW22" s="1112"/>
      <c r="JWX22" s="1112"/>
      <c r="JWY22" s="1112"/>
      <c r="JWZ22" s="1112"/>
      <c r="JXA22" s="1112"/>
      <c r="JXB22" s="1112"/>
      <c r="JXC22" s="1112"/>
      <c r="JXD22" s="1112"/>
      <c r="JXE22" s="1112"/>
      <c r="JXF22" s="1112"/>
      <c r="JXG22" s="1112"/>
      <c r="JXH22" s="1112"/>
      <c r="JXI22" s="1112"/>
      <c r="JXJ22" s="1112"/>
      <c r="JXK22" s="1112"/>
      <c r="JXL22" s="1112"/>
      <c r="JXM22" s="1112"/>
      <c r="JXN22" s="1112"/>
      <c r="JXO22" s="1112"/>
      <c r="JXP22" s="1112"/>
      <c r="JXQ22" s="1112"/>
      <c r="JXR22" s="1112"/>
      <c r="JXS22" s="1112"/>
      <c r="JXT22" s="1112"/>
      <c r="JXU22" s="1112"/>
      <c r="JXV22" s="1112"/>
      <c r="JXW22" s="1112"/>
      <c r="JXX22" s="1112"/>
      <c r="JXY22" s="1112"/>
      <c r="JXZ22" s="1112"/>
      <c r="JYA22" s="1112"/>
      <c r="JYB22" s="1112"/>
      <c r="JYC22" s="1112"/>
      <c r="JYD22" s="1112"/>
      <c r="JYE22" s="1112"/>
      <c r="JYF22" s="1112"/>
      <c r="JYG22" s="1112"/>
      <c r="JYH22" s="1112"/>
      <c r="JYI22" s="1112"/>
      <c r="JYJ22" s="1112"/>
      <c r="JYK22" s="1112"/>
      <c r="JYL22" s="1112"/>
      <c r="JYM22" s="1112"/>
      <c r="JYN22" s="1112"/>
      <c r="JYO22" s="1112"/>
      <c r="JYP22" s="1112"/>
      <c r="JYQ22" s="1112"/>
      <c r="JYR22" s="1112"/>
      <c r="JYS22" s="1112"/>
      <c r="JYT22" s="1112"/>
      <c r="JYU22" s="1112"/>
      <c r="JYV22" s="1112"/>
      <c r="JYW22" s="1112"/>
      <c r="JYX22" s="1112"/>
      <c r="JYY22" s="1112"/>
      <c r="JYZ22" s="1112"/>
      <c r="JZA22" s="1112"/>
      <c r="JZB22" s="1112"/>
      <c r="JZC22" s="1112"/>
      <c r="JZD22" s="1112"/>
      <c r="JZE22" s="1112"/>
      <c r="JZF22" s="1112"/>
      <c r="JZG22" s="1112"/>
      <c r="JZH22" s="1112"/>
      <c r="JZI22" s="1112"/>
      <c r="JZJ22" s="1112"/>
      <c r="JZK22" s="1112"/>
      <c r="JZL22" s="1112"/>
      <c r="JZM22" s="1112"/>
      <c r="JZN22" s="1112"/>
      <c r="JZO22" s="1112"/>
      <c r="JZP22" s="1112"/>
      <c r="JZQ22" s="1112"/>
      <c r="JZR22" s="1112"/>
      <c r="JZS22" s="1112"/>
      <c r="JZT22" s="1112"/>
      <c r="JZU22" s="1112"/>
      <c r="JZV22" s="1112"/>
      <c r="JZW22" s="1112"/>
      <c r="JZX22" s="1112"/>
      <c r="JZY22" s="1112"/>
      <c r="JZZ22" s="1112"/>
      <c r="KAA22" s="1112"/>
      <c r="KAB22" s="1112"/>
      <c r="KAC22" s="1112"/>
      <c r="KAD22" s="1112"/>
      <c r="KAE22" s="1112"/>
      <c r="KAF22" s="1112"/>
      <c r="KAG22" s="1112"/>
      <c r="KAH22" s="1112"/>
      <c r="KAI22" s="1112"/>
      <c r="KAJ22" s="1112"/>
      <c r="KAK22" s="1112"/>
      <c r="KAL22" s="1112"/>
      <c r="KAM22" s="1112"/>
      <c r="KAN22" s="1112"/>
      <c r="KAO22" s="1112"/>
      <c r="KAP22" s="1112"/>
      <c r="KAQ22" s="1112"/>
      <c r="KAR22" s="1112"/>
      <c r="KAS22" s="1112"/>
      <c r="KAT22" s="1112"/>
      <c r="KAU22" s="1112"/>
      <c r="KAV22" s="1112"/>
      <c r="KAW22" s="1112"/>
      <c r="KAX22" s="1112"/>
      <c r="KAY22" s="1112"/>
      <c r="KAZ22" s="1112"/>
      <c r="KBA22" s="1112"/>
      <c r="KBB22" s="1112"/>
      <c r="KBC22" s="1112"/>
      <c r="KBD22" s="1112"/>
      <c r="KBE22" s="1112"/>
      <c r="KBF22" s="1112"/>
      <c r="KBG22" s="1112"/>
      <c r="KBH22" s="1112"/>
      <c r="KBI22" s="1112"/>
      <c r="KBJ22" s="1112"/>
      <c r="KBK22" s="1112"/>
      <c r="KBL22" s="1112"/>
      <c r="KBM22" s="1112"/>
      <c r="KBN22" s="1112"/>
      <c r="KBO22" s="1112"/>
      <c r="KBP22" s="1112"/>
      <c r="KBQ22" s="1112"/>
      <c r="KBR22" s="1112"/>
      <c r="KBS22" s="1112"/>
      <c r="KBT22" s="1112"/>
      <c r="KBU22" s="1112"/>
      <c r="KBV22" s="1112"/>
      <c r="KBW22" s="1112"/>
      <c r="KBX22" s="1112"/>
      <c r="KBY22" s="1112"/>
      <c r="KBZ22" s="1112"/>
      <c r="KCA22" s="1112"/>
      <c r="KCB22" s="1112"/>
      <c r="KCC22" s="1112"/>
      <c r="KCD22" s="1112"/>
      <c r="KCE22" s="1112"/>
      <c r="KCF22" s="1112"/>
      <c r="KCG22" s="1112"/>
      <c r="KCH22" s="1112"/>
      <c r="KCI22" s="1112"/>
      <c r="KCJ22" s="1112"/>
      <c r="KCK22" s="1112"/>
      <c r="KCL22" s="1112"/>
      <c r="KCM22" s="1112"/>
      <c r="KCN22" s="1112"/>
      <c r="KCO22" s="1112"/>
      <c r="KCP22" s="1112"/>
      <c r="KCQ22" s="1112"/>
      <c r="KCR22" s="1112"/>
      <c r="KCS22" s="1112"/>
      <c r="KCT22" s="1112"/>
      <c r="KCU22" s="1112"/>
      <c r="KCV22" s="1112"/>
      <c r="KCW22" s="1112"/>
      <c r="KCX22" s="1112"/>
      <c r="KCY22" s="1112"/>
      <c r="KCZ22" s="1112"/>
      <c r="KDA22" s="1112"/>
      <c r="KDB22" s="1112"/>
      <c r="KDC22" s="1112"/>
      <c r="KDD22" s="1112"/>
      <c r="KDE22" s="1112"/>
      <c r="KDF22" s="1112"/>
      <c r="KDG22" s="1112"/>
      <c r="KDH22" s="1112"/>
      <c r="KDI22" s="1112"/>
      <c r="KDJ22" s="1112"/>
      <c r="KDK22" s="1112"/>
      <c r="KDL22" s="1112"/>
      <c r="KDM22" s="1112"/>
      <c r="KDN22" s="1112"/>
      <c r="KDO22" s="1112"/>
      <c r="KDP22" s="1112"/>
      <c r="KDQ22" s="1112"/>
      <c r="KDR22" s="1112"/>
      <c r="KDS22" s="1112"/>
      <c r="KDT22" s="1112"/>
      <c r="KDU22" s="1112"/>
      <c r="KDV22" s="1112"/>
      <c r="KDW22" s="1112"/>
      <c r="KDX22" s="1112"/>
      <c r="KDY22" s="1112"/>
      <c r="KDZ22" s="1112"/>
      <c r="KEA22" s="1112"/>
      <c r="KEB22" s="1112"/>
      <c r="KEC22" s="1112"/>
      <c r="KED22" s="1112"/>
      <c r="KEE22" s="1112"/>
      <c r="KEF22" s="1112"/>
      <c r="KEG22" s="1112"/>
      <c r="KEH22" s="1112"/>
      <c r="KEI22" s="1112"/>
      <c r="KEJ22" s="1112"/>
      <c r="KEK22" s="1112"/>
      <c r="KEL22" s="1112"/>
      <c r="KEM22" s="1112"/>
      <c r="KEN22" s="1112"/>
      <c r="KEO22" s="1112"/>
      <c r="KEP22" s="1112"/>
      <c r="KEQ22" s="1112"/>
      <c r="KER22" s="1112"/>
      <c r="KES22" s="1112"/>
      <c r="KET22" s="1112"/>
      <c r="KEU22" s="1112"/>
      <c r="KEV22" s="1112"/>
      <c r="KEW22" s="1112"/>
      <c r="KEX22" s="1112"/>
      <c r="KEY22" s="1112"/>
      <c r="KEZ22" s="1112"/>
      <c r="KFA22" s="1112"/>
      <c r="KFB22" s="1112"/>
      <c r="KFC22" s="1112"/>
      <c r="KFD22" s="1112"/>
      <c r="KFE22" s="1112"/>
      <c r="KFF22" s="1112"/>
      <c r="KFG22" s="1112"/>
      <c r="KFH22" s="1112"/>
      <c r="KFI22" s="1112"/>
      <c r="KFJ22" s="1112"/>
      <c r="KFK22" s="1112"/>
      <c r="KFL22" s="1112"/>
      <c r="KFM22" s="1112"/>
      <c r="KFN22" s="1112"/>
      <c r="KFO22" s="1112"/>
      <c r="KFP22" s="1112"/>
      <c r="KFQ22" s="1112"/>
      <c r="KFR22" s="1112"/>
      <c r="KFS22" s="1112"/>
      <c r="KFT22" s="1112"/>
      <c r="KFU22" s="1112"/>
      <c r="KFV22" s="1112"/>
      <c r="KFW22" s="1112"/>
      <c r="KFX22" s="1112"/>
      <c r="KFY22" s="1112"/>
      <c r="KFZ22" s="1112"/>
      <c r="KGA22" s="1112"/>
      <c r="KGB22" s="1112"/>
      <c r="KGC22" s="1112"/>
      <c r="KGD22" s="1112"/>
      <c r="KGE22" s="1112"/>
      <c r="KGF22" s="1112"/>
      <c r="KGG22" s="1112"/>
      <c r="KGH22" s="1112"/>
      <c r="KGI22" s="1112"/>
      <c r="KGJ22" s="1112"/>
      <c r="KGK22" s="1112"/>
      <c r="KGL22" s="1112"/>
      <c r="KGM22" s="1112"/>
      <c r="KGN22" s="1112"/>
      <c r="KGO22" s="1112"/>
      <c r="KGP22" s="1112"/>
      <c r="KGQ22" s="1112"/>
      <c r="KGR22" s="1112"/>
      <c r="KGS22" s="1112"/>
      <c r="KGT22" s="1112"/>
      <c r="KGU22" s="1112"/>
      <c r="KGV22" s="1112"/>
      <c r="KGW22" s="1112"/>
      <c r="KGX22" s="1112"/>
      <c r="KGY22" s="1112"/>
      <c r="KGZ22" s="1112"/>
      <c r="KHA22" s="1112"/>
      <c r="KHB22" s="1112"/>
      <c r="KHC22" s="1112"/>
      <c r="KHD22" s="1112"/>
      <c r="KHE22" s="1112"/>
      <c r="KHF22" s="1112"/>
      <c r="KHG22" s="1112"/>
      <c r="KHH22" s="1112"/>
      <c r="KHI22" s="1112"/>
      <c r="KHJ22" s="1112"/>
      <c r="KHK22" s="1112"/>
      <c r="KHL22" s="1112"/>
      <c r="KHM22" s="1112"/>
      <c r="KHN22" s="1112"/>
      <c r="KHO22" s="1112"/>
      <c r="KHP22" s="1112"/>
      <c r="KHQ22" s="1112"/>
      <c r="KHR22" s="1112"/>
      <c r="KHS22" s="1112"/>
      <c r="KHT22" s="1112"/>
      <c r="KHU22" s="1112"/>
      <c r="KHV22" s="1112"/>
      <c r="KHW22" s="1112"/>
      <c r="KHX22" s="1112"/>
      <c r="KHY22" s="1112"/>
      <c r="KHZ22" s="1112"/>
      <c r="KIA22" s="1112"/>
      <c r="KIB22" s="1112"/>
      <c r="KIC22" s="1112"/>
      <c r="KID22" s="1112"/>
      <c r="KIE22" s="1112"/>
      <c r="KIF22" s="1112"/>
      <c r="KIG22" s="1112"/>
      <c r="KIH22" s="1112"/>
      <c r="KII22" s="1112"/>
      <c r="KIJ22" s="1112"/>
      <c r="KIK22" s="1112"/>
      <c r="KIL22" s="1112"/>
      <c r="KIM22" s="1112"/>
      <c r="KIN22" s="1112"/>
      <c r="KIO22" s="1112"/>
      <c r="KIP22" s="1112"/>
      <c r="KIQ22" s="1112"/>
      <c r="KIR22" s="1112"/>
      <c r="KIS22" s="1112"/>
      <c r="KIT22" s="1112"/>
      <c r="KIU22" s="1112"/>
      <c r="KIV22" s="1112"/>
      <c r="KIW22" s="1112"/>
      <c r="KIX22" s="1112"/>
      <c r="KIY22" s="1112"/>
      <c r="KIZ22" s="1112"/>
      <c r="KJA22" s="1112"/>
      <c r="KJB22" s="1112"/>
      <c r="KJC22" s="1112"/>
      <c r="KJD22" s="1112"/>
      <c r="KJE22" s="1112"/>
      <c r="KJF22" s="1112"/>
      <c r="KJG22" s="1112"/>
      <c r="KJH22" s="1112"/>
      <c r="KJI22" s="1112"/>
      <c r="KJJ22" s="1112"/>
      <c r="KJK22" s="1112"/>
      <c r="KJL22" s="1112"/>
      <c r="KJM22" s="1112"/>
      <c r="KJN22" s="1112"/>
      <c r="KJO22" s="1112"/>
      <c r="KJP22" s="1112"/>
      <c r="KJQ22" s="1112"/>
      <c r="KJR22" s="1112"/>
      <c r="KJS22" s="1112"/>
      <c r="KJT22" s="1112"/>
      <c r="KJU22" s="1112"/>
      <c r="KJV22" s="1112"/>
      <c r="KJW22" s="1112"/>
      <c r="KJX22" s="1112"/>
      <c r="KJY22" s="1112"/>
      <c r="KJZ22" s="1112"/>
      <c r="KKA22" s="1112"/>
      <c r="KKB22" s="1112"/>
      <c r="KKC22" s="1112"/>
      <c r="KKD22" s="1112"/>
      <c r="KKE22" s="1112"/>
      <c r="KKF22" s="1112"/>
      <c r="KKG22" s="1112"/>
      <c r="KKH22" s="1112"/>
      <c r="KKI22" s="1112"/>
      <c r="KKJ22" s="1112"/>
      <c r="KKK22" s="1112"/>
      <c r="KKL22" s="1112"/>
      <c r="KKM22" s="1112"/>
      <c r="KKN22" s="1112"/>
      <c r="KKO22" s="1112"/>
      <c r="KKP22" s="1112"/>
      <c r="KKQ22" s="1112"/>
      <c r="KKR22" s="1112"/>
      <c r="KKS22" s="1112"/>
      <c r="KKT22" s="1112"/>
      <c r="KKU22" s="1112"/>
      <c r="KKV22" s="1112"/>
      <c r="KKW22" s="1112"/>
      <c r="KKX22" s="1112"/>
      <c r="KKY22" s="1112"/>
      <c r="KKZ22" s="1112"/>
      <c r="KLA22" s="1112"/>
      <c r="KLB22" s="1112"/>
      <c r="KLC22" s="1112"/>
      <c r="KLD22" s="1112"/>
      <c r="KLE22" s="1112"/>
      <c r="KLF22" s="1112"/>
      <c r="KLG22" s="1112"/>
      <c r="KLH22" s="1112"/>
      <c r="KLI22" s="1112"/>
      <c r="KLJ22" s="1112"/>
      <c r="KLK22" s="1112"/>
      <c r="KLL22" s="1112"/>
      <c r="KLM22" s="1112"/>
      <c r="KLN22" s="1112"/>
      <c r="KLO22" s="1112"/>
      <c r="KLP22" s="1112"/>
      <c r="KLQ22" s="1112"/>
      <c r="KLR22" s="1112"/>
      <c r="KLS22" s="1112"/>
      <c r="KLT22" s="1112"/>
      <c r="KLU22" s="1112"/>
      <c r="KLV22" s="1112"/>
      <c r="KLW22" s="1112"/>
      <c r="KLX22" s="1112"/>
      <c r="KLY22" s="1112"/>
      <c r="KLZ22" s="1112"/>
      <c r="KMA22" s="1112"/>
      <c r="KMB22" s="1112"/>
      <c r="KMC22" s="1112"/>
      <c r="KMD22" s="1112"/>
      <c r="KME22" s="1112"/>
      <c r="KMF22" s="1112"/>
      <c r="KMG22" s="1112"/>
      <c r="KMH22" s="1112"/>
      <c r="KMI22" s="1112"/>
      <c r="KMJ22" s="1112"/>
      <c r="KMK22" s="1112"/>
      <c r="KML22" s="1112"/>
      <c r="KMM22" s="1112"/>
      <c r="KMN22" s="1112"/>
      <c r="KMO22" s="1112"/>
      <c r="KMP22" s="1112"/>
      <c r="KMQ22" s="1112"/>
      <c r="KMR22" s="1112"/>
      <c r="KMS22" s="1112"/>
      <c r="KMT22" s="1112"/>
      <c r="KMU22" s="1112"/>
      <c r="KMV22" s="1112"/>
      <c r="KMW22" s="1112"/>
      <c r="KMX22" s="1112"/>
      <c r="KMY22" s="1112"/>
      <c r="KMZ22" s="1112"/>
      <c r="KNA22" s="1112"/>
      <c r="KNB22" s="1112"/>
      <c r="KNC22" s="1112"/>
      <c r="KND22" s="1112"/>
      <c r="KNE22" s="1112"/>
      <c r="KNF22" s="1112"/>
      <c r="KNG22" s="1112"/>
      <c r="KNH22" s="1112"/>
      <c r="KNI22" s="1112"/>
      <c r="KNJ22" s="1112"/>
      <c r="KNK22" s="1112"/>
      <c r="KNL22" s="1112"/>
      <c r="KNM22" s="1112"/>
      <c r="KNN22" s="1112"/>
      <c r="KNO22" s="1112"/>
      <c r="KNP22" s="1112"/>
      <c r="KNQ22" s="1112"/>
      <c r="KNR22" s="1112"/>
      <c r="KNS22" s="1112"/>
      <c r="KNT22" s="1112"/>
      <c r="KNU22" s="1112"/>
      <c r="KNV22" s="1112"/>
      <c r="KNW22" s="1112"/>
      <c r="KNX22" s="1112"/>
      <c r="KNY22" s="1112"/>
      <c r="KNZ22" s="1112"/>
      <c r="KOA22" s="1112"/>
      <c r="KOB22" s="1112"/>
      <c r="KOC22" s="1112"/>
      <c r="KOD22" s="1112"/>
      <c r="KOE22" s="1112"/>
      <c r="KOF22" s="1112"/>
      <c r="KOG22" s="1112"/>
      <c r="KOH22" s="1112"/>
      <c r="KOI22" s="1112"/>
      <c r="KOJ22" s="1112"/>
      <c r="KOK22" s="1112"/>
      <c r="KOL22" s="1112"/>
      <c r="KOM22" s="1112"/>
      <c r="KON22" s="1112"/>
      <c r="KOO22" s="1112"/>
      <c r="KOP22" s="1112"/>
      <c r="KOQ22" s="1112"/>
      <c r="KOR22" s="1112"/>
      <c r="KOS22" s="1112"/>
      <c r="KOT22" s="1112"/>
      <c r="KOU22" s="1112"/>
      <c r="KOV22" s="1112"/>
      <c r="KOW22" s="1112"/>
      <c r="KOX22" s="1112"/>
      <c r="KOY22" s="1112"/>
      <c r="KOZ22" s="1112"/>
      <c r="KPA22" s="1112"/>
      <c r="KPB22" s="1112"/>
      <c r="KPC22" s="1112"/>
      <c r="KPD22" s="1112"/>
      <c r="KPE22" s="1112"/>
      <c r="KPF22" s="1112"/>
      <c r="KPG22" s="1112"/>
      <c r="KPH22" s="1112"/>
      <c r="KPI22" s="1112"/>
      <c r="KPJ22" s="1112"/>
      <c r="KPK22" s="1112"/>
      <c r="KPL22" s="1112"/>
      <c r="KPM22" s="1112"/>
      <c r="KPN22" s="1112"/>
      <c r="KPO22" s="1112"/>
      <c r="KPP22" s="1112"/>
      <c r="KPQ22" s="1112"/>
      <c r="KPR22" s="1112"/>
      <c r="KPS22" s="1112"/>
      <c r="KPT22" s="1112"/>
      <c r="KPU22" s="1112"/>
      <c r="KPV22" s="1112"/>
      <c r="KPW22" s="1112"/>
      <c r="KPX22" s="1112"/>
      <c r="KPY22" s="1112"/>
      <c r="KPZ22" s="1112"/>
      <c r="KQA22" s="1112"/>
      <c r="KQB22" s="1112"/>
      <c r="KQC22" s="1112"/>
      <c r="KQD22" s="1112"/>
      <c r="KQE22" s="1112"/>
      <c r="KQF22" s="1112"/>
      <c r="KQG22" s="1112"/>
      <c r="KQH22" s="1112"/>
      <c r="KQI22" s="1112"/>
      <c r="KQJ22" s="1112"/>
      <c r="KQK22" s="1112"/>
      <c r="KQL22" s="1112"/>
      <c r="KQM22" s="1112"/>
      <c r="KQN22" s="1112"/>
      <c r="KQO22" s="1112"/>
      <c r="KQP22" s="1112"/>
      <c r="KQQ22" s="1112"/>
      <c r="KQR22" s="1112"/>
      <c r="KQS22" s="1112"/>
      <c r="KQT22" s="1112"/>
      <c r="KQU22" s="1112"/>
      <c r="KQV22" s="1112"/>
      <c r="KQW22" s="1112"/>
      <c r="KQX22" s="1112"/>
      <c r="KQY22" s="1112"/>
      <c r="KQZ22" s="1112"/>
      <c r="KRA22" s="1112"/>
      <c r="KRB22" s="1112"/>
      <c r="KRC22" s="1112"/>
      <c r="KRD22" s="1112"/>
      <c r="KRE22" s="1112"/>
      <c r="KRF22" s="1112"/>
      <c r="KRG22" s="1112"/>
      <c r="KRH22" s="1112"/>
      <c r="KRI22" s="1112"/>
      <c r="KRJ22" s="1112"/>
      <c r="KRK22" s="1112"/>
      <c r="KRL22" s="1112"/>
      <c r="KRM22" s="1112"/>
      <c r="KRN22" s="1112"/>
      <c r="KRO22" s="1112"/>
      <c r="KRP22" s="1112"/>
      <c r="KRQ22" s="1112"/>
      <c r="KRR22" s="1112"/>
      <c r="KRS22" s="1112"/>
      <c r="KRT22" s="1112"/>
      <c r="KRU22" s="1112"/>
      <c r="KRV22" s="1112"/>
      <c r="KRW22" s="1112"/>
      <c r="KRX22" s="1112"/>
      <c r="KRY22" s="1112"/>
      <c r="KRZ22" s="1112"/>
      <c r="KSA22" s="1112"/>
      <c r="KSB22" s="1112"/>
      <c r="KSC22" s="1112"/>
      <c r="KSD22" s="1112"/>
      <c r="KSE22" s="1112"/>
      <c r="KSF22" s="1112"/>
      <c r="KSG22" s="1112"/>
      <c r="KSH22" s="1112"/>
      <c r="KSI22" s="1112"/>
      <c r="KSJ22" s="1112"/>
      <c r="KSK22" s="1112"/>
      <c r="KSL22" s="1112"/>
      <c r="KSM22" s="1112"/>
      <c r="KSN22" s="1112"/>
      <c r="KSO22" s="1112"/>
      <c r="KSP22" s="1112"/>
      <c r="KSQ22" s="1112"/>
      <c r="KSR22" s="1112"/>
      <c r="KSS22" s="1112"/>
      <c r="KST22" s="1112"/>
      <c r="KSU22" s="1112"/>
      <c r="KSV22" s="1112"/>
      <c r="KSW22" s="1112"/>
      <c r="KSX22" s="1112"/>
      <c r="KSY22" s="1112"/>
      <c r="KSZ22" s="1112"/>
      <c r="KTA22" s="1112"/>
      <c r="KTB22" s="1112"/>
      <c r="KTC22" s="1112"/>
      <c r="KTD22" s="1112"/>
      <c r="KTE22" s="1112"/>
      <c r="KTF22" s="1112"/>
      <c r="KTG22" s="1112"/>
      <c r="KTH22" s="1112"/>
      <c r="KTI22" s="1112"/>
      <c r="KTJ22" s="1112"/>
      <c r="KTK22" s="1112"/>
      <c r="KTL22" s="1112"/>
      <c r="KTM22" s="1112"/>
      <c r="KTN22" s="1112"/>
      <c r="KTO22" s="1112"/>
      <c r="KTP22" s="1112"/>
      <c r="KTQ22" s="1112"/>
      <c r="KTR22" s="1112"/>
      <c r="KTS22" s="1112"/>
      <c r="KTT22" s="1112"/>
      <c r="KTU22" s="1112"/>
      <c r="KTV22" s="1112"/>
      <c r="KTW22" s="1112"/>
      <c r="KTX22" s="1112"/>
      <c r="KTY22" s="1112"/>
      <c r="KTZ22" s="1112"/>
      <c r="KUA22" s="1112"/>
      <c r="KUB22" s="1112"/>
      <c r="KUC22" s="1112"/>
      <c r="KUD22" s="1112"/>
      <c r="KUE22" s="1112"/>
      <c r="KUF22" s="1112"/>
      <c r="KUG22" s="1112"/>
      <c r="KUH22" s="1112"/>
      <c r="KUI22" s="1112"/>
      <c r="KUJ22" s="1112"/>
      <c r="KUK22" s="1112"/>
      <c r="KUL22" s="1112"/>
      <c r="KUM22" s="1112"/>
      <c r="KUN22" s="1112"/>
      <c r="KUO22" s="1112"/>
      <c r="KUP22" s="1112"/>
      <c r="KUQ22" s="1112"/>
      <c r="KUR22" s="1112"/>
      <c r="KUS22" s="1112"/>
      <c r="KUT22" s="1112"/>
      <c r="KUU22" s="1112"/>
      <c r="KUV22" s="1112"/>
      <c r="KUW22" s="1112"/>
      <c r="KUX22" s="1112"/>
      <c r="KUY22" s="1112"/>
      <c r="KUZ22" s="1112"/>
      <c r="KVA22" s="1112"/>
      <c r="KVB22" s="1112"/>
      <c r="KVC22" s="1112"/>
      <c r="KVD22" s="1112"/>
      <c r="KVE22" s="1112"/>
      <c r="KVF22" s="1112"/>
      <c r="KVG22" s="1112"/>
      <c r="KVH22" s="1112"/>
      <c r="KVI22" s="1112"/>
      <c r="KVJ22" s="1112"/>
      <c r="KVK22" s="1112"/>
      <c r="KVL22" s="1112"/>
      <c r="KVM22" s="1112"/>
      <c r="KVN22" s="1112"/>
      <c r="KVO22" s="1112"/>
      <c r="KVP22" s="1112"/>
      <c r="KVQ22" s="1112"/>
      <c r="KVR22" s="1112"/>
      <c r="KVS22" s="1112"/>
      <c r="KVT22" s="1112"/>
      <c r="KVU22" s="1112"/>
      <c r="KVV22" s="1112"/>
      <c r="KVW22" s="1112"/>
      <c r="KVX22" s="1112"/>
      <c r="KVY22" s="1112"/>
      <c r="KVZ22" s="1112"/>
      <c r="KWA22" s="1112"/>
      <c r="KWB22" s="1112"/>
      <c r="KWC22" s="1112"/>
      <c r="KWD22" s="1112"/>
      <c r="KWE22" s="1112"/>
      <c r="KWF22" s="1112"/>
      <c r="KWG22" s="1112"/>
      <c r="KWH22" s="1112"/>
      <c r="KWI22" s="1112"/>
      <c r="KWJ22" s="1112"/>
      <c r="KWK22" s="1112"/>
      <c r="KWL22" s="1112"/>
      <c r="KWM22" s="1112"/>
      <c r="KWN22" s="1112"/>
      <c r="KWO22" s="1112"/>
      <c r="KWP22" s="1112"/>
      <c r="KWQ22" s="1112"/>
      <c r="KWR22" s="1112"/>
      <c r="KWS22" s="1112"/>
      <c r="KWT22" s="1112"/>
      <c r="KWU22" s="1112"/>
      <c r="KWV22" s="1112"/>
      <c r="KWW22" s="1112"/>
      <c r="KWX22" s="1112"/>
      <c r="KWY22" s="1112"/>
      <c r="KWZ22" s="1112"/>
      <c r="KXA22" s="1112"/>
      <c r="KXB22" s="1112"/>
      <c r="KXC22" s="1112"/>
      <c r="KXD22" s="1112"/>
      <c r="KXE22" s="1112"/>
      <c r="KXF22" s="1112"/>
      <c r="KXG22" s="1112"/>
      <c r="KXH22" s="1112"/>
      <c r="KXI22" s="1112"/>
      <c r="KXJ22" s="1112"/>
      <c r="KXK22" s="1112"/>
      <c r="KXL22" s="1112"/>
      <c r="KXM22" s="1112"/>
      <c r="KXN22" s="1112"/>
      <c r="KXO22" s="1112"/>
      <c r="KXP22" s="1112"/>
      <c r="KXQ22" s="1112"/>
      <c r="KXR22" s="1112"/>
      <c r="KXS22" s="1112"/>
      <c r="KXT22" s="1112"/>
      <c r="KXU22" s="1112"/>
      <c r="KXV22" s="1112"/>
      <c r="KXW22" s="1112"/>
      <c r="KXX22" s="1112"/>
      <c r="KXY22" s="1112"/>
      <c r="KXZ22" s="1112"/>
      <c r="KYA22" s="1112"/>
      <c r="KYB22" s="1112"/>
      <c r="KYC22" s="1112"/>
      <c r="KYD22" s="1112"/>
      <c r="KYE22" s="1112"/>
      <c r="KYF22" s="1112"/>
      <c r="KYG22" s="1112"/>
      <c r="KYH22" s="1112"/>
      <c r="KYI22" s="1112"/>
      <c r="KYJ22" s="1112"/>
      <c r="KYK22" s="1112"/>
      <c r="KYL22" s="1112"/>
      <c r="KYM22" s="1112"/>
      <c r="KYN22" s="1112"/>
      <c r="KYO22" s="1112"/>
      <c r="KYP22" s="1112"/>
      <c r="KYQ22" s="1112"/>
      <c r="KYR22" s="1112"/>
      <c r="KYS22" s="1112"/>
      <c r="KYT22" s="1112"/>
      <c r="KYU22" s="1112"/>
      <c r="KYV22" s="1112"/>
      <c r="KYW22" s="1112"/>
      <c r="KYX22" s="1112"/>
      <c r="KYY22" s="1112"/>
      <c r="KYZ22" s="1112"/>
      <c r="KZA22" s="1112"/>
      <c r="KZB22" s="1112"/>
      <c r="KZC22" s="1112"/>
      <c r="KZD22" s="1112"/>
      <c r="KZE22" s="1112"/>
      <c r="KZF22" s="1112"/>
      <c r="KZG22" s="1112"/>
      <c r="KZH22" s="1112"/>
      <c r="KZI22" s="1112"/>
      <c r="KZJ22" s="1112"/>
      <c r="KZK22" s="1112"/>
      <c r="KZL22" s="1112"/>
      <c r="KZM22" s="1112"/>
      <c r="KZN22" s="1112"/>
      <c r="KZO22" s="1112"/>
      <c r="KZP22" s="1112"/>
      <c r="KZQ22" s="1112"/>
      <c r="KZR22" s="1112"/>
      <c r="KZS22" s="1112"/>
      <c r="KZT22" s="1112"/>
      <c r="KZU22" s="1112"/>
      <c r="KZV22" s="1112"/>
      <c r="KZW22" s="1112"/>
      <c r="KZX22" s="1112"/>
      <c r="KZY22" s="1112"/>
      <c r="KZZ22" s="1112"/>
      <c r="LAA22" s="1112"/>
      <c r="LAB22" s="1112"/>
      <c r="LAC22" s="1112"/>
      <c r="LAD22" s="1112"/>
      <c r="LAE22" s="1112"/>
      <c r="LAF22" s="1112"/>
      <c r="LAG22" s="1112"/>
      <c r="LAH22" s="1112"/>
      <c r="LAI22" s="1112"/>
      <c r="LAJ22" s="1112"/>
      <c r="LAK22" s="1112"/>
      <c r="LAL22" s="1112"/>
      <c r="LAM22" s="1112"/>
      <c r="LAN22" s="1112"/>
      <c r="LAO22" s="1112"/>
      <c r="LAP22" s="1112"/>
      <c r="LAQ22" s="1112"/>
      <c r="LAR22" s="1112"/>
      <c r="LAS22" s="1112"/>
      <c r="LAT22" s="1112"/>
      <c r="LAU22" s="1112"/>
      <c r="LAV22" s="1112"/>
      <c r="LAW22" s="1112"/>
      <c r="LAX22" s="1112"/>
      <c r="LAY22" s="1112"/>
      <c r="LAZ22" s="1112"/>
      <c r="LBA22" s="1112"/>
      <c r="LBB22" s="1112"/>
      <c r="LBC22" s="1112"/>
      <c r="LBD22" s="1112"/>
      <c r="LBE22" s="1112"/>
      <c r="LBF22" s="1112"/>
      <c r="LBG22" s="1112"/>
      <c r="LBH22" s="1112"/>
      <c r="LBI22" s="1112"/>
      <c r="LBJ22" s="1112"/>
      <c r="LBK22" s="1112"/>
      <c r="LBL22" s="1112"/>
      <c r="LBM22" s="1112"/>
      <c r="LBN22" s="1112"/>
      <c r="LBO22" s="1112"/>
      <c r="LBP22" s="1112"/>
      <c r="LBQ22" s="1112"/>
      <c r="LBR22" s="1112"/>
      <c r="LBS22" s="1112"/>
      <c r="LBT22" s="1112"/>
      <c r="LBU22" s="1112"/>
      <c r="LBV22" s="1112"/>
      <c r="LBW22" s="1112"/>
      <c r="LBX22" s="1112"/>
      <c r="LBY22" s="1112"/>
      <c r="LBZ22" s="1112"/>
      <c r="LCA22" s="1112"/>
      <c r="LCB22" s="1112"/>
      <c r="LCC22" s="1112"/>
      <c r="LCD22" s="1112"/>
      <c r="LCE22" s="1112"/>
      <c r="LCF22" s="1112"/>
      <c r="LCG22" s="1112"/>
      <c r="LCH22" s="1112"/>
      <c r="LCI22" s="1112"/>
      <c r="LCJ22" s="1112"/>
      <c r="LCK22" s="1112"/>
      <c r="LCL22" s="1112"/>
      <c r="LCM22" s="1112"/>
      <c r="LCN22" s="1112"/>
      <c r="LCO22" s="1112"/>
      <c r="LCP22" s="1112"/>
      <c r="LCQ22" s="1112"/>
      <c r="LCR22" s="1112"/>
      <c r="LCS22" s="1112"/>
      <c r="LCT22" s="1112"/>
      <c r="LCU22" s="1112"/>
      <c r="LCV22" s="1112"/>
      <c r="LCW22" s="1112"/>
      <c r="LCX22" s="1112"/>
      <c r="LCY22" s="1112"/>
      <c r="LCZ22" s="1112"/>
      <c r="LDA22" s="1112"/>
      <c r="LDB22" s="1112"/>
      <c r="LDC22" s="1112"/>
      <c r="LDD22" s="1112"/>
      <c r="LDE22" s="1112"/>
      <c r="LDF22" s="1112"/>
      <c r="LDG22" s="1112"/>
      <c r="LDH22" s="1112"/>
      <c r="LDI22" s="1112"/>
      <c r="LDJ22" s="1112"/>
      <c r="LDK22" s="1112"/>
      <c r="LDL22" s="1112"/>
      <c r="LDM22" s="1112"/>
      <c r="LDN22" s="1112"/>
      <c r="LDO22" s="1112"/>
      <c r="LDP22" s="1112"/>
      <c r="LDQ22" s="1112"/>
      <c r="LDR22" s="1112"/>
      <c r="LDS22" s="1112"/>
      <c r="LDT22" s="1112"/>
      <c r="LDU22" s="1112"/>
      <c r="LDV22" s="1112"/>
      <c r="LDW22" s="1112"/>
      <c r="LDX22" s="1112"/>
      <c r="LDY22" s="1112"/>
      <c r="LDZ22" s="1112"/>
      <c r="LEA22" s="1112"/>
      <c r="LEB22" s="1112"/>
      <c r="LEC22" s="1112"/>
      <c r="LED22" s="1112"/>
      <c r="LEE22" s="1112"/>
      <c r="LEF22" s="1112"/>
      <c r="LEG22" s="1112"/>
      <c r="LEH22" s="1112"/>
      <c r="LEI22" s="1112"/>
      <c r="LEJ22" s="1112"/>
      <c r="LEK22" s="1112"/>
      <c r="LEL22" s="1112"/>
      <c r="LEM22" s="1112"/>
      <c r="LEN22" s="1112"/>
      <c r="LEO22" s="1112"/>
      <c r="LEP22" s="1112"/>
      <c r="LEQ22" s="1112"/>
      <c r="LER22" s="1112"/>
      <c r="LES22" s="1112"/>
      <c r="LET22" s="1112"/>
      <c r="LEU22" s="1112"/>
      <c r="LEV22" s="1112"/>
      <c r="LEW22" s="1112"/>
      <c r="LEX22" s="1112"/>
      <c r="LEY22" s="1112"/>
      <c r="LEZ22" s="1112"/>
      <c r="LFA22" s="1112"/>
      <c r="LFB22" s="1112"/>
      <c r="LFC22" s="1112"/>
      <c r="LFD22" s="1112"/>
      <c r="LFE22" s="1112"/>
      <c r="LFF22" s="1112"/>
      <c r="LFG22" s="1112"/>
      <c r="LFH22" s="1112"/>
      <c r="LFI22" s="1112"/>
      <c r="LFJ22" s="1112"/>
      <c r="LFK22" s="1112"/>
      <c r="LFL22" s="1112"/>
      <c r="LFM22" s="1112"/>
      <c r="LFN22" s="1112"/>
      <c r="LFO22" s="1112"/>
      <c r="LFP22" s="1112"/>
      <c r="LFQ22" s="1112"/>
      <c r="LFR22" s="1112"/>
      <c r="LFS22" s="1112"/>
      <c r="LFT22" s="1112"/>
      <c r="LFU22" s="1112"/>
      <c r="LFV22" s="1112"/>
      <c r="LFW22" s="1112"/>
      <c r="LFX22" s="1112"/>
      <c r="LFY22" s="1112"/>
      <c r="LFZ22" s="1112"/>
      <c r="LGA22" s="1112"/>
      <c r="LGB22" s="1112"/>
      <c r="LGC22" s="1112"/>
      <c r="LGD22" s="1112"/>
      <c r="LGE22" s="1112"/>
      <c r="LGF22" s="1112"/>
      <c r="LGG22" s="1112"/>
      <c r="LGH22" s="1112"/>
      <c r="LGI22" s="1112"/>
      <c r="LGJ22" s="1112"/>
      <c r="LGK22" s="1112"/>
      <c r="LGL22" s="1112"/>
      <c r="LGM22" s="1112"/>
      <c r="LGN22" s="1112"/>
      <c r="LGO22" s="1112"/>
      <c r="LGP22" s="1112"/>
      <c r="LGQ22" s="1112"/>
      <c r="LGR22" s="1112"/>
      <c r="LGS22" s="1112"/>
      <c r="LGT22" s="1112"/>
      <c r="LGU22" s="1112"/>
      <c r="LGV22" s="1112"/>
      <c r="LGW22" s="1112"/>
      <c r="LGX22" s="1112"/>
      <c r="LGY22" s="1112"/>
      <c r="LGZ22" s="1112"/>
      <c r="LHA22" s="1112"/>
      <c r="LHB22" s="1112"/>
      <c r="LHC22" s="1112"/>
      <c r="LHD22" s="1112"/>
      <c r="LHE22" s="1112"/>
      <c r="LHF22" s="1112"/>
      <c r="LHG22" s="1112"/>
      <c r="LHH22" s="1112"/>
      <c r="LHI22" s="1112"/>
      <c r="LHJ22" s="1112"/>
      <c r="LHK22" s="1112"/>
      <c r="LHL22" s="1112"/>
      <c r="LHM22" s="1112"/>
      <c r="LHN22" s="1112"/>
      <c r="LHO22" s="1112"/>
      <c r="LHP22" s="1112"/>
      <c r="LHQ22" s="1112"/>
      <c r="LHR22" s="1112"/>
      <c r="LHS22" s="1112"/>
      <c r="LHT22" s="1112"/>
      <c r="LHU22" s="1112"/>
      <c r="LHV22" s="1112"/>
      <c r="LHW22" s="1112"/>
      <c r="LHX22" s="1112"/>
      <c r="LHY22" s="1112"/>
      <c r="LHZ22" s="1112"/>
      <c r="LIA22" s="1112"/>
      <c r="LIB22" s="1112"/>
      <c r="LIC22" s="1112"/>
      <c r="LID22" s="1112"/>
      <c r="LIE22" s="1112"/>
      <c r="LIF22" s="1112"/>
      <c r="LIG22" s="1112"/>
      <c r="LIH22" s="1112"/>
      <c r="LII22" s="1112"/>
      <c r="LIJ22" s="1112"/>
      <c r="LIK22" s="1112"/>
      <c r="LIL22" s="1112"/>
      <c r="LIM22" s="1112"/>
      <c r="LIN22" s="1112"/>
      <c r="LIO22" s="1112"/>
      <c r="LIP22" s="1112"/>
      <c r="LIQ22" s="1112"/>
      <c r="LIR22" s="1112"/>
      <c r="LIS22" s="1112"/>
      <c r="LIT22" s="1112"/>
      <c r="LIU22" s="1112"/>
      <c r="LIV22" s="1112"/>
      <c r="LIW22" s="1112"/>
      <c r="LIX22" s="1112"/>
      <c r="LIY22" s="1112"/>
      <c r="LIZ22" s="1112"/>
      <c r="LJA22" s="1112"/>
      <c r="LJB22" s="1112"/>
      <c r="LJC22" s="1112"/>
      <c r="LJD22" s="1112"/>
      <c r="LJE22" s="1112"/>
      <c r="LJF22" s="1112"/>
      <c r="LJG22" s="1112"/>
      <c r="LJH22" s="1112"/>
      <c r="LJI22" s="1112"/>
      <c r="LJJ22" s="1112"/>
      <c r="LJK22" s="1112"/>
      <c r="LJL22" s="1112"/>
      <c r="LJM22" s="1112"/>
      <c r="LJN22" s="1112"/>
      <c r="LJO22" s="1112"/>
      <c r="LJP22" s="1112"/>
      <c r="LJQ22" s="1112"/>
      <c r="LJR22" s="1112"/>
      <c r="LJS22" s="1112"/>
      <c r="LJT22" s="1112"/>
      <c r="LJU22" s="1112"/>
      <c r="LJV22" s="1112"/>
      <c r="LJW22" s="1112"/>
      <c r="LJX22" s="1112"/>
      <c r="LJY22" s="1112"/>
      <c r="LJZ22" s="1112"/>
      <c r="LKA22" s="1112"/>
      <c r="LKB22" s="1112"/>
      <c r="LKC22" s="1112"/>
      <c r="LKD22" s="1112"/>
      <c r="LKE22" s="1112"/>
      <c r="LKF22" s="1112"/>
      <c r="LKG22" s="1112"/>
      <c r="LKH22" s="1112"/>
      <c r="LKI22" s="1112"/>
      <c r="LKJ22" s="1112"/>
      <c r="LKK22" s="1112"/>
      <c r="LKL22" s="1112"/>
      <c r="LKM22" s="1112"/>
      <c r="LKN22" s="1112"/>
      <c r="LKO22" s="1112"/>
      <c r="LKP22" s="1112"/>
      <c r="LKQ22" s="1112"/>
      <c r="LKR22" s="1112"/>
      <c r="LKS22" s="1112"/>
      <c r="LKT22" s="1112"/>
      <c r="LKU22" s="1112"/>
      <c r="LKV22" s="1112"/>
      <c r="LKW22" s="1112"/>
      <c r="LKX22" s="1112"/>
      <c r="LKY22" s="1112"/>
      <c r="LKZ22" s="1112"/>
      <c r="LLA22" s="1112"/>
      <c r="LLB22" s="1112"/>
      <c r="LLC22" s="1112"/>
      <c r="LLD22" s="1112"/>
      <c r="LLE22" s="1112"/>
      <c r="LLF22" s="1112"/>
      <c r="LLG22" s="1112"/>
      <c r="LLH22" s="1112"/>
      <c r="LLI22" s="1112"/>
      <c r="LLJ22" s="1112"/>
      <c r="LLK22" s="1112"/>
      <c r="LLL22" s="1112"/>
      <c r="LLM22" s="1112"/>
      <c r="LLN22" s="1112"/>
      <c r="LLO22" s="1112"/>
      <c r="LLP22" s="1112"/>
      <c r="LLQ22" s="1112"/>
      <c r="LLR22" s="1112"/>
      <c r="LLS22" s="1112"/>
      <c r="LLT22" s="1112"/>
      <c r="LLU22" s="1112"/>
      <c r="LLV22" s="1112"/>
      <c r="LLW22" s="1112"/>
      <c r="LLX22" s="1112"/>
      <c r="LLY22" s="1112"/>
      <c r="LLZ22" s="1112"/>
      <c r="LMA22" s="1112"/>
      <c r="LMB22" s="1112"/>
      <c r="LMC22" s="1112"/>
      <c r="LMD22" s="1112"/>
      <c r="LME22" s="1112"/>
      <c r="LMF22" s="1112"/>
      <c r="LMG22" s="1112"/>
      <c r="LMH22" s="1112"/>
      <c r="LMI22" s="1112"/>
      <c r="LMJ22" s="1112"/>
      <c r="LMK22" s="1112"/>
      <c r="LML22" s="1112"/>
      <c r="LMM22" s="1112"/>
      <c r="LMN22" s="1112"/>
      <c r="LMO22" s="1112"/>
      <c r="LMP22" s="1112"/>
      <c r="LMQ22" s="1112"/>
      <c r="LMR22" s="1112"/>
      <c r="LMS22" s="1112"/>
      <c r="LMT22" s="1112"/>
      <c r="LMU22" s="1112"/>
      <c r="LMV22" s="1112"/>
      <c r="LMW22" s="1112"/>
      <c r="LMX22" s="1112"/>
      <c r="LMY22" s="1112"/>
      <c r="LMZ22" s="1112"/>
      <c r="LNA22" s="1112"/>
      <c r="LNB22" s="1112"/>
      <c r="LNC22" s="1112"/>
      <c r="LND22" s="1112"/>
      <c r="LNE22" s="1112"/>
      <c r="LNF22" s="1112"/>
      <c r="LNG22" s="1112"/>
      <c r="LNH22" s="1112"/>
      <c r="LNI22" s="1112"/>
      <c r="LNJ22" s="1112"/>
      <c r="LNK22" s="1112"/>
      <c r="LNL22" s="1112"/>
      <c r="LNM22" s="1112"/>
      <c r="LNN22" s="1112"/>
      <c r="LNO22" s="1112"/>
      <c r="LNP22" s="1112"/>
      <c r="LNQ22" s="1112"/>
      <c r="LNR22" s="1112"/>
      <c r="LNS22" s="1112"/>
      <c r="LNT22" s="1112"/>
      <c r="LNU22" s="1112"/>
      <c r="LNV22" s="1112"/>
      <c r="LNW22" s="1112"/>
      <c r="LNX22" s="1112"/>
      <c r="LNY22" s="1112"/>
      <c r="LNZ22" s="1112"/>
      <c r="LOA22" s="1112"/>
      <c r="LOB22" s="1112"/>
      <c r="LOC22" s="1112"/>
      <c r="LOD22" s="1112"/>
      <c r="LOE22" s="1112"/>
      <c r="LOF22" s="1112"/>
      <c r="LOG22" s="1112"/>
      <c r="LOH22" s="1112"/>
      <c r="LOI22" s="1112"/>
      <c r="LOJ22" s="1112"/>
      <c r="LOK22" s="1112"/>
      <c r="LOL22" s="1112"/>
      <c r="LOM22" s="1112"/>
      <c r="LON22" s="1112"/>
      <c r="LOO22" s="1112"/>
      <c r="LOP22" s="1112"/>
      <c r="LOQ22" s="1112"/>
      <c r="LOR22" s="1112"/>
      <c r="LOS22" s="1112"/>
      <c r="LOT22" s="1112"/>
      <c r="LOU22" s="1112"/>
      <c r="LOV22" s="1112"/>
      <c r="LOW22" s="1112"/>
      <c r="LOX22" s="1112"/>
      <c r="LOY22" s="1112"/>
      <c r="LOZ22" s="1112"/>
      <c r="LPA22" s="1112"/>
      <c r="LPB22" s="1112"/>
      <c r="LPC22" s="1112"/>
      <c r="LPD22" s="1112"/>
      <c r="LPE22" s="1112"/>
      <c r="LPF22" s="1112"/>
      <c r="LPG22" s="1112"/>
      <c r="LPH22" s="1112"/>
      <c r="LPI22" s="1112"/>
      <c r="LPJ22" s="1112"/>
      <c r="LPK22" s="1112"/>
      <c r="LPL22" s="1112"/>
      <c r="LPM22" s="1112"/>
      <c r="LPN22" s="1112"/>
      <c r="LPO22" s="1112"/>
      <c r="LPP22" s="1112"/>
      <c r="LPQ22" s="1112"/>
      <c r="LPR22" s="1112"/>
      <c r="LPS22" s="1112"/>
      <c r="LPT22" s="1112"/>
      <c r="LPU22" s="1112"/>
      <c r="LPV22" s="1112"/>
      <c r="LPW22" s="1112"/>
      <c r="LPX22" s="1112"/>
      <c r="LPY22" s="1112"/>
      <c r="LPZ22" s="1112"/>
      <c r="LQA22" s="1112"/>
      <c r="LQB22" s="1112"/>
      <c r="LQC22" s="1112"/>
      <c r="LQD22" s="1112"/>
      <c r="LQE22" s="1112"/>
      <c r="LQF22" s="1112"/>
      <c r="LQG22" s="1112"/>
      <c r="LQH22" s="1112"/>
      <c r="LQI22" s="1112"/>
      <c r="LQJ22" s="1112"/>
      <c r="LQK22" s="1112"/>
      <c r="LQL22" s="1112"/>
      <c r="LQM22" s="1112"/>
      <c r="LQN22" s="1112"/>
      <c r="LQO22" s="1112"/>
      <c r="LQP22" s="1112"/>
      <c r="LQQ22" s="1112"/>
      <c r="LQR22" s="1112"/>
      <c r="LQS22" s="1112"/>
      <c r="LQT22" s="1112"/>
      <c r="LQU22" s="1112"/>
      <c r="LQV22" s="1112"/>
      <c r="LQW22" s="1112"/>
      <c r="LQX22" s="1112"/>
      <c r="LQY22" s="1112"/>
      <c r="LQZ22" s="1112"/>
      <c r="LRA22" s="1112"/>
      <c r="LRB22" s="1112"/>
      <c r="LRC22" s="1112"/>
      <c r="LRD22" s="1112"/>
      <c r="LRE22" s="1112"/>
      <c r="LRF22" s="1112"/>
      <c r="LRG22" s="1112"/>
      <c r="LRH22" s="1112"/>
      <c r="LRI22" s="1112"/>
      <c r="LRJ22" s="1112"/>
      <c r="LRK22" s="1112"/>
      <c r="LRL22" s="1112"/>
      <c r="LRM22" s="1112"/>
      <c r="LRN22" s="1112"/>
      <c r="LRO22" s="1112"/>
      <c r="LRP22" s="1112"/>
      <c r="LRQ22" s="1112"/>
      <c r="LRR22" s="1112"/>
      <c r="LRS22" s="1112"/>
      <c r="LRT22" s="1112"/>
      <c r="LRU22" s="1112"/>
      <c r="LRV22" s="1112"/>
      <c r="LRW22" s="1112"/>
      <c r="LRX22" s="1112"/>
      <c r="LRY22" s="1112"/>
      <c r="LRZ22" s="1112"/>
      <c r="LSA22" s="1112"/>
      <c r="LSB22" s="1112"/>
      <c r="LSC22" s="1112"/>
      <c r="LSD22" s="1112"/>
      <c r="LSE22" s="1112"/>
      <c r="LSF22" s="1112"/>
      <c r="LSG22" s="1112"/>
      <c r="LSH22" s="1112"/>
      <c r="LSI22" s="1112"/>
      <c r="LSJ22" s="1112"/>
      <c r="LSK22" s="1112"/>
      <c r="LSL22" s="1112"/>
      <c r="LSM22" s="1112"/>
      <c r="LSN22" s="1112"/>
      <c r="LSO22" s="1112"/>
      <c r="LSP22" s="1112"/>
      <c r="LSQ22" s="1112"/>
      <c r="LSR22" s="1112"/>
      <c r="LSS22" s="1112"/>
      <c r="LST22" s="1112"/>
      <c r="LSU22" s="1112"/>
      <c r="LSV22" s="1112"/>
      <c r="LSW22" s="1112"/>
      <c r="LSX22" s="1112"/>
      <c r="LSY22" s="1112"/>
      <c r="LSZ22" s="1112"/>
      <c r="LTA22" s="1112"/>
      <c r="LTB22" s="1112"/>
      <c r="LTC22" s="1112"/>
      <c r="LTD22" s="1112"/>
      <c r="LTE22" s="1112"/>
      <c r="LTF22" s="1112"/>
      <c r="LTG22" s="1112"/>
      <c r="LTH22" s="1112"/>
      <c r="LTI22" s="1112"/>
      <c r="LTJ22" s="1112"/>
      <c r="LTK22" s="1112"/>
      <c r="LTL22" s="1112"/>
      <c r="LTM22" s="1112"/>
      <c r="LTN22" s="1112"/>
      <c r="LTO22" s="1112"/>
      <c r="LTP22" s="1112"/>
      <c r="LTQ22" s="1112"/>
      <c r="LTR22" s="1112"/>
      <c r="LTS22" s="1112"/>
      <c r="LTT22" s="1112"/>
      <c r="LTU22" s="1112"/>
      <c r="LTV22" s="1112"/>
      <c r="LTW22" s="1112"/>
      <c r="LTX22" s="1112"/>
      <c r="LTY22" s="1112"/>
      <c r="LTZ22" s="1112"/>
      <c r="LUA22" s="1112"/>
      <c r="LUB22" s="1112"/>
      <c r="LUC22" s="1112"/>
      <c r="LUD22" s="1112"/>
      <c r="LUE22" s="1112"/>
      <c r="LUF22" s="1112"/>
      <c r="LUG22" s="1112"/>
      <c r="LUH22" s="1112"/>
      <c r="LUI22" s="1112"/>
      <c r="LUJ22" s="1112"/>
      <c r="LUK22" s="1112"/>
      <c r="LUL22" s="1112"/>
      <c r="LUM22" s="1112"/>
      <c r="LUN22" s="1112"/>
      <c r="LUO22" s="1112"/>
      <c r="LUP22" s="1112"/>
      <c r="LUQ22" s="1112"/>
      <c r="LUR22" s="1112"/>
      <c r="LUS22" s="1112"/>
      <c r="LUT22" s="1112"/>
      <c r="LUU22" s="1112"/>
      <c r="LUV22" s="1112"/>
      <c r="LUW22" s="1112"/>
      <c r="LUX22" s="1112"/>
      <c r="LUY22" s="1112"/>
      <c r="LUZ22" s="1112"/>
      <c r="LVA22" s="1112"/>
      <c r="LVB22" s="1112"/>
      <c r="LVC22" s="1112"/>
      <c r="LVD22" s="1112"/>
      <c r="LVE22" s="1112"/>
      <c r="LVF22" s="1112"/>
      <c r="LVG22" s="1112"/>
      <c r="LVH22" s="1112"/>
      <c r="LVI22" s="1112"/>
      <c r="LVJ22" s="1112"/>
      <c r="LVK22" s="1112"/>
      <c r="LVL22" s="1112"/>
      <c r="LVM22" s="1112"/>
      <c r="LVN22" s="1112"/>
      <c r="LVO22" s="1112"/>
      <c r="LVP22" s="1112"/>
      <c r="LVQ22" s="1112"/>
      <c r="LVR22" s="1112"/>
      <c r="LVS22" s="1112"/>
      <c r="LVT22" s="1112"/>
      <c r="LVU22" s="1112"/>
      <c r="LVV22" s="1112"/>
      <c r="LVW22" s="1112"/>
      <c r="LVX22" s="1112"/>
      <c r="LVY22" s="1112"/>
      <c r="LVZ22" s="1112"/>
      <c r="LWA22" s="1112"/>
      <c r="LWB22" s="1112"/>
      <c r="LWC22" s="1112"/>
      <c r="LWD22" s="1112"/>
      <c r="LWE22" s="1112"/>
      <c r="LWF22" s="1112"/>
      <c r="LWG22" s="1112"/>
      <c r="LWH22" s="1112"/>
      <c r="LWI22" s="1112"/>
      <c r="LWJ22" s="1112"/>
      <c r="LWK22" s="1112"/>
      <c r="LWL22" s="1112"/>
      <c r="LWM22" s="1112"/>
      <c r="LWN22" s="1112"/>
      <c r="LWO22" s="1112"/>
      <c r="LWP22" s="1112"/>
      <c r="LWQ22" s="1112"/>
      <c r="LWR22" s="1112"/>
      <c r="LWS22" s="1112"/>
      <c r="LWT22" s="1112"/>
      <c r="LWU22" s="1112"/>
      <c r="LWV22" s="1112"/>
      <c r="LWW22" s="1112"/>
      <c r="LWX22" s="1112"/>
      <c r="LWY22" s="1112"/>
      <c r="LWZ22" s="1112"/>
      <c r="LXA22" s="1112"/>
      <c r="LXB22" s="1112"/>
      <c r="LXC22" s="1112"/>
      <c r="LXD22" s="1112"/>
      <c r="LXE22" s="1112"/>
      <c r="LXF22" s="1112"/>
      <c r="LXG22" s="1112"/>
      <c r="LXH22" s="1112"/>
      <c r="LXI22" s="1112"/>
      <c r="LXJ22" s="1112"/>
      <c r="LXK22" s="1112"/>
      <c r="LXL22" s="1112"/>
      <c r="LXM22" s="1112"/>
      <c r="LXN22" s="1112"/>
      <c r="LXO22" s="1112"/>
      <c r="LXP22" s="1112"/>
      <c r="LXQ22" s="1112"/>
      <c r="LXR22" s="1112"/>
      <c r="LXS22" s="1112"/>
      <c r="LXT22" s="1112"/>
      <c r="LXU22" s="1112"/>
      <c r="LXV22" s="1112"/>
      <c r="LXW22" s="1112"/>
      <c r="LXX22" s="1112"/>
      <c r="LXY22" s="1112"/>
      <c r="LXZ22" s="1112"/>
      <c r="LYA22" s="1112"/>
      <c r="LYB22" s="1112"/>
      <c r="LYC22" s="1112"/>
      <c r="LYD22" s="1112"/>
      <c r="LYE22" s="1112"/>
      <c r="LYF22" s="1112"/>
      <c r="LYG22" s="1112"/>
      <c r="LYH22" s="1112"/>
      <c r="LYI22" s="1112"/>
      <c r="LYJ22" s="1112"/>
      <c r="LYK22" s="1112"/>
      <c r="LYL22" s="1112"/>
      <c r="LYM22" s="1112"/>
      <c r="LYN22" s="1112"/>
      <c r="LYO22" s="1112"/>
      <c r="LYP22" s="1112"/>
      <c r="LYQ22" s="1112"/>
      <c r="LYR22" s="1112"/>
      <c r="LYS22" s="1112"/>
      <c r="LYT22" s="1112"/>
      <c r="LYU22" s="1112"/>
      <c r="LYV22" s="1112"/>
      <c r="LYW22" s="1112"/>
      <c r="LYX22" s="1112"/>
      <c r="LYY22" s="1112"/>
      <c r="LYZ22" s="1112"/>
      <c r="LZA22" s="1112"/>
      <c r="LZB22" s="1112"/>
      <c r="LZC22" s="1112"/>
      <c r="LZD22" s="1112"/>
      <c r="LZE22" s="1112"/>
      <c r="LZF22" s="1112"/>
      <c r="LZG22" s="1112"/>
      <c r="LZH22" s="1112"/>
      <c r="LZI22" s="1112"/>
      <c r="LZJ22" s="1112"/>
      <c r="LZK22" s="1112"/>
      <c r="LZL22" s="1112"/>
      <c r="LZM22" s="1112"/>
      <c r="LZN22" s="1112"/>
      <c r="LZO22" s="1112"/>
      <c r="LZP22" s="1112"/>
      <c r="LZQ22" s="1112"/>
      <c r="LZR22" s="1112"/>
      <c r="LZS22" s="1112"/>
      <c r="LZT22" s="1112"/>
      <c r="LZU22" s="1112"/>
      <c r="LZV22" s="1112"/>
      <c r="LZW22" s="1112"/>
      <c r="LZX22" s="1112"/>
      <c r="LZY22" s="1112"/>
      <c r="LZZ22" s="1112"/>
      <c r="MAA22" s="1112"/>
      <c r="MAB22" s="1112"/>
      <c r="MAC22" s="1112"/>
      <c r="MAD22" s="1112"/>
      <c r="MAE22" s="1112"/>
      <c r="MAF22" s="1112"/>
      <c r="MAG22" s="1112"/>
      <c r="MAH22" s="1112"/>
      <c r="MAI22" s="1112"/>
      <c r="MAJ22" s="1112"/>
      <c r="MAK22" s="1112"/>
      <c r="MAL22" s="1112"/>
      <c r="MAM22" s="1112"/>
      <c r="MAN22" s="1112"/>
      <c r="MAO22" s="1112"/>
      <c r="MAP22" s="1112"/>
      <c r="MAQ22" s="1112"/>
      <c r="MAR22" s="1112"/>
      <c r="MAS22" s="1112"/>
      <c r="MAT22" s="1112"/>
      <c r="MAU22" s="1112"/>
      <c r="MAV22" s="1112"/>
      <c r="MAW22" s="1112"/>
      <c r="MAX22" s="1112"/>
      <c r="MAY22" s="1112"/>
      <c r="MAZ22" s="1112"/>
      <c r="MBA22" s="1112"/>
      <c r="MBB22" s="1112"/>
      <c r="MBC22" s="1112"/>
      <c r="MBD22" s="1112"/>
      <c r="MBE22" s="1112"/>
      <c r="MBF22" s="1112"/>
      <c r="MBG22" s="1112"/>
      <c r="MBH22" s="1112"/>
      <c r="MBI22" s="1112"/>
      <c r="MBJ22" s="1112"/>
      <c r="MBK22" s="1112"/>
      <c r="MBL22" s="1112"/>
      <c r="MBM22" s="1112"/>
      <c r="MBN22" s="1112"/>
      <c r="MBO22" s="1112"/>
      <c r="MBP22" s="1112"/>
      <c r="MBQ22" s="1112"/>
      <c r="MBR22" s="1112"/>
      <c r="MBS22" s="1112"/>
      <c r="MBT22" s="1112"/>
      <c r="MBU22" s="1112"/>
      <c r="MBV22" s="1112"/>
      <c r="MBW22" s="1112"/>
      <c r="MBX22" s="1112"/>
      <c r="MBY22" s="1112"/>
      <c r="MBZ22" s="1112"/>
      <c r="MCA22" s="1112"/>
      <c r="MCB22" s="1112"/>
      <c r="MCC22" s="1112"/>
      <c r="MCD22" s="1112"/>
      <c r="MCE22" s="1112"/>
      <c r="MCF22" s="1112"/>
      <c r="MCG22" s="1112"/>
      <c r="MCH22" s="1112"/>
      <c r="MCI22" s="1112"/>
      <c r="MCJ22" s="1112"/>
      <c r="MCK22" s="1112"/>
      <c r="MCL22" s="1112"/>
      <c r="MCM22" s="1112"/>
      <c r="MCN22" s="1112"/>
      <c r="MCO22" s="1112"/>
      <c r="MCP22" s="1112"/>
      <c r="MCQ22" s="1112"/>
      <c r="MCR22" s="1112"/>
      <c r="MCS22" s="1112"/>
      <c r="MCT22" s="1112"/>
      <c r="MCU22" s="1112"/>
      <c r="MCV22" s="1112"/>
      <c r="MCW22" s="1112"/>
      <c r="MCX22" s="1112"/>
      <c r="MCY22" s="1112"/>
      <c r="MCZ22" s="1112"/>
      <c r="MDA22" s="1112"/>
      <c r="MDB22" s="1112"/>
      <c r="MDC22" s="1112"/>
      <c r="MDD22" s="1112"/>
      <c r="MDE22" s="1112"/>
      <c r="MDF22" s="1112"/>
      <c r="MDG22" s="1112"/>
      <c r="MDH22" s="1112"/>
      <c r="MDI22" s="1112"/>
      <c r="MDJ22" s="1112"/>
      <c r="MDK22" s="1112"/>
      <c r="MDL22" s="1112"/>
      <c r="MDM22" s="1112"/>
      <c r="MDN22" s="1112"/>
      <c r="MDO22" s="1112"/>
      <c r="MDP22" s="1112"/>
      <c r="MDQ22" s="1112"/>
      <c r="MDR22" s="1112"/>
      <c r="MDS22" s="1112"/>
      <c r="MDT22" s="1112"/>
      <c r="MDU22" s="1112"/>
      <c r="MDV22" s="1112"/>
      <c r="MDW22" s="1112"/>
      <c r="MDX22" s="1112"/>
      <c r="MDY22" s="1112"/>
      <c r="MDZ22" s="1112"/>
      <c r="MEA22" s="1112"/>
      <c r="MEB22" s="1112"/>
      <c r="MEC22" s="1112"/>
      <c r="MED22" s="1112"/>
      <c r="MEE22" s="1112"/>
      <c r="MEF22" s="1112"/>
      <c r="MEG22" s="1112"/>
      <c r="MEH22" s="1112"/>
      <c r="MEI22" s="1112"/>
      <c r="MEJ22" s="1112"/>
      <c r="MEK22" s="1112"/>
      <c r="MEL22" s="1112"/>
      <c r="MEM22" s="1112"/>
      <c r="MEN22" s="1112"/>
      <c r="MEO22" s="1112"/>
      <c r="MEP22" s="1112"/>
      <c r="MEQ22" s="1112"/>
      <c r="MER22" s="1112"/>
      <c r="MES22" s="1112"/>
      <c r="MET22" s="1112"/>
      <c r="MEU22" s="1112"/>
      <c r="MEV22" s="1112"/>
      <c r="MEW22" s="1112"/>
      <c r="MEX22" s="1112"/>
      <c r="MEY22" s="1112"/>
      <c r="MEZ22" s="1112"/>
      <c r="MFA22" s="1112"/>
      <c r="MFB22" s="1112"/>
      <c r="MFC22" s="1112"/>
      <c r="MFD22" s="1112"/>
      <c r="MFE22" s="1112"/>
      <c r="MFF22" s="1112"/>
      <c r="MFG22" s="1112"/>
      <c r="MFH22" s="1112"/>
      <c r="MFI22" s="1112"/>
      <c r="MFJ22" s="1112"/>
      <c r="MFK22" s="1112"/>
      <c r="MFL22" s="1112"/>
      <c r="MFM22" s="1112"/>
      <c r="MFN22" s="1112"/>
      <c r="MFO22" s="1112"/>
      <c r="MFP22" s="1112"/>
      <c r="MFQ22" s="1112"/>
      <c r="MFR22" s="1112"/>
      <c r="MFS22" s="1112"/>
      <c r="MFT22" s="1112"/>
      <c r="MFU22" s="1112"/>
      <c r="MFV22" s="1112"/>
      <c r="MFW22" s="1112"/>
      <c r="MFX22" s="1112"/>
      <c r="MFY22" s="1112"/>
      <c r="MFZ22" s="1112"/>
      <c r="MGA22" s="1112"/>
      <c r="MGB22" s="1112"/>
      <c r="MGC22" s="1112"/>
      <c r="MGD22" s="1112"/>
      <c r="MGE22" s="1112"/>
      <c r="MGF22" s="1112"/>
      <c r="MGG22" s="1112"/>
      <c r="MGH22" s="1112"/>
      <c r="MGI22" s="1112"/>
      <c r="MGJ22" s="1112"/>
      <c r="MGK22" s="1112"/>
      <c r="MGL22" s="1112"/>
      <c r="MGM22" s="1112"/>
      <c r="MGN22" s="1112"/>
      <c r="MGO22" s="1112"/>
      <c r="MGP22" s="1112"/>
      <c r="MGQ22" s="1112"/>
      <c r="MGR22" s="1112"/>
      <c r="MGS22" s="1112"/>
      <c r="MGT22" s="1112"/>
      <c r="MGU22" s="1112"/>
      <c r="MGV22" s="1112"/>
      <c r="MGW22" s="1112"/>
      <c r="MGX22" s="1112"/>
      <c r="MGY22" s="1112"/>
      <c r="MGZ22" s="1112"/>
      <c r="MHA22" s="1112"/>
      <c r="MHB22" s="1112"/>
      <c r="MHC22" s="1112"/>
      <c r="MHD22" s="1112"/>
      <c r="MHE22" s="1112"/>
      <c r="MHF22" s="1112"/>
      <c r="MHG22" s="1112"/>
      <c r="MHH22" s="1112"/>
      <c r="MHI22" s="1112"/>
      <c r="MHJ22" s="1112"/>
      <c r="MHK22" s="1112"/>
      <c r="MHL22" s="1112"/>
      <c r="MHM22" s="1112"/>
      <c r="MHN22" s="1112"/>
      <c r="MHO22" s="1112"/>
      <c r="MHP22" s="1112"/>
      <c r="MHQ22" s="1112"/>
      <c r="MHR22" s="1112"/>
      <c r="MHS22" s="1112"/>
      <c r="MHT22" s="1112"/>
      <c r="MHU22" s="1112"/>
      <c r="MHV22" s="1112"/>
      <c r="MHW22" s="1112"/>
      <c r="MHX22" s="1112"/>
      <c r="MHY22" s="1112"/>
      <c r="MHZ22" s="1112"/>
      <c r="MIA22" s="1112"/>
      <c r="MIB22" s="1112"/>
      <c r="MIC22" s="1112"/>
      <c r="MID22" s="1112"/>
      <c r="MIE22" s="1112"/>
      <c r="MIF22" s="1112"/>
      <c r="MIG22" s="1112"/>
      <c r="MIH22" s="1112"/>
      <c r="MII22" s="1112"/>
      <c r="MIJ22" s="1112"/>
      <c r="MIK22" s="1112"/>
      <c r="MIL22" s="1112"/>
      <c r="MIM22" s="1112"/>
      <c r="MIN22" s="1112"/>
      <c r="MIO22" s="1112"/>
      <c r="MIP22" s="1112"/>
      <c r="MIQ22" s="1112"/>
      <c r="MIR22" s="1112"/>
      <c r="MIS22" s="1112"/>
      <c r="MIT22" s="1112"/>
      <c r="MIU22" s="1112"/>
      <c r="MIV22" s="1112"/>
      <c r="MIW22" s="1112"/>
      <c r="MIX22" s="1112"/>
      <c r="MIY22" s="1112"/>
      <c r="MIZ22" s="1112"/>
      <c r="MJA22" s="1112"/>
      <c r="MJB22" s="1112"/>
      <c r="MJC22" s="1112"/>
      <c r="MJD22" s="1112"/>
      <c r="MJE22" s="1112"/>
      <c r="MJF22" s="1112"/>
      <c r="MJG22" s="1112"/>
      <c r="MJH22" s="1112"/>
      <c r="MJI22" s="1112"/>
      <c r="MJJ22" s="1112"/>
      <c r="MJK22" s="1112"/>
      <c r="MJL22" s="1112"/>
      <c r="MJM22" s="1112"/>
      <c r="MJN22" s="1112"/>
      <c r="MJO22" s="1112"/>
      <c r="MJP22" s="1112"/>
      <c r="MJQ22" s="1112"/>
      <c r="MJR22" s="1112"/>
      <c r="MJS22" s="1112"/>
      <c r="MJT22" s="1112"/>
      <c r="MJU22" s="1112"/>
      <c r="MJV22" s="1112"/>
      <c r="MJW22" s="1112"/>
      <c r="MJX22" s="1112"/>
      <c r="MJY22" s="1112"/>
      <c r="MJZ22" s="1112"/>
      <c r="MKA22" s="1112"/>
      <c r="MKB22" s="1112"/>
      <c r="MKC22" s="1112"/>
      <c r="MKD22" s="1112"/>
      <c r="MKE22" s="1112"/>
      <c r="MKF22" s="1112"/>
      <c r="MKG22" s="1112"/>
      <c r="MKH22" s="1112"/>
      <c r="MKI22" s="1112"/>
      <c r="MKJ22" s="1112"/>
      <c r="MKK22" s="1112"/>
      <c r="MKL22" s="1112"/>
      <c r="MKM22" s="1112"/>
      <c r="MKN22" s="1112"/>
      <c r="MKO22" s="1112"/>
      <c r="MKP22" s="1112"/>
      <c r="MKQ22" s="1112"/>
      <c r="MKR22" s="1112"/>
      <c r="MKS22" s="1112"/>
      <c r="MKT22" s="1112"/>
      <c r="MKU22" s="1112"/>
      <c r="MKV22" s="1112"/>
      <c r="MKW22" s="1112"/>
      <c r="MKX22" s="1112"/>
      <c r="MKY22" s="1112"/>
      <c r="MKZ22" s="1112"/>
      <c r="MLA22" s="1112"/>
      <c r="MLB22" s="1112"/>
      <c r="MLC22" s="1112"/>
      <c r="MLD22" s="1112"/>
      <c r="MLE22" s="1112"/>
      <c r="MLF22" s="1112"/>
      <c r="MLG22" s="1112"/>
      <c r="MLH22" s="1112"/>
      <c r="MLI22" s="1112"/>
      <c r="MLJ22" s="1112"/>
      <c r="MLK22" s="1112"/>
      <c r="MLL22" s="1112"/>
      <c r="MLM22" s="1112"/>
      <c r="MLN22" s="1112"/>
      <c r="MLO22" s="1112"/>
      <c r="MLP22" s="1112"/>
      <c r="MLQ22" s="1112"/>
      <c r="MLR22" s="1112"/>
      <c r="MLS22" s="1112"/>
      <c r="MLT22" s="1112"/>
      <c r="MLU22" s="1112"/>
      <c r="MLV22" s="1112"/>
      <c r="MLW22" s="1112"/>
      <c r="MLX22" s="1112"/>
      <c r="MLY22" s="1112"/>
      <c r="MLZ22" s="1112"/>
      <c r="MMA22" s="1112"/>
      <c r="MMB22" s="1112"/>
      <c r="MMC22" s="1112"/>
      <c r="MMD22" s="1112"/>
      <c r="MME22" s="1112"/>
      <c r="MMF22" s="1112"/>
      <c r="MMG22" s="1112"/>
      <c r="MMH22" s="1112"/>
      <c r="MMI22" s="1112"/>
      <c r="MMJ22" s="1112"/>
      <c r="MMK22" s="1112"/>
      <c r="MML22" s="1112"/>
      <c r="MMM22" s="1112"/>
      <c r="MMN22" s="1112"/>
      <c r="MMO22" s="1112"/>
      <c r="MMP22" s="1112"/>
      <c r="MMQ22" s="1112"/>
      <c r="MMR22" s="1112"/>
      <c r="MMS22" s="1112"/>
      <c r="MMT22" s="1112"/>
      <c r="MMU22" s="1112"/>
      <c r="MMV22" s="1112"/>
      <c r="MMW22" s="1112"/>
      <c r="MMX22" s="1112"/>
      <c r="MMY22" s="1112"/>
      <c r="MMZ22" s="1112"/>
      <c r="MNA22" s="1112"/>
      <c r="MNB22" s="1112"/>
      <c r="MNC22" s="1112"/>
      <c r="MND22" s="1112"/>
      <c r="MNE22" s="1112"/>
      <c r="MNF22" s="1112"/>
      <c r="MNG22" s="1112"/>
      <c r="MNH22" s="1112"/>
      <c r="MNI22" s="1112"/>
      <c r="MNJ22" s="1112"/>
      <c r="MNK22" s="1112"/>
      <c r="MNL22" s="1112"/>
      <c r="MNM22" s="1112"/>
      <c r="MNN22" s="1112"/>
      <c r="MNO22" s="1112"/>
      <c r="MNP22" s="1112"/>
      <c r="MNQ22" s="1112"/>
      <c r="MNR22" s="1112"/>
      <c r="MNS22" s="1112"/>
      <c r="MNT22" s="1112"/>
      <c r="MNU22" s="1112"/>
      <c r="MNV22" s="1112"/>
      <c r="MNW22" s="1112"/>
      <c r="MNX22" s="1112"/>
      <c r="MNY22" s="1112"/>
      <c r="MNZ22" s="1112"/>
      <c r="MOA22" s="1112"/>
      <c r="MOB22" s="1112"/>
      <c r="MOC22" s="1112"/>
      <c r="MOD22" s="1112"/>
      <c r="MOE22" s="1112"/>
      <c r="MOF22" s="1112"/>
      <c r="MOG22" s="1112"/>
      <c r="MOH22" s="1112"/>
      <c r="MOI22" s="1112"/>
      <c r="MOJ22" s="1112"/>
      <c r="MOK22" s="1112"/>
      <c r="MOL22" s="1112"/>
      <c r="MOM22" s="1112"/>
      <c r="MON22" s="1112"/>
      <c r="MOO22" s="1112"/>
      <c r="MOP22" s="1112"/>
      <c r="MOQ22" s="1112"/>
      <c r="MOR22" s="1112"/>
      <c r="MOS22" s="1112"/>
      <c r="MOT22" s="1112"/>
      <c r="MOU22" s="1112"/>
      <c r="MOV22" s="1112"/>
      <c r="MOW22" s="1112"/>
      <c r="MOX22" s="1112"/>
      <c r="MOY22" s="1112"/>
      <c r="MOZ22" s="1112"/>
      <c r="MPA22" s="1112"/>
      <c r="MPB22" s="1112"/>
      <c r="MPC22" s="1112"/>
      <c r="MPD22" s="1112"/>
      <c r="MPE22" s="1112"/>
      <c r="MPF22" s="1112"/>
      <c r="MPG22" s="1112"/>
      <c r="MPH22" s="1112"/>
      <c r="MPI22" s="1112"/>
      <c r="MPJ22" s="1112"/>
      <c r="MPK22" s="1112"/>
      <c r="MPL22" s="1112"/>
      <c r="MPM22" s="1112"/>
      <c r="MPN22" s="1112"/>
      <c r="MPO22" s="1112"/>
      <c r="MPP22" s="1112"/>
      <c r="MPQ22" s="1112"/>
      <c r="MPR22" s="1112"/>
      <c r="MPS22" s="1112"/>
      <c r="MPT22" s="1112"/>
      <c r="MPU22" s="1112"/>
      <c r="MPV22" s="1112"/>
      <c r="MPW22" s="1112"/>
      <c r="MPX22" s="1112"/>
      <c r="MPY22" s="1112"/>
      <c r="MPZ22" s="1112"/>
      <c r="MQA22" s="1112"/>
      <c r="MQB22" s="1112"/>
      <c r="MQC22" s="1112"/>
      <c r="MQD22" s="1112"/>
      <c r="MQE22" s="1112"/>
      <c r="MQF22" s="1112"/>
      <c r="MQG22" s="1112"/>
      <c r="MQH22" s="1112"/>
      <c r="MQI22" s="1112"/>
      <c r="MQJ22" s="1112"/>
      <c r="MQK22" s="1112"/>
      <c r="MQL22" s="1112"/>
      <c r="MQM22" s="1112"/>
      <c r="MQN22" s="1112"/>
      <c r="MQO22" s="1112"/>
      <c r="MQP22" s="1112"/>
      <c r="MQQ22" s="1112"/>
      <c r="MQR22" s="1112"/>
      <c r="MQS22" s="1112"/>
      <c r="MQT22" s="1112"/>
      <c r="MQU22" s="1112"/>
      <c r="MQV22" s="1112"/>
      <c r="MQW22" s="1112"/>
      <c r="MQX22" s="1112"/>
      <c r="MQY22" s="1112"/>
      <c r="MQZ22" s="1112"/>
      <c r="MRA22" s="1112"/>
      <c r="MRB22" s="1112"/>
      <c r="MRC22" s="1112"/>
      <c r="MRD22" s="1112"/>
      <c r="MRE22" s="1112"/>
      <c r="MRF22" s="1112"/>
      <c r="MRG22" s="1112"/>
      <c r="MRH22" s="1112"/>
      <c r="MRI22" s="1112"/>
      <c r="MRJ22" s="1112"/>
      <c r="MRK22" s="1112"/>
      <c r="MRL22" s="1112"/>
      <c r="MRM22" s="1112"/>
      <c r="MRN22" s="1112"/>
      <c r="MRO22" s="1112"/>
      <c r="MRP22" s="1112"/>
      <c r="MRQ22" s="1112"/>
      <c r="MRR22" s="1112"/>
      <c r="MRS22" s="1112"/>
      <c r="MRT22" s="1112"/>
      <c r="MRU22" s="1112"/>
      <c r="MRV22" s="1112"/>
      <c r="MRW22" s="1112"/>
      <c r="MRX22" s="1112"/>
      <c r="MRY22" s="1112"/>
      <c r="MRZ22" s="1112"/>
      <c r="MSA22" s="1112"/>
      <c r="MSB22" s="1112"/>
      <c r="MSC22" s="1112"/>
      <c r="MSD22" s="1112"/>
      <c r="MSE22" s="1112"/>
      <c r="MSF22" s="1112"/>
      <c r="MSG22" s="1112"/>
      <c r="MSH22" s="1112"/>
      <c r="MSI22" s="1112"/>
      <c r="MSJ22" s="1112"/>
      <c r="MSK22" s="1112"/>
      <c r="MSL22" s="1112"/>
      <c r="MSM22" s="1112"/>
      <c r="MSN22" s="1112"/>
      <c r="MSO22" s="1112"/>
      <c r="MSP22" s="1112"/>
      <c r="MSQ22" s="1112"/>
      <c r="MSR22" s="1112"/>
      <c r="MSS22" s="1112"/>
      <c r="MST22" s="1112"/>
      <c r="MSU22" s="1112"/>
      <c r="MSV22" s="1112"/>
      <c r="MSW22" s="1112"/>
      <c r="MSX22" s="1112"/>
      <c r="MSY22" s="1112"/>
      <c r="MSZ22" s="1112"/>
      <c r="MTA22" s="1112"/>
      <c r="MTB22" s="1112"/>
      <c r="MTC22" s="1112"/>
      <c r="MTD22" s="1112"/>
      <c r="MTE22" s="1112"/>
      <c r="MTF22" s="1112"/>
      <c r="MTG22" s="1112"/>
      <c r="MTH22" s="1112"/>
      <c r="MTI22" s="1112"/>
      <c r="MTJ22" s="1112"/>
      <c r="MTK22" s="1112"/>
      <c r="MTL22" s="1112"/>
      <c r="MTM22" s="1112"/>
      <c r="MTN22" s="1112"/>
      <c r="MTO22" s="1112"/>
      <c r="MTP22" s="1112"/>
      <c r="MTQ22" s="1112"/>
      <c r="MTR22" s="1112"/>
      <c r="MTS22" s="1112"/>
      <c r="MTT22" s="1112"/>
      <c r="MTU22" s="1112"/>
      <c r="MTV22" s="1112"/>
      <c r="MTW22" s="1112"/>
      <c r="MTX22" s="1112"/>
      <c r="MTY22" s="1112"/>
      <c r="MTZ22" s="1112"/>
      <c r="MUA22" s="1112"/>
      <c r="MUB22" s="1112"/>
      <c r="MUC22" s="1112"/>
      <c r="MUD22" s="1112"/>
      <c r="MUE22" s="1112"/>
      <c r="MUF22" s="1112"/>
      <c r="MUG22" s="1112"/>
      <c r="MUH22" s="1112"/>
      <c r="MUI22" s="1112"/>
      <c r="MUJ22" s="1112"/>
      <c r="MUK22" s="1112"/>
      <c r="MUL22" s="1112"/>
      <c r="MUM22" s="1112"/>
      <c r="MUN22" s="1112"/>
      <c r="MUO22" s="1112"/>
      <c r="MUP22" s="1112"/>
      <c r="MUQ22" s="1112"/>
      <c r="MUR22" s="1112"/>
      <c r="MUS22" s="1112"/>
      <c r="MUT22" s="1112"/>
      <c r="MUU22" s="1112"/>
      <c r="MUV22" s="1112"/>
      <c r="MUW22" s="1112"/>
      <c r="MUX22" s="1112"/>
      <c r="MUY22" s="1112"/>
      <c r="MUZ22" s="1112"/>
      <c r="MVA22" s="1112"/>
      <c r="MVB22" s="1112"/>
      <c r="MVC22" s="1112"/>
      <c r="MVD22" s="1112"/>
      <c r="MVE22" s="1112"/>
      <c r="MVF22" s="1112"/>
      <c r="MVG22" s="1112"/>
      <c r="MVH22" s="1112"/>
      <c r="MVI22" s="1112"/>
      <c r="MVJ22" s="1112"/>
      <c r="MVK22" s="1112"/>
      <c r="MVL22" s="1112"/>
      <c r="MVM22" s="1112"/>
      <c r="MVN22" s="1112"/>
      <c r="MVO22" s="1112"/>
      <c r="MVP22" s="1112"/>
      <c r="MVQ22" s="1112"/>
      <c r="MVR22" s="1112"/>
      <c r="MVS22" s="1112"/>
      <c r="MVT22" s="1112"/>
      <c r="MVU22" s="1112"/>
      <c r="MVV22" s="1112"/>
      <c r="MVW22" s="1112"/>
      <c r="MVX22" s="1112"/>
      <c r="MVY22" s="1112"/>
      <c r="MVZ22" s="1112"/>
      <c r="MWA22" s="1112"/>
      <c r="MWB22" s="1112"/>
      <c r="MWC22" s="1112"/>
      <c r="MWD22" s="1112"/>
      <c r="MWE22" s="1112"/>
      <c r="MWF22" s="1112"/>
      <c r="MWG22" s="1112"/>
      <c r="MWH22" s="1112"/>
      <c r="MWI22" s="1112"/>
      <c r="MWJ22" s="1112"/>
      <c r="MWK22" s="1112"/>
      <c r="MWL22" s="1112"/>
      <c r="MWM22" s="1112"/>
      <c r="MWN22" s="1112"/>
      <c r="MWO22" s="1112"/>
      <c r="MWP22" s="1112"/>
      <c r="MWQ22" s="1112"/>
      <c r="MWR22" s="1112"/>
      <c r="MWS22" s="1112"/>
      <c r="MWT22" s="1112"/>
      <c r="MWU22" s="1112"/>
      <c r="MWV22" s="1112"/>
      <c r="MWW22" s="1112"/>
      <c r="MWX22" s="1112"/>
      <c r="MWY22" s="1112"/>
      <c r="MWZ22" s="1112"/>
      <c r="MXA22" s="1112"/>
      <c r="MXB22" s="1112"/>
      <c r="MXC22" s="1112"/>
      <c r="MXD22" s="1112"/>
      <c r="MXE22" s="1112"/>
      <c r="MXF22" s="1112"/>
      <c r="MXG22" s="1112"/>
      <c r="MXH22" s="1112"/>
      <c r="MXI22" s="1112"/>
      <c r="MXJ22" s="1112"/>
      <c r="MXK22" s="1112"/>
      <c r="MXL22" s="1112"/>
      <c r="MXM22" s="1112"/>
      <c r="MXN22" s="1112"/>
      <c r="MXO22" s="1112"/>
      <c r="MXP22" s="1112"/>
      <c r="MXQ22" s="1112"/>
      <c r="MXR22" s="1112"/>
      <c r="MXS22" s="1112"/>
      <c r="MXT22" s="1112"/>
      <c r="MXU22" s="1112"/>
      <c r="MXV22" s="1112"/>
      <c r="MXW22" s="1112"/>
      <c r="MXX22" s="1112"/>
      <c r="MXY22" s="1112"/>
      <c r="MXZ22" s="1112"/>
      <c r="MYA22" s="1112"/>
      <c r="MYB22" s="1112"/>
      <c r="MYC22" s="1112"/>
      <c r="MYD22" s="1112"/>
      <c r="MYE22" s="1112"/>
      <c r="MYF22" s="1112"/>
      <c r="MYG22" s="1112"/>
      <c r="MYH22" s="1112"/>
      <c r="MYI22" s="1112"/>
      <c r="MYJ22" s="1112"/>
      <c r="MYK22" s="1112"/>
      <c r="MYL22" s="1112"/>
      <c r="MYM22" s="1112"/>
      <c r="MYN22" s="1112"/>
      <c r="MYO22" s="1112"/>
      <c r="MYP22" s="1112"/>
      <c r="MYQ22" s="1112"/>
      <c r="MYR22" s="1112"/>
      <c r="MYS22" s="1112"/>
      <c r="MYT22" s="1112"/>
      <c r="MYU22" s="1112"/>
      <c r="MYV22" s="1112"/>
      <c r="MYW22" s="1112"/>
      <c r="MYX22" s="1112"/>
      <c r="MYY22" s="1112"/>
      <c r="MYZ22" s="1112"/>
      <c r="MZA22" s="1112"/>
      <c r="MZB22" s="1112"/>
      <c r="MZC22" s="1112"/>
      <c r="MZD22" s="1112"/>
      <c r="MZE22" s="1112"/>
      <c r="MZF22" s="1112"/>
      <c r="MZG22" s="1112"/>
      <c r="MZH22" s="1112"/>
      <c r="MZI22" s="1112"/>
      <c r="MZJ22" s="1112"/>
      <c r="MZK22" s="1112"/>
      <c r="MZL22" s="1112"/>
      <c r="MZM22" s="1112"/>
      <c r="MZN22" s="1112"/>
      <c r="MZO22" s="1112"/>
      <c r="MZP22" s="1112"/>
      <c r="MZQ22" s="1112"/>
      <c r="MZR22" s="1112"/>
      <c r="MZS22" s="1112"/>
      <c r="MZT22" s="1112"/>
      <c r="MZU22" s="1112"/>
      <c r="MZV22" s="1112"/>
      <c r="MZW22" s="1112"/>
      <c r="MZX22" s="1112"/>
      <c r="MZY22" s="1112"/>
      <c r="MZZ22" s="1112"/>
      <c r="NAA22" s="1112"/>
      <c r="NAB22" s="1112"/>
      <c r="NAC22" s="1112"/>
      <c r="NAD22" s="1112"/>
      <c r="NAE22" s="1112"/>
      <c r="NAF22" s="1112"/>
      <c r="NAG22" s="1112"/>
      <c r="NAH22" s="1112"/>
      <c r="NAI22" s="1112"/>
      <c r="NAJ22" s="1112"/>
      <c r="NAK22" s="1112"/>
      <c r="NAL22" s="1112"/>
      <c r="NAM22" s="1112"/>
      <c r="NAN22" s="1112"/>
      <c r="NAO22" s="1112"/>
      <c r="NAP22" s="1112"/>
      <c r="NAQ22" s="1112"/>
      <c r="NAR22" s="1112"/>
      <c r="NAS22" s="1112"/>
      <c r="NAT22" s="1112"/>
      <c r="NAU22" s="1112"/>
      <c r="NAV22" s="1112"/>
      <c r="NAW22" s="1112"/>
      <c r="NAX22" s="1112"/>
      <c r="NAY22" s="1112"/>
      <c r="NAZ22" s="1112"/>
      <c r="NBA22" s="1112"/>
      <c r="NBB22" s="1112"/>
      <c r="NBC22" s="1112"/>
      <c r="NBD22" s="1112"/>
      <c r="NBE22" s="1112"/>
      <c r="NBF22" s="1112"/>
      <c r="NBG22" s="1112"/>
      <c r="NBH22" s="1112"/>
      <c r="NBI22" s="1112"/>
      <c r="NBJ22" s="1112"/>
      <c r="NBK22" s="1112"/>
      <c r="NBL22" s="1112"/>
      <c r="NBM22" s="1112"/>
      <c r="NBN22" s="1112"/>
      <c r="NBO22" s="1112"/>
      <c r="NBP22" s="1112"/>
      <c r="NBQ22" s="1112"/>
      <c r="NBR22" s="1112"/>
      <c r="NBS22" s="1112"/>
      <c r="NBT22" s="1112"/>
      <c r="NBU22" s="1112"/>
      <c r="NBV22" s="1112"/>
      <c r="NBW22" s="1112"/>
      <c r="NBX22" s="1112"/>
      <c r="NBY22" s="1112"/>
      <c r="NBZ22" s="1112"/>
      <c r="NCA22" s="1112"/>
      <c r="NCB22" s="1112"/>
      <c r="NCC22" s="1112"/>
      <c r="NCD22" s="1112"/>
      <c r="NCE22" s="1112"/>
      <c r="NCF22" s="1112"/>
      <c r="NCG22" s="1112"/>
      <c r="NCH22" s="1112"/>
      <c r="NCI22" s="1112"/>
      <c r="NCJ22" s="1112"/>
      <c r="NCK22" s="1112"/>
      <c r="NCL22" s="1112"/>
      <c r="NCM22" s="1112"/>
      <c r="NCN22" s="1112"/>
      <c r="NCO22" s="1112"/>
      <c r="NCP22" s="1112"/>
      <c r="NCQ22" s="1112"/>
      <c r="NCR22" s="1112"/>
      <c r="NCS22" s="1112"/>
      <c r="NCT22" s="1112"/>
      <c r="NCU22" s="1112"/>
      <c r="NCV22" s="1112"/>
      <c r="NCW22" s="1112"/>
      <c r="NCX22" s="1112"/>
      <c r="NCY22" s="1112"/>
      <c r="NCZ22" s="1112"/>
      <c r="NDA22" s="1112"/>
      <c r="NDB22" s="1112"/>
      <c r="NDC22" s="1112"/>
      <c r="NDD22" s="1112"/>
      <c r="NDE22" s="1112"/>
      <c r="NDF22" s="1112"/>
      <c r="NDG22" s="1112"/>
      <c r="NDH22" s="1112"/>
      <c r="NDI22" s="1112"/>
      <c r="NDJ22" s="1112"/>
      <c r="NDK22" s="1112"/>
      <c r="NDL22" s="1112"/>
      <c r="NDM22" s="1112"/>
      <c r="NDN22" s="1112"/>
      <c r="NDO22" s="1112"/>
      <c r="NDP22" s="1112"/>
      <c r="NDQ22" s="1112"/>
      <c r="NDR22" s="1112"/>
      <c r="NDS22" s="1112"/>
      <c r="NDT22" s="1112"/>
      <c r="NDU22" s="1112"/>
      <c r="NDV22" s="1112"/>
      <c r="NDW22" s="1112"/>
      <c r="NDX22" s="1112"/>
      <c r="NDY22" s="1112"/>
      <c r="NDZ22" s="1112"/>
      <c r="NEA22" s="1112"/>
      <c r="NEB22" s="1112"/>
      <c r="NEC22" s="1112"/>
      <c r="NED22" s="1112"/>
      <c r="NEE22" s="1112"/>
      <c r="NEF22" s="1112"/>
      <c r="NEG22" s="1112"/>
      <c r="NEH22" s="1112"/>
      <c r="NEI22" s="1112"/>
      <c r="NEJ22" s="1112"/>
      <c r="NEK22" s="1112"/>
      <c r="NEL22" s="1112"/>
      <c r="NEM22" s="1112"/>
      <c r="NEN22" s="1112"/>
      <c r="NEO22" s="1112"/>
      <c r="NEP22" s="1112"/>
      <c r="NEQ22" s="1112"/>
      <c r="NER22" s="1112"/>
      <c r="NES22" s="1112"/>
      <c r="NET22" s="1112"/>
      <c r="NEU22" s="1112"/>
      <c r="NEV22" s="1112"/>
      <c r="NEW22" s="1112"/>
      <c r="NEX22" s="1112"/>
      <c r="NEY22" s="1112"/>
      <c r="NEZ22" s="1112"/>
      <c r="NFA22" s="1112"/>
      <c r="NFB22" s="1112"/>
      <c r="NFC22" s="1112"/>
      <c r="NFD22" s="1112"/>
      <c r="NFE22" s="1112"/>
      <c r="NFF22" s="1112"/>
      <c r="NFG22" s="1112"/>
      <c r="NFH22" s="1112"/>
      <c r="NFI22" s="1112"/>
      <c r="NFJ22" s="1112"/>
      <c r="NFK22" s="1112"/>
      <c r="NFL22" s="1112"/>
      <c r="NFM22" s="1112"/>
      <c r="NFN22" s="1112"/>
      <c r="NFO22" s="1112"/>
      <c r="NFP22" s="1112"/>
      <c r="NFQ22" s="1112"/>
      <c r="NFR22" s="1112"/>
      <c r="NFS22" s="1112"/>
      <c r="NFT22" s="1112"/>
      <c r="NFU22" s="1112"/>
      <c r="NFV22" s="1112"/>
      <c r="NFW22" s="1112"/>
      <c r="NFX22" s="1112"/>
      <c r="NFY22" s="1112"/>
      <c r="NFZ22" s="1112"/>
      <c r="NGA22" s="1112"/>
      <c r="NGB22" s="1112"/>
      <c r="NGC22" s="1112"/>
      <c r="NGD22" s="1112"/>
      <c r="NGE22" s="1112"/>
      <c r="NGF22" s="1112"/>
      <c r="NGG22" s="1112"/>
      <c r="NGH22" s="1112"/>
      <c r="NGI22" s="1112"/>
      <c r="NGJ22" s="1112"/>
      <c r="NGK22" s="1112"/>
      <c r="NGL22" s="1112"/>
      <c r="NGM22" s="1112"/>
      <c r="NGN22" s="1112"/>
      <c r="NGO22" s="1112"/>
      <c r="NGP22" s="1112"/>
      <c r="NGQ22" s="1112"/>
      <c r="NGR22" s="1112"/>
      <c r="NGS22" s="1112"/>
      <c r="NGT22" s="1112"/>
      <c r="NGU22" s="1112"/>
      <c r="NGV22" s="1112"/>
      <c r="NGW22" s="1112"/>
      <c r="NGX22" s="1112"/>
      <c r="NGY22" s="1112"/>
      <c r="NGZ22" s="1112"/>
      <c r="NHA22" s="1112"/>
      <c r="NHB22" s="1112"/>
      <c r="NHC22" s="1112"/>
      <c r="NHD22" s="1112"/>
      <c r="NHE22" s="1112"/>
      <c r="NHF22" s="1112"/>
      <c r="NHG22" s="1112"/>
      <c r="NHH22" s="1112"/>
      <c r="NHI22" s="1112"/>
      <c r="NHJ22" s="1112"/>
      <c r="NHK22" s="1112"/>
      <c r="NHL22" s="1112"/>
      <c r="NHM22" s="1112"/>
      <c r="NHN22" s="1112"/>
      <c r="NHO22" s="1112"/>
      <c r="NHP22" s="1112"/>
      <c r="NHQ22" s="1112"/>
      <c r="NHR22" s="1112"/>
      <c r="NHS22" s="1112"/>
      <c r="NHT22" s="1112"/>
      <c r="NHU22" s="1112"/>
      <c r="NHV22" s="1112"/>
      <c r="NHW22" s="1112"/>
      <c r="NHX22" s="1112"/>
      <c r="NHY22" s="1112"/>
      <c r="NHZ22" s="1112"/>
      <c r="NIA22" s="1112"/>
      <c r="NIB22" s="1112"/>
      <c r="NIC22" s="1112"/>
      <c r="NID22" s="1112"/>
      <c r="NIE22" s="1112"/>
      <c r="NIF22" s="1112"/>
      <c r="NIG22" s="1112"/>
      <c r="NIH22" s="1112"/>
      <c r="NII22" s="1112"/>
      <c r="NIJ22" s="1112"/>
      <c r="NIK22" s="1112"/>
      <c r="NIL22" s="1112"/>
      <c r="NIM22" s="1112"/>
      <c r="NIN22" s="1112"/>
      <c r="NIO22" s="1112"/>
      <c r="NIP22" s="1112"/>
      <c r="NIQ22" s="1112"/>
      <c r="NIR22" s="1112"/>
      <c r="NIS22" s="1112"/>
      <c r="NIT22" s="1112"/>
      <c r="NIU22" s="1112"/>
      <c r="NIV22" s="1112"/>
      <c r="NIW22" s="1112"/>
      <c r="NIX22" s="1112"/>
      <c r="NIY22" s="1112"/>
      <c r="NIZ22" s="1112"/>
      <c r="NJA22" s="1112"/>
      <c r="NJB22" s="1112"/>
      <c r="NJC22" s="1112"/>
      <c r="NJD22" s="1112"/>
      <c r="NJE22" s="1112"/>
      <c r="NJF22" s="1112"/>
      <c r="NJG22" s="1112"/>
      <c r="NJH22" s="1112"/>
      <c r="NJI22" s="1112"/>
      <c r="NJJ22" s="1112"/>
      <c r="NJK22" s="1112"/>
      <c r="NJL22" s="1112"/>
      <c r="NJM22" s="1112"/>
      <c r="NJN22" s="1112"/>
      <c r="NJO22" s="1112"/>
      <c r="NJP22" s="1112"/>
      <c r="NJQ22" s="1112"/>
      <c r="NJR22" s="1112"/>
      <c r="NJS22" s="1112"/>
      <c r="NJT22" s="1112"/>
      <c r="NJU22" s="1112"/>
      <c r="NJV22" s="1112"/>
      <c r="NJW22" s="1112"/>
      <c r="NJX22" s="1112"/>
      <c r="NJY22" s="1112"/>
      <c r="NJZ22" s="1112"/>
      <c r="NKA22" s="1112"/>
      <c r="NKB22" s="1112"/>
      <c r="NKC22" s="1112"/>
      <c r="NKD22" s="1112"/>
      <c r="NKE22" s="1112"/>
      <c r="NKF22" s="1112"/>
      <c r="NKG22" s="1112"/>
      <c r="NKH22" s="1112"/>
      <c r="NKI22" s="1112"/>
      <c r="NKJ22" s="1112"/>
      <c r="NKK22" s="1112"/>
      <c r="NKL22" s="1112"/>
      <c r="NKM22" s="1112"/>
      <c r="NKN22" s="1112"/>
      <c r="NKO22" s="1112"/>
      <c r="NKP22" s="1112"/>
      <c r="NKQ22" s="1112"/>
      <c r="NKR22" s="1112"/>
      <c r="NKS22" s="1112"/>
      <c r="NKT22" s="1112"/>
      <c r="NKU22" s="1112"/>
      <c r="NKV22" s="1112"/>
      <c r="NKW22" s="1112"/>
      <c r="NKX22" s="1112"/>
      <c r="NKY22" s="1112"/>
      <c r="NKZ22" s="1112"/>
      <c r="NLA22" s="1112"/>
      <c r="NLB22" s="1112"/>
      <c r="NLC22" s="1112"/>
      <c r="NLD22" s="1112"/>
      <c r="NLE22" s="1112"/>
      <c r="NLF22" s="1112"/>
      <c r="NLG22" s="1112"/>
      <c r="NLH22" s="1112"/>
      <c r="NLI22" s="1112"/>
      <c r="NLJ22" s="1112"/>
      <c r="NLK22" s="1112"/>
      <c r="NLL22" s="1112"/>
      <c r="NLM22" s="1112"/>
      <c r="NLN22" s="1112"/>
      <c r="NLO22" s="1112"/>
      <c r="NLP22" s="1112"/>
      <c r="NLQ22" s="1112"/>
      <c r="NLR22" s="1112"/>
      <c r="NLS22" s="1112"/>
      <c r="NLT22" s="1112"/>
      <c r="NLU22" s="1112"/>
      <c r="NLV22" s="1112"/>
      <c r="NLW22" s="1112"/>
      <c r="NLX22" s="1112"/>
      <c r="NLY22" s="1112"/>
      <c r="NLZ22" s="1112"/>
      <c r="NMA22" s="1112"/>
      <c r="NMB22" s="1112"/>
      <c r="NMC22" s="1112"/>
      <c r="NMD22" s="1112"/>
      <c r="NME22" s="1112"/>
      <c r="NMF22" s="1112"/>
      <c r="NMG22" s="1112"/>
      <c r="NMH22" s="1112"/>
      <c r="NMI22" s="1112"/>
      <c r="NMJ22" s="1112"/>
      <c r="NMK22" s="1112"/>
      <c r="NML22" s="1112"/>
      <c r="NMM22" s="1112"/>
      <c r="NMN22" s="1112"/>
      <c r="NMO22" s="1112"/>
      <c r="NMP22" s="1112"/>
      <c r="NMQ22" s="1112"/>
      <c r="NMR22" s="1112"/>
      <c r="NMS22" s="1112"/>
      <c r="NMT22" s="1112"/>
      <c r="NMU22" s="1112"/>
      <c r="NMV22" s="1112"/>
      <c r="NMW22" s="1112"/>
      <c r="NMX22" s="1112"/>
      <c r="NMY22" s="1112"/>
      <c r="NMZ22" s="1112"/>
      <c r="NNA22" s="1112"/>
      <c r="NNB22" s="1112"/>
      <c r="NNC22" s="1112"/>
      <c r="NND22" s="1112"/>
      <c r="NNE22" s="1112"/>
      <c r="NNF22" s="1112"/>
      <c r="NNG22" s="1112"/>
      <c r="NNH22" s="1112"/>
      <c r="NNI22" s="1112"/>
      <c r="NNJ22" s="1112"/>
      <c r="NNK22" s="1112"/>
      <c r="NNL22" s="1112"/>
      <c r="NNM22" s="1112"/>
      <c r="NNN22" s="1112"/>
      <c r="NNO22" s="1112"/>
      <c r="NNP22" s="1112"/>
      <c r="NNQ22" s="1112"/>
      <c r="NNR22" s="1112"/>
      <c r="NNS22" s="1112"/>
      <c r="NNT22" s="1112"/>
      <c r="NNU22" s="1112"/>
      <c r="NNV22" s="1112"/>
      <c r="NNW22" s="1112"/>
      <c r="NNX22" s="1112"/>
      <c r="NNY22" s="1112"/>
      <c r="NNZ22" s="1112"/>
      <c r="NOA22" s="1112"/>
      <c r="NOB22" s="1112"/>
      <c r="NOC22" s="1112"/>
      <c r="NOD22" s="1112"/>
      <c r="NOE22" s="1112"/>
      <c r="NOF22" s="1112"/>
      <c r="NOG22" s="1112"/>
      <c r="NOH22" s="1112"/>
      <c r="NOI22" s="1112"/>
      <c r="NOJ22" s="1112"/>
      <c r="NOK22" s="1112"/>
      <c r="NOL22" s="1112"/>
      <c r="NOM22" s="1112"/>
      <c r="NON22" s="1112"/>
      <c r="NOO22" s="1112"/>
      <c r="NOP22" s="1112"/>
      <c r="NOQ22" s="1112"/>
      <c r="NOR22" s="1112"/>
      <c r="NOS22" s="1112"/>
      <c r="NOT22" s="1112"/>
      <c r="NOU22" s="1112"/>
      <c r="NOV22" s="1112"/>
      <c r="NOW22" s="1112"/>
      <c r="NOX22" s="1112"/>
      <c r="NOY22" s="1112"/>
      <c r="NOZ22" s="1112"/>
      <c r="NPA22" s="1112"/>
      <c r="NPB22" s="1112"/>
      <c r="NPC22" s="1112"/>
      <c r="NPD22" s="1112"/>
      <c r="NPE22" s="1112"/>
      <c r="NPF22" s="1112"/>
      <c r="NPG22" s="1112"/>
      <c r="NPH22" s="1112"/>
      <c r="NPI22" s="1112"/>
      <c r="NPJ22" s="1112"/>
      <c r="NPK22" s="1112"/>
      <c r="NPL22" s="1112"/>
      <c r="NPM22" s="1112"/>
      <c r="NPN22" s="1112"/>
      <c r="NPO22" s="1112"/>
      <c r="NPP22" s="1112"/>
      <c r="NPQ22" s="1112"/>
      <c r="NPR22" s="1112"/>
      <c r="NPS22" s="1112"/>
      <c r="NPT22" s="1112"/>
      <c r="NPU22" s="1112"/>
      <c r="NPV22" s="1112"/>
      <c r="NPW22" s="1112"/>
      <c r="NPX22" s="1112"/>
      <c r="NPY22" s="1112"/>
      <c r="NPZ22" s="1112"/>
      <c r="NQA22" s="1112"/>
      <c r="NQB22" s="1112"/>
      <c r="NQC22" s="1112"/>
      <c r="NQD22" s="1112"/>
      <c r="NQE22" s="1112"/>
      <c r="NQF22" s="1112"/>
      <c r="NQG22" s="1112"/>
      <c r="NQH22" s="1112"/>
      <c r="NQI22" s="1112"/>
      <c r="NQJ22" s="1112"/>
      <c r="NQK22" s="1112"/>
      <c r="NQL22" s="1112"/>
      <c r="NQM22" s="1112"/>
      <c r="NQN22" s="1112"/>
      <c r="NQO22" s="1112"/>
      <c r="NQP22" s="1112"/>
      <c r="NQQ22" s="1112"/>
      <c r="NQR22" s="1112"/>
      <c r="NQS22" s="1112"/>
      <c r="NQT22" s="1112"/>
      <c r="NQU22" s="1112"/>
      <c r="NQV22" s="1112"/>
      <c r="NQW22" s="1112"/>
      <c r="NQX22" s="1112"/>
      <c r="NQY22" s="1112"/>
      <c r="NQZ22" s="1112"/>
      <c r="NRA22" s="1112"/>
      <c r="NRB22" s="1112"/>
      <c r="NRC22" s="1112"/>
      <c r="NRD22" s="1112"/>
      <c r="NRE22" s="1112"/>
      <c r="NRF22" s="1112"/>
      <c r="NRG22" s="1112"/>
      <c r="NRH22" s="1112"/>
      <c r="NRI22" s="1112"/>
      <c r="NRJ22" s="1112"/>
      <c r="NRK22" s="1112"/>
      <c r="NRL22" s="1112"/>
      <c r="NRM22" s="1112"/>
      <c r="NRN22" s="1112"/>
      <c r="NRO22" s="1112"/>
      <c r="NRP22" s="1112"/>
      <c r="NRQ22" s="1112"/>
      <c r="NRR22" s="1112"/>
      <c r="NRS22" s="1112"/>
      <c r="NRT22" s="1112"/>
      <c r="NRU22" s="1112"/>
      <c r="NRV22" s="1112"/>
      <c r="NRW22" s="1112"/>
      <c r="NRX22" s="1112"/>
      <c r="NRY22" s="1112"/>
      <c r="NRZ22" s="1112"/>
      <c r="NSA22" s="1112"/>
      <c r="NSB22" s="1112"/>
      <c r="NSC22" s="1112"/>
      <c r="NSD22" s="1112"/>
      <c r="NSE22" s="1112"/>
      <c r="NSF22" s="1112"/>
      <c r="NSG22" s="1112"/>
      <c r="NSH22" s="1112"/>
      <c r="NSI22" s="1112"/>
      <c r="NSJ22" s="1112"/>
      <c r="NSK22" s="1112"/>
      <c r="NSL22" s="1112"/>
      <c r="NSM22" s="1112"/>
      <c r="NSN22" s="1112"/>
      <c r="NSO22" s="1112"/>
      <c r="NSP22" s="1112"/>
      <c r="NSQ22" s="1112"/>
      <c r="NSR22" s="1112"/>
      <c r="NSS22" s="1112"/>
      <c r="NST22" s="1112"/>
      <c r="NSU22" s="1112"/>
      <c r="NSV22" s="1112"/>
      <c r="NSW22" s="1112"/>
      <c r="NSX22" s="1112"/>
      <c r="NSY22" s="1112"/>
      <c r="NSZ22" s="1112"/>
      <c r="NTA22" s="1112"/>
      <c r="NTB22" s="1112"/>
      <c r="NTC22" s="1112"/>
      <c r="NTD22" s="1112"/>
      <c r="NTE22" s="1112"/>
      <c r="NTF22" s="1112"/>
      <c r="NTG22" s="1112"/>
      <c r="NTH22" s="1112"/>
      <c r="NTI22" s="1112"/>
      <c r="NTJ22" s="1112"/>
      <c r="NTK22" s="1112"/>
      <c r="NTL22" s="1112"/>
      <c r="NTM22" s="1112"/>
      <c r="NTN22" s="1112"/>
      <c r="NTO22" s="1112"/>
      <c r="NTP22" s="1112"/>
      <c r="NTQ22" s="1112"/>
      <c r="NTR22" s="1112"/>
      <c r="NTS22" s="1112"/>
      <c r="NTT22" s="1112"/>
      <c r="NTU22" s="1112"/>
      <c r="NTV22" s="1112"/>
      <c r="NTW22" s="1112"/>
      <c r="NTX22" s="1112"/>
      <c r="NTY22" s="1112"/>
      <c r="NTZ22" s="1112"/>
      <c r="NUA22" s="1112"/>
      <c r="NUB22" s="1112"/>
      <c r="NUC22" s="1112"/>
      <c r="NUD22" s="1112"/>
      <c r="NUE22" s="1112"/>
      <c r="NUF22" s="1112"/>
      <c r="NUG22" s="1112"/>
      <c r="NUH22" s="1112"/>
      <c r="NUI22" s="1112"/>
      <c r="NUJ22" s="1112"/>
      <c r="NUK22" s="1112"/>
      <c r="NUL22" s="1112"/>
      <c r="NUM22" s="1112"/>
      <c r="NUN22" s="1112"/>
      <c r="NUO22" s="1112"/>
      <c r="NUP22" s="1112"/>
      <c r="NUQ22" s="1112"/>
      <c r="NUR22" s="1112"/>
      <c r="NUS22" s="1112"/>
      <c r="NUT22" s="1112"/>
      <c r="NUU22" s="1112"/>
      <c r="NUV22" s="1112"/>
      <c r="NUW22" s="1112"/>
      <c r="NUX22" s="1112"/>
      <c r="NUY22" s="1112"/>
      <c r="NUZ22" s="1112"/>
      <c r="NVA22" s="1112"/>
      <c r="NVB22" s="1112"/>
      <c r="NVC22" s="1112"/>
      <c r="NVD22" s="1112"/>
      <c r="NVE22" s="1112"/>
      <c r="NVF22" s="1112"/>
      <c r="NVG22" s="1112"/>
      <c r="NVH22" s="1112"/>
      <c r="NVI22" s="1112"/>
      <c r="NVJ22" s="1112"/>
      <c r="NVK22" s="1112"/>
      <c r="NVL22" s="1112"/>
      <c r="NVM22" s="1112"/>
      <c r="NVN22" s="1112"/>
      <c r="NVO22" s="1112"/>
      <c r="NVP22" s="1112"/>
      <c r="NVQ22" s="1112"/>
      <c r="NVR22" s="1112"/>
      <c r="NVS22" s="1112"/>
      <c r="NVT22" s="1112"/>
      <c r="NVU22" s="1112"/>
      <c r="NVV22" s="1112"/>
      <c r="NVW22" s="1112"/>
      <c r="NVX22" s="1112"/>
      <c r="NVY22" s="1112"/>
      <c r="NVZ22" s="1112"/>
      <c r="NWA22" s="1112"/>
      <c r="NWB22" s="1112"/>
      <c r="NWC22" s="1112"/>
      <c r="NWD22" s="1112"/>
      <c r="NWE22" s="1112"/>
      <c r="NWF22" s="1112"/>
      <c r="NWG22" s="1112"/>
      <c r="NWH22" s="1112"/>
      <c r="NWI22" s="1112"/>
      <c r="NWJ22" s="1112"/>
      <c r="NWK22" s="1112"/>
      <c r="NWL22" s="1112"/>
      <c r="NWM22" s="1112"/>
      <c r="NWN22" s="1112"/>
      <c r="NWO22" s="1112"/>
      <c r="NWP22" s="1112"/>
      <c r="NWQ22" s="1112"/>
      <c r="NWR22" s="1112"/>
      <c r="NWS22" s="1112"/>
      <c r="NWT22" s="1112"/>
      <c r="NWU22" s="1112"/>
      <c r="NWV22" s="1112"/>
      <c r="NWW22" s="1112"/>
      <c r="NWX22" s="1112"/>
      <c r="NWY22" s="1112"/>
      <c r="NWZ22" s="1112"/>
      <c r="NXA22" s="1112"/>
      <c r="NXB22" s="1112"/>
      <c r="NXC22" s="1112"/>
      <c r="NXD22" s="1112"/>
      <c r="NXE22" s="1112"/>
      <c r="NXF22" s="1112"/>
      <c r="NXG22" s="1112"/>
      <c r="NXH22" s="1112"/>
      <c r="NXI22" s="1112"/>
      <c r="NXJ22" s="1112"/>
      <c r="NXK22" s="1112"/>
      <c r="NXL22" s="1112"/>
      <c r="NXM22" s="1112"/>
      <c r="NXN22" s="1112"/>
      <c r="NXO22" s="1112"/>
      <c r="NXP22" s="1112"/>
      <c r="NXQ22" s="1112"/>
      <c r="NXR22" s="1112"/>
      <c r="NXS22" s="1112"/>
      <c r="NXT22" s="1112"/>
      <c r="NXU22" s="1112"/>
      <c r="NXV22" s="1112"/>
      <c r="NXW22" s="1112"/>
      <c r="NXX22" s="1112"/>
      <c r="NXY22" s="1112"/>
      <c r="NXZ22" s="1112"/>
      <c r="NYA22" s="1112"/>
      <c r="NYB22" s="1112"/>
      <c r="NYC22" s="1112"/>
      <c r="NYD22" s="1112"/>
      <c r="NYE22" s="1112"/>
      <c r="NYF22" s="1112"/>
      <c r="NYG22" s="1112"/>
      <c r="NYH22" s="1112"/>
      <c r="NYI22" s="1112"/>
      <c r="NYJ22" s="1112"/>
      <c r="NYK22" s="1112"/>
      <c r="NYL22" s="1112"/>
      <c r="NYM22" s="1112"/>
      <c r="NYN22" s="1112"/>
      <c r="NYO22" s="1112"/>
      <c r="NYP22" s="1112"/>
      <c r="NYQ22" s="1112"/>
      <c r="NYR22" s="1112"/>
      <c r="NYS22" s="1112"/>
      <c r="NYT22" s="1112"/>
      <c r="NYU22" s="1112"/>
      <c r="NYV22" s="1112"/>
      <c r="NYW22" s="1112"/>
      <c r="NYX22" s="1112"/>
      <c r="NYY22" s="1112"/>
      <c r="NYZ22" s="1112"/>
      <c r="NZA22" s="1112"/>
      <c r="NZB22" s="1112"/>
      <c r="NZC22" s="1112"/>
      <c r="NZD22" s="1112"/>
      <c r="NZE22" s="1112"/>
      <c r="NZF22" s="1112"/>
      <c r="NZG22" s="1112"/>
      <c r="NZH22" s="1112"/>
      <c r="NZI22" s="1112"/>
      <c r="NZJ22" s="1112"/>
      <c r="NZK22" s="1112"/>
      <c r="NZL22" s="1112"/>
      <c r="NZM22" s="1112"/>
      <c r="NZN22" s="1112"/>
      <c r="NZO22" s="1112"/>
      <c r="NZP22" s="1112"/>
      <c r="NZQ22" s="1112"/>
      <c r="NZR22" s="1112"/>
      <c r="NZS22" s="1112"/>
      <c r="NZT22" s="1112"/>
      <c r="NZU22" s="1112"/>
      <c r="NZV22" s="1112"/>
      <c r="NZW22" s="1112"/>
      <c r="NZX22" s="1112"/>
      <c r="NZY22" s="1112"/>
      <c r="NZZ22" s="1112"/>
      <c r="OAA22" s="1112"/>
      <c r="OAB22" s="1112"/>
      <c r="OAC22" s="1112"/>
      <c r="OAD22" s="1112"/>
      <c r="OAE22" s="1112"/>
      <c r="OAF22" s="1112"/>
      <c r="OAG22" s="1112"/>
      <c r="OAH22" s="1112"/>
      <c r="OAI22" s="1112"/>
      <c r="OAJ22" s="1112"/>
      <c r="OAK22" s="1112"/>
      <c r="OAL22" s="1112"/>
      <c r="OAM22" s="1112"/>
      <c r="OAN22" s="1112"/>
      <c r="OAO22" s="1112"/>
      <c r="OAP22" s="1112"/>
      <c r="OAQ22" s="1112"/>
      <c r="OAR22" s="1112"/>
      <c r="OAS22" s="1112"/>
      <c r="OAT22" s="1112"/>
      <c r="OAU22" s="1112"/>
      <c r="OAV22" s="1112"/>
      <c r="OAW22" s="1112"/>
      <c r="OAX22" s="1112"/>
      <c r="OAY22" s="1112"/>
      <c r="OAZ22" s="1112"/>
      <c r="OBA22" s="1112"/>
      <c r="OBB22" s="1112"/>
      <c r="OBC22" s="1112"/>
      <c r="OBD22" s="1112"/>
      <c r="OBE22" s="1112"/>
      <c r="OBF22" s="1112"/>
      <c r="OBG22" s="1112"/>
      <c r="OBH22" s="1112"/>
      <c r="OBI22" s="1112"/>
      <c r="OBJ22" s="1112"/>
      <c r="OBK22" s="1112"/>
      <c r="OBL22" s="1112"/>
      <c r="OBM22" s="1112"/>
      <c r="OBN22" s="1112"/>
      <c r="OBO22" s="1112"/>
      <c r="OBP22" s="1112"/>
      <c r="OBQ22" s="1112"/>
      <c r="OBR22" s="1112"/>
      <c r="OBS22" s="1112"/>
      <c r="OBT22" s="1112"/>
      <c r="OBU22" s="1112"/>
      <c r="OBV22" s="1112"/>
      <c r="OBW22" s="1112"/>
      <c r="OBX22" s="1112"/>
      <c r="OBY22" s="1112"/>
      <c r="OBZ22" s="1112"/>
      <c r="OCA22" s="1112"/>
      <c r="OCB22" s="1112"/>
      <c r="OCC22" s="1112"/>
      <c r="OCD22" s="1112"/>
      <c r="OCE22" s="1112"/>
      <c r="OCF22" s="1112"/>
      <c r="OCG22" s="1112"/>
      <c r="OCH22" s="1112"/>
      <c r="OCI22" s="1112"/>
      <c r="OCJ22" s="1112"/>
      <c r="OCK22" s="1112"/>
      <c r="OCL22" s="1112"/>
      <c r="OCM22" s="1112"/>
      <c r="OCN22" s="1112"/>
      <c r="OCO22" s="1112"/>
      <c r="OCP22" s="1112"/>
      <c r="OCQ22" s="1112"/>
      <c r="OCR22" s="1112"/>
      <c r="OCS22" s="1112"/>
      <c r="OCT22" s="1112"/>
      <c r="OCU22" s="1112"/>
      <c r="OCV22" s="1112"/>
      <c r="OCW22" s="1112"/>
      <c r="OCX22" s="1112"/>
      <c r="OCY22" s="1112"/>
      <c r="OCZ22" s="1112"/>
      <c r="ODA22" s="1112"/>
      <c r="ODB22" s="1112"/>
      <c r="ODC22" s="1112"/>
      <c r="ODD22" s="1112"/>
      <c r="ODE22" s="1112"/>
      <c r="ODF22" s="1112"/>
      <c r="ODG22" s="1112"/>
      <c r="ODH22" s="1112"/>
      <c r="ODI22" s="1112"/>
      <c r="ODJ22" s="1112"/>
      <c r="ODK22" s="1112"/>
      <c r="ODL22" s="1112"/>
      <c r="ODM22" s="1112"/>
      <c r="ODN22" s="1112"/>
      <c r="ODO22" s="1112"/>
      <c r="ODP22" s="1112"/>
      <c r="ODQ22" s="1112"/>
      <c r="ODR22" s="1112"/>
      <c r="ODS22" s="1112"/>
      <c r="ODT22" s="1112"/>
      <c r="ODU22" s="1112"/>
      <c r="ODV22" s="1112"/>
      <c r="ODW22" s="1112"/>
      <c r="ODX22" s="1112"/>
      <c r="ODY22" s="1112"/>
      <c r="ODZ22" s="1112"/>
      <c r="OEA22" s="1112"/>
      <c r="OEB22" s="1112"/>
      <c r="OEC22" s="1112"/>
      <c r="OED22" s="1112"/>
      <c r="OEE22" s="1112"/>
      <c r="OEF22" s="1112"/>
      <c r="OEG22" s="1112"/>
      <c r="OEH22" s="1112"/>
      <c r="OEI22" s="1112"/>
      <c r="OEJ22" s="1112"/>
      <c r="OEK22" s="1112"/>
      <c r="OEL22" s="1112"/>
      <c r="OEM22" s="1112"/>
      <c r="OEN22" s="1112"/>
      <c r="OEO22" s="1112"/>
      <c r="OEP22" s="1112"/>
      <c r="OEQ22" s="1112"/>
      <c r="OER22" s="1112"/>
      <c r="OES22" s="1112"/>
      <c r="OET22" s="1112"/>
      <c r="OEU22" s="1112"/>
      <c r="OEV22" s="1112"/>
      <c r="OEW22" s="1112"/>
      <c r="OEX22" s="1112"/>
      <c r="OEY22" s="1112"/>
      <c r="OEZ22" s="1112"/>
      <c r="OFA22" s="1112"/>
      <c r="OFB22" s="1112"/>
      <c r="OFC22" s="1112"/>
      <c r="OFD22" s="1112"/>
      <c r="OFE22" s="1112"/>
      <c r="OFF22" s="1112"/>
      <c r="OFG22" s="1112"/>
      <c r="OFH22" s="1112"/>
      <c r="OFI22" s="1112"/>
      <c r="OFJ22" s="1112"/>
      <c r="OFK22" s="1112"/>
      <c r="OFL22" s="1112"/>
      <c r="OFM22" s="1112"/>
      <c r="OFN22" s="1112"/>
      <c r="OFO22" s="1112"/>
      <c r="OFP22" s="1112"/>
      <c r="OFQ22" s="1112"/>
      <c r="OFR22" s="1112"/>
      <c r="OFS22" s="1112"/>
      <c r="OFT22" s="1112"/>
      <c r="OFU22" s="1112"/>
      <c r="OFV22" s="1112"/>
      <c r="OFW22" s="1112"/>
      <c r="OFX22" s="1112"/>
      <c r="OFY22" s="1112"/>
      <c r="OFZ22" s="1112"/>
      <c r="OGA22" s="1112"/>
      <c r="OGB22" s="1112"/>
      <c r="OGC22" s="1112"/>
      <c r="OGD22" s="1112"/>
      <c r="OGE22" s="1112"/>
      <c r="OGF22" s="1112"/>
      <c r="OGG22" s="1112"/>
      <c r="OGH22" s="1112"/>
      <c r="OGI22" s="1112"/>
      <c r="OGJ22" s="1112"/>
      <c r="OGK22" s="1112"/>
      <c r="OGL22" s="1112"/>
      <c r="OGM22" s="1112"/>
      <c r="OGN22" s="1112"/>
      <c r="OGO22" s="1112"/>
      <c r="OGP22" s="1112"/>
      <c r="OGQ22" s="1112"/>
      <c r="OGR22" s="1112"/>
      <c r="OGS22" s="1112"/>
      <c r="OGT22" s="1112"/>
      <c r="OGU22" s="1112"/>
      <c r="OGV22" s="1112"/>
      <c r="OGW22" s="1112"/>
      <c r="OGX22" s="1112"/>
      <c r="OGY22" s="1112"/>
      <c r="OGZ22" s="1112"/>
      <c r="OHA22" s="1112"/>
      <c r="OHB22" s="1112"/>
      <c r="OHC22" s="1112"/>
      <c r="OHD22" s="1112"/>
      <c r="OHE22" s="1112"/>
      <c r="OHF22" s="1112"/>
      <c r="OHG22" s="1112"/>
      <c r="OHH22" s="1112"/>
      <c r="OHI22" s="1112"/>
      <c r="OHJ22" s="1112"/>
      <c r="OHK22" s="1112"/>
      <c r="OHL22" s="1112"/>
      <c r="OHM22" s="1112"/>
      <c r="OHN22" s="1112"/>
      <c r="OHO22" s="1112"/>
      <c r="OHP22" s="1112"/>
      <c r="OHQ22" s="1112"/>
      <c r="OHR22" s="1112"/>
      <c r="OHS22" s="1112"/>
      <c r="OHT22" s="1112"/>
      <c r="OHU22" s="1112"/>
      <c r="OHV22" s="1112"/>
      <c r="OHW22" s="1112"/>
      <c r="OHX22" s="1112"/>
      <c r="OHY22" s="1112"/>
      <c r="OHZ22" s="1112"/>
      <c r="OIA22" s="1112"/>
      <c r="OIB22" s="1112"/>
      <c r="OIC22" s="1112"/>
      <c r="OID22" s="1112"/>
      <c r="OIE22" s="1112"/>
      <c r="OIF22" s="1112"/>
      <c r="OIG22" s="1112"/>
      <c r="OIH22" s="1112"/>
      <c r="OII22" s="1112"/>
      <c r="OIJ22" s="1112"/>
      <c r="OIK22" s="1112"/>
      <c r="OIL22" s="1112"/>
      <c r="OIM22" s="1112"/>
      <c r="OIN22" s="1112"/>
      <c r="OIO22" s="1112"/>
      <c r="OIP22" s="1112"/>
      <c r="OIQ22" s="1112"/>
      <c r="OIR22" s="1112"/>
      <c r="OIS22" s="1112"/>
      <c r="OIT22" s="1112"/>
      <c r="OIU22" s="1112"/>
      <c r="OIV22" s="1112"/>
      <c r="OIW22" s="1112"/>
      <c r="OIX22" s="1112"/>
      <c r="OIY22" s="1112"/>
      <c r="OIZ22" s="1112"/>
      <c r="OJA22" s="1112"/>
      <c r="OJB22" s="1112"/>
      <c r="OJC22" s="1112"/>
      <c r="OJD22" s="1112"/>
      <c r="OJE22" s="1112"/>
      <c r="OJF22" s="1112"/>
      <c r="OJG22" s="1112"/>
      <c r="OJH22" s="1112"/>
      <c r="OJI22" s="1112"/>
      <c r="OJJ22" s="1112"/>
      <c r="OJK22" s="1112"/>
      <c r="OJL22" s="1112"/>
      <c r="OJM22" s="1112"/>
      <c r="OJN22" s="1112"/>
      <c r="OJO22" s="1112"/>
      <c r="OJP22" s="1112"/>
      <c r="OJQ22" s="1112"/>
      <c r="OJR22" s="1112"/>
      <c r="OJS22" s="1112"/>
      <c r="OJT22" s="1112"/>
      <c r="OJU22" s="1112"/>
      <c r="OJV22" s="1112"/>
      <c r="OJW22" s="1112"/>
      <c r="OJX22" s="1112"/>
      <c r="OJY22" s="1112"/>
      <c r="OJZ22" s="1112"/>
      <c r="OKA22" s="1112"/>
      <c r="OKB22" s="1112"/>
      <c r="OKC22" s="1112"/>
      <c r="OKD22" s="1112"/>
      <c r="OKE22" s="1112"/>
      <c r="OKF22" s="1112"/>
      <c r="OKG22" s="1112"/>
      <c r="OKH22" s="1112"/>
      <c r="OKI22" s="1112"/>
      <c r="OKJ22" s="1112"/>
      <c r="OKK22" s="1112"/>
      <c r="OKL22" s="1112"/>
      <c r="OKM22" s="1112"/>
      <c r="OKN22" s="1112"/>
      <c r="OKO22" s="1112"/>
      <c r="OKP22" s="1112"/>
      <c r="OKQ22" s="1112"/>
      <c r="OKR22" s="1112"/>
      <c r="OKS22" s="1112"/>
      <c r="OKT22" s="1112"/>
      <c r="OKU22" s="1112"/>
      <c r="OKV22" s="1112"/>
      <c r="OKW22" s="1112"/>
      <c r="OKX22" s="1112"/>
      <c r="OKY22" s="1112"/>
      <c r="OKZ22" s="1112"/>
      <c r="OLA22" s="1112"/>
      <c r="OLB22" s="1112"/>
      <c r="OLC22" s="1112"/>
      <c r="OLD22" s="1112"/>
      <c r="OLE22" s="1112"/>
      <c r="OLF22" s="1112"/>
      <c r="OLG22" s="1112"/>
      <c r="OLH22" s="1112"/>
      <c r="OLI22" s="1112"/>
      <c r="OLJ22" s="1112"/>
      <c r="OLK22" s="1112"/>
      <c r="OLL22" s="1112"/>
      <c r="OLM22" s="1112"/>
      <c r="OLN22" s="1112"/>
      <c r="OLO22" s="1112"/>
      <c r="OLP22" s="1112"/>
      <c r="OLQ22" s="1112"/>
      <c r="OLR22" s="1112"/>
      <c r="OLS22" s="1112"/>
      <c r="OLT22" s="1112"/>
      <c r="OLU22" s="1112"/>
      <c r="OLV22" s="1112"/>
      <c r="OLW22" s="1112"/>
      <c r="OLX22" s="1112"/>
      <c r="OLY22" s="1112"/>
      <c r="OLZ22" s="1112"/>
      <c r="OMA22" s="1112"/>
      <c r="OMB22" s="1112"/>
      <c r="OMC22" s="1112"/>
      <c r="OMD22" s="1112"/>
      <c r="OME22" s="1112"/>
      <c r="OMF22" s="1112"/>
      <c r="OMG22" s="1112"/>
      <c r="OMH22" s="1112"/>
      <c r="OMI22" s="1112"/>
      <c r="OMJ22" s="1112"/>
      <c r="OMK22" s="1112"/>
      <c r="OML22" s="1112"/>
      <c r="OMM22" s="1112"/>
      <c r="OMN22" s="1112"/>
      <c r="OMO22" s="1112"/>
      <c r="OMP22" s="1112"/>
      <c r="OMQ22" s="1112"/>
      <c r="OMR22" s="1112"/>
      <c r="OMS22" s="1112"/>
      <c r="OMT22" s="1112"/>
      <c r="OMU22" s="1112"/>
      <c r="OMV22" s="1112"/>
      <c r="OMW22" s="1112"/>
      <c r="OMX22" s="1112"/>
      <c r="OMY22" s="1112"/>
      <c r="OMZ22" s="1112"/>
      <c r="ONA22" s="1112"/>
      <c r="ONB22" s="1112"/>
      <c r="ONC22" s="1112"/>
      <c r="OND22" s="1112"/>
      <c r="ONE22" s="1112"/>
      <c r="ONF22" s="1112"/>
      <c r="ONG22" s="1112"/>
      <c r="ONH22" s="1112"/>
      <c r="ONI22" s="1112"/>
      <c r="ONJ22" s="1112"/>
      <c r="ONK22" s="1112"/>
      <c r="ONL22" s="1112"/>
      <c r="ONM22" s="1112"/>
      <c r="ONN22" s="1112"/>
      <c r="ONO22" s="1112"/>
      <c r="ONP22" s="1112"/>
      <c r="ONQ22" s="1112"/>
      <c r="ONR22" s="1112"/>
      <c r="ONS22" s="1112"/>
      <c r="ONT22" s="1112"/>
      <c r="ONU22" s="1112"/>
      <c r="ONV22" s="1112"/>
      <c r="ONW22" s="1112"/>
      <c r="ONX22" s="1112"/>
      <c r="ONY22" s="1112"/>
      <c r="ONZ22" s="1112"/>
      <c r="OOA22" s="1112"/>
      <c r="OOB22" s="1112"/>
      <c r="OOC22" s="1112"/>
      <c r="OOD22" s="1112"/>
      <c r="OOE22" s="1112"/>
      <c r="OOF22" s="1112"/>
      <c r="OOG22" s="1112"/>
      <c r="OOH22" s="1112"/>
      <c r="OOI22" s="1112"/>
      <c r="OOJ22" s="1112"/>
      <c r="OOK22" s="1112"/>
      <c r="OOL22" s="1112"/>
      <c r="OOM22" s="1112"/>
      <c r="OON22" s="1112"/>
      <c r="OOO22" s="1112"/>
      <c r="OOP22" s="1112"/>
      <c r="OOQ22" s="1112"/>
      <c r="OOR22" s="1112"/>
      <c r="OOS22" s="1112"/>
      <c r="OOT22" s="1112"/>
      <c r="OOU22" s="1112"/>
      <c r="OOV22" s="1112"/>
      <c r="OOW22" s="1112"/>
      <c r="OOX22" s="1112"/>
      <c r="OOY22" s="1112"/>
      <c r="OOZ22" s="1112"/>
      <c r="OPA22" s="1112"/>
      <c r="OPB22" s="1112"/>
      <c r="OPC22" s="1112"/>
      <c r="OPD22" s="1112"/>
      <c r="OPE22" s="1112"/>
      <c r="OPF22" s="1112"/>
      <c r="OPG22" s="1112"/>
      <c r="OPH22" s="1112"/>
      <c r="OPI22" s="1112"/>
      <c r="OPJ22" s="1112"/>
      <c r="OPK22" s="1112"/>
      <c r="OPL22" s="1112"/>
      <c r="OPM22" s="1112"/>
      <c r="OPN22" s="1112"/>
      <c r="OPO22" s="1112"/>
      <c r="OPP22" s="1112"/>
      <c r="OPQ22" s="1112"/>
      <c r="OPR22" s="1112"/>
      <c r="OPS22" s="1112"/>
      <c r="OPT22" s="1112"/>
      <c r="OPU22" s="1112"/>
      <c r="OPV22" s="1112"/>
      <c r="OPW22" s="1112"/>
      <c r="OPX22" s="1112"/>
      <c r="OPY22" s="1112"/>
      <c r="OPZ22" s="1112"/>
      <c r="OQA22" s="1112"/>
      <c r="OQB22" s="1112"/>
      <c r="OQC22" s="1112"/>
      <c r="OQD22" s="1112"/>
      <c r="OQE22" s="1112"/>
      <c r="OQF22" s="1112"/>
      <c r="OQG22" s="1112"/>
      <c r="OQH22" s="1112"/>
      <c r="OQI22" s="1112"/>
      <c r="OQJ22" s="1112"/>
      <c r="OQK22" s="1112"/>
      <c r="OQL22" s="1112"/>
      <c r="OQM22" s="1112"/>
      <c r="OQN22" s="1112"/>
      <c r="OQO22" s="1112"/>
      <c r="OQP22" s="1112"/>
      <c r="OQQ22" s="1112"/>
      <c r="OQR22" s="1112"/>
      <c r="OQS22" s="1112"/>
      <c r="OQT22" s="1112"/>
      <c r="OQU22" s="1112"/>
      <c r="OQV22" s="1112"/>
      <c r="OQW22" s="1112"/>
      <c r="OQX22" s="1112"/>
      <c r="OQY22" s="1112"/>
      <c r="OQZ22" s="1112"/>
      <c r="ORA22" s="1112"/>
      <c r="ORB22" s="1112"/>
      <c r="ORC22" s="1112"/>
      <c r="ORD22" s="1112"/>
      <c r="ORE22" s="1112"/>
      <c r="ORF22" s="1112"/>
      <c r="ORG22" s="1112"/>
      <c r="ORH22" s="1112"/>
      <c r="ORI22" s="1112"/>
      <c r="ORJ22" s="1112"/>
      <c r="ORK22" s="1112"/>
      <c r="ORL22" s="1112"/>
      <c r="ORM22" s="1112"/>
      <c r="ORN22" s="1112"/>
      <c r="ORO22" s="1112"/>
      <c r="ORP22" s="1112"/>
      <c r="ORQ22" s="1112"/>
      <c r="ORR22" s="1112"/>
      <c r="ORS22" s="1112"/>
      <c r="ORT22" s="1112"/>
      <c r="ORU22" s="1112"/>
      <c r="ORV22" s="1112"/>
      <c r="ORW22" s="1112"/>
      <c r="ORX22" s="1112"/>
      <c r="ORY22" s="1112"/>
      <c r="ORZ22" s="1112"/>
      <c r="OSA22" s="1112"/>
      <c r="OSB22" s="1112"/>
      <c r="OSC22" s="1112"/>
      <c r="OSD22" s="1112"/>
      <c r="OSE22" s="1112"/>
      <c r="OSF22" s="1112"/>
      <c r="OSG22" s="1112"/>
      <c r="OSH22" s="1112"/>
      <c r="OSI22" s="1112"/>
      <c r="OSJ22" s="1112"/>
      <c r="OSK22" s="1112"/>
      <c r="OSL22" s="1112"/>
      <c r="OSM22" s="1112"/>
      <c r="OSN22" s="1112"/>
      <c r="OSO22" s="1112"/>
      <c r="OSP22" s="1112"/>
      <c r="OSQ22" s="1112"/>
      <c r="OSR22" s="1112"/>
      <c r="OSS22" s="1112"/>
      <c r="OST22" s="1112"/>
      <c r="OSU22" s="1112"/>
      <c r="OSV22" s="1112"/>
      <c r="OSW22" s="1112"/>
      <c r="OSX22" s="1112"/>
      <c r="OSY22" s="1112"/>
      <c r="OSZ22" s="1112"/>
      <c r="OTA22" s="1112"/>
      <c r="OTB22" s="1112"/>
      <c r="OTC22" s="1112"/>
      <c r="OTD22" s="1112"/>
      <c r="OTE22" s="1112"/>
      <c r="OTF22" s="1112"/>
      <c r="OTG22" s="1112"/>
      <c r="OTH22" s="1112"/>
      <c r="OTI22" s="1112"/>
      <c r="OTJ22" s="1112"/>
      <c r="OTK22" s="1112"/>
      <c r="OTL22" s="1112"/>
      <c r="OTM22" s="1112"/>
      <c r="OTN22" s="1112"/>
      <c r="OTO22" s="1112"/>
      <c r="OTP22" s="1112"/>
      <c r="OTQ22" s="1112"/>
      <c r="OTR22" s="1112"/>
      <c r="OTS22" s="1112"/>
      <c r="OTT22" s="1112"/>
      <c r="OTU22" s="1112"/>
      <c r="OTV22" s="1112"/>
      <c r="OTW22" s="1112"/>
      <c r="OTX22" s="1112"/>
      <c r="OTY22" s="1112"/>
      <c r="OTZ22" s="1112"/>
      <c r="OUA22" s="1112"/>
      <c r="OUB22" s="1112"/>
      <c r="OUC22" s="1112"/>
      <c r="OUD22" s="1112"/>
      <c r="OUE22" s="1112"/>
      <c r="OUF22" s="1112"/>
      <c r="OUG22" s="1112"/>
      <c r="OUH22" s="1112"/>
      <c r="OUI22" s="1112"/>
      <c r="OUJ22" s="1112"/>
      <c r="OUK22" s="1112"/>
      <c r="OUL22" s="1112"/>
      <c r="OUM22" s="1112"/>
      <c r="OUN22" s="1112"/>
      <c r="OUO22" s="1112"/>
      <c r="OUP22" s="1112"/>
      <c r="OUQ22" s="1112"/>
      <c r="OUR22" s="1112"/>
      <c r="OUS22" s="1112"/>
      <c r="OUT22" s="1112"/>
      <c r="OUU22" s="1112"/>
      <c r="OUV22" s="1112"/>
      <c r="OUW22" s="1112"/>
      <c r="OUX22" s="1112"/>
      <c r="OUY22" s="1112"/>
      <c r="OUZ22" s="1112"/>
      <c r="OVA22" s="1112"/>
      <c r="OVB22" s="1112"/>
      <c r="OVC22" s="1112"/>
      <c r="OVD22" s="1112"/>
      <c r="OVE22" s="1112"/>
      <c r="OVF22" s="1112"/>
      <c r="OVG22" s="1112"/>
      <c r="OVH22" s="1112"/>
      <c r="OVI22" s="1112"/>
      <c r="OVJ22" s="1112"/>
      <c r="OVK22" s="1112"/>
      <c r="OVL22" s="1112"/>
      <c r="OVM22" s="1112"/>
      <c r="OVN22" s="1112"/>
      <c r="OVO22" s="1112"/>
      <c r="OVP22" s="1112"/>
      <c r="OVQ22" s="1112"/>
      <c r="OVR22" s="1112"/>
      <c r="OVS22" s="1112"/>
      <c r="OVT22" s="1112"/>
      <c r="OVU22" s="1112"/>
      <c r="OVV22" s="1112"/>
      <c r="OVW22" s="1112"/>
      <c r="OVX22" s="1112"/>
      <c r="OVY22" s="1112"/>
      <c r="OVZ22" s="1112"/>
      <c r="OWA22" s="1112"/>
      <c r="OWB22" s="1112"/>
      <c r="OWC22" s="1112"/>
      <c r="OWD22" s="1112"/>
      <c r="OWE22" s="1112"/>
      <c r="OWF22" s="1112"/>
      <c r="OWG22" s="1112"/>
      <c r="OWH22" s="1112"/>
      <c r="OWI22" s="1112"/>
      <c r="OWJ22" s="1112"/>
      <c r="OWK22" s="1112"/>
      <c r="OWL22" s="1112"/>
      <c r="OWM22" s="1112"/>
      <c r="OWN22" s="1112"/>
      <c r="OWO22" s="1112"/>
      <c r="OWP22" s="1112"/>
      <c r="OWQ22" s="1112"/>
      <c r="OWR22" s="1112"/>
      <c r="OWS22" s="1112"/>
      <c r="OWT22" s="1112"/>
      <c r="OWU22" s="1112"/>
      <c r="OWV22" s="1112"/>
      <c r="OWW22" s="1112"/>
      <c r="OWX22" s="1112"/>
      <c r="OWY22" s="1112"/>
      <c r="OWZ22" s="1112"/>
      <c r="OXA22" s="1112"/>
      <c r="OXB22" s="1112"/>
      <c r="OXC22" s="1112"/>
      <c r="OXD22" s="1112"/>
      <c r="OXE22" s="1112"/>
      <c r="OXF22" s="1112"/>
      <c r="OXG22" s="1112"/>
      <c r="OXH22" s="1112"/>
      <c r="OXI22" s="1112"/>
      <c r="OXJ22" s="1112"/>
      <c r="OXK22" s="1112"/>
      <c r="OXL22" s="1112"/>
      <c r="OXM22" s="1112"/>
      <c r="OXN22" s="1112"/>
      <c r="OXO22" s="1112"/>
      <c r="OXP22" s="1112"/>
      <c r="OXQ22" s="1112"/>
      <c r="OXR22" s="1112"/>
      <c r="OXS22" s="1112"/>
      <c r="OXT22" s="1112"/>
      <c r="OXU22" s="1112"/>
      <c r="OXV22" s="1112"/>
      <c r="OXW22" s="1112"/>
      <c r="OXX22" s="1112"/>
      <c r="OXY22" s="1112"/>
      <c r="OXZ22" s="1112"/>
      <c r="OYA22" s="1112"/>
      <c r="OYB22" s="1112"/>
      <c r="OYC22" s="1112"/>
      <c r="OYD22" s="1112"/>
      <c r="OYE22" s="1112"/>
      <c r="OYF22" s="1112"/>
      <c r="OYG22" s="1112"/>
      <c r="OYH22" s="1112"/>
      <c r="OYI22" s="1112"/>
      <c r="OYJ22" s="1112"/>
      <c r="OYK22" s="1112"/>
      <c r="OYL22" s="1112"/>
      <c r="OYM22" s="1112"/>
      <c r="OYN22" s="1112"/>
      <c r="OYO22" s="1112"/>
      <c r="OYP22" s="1112"/>
      <c r="OYQ22" s="1112"/>
      <c r="OYR22" s="1112"/>
      <c r="OYS22" s="1112"/>
      <c r="OYT22" s="1112"/>
      <c r="OYU22" s="1112"/>
      <c r="OYV22" s="1112"/>
      <c r="OYW22" s="1112"/>
      <c r="OYX22" s="1112"/>
      <c r="OYY22" s="1112"/>
      <c r="OYZ22" s="1112"/>
      <c r="OZA22" s="1112"/>
      <c r="OZB22" s="1112"/>
      <c r="OZC22" s="1112"/>
      <c r="OZD22" s="1112"/>
      <c r="OZE22" s="1112"/>
      <c r="OZF22" s="1112"/>
      <c r="OZG22" s="1112"/>
      <c r="OZH22" s="1112"/>
      <c r="OZI22" s="1112"/>
      <c r="OZJ22" s="1112"/>
      <c r="OZK22" s="1112"/>
      <c r="OZL22" s="1112"/>
      <c r="OZM22" s="1112"/>
      <c r="OZN22" s="1112"/>
      <c r="OZO22" s="1112"/>
      <c r="OZP22" s="1112"/>
      <c r="OZQ22" s="1112"/>
      <c r="OZR22" s="1112"/>
      <c r="OZS22" s="1112"/>
      <c r="OZT22" s="1112"/>
      <c r="OZU22" s="1112"/>
      <c r="OZV22" s="1112"/>
      <c r="OZW22" s="1112"/>
      <c r="OZX22" s="1112"/>
      <c r="OZY22" s="1112"/>
      <c r="OZZ22" s="1112"/>
      <c r="PAA22" s="1112"/>
      <c r="PAB22" s="1112"/>
      <c r="PAC22" s="1112"/>
      <c r="PAD22" s="1112"/>
      <c r="PAE22" s="1112"/>
      <c r="PAF22" s="1112"/>
      <c r="PAG22" s="1112"/>
      <c r="PAH22" s="1112"/>
      <c r="PAI22" s="1112"/>
      <c r="PAJ22" s="1112"/>
      <c r="PAK22" s="1112"/>
      <c r="PAL22" s="1112"/>
      <c r="PAM22" s="1112"/>
      <c r="PAN22" s="1112"/>
      <c r="PAO22" s="1112"/>
      <c r="PAP22" s="1112"/>
      <c r="PAQ22" s="1112"/>
      <c r="PAR22" s="1112"/>
      <c r="PAS22" s="1112"/>
      <c r="PAT22" s="1112"/>
      <c r="PAU22" s="1112"/>
      <c r="PAV22" s="1112"/>
      <c r="PAW22" s="1112"/>
      <c r="PAX22" s="1112"/>
      <c r="PAY22" s="1112"/>
      <c r="PAZ22" s="1112"/>
      <c r="PBA22" s="1112"/>
      <c r="PBB22" s="1112"/>
      <c r="PBC22" s="1112"/>
      <c r="PBD22" s="1112"/>
      <c r="PBE22" s="1112"/>
      <c r="PBF22" s="1112"/>
      <c r="PBG22" s="1112"/>
      <c r="PBH22" s="1112"/>
      <c r="PBI22" s="1112"/>
      <c r="PBJ22" s="1112"/>
      <c r="PBK22" s="1112"/>
      <c r="PBL22" s="1112"/>
      <c r="PBM22" s="1112"/>
      <c r="PBN22" s="1112"/>
      <c r="PBO22" s="1112"/>
      <c r="PBP22" s="1112"/>
      <c r="PBQ22" s="1112"/>
      <c r="PBR22" s="1112"/>
      <c r="PBS22" s="1112"/>
      <c r="PBT22" s="1112"/>
      <c r="PBU22" s="1112"/>
      <c r="PBV22" s="1112"/>
      <c r="PBW22" s="1112"/>
      <c r="PBX22" s="1112"/>
      <c r="PBY22" s="1112"/>
      <c r="PBZ22" s="1112"/>
      <c r="PCA22" s="1112"/>
      <c r="PCB22" s="1112"/>
      <c r="PCC22" s="1112"/>
      <c r="PCD22" s="1112"/>
      <c r="PCE22" s="1112"/>
      <c r="PCF22" s="1112"/>
      <c r="PCG22" s="1112"/>
      <c r="PCH22" s="1112"/>
      <c r="PCI22" s="1112"/>
      <c r="PCJ22" s="1112"/>
      <c r="PCK22" s="1112"/>
      <c r="PCL22" s="1112"/>
      <c r="PCM22" s="1112"/>
      <c r="PCN22" s="1112"/>
      <c r="PCO22" s="1112"/>
      <c r="PCP22" s="1112"/>
      <c r="PCQ22" s="1112"/>
      <c r="PCR22" s="1112"/>
      <c r="PCS22" s="1112"/>
      <c r="PCT22" s="1112"/>
      <c r="PCU22" s="1112"/>
      <c r="PCV22" s="1112"/>
      <c r="PCW22" s="1112"/>
      <c r="PCX22" s="1112"/>
      <c r="PCY22" s="1112"/>
      <c r="PCZ22" s="1112"/>
      <c r="PDA22" s="1112"/>
      <c r="PDB22" s="1112"/>
      <c r="PDC22" s="1112"/>
      <c r="PDD22" s="1112"/>
      <c r="PDE22" s="1112"/>
      <c r="PDF22" s="1112"/>
      <c r="PDG22" s="1112"/>
      <c r="PDH22" s="1112"/>
      <c r="PDI22" s="1112"/>
      <c r="PDJ22" s="1112"/>
      <c r="PDK22" s="1112"/>
      <c r="PDL22" s="1112"/>
      <c r="PDM22" s="1112"/>
      <c r="PDN22" s="1112"/>
      <c r="PDO22" s="1112"/>
      <c r="PDP22" s="1112"/>
      <c r="PDQ22" s="1112"/>
      <c r="PDR22" s="1112"/>
      <c r="PDS22" s="1112"/>
      <c r="PDT22" s="1112"/>
      <c r="PDU22" s="1112"/>
      <c r="PDV22" s="1112"/>
      <c r="PDW22" s="1112"/>
      <c r="PDX22" s="1112"/>
      <c r="PDY22" s="1112"/>
      <c r="PDZ22" s="1112"/>
      <c r="PEA22" s="1112"/>
      <c r="PEB22" s="1112"/>
      <c r="PEC22" s="1112"/>
      <c r="PED22" s="1112"/>
      <c r="PEE22" s="1112"/>
      <c r="PEF22" s="1112"/>
      <c r="PEG22" s="1112"/>
      <c r="PEH22" s="1112"/>
      <c r="PEI22" s="1112"/>
      <c r="PEJ22" s="1112"/>
      <c r="PEK22" s="1112"/>
      <c r="PEL22" s="1112"/>
      <c r="PEM22" s="1112"/>
      <c r="PEN22" s="1112"/>
      <c r="PEO22" s="1112"/>
      <c r="PEP22" s="1112"/>
      <c r="PEQ22" s="1112"/>
      <c r="PER22" s="1112"/>
      <c r="PES22" s="1112"/>
      <c r="PET22" s="1112"/>
      <c r="PEU22" s="1112"/>
      <c r="PEV22" s="1112"/>
      <c r="PEW22" s="1112"/>
      <c r="PEX22" s="1112"/>
      <c r="PEY22" s="1112"/>
      <c r="PEZ22" s="1112"/>
      <c r="PFA22" s="1112"/>
      <c r="PFB22" s="1112"/>
      <c r="PFC22" s="1112"/>
      <c r="PFD22" s="1112"/>
      <c r="PFE22" s="1112"/>
      <c r="PFF22" s="1112"/>
      <c r="PFG22" s="1112"/>
      <c r="PFH22" s="1112"/>
      <c r="PFI22" s="1112"/>
      <c r="PFJ22" s="1112"/>
      <c r="PFK22" s="1112"/>
      <c r="PFL22" s="1112"/>
      <c r="PFM22" s="1112"/>
      <c r="PFN22" s="1112"/>
      <c r="PFO22" s="1112"/>
      <c r="PFP22" s="1112"/>
      <c r="PFQ22" s="1112"/>
      <c r="PFR22" s="1112"/>
      <c r="PFS22" s="1112"/>
      <c r="PFT22" s="1112"/>
      <c r="PFU22" s="1112"/>
      <c r="PFV22" s="1112"/>
      <c r="PFW22" s="1112"/>
      <c r="PFX22" s="1112"/>
      <c r="PFY22" s="1112"/>
      <c r="PFZ22" s="1112"/>
      <c r="PGA22" s="1112"/>
      <c r="PGB22" s="1112"/>
      <c r="PGC22" s="1112"/>
      <c r="PGD22" s="1112"/>
      <c r="PGE22" s="1112"/>
      <c r="PGF22" s="1112"/>
      <c r="PGG22" s="1112"/>
      <c r="PGH22" s="1112"/>
      <c r="PGI22" s="1112"/>
      <c r="PGJ22" s="1112"/>
      <c r="PGK22" s="1112"/>
      <c r="PGL22" s="1112"/>
      <c r="PGM22" s="1112"/>
      <c r="PGN22" s="1112"/>
      <c r="PGO22" s="1112"/>
      <c r="PGP22" s="1112"/>
      <c r="PGQ22" s="1112"/>
      <c r="PGR22" s="1112"/>
      <c r="PGS22" s="1112"/>
      <c r="PGT22" s="1112"/>
      <c r="PGU22" s="1112"/>
      <c r="PGV22" s="1112"/>
      <c r="PGW22" s="1112"/>
      <c r="PGX22" s="1112"/>
      <c r="PGY22" s="1112"/>
      <c r="PGZ22" s="1112"/>
      <c r="PHA22" s="1112"/>
      <c r="PHB22" s="1112"/>
      <c r="PHC22" s="1112"/>
      <c r="PHD22" s="1112"/>
      <c r="PHE22" s="1112"/>
      <c r="PHF22" s="1112"/>
      <c r="PHG22" s="1112"/>
      <c r="PHH22" s="1112"/>
      <c r="PHI22" s="1112"/>
      <c r="PHJ22" s="1112"/>
      <c r="PHK22" s="1112"/>
      <c r="PHL22" s="1112"/>
      <c r="PHM22" s="1112"/>
      <c r="PHN22" s="1112"/>
      <c r="PHO22" s="1112"/>
      <c r="PHP22" s="1112"/>
      <c r="PHQ22" s="1112"/>
      <c r="PHR22" s="1112"/>
      <c r="PHS22" s="1112"/>
      <c r="PHT22" s="1112"/>
      <c r="PHU22" s="1112"/>
      <c r="PHV22" s="1112"/>
      <c r="PHW22" s="1112"/>
      <c r="PHX22" s="1112"/>
      <c r="PHY22" s="1112"/>
      <c r="PHZ22" s="1112"/>
      <c r="PIA22" s="1112"/>
      <c r="PIB22" s="1112"/>
      <c r="PIC22" s="1112"/>
      <c r="PID22" s="1112"/>
      <c r="PIE22" s="1112"/>
      <c r="PIF22" s="1112"/>
      <c r="PIG22" s="1112"/>
      <c r="PIH22" s="1112"/>
      <c r="PII22" s="1112"/>
      <c r="PIJ22" s="1112"/>
      <c r="PIK22" s="1112"/>
      <c r="PIL22" s="1112"/>
      <c r="PIM22" s="1112"/>
      <c r="PIN22" s="1112"/>
      <c r="PIO22" s="1112"/>
      <c r="PIP22" s="1112"/>
      <c r="PIQ22" s="1112"/>
      <c r="PIR22" s="1112"/>
      <c r="PIS22" s="1112"/>
      <c r="PIT22" s="1112"/>
      <c r="PIU22" s="1112"/>
      <c r="PIV22" s="1112"/>
      <c r="PIW22" s="1112"/>
      <c r="PIX22" s="1112"/>
      <c r="PIY22" s="1112"/>
      <c r="PIZ22" s="1112"/>
      <c r="PJA22" s="1112"/>
      <c r="PJB22" s="1112"/>
      <c r="PJC22" s="1112"/>
      <c r="PJD22" s="1112"/>
      <c r="PJE22" s="1112"/>
      <c r="PJF22" s="1112"/>
      <c r="PJG22" s="1112"/>
      <c r="PJH22" s="1112"/>
      <c r="PJI22" s="1112"/>
      <c r="PJJ22" s="1112"/>
      <c r="PJK22" s="1112"/>
      <c r="PJL22" s="1112"/>
      <c r="PJM22" s="1112"/>
      <c r="PJN22" s="1112"/>
      <c r="PJO22" s="1112"/>
      <c r="PJP22" s="1112"/>
      <c r="PJQ22" s="1112"/>
      <c r="PJR22" s="1112"/>
      <c r="PJS22" s="1112"/>
      <c r="PJT22" s="1112"/>
      <c r="PJU22" s="1112"/>
      <c r="PJV22" s="1112"/>
      <c r="PJW22" s="1112"/>
      <c r="PJX22" s="1112"/>
      <c r="PJY22" s="1112"/>
      <c r="PJZ22" s="1112"/>
      <c r="PKA22" s="1112"/>
      <c r="PKB22" s="1112"/>
      <c r="PKC22" s="1112"/>
      <c r="PKD22" s="1112"/>
      <c r="PKE22" s="1112"/>
      <c r="PKF22" s="1112"/>
      <c r="PKG22" s="1112"/>
      <c r="PKH22" s="1112"/>
      <c r="PKI22" s="1112"/>
      <c r="PKJ22" s="1112"/>
      <c r="PKK22" s="1112"/>
      <c r="PKL22" s="1112"/>
      <c r="PKM22" s="1112"/>
      <c r="PKN22" s="1112"/>
      <c r="PKO22" s="1112"/>
      <c r="PKP22" s="1112"/>
      <c r="PKQ22" s="1112"/>
      <c r="PKR22" s="1112"/>
      <c r="PKS22" s="1112"/>
      <c r="PKT22" s="1112"/>
      <c r="PKU22" s="1112"/>
      <c r="PKV22" s="1112"/>
      <c r="PKW22" s="1112"/>
      <c r="PKX22" s="1112"/>
      <c r="PKY22" s="1112"/>
      <c r="PKZ22" s="1112"/>
      <c r="PLA22" s="1112"/>
      <c r="PLB22" s="1112"/>
      <c r="PLC22" s="1112"/>
      <c r="PLD22" s="1112"/>
      <c r="PLE22" s="1112"/>
      <c r="PLF22" s="1112"/>
      <c r="PLG22" s="1112"/>
      <c r="PLH22" s="1112"/>
      <c r="PLI22" s="1112"/>
      <c r="PLJ22" s="1112"/>
      <c r="PLK22" s="1112"/>
      <c r="PLL22" s="1112"/>
      <c r="PLM22" s="1112"/>
      <c r="PLN22" s="1112"/>
      <c r="PLO22" s="1112"/>
      <c r="PLP22" s="1112"/>
      <c r="PLQ22" s="1112"/>
      <c r="PLR22" s="1112"/>
      <c r="PLS22" s="1112"/>
      <c r="PLT22" s="1112"/>
      <c r="PLU22" s="1112"/>
      <c r="PLV22" s="1112"/>
      <c r="PLW22" s="1112"/>
      <c r="PLX22" s="1112"/>
      <c r="PLY22" s="1112"/>
      <c r="PLZ22" s="1112"/>
      <c r="PMA22" s="1112"/>
      <c r="PMB22" s="1112"/>
      <c r="PMC22" s="1112"/>
      <c r="PMD22" s="1112"/>
      <c r="PME22" s="1112"/>
      <c r="PMF22" s="1112"/>
      <c r="PMG22" s="1112"/>
      <c r="PMH22" s="1112"/>
      <c r="PMI22" s="1112"/>
      <c r="PMJ22" s="1112"/>
      <c r="PMK22" s="1112"/>
      <c r="PML22" s="1112"/>
      <c r="PMM22" s="1112"/>
      <c r="PMN22" s="1112"/>
      <c r="PMO22" s="1112"/>
      <c r="PMP22" s="1112"/>
      <c r="PMQ22" s="1112"/>
      <c r="PMR22" s="1112"/>
      <c r="PMS22" s="1112"/>
      <c r="PMT22" s="1112"/>
      <c r="PMU22" s="1112"/>
      <c r="PMV22" s="1112"/>
      <c r="PMW22" s="1112"/>
      <c r="PMX22" s="1112"/>
      <c r="PMY22" s="1112"/>
      <c r="PMZ22" s="1112"/>
      <c r="PNA22" s="1112"/>
      <c r="PNB22" s="1112"/>
      <c r="PNC22" s="1112"/>
      <c r="PND22" s="1112"/>
      <c r="PNE22" s="1112"/>
      <c r="PNF22" s="1112"/>
      <c r="PNG22" s="1112"/>
      <c r="PNH22" s="1112"/>
      <c r="PNI22" s="1112"/>
      <c r="PNJ22" s="1112"/>
      <c r="PNK22" s="1112"/>
      <c r="PNL22" s="1112"/>
      <c r="PNM22" s="1112"/>
      <c r="PNN22" s="1112"/>
      <c r="PNO22" s="1112"/>
      <c r="PNP22" s="1112"/>
      <c r="PNQ22" s="1112"/>
      <c r="PNR22" s="1112"/>
      <c r="PNS22" s="1112"/>
      <c r="PNT22" s="1112"/>
      <c r="PNU22" s="1112"/>
      <c r="PNV22" s="1112"/>
      <c r="PNW22" s="1112"/>
      <c r="PNX22" s="1112"/>
      <c r="PNY22" s="1112"/>
      <c r="PNZ22" s="1112"/>
      <c r="POA22" s="1112"/>
      <c r="POB22" s="1112"/>
      <c r="POC22" s="1112"/>
      <c r="POD22" s="1112"/>
      <c r="POE22" s="1112"/>
      <c r="POF22" s="1112"/>
      <c r="POG22" s="1112"/>
      <c r="POH22" s="1112"/>
      <c r="POI22" s="1112"/>
      <c r="POJ22" s="1112"/>
      <c r="POK22" s="1112"/>
      <c r="POL22" s="1112"/>
      <c r="POM22" s="1112"/>
      <c r="PON22" s="1112"/>
      <c r="POO22" s="1112"/>
      <c r="POP22" s="1112"/>
      <c r="POQ22" s="1112"/>
      <c r="POR22" s="1112"/>
      <c r="POS22" s="1112"/>
      <c r="POT22" s="1112"/>
      <c r="POU22" s="1112"/>
      <c r="POV22" s="1112"/>
      <c r="POW22" s="1112"/>
      <c r="POX22" s="1112"/>
      <c r="POY22" s="1112"/>
      <c r="POZ22" s="1112"/>
      <c r="PPA22" s="1112"/>
      <c r="PPB22" s="1112"/>
      <c r="PPC22" s="1112"/>
      <c r="PPD22" s="1112"/>
      <c r="PPE22" s="1112"/>
      <c r="PPF22" s="1112"/>
      <c r="PPG22" s="1112"/>
      <c r="PPH22" s="1112"/>
      <c r="PPI22" s="1112"/>
      <c r="PPJ22" s="1112"/>
      <c r="PPK22" s="1112"/>
      <c r="PPL22" s="1112"/>
      <c r="PPM22" s="1112"/>
      <c r="PPN22" s="1112"/>
      <c r="PPO22" s="1112"/>
      <c r="PPP22" s="1112"/>
      <c r="PPQ22" s="1112"/>
      <c r="PPR22" s="1112"/>
      <c r="PPS22" s="1112"/>
      <c r="PPT22" s="1112"/>
      <c r="PPU22" s="1112"/>
      <c r="PPV22" s="1112"/>
      <c r="PPW22" s="1112"/>
      <c r="PPX22" s="1112"/>
      <c r="PPY22" s="1112"/>
      <c r="PPZ22" s="1112"/>
      <c r="PQA22" s="1112"/>
      <c r="PQB22" s="1112"/>
      <c r="PQC22" s="1112"/>
      <c r="PQD22" s="1112"/>
      <c r="PQE22" s="1112"/>
      <c r="PQF22" s="1112"/>
      <c r="PQG22" s="1112"/>
      <c r="PQH22" s="1112"/>
      <c r="PQI22" s="1112"/>
      <c r="PQJ22" s="1112"/>
      <c r="PQK22" s="1112"/>
      <c r="PQL22" s="1112"/>
      <c r="PQM22" s="1112"/>
      <c r="PQN22" s="1112"/>
      <c r="PQO22" s="1112"/>
      <c r="PQP22" s="1112"/>
      <c r="PQQ22" s="1112"/>
      <c r="PQR22" s="1112"/>
      <c r="PQS22" s="1112"/>
      <c r="PQT22" s="1112"/>
      <c r="PQU22" s="1112"/>
      <c r="PQV22" s="1112"/>
      <c r="PQW22" s="1112"/>
      <c r="PQX22" s="1112"/>
      <c r="PQY22" s="1112"/>
      <c r="PQZ22" s="1112"/>
      <c r="PRA22" s="1112"/>
      <c r="PRB22" s="1112"/>
      <c r="PRC22" s="1112"/>
      <c r="PRD22" s="1112"/>
      <c r="PRE22" s="1112"/>
      <c r="PRF22" s="1112"/>
      <c r="PRG22" s="1112"/>
      <c r="PRH22" s="1112"/>
      <c r="PRI22" s="1112"/>
      <c r="PRJ22" s="1112"/>
      <c r="PRK22" s="1112"/>
      <c r="PRL22" s="1112"/>
      <c r="PRM22" s="1112"/>
      <c r="PRN22" s="1112"/>
      <c r="PRO22" s="1112"/>
      <c r="PRP22" s="1112"/>
      <c r="PRQ22" s="1112"/>
      <c r="PRR22" s="1112"/>
      <c r="PRS22" s="1112"/>
      <c r="PRT22" s="1112"/>
      <c r="PRU22" s="1112"/>
      <c r="PRV22" s="1112"/>
      <c r="PRW22" s="1112"/>
      <c r="PRX22" s="1112"/>
      <c r="PRY22" s="1112"/>
      <c r="PRZ22" s="1112"/>
      <c r="PSA22" s="1112"/>
      <c r="PSB22" s="1112"/>
      <c r="PSC22" s="1112"/>
      <c r="PSD22" s="1112"/>
      <c r="PSE22" s="1112"/>
      <c r="PSF22" s="1112"/>
      <c r="PSG22" s="1112"/>
      <c r="PSH22" s="1112"/>
      <c r="PSI22" s="1112"/>
      <c r="PSJ22" s="1112"/>
      <c r="PSK22" s="1112"/>
      <c r="PSL22" s="1112"/>
      <c r="PSM22" s="1112"/>
      <c r="PSN22" s="1112"/>
      <c r="PSO22" s="1112"/>
      <c r="PSP22" s="1112"/>
      <c r="PSQ22" s="1112"/>
      <c r="PSR22" s="1112"/>
      <c r="PSS22" s="1112"/>
      <c r="PST22" s="1112"/>
      <c r="PSU22" s="1112"/>
      <c r="PSV22" s="1112"/>
      <c r="PSW22" s="1112"/>
      <c r="PSX22" s="1112"/>
      <c r="PSY22" s="1112"/>
      <c r="PSZ22" s="1112"/>
      <c r="PTA22" s="1112"/>
      <c r="PTB22" s="1112"/>
      <c r="PTC22" s="1112"/>
      <c r="PTD22" s="1112"/>
      <c r="PTE22" s="1112"/>
      <c r="PTF22" s="1112"/>
      <c r="PTG22" s="1112"/>
      <c r="PTH22" s="1112"/>
      <c r="PTI22" s="1112"/>
      <c r="PTJ22" s="1112"/>
      <c r="PTK22" s="1112"/>
      <c r="PTL22" s="1112"/>
      <c r="PTM22" s="1112"/>
      <c r="PTN22" s="1112"/>
      <c r="PTO22" s="1112"/>
      <c r="PTP22" s="1112"/>
      <c r="PTQ22" s="1112"/>
      <c r="PTR22" s="1112"/>
      <c r="PTS22" s="1112"/>
      <c r="PTT22" s="1112"/>
      <c r="PTU22" s="1112"/>
      <c r="PTV22" s="1112"/>
      <c r="PTW22" s="1112"/>
      <c r="PTX22" s="1112"/>
      <c r="PTY22" s="1112"/>
      <c r="PTZ22" s="1112"/>
      <c r="PUA22" s="1112"/>
      <c r="PUB22" s="1112"/>
      <c r="PUC22" s="1112"/>
      <c r="PUD22" s="1112"/>
      <c r="PUE22" s="1112"/>
      <c r="PUF22" s="1112"/>
      <c r="PUG22" s="1112"/>
      <c r="PUH22" s="1112"/>
      <c r="PUI22" s="1112"/>
      <c r="PUJ22" s="1112"/>
      <c r="PUK22" s="1112"/>
      <c r="PUL22" s="1112"/>
      <c r="PUM22" s="1112"/>
      <c r="PUN22" s="1112"/>
      <c r="PUO22" s="1112"/>
      <c r="PUP22" s="1112"/>
      <c r="PUQ22" s="1112"/>
      <c r="PUR22" s="1112"/>
      <c r="PUS22" s="1112"/>
      <c r="PUT22" s="1112"/>
      <c r="PUU22" s="1112"/>
      <c r="PUV22" s="1112"/>
      <c r="PUW22" s="1112"/>
      <c r="PUX22" s="1112"/>
      <c r="PUY22" s="1112"/>
      <c r="PUZ22" s="1112"/>
      <c r="PVA22" s="1112"/>
      <c r="PVB22" s="1112"/>
      <c r="PVC22" s="1112"/>
      <c r="PVD22" s="1112"/>
      <c r="PVE22" s="1112"/>
      <c r="PVF22" s="1112"/>
      <c r="PVG22" s="1112"/>
      <c r="PVH22" s="1112"/>
      <c r="PVI22" s="1112"/>
      <c r="PVJ22" s="1112"/>
      <c r="PVK22" s="1112"/>
      <c r="PVL22" s="1112"/>
      <c r="PVM22" s="1112"/>
      <c r="PVN22" s="1112"/>
      <c r="PVO22" s="1112"/>
      <c r="PVP22" s="1112"/>
      <c r="PVQ22" s="1112"/>
      <c r="PVR22" s="1112"/>
      <c r="PVS22" s="1112"/>
      <c r="PVT22" s="1112"/>
      <c r="PVU22" s="1112"/>
      <c r="PVV22" s="1112"/>
      <c r="PVW22" s="1112"/>
      <c r="PVX22" s="1112"/>
      <c r="PVY22" s="1112"/>
      <c r="PVZ22" s="1112"/>
      <c r="PWA22" s="1112"/>
      <c r="PWB22" s="1112"/>
      <c r="PWC22" s="1112"/>
      <c r="PWD22" s="1112"/>
      <c r="PWE22" s="1112"/>
      <c r="PWF22" s="1112"/>
      <c r="PWG22" s="1112"/>
      <c r="PWH22" s="1112"/>
      <c r="PWI22" s="1112"/>
      <c r="PWJ22" s="1112"/>
      <c r="PWK22" s="1112"/>
      <c r="PWL22" s="1112"/>
      <c r="PWM22" s="1112"/>
      <c r="PWN22" s="1112"/>
      <c r="PWO22" s="1112"/>
      <c r="PWP22" s="1112"/>
      <c r="PWQ22" s="1112"/>
      <c r="PWR22" s="1112"/>
      <c r="PWS22" s="1112"/>
      <c r="PWT22" s="1112"/>
      <c r="PWU22" s="1112"/>
      <c r="PWV22" s="1112"/>
      <c r="PWW22" s="1112"/>
      <c r="PWX22" s="1112"/>
      <c r="PWY22" s="1112"/>
      <c r="PWZ22" s="1112"/>
      <c r="PXA22" s="1112"/>
      <c r="PXB22" s="1112"/>
      <c r="PXC22" s="1112"/>
      <c r="PXD22" s="1112"/>
      <c r="PXE22" s="1112"/>
      <c r="PXF22" s="1112"/>
      <c r="PXG22" s="1112"/>
      <c r="PXH22" s="1112"/>
      <c r="PXI22" s="1112"/>
      <c r="PXJ22" s="1112"/>
      <c r="PXK22" s="1112"/>
      <c r="PXL22" s="1112"/>
      <c r="PXM22" s="1112"/>
      <c r="PXN22" s="1112"/>
      <c r="PXO22" s="1112"/>
      <c r="PXP22" s="1112"/>
      <c r="PXQ22" s="1112"/>
      <c r="PXR22" s="1112"/>
      <c r="PXS22" s="1112"/>
      <c r="PXT22" s="1112"/>
      <c r="PXU22" s="1112"/>
      <c r="PXV22" s="1112"/>
      <c r="PXW22" s="1112"/>
      <c r="PXX22" s="1112"/>
      <c r="PXY22" s="1112"/>
      <c r="PXZ22" s="1112"/>
      <c r="PYA22" s="1112"/>
      <c r="PYB22" s="1112"/>
      <c r="PYC22" s="1112"/>
      <c r="PYD22" s="1112"/>
      <c r="PYE22" s="1112"/>
      <c r="PYF22" s="1112"/>
      <c r="PYG22" s="1112"/>
      <c r="PYH22" s="1112"/>
      <c r="PYI22" s="1112"/>
      <c r="PYJ22" s="1112"/>
      <c r="PYK22" s="1112"/>
      <c r="PYL22" s="1112"/>
      <c r="PYM22" s="1112"/>
      <c r="PYN22" s="1112"/>
      <c r="PYO22" s="1112"/>
      <c r="PYP22" s="1112"/>
      <c r="PYQ22" s="1112"/>
      <c r="PYR22" s="1112"/>
      <c r="PYS22" s="1112"/>
      <c r="PYT22" s="1112"/>
      <c r="PYU22" s="1112"/>
      <c r="PYV22" s="1112"/>
      <c r="PYW22" s="1112"/>
      <c r="PYX22" s="1112"/>
      <c r="PYY22" s="1112"/>
      <c r="PYZ22" s="1112"/>
      <c r="PZA22" s="1112"/>
      <c r="PZB22" s="1112"/>
      <c r="PZC22" s="1112"/>
      <c r="PZD22" s="1112"/>
      <c r="PZE22" s="1112"/>
      <c r="PZF22" s="1112"/>
      <c r="PZG22" s="1112"/>
      <c r="PZH22" s="1112"/>
      <c r="PZI22" s="1112"/>
      <c r="PZJ22" s="1112"/>
      <c r="PZK22" s="1112"/>
      <c r="PZL22" s="1112"/>
      <c r="PZM22" s="1112"/>
      <c r="PZN22" s="1112"/>
      <c r="PZO22" s="1112"/>
      <c r="PZP22" s="1112"/>
      <c r="PZQ22" s="1112"/>
      <c r="PZR22" s="1112"/>
      <c r="PZS22" s="1112"/>
      <c r="PZT22" s="1112"/>
      <c r="PZU22" s="1112"/>
      <c r="PZV22" s="1112"/>
      <c r="PZW22" s="1112"/>
      <c r="PZX22" s="1112"/>
      <c r="PZY22" s="1112"/>
      <c r="PZZ22" s="1112"/>
      <c r="QAA22" s="1112"/>
      <c r="QAB22" s="1112"/>
      <c r="QAC22" s="1112"/>
      <c r="QAD22" s="1112"/>
      <c r="QAE22" s="1112"/>
      <c r="QAF22" s="1112"/>
      <c r="QAG22" s="1112"/>
      <c r="QAH22" s="1112"/>
      <c r="QAI22" s="1112"/>
      <c r="QAJ22" s="1112"/>
      <c r="QAK22" s="1112"/>
      <c r="QAL22" s="1112"/>
      <c r="QAM22" s="1112"/>
      <c r="QAN22" s="1112"/>
      <c r="QAO22" s="1112"/>
      <c r="QAP22" s="1112"/>
      <c r="QAQ22" s="1112"/>
      <c r="QAR22" s="1112"/>
      <c r="QAS22" s="1112"/>
      <c r="QAT22" s="1112"/>
      <c r="QAU22" s="1112"/>
      <c r="QAV22" s="1112"/>
      <c r="QAW22" s="1112"/>
      <c r="QAX22" s="1112"/>
      <c r="QAY22" s="1112"/>
      <c r="QAZ22" s="1112"/>
      <c r="QBA22" s="1112"/>
      <c r="QBB22" s="1112"/>
      <c r="QBC22" s="1112"/>
      <c r="QBD22" s="1112"/>
      <c r="QBE22" s="1112"/>
      <c r="QBF22" s="1112"/>
      <c r="QBG22" s="1112"/>
      <c r="QBH22" s="1112"/>
      <c r="QBI22" s="1112"/>
      <c r="QBJ22" s="1112"/>
      <c r="QBK22" s="1112"/>
      <c r="QBL22" s="1112"/>
      <c r="QBM22" s="1112"/>
      <c r="QBN22" s="1112"/>
      <c r="QBO22" s="1112"/>
      <c r="QBP22" s="1112"/>
      <c r="QBQ22" s="1112"/>
      <c r="QBR22" s="1112"/>
      <c r="QBS22" s="1112"/>
      <c r="QBT22" s="1112"/>
      <c r="QBU22" s="1112"/>
      <c r="QBV22" s="1112"/>
      <c r="QBW22" s="1112"/>
      <c r="QBX22" s="1112"/>
      <c r="QBY22" s="1112"/>
      <c r="QBZ22" s="1112"/>
      <c r="QCA22" s="1112"/>
      <c r="QCB22" s="1112"/>
      <c r="QCC22" s="1112"/>
      <c r="QCD22" s="1112"/>
      <c r="QCE22" s="1112"/>
      <c r="QCF22" s="1112"/>
      <c r="QCG22" s="1112"/>
      <c r="QCH22" s="1112"/>
      <c r="QCI22" s="1112"/>
      <c r="QCJ22" s="1112"/>
      <c r="QCK22" s="1112"/>
      <c r="QCL22" s="1112"/>
      <c r="QCM22" s="1112"/>
      <c r="QCN22" s="1112"/>
      <c r="QCO22" s="1112"/>
      <c r="QCP22" s="1112"/>
      <c r="QCQ22" s="1112"/>
      <c r="QCR22" s="1112"/>
      <c r="QCS22" s="1112"/>
      <c r="QCT22" s="1112"/>
      <c r="QCU22" s="1112"/>
      <c r="QCV22" s="1112"/>
      <c r="QCW22" s="1112"/>
      <c r="QCX22" s="1112"/>
      <c r="QCY22" s="1112"/>
      <c r="QCZ22" s="1112"/>
      <c r="QDA22" s="1112"/>
      <c r="QDB22" s="1112"/>
      <c r="QDC22" s="1112"/>
      <c r="QDD22" s="1112"/>
      <c r="QDE22" s="1112"/>
      <c r="QDF22" s="1112"/>
      <c r="QDG22" s="1112"/>
      <c r="QDH22" s="1112"/>
      <c r="QDI22" s="1112"/>
      <c r="QDJ22" s="1112"/>
      <c r="QDK22" s="1112"/>
      <c r="QDL22" s="1112"/>
      <c r="QDM22" s="1112"/>
      <c r="QDN22" s="1112"/>
      <c r="QDO22" s="1112"/>
      <c r="QDP22" s="1112"/>
      <c r="QDQ22" s="1112"/>
      <c r="QDR22" s="1112"/>
      <c r="QDS22" s="1112"/>
      <c r="QDT22" s="1112"/>
      <c r="QDU22" s="1112"/>
      <c r="QDV22" s="1112"/>
      <c r="QDW22" s="1112"/>
      <c r="QDX22" s="1112"/>
      <c r="QDY22" s="1112"/>
      <c r="QDZ22" s="1112"/>
      <c r="QEA22" s="1112"/>
      <c r="QEB22" s="1112"/>
      <c r="QEC22" s="1112"/>
      <c r="QED22" s="1112"/>
      <c r="QEE22" s="1112"/>
      <c r="QEF22" s="1112"/>
      <c r="QEG22" s="1112"/>
      <c r="QEH22" s="1112"/>
      <c r="QEI22" s="1112"/>
      <c r="QEJ22" s="1112"/>
      <c r="QEK22" s="1112"/>
      <c r="QEL22" s="1112"/>
      <c r="QEM22" s="1112"/>
      <c r="QEN22" s="1112"/>
      <c r="QEO22" s="1112"/>
      <c r="QEP22" s="1112"/>
      <c r="QEQ22" s="1112"/>
      <c r="QER22" s="1112"/>
      <c r="QES22" s="1112"/>
      <c r="QET22" s="1112"/>
      <c r="QEU22" s="1112"/>
      <c r="QEV22" s="1112"/>
      <c r="QEW22" s="1112"/>
      <c r="QEX22" s="1112"/>
      <c r="QEY22" s="1112"/>
      <c r="QEZ22" s="1112"/>
      <c r="QFA22" s="1112"/>
      <c r="QFB22" s="1112"/>
      <c r="QFC22" s="1112"/>
      <c r="QFD22" s="1112"/>
      <c r="QFE22" s="1112"/>
      <c r="QFF22" s="1112"/>
      <c r="QFG22" s="1112"/>
      <c r="QFH22" s="1112"/>
      <c r="QFI22" s="1112"/>
      <c r="QFJ22" s="1112"/>
      <c r="QFK22" s="1112"/>
      <c r="QFL22" s="1112"/>
      <c r="QFM22" s="1112"/>
      <c r="QFN22" s="1112"/>
      <c r="QFO22" s="1112"/>
      <c r="QFP22" s="1112"/>
      <c r="QFQ22" s="1112"/>
      <c r="QFR22" s="1112"/>
      <c r="QFS22" s="1112"/>
      <c r="QFT22" s="1112"/>
      <c r="QFU22" s="1112"/>
      <c r="QFV22" s="1112"/>
      <c r="QFW22" s="1112"/>
      <c r="QFX22" s="1112"/>
      <c r="QFY22" s="1112"/>
      <c r="QFZ22" s="1112"/>
      <c r="QGA22" s="1112"/>
      <c r="QGB22" s="1112"/>
      <c r="QGC22" s="1112"/>
      <c r="QGD22" s="1112"/>
      <c r="QGE22" s="1112"/>
      <c r="QGF22" s="1112"/>
      <c r="QGG22" s="1112"/>
      <c r="QGH22" s="1112"/>
      <c r="QGI22" s="1112"/>
      <c r="QGJ22" s="1112"/>
      <c r="QGK22" s="1112"/>
      <c r="QGL22" s="1112"/>
      <c r="QGM22" s="1112"/>
      <c r="QGN22" s="1112"/>
      <c r="QGO22" s="1112"/>
      <c r="QGP22" s="1112"/>
      <c r="QGQ22" s="1112"/>
      <c r="QGR22" s="1112"/>
      <c r="QGS22" s="1112"/>
      <c r="QGT22" s="1112"/>
      <c r="QGU22" s="1112"/>
      <c r="QGV22" s="1112"/>
      <c r="QGW22" s="1112"/>
      <c r="QGX22" s="1112"/>
      <c r="QGY22" s="1112"/>
      <c r="QGZ22" s="1112"/>
      <c r="QHA22" s="1112"/>
      <c r="QHB22" s="1112"/>
      <c r="QHC22" s="1112"/>
      <c r="QHD22" s="1112"/>
      <c r="QHE22" s="1112"/>
      <c r="QHF22" s="1112"/>
      <c r="QHG22" s="1112"/>
      <c r="QHH22" s="1112"/>
      <c r="QHI22" s="1112"/>
      <c r="QHJ22" s="1112"/>
      <c r="QHK22" s="1112"/>
      <c r="QHL22" s="1112"/>
      <c r="QHM22" s="1112"/>
      <c r="QHN22" s="1112"/>
      <c r="QHO22" s="1112"/>
      <c r="QHP22" s="1112"/>
      <c r="QHQ22" s="1112"/>
      <c r="QHR22" s="1112"/>
      <c r="QHS22" s="1112"/>
      <c r="QHT22" s="1112"/>
      <c r="QHU22" s="1112"/>
      <c r="QHV22" s="1112"/>
      <c r="QHW22" s="1112"/>
      <c r="QHX22" s="1112"/>
      <c r="QHY22" s="1112"/>
      <c r="QHZ22" s="1112"/>
      <c r="QIA22" s="1112"/>
      <c r="QIB22" s="1112"/>
      <c r="QIC22" s="1112"/>
      <c r="QID22" s="1112"/>
      <c r="QIE22" s="1112"/>
      <c r="QIF22" s="1112"/>
      <c r="QIG22" s="1112"/>
      <c r="QIH22" s="1112"/>
      <c r="QII22" s="1112"/>
      <c r="QIJ22" s="1112"/>
      <c r="QIK22" s="1112"/>
      <c r="QIL22" s="1112"/>
      <c r="QIM22" s="1112"/>
      <c r="QIN22" s="1112"/>
      <c r="QIO22" s="1112"/>
      <c r="QIP22" s="1112"/>
      <c r="QIQ22" s="1112"/>
      <c r="QIR22" s="1112"/>
      <c r="QIS22" s="1112"/>
      <c r="QIT22" s="1112"/>
      <c r="QIU22" s="1112"/>
      <c r="QIV22" s="1112"/>
      <c r="QIW22" s="1112"/>
      <c r="QIX22" s="1112"/>
      <c r="QIY22" s="1112"/>
      <c r="QIZ22" s="1112"/>
      <c r="QJA22" s="1112"/>
      <c r="QJB22" s="1112"/>
      <c r="QJC22" s="1112"/>
      <c r="QJD22" s="1112"/>
      <c r="QJE22" s="1112"/>
      <c r="QJF22" s="1112"/>
      <c r="QJG22" s="1112"/>
      <c r="QJH22" s="1112"/>
      <c r="QJI22" s="1112"/>
      <c r="QJJ22" s="1112"/>
      <c r="QJK22" s="1112"/>
      <c r="QJL22" s="1112"/>
      <c r="QJM22" s="1112"/>
      <c r="QJN22" s="1112"/>
      <c r="QJO22" s="1112"/>
      <c r="QJP22" s="1112"/>
      <c r="QJQ22" s="1112"/>
      <c r="QJR22" s="1112"/>
      <c r="QJS22" s="1112"/>
      <c r="QJT22" s="1112"/>
      <c r="QJU22" s="1112"/>
      <c r="QJV22" s="1112"/>
      <c r="QJW22" s="1112"/>
      <c r="QJX22" s="1112"/>
      <c r="QJY22" s="1112"/>
      <c r="QJZ22" s="1112"/>
      <c r="QKA22" s="1112"/>
      <c r="QKB22" s="1112"/>
      <c r="QKC22" s="1112"/>
      <c r="QKD22" s="1112"/>
      <c r="QKE22" s="1112"/>
      <c r="QKF22" s="1112"/>
      <c r="QKG22" s="1112"/>
      <c r="QKH22" s="1112"/>
      <c r="QKI22" s="1112"/>
      <c r="QKJ22" s="1112"/>
      <c r="QKK22" s="1112"/>
      <c r="QKL22" s="1112"/>
      <c r="QKM22" s="1112"/>
      <c r="QKN22" s="1112"/>
      <c r="QKO22" s="1112"/>
      <c r="QKP22" s="1112"/>
      <c r="QKQ22" s="1112"/>
      <c r="QKR22" s="1112"/>
      <c r="QKS22" s="1112"/>
      <c r="QKT22" s="1112"/>
      <c r="QKU22" s="1112"/>
      <c r="QKV22" s="1112"/>
      <c r="QKW22" s="1112"/>
      <c r="QKX22" s="1112"/>
      <c r="QKY22" s="1112"/>
      <c r="QKZ22" s="1112"/>
      <c r="QLA22" s="1112"/>
      <c r="QLB22" s="1112"/>
      <c r="QLC22" s="1112"/>
      <c r="QLD22" s="1112"/>
      <c r="QLE22" s="1112"/>
      <c r="QLF22" s="1112"/>
      <c r="QLG22" s="1112"/>
      <c r="QLH22" s="1112"/>
      <c r="QLI22" s="1112"/>
      <c r="QLJ22" s="1112"/>
      <c r="QLK22" s="1112"/>
      <c r="QLL22" s="1112"/>
      <c r="QLM22" s="1112"/>
      <c r="QLN22" s="1112"/>
      <c r="QLO22" s="1112"/>
      <c r="QLP22" s="1112"/>
      <c r="QLQ22" s="1112"/>
      <c r="QLR22" s="1112"/>
      <c r="QLS22" s="1112"/>
      <c r="QLT22" s="1112"/>
      <c r="QLU22" s="1112"/>
      <c r="QLV22" s="1112"/>
      <c r="QLW22" s="1112"/>
      <c r="QLX22" s="1112"/>
      <c r="QLY22" s="1112"/>
      <c r="QLZ22" s="1112"/>
      <c r="QMA22" s="1112"/>
      <c r="QMB22" s="1112"/>
      <c r="QMC22" s="1112"/>
      <c r="QMD22" s="1112"/>
      <c r="QME22" s="1112"/>
      <c r="QMF22" s="1112"/>
      <c r="QMG22" s="1112"/>
      <c r="QMH22" s="1112"/>
      <c r="QMI22" s="1112"/>
      <c r="QMJ22" s="1112"/>
      <c r="QMK22" s="1112"/>
      <c r="QML22" s="1112"/>
      <c r="QMM22" s="1112"/>
      <c r="QMN22" s="1112"/>
      <c r="QMO22" s="1112"/>
      <c r="QMP22" s="1112"/>
      <c r="QMQ22" s="1112"/>
      <c r="QMR22" s="1112"/>
      <c r="QMS22" s="1112"/>
      <c r="QMT22" s="1112"/>
      <c r="QMU22" s="1112"/>
      <c r="QMV22" s="1112"/>
      <c r="QMW22" s="1112"/>
      <c r="QMX22" s="1112"/>
      <c r="QMY22" s="1112"/>
      <c r="QMZ22" s="1112"/>
      <c r="QNA22" s="1112"/>
      <c r="QNB22" s="1112"/>
      <c r="QNC22" s="1112"/>
      <c r="QND22" s="1112"/>
      <c r="QNE22" s="1112"/>
      <c r="QNF22" s="1112"/>
      <c r="QNG22" s="1112"/>
      <c r="QNH22" s="1112"/>
      <c r="QNI22" s="1112"/>
      <c r="QNJ22" s="1112"/>
      <c r="QNK22" s="1112"/>
      <c r="QNL22" s="1112"/>
      <c r="QNM22" s="1112"/>
      <c r="QNN22" s="1112"/>
      <c r="QNO22" s="1112"/>
      <c r="QNP22" s="1112"/>
      <c r="QNQ22" s="1112"/>
      <c r="QNR22" s="1112"/>
      <c r="QNS22" s="1112"/>
      <c r="QNT22" s="1112"/>
      <c r="QNU22" s="1112"/>
      <c r="QNV22" s="1112"/>
      <c r="QNW22" s="1112"/>
      <c r="QNX22" s="1112"/>
      <c r="QNY22" s="1112"/>
      <c r="QNZ22" s="1112"/>
      <c r="QOA22" s="1112"/>
      <c r="QOB22" s="1112"/>
      <c r="QOC22" s="1112"/>
      <c r="QOD22" s="1112"/>
      <c r="QOE22" s="1112"/>
      <c r="QOF22" s="1112"/>
      <c r="QOG22" s="1112"/>
      <c r="QOH22" s="1112"/>
      <c r="QOI22" s="1112"/>
      <c r="QOJ22" s="1112"/>
      <c r="QOK22" s="1112"/>
      <c r="QOL22" s="1112"/>
      <c r="QOM22" s="1112"/>
      <c r="QON22" s="1112"/>
      <c r="QOO22" s="1112"/>
      <c r="QOP22" s="1112"/>
      <c r="QOQ22" s="1112"/>
      <c r="QOR22" s="1112"/>
      <c r="QOS22" s="1112"/>
      <c r="QOT22" s="1112"/>
      <c r="QOU22" s="1112"/>
      <c r="QOV22" s="1112"/>
      <c r="QOW22" s="1112"/>
      <c r="QOX22" s="1112"/>
      <c r="QOY22" s="1112"/>
      <c r="QOZ22" s="1112"/>
      <c r="QPA22" s="1112"/>
      <c r="QPB22" s="1112"/>
      <c r="QPC22" s="1112"/>
      <c r="QPD22" s="1112"/>
      <c r="QPE22" s="1112"/>
      <c r="QPF22" s="1112"/>
      <c r="QPG22" s="1112"/>
      <c r="QPH22" s="1112"/>
      <c r="QPI22" s="1112"/>
      <c r="QPJ22" s="1112"/>
      <c r="QPK22" s="1112"/>
      <c r="QPL22" s="1112"/>
      <c r="QPM22" s="1112"/>
      <c r="QPN22" s="1112"/>
      <c r="QPO22" s="1112"/>
      <c r="QPP22" s="1112"/>
      <c r="QPQ22" s="1112"/>
      <c r="QPR22" s="1112"/>
      <c r="QPS22" s="1112"/>
      <c r="QPT22" s="1112"/>
      <c r="QPU22" s="1112"/>
      <c r="QPV22" s="1112"/>
      <c r="QPW22" s="1112"/>
      <c r="QPX22" s="1112"/>
      <c r="QPY22" s="1112"/>
      <c r="QPZ22" s="1112"/>
      <c r="QQA22" s="1112"/>
      <c r="QQB22" s="1112"/>
      <c r="QQC22" s="1112"/>
      <c r="QQD22" s="1112"/>
      <c r="QQE22" s="1112"/>
      <c r="QQF22" s="1112"/>
      <c r="QQG22" s="1112"/>
      <c r="QQH22" s="1112"/>
      <c r="QQI22" s="1112"/>
      <c r="QQJ22" s="1112"/>
      <c r="QQK22" s="1112"/>
      <c r="QQL22" s="1112"/>
      <c r="QQM22" s="1112"/>
      <c r="QQN22" s="1112"/>
      <c r="QQO22" s="1112"/>
      <c r="QQP22" s="1112"/>
      <c r="QQQ22" s="1112"/>
      <c r="QQR22" s="1112"/>
      <c r="QQS22" s="1112"/>
      <c r="QQT22" s="1112"/>
      <c r="QQU22" s="1112"/>
      <c r="QQV22" s="1112"/>
      <c r="QQW22" s="1112"/>
      <c r="QQX22" s="1112"/>
      <c r="QQY22" s="1112"/>
      <c r="QQZ22" s="1112"/>
      <c r="QRA22" s="1112"/>
      <c r="QRB22" s="1112"/>
      <c r="QRC22" s="1112"/>
      <c r="QRD22" s="1112"/>
      <c r="QRE22" s="1112"/>
      <c r="QRF22" s="1112"/>
      <c r="QRG22" s="1112"/>
      <c r="QRH22" s="1112"/>
      <c r="QRI22" s="1112"/>
      <c r="QRJ22" s="1112"/>
      <c r="QRK22" s="1112"/>
      <c r="QRL22" s="1112"/>
      <c r="QRM22" s="1112"/>
      <c r="QRN22" s="1112"/>
      <c r="QRO22" s="1112"/>
      <c r="QRP22" s="1112"/>
      <c r="QRQ22" s="1112"/>
      <c r="QRR22" s="1112"/>
      <c r="QRS22" s="1112"/>
      <c r="QRT22" s="1112"/>
      <c r="QRU22" s="1112"/>
      <c r="QRV22" s="1112"/>
      <c r="QRW22" s="1112"/>
      <c r="QRX22" s="1112"/>
      <c r="QRY22" s="1112"/>
      <c r="QRZ22" s="1112"/>
      <c r="QSA22" s="1112"/>
      <c r="QSB22" s="1112"/>
      <c r="QSC22" s="1112"/>
      <c r="QSD22" s="1112"/>
      <c r="QSE22" s="1112"/>
      <c r="QSF22" s="1112"/>
      <c r="QSG22" s="1112"/>
      <c r="QSH22" s="1112"/>
      <c r="QSI22" s="1112"/>
      <c r="QSJ22" s="1112"/>
      <c r="QSK22" s="1112"/>
      <c r="QSL22" s="1112"/>
      <c r="QSM22" s="1112"/>
      <c r="QSN22" s="1112"/>
      <c r="QSO22" s="1112"/>
      <c r="QSP22" s="1112"/>
      <c r="QSQ22" s="1112"/>
      <c r="QSR22" s="1112"/>
      <c r="QSS22" s="1112"/>
      <c r="QST22" s="1112"/>
      <c r="QSU22" s="1112"/>
      <c r="QSV22" s="1112"/>
      <c r="QSW22" s="1112"/>
      <c r="QSX22" s="1112"/>
      <c r="QSY22" s="1112"/>
      <c r="QSZ22" s="1112"/>
      <c r="QTA22" s="1112"/>
      <c r="QTB22" s="1112"/>
      <c r="QTC22" s="1112"/>
      <c r="QTD22" s="1112"/>
      <c r="QTE22" s="1112"/>
      <c r="QTF22" s="1112"/>
      <c r="QTG22" s="1112"/>
      <c r="QTH22" s="1112"/>
      <c r="QTI22" s="1112"/>
      <c r="QTJ22" s="1112"/>
      <c r="QTK22" s="1112"/>
      <c r="QTL22" s="1112"/>
      <c r="QTM22" s="1112"/>
      <c r="QTN22" s="1112"/>
      <c r="QTO22" s="1112"/>
      <c r="QTP22" s="1112"/>
      <c r="QTQ22" s="1112"/>
      <c r="QTR22" s="1112"/>
      <c r="QTS22" s="1112"/>
      <c r="QTT22" s="1112"/>
      <c r="QTU22" s="1112"/>
      <c r="QTV22" s="1112"/>
      <c r="QTW22" s="1112"/>
      <c r="QTX22" s="1112"/>
      <c r="QTY22" s="1112"/>
      <c r="QTZ22" s="1112"/>
      <c r="QUA22" s="1112"/>
      <c r="QUB22" s="1112"/>
      <c r="QUC22" s="1112"/>
      <c r="QUD22" s="1112"/>
      <c r="QUE22" s="1112"/>
      <c r="QUF22" s="1112"/>
      <c r="QUG22" s="1112"/>
      <c r="QUH22" s="1112"/>
      <c r="QUI22" s="1112"/>
      <c r="QUJ22" s="1112"/>
      <c r="QUK22" s="1112"/>
      <c r="QUL22" s="1112"/>
      <c r="QUM22" s="1112"/>
      <c r="QUN22" s="1112"/>
      <c r="QUO22" s="1112"/>
      <c r="QUP22" s="1112"/>
      <c r="QUQ22" s="1112"/>
      <c r="QUR22" s="1112"/>
      <c r="QUS22" s="1112"/>
      <c r="QUT22" s="1112"/>
      <c r="QUU22" s="1112"/>
      <c r="QUV22" s="1112"/>
      <c r="QUW22" s="1112"/>
      <c r="QUX22" s="1112"/>
      <c r="QUY22" s="1112"/>
      <c r="QUZ22" s="1112"/>
      <c r="QVA22" s="1112"/>
      <c r="QVB22" s="1112"/>
      <c r="QVC22" s="1112"/>
      <c r="QVD22" s="1112"/>
      <c r="QVE22" s="1112"/>
      <c r="QVF22" s="1112"/>
      <c r="QVG22" s="1112"/>
      <c r="QVH22" s="1112"/>
      <c r="QVI22" s="1112"/>
      <c r="QVJ22" s="1112"/>
      <c r="QVK22" s="1112"/>
      <c r="QVL22" s="1112"/>
      <c r="QVM22" s="1112"/>
      <c r="QVN22" s="1112"/>
      <c r="QVO22" s="1112"/>
      <c r="QVP22" s="1112"/>
      <c r="QVQ22" s="1112"/>
      <c r="QVR22" s="1112"/>
      <c r="QVS22" s="1112"/>
      <c r="QVT22" s="1112"/>
      <c r="QVU22" s="1112"/>
      <c r="QVV22" s="1112"/>
      <c r="QVW22" s="1112"/>
      <c r="QVX22" s="1112"/>
      <c r="QVY22" s="1112"/>
      <c r="QVZ22" s="1112"/>
      <c r="QWA22" s="1112"/>
      <c r="QWB22" s="1112"/>
      <c r="QWC22" s="1112"/>
      <c r="QWD22" s="1112"/>
      <c r="QWE22" s="1112"/>
      <c r="QWF22" s="1112"/>
      <c r="QWG22" s="1112"/>
      <c r="QWH22" s="1112"/>
      <c r="QWI22" s="1112"/>
      <c r="QWJ22" s="1112"/>
      <c r="QWK22" s="1112"/>
      <c r="QWL22" s="1112"/>
      <c r="QWM22" s="1112"/>
      <c r="QWN22" s="1112"/>
      <c r="QWO22" s="1112"/>
      <c r="QWP22" s="1112"/>
      <c r="QWQ22" s="1112"/>
      <c r="QWR22" s="1112"/>
      <c r="QWS22" s="1112"/>
      <c r="QWT22" s="1112"/>
      <c r="QWU22" s="1112"/>
      <c r="QWV22" s="1112"/>
      <c r="QWW22" s="1112"/>
      <c r="QWX22" s="1112"/>
      <c r="QWY22" s="1112"/>
      <c r="QWZ22" s="1112"/>
      <c r="QXA22" s="1112"/>
      <c r="QXB22" s="1112"/>
      <c r="QXC22" s="1112"/>
      <c r="QXD22" s="1112"/>
      <c r="QXE22" s="1112"/>
      <c r="QXF22" s="1112"/>
      <c r="QXG22" s="1112"/>
      <c r="QXH22" s="1112"/>
      <c r="QXI22" s="1112"/>
      <c r="QXJ22" s="1112"/>
      <c r="QXK22" s="1112"/>
      <c r="QXL22" s="1112"/>
      <c r="QXM22" s="1112"/>
      <c r="QXN22" s="1112"/>
      <c r="QXO22" s="1112"/>
      <c r="QXP22" s="1112"/>
      <c r="QXQ22" s="1112"/>
      <c r="QXR22" s="1112"/>
      <c r="QXS22" s="1112"/>
      <c r="QXT22" s="1112"/>
      <c r="QXU22" s="1112"/>
      <c r="QXV22" s="1112"/>
      <c r="QXW22" s="1112"/>
      <c r="QXX22" s="1112"/>
      <c r="QXY22" s="1112"/>
      <c r="QXZ22" s="1112"/>
      <c r="QYA22" s="1112"/>
      <c r="QYB22" s="1112"/>
      <c r="QYC22" s="1112"/>
      <c r="QYD22" s="1112"/>
      <c r="QYE22" s="1112"/>
      <c r="QYF22" s="1112"/>
      <c r="QYG22" s="1112"/>
      <c r="QYH22" s="1112"/>
      <c r="QYI22" s="1112"/>
      <c r="QYJ22" s="1112"/>
      <c r="QYK22" s="1112"/>
      <c r="QYL22" s="1112"/>
      <c r="QYM22" s="1112"/>
      <c r="QYN22" s="1112"/>
      <c r="QYO22" s="1112"/>
      <c r="QYP22" s="1112"/>
      <c r="QYQ22" s="1112"/>
      <c r="QYR22" s="1112"/>
      <c r="QYS22" s="1112"/>
      <c r="QYT22" s="1112"/>
      <c r="QYU22" s="1112"/>
      <c r="QYV22" s="1112"/>
      <c r="QYW22" s="1112"/>
      <c r="QYX22" s="1112"/>
      <c r="QYY22" s="1112"/>
      <c r="QYZ22" s="1112"/>
      <c r="QZA22" s="1112"/>
      <c r="QZB22" s="1112"/>
      <c r="QZC22" s="1112"/>
      <c r="QZD22" s="1112"/>
      <c r="QZE22" s="1112"/>
      <c r="QZF22" s="1112"/>
      <c r="QZG22" s="1112"/>
      <c r="QZH22" s="1112"/>
      <c r="QZI22" s="1112"/>
      <c r="QZJ22" s="1112"/>
      <c r="QZK22" s="1112"/>
      <c r="QZL22" s="1112"/>
      <c r="QZM22" s="1112"/>
      <c r="QZN22" s="1112"/>
      <c r="QZO22" s="1112"/>
      <c r="QZP22" s="1112"/>
      <c r="QZQ22" s="1112"/>
      <c r="QZR22" s="1112"/>
      <c r="QZS22" s="1112"/>
      <c r="QZT22" s="1112"/>
      <c r="QZU22" s="1112"/>
      <c r="QZV22" s="1112"/>
      <c r="QZW22" s="1112"/>
      <c r="QZX22" s="1112"/>
      <c r="QZY22" s="1112"/>
      <c r="QZZ22" s="1112"/>
      <c r="RAA22" s="1112"/>
      <c r="RAB22" s="1112"/>
      <c r="RAC22" s="1112"/>
      <c r="RAD22" s="1112"/>
      <c r="RAE22" s="1112"/>
      <c r="RAF22" s="1112"/>
      <c r="RAG22" s="1112"/>
      <c r="RAH22" s="1112"/>
      <c r="RAI22" s="1112"/>
      <c r="RAJ22" s="1112"/>
      <c r="RAK22" s="1112"/>
      <c r="RAL22" s="1112"/>
      <c r="RAM22" s="1112"/>
      <c r="RAN22" s="1112"/>
      <c r="RAO22" s="1112"/>
      <c r="RAP22" s="1112"/>
      <c r="RAQ22" s="1112"/>
      <c r="RAR22" s="1112"/>
      <c r="RAS22" s="1112"/>
      <c r="RAT22" s="1112"/>
      <c r="RAU22" s="1112"/>
      <c r="RAV22" s="1112"/>
      <c r="RAW22" s="1112"/>
      <c r="RAX22" s="1112"/>
      <c r="RAY22" s="1112"/>
      <c r="RAZ22" s="1112"/>
      <c r="RBA22" s="1112"/>
      <c r="RBB22" s="1112"/>
      <c r="RBC22" s="1112"/>
      <c r="RBD22" s="1112"/>
      <c r="RBE22" s="1112"/>
      <c r="RBF22" s="1112"/>
      <c r="RBG22" s="1112"/>
      <c r="RBH22" s="1112"/>
      <c r="RBI22" s="1112"/>
      <c r="RBJ22" s="1112"/>
      <c r="RBK22" s="1112"/>
      <c r="RBL22" s="1112"/>
      <c r="RBM22" s="1112"/>
      <c r="RBN22" s="1112"/>
      <c r="RBO22" s="1112"/>
      <c r="RBP22" s="1112"/>
      <c r="RBQ22" s="1112"/>
      <c r="RBR22" s="1112"/>
      <c r="RBS22" s="1112"/>
      <c r="RBT22" s="1112"/>
      <c r="RBU22" s="1112"/>
      <c r="RBV22" s="1112"/>
      <c r="RBW22" s="1112"/>
      <c r="RBX22" s="1112"/>
      <c r="RBY22" s="1112"/>
      <c r="RBZ22" s="1112"/>
      <c r="RCA22" s="1112"/>
      <c r="RCB22" s="1112"/>
      <c r="RCC22" s="1112"/>
      <c r="RCD22" s="1112"/>
      <c r="RCE22" s="1112"/>
      <c r="RCF22" s="1112"/>
      <c r="RCG22" s="1112"/>
      <c r="RCH22" s="1112"/>
      <c r="RCI22" s="1112"/>
      <c r="RCJ22" s="1112"/>
      <c r="RCK22" s="1112"/>
      <c r="RCL22" s="1112"/>
      <c r="RCM22" s="1112"/>
      <c r="RCN22" s="1112"/>
      <c r="RCO22" s="1112"/>
      <c r="RCP22" s="1112"/>
      <c r="RCQ22" s="1112"/>
      <c r="RCR22" s="1112"/>
      <c r="RCS22" s="1112"/>
      <c r="RCT22" s="1112"/>
      <c r="RCU22" s="1112"/>
      <c r="RCV22" s="1112"/>
      <c r="RCW22" s="1112"/>
      <c r="RCX22" s="1112"/>
      <c r="RCY22" s="1112"/>
      <c r="RCZ22" s="1112"/>
      <c r="RDA22" s="1112"/>
      <c r="RDB22" s="1112"/>
      <c r="RDC22" s="1112"/>
      <c r="RDD22" s="1112"/>
      <c r="RDE22" s="1112"/>
      <c r="RDF22" s="1112"/>
      <c r="RDG22" s="1112"/>
      <c r="RDH22" s="1112"/>
      <c r="RDI22" s="1112"/>
      <c r="RDJ22" s="1112"/>
      <c r="RDK22" s="1112"/>
      <c r="RDL22" s="1112"/>
      <c r="RDM22" s="1112"/>
      <c r="RDN22" s="1112"/>
      <c r="RDO22" s="1112"/>
      <c r="RDP22" s="1112"/>
      <c r="RDQ22" s="1112"/>
      <c r="RDR22" s="1112"/>
      <c r="RDS22" s="1112"/>
      <c r="RDT22" s="1112"/>
      <c r="RDU22" s="1112"/>
      <c r="RDV22" s="1112"/>
      <c r="RDW22" s="1112"/>
      <c r="RDX22" s="1112"/>
      <c r="RDY22" s="1112"/>
      <c r="RDZ22" s="1112"/>
      <c r="REA22" s="1112"/>
      <c r="REB22" s="1112"/>
      <c r="REC22" s="1112"/>
      <c r="RED22" s="1112"/>
      <c r="REE22" s="1112"/>
      <c r="REF22" s="1112"/>
      <c r="REG22" s="1112"/>
      <c r="REH22" s="1112"/>
      <c r="REI22" s="1112"/>
      <c r="REJ22" s="1112"/>
      <c r="REK22" s="1112"/>
      <c r="REL22" s="1112"/>
      <c r="REM22" s="1112"/>
      <c r="REN22" s="1112"/>
      <c r="REO22" s="1112"/>
      <c r="REP22" s="1112"/>
      <c r="REQ22" s="1112"/>
      <c r="RER22" s="1112"/>
      <c r="RES22" s="1112"/>
      <c r="RET22" s="1112"/>
      <c r="REU22" s="1112"/>
      <c r="REV22" s="1112"/>
      <c r="REW22" s="1112"/>
      <c r="REX22" s="1112"/>
      <c r="REY22" s="1112"/>
      <c r="REZ22" s="1112"/>
      <c r="RFA22" s="1112"/>
      <c r="RFB22" s="1112"/>
      <c r="RFC22" s="1112"/>
      <c r="RFD22" s="1112"/>
      <c r="RFE22" s="1112"/>
      <c r="RFF22" s="1112"/>
      <c r="RFG22" s="1112"/>
      <c r="RFH22" s="1112"/>
      <c r="RFI22" s="1112"/>
      <c r="RFJ22" s="1112"/>
      <c r="RFK22" s="1112"/>
      <c r="RFL22" s="1112"/>
      <c r="RFM22" s="1112"/>
      <c r="RFN22" s="1112"/>
      <c r="RFO22" s="1112"/>
      <c r="RFP22" s="1112"/>
      <c r="RFQ22" s="1112"/>
      <c r="RFR22" s="1112"/>
      <c r="RFS22" s="1112"/>
      <c r="RFT22" s="1112"/>
      <c r="RFU22" s="1112"/>
      <c r="RFV22" s="1112"/>
      <c r="RFW22" s="1112"/>
      <c r="RFX22" s="1112"/>
      <c r="RFY22" s="1112"/>
      <c r="RFZ22" s="1112"/>
      <c r="RGA22" s="1112"/>
      <c r="RGB22" s="1112"/>
      <c r="RGC22" s="1112"/>
      <c r="RGD22" s="1112"/>
      <c r="RGE22" s="1112"/>
      <c r="RGF22" s="1112"/>
      <c r="RGG22" s="1112"/>
      <c r="RGH22" s="1112"/>
      <c r="RGI22" s="1112"/>
      <c r="RGJ22" s="1112"/>
      <c r="RGK22" s="1112"/>
      <c r="RGL22" s="1112"/>
      <c r="RGM22" s="1112"/>
      <c r="RGN22" s="1112"/>
      <c r="RGO22" s="1112"/>
      <c r="RGP22" s="1112"/>
      <c r="RGQ22" s="1112"/>
      <c r="RGR22" s="1112"/>
      <c r="RGS22" s="1112"/>
      <c r="RGT22" s="1112"/>
      <c r="RGU22" s="1112"/>
      <c r="RGV22" s="1112"/>
      <c r="RGW22" s="1112"/>
      <c r="RGX22" s="1112"/>
      <c r="RGY22" s="1112"/>
      <c r="RGZ22" s="1112"/>
      <c r="RHA22" s="1112"/>
      <c r="RHB22" s="1112"/>
      <c r="RHC22" s="1112"/>
      <c r="RHD22" s="1112"/>
      <c r="RHE22" s="1112"/>
      <c r="RHF22" s="1112"/>
      <c r="RHG22" s="1112"/>
      <c r="RHH22" s="1112"/>
      <c r="RHI22" s="1112"/>
      <c r="RHJ22" s="1112"/>
      <c r="RHK22" s="1112"/>
      <c r="RHL22" s="1112"/>
      <c r="RHM22" s="1112"/>
      <c r="RHN22" s="1112"/>
      <c r="RHO22" s="1112"/>
      <c r="RHP22" s="1112"/>
      <c r="RHQ22" s="1112"/>
      <c r="RHR22" s="1112"/>
      <c r="RHS22" s="1112"/>
      <c r="RHT22" s="1112"/>
      <c r="RHU22" s="1112"/>
      <c r="RHV22" s="1112"/>
      <c r="RHW22" s="1112"/>
      <c r="RHX22" s="1112"/>
      <c r="RHY22" s="1112"/>
      <c r="RHZ22" s="1112"/>
      <c r="RIA22" s="1112"/>
      <c r="RIB22" s="1112"/>
      <c r="RIC22" s="1112"/>
      <c r="RID22" s="1112"/>
      <c r="RIE22" s="1112"/>
      <c r="RIF22" s="1112"/>
      <c r="RIG22" s="1112"/>
      <c r="RIH22" s="1112"/>
      <c r="RII22" s="1112"/>
      <c r="RIJ22" s="1112"/>
      <c r="RIK22" s="1112"/>
      <c r="RIL22" s="1112"/>
      <c r="RIM22" s="1112"/>
      <c r="RIN22" s="1112"/>
      <c r="RIO22" s="1112"/>
      <c r="RIP22" s="1112"/>
      <c r="RIQ22" s="1112"/>
      <c r="RIR22" s="1112"/>
      <c r="RIS22" s="1112"/>
      <c r="RIT22" s="1112"/>
      <c r="RIU22" s="1112"/>
      <c r="RIV22" s="1112"/>
      <c r="RIW22" s="1112"/>
      <c r="RIX22" s="1112"/>
      <c r="RIY22" s="1112"/>
      <c r="RIZ22" s="1112"/>
      <c r="RJA22" s="1112"/>
      <c r="RJB22" s="1112"/>
      <c r="RJC22" s="1112"/>
      <c r="RJD22" s="1112"/>
      <c r="RJE22" s="1112"/>
      <c r="RJF22" s="1112"/>
      <c r="RJG22" s="1112"/>
      <c r="RJH22" s="1112"/>
      <c r="RJI22" s="1112"/>
      <c r="RJJ22" s="1112"/>
      <c r="RJK22" s="1112"/>
      <c r="RJL22" s="1112"/>
      <c r="RJM22" s="1112"/>
      <c r="RJN22" s="1112"/>
      <c r="RJO22" s="1112"/>
      <c r="RJP22" s="1112"/>
      <c r="RJQ22" s="1112"/>
      <c r="RJR22" s="1112"/>
      <c r="RJS22" s="1112"/>
      <c r="RJT22" s="1112"/>
      <c r="RJU22" s="1112"/>
      <c r="RJV22" s="1112"/>
      <c r="RJW22" s="1112"/>
      <c r="RJX22" s="1112"/>
      <c r="RJY22" s="1112"/>
      <c r="RJZ22" s="1112"/>
      <c r="RKA22" s="1112"/>
      <c r="RKB22" s="1112"/>
      <c r="RKC22" s="1112"/>
      <c r="RKD22" s="1112"/>
      <c r="RKE22" s="1112"/>
      <c r="RKF22" s="1112"/>
      <c r="RKG22" s="1112"/>
      <c r="RKH22" s="1112"/>
      <c r="RKI22" s="1112"/>
      <c r="RKJ22" s="1112"/>
      <c r="RKK22" s="1112"/>
      <c r="RKL22" s="1112"/>
      <c r="RKM22" s="1112"/>
      <c r="RKN22" s="1112"/>
      <c r="RKO22" s="1112"/>
      <c r="RKP22" s="1112"/>
      <c r="RKQ22" s="1112"/>
      <c r="RKR22" s="1112"/>
      <c r="RKS22" s="1112"/>
      <c r="RKT22" s="1112"/>
      <c r="RKU22" s="1112"/>
      <c r="RKV22" s="1112"/>
      <c r="RKW22" s="1112"/>
      <c r="RKX22" s="1112"/>
      <c r="RKY22" s="1112"/>
      <c r="RKZ22" s="1112"/>
      <c r="RLA22" s="1112"/>
      <c r="RLB22" s="1112"/>
      <c r="RLC22" s="1112"/>
      <c r="RLD22" s="1112"/>
      <c r="RLE22" s="1112"/>
      <c r="RLF22" s="1112"/>
      <c r="RLG22" s="1112"/>
      <c r="RLH22" s="1112"/>
      <c r="RLI22" s="1112"/>
      <c r="RLJ22" s="1112"/>
      <c r="RLK22" s="1112"/>
      <c r="RLL22" s="1112"/>
      <c r="RLM22" s="1112"/>
      <c r="RLN22" s="1112"/>
      <c r="RLO22" s="1112"/>
      <c r="RLP22" s="1112"/>
      <c r="RLQ22" s="1112"/>
      <c r="RLR22" s="1112"/>
      <c r="RLS22" s="1112"/>
      <c r="RLT22" s="1112"/>
      <c r="RLU22" s="1112"/>
      <c r="RLV22" s="1112"/>
      <c r="RLW22" s="1112"/>
      <c r="RLX22" s="1112"/>
      <c r="RLY22" s="1112"/>
      <c r="RLZ22" s="1112"/>
      <c r="RMA22" s="1112"/>
      <c r="RMB22" s="1112"/>
      <c r="RMC22" s="1112"/>
      <c r="RMD22" s="1112"/>
      <c r="RME22" s="1112"/>
      <c r="RMF22" s="1112"/>
      <c r="RMG22" s="1112"/>
      <c r="RMH22" s="1112"/>
      <c r="RMI22" s="1112"/>
      <c r="RMJ22" s="1112"/>
      <c r="RMK22" s="1112"/>
      <c r="RML22" s="1112"/>
      <c r="RMM22" s="1112"/>
      <c r="RMN22" s="1112"/>
      <c r="RMO22" s="1112"/>
      <c r="RMP22" s="1112"/>
      <c r="RMQ22" s="1112"/>
      <c r="RMR22" s="1112"/>
      <c r="RMS22" s="1112"/>
      <c r="RMT22" s="1112"/>
      <c r="RMU22" s="1112"/>
      <c r="RMV22" s="1112"/>
      <c r="RMW22" s="1112"/>
      <c r="RMX22" s="1112"/>
      <c r="RMY22" s="1112"/>
      <c r="RMZ22" s="1112"/>
      <c r="RNA22" s="1112"/>
      <c r="RNB22" s="1112"/>
      <c r="RNC22" s="1112"/>
      <c r="RND22" s="1112"/>
      <c r="RNE22" s="1112"/>
      <c r="RNF22" s="1112"/>
      <c r="RNG22" s="1112"/>
      <c r="RNH22" s="1112"/>
      <c r="RNI22" s="1112"/>
      <c r="RNJ22" s="1112"/>
      <c r="RNK22" s="1112"/>
      <c r="RNL22" s="1112"/>
      <c r="RNM22" s="1112"/>
      <c r="RNN22" s="1112"/>
      <c r="RNO22" s="1112"/>
      <c r="RNP22" s="1112"/>
      <c r="RNQ22" s="1112"/>
      <c r="RNR22" s="1112"/>
      <c r="RNS22" s="1112"/>
      <c r="RNT22" s="1112"/>
      <c r="RNU22" s="1112"/>
      <c r="RNV22" s="1112"/>
      <c r="RNW22" s="1112"/>
      <c r="RNX22" s="1112"/>
      <c r="RNY22" s="1112"/>
      <c r="RNZ22" s="1112"/>
      <c r="ROA22" s="1112"/>
      <c r="ROB22" s="1112"/>
      <c r="ROC22" s="1112"/>
      <c r="ROD22" s="1112"/>
      <c r="ROE22" s="1112"/>
      <c r="ROF22" s="1112"/>
      <c r="ROG22" s="1112"/>
      <c r="ROH22" s="1112"/>
      <c r="ROI22" s="1112"/>
      <c r="ROJ22" s="1112"/>
      <c r="ROK22" s="1112"/>
      <c r="ROL22" s="1112"/>
      <c r="ROM22" s="1112"/>
      <c r="RON22" s="1112"/>
      <c r="ROO22" s="1112"/>
      <c r="ROP22" s="1112"/>
      <c r="ROQ22" s="1112"/>
      <c r="ROR22" s="1112"/>
      <c r="ROS22" s="1112"/>
      <c r="ROT22" s="1112"/>
      <c r="ROU22" s="1112"/>
      <c r="ROV22" s="1112"/>
      <c r="ROW22" s="1112"/>
      <c r="ROX22" s="1112"/>
      <c r="ROY22" s="1112"/>
      <c r="ROZ22" s="1112"/>
      <c r="RPA22" s="1112"/>
      <c r="RPB22" s="1112"/>
      <c r="RPC22" s="1112"/>
      <c r="RPD22" s="1112"/>
      <c r="RPE22" s="1112"/>
      <c r="RPF22" s="1112"/>
      <c r="RPG22" s="1112"/>
      <c r="RPH22" s="1112"/>
      <c r="RPI22" s="1112"/>
      <c r="RPJ22" s="1112"/>
      <c r="RPK22" s="1112"/>
      <c r="RPL22" s="1112"/>
      <c r="RPM22" s="1112"/>
      <c r="RPN22" s="1112"/>
      <c r="RPO22" s="1112"/>
      <c r="RPP22" s="1112"/>
      <c r="RPQ22" s="1112"/>
      <c r="RPR22" s="1112"/>
      <c r="RPS22" s="1112"/>
      <c r="RPT22" s="1112"/>
      <c r="RPU22" s="1112"/>
      <c r="RPV22" s="1112"/>
      <c r="RPW22" s="1112"/>
      <c r="RPX22" s="1112"/>
      <c r="RPY22" s="1112"/>
      <c r="RPZ22" s="1112"/>
      <c r="RQA22" s="1112"/>
      <c r="RQB22" s="1112"/>
      <c r="RQC22" s="1112"/>
      <c r="RQD22" s="1112"/>
      <c r="RQE22" s="1112"/>
      <c r="RQF22" s="1112"/>
      <c r="RQG22" s="1112"/>
      <c r="RQH22" s="1112"/>
      <c r="RQI22" s="1112"/>
      <c r="RQJ22" s="1112"/>
      <c r="RQK22" s="1112"/>
      <c r="RQL22" s="1112"/>
      <c r="RQM22" s="1112"/>
      <c r="RQN22" s="1112"/>
      <c r="RQO22" s="1112"/>
      <c r="RQP22" s="1112"/>
      <c r="RQQ22" s="1112"/>
      <c r="RQR22" s="1112"/>
      <c r="RQS22" s="1112"/>
      <c r="RQT22" s="1112"/>
      <c r="RQU22" s="1112"/>
      <c r="RQV22" s="1112"/>
      <c r="RQW22" s="1112"/>
      <c r="RQX22" s="1112"/>
      <c r="RQY22" s="1112"/>
      <c r="RQZ22" s="1112"/>
      <c r="RRA22" s="1112"/>
      <c r="RRB22" s="1112"/>
      <c r="RRC22" s="1112"/>
      <c r="RRD22" s="1112"/>
      <c r="RRE22" s="1112"/>
      <c r="RRF22" s="1112"/>
      <c r="RRG22" s="1112"/>
      <c r="RRH22" s="1112"/>
      <c r="RRI22" s="1112"/>
      <c r="RRJ22" s="1112"/>
      <c r="RRK22" s="1112"/>
      <c r="RRL22" s="1112"/>
      <c r="RRM22" s="1112"/>
      <c r="RRN22" s="1112"/>
      <c r="RRO22" s="1112"/>
      <c r="RRP22" s="1112"/>
      <c r="RRQ22" s="1112"/>
      <c r="RRR22" s="1112"/>
      <c r="RRS22" s="1112"/>
      <c r="RRT22" s="1112"/>
      <c r="RRU22" s="1112"/>
      <c r="RRV22" s="1112"/>
      <c r="RRW22" s="1112"/>
      <c r="RRX22" s="1112"/>
      <c r="RRY22" s="1112"/>
      <c r="RRZ22" s="1112"/>
      <c r="RSA22" s="1112"/>
      <c r="RSB22" s="1112"/>
      <c r="RSC22" s="1112"/>
      <c r="RSD22" s="1112"/>
      <c r="RSE22" s="1112"/>
      <c r="RSF22" s="1112"/>
      <c r="RSG22" s="1112"/>
      <c r="RSH22" s="1112"/>
      <c r="RSI22" s="1112"/>
      <c r="RSJ22" s="1112"/>
      <c r="RSK22" s="1112"/>
      <c r="RSL22" s="1112"/>
      <c r="RSM22" s="1112"/>
      <c r="RSN22" s="1112"/>
      <c r="RSO22" s="1112"/>
      <c r="RSP22" s="1112"/>
      <c r="RSQ22" s="1112"/>
      <c r="RSR22" s="1112"/>
      <c r="RSS22" s="1112"/>
      <c r="RST22" s="1112"/>
      <c r="RSU22" s="1112"/>
      <c r="RSV22" s="1112"/>
      <c r="RSW22" s="1112"/>
      <c r="RSX22" s="1112"/>
      <c r="RSY22" s="1112"/>
      <c r="RSZ22" s="1112"/>
      <c r="RTA22" s="1112"/>
      <c r="RTB22" s="1112"/>
      <c r="RTC22" s="1112"/>
      <c r="RTD22" s="1112"/>
      <c r="RTE22" s="1112"/>
      <c r="RTF22" s="1112"/>
      <c r="RTG22" s="1112"/>
      <c r="RTH22" s="1112"/>
      <c r="RTI22" s="1112"/>
      <c r="RTJ22" s="1112"/>
      <c r="RTK22" s="1112"/>
      <c r="RTL22" s="1112"/>
      <c r="RTM22" s="1112"/>
      <c r="RTN22" s="1112"/>
      <c r="RTO22" s="1112"/>
      <c r="RTP22" s="1112"/>
      <c r="RTQ22" s="1112"/>
      <c r="RTR22" s="1112"/>
      <c r="RTS22" s="1112"/>
      <c r="RTT22" s="1112"/>
      <c r="RTU22" s="1112"/>
      <c r="RTV22" s="1112"/>
      <c r="RTW22" s="1112"/>
      <c r="RTX22" s="1112"/>
      <c r="RTY22" s="1112"/>
      <c r="RTZ22" s="1112"/>
      <c r="RUA22" s="1112"/>
      <c r="RUB22" s="1112"/>
      <c r="RUC22" s="1112"/>
      <c r="RUD22" s="1112"/>
      <c r="RUE22" s="1112"/>
      <c r="RUF22" s="1112"/>
      <c r="RUG22" s="1112"/>
      <c r="RUH22" s="1112"/>
      <c r="RUI22" s="1112"/>
      <c r="RUJ22" s="1112"/>
      <c r="RUK22" s="1112"/>
      <c r="RUL22" s="1112"/>
      <c r="RUM22" s="1112"/>
      <c r="RUN22" s="1112"/>
      <c r="RUO22" s="1112"/>
      <c r="RUP22" s="1112"/>
      <c r="RUQ22" s="1112"/>
      <c r="RUR22" s="1112"/>
      <c r="RUS22" s="1112"/>
      <c r="RUT22" s="1112"/>
      <c r="RUU22" s="1112"/>
      <c r="RUV22" s="1112"/>
      <c r="RUW22" s="1112"/>
      <c r="RUX22" s="1112"/>
      <c r="RUY22" s="1112"/>
      <c r="RUZ22" s="1112"/>
      <c r="RVA22" s="1112"/>
      <c r="RVB22" s="1112"/>
      <c r="RVC22" s="1112"/>
      <c r="RVD22" s="1112"/>
      <c r="RVE22" s="1112"/>
      <c r="RVF22" s="1112"/>
      <c r="RVG22" s="1112"/>
      <c r="RVH22" s="1112"/>
      <c r="RVI22" s="1112"/>
      <c r="RVJ22" s="1112"/>
      <c r="RVK22" s="1112"/>
      <c r="RVL22" s="1112"/>
      <c r="RVM22" s="1112"/>
      <c r="RVN22" s="1112"/>
      <c r="RVO22" s="1112"/>
      <c r="RVP22" s="1112"/>
      <c r="RVQ22" s="1112"/>
      <c r="RVR22" s="1112"/>
      <c r="RVS22" s="1112"/>
      <c r="RVT22" s="1112"/>
      <c r="RVU22" s="1112"/>
      <c r="RVV22" s="1112"/>
      <c r="RVW22" s="1112"/>
      <c r="RVX22" s="1112"/>
      <c r="RVY22" s="1112"/>
      <c r="RVZ22" s="1112"/>
      <c r="RWA22" s="1112"/>
      <c r="RWB22" s="1112"/>
      <c r="RWC22" s="1112"/>
      <c r="RWD22" s="1112"/>
      <c r="RWE22" s="1112"/>
      <c r="RWF22" s="1112"/>
      <c r="RWG22" s="1112"/>
      <c r="RWH22" s="1112"/>
      <c r="RWI22" s="1112"/>
      <c r="RWJ22" s="1112"/>
      <c r="RWK22" s="1112"/>
      <c r="RWL22" s="1112"/>
      <c r="RWM22" s="1112"/>
      <c r="RWN22" s="1112"/>
      <c r="RWO22" s="1112"/>
      <c r="RWP22" s="1112"/>
      <c r="RWQ22" s="1112"/>
      <c r="RWR22" s="1112"/>
      <c r="RWS22" s="1112"/>
      <c r="RWT22" s="1112"/>
      <c r="RWU22" s="1112"/>
      <c r="RWV22" s="1112"/>
      <c r="RWW22" s="1112"/>
      <c r="RWX22" s="1112"/>
      <c r="RWY22" s="1112"/>
      <c r="RWZ22" s="1112"/>
      <c r="RXA22" s="1112"/>
      <c r="RXB22" s="1112"/>
      <c r="RXC22" s="1112"/>
      <c r="RXD22" s="1112"/>
      <c r="RXE22" s="1112"/>
      <c r="RXF22" s="1112"/>
      <c r="RXG22" s="1112"/>
      <c r="RXH22" s="1112"/>
      <c r="RXI22" s="1112"/>
      <c r="RXJ22" s="1112"/>
      <c r="RXK22" s="1112"/>
      <c r="RXL22" s="1112"/>
      <c r="RXM22" s="1112"/>
      <c r="RXN22" s="1112"/>
      <c r="RXO22" s="1112"/>
      <c r="RXP22" s="1112"/>
      <c r="RXQ22" s="1112"/>
      <c r="RXR22" s="1112"/>
      <c r="RXS22" s="1112"/>
      <c r="RXT22" s="1112"/>
      <c r="RXU22" s="1112"/>
      <c r="RXV22" s="1112"/>
      <c r="RXW22" s="1112"/>
      <c r="RXX22" s="1112"/>
      <c r="RXY22" s="1112"/>
      <c r="RXZ22" s="1112"/>
      <c r="RYA22" s="1112"/>
      <c r="RYB22" s="1112"/>
      <c r="RYC22" s="1112"/>
      <c r="RYD22" s="1112"/>
      <c r="RYE22" s="1112"/>
      <c r="RYF22" s="1112"/>
      <c r="RYG22" s="1112"/>
      <c r="RYH22" s="1112"/>
      <c r="RYI22" s="1112"/>
      <c r="RYJ22" s="1112"/>
      <c r="RYK22" s="1112"/>
      <c r="RYL22" s="1112"/>
      <c r="RYM22" s="1112"/>
      <c r="RYN22" s="1112"/>
      <c r="RYO22" s="1112"/>
      <c r="RYP22" s="1112"/>
      <c r="RYQ22" s="1112"/>
      <c r="RYR22" s="1112"/>
      <c r="RYS22" s="1112"/>
      <c r="RYT22" s="1112"/>
      <c r="RYU22" s="1112"/>
      <c r="RYV22" s="1112"/>
      <c r="RYW22" s="1112"/>
      <c r="RYX22" s="1112"/>
      <c r="RYY22" s="1112"/>
      <c r="RYZ22" s="1112"/>
      <c r="RZA22" s="1112"/>
      <c r="RZB22" s="1112"/>
      <c r="RZC22" s="1112"/>
      <c r="RZD22" s="1112"/>
      <c r="RZE22" s="1112"/>
      <c r="RZF22" s="1112"/>
      <c r="RZG22" s="1112"/>
      <c r="RZH22" s="1112"/>
      <c r="RZI22" s="1112"/>
      <c r="RZJ22" s="1112"/>
      <c r="RZK22" s="1112"/>
      <c r="RZL22" s="1112"/>
      <c r="RZM22" s="1112"/>
      <c r="RZN22" s="1112"/>
      <c r="RZO22" s="1112"/>
      <c r="RZP22" s="1112"/>
      <c r="RZQ22" s="1112"/>
      <c r="RZR22" s="1112"/>
      <c r="RZS22" s="1112"/>
      <c r="RZT22" s="1112"/>
      <c r="RZU22" s="1112"/>
      <c r="RZV22" s="1112"/>
      <c r="RZW22" s="1112"/>
      <c r="RZX22" s="1112"/>
      <c r="RZY22" s="1112"/>
      <c r="RZZ22" s="1112"/>
      <c r="SAA22" s="1112"/>
      <c r="SAB22" s="1112"/>
      <c r="SAC22" s="1112"/>
      <c r="SAD22" s="1112"/>
      <c r="SAE22" s="1112"/>
      <c r="SAF22" s="1112"/>
      <c r="SAG22" s="1112"/>
      <c r="SAH22" s="1112"/>
      <c r="SAI22" s="1112"/>
      <c r="SAJ22" s="1112"/>
      <c r="SAK22" s="1112"/>
      <c r="SAL22" s="1112"/>
      <c r="SAM22" s="1112"/>
      <c r="SAN22" s="1112"/>
      <c r="SAO22" s="1112"/>
      <c r="SAP22" s="1112"/>
      <c r="SAQ22" s="1112"/>
      <c r="SAR22" s="1112"/>
      <c r="SAS22" s="1112"/>
      <c r="SAT22" s="1112"/>
      <c r="SAU22" s="1112"/>
      <c r="SAV22" s="1112"/>
      <c r="SAW22" s="1112"/>
      <c r="SAX22" s="1112"/>
      <c r="SAY22" s="1112"/>
      <c r="SAZ22" s="1112"/>
      <c r="SBA22" s="1112"/>
      <c r="SBB22" s="1112"/>
      <c r="SBC22" s="1112"/>
      <c r="SBD22" s="1112"/>
      <c r="SBE22" s="1112"/>
      <c r="SBF22" s="1112"/>
      <c r="SBG22" s="1112"/>
      <c r="SBH22" s="1112"/>
      <c r="SBI22" s="1112"/>
      <c r="SBJ22" s="1112"/>
      <c r="SBK22" s="1112"/>
      <c r="SBL22" s="1112"/>
      <c r="SBM22" s="1112"/>
      <c r="SBN22" s="1112"/>
      <c r="SBO22" s="1112"/>
      <c r="SBP22" s="1112"/>
      <c r="SBQ22" s="1112"/>
      <c r="SBR22" s="1112"/>
      <c r="SBS22" s="1112"/>
      <c r="SBT22" s="1112"/>
      <c r="SBU22" s="1112"/>
      <c r="SBV22" s="1112"/>
      <c r="SBW22" s="1112"/>
      <c r="SBX22" s="1112"/>
      <c r="SBY22" s="1112"/>
      <c r="SBZ22" s="1112"/>
      <c r="SCA22" s="1112"/>
      <c r="SCB22" s="1112"/>
      <c r="SCC22" s="1112"/>
      <c r="SCD22" s="1112"/>
      <c r="SCE22" s="1112"/>
      <c r="SCF22" s="1112"/>
      <c r="SCG22" s="1112"/>
      <c r="SCH22" s="1112"/>
      <c r="SCI22" s="1112"/>
      <c r="SCJ22" s="1112"/>
      <c r="SCK22" s="1112"/>
      <c r="SCL22" s="1112"/>
      <c r="SCM22" s="1112"/>
      <c r="SCN22" s="1112"/>
      <c r="SCO22" s="1112"/>
      <c r="SCP22" s="1112"/>
      <c r="SCQ22" s="1112"/>
      <c r="SCR22" s="1112"/>
      <c r="SCS22" s="1112"/>
      <c r="SCT22" s="1112"/>
      <c r="SCU22" s="1112"/>
      <c r="SCV22" s="1112"/>
      <c r="SCW22" s="1112"/>
      <c r="SCX22" s="1112"/>
      <c r="SCY22" s="1112"/>
      <c r="SCZ22" s="1112"/>
      <c r="SDA22" s="1112"/>
      <c r="SDB22" s="1112"/>
      <c r="SDC22" s="1112"/>
      <c r="SDD22" s="1112"/>
      <c r="SDE22" s="1112"/>
      <c r="SDF22" s="1112"/>
      <c r="SDG22" s="1112"/>
      <c r="SDH22" s="1112"/>
      <c r="SDI22" s="1112"/>
      <c r="SDJ22" s="1112"/>
      <c r="SDK22" s="1112"/>
      <c r="SDL22" s="1112"/>
      <c r="SDM22" s="1112"/>
      <c r="SDN22" s="1112"/>
      <c r="SDO22" s="1112"/>
      <c r="SDP22" s="1112"/>
      <c r="SDQ22" s="1112"/>
      <c r="SDR22" s="1112"/>
      <c r="SDS22" s="1112"/>
      <c r="SDT22" s="1112"/>
      <c r="SDU22" s="1112"/>
      <c r="SDV22" s="1112"/>
      <c r="SDW22" s="1112"/>
      <c r="SDX22" s="1112"/>
      <c r="SDY22" s="1112"/>
      <c r="SDZ22" s="1112"/>
      <c r="SEA22" s="1112"/>
      <c r="SEB22" s="1112"/>
      <c r="SEC22" s="1112"/>
      <c r="SED22" s="1112"/>
      <c r="SEE22" s="1112"/>
      <c r="SEF22" s="1112"/>
      <c r="SEG22" s="1112"/>
      <c r="SEH22" s="1112"/>
      <c r="SEI22" s="1112"/>
      <c r="SEJ22" s="1112"/>
      <c r="SEK22" s="1112"/>
      <c r="SEL22" s="1112"/>
      <c r="SEM22" s="1112"/>
      <c r="SEN22" s="1112"/>
      <c r="SEO22" s="1112"/>
      <c r="SEP22" s="1112"/>
      <c r="SEQ22" s="1112"/>
      <c r="SER22" s="1112"/>
      <c r="SES22" s="1112"/>
      <c r="SET22" s="1112"/>
      <c r="SEU22" s="1112"/>
      <c r="SEV22" s="1112"/>
      <c r="SEW22" s="1112"/>
      <c r="SEX22" s="1112"/>
      <c r="SEY22" s="1112"/>
      <c r="SEZ22" s="1112"/>
      <c r="SFA22" s="1112"/>
      <c r="SFB22" s="1112"/>
      <c r="SFC22" s="1112"/>
      <c r="SFD22" s="1112"/>
      <c r="SFE22" s="1112"/>
      <c r="SFF22" s="1112"/>
      <c r="SFG22" s="1112"/>
      <c r="SFH22" s="1112"/>
      <c r="SFI22" s="1112"/>
      <c r="SFJ22" s="1112"/>
      <c r="SFK22" s="1112"/>
      <c r="SFL22" s="1112"/>
      <c r="SFM22" s="1112"/>
      <c r="SFN22" s="1112"/>
      <c r="SFO22" s="1112"/>
      <c r="SFP22" s="1112"/>
      <c r="SFQ22" s="1112"/>
      <c r="SFR22" s="1112"/>
      <c r="SFS22" s="1112"/>
      <c r="SFT22" s="1112"/>
      <c r="SFU22" s="1112"/>
      <c r="SFV22" s="1112"/>
      <c r="SFW22" s="1112"/>
      <c r="SFX22" s="1112"/>
      <c r="SFY22" s="1112"/>
      <c r="SFZ22" s="1112"/>
      <c r="SGA22" s="1112"/>
      <c r="SGB22" s="1112"/>
      <c r="SGC22" s="1112"/>
      <c r="SGD22" s="1112"/>
      <c r="SGE22" s="1112"/>
      <c r="SGF22" s="1112"/>
      <c r="SGG22" s="1112"/>
      <c r="SGH22" s="1112"/>
      <c r="SGI22" s="1112"/>
      <c r="SGJ22" s="1112"/>
      <c r="SGK22" s="1112"/>
      <c r="SGL22" s="1112"/>
      <c r="SGM22" s="1112"/>
      <c r="SGN22" s="1112"/>
      <c r="SGO22" s="1112"/>
      <c r="SGP22" s="1112"/>
      <c r="SGQ22" s="1112"/>
      <c r="SGR22" s="1112"/>
      <c r="SGS22" s="1112"/>
      <c r="SGT22" s="1112"/>
      <c r="SGU22" s="1112"/>
      <c r="SGV22" s="1112"/>
      <c r="SGW22" s="1112"/>
      <c r="SGX22" s="1112"/>
      <c r="SGY22" s="1112"/>
      <c r="SGZ22" s="1112"/>
      <c r="SHA22" s="1112"/>
      <c r="SHB22" s="1112"/>
      <c r="SHC22" s="1112"/>
      <c r="SHD22" s="1112"/>
      <c r="SHE22" s="1112"/>
      <c r="SHF22" s="1112"/>
      <c r="SHG22" s="1112"/>
      <c r="SHH22" s="1112"/>
      <c r="SHI22" s="1112"/>
      <c r="SHJ22" s="1112"/>
      <c r="SHK22" s="1112"/>
      <c r="SHL22" s="1112"/>
      <c r="SHM22" s="1112"/>
      <c r="SHN22" s="1112"/>
      <c r="SHO22" s="1112"/>
      <c r="SHP22" s="1112"/>
      <c r="SHQ22" s="1112"/>
      <c r="SHR22" s="1112"/>
      <c r="SHS22" s="1112"/>
      <c r="SHT22" s="1112"/>
      <c r="SHU22" s="1112"/>
      <c r="SHV22" s="1112"/>
      <c r="SHW22" s="1112"/>
      <c r="SHX22" s="1112"/>
      <c r="SHY22" s="1112"/>
      <c r="SHZ22" s="1112"/>
      <c r="SIA22" s="1112"/>
      <c r="SIB22" s="1112"/>
      <c r="SIC22" s="1112"/>
      <c r="SID22" s="1112"/>
      <c r="SIE22" s="1112"/>
      <c r="SIF22" s="1112"/>
      <c r="SIG22" s="1112"/>
      <c r="SIH22" s="1112"/>
      <c r="SII22" s="1112"/>
      <c r="SIJ22" s="1112"/>
      <c r="SIK22" s="1112"/>
      <c r="SIL22" s="1112"/>
      <c r="SIM22" s="1112"/>
      <c r="SIN22" s="1112"/>
      <c r="SIO22" s="1112"/>
      <c r="SIP22" s="1112"/>
      <c r="SIQ22" s="1112"/>
      <c r="SIR22" s="1112"/>
      <c r="SIS22" s="1112"/>
      <c r="SIT22" s="1112"/>
      <c r="SIU22" s="1112"/>
      <c r="SIV22" s="1112"/>
      <c r="SIW22" s="1112"/>
      <c r="SIX22" s="1112"/>
      <c r="SIY22" s="1112"/>
      <c r="SIZ22" s="1112"/>
      <c r="SJA22" s="1112"/>
      <c r="SJB22" s="1112"/>
      <c r="SJC22" s="1112"/>
      <c r="SJD22" s="1112"/>
      <c r="SJE22" s="1112"/>
      <c r="SJF22" s="1112"/>
      <c r="SJG22" s="1112"/>
      <c r="SJH22" s="1112"/>
      <c r="SJI22" s="1112"/>
      <c r="SJJ22" s="1112"/>
      <c r="SJK22" s="1112"/>
      <c r="SJL22" s="1112"/>
      <c r="SJM22" s="1112"/>
      <c r="SJN22" s="1112"/>
      <c r="SJO22" s="1112"/>
      <c r="SJP22" s="1112"/>
      <c r="SJQ22" s="1112"/>
      <c r="SJR22" s="1112"/>
      <c r="SJS22" s="1112"/>
      <c r="SJT22" s="1112"/>
      <c r="SJU22" s="1112"/>
      <c r="SJV22" s="1112"/>
      <c r="SJW22" s="1112"/>
      <c r="SJX22" s="1112"/>
      <c r="SJY22" s="1112"/>
      <c r="SJZ22" s="1112"/>
      <c r="SKA22" s="1112"/>
      <c r="SKB22" s="1112"/>
      <c r="SKC22" s="1112"/>
      <c r="SKD22" s="1112"/>
      <c r="SKE22" s="1112"/>
      <c r="SKF22" s="1112"/>
      <c r="SKG22" s="1112"/>
      <c r="SKH22" s="1112"/>
      <c r="SKI22" s="1112"/>
      <c r="SKJ22" s="1112"/>
      <c r="SKK22" s="1112"/>
      <c r="SKL22" s="1112"/>
      <c r="SKM22" s="1112"/>
      <c r="SKN22" s="1112"/>
      <c r="SKO22" s="1112"/>
      <c r="SKP22" s="1112"/>
      <c r="SKQ22" s="1112"/>
      <c r="SKR22" s="1112"/>
      <c r="SKS22" s="1112"/>
      <c r="SKT22" s="1112"/>
      <c r="SKU22" s="1112"/>
      <c r="SKV22" s="1112"/>
      <c r="SKW22" s="1112"/>
      <c r="SKX22" s="1112"/>
      <c r="SKY22" s="1112"/>
      <c r="SKZ22" s="1112"/>
      <c r="SLA22" s="1112"/>
      <c r="SLB22" s="1112"/>
      <c r="SLC22" s="1112"/>
      <c r="SLD22" s="1112"/>
      <c r="SLE22" s="1112"/>
      <c r="SLF22" s="1112"/>
      <c r="SLG22" s="1112"/>
      <c r="SLH22" s="1112"/>
      <c r="SLI22" s="1112"/>
      <c r="SLJ22" s="1112"/>
      <c r="SLK22" s="1112"/>
      <c r="SLL22" s="1112"/>
      <c r="SLM22" s="1112"/>
      <c r="SLN22" s="1112"/>
      <c r="SLO22" s="1112"/>
      <c r="SLP22" s="1112"/>
      <c r="SLQ22" s="1112"/>
      <c r="SLR22" s="1112"/>
      <c r="SLS22" s="1112"/>
      <c r="SLT22" s="1112"/>
      <c r="SLU22" s="1112"/>
      <c r="SLV22" s="1112"/>
      <c r="SLW22" s="1112"/>
      <c r="SLX22" s="1112"/>
      <c r="SLY22" s="1112"/>
      <c r="SLZ22" s="1112"/>
      <c r="SMA22" s="1112"/>
      <c r="SMB22" s="1112"/>
      <c r="SMC22" s="1112"/>
      <c r="SMD22" s="1112"/>
      <c r="SME22" s="1112"/>
      <c r="SMF22" s="1112"/>
      <c r="SMG22" s="1112"/>
      <c r="SMH22" s="1112"/>
      <c r="SMI22" s="1112"/>
      <c r="SMJ22" s="1112"/>
      <c r="SMK22" s="1112"/>
      <c r="SML22" s="1112"/>
      <c r="SMM22" s="1112"/>
      <c r="SMN22" s="1112"/>
      <c r="SMO22" s="1112"/>
      <c r="SMP22" s="1112"/>
      <c r="SMQ22" s="1112"/>
      <c r="SMR22" s="1112"/>
      <c r="SMS22" s="1112"/>
      <c r="SMT22" s="1112"/>
      <c r="SMU22" s="1112"/>
      <c r="SMV22" s="1112"/>
      <c r="SMW22" s="1112"/>
      <c r="SMX22" s="1112"/>
      <c r="SMY22" s="1112"/>
      <c r="SMZ22" s="1112"/>
      <c r="SNA22" s="1112"/>
      <c r="SNB22" s="1112"/>
      <c r="SNC22" s="1112"/>
      <c r="SND22" s="1112"/>
      <c r="SNE22" s="1112"/>
      <c r="SNF22" s="1112"/>
      <c r="SNG22" s="1112"/>
      <c r="SNH22" s="1112"/>
      <c r="SNI22" s="1112"/>
      <c r="SNJ22" s="1112"/>
      <c r="SNK22" s="1112"/>
      <c r="SNL22" s="1112"/>
      <c r="SNM22" s="1112"/>
      <c r="SNN22" s="1112"/>
      <c r="SNO22" s="1112"/>
      <c r="SNP22" s="1112"/>
      <c r="SNQ22" s="1112"/>
      <c r="SNR22" s="1112"/>
      <c r="SNS22" s="1112"/>
      <c r="SNT22" s="1112"/>
      <c r="SNU22" s="1112"/>
      <c r="SNV22" s="1112"/>
      <c r="SNW22" s="1112"/>
      <c r="SNX22" s="1112"/>
      <c r="SNY22" s="1112"/>
      <c r="SNZ22" s="1112"/>
      <c r="SOA22" s="1112"/>
      <c r="SOB22" s="1112"/>
      <c r="SOC22" s="1112"/>
      <c r="SOD22" s="1112"/>
      <c r="SOE22" s="1112"/>
      <c r="SOF22" s="1112"/>
      <c r="SOG22" s="1112"/>
      <c r="SOH22" s="1112"/>
      <c r="SOI22" s="1112"/>
      <c r="SOJ22" s="1112"/>
      <c r="SOK22" s="1112"/>
      <c r="SOL22" s="1112"/>
      <c r="SOM22" s="1112"/>
      <c r="SON22" s="1112"/>
      <c r="SOO22" s="1112"/>
      <c r="SOP22" s="1112"/>
      <c r="SOQ22" s="1112"/>
      <c r="SOR22" s="1112"/>
      <c r="SOS22" s="1112"/>
      <c r="SOT22" s="1112"/>
      <c r="SOU22" s="1112"/>
      <c r="SOV22" s="1112"/>
      <c r="SOW22" s="1112"/>
      <c r="SOX22" s="1112"/>
      <c r="SOY22" s="1112"/>
      <c r="SOZ22" s="1112"/>
      <c r="SPA22" s="1112"/>
      <c r="SPB22" s="1112"/>
      <c r="SPC22" s="1112"/>
      <c r="SPD22" s="1112"/>
      <c r="SPE22" s="1112"/>
      <c r="SPF22" s="1112"/>
      <c r="SPG22" s="1112"/>
      <c r="SPH22" s="1112"/>
      <c r="SPI22" s="1112"/>
      <c r="SPJ22" s="1112"/>
      <c r="SPK22" s="1112"/>
      <c r="SPL22" s="1112"/>
      <c r="SPM22" s="1112"/>
      <c r="SPN22" s="1112"/>
      <c r="SPO22" s="1112"/>
      <c r="SPP22" s="1112"/>
      <c r="SPQ22" s="1112"/>
      <c r="SPR22" s="1112"/>
      <c r="SPS22" s="1112"/>
      <c r="SPT22" s="1112"/>
      <c r="SPU22" s="1112"/>
      <c r="SPV22" s="1112"/>
      <c r="SPW22" s="1112"/>
      <c r="SPX22" s="1112"/>
      <c r="SPY22" s="1112"/>
      <c r="SPZ22" s="1112"/>
      <c r="SQA22" s="1112"/>
      <c r="SQB22" s="1112"/>
      <c r="SQC22" s="1112"/>
      <c r="SQD22" s="1112"/>
      <c r="SQE22" s="1112"/>
      <c r="SQF22" s="1112"/>
      <c r="SQG22" s="1112"/>
      <c r="SQH22" s="1112"/>
      <c r="SQI22" s="1112"/>
      <c r="SQJ22" s="1112"/>
      <c r="SQK22" s="1112"/>
      <c r="SQL22" s="1112"/>
      <c r="SQM22" s="1112"/>
      <c r="SQN22" s="1112"/>
      <c r="SQO22" s="1112"/>
      <c r="SQP22" s="1112"/>
      <c r="SQQ22" s="1112"/>
      <c r="SQR22" s="1112"/>
      <c r="SQS22" s="1112"/>
      <c r="SQT22" s="1112"/>
      <c r="SQU22" s="1112"/>
      <c r="SQV22" s="1112"/>
      <c r="SQW22" s="1112"/>
      <c r="SQX22" s="1112"/>
      <c r="SQY22" s="1112"/>
      <c r="SQZ22" s="1112"/>
      <c r="SRA22" s="1112"/>
      <c r="SRB22" s="1112"/>
      <c r="SRC22" s="1112"/>
      <c r="SRD22" s="1112"/>
      <c r="SRE22" s="1112"/>
      <c r="SRF22" s="1112"/>
      <c r="SRG22" s="1112"/>
      <c r="SRH22" s="1112"/>
      <c r="SRI22" s="1112"/>
      <c r="SRJ22" s="1112"/>
      <c r="SRK22" s="1112"/>
      <c r="SRL22" s="1112"/>
      <c r="SRM22" s="1112"/>
      <c r="SRN22" s="1112"/>
      <c r="SRO22" s="1112"/>
      <c r="SRP22" s="1112"/>
      <c r="SRQ22" s="1112"/>
      <c r="SRR22" s="1112"/>
      <c r="SRS22" s="1112"/>
      <c r="SRT22" s="1112"/>
      <c r="SRU22" s="1112"/>
      <c r="SRV22" s="1112"/>
      <c r="SRW22" s="1112"/>
      <c r="SRX22" s="1112"/>
      <c r="SRY22" s="1112"/>
      <c r="SRZ22" s="1112"/>
      <c r="SSA22" s="1112"/>
      <c r="SSB22" s="1112"/>
      <c r="SSC22" s="1112"/>
      <c r="SSD22" s="1112"/>
      <c r="SSE22" s="1112"/>
      <c r="SSF22" s="1112"/>
      <c r="SSG22" s="1112"/>
      <c r="SSH22" s="1112"/>
      <c r="SSI22" s="1112"/>
      <c r="SSJ22" s="1112"/>
      <c r="SSK22" s="1112"/>
      <c r="SSL22" s="1112"/>
      <c r="SSM22" s="1112"/>
      <c r="SSN22" s="1112"/>
      <c r="SSO22" s="1112"/>
      <c r="SSP22" s="1112"/>
      <c r="SSQ22" s="1112"/>
      <c r="SSR22" s="1112"/>
      <c r="SSS22" s="1112"/>
      <c r="SST22" s="1112"/>
      <c r="SSU22" s="1112"/>
      <c r="SSV22" s="1112"/>
      <c r="SSW22" s="1112"/>
      <c r="SSX22" s="1112"/>
      <c r="SSY22" s="1112"/>
      <c r="SSZ22" s="1112"/>
      <c r="STA22" s="1112"/>
      <c r="STB22" s="1112"/>
      <c r="STC22" s="1112"/>
      <c r="STD22" s="1112"/>
      <c r="STE22" s="1112"/>
      <c r="STF22" s="1112"/>
      <c r="STG22" s="1112"/>
      <c r="STH22" s="1112"/>
      <c r="STI22" s="1112"/>
      <c r="STJ22" s="1112"/>
      <c r="STK22" s="1112"/>
      <c r="STL22" s="1112"/>
      <c r="STM22" s="1112"/>
      <c r="STN22" s="1112"/>
      <c r="STO22" s="1112"/>
      <c r="STP22" s="1112"/>
      <c r="STQ22" s="1112"/>
      <c r="STR22" s="1112"/>
      <c r="STS22" s="1112"/>
      <c r="STT22" s="1112"/>
      <c r="STU22" s="1112"/>
      <c r="STV22" s="1112"/>
      <c r="STW22" s="1112"/>
      <c r="STX22" s="1112"/>
      <c r="STY22" s="1112"/>
      <c r="STZ22" s="1112"/>
      <c r="SUA22" s="1112"/>
      <c r="SUB22" s="1112"/>
      <c r="SUC22" s="1112"/>
      <c r="SUD22" s="1112"/>
      <c r="SUE22" s="1112"/>
      <c r="SUF22" s="1112"/>
      <c r="SUG22" s="1112"/>
      <c r="SUH22" s="1112"/>
      <c r="SUI22" s="1112"/>
      <c r="SUJ22" s="1112"/>
      <c r="SUK22" s="1112"/>
      <c r="SUL22" s="1112"/>
      <c r="SUM22" s="1112"/>
      <c r="SUN22" s="1112"/>
      <c r="SUO22" s="1112"/>
      <c r="SUP22" s="1112"/>
      <c r="SUQ22" s="1112"/>
      <c r="SUR22" s="1112"/>
      <c r="SUS22" s="1112"/>
      <c r="SUT22" s="1112"/>
      <c r="SUU22" s="1112"/>
      <c r="SUV22" s="1112"/>
      <c r="SUW22" s="1112"/>
      <c r="SUX22" s="1112"/>
      <c r="SUY22" s="1112"/>
      <c r="SUZ22" s="1112"/>
      <c r="SVA22" s="1112"/>
      <c r="SVB22" s="1112"/>
      <c r="SVC22" s="1112"/>
      <c r="SVD22" s="1112"/>
      <c r="SVE22" s="1112"/>
      <c r="SVF22" s="1112"/>
      <c r="SVG22" s="1112"/>
      <c r="SVH22" s="1112"/>
      <c r="SVI22" s="1112"/>
      <c r="SVJ22" s="1112"/>
      <c r="SVK22" s="1112"/>
      <c r="SVL22" s="1112"/>
      <c r="SVM22" s="1112"/>
      <c r="SVN22" s="1112"/>
      <c r="SVO22" s="1112"/>
      <c r="SVP22" s="1112"/>
      <c r="SVQ22" s="1112"/>
      <c r="SVR22" s="1112"/>
      <c r="SVS22" s="1112"/>
      <c r="SVT22" s="1112"/>
      <c r="SVU22" s="1112"/>
      <c r="SVV22" s="1112"/>
      <c r="SVW22" s="1112"/>
      <c r="SVX22" s="1112"/>
      <c r="SVY22" s="1112"/>
      <c r="SVZ22" s="1112"/>
      <c r="SWA22" s="1112"/>
      <c r="SWB22" s="1112"/>
      <c r="SWC22" s="1112"/>
      <c r="SWD22" s="1112"/>
      <c r="SWE22" s="1112"/>
      <c r="SWF22" s="1112"/>
      <c r="SWG22" s="1112"/>
      <c r="SWH22" s="1112"/>
      <c r="SWI22" s="1112"/>
      <c r="SWJ22" s="1112"/>
      <c r="SWK22" s="1112"/>
      <c r="SWL22" s="1112"/>
      <c r="SWM22" s="1112"/>
      <c r="SWN22" s="1112"/>
      <c r="SWO22" s="1112"/>
      <c r="SWP22" s="1112"/>
      <c r="SWQ22" s="1112"/>
      <c r="SWR22" s="1112"/>
      <c r="SWS22" s="1112"/>
      <c r="SWT22" s="1112"/>
      <c r="SWU22" s="1112"/>
      <c r="SWV22" s="1112"/>
      <c r="SWW22" s="1112"/>
      <c r="SWX22" s="1112"/>
      <c r="SWY22" s="1112"/>
      <c r="SWZ22" s="1112"/>
      <c r="SXA22" s="1112"/>
      <c r="SXB22" s="1112"/>
      <c r="SXC22" s="1112"/>
      <c r="SXD22" s="1112"/>
      <c r="SXE22" s="1112"/>
      <c r="SXF22" s="1112"/>
      <c r="SXG22" s="1112"/>
      <c r="SXH22" s="1112"/>
      <c r="SXI22" s="1112"/>
      <c r="SXJ22" s="1112"/>
      <c r="SXK22" s="1112"/>
      <c r="SXL22" s="1112"/>
      <c r="SXM22" s="1112"/>
      <c r="SXN22" s="1112"/>
      <c r="SXO22" s="1112"/>
      <c r="SXP22" s="1112"/>
      <c r="SXQ22" s="1112"/>
      <c r="SXR22" s="1112"/>
      <c r="SXS22" s="1112"/>
      <c r="SXT22" s="1112"/>
      <c r="SXU22" s="1112"/>
      <c r="SXV22" s="1112"/>
      <c r="SXW22" s="1112"/>
      <c r="SXX22" s="1112"/>
      <c r="SXY22" s="1112"/>
      <c r="SXZ22" s="1112"/>
      <c r="SYA22" s="1112"/>
      <c r="SYB22" s="1112"/>
      <c r="SYC22" s="1112"/>
      <c r="SYD22" s="1112"/>
      <c r="SYE22" s="1112"/>
      <c r="SYF22" s="1112"/>
      <c r="SYG22" s="1112"/>
      <c r="SYH22" s="1112"/>
      <c r="SYI22" s="1112"/>
      <c r="SYJ22" s="1112"/>
      <c r="SYK22" s="1112"/>
      <c r="SYL22" s="1112"/>
      <c r="SYM22" s="1112"/>
      <c r="SYN22" s="1112"/>
      <c r="SYO22" s="1112"/>
      <c r="SYP22" s="1112"/>
      <c r="SYQ22" s="1112"/>
      <c r="SYR22" s="1112"/>
      <c r="SYS22" s="1112"/>
      <c r="SYT22" s="1112"/>
      <c r="SYU22" s="1112"/>
      <c r="SYV22" s="1112"/>
      <c r="SYW22" s="1112"/>
      <c r="SYX22" s="1112"/>
      <c r="SYY22" s="1112"/>
      <c r="SYZ22" s="1112"/>
      <c r="SZA22" s="1112"/>
      <c r="SZB22" s="1112"/>
      <c r="SZC22" s="1112"/>
      <c r="SZD22" s="1112"/>
      <c r="SZE22" s="1112"/>
      <c r="SZF22" s="1112"/>
      <c r="SZG22" s="1112"/>
      <c r="SZH22" s="1112"/>
      <c r="SZI22" s="1112"/>
      <c r="SZJ22" s="1112"/>
      <c r="SZK22" s="1112"/>
      <c r="SZL22" s="1112"/>
      <c r="SZM22" s="1112"/>
      <c r="SZN22" s="1112"/>
      <c r="SZO22" s="1112"/>
      <c r="SZP22" s="1112"/>
      <c r="SZQ22" s="1112"/>
      <c r="SZR22" s="1112"/>
      <c r="SZS22" s="1112"/>
      <c r="SZT22" s="1112"/>
      <c r="SZU22" s="1112"/>
      <c r="SZV22" s="1112"/>
      <c r="SZW22" s="1112"/>
      <c r="SZX22" s="1112"/>
      <c r="SZY22" s="1112"/>
      <c r="SZZ22" s="1112"/>
      <c r="TAA22" s="1112"/>
      <c r="TAB22" s="1112"/>
      <c r="TAC22" s="1112"/>
      <c r="TAD22" s="1112"/>
      <c r="TAE22" s="1112"/>
      <c r="TAF22" s="1112"/>
      <c r="TAG22" s="1112"/>
      <c r="TAH22" s="1112"/>
      <c r="TAI22" s="1112"/>
      <c r="TAJ22" s="1112"/>
      <c r="TAK22" s="1112"/>
      <c r="TAL22" s="1112"/>
      <c r="TAM22" s="1112"/>
      <c r="TAN22" s="1112"/>
      <c r="TAO22" s="1112"/>
      <c r="TAP22" s="1112"/>
      <c r="TAQ22" s="1112"/>
      <c r="TAR22" s="1112"/>
      <c r="TAS22" s="1112"/>
      <c r="TAT22" s="1112"/>
      <c r="TAU22" s="1112"/>
      <c r="TAV22" s="1112"/>
      <c r="TAW22" s="1112"/>
      <c r="TAX22" s="1112"/>
      <c r="TAY22" s="1112"/>
      <c r="TAZ22" s="1112"/>
      <c r="TBA22" s="1112"/>
      <c r="TBB22" s="1112"/>
      <c r="TBC22" s="1112"/>
      <c r="TBD22" s="1112"/>
      <c r="TBE22" s="1112"/>
      <c r="TBF22" s="1112"/>
      <c r="TBG22" s="1112"/>
      <c r="TBH22" s="1112"/>
      <c r="TBI22" s="1112"/>
      <c r="TBJ22" s="1112"/>
      <c r="TBK22" s="1112"/>
      <c r="TBL22" s="1112"/>
      <c r="TBM22" s="1112"/>
      <c r="TBN22" s="1112"/>
      <c r="TBO22" s="1112"/>
      <c r="TBP22" s="1112"/>
      <c r="TBQ22" s="1112"/>
      <c r="TBR22" s="1112"/>
      <c r="TBS22" s="1112"/>
      <c r="TBT22" s="1112"/>
      <c r="TBU22" s="1112"/>
      <c r="TBV22" s="1112"/>
      <c r="TBW22" s="1112"/>
      <c r="TBX22" s="1112"/>
      <c r="TBY22" s="1112"/>
      <c r="TBZ22" s="1112"/>
      <c r="TCA22" s="1112"/>
      <c r="TCB22" s="1112"/>
      <c r="TCC22" s="1112"/>
      <c r="TCD22" s="1112"/>
      <c r="TCE22" s="1112"/>
      <c r="TCF22" s="1112"/>
      <c r="TCG22" s="1112"/>
      <c r="TCH22" s="1112"/>
      <c r="TCI22" s="1112"/>
      <c r="TCJ22" s="1112"/>
      <c r="TCK22" s="1112"/>
      <c r="TCL22" s="1112"/>
      <c r="TCM22" s="1112"/>
      <c r="TCN22" s="1112"/>
      <c r="TCO22" s="1112"/>
      <c r="TCP22" s="1112"/>
      <c r="TCQ22" s="1112"/>
      <c r="TCR22" s="1112"/>
      <c r="TCS22" s="1112"/>
      <c r="TCT22" s="1112"/>
      <c r="TCU22" s="1112"/>
      <c r="TCV22" s="1112"/>
      <c r="TCW22" s="1112"/>
      <c r="TCX22" s="1112"/>
      <c r="TCY22" s="1112"/>
      <c r="TCZ22" s="1112"/>
      <c r="TDA22" s="1112"/>
      <c r="TDB22" s="1112"/>
      <c r="TDC22" s="1112"/>
      <c r="TDD22" s="1112"/>
      <c r="TDE22" s="1112"/>
      <c r="TDF22" s="1112"/>
      <c r="TDG22" s="1112"/>
      <c r="TDH22" s="1112"/>
      <c r="TDI22" s="1112"/>
      <c r="TDJ22" s="1112"/>
      <c r="TDK22" s="1112"/>
      <c r="TDL22" s="1112"/>
      <c r="TDM22" s="1112"/>
      <c r="TDN22" s="1112"/>
      <c r="TDO22" s="1112"/>
      <c r="TDP22" s="1112"/>
      <c r="TDQ22" s="1112"/>
      <c r="TDR22" s="1112"/>
      <c r="TDS22" s="1112"/>
      <c r="TDT22" s="1112"/>
      <c r="TDU22" s="1112"/>
      <c r="TDV22" s="1112"/>
      <c r="TDW22" s="1112"/>
      <c r="TDX22" s="1112"/>
      <c r="TDY22" s="1112"/>
      <c r="TDZ22" s="1112"/>
      <c r="TEA22" s="1112"/>
      <c r="TEB22" s="1112"/>
      <c r="TEC22" s="1112"/>
      <c r="TED22" s="1112"/>
      <c r="TEE22" s="1112"/>
      <c r="TEF22" s="1112"/>
      <c r="TEG22" s="1112"/>
      <c r="TEH22" s="1112"/>
      <c r="TEI22" s="1112"/>
      <c r="TEJ22" s="1112"/>
      <c r="TEK22" s="1112"/>
      <c r="TEL22" s="1112"/>
      <c r="TEM22" s="1112"/>
      <c r="TEN22" s="1112"/>
      <c r="TEO22" s="1112"/>
      <c r="TEP22" s="1112"/>
      <c r="TEQ22" s="1112"/>
      <c r="TER22" s="1112"/>
      <c r="TES22" s="1112"/>
      <c r="TET22" s="1112"/>
      <c r="TEU22" s="1112"/>
      <c r="TEV22" s="1112"/>
      <c r="TEW22" s="1112"/>
      <c r="TEX22" s="1112"/>
      <c r="TEY22" s="1112"/>
      <c r="TEZ22" s="1112"/>
      <c r="TFA22" s="1112"/>
      <c r="TFB22" s="1112"/>
      <c r="TFC22" s="1112"/>
      <c r="TFD22" s="1112"/>
      <c r="TFE22" s="1112"/>
      <c r="TFF22" s="1112"/>
      <c r="TFG22" s="1112"/>
      <c r="TFH22" s="1112"/>
      <c r="TFI22" s="1112"/>
      <c r="TFJ22" s="1112"/>
      <c r="TFK22" s="1112"/>
      <c r="TFL22" s="1112"/>
      <c r="TFM22" s="1112"/>
      <c r="TFN22" s="1112"/>
      <c r="TFO22" s="1112"/>
      <c r="TFP22" s="1112"/>
      <c r="TFQ22" s="1112"/>
      <c r="TFR22" s="1112"/>
      <c r="TFS22" s="1112"/>
      <c r="TFT22" s="1112"/>
      <c r="TFU22" s="1112"/>
      <c r="TFV22" s="1112"/>
      <c r="TFW22" s="1112"/>
      <c r="TFX22" s="1112"/>
      <c r="TFY22" s="1112"/>
      <c r="TFZ22" s="1112"/>
      <c r="TGA22" s="1112"/>
      <c r="TGB22" s="1112"/>
      <c r="TGC22" s="1112"/>
      <c r="TGD22" s="1112"/>
      <c r="TGE22" s="1112"/>
      <c r="TGF22" s="1112"/>
      <c r="TGG22" s="1112"/>
      <c r="TGH22" s="1112"/>
      <c r="TGI22" s="1112"/>
      <c r="TGJ22" s="1112"/>
      <c r="TGK22" s="1112"/>
      <c r="TGL22" s="1112"/>
      <c r="TGM22" s="1112"/>
      <c r="TGN22" s="1112"/>
      <c r="TGO22" s="1112"/>
      <c r="TGP22" s="1112"/>
      <c r="TGQ22" s="1112"/>
      <c r="TGR22" s="1112"/>
      <c r="TGS22" s="1112"/>
      <c r="TGT22" s="1112"/>
      <c r="TGU22" s="1112"/>
      <c r="TGV22" s="1112"/>
      <c r="TGW22" s="1112"/>
      <c r="TGX22" s="1112"/>
      <c r="TGY22" s="1112"/>
      <c r="TGZ22" s="1112"/>
      <c r="THA22" s="1112"/>
      <c r="THB22" s="1112"/>
      <c r="THC22" s="1112"/>
      <c r="THD22" s="1112"/>
      <c r="THE22" s="1112"/>
      <c r="THF22" s="1112"/>
      <c r="THG22" s="1112"/>
      <c r="THH22" s="1112"/>
      <c r="THI22" s="1112"/>
      <c r="THJ22" s="1112"/>
      <c r="THK22" s="1112"/>
      <c r="THL22" s="1112"/>
      <c r="THM22" s="1112"/>
      <c r="THN22" s="1112"/>
      <c r="THO22" s="1112"/>
      <c r="THP22" s="1112"/>
      <c r="THQ22" s="1112"/>
      <c r="THR22" s="1112"/>
      <c r="THS22" s="1112"/>
      <c r="THT22" s="1112"/>
      <c r="THU22" s="1112"/>
      <c r="THV22" s="1112"/>
      <c r="THW22" s="1112"/>
      <c r="THX22" s="1112"/>
      <c r="THY22" s="1112"/>
      <c r="THZ22" s="1112"/>
      <c r="TIA22" s="1112"/>
      <c r="TIB22" s="1112"/>
      <c r="TIC22" s="1112"/>
      <c r="TID22" s="1112"/>
      <c r="TIE22" s="1112"/>
      <c r="TIF22" s="1112"/>
      <c r="TIG22" s="1112"/>
      <c r="TIH22" s="1112"/>
      <c r="TII22" s="1112"/>
      <c r="TIJ22" s="1112"/>
      <c r="TIK22" s="1112"/>
      <c r="TIL22" s="1112"/>
      <c r="TIM22" s="1112"/>
      <c r="TIN22" s="1112"/>
      <c r="TIO22" s="1112"/>
      <c r="TIP22" s="1112"/>
      <c r="TIQ22" s="1112"/>
      <c r="TIR22" s="1112"/>
      <c r="TIS22" s="1112"/>
      <c r="TIT22" s="1112"/>
      <c r="TIU22" s="1112"/>
      <c r="TIV22" s="1112"/>
      <c r="TIW22" s="1112"/>
      <c r="TIX22" s="1112"/>
      <c r="TIY22" s="1112"/>
      <c r="TIZ22" s="1112"/>
      <c r="TJA22" s="1112"/>
      <c r="TJB22" s="1112"/>
      <c r="TJC22" s="1112"/>
      <c r="TJD22" s="1112"/>
      <c r="TJE22" s="1112"/>
      <c r="TJF22" s="1112"/>
      <c r="TJG22" s="1112"/>
      <c r="TJH22" s="1112"/>
      <c r="TJI22" s="1112"/>
      <c r="TJJ22" s="1112"/>
      <c r="TJK22" s="1112"/>
      <c r="TJL22" s="1112"/>
      <c r="TJM22" s="1112"/>
      <c r="TJN22" s="1112"/>
      <c r="TJO22" s="1112"/>
      <c r="TJP22" s="1112"/>
      <c r="TJQ22" s="1112"/>
      <c r="TJR22" s="1112"/>
      <c r="TJS22" s="1112"/>
      <c r="TJT22" s="1112"/>
      <c r="TJU22" s="1112"/>
      <c r="TJV22" s="1112"/>
      <c r="TJW22" s="1112"/>
      <c r="TJX22" s="1112"/>
      <c r="TJY22" s="1112"/>
      <c r="TJZ22" s="1112"/>
      <c r="TKA22" s="1112"/>
      <c r="TKB22" s="1112"/>
      <c r="TKC22" s="1112"/>
      <c r="TKD22" s="1112"/>
      <c r="TKE22" s="1112"/>
      <c r="TKF22" s="1112"/>
      <c r="TKG22" s="1112"/>
      <c r="TKH22" s="1112"/>
      <c r="TKI22" s="1112"/>
      <c r="TKJ22" s="1112"/>
      <c r="TKK22" s="1112"/>
      <c r="TKL22" s="1112"/>
      <c r="TKM22" s="1112"/>
      <c r="TKN22" s="1112"/>
      <c r="TKO22" s="1112"/>
      <c r="TKP22" s="1112"/>
      <c r="TKQ22" s="1112"/>
      <c r="TKR22" s="1112"/>
      <c r="TKS22" s="1112"/>
      <c r="TKT22" s="1112"/>
      <c r="TKU22" s="1112"/>
      <c r="TKV22" s="1112"/>
      <c r="TKW22" s="1112"/>
      <c r="TKX22" s="1112"/>
      <c r="TKY22" s="1112"/>
      <c r="TKZ22" s="1112"/>
      <c r="TLA22" s="1112"/>
      <c r="TLB22" s="1112"/>
      <c r="TLC22" s="1112"/>
      <c r="TLD22" s="1112"/>
      <c r="TLE22" s="1112"/>
      <c r="TLF22" s="1112"/>
      <c r="TLG22" s="1112"/>
      <c r="TLH22" s="1112"/>
      <c r="TLI22" s="1112"/>
      <c r="TLJ22" s="1112"/>
      <c r="TLK22" s="1112"/>
      <c r="TLL22" s="1112"/>
      <c r="TLM22" s="1112"/>
      <c r="TLN22" s="1112"/>
      <c r="TLO22" s="1112"/>
      <c r="TLP22" s="1112"/>
      <c r="TLQ22" s="1112"/>
      <c r="TLR22" s="1112"/>
      <c r="TLS22" s="1112"/>
      <c r="TLT22" s="1112"/>
      <c r="TLU22" s="1112"/>
      <c r="TLV22" s="1112"/>
      <c r="TLW22" s="1112"/>
      <c r="TLX22" s="1112"/>
      <c r="TLY22" s="1112"/>
      <c r="TLZ22" s="1112"/>
      <c r="TMA22" s="1112"/>
      <c r="TMB22" s="1112"/>
      <c r="TMC22" s="1112"/>
      <c r="TMD22" s="1112"/>
      <c r="TME22" s="1112"/>
      <c r="TMF22" s="1112"/>
      <c r="TMG22" s="1112"/>
      <c r="TMH22" s="1112"/>
      <c r="TMI22" s="1112"/>
      <c r="TMJ22" s="1112"/>
      <c r="TMK22" s="1112"/>
      <c r="TML22" s="1112"/>
      <c r="TMM22" s="1112"/>
      <c r="TMN22" s="1112"/>
      <c r="TMO22" s="1112"/>
      <c r="TMP22" s="1112"/>
      <c r="TMQ22" s="1112"/>
      <c r="TMR22" s="1112"/>
      <c r="TMS22" s="1112"/>
      <c r="TMT22" s="1112"/>
      <c r="TMU22" s="1112"/>
      <c r="TMV22" s="1112"/>
      <c r="TMW22" s="1112"/>
      <c r="TMX22" s="1112"/>
      <c r="TMY22" s="1112"/>
      <c r="TMZ22" s="1112"/>
      <c r="TNA22" s="1112"/>
      <c r="TNB22" s="1112"/>
      <c r="TNC22" s="1112"/>
      <c r="TND22" s="1112"/>
      <c r="TNE22" s="1112"/>
      <c r="TNF22" s="1112"/>
      <c r="TNG22" s="1112"/>
      <c r="TNH22" s="1112"/>
      <c r="TNI22" s="1112"/>
      <c r="TNJ22" s="1112"/>
      <c r="TNK22" s="1112"/>
      <c r="TNL22" s="1112"/>
      <c r="TNM22" s="1112"/>
      <c r="TNN22" s="1112"/>
      <c r="TNO22" s="1112"/>
      <c r="TNP22" s="1112"/>
      <c r="TNQ22" s="1112"/>
      <c r="TNR22" s="1112"/>
      <c r="TNS22" s="1112"/>
      <c r="TNT22" s="1112"/>
      <c r="TNU22" s="1112"/>
      <c r="TNV22" s="1112"/>
      <c r="TNW22" s="1112"/>
      <c r="TNX22" s="1112"/>
      <c r="TNY22" s="1112"/>
      <c r="TNZ22" s="1112"/>
      <c r="TOA22" s="1112"/>
      <c r="TOB22" s="1112"/>
      <c r="TOC22" s="1112"/>
      <c r="TOD22" s="1112"/>
      <c r="TOE22" s="1112"/>
      <c r="TOF22" s="1112"/>
      <c r="TOG22" s="1112"/>
      <c r="TOH22" s="1112"/>
      <c r="TOI22" s="1112"/>
      <c r="TOJ22" s="1112"/>
      <c r="TOK22" s="1112"/>
      <c r="TOL22" s="1112"/>
      <c r="TOM22" s="1112"/>
      <c r="TON22" s="1112"/>
      <c r="TOO22" s="1112"/>
      <c r="TOP22" s="1112"/>
      <c r="TOQ22" s="1112"/>
      <c r="TOR22" s="1112"/>
      <c r="TOS22" s="1112"/>
      <c r="TOT22" s="1112"/>
      <c r="TOU22" s="1112"/>
      <c r="TOV22" s="1112"/>
      <c r="TOW22" s="1112"/>
      <c r="TOX22" s="1112"/>
      <c r="TOY22" s="1112"/>
      <c r="TOZ22" s="1112"/>
      <c r="TPA22" s="1112"/>
      <c r="TPB22" s="1112"/>
      <c r="TPC22" s="1112"/>
      <c r="TPD22" s="1112"/>
      <c r="TPE22" s="1112"/>
      <c r="TPF22" s="1112"/>
      <c r="TPG22" s="1112"/>
      <c r="TPH22" s="1112"/>
      <c r="TPI22" s="1112"/>
      <c r="TPJ22" s="1112"/>
      <c r="TPK22" s="1112"/>
      <c r="TPL22" s="1112"/>
      <c r="TPM22" s="1112"/>
      <c r="TPN22" s="1112"/>
      <c r="TPO22" s="1112"/>
      <c r="TPP22" s="1112"/>
      <c r="TPQ22" s="1112"/>
      <c r="TPR22" s="1112"/>
      <c r="TPS22" s="1112"/>
      <c r="TPT22" s="1112"/>
      <c r="TPU22" s="1112"/>
      <c r="TPV22" s="1112"/>
      <c r="TPW22" s="1112"/>
      <c r="TPX22" s="1112"/>
      <c r="TPY22" s="1112"/>
      <c r="TPZ22" s="1112"/>
      <c r="TQA22" s="1112"/>
      <c r="TQB22" s="1112"/>
      <c r="TQC22" s="1112"/>
      <c r="TQD22" s="1112"/>
      <c r="TQE22" s="1112"/>
      <c r="TQF22" s="1112"/>
      <c r="TQG22" s="1112"/>
      <c r="TQH22" s="1112"/>
      <c r="TQI22" s="1112"/>
      <c r="TQJ22" s="1112"/>
      <c r="TQK22" s="1112"/>
      <c r="TQL22" s="1112"/>
      <c r="TQM22" s="1112"/>
      <c r="TQN22" s="1112"/>
      <c r="TQO22" s="1112"/>
      <c r="TQP22" s="1112"/>
      <c r="TQQ22" s="1112"/>
      <c r="TQR22" s="1112"/>
      <c r="TQS22" s="1112"/>
      <c r="TQT22" s="1112"/>
      <c r="TQU22" s="1112"/>
      <c r="TQV22" s="1112"/>
      <c r="TQW22" s="1112"/>
      <c r="TQX22" s="1112"/>
      <c r="TQY22" s="1112"/>
      <c r="TQZ22" s="1112"/>
      <c r="TRA22" s="1112"/>
      <c r="TRB22" s="1112"/>
      <c r="TRC22" s="1112"/>
      <c r="TRD22" s="1112"/>
      <c r="TRE22" s="1112"/>
      <c r="TRF22" s="1112"/>
      <c r="TRG22" s="1112"/>
      <c r="TRH22" s="1112"/>
      <c r="TRI22" s="1112"/>
      <c r="TRJ22" s="1112"/>
      <c r="TRK22" s="1112"/>
      <c r="TRL22" s="1112"/>
      <c r="TRM22" s="1112"/>
      <c r="TRN22" s="1112"/>
      <c r="TRO22" s="1112"/>
      <c r="TRP22" s="1112"/>
      <c r="TRQ22" s="1112"/>
      <c r="TRR22" s="1112"/>
      <c r="TRS22" s="1112"/>
      <c r="TRT22" s="1112"/>
      <c r="TRU22" s="1112"/>
      <c r="TRV22" s="1112"/>
      <c r="TRW22" s="1112"/>
      <c r="TRX22" s="1112"/>
      <c r="TRY22" s="1112"/>
      <c r="TRZ22" s="1112"/>
      <c r="TSA22" s="1112"/>
      <c r="TSB22" s="1112"/>
      <c r="TSC22" s="1112"/>
      <c r="TSD22" s="1112"/>
      <c r="TSE22" s="1112"/>
      <c r="TSF22" s="1112"/>
      <c r="TSG22" s="1112"/>
      <c r="TSH22" s="1112"/>
      <c r="TSI22" s="1112"/>
      <c r="TSJ22" s="1112"/>
      <c r="TSK22" s="1112"/>
      <c r="TSL22" s="1112"/>
      <c r="TSM22" s="1112"/>
      <c r="TSN22" s="1112"/>
      <c r="TSO22" s="1112"/>
      <c r="TSP22" s="1112"/>
      <c r="TSQ22" s="1112"/>
      <c r="TSR22" s="1112"/>
      <c r="TSS22" s="1112"/>
      <c r="TST22" s="1112"/>
      <c r="TSU22" s="1112"/>
      <c r="TSV22" s="1112"/>
      <c r="TSW22" s="1112"/>
      <c r="TSX22" s="1112"/>
      <c r="TSY22" s="1112"/>
      <c r="TSZ22" s="1112"/>
      <c r="TTA22" s="1112"/>
      <c r="TTB22" s="1112"/>
      <c r="TTC22" s="1112"/>
      <c r="TTD22" s="1112"/>
      <c r="TTE22" s="1112"/>
      <c r="TTF22" s="1112"/>
      <c r="TTG22" s="1112"/>
      <c r="TTH22" s="1112"/>
      <c r="TTI22" s="1112"/>
      <c r="TTJ22" s="1112"/>
      <c r="TTK22" s="1112"/>
      <c r="TTL22" s="1112"/>
      <c r="TTM22" s="1112"/>
      <c r="TTN22" s="1112"/>
      <c r="TTO22" s="1112"/>
      <c r="TTP22" s="1112"/>
      <c r="TTQ22" s="1112"/>
      <c r="TTR22" s="1112"/>
      <c r="TTS22" s="1112"/>
      <c r="TTT22" s="1112"/>
      <c r="TTU22" s="1112"/>
      <c r="TTV22" s="1112"/>
      <c r="TTW22" s="1112"/>
      <c r="TTX22" s="1112"/>
      <c r="TTY22" s="1112"/>
      <c r="TTZ22" s="1112"/>
      <c r="TUA22" s="1112"/>
      <c r="TUB22" s="1112"/>
      <c r="TUC22" s="1112"/>
      <c r="TUD22" s="1112"/>
      <c r="TUE22" s="1112"/>
      <c r="TUF22" s="1112"/>
      <c r="TUG22" s="1112"/>
      <c r="TUH22" s="1112"/>
      <c r="TUI22" s="1112"/>
      <c r="TUJ22" s="1112"/>
      <c r="TUK22" s="1112"/>
      <c r="TUL22" s="1112"/>
      <c r="TUM22" s="1112"/>
      <c r="TUN22" s="1112"/>
      <c r="TUO22" s="1112"/>
      <c r="TUP22" s="1112"/>
      <c r="TUQ22" s="1112"/>
      <c r="TUR22" s="1112"/>
      <c r="TUS22" s="1112"/>
      <c r="TUT22" s="1112"/>
      <c r="TUU22" s="1112"/>
      <c r="TUV22" s="1112"/>
      <c r="TUW22" s="1112"/>
      <c r="TUX22" s="1112"/>
      <c r="TUY22" s="1112"/>
      <c r="TUZ22" s="1112"/>
      <c r="TVA22" s="1112"/>
      <c r="TVB22" s="1112"/>
      <c r="TVC22" s="1112"/>
      <c r="TVD22" s="1112"/>
      <c r="TVE22" s="1112"/>
      <c r="TVF22" s="1112"/>
      <c r="TVG22" s="1112"/>
      <c r="TVH22" s="1112"/>
      <c r="TVI22" s="1112"/>
      <c r="TVJ22" s="1112"/>
      <c r="TVK22" s="1112"/>
      <c r="TVL22" s="1112"/>
      <c r="TVM22" s="1112"/>
      <c r="TVN22" s="1112"/>
      <c r="TVO22" s="1112"/>
      <c r="TVP22" s="1112"/>
      <c r="TVQ22" s="1112"/>
      <c r="TVR22" s="1112"/>
      <c r="TVS22" s="1112"/>
      <c r="TVT22" s="1112"/>
      <c r="TVU22" s="1112"/>
      <c r="TVV22" s="1112"/>
      <c r="TVW22" s="1112"/>
      <c r="TVX22" s="1112"/>
      <c r="TVY22" s="1112"/>
      <c r="TVZ22" s="1112"/>
      <c r="TWA22" s="1112"/>
      <c r="TWB22" s="1112"/>
      <c r="TWC22" s="1112"/>
      <c r="TWD22" s="1112"/>
      <c r="TWE22" s="1112"/>
      <c r="TWF22" s="1112"/>
      <c r="TWG22" s="1112"/>
      <c r="TWH22" s="1112"/>
      <c r="TWI22" s="1112"/>
      <c r="TWJ22" s="1112"/>
      <c r="TWK22" s="1112"/>
      <c r="TWL22" s="1112"/>
      <c r="TWM22" s="1112"/>
      <c r="TWN22" s="1112"/>
      <c r="TWO22" s="1112"/>
      <c r="TWP22" s="1112"/>
      <c r="TWQ22" s="1112"/>
      <c r="TWR22" s="1112"/>
      <c r="TWS22" s="1112"/>
      <c r="TWT22" s="1112"/>
      <c r="TWU22" s="1112"/>
      <c r="TWV22" s="1112"/>
      <c r="TWW22" s="1112"/>
      <c r="TWX22" s="1112"/>
      <c r="TWY22" s="1112"/>
      <c r="TWZ22" s="1112"/>
      <c r="TXA22" s="1112"/>
      <c r="TXB22" s="1112"/>
      <c r="TXC22" s="1112"/>
      <c r="TXD22" s="1112"/>
      <c r="TXE22" s="1112"/>
      <c r="TXF22" s="1112"/>
      <c r="TXG22" s="1112"/>
      <c r="TXH22" s="1112"/>
      <c r="TXI22" s="1112"/>
      <c r="TXJ22" s="1112"/>
      <c r="TXK22" s="1112"/>
      <c r="TXL22" s="1112"/>
      <c r="TXM22" s="1112"/>
      <c r="TXN22" s="1112"/>
      <c r="TXO22" s="1112"/>
      <c r="TXP22" s="1112"/>
      <c r="TXQ22" s="1112"/>
      <c r="TXR22" s="1112"/>
      <c r="TXS22" s="1112"/>
      <c r="TXT22" s="1112"/>
      <c r="TXU22" s="1112"/>
      <c r="TXV22" s="1112"/>
      <c r="TXW22" s="1112"/>
      <c r="TXX22" s="1112"/>
      <c r="TXY22" s="1112"/>
      <c r="TXZ22" s="1112"/>
      <c r="TYA22" s="1112"/>
      <c r="TYB22" s="1112"/>
      <c r="TYC22" s="1112"/>
      <c r="TYD22" s="1112"/>
      <c r="TYE22" s="1112"/>
      <c r="TYF22" s="1112"/>
      <c r="TYG22" s="1112"/>
      <c r="TYH22" s="1112"/>
      <c r="TYI22" s="1112"/>
      <c r="TYJ22" s="1112"/>
      <c r="TYK22" s="1112"/>
      <c r="TYL22" s="1112"/>
      <c r="TYM22" s="1112"/>
      <c r="TYN22" s="1112"/>
      <c r="TYO22" s="1112"/>
      <c r="TYP22" s="1112"/>
      <c r="TYQ22" s="1112"/>
      <c r="TYR22" s="1112"/>
      <c r="TYS22" s="1112"/>
      <c r="TYT22" s="1112"/>
      <c r="TYU22" s="1112"/>
      <c r="TYV22" s="1112"/>
      <c r="TYW22" s="1112"/>
      <c r="TYX22" s="1112"/>
      <c r="TYY22" s="1112"/>
      <c r="TYZ22" s="1112"/>
      <c r="TZA22" s="1112"/>
      <c r="TZB22" s="1112"/>
      <c r="TZC22" s="1112"/>
      <c r="TZD22" s="1112"/>
      <c r="TZE22" s="1112"/>
      <c r="TZF22" s="1112"/>
      <c r="TZG22" s="1112"/>
      <c r="TZH22" s="1112"/>
      <c r="TZI22" s="1112"/>
      <c r="TZJ22" s="1112"/>
      <c r="TZK22" s="1112"/>
      <c r="TZL22" s="1112"/>
      <c r="TZM22" s="1112"/>
      <c r="TZN22" s="1112"/>
      <c r="TZO22" s="1112"/>
      <c r="TZP22" s="1112"/>
      <c r="TZQ22" s="1112"/>
      <c r="TZR22" s="1112"/>
      <c r="TZS22" s="1112"/>
      <c r="TZT22" s="1112"/>
      <c r="TZU22" s="1112"/>
      <c r="TZV22" s="1112"/>
      <c r="TZW22" s="1112"/>
      <c r="TZX22" s="1112"/>
      <c r="TZY22" s="1112"/>
      <c r="TZZ22" s="1112"/>
      <c r="UAA22" s="1112"/>
      <c r="UAB22" s="1112"/>
      <c r="UAC22" s="1112"/>
      <c r="UAD22" s="1112"/>
      <c r="UAE22" s="1112"/>
      <c r="UAF22" s="1112"/>
      <c r="UAG22" s="1112"/>
      <c r="UAH22" s="1112"/>
      <c r="UAI22" s="1112"/>
      <c r="UAJ22" s="1112"/>
      <c r="UAK22" s="1112"/>
      <c r="UAL22" s="1112"/>
      <c r="UAM22" s="1112"/>
      <c r="UAN22" s="1112"/>
      <c r="UAO22" s="1112"/>
      <c r="UAP22" s="1112"/>
      <c r="UAQ22" s="1112"/>
      <c r="UAR22" s="1112"/>
      <c r="UAS22" s="1112"/>
      <c r="UAT22" s="1112"/>
      <c r="UAU22" s="1112"/>
      <c r="UAV22" s="1112"/>
      <c r="UAW22" s="1112"/>
      <c r="UAX22" s="1112"/>
      <c r="UAY22" s="1112"/>
      <c r="UAZ22" s="1112"/>
      <c r="UBA22" s="1112"/>
      <c r="UBB22" s="1112"/>
      <c r="UBC22" s="1112"/>
      <c r="UBD22" s="1112"/>
      <c r="UBE22" s="1112"/>
      <c r="UBF22" s="1112"/>
      <c r="UBG22" s="1112"/>
      <c r="UBH22" s="1112"/>
      <c r="UBI22" s="1112"/>
      <c r="UBJ22" s="1112"/>
      <c r="UBK22" s="1112"/>
      <c r="UBL22" s="1112"/>
      <c r="UBM22" s="1112"/>
      <c r="UBN22" s="1112"/>
      <c r="UBO22" s="1112"/>
      <c r="UBP22" s="1112"/>
      <c r="UBQ22" s="1112"/>
      <c r="UBR22" s="1112"/>
      <c r="UBS22" s="1112"/>
      <c r="UBT22" s="1112"/>
      <c r="UBU22" s="1112"/>
      <c r="UBV22" s="1112"/>
      <c r="UBW22" s="1112"/>
      <c r="UBX22" s="1112"/>
      <c r="UBY22" s="1112"/>
      <c r="UBZ22" s="1112"/>
      <c r="UCA22" s="1112"/>
      <c r="UCB22" s="1112"/>
      <c r="UCC22" s="1112"/>
      <c r="UCD22" s="1112"/>
      <c r="UCE22" s="1112"/>
      <c r="UCF22" s="1112"/>
      <c r="UCG22" s="1112"/>
      <c r="UCH22" s="1112"/>
      <c r="UCI22" s="1112"/>
      <c r="UCJ22" s="1112"/>
      <c r="UCK22" s="1112"/>
      <c r="UCL22" s="1112"/>
      <c r="UCM22" s="1112"/>
      <c r="UCN22" s="1112"/>
      <c r="UCO22" s="1112"/>
      <c r="UCP22" s="1112"/>
      <c r="UCQ22" s="1112"/>
      <c r="UCR22" s="1112"/>
      <c r="UCS22" s="1112"/>
      <c r="UCT22" s="1112"/>
      <c r="UCU22" s="1112"/>
      <c r="UCV22" s="1112"/>
      <c r="UCW22" s="1112"/>
      <c r="UCX22" s="1112"/>
      <c r="UCY22" s="1112"/>
      <c r="UCZ22" s="1112"/>
      <c r="UDA22" s="1112"/>
      <c r="UDB22" s="1112"/>
      <c r="UDC22" s="1112"/>
      <c r="UDD22" s="1112"/>
      <c r="UDE22" s="1112"/>
      <c r="UDF22" s="1112"/>
      <c r="UDG22" s="1112"/>
      <c r="UDH22" s="1112"/>
      <c r="UDI22" s="1112"/>
      <c r="UDJ22" s="1112"/>
      <c r="UDK22" s="1112"/>
      <c r="UDL22" s="1112"/>
      <c r="UDM22" s="1112"/>
      <c r="UDN22" s="1112"/>
      <c r="UDO22" s="1112"/>
      <c r="UDP22" s="1112"/>
      <c r="UDQ22" s="1112"/>
      <c r="UDR22" s="1112"/>
      <c r="UDS22" s="1112"/>
      <c r="UDT22" s="1112"/>
      <c r="UDU22" s="1112"/>
      <c r="UDV22" s="1112"/>
      <c r="UDW22" s="1112"/>
      <c r="UDX22" s="1112"/>
      <c r="UDY22" s="1112"/>
      <c r="UDZ22" s="1112"/>
      <c r="UEA22" s="1112"/>
      <c r="UEB22" s="1112"/>
      <c r="UEC22" s="1112"/>
      <c r="UED22" s="1112"/>
      <c r="UEE22" s="1112"/>
      <c r="UEF22" s="1112"/>
      <c r="UEG22" s="1112"/>
      <c r="UEH22" s="1112"/>
      <c r="UEI22" s="1112"/>
      <c r="UEJ22" s="1112"/>
      <c r="UEK22" s="1112"/>
      <c r="UEL22" s="1112"/>
      <c r="UEM22" s="1112"/>
      <c r="UEN22" s="1112"/>
      <c r="UEO22" s="1112"/>
      <c r="UEP22" s="1112"/>
      <c r="UEQ22" s="1112"/>
      <c r="UER22" s="1112"/>
      <c r="UES22" s="1112"/>
      <c r="UET22" s="1112"/>
      <c r="UEU22" s="1112"/>
      <c r="UEV22" s="1112"/>
      <c r="UEW22" s="1112"/>
      <c r="UEX22" s="1112"/>
      <c r="UEY22" s="1112"/>
      <c r="UEZ22" s="1112"/>
      <c r="UFA22" s="1112"/>
      <c r="UFB22" s="1112"/>
      <c r="UFC22" s="1112"/>
      <c r="UFD22" s="1112"/>
      <c r="UFE22" s="1112"/>
      <c r="UFF22" s="1112"/>
      <c r="UFG22" s="1112"/>
      <c r="UFH22" s="1112"/>
      <c r="UFI22" s="1112"/>
      <c r="UFJ22" s="1112"/>
      <c r="UFK22" s="1112"/>
      <c r="UFL22" s="1112"/>
      <c r="UFM22" s="1112"/>
      <c r="UFN22" s="1112"/>
      <c r="UFO22" s="1112"/>
      <c r="UFP22" s="1112"/>
      <c r="UFQ22" s="1112"/>
      <c r="UFR22" s="1112"/>
      <c r="UFS22" s="1112"/>
      <c r="UFT22" s="1112"/>
      <c r="UFU22" s="1112"/>
      <c r="UFV22" s="1112"/>
      <c r="UFW22" s="1112"/>
      <c r="UFX22" s="1112"/>
      <c r="UFY22" s="1112"/>
      <c r="UFZ22" s="1112"/>
      <c r="UGA22" s="1112"/>
      <c r="UGB22" s="1112"/>
      <c r="UGC22" s="1112"/>
      <c r="UGD22" s="1112"/>
      <c r="UGE22" s="1112"/>
      <c r="UGF22" s="1112"/>
      <c r="UGG22" s="1112"/>
      <c r="UGH22" s="1112"/>
      <c r="UGI22" s="1112"/>
      <c r="UGJ22" s="1112"/>
      <c r="UGK22" s="1112"/>
      <c r="UGL22" s="1112"/>
      <c r="UGM22" s="1112"/>
      <c r="UGN22" s="1112"/>
      <c r="UGO22" s="1112"/>
      <c r="UGP22" s="1112"/>
      <c r="UGQ22" s="1112"/>
      <c r="UGR22" s="1112"/>
      <c r="UGS22" s="1112"/>
      <c r="UGT22" s="1112"/>
      <c r="UGU22" s="1112"/>
      <c r="UGV22" s="1112"/>
      <c r="UGW22" s="1112"/>
      <c r="UGX22" s="1112"/>
      <c r="UGY22" s="1112"/>
      <c r="UGZ22" s="1112"/>
      <c r="UHA22" s="1112"/>
      <c r="UHB22" s="1112"/>
      <c r="UHC22" s="1112"/>
      <c r="UHD22" s="1112"/>
      <c r="UHE22" s="1112"/>
      <c r="UHF22" s="1112"/>
      <c r="UHG22" s="1112"/>
      <c r="UHH22" s="1112"/>
      <c r="UHI22" s="1112"/>
      <c r="UHJ22" s="1112"/>
      <c r="UHK22" s="1112"/>
      <c r="UHL22" s="1112"/>
      <c r="UHM22" s="1112"/>
      <c r="UHN22" s="1112"/>
      <c r="UHO22" s="1112"/>
      <c r="UHP22" s="1112"/>
      <c r="UHQ22" s="1112"/>
      <c r="UHR22" s="1112"/>
      <c r="UHS22" s="1112"/>
      <c r="UHT22" s="1112"/>
      <c r="UHU22" s="1112"/>
      <c r="UHV22" s="1112"/>
      <c r="UHW22" s="1112"/>
      <c r="UHX22" s="1112"/>
      <c r="UHY22" s="1112"/>
      <c r="UHZ22" s="1112"/>
      <c r="UIA22" s="1112"/>
      <c r="UIB22" s="1112"/>
      <c r="UIC22" s="1112"/>
      <c r="UID22" s="1112"/>
      <c r="UIE22" s="1112"/>
      <c r="UIF22" s="1112"/>
      <c r="UIG22" s="1112"/>
      <c r="UIH22" s="1112"/>
      <c r="UII22" s="1112"/>
      <c r="UIJ22" s="1112"/>
      <c r="UIK22" s="1112"/>
      <c r="UIL22" s="1112"/>
      <c r="UIM22" s="1112"/>
      <c r="UIN22" s="1112"/>
      <c r="UIO22" s="1112"/>
      <c r="UIP22" s="1112"/>
      <c r="UIQ22" s="1112"/>
      <c r="UIR22" s="1112"/>
      <c r="UIS22" s="1112"/>
      <c r="UIT22" s="1112"/>
      <c r="UIU22" s="1112"/>
      <c r="UIV22" s="1112"/>
      <c r="UIW22" s="1112"/>
      <c r="UIX22" s="1112"/>
      <c r="UIY22" s="1112"/>
      <c r="UIZ22" s="1112"/>
      <c r="UJA22" s="1112"/>
      <c r="UJB22" s="1112"/>
      <c r="UJC22" s="1112"/>
      <c r="UJD22" s="1112"/>
      <c r="UJE22" s="1112"/>
      <c r="UJF22" s="1112"/>
      <c r="UJG22" s="1112"/>
      <c r="UJH22" s="1112"/>
      <c r="UJI22" s="1112"/>
      <c r="UJJ22" s="1112"/>
      <c r="UJK22" s="1112"/>
      <c r="UJL22" s="1112"/>
      <c r="UJM22" s="1112"/>
      <c r="UJN22" s="1112"/>
      <c r="UJO22" s="1112"/>
      <c r="UJP22" s="1112"/>
      <c r="UJQ22" s="1112"/>
      <c r="UJR22" s="1112"/>
      <c r="UJS22" s="1112"/>
      <c r="UJT22" s="1112"/>
      <c r="UJU22" s="1112"/>
      <c r="UJV22" s="1112"/>
      <c r="UJW22" s="1112"/>
      <c r="UJX22" s="1112"/>
      <c r="UJY22" s="1112"/>
      <c r="UJZ22" s="1112"/>
      <c r="UKA22" s="1112"/>
      <c r="UKB22" s="1112"/>
      <c r="UKC22" s="1112"/>
      <c r="UKD22" s="1112"/>
      <c r="UKE22" s="1112"/>
      <c r="UKF22" s="1112"/>
      <c r="UKG22" s="1112"/>
      <c r="UKH22" s="1112"/>
      <c r="UKI22" s="1112"/>
      <c r="UKJ22" s="1112"/>
      <c r="UKK22" s="1112"/>
      <c r="UKL22" s="1112"/>
      <c r="UKM22" s="1112"/>
      <c r="UKN22" s="1112"/>
      <c r="UKO22" s="1112"/>
      <c r="UKP22" s="1112"/>
      <c r="UKQ22" s="1112"/>
      <c r="UKR22" s="1112"/>
      <c r="UKS22" s="1112"/>
      <c r="UKT22" s="1112"/>
      <c r="UKU22" s="1112"/>
      <c r="UKV22" s="1112"/>
      <c r="UKW22" s="1112"/>
      <c r="UKX22" s="1112"/>
      <c r="UKY22" s="1112"/>
      <c r="UKZ22" s="1112"/>
      <c r="ULA22" s="1112"/>
      <c r="ULB22" s="1112"/>
      <c r="ULC22" s="1112"/>
      <c r="ULD22" s="1112"/>
      <c r="ULE22" s="1112"/>
      <c r="ULF22" s="1112"/>
      <c r="ULG22" s="1112"/>
      <c r="ULH22" s="1112"/>
      <c r="ULI22" s="1112"/>
      <c r="ULJ22" s="1112"/>
      <c r="ULK22" s="1112"/>
      <c r="ULL22" s="1112"/>
      <c r="ULM22" s="1112"/>
      <c r="ULN22" s="1112"/>
      <c r="ULO22" s="1112"/>
      <c r="ULP22" s="1112"/>
      <c r="ULQ22" s="1112"/>
      <c r="ULR22" s="1112"/>
      <c r="ULS22" s="1112"/>
      <c r="ULT22" s="1112"/>
      <c r="ULU22" s="1112"/>
      <c r="ULV22" s="1112"/>
      <c r="ULW22" s="1112"/>
      <c r="ULX22" s="1112"/>
      <c r="ULY22" s="1112"/>
      <c r="ULZ22" s="1112"/>
      <c r="UMA22" s="1112"/>
      <c r="UMB22" s="1112"/>
      <c r="UMC22" s="1112"/>
      <c r="UMD22" s="1112"/>
      <c r="UME22" s="1112"/>
      <c r="UMF22" s="1112"/>
      <c r="UMG22" s="1112"/>
      <c r="UMH22" s="1112"/>
      <c r="UMI22" s="1112"/>
      <c r="UMJ22" s="1112"/>
      <c r="UMK22" s="1112"/>
      <c r="UML22" s="1112"/>
      <c r="UMM22" s="1112"/>
      <c r="UMN22" s="1112"/>
      <c r="UMO22" s="1112"/>
      <c r="UMP22" s="1112"/>
      <c r="UMQ22" s="1112"/>
      <c r="UMR22" s="1112"/>
      <c r="UMS22" s="1112"/>
      <c r="UMT22" s="1112"/>
      <c r="UMU22" s="1112"/>
      <c r="UMV22" s="1112"/>
      <c r="UMW22" s="1112"/>
      <c r="UMX22" s="1112"/>
      <c r="UMY22" s="1112"/>
      <c r="UMZ22" s="1112"/>
      <c r="UNA22" s="1112"/>
      <c r="UNB22" s="1112"/>
      <c r="UNC22" s="1112"/>
      <c r="UND22" s="1112"/>
      <c r="UNE22" s="1112"/>
      <c r="UNF22" s="1112"/>
      <c r="UNG22" s="1112"/>
      <c r="UNH22" s="1112"/>
      <c r="UNI22" s="1112"/>
      <c r="UNJ22" s="1112"/>
      <c r="UNK22" s="1112"/>
      <c r="UNL22" s="1112"/>
      <c r="UNM22" s="1112"/>
      <c r="UNN22" s="1112"/>
      <c r="UNO22" s="1112"/>
      <c r="UNP22" s="1112"/>
      <c r="UNQ22" s="1112"/>
      <c r="UNR22" s="1112"/>
      <c r="UNS22" s="1112"/>
      <c r="UNT22" s="1112"/>
      <c r="UNU22" s="1112"/>
      <c r="UNV22" s="1112"/>
      <c r="UNW22" s="1112"/>
      <c r="UNX22" s="1112"/>
      <c r="UNY22" s="1112"/>
      <c r="UNZ22" s="1112"/>
      <c r="UOA22" s="1112"/>
      <c r="UOB22" s="1112"/>
      <c r="UOC22" s="1112"/>
      <c r="UOD22" s="1112"/>
      <c r="UOE22" s="1112"/>
      <c r="UOF22" s="1112"/>
      <c r="UOG22" s="1112"/>
      <c r="UOH22" s="1112"/>
      <c r="UOI22" s="1112"/>
      <c r="UOJ22" s="1112"/>
      <c r="UOK22" s="1112"/>
      <c r="UOL22" s="1112"/>
      <c r="UOM22" s="1112"/>
      <c r="UON22" s="1112"/>
      <c r="UOO22" s="1112"/>
      <c r="UOP22" s="1112"/>
      <c r="UOQ22" s="1112"/>
      <c r="UOR22" s="1112"/>
      <c r="UOS22" s="1112"/>
      <c r="UOT22" s="1112"/>
      <c r="UOU22" s="1112"/>
      <c r="UOV22" s="1112"/>
      <c r="UOW22" s="1112"/>
      <c r="UOX22" s="1112"/>
      <c r="UOY22" s="1112"/>
      <c r="UOZ22" s="1112"/>
      <c r="UPA22" s="1112"/>
      <c r="UPB22" s="1112"/>
      <c r="UPC22" s="1112"/>
      <c r="UPD22" s="1112"/>
      <c r="UPE22" s="1112"/>
      <c r="UPF22" s="1112"/>
      <c r="UPG22" s="1112"/>
      <c r="UPH22" s="1112"/>
      <c r="UPI22" s="1112"/>
      <c r="UPJ22" s="1112"/>
      <c r="UPK22" s="1112"/>
      <c r="UPL22" s="1112"/>
      <c r="UPM22" s="1112"/>
      <c r="UPN22" s="1112"/>
      <c r="UPO22" s="1112"/>
      <c r="UPP22" s="1112"/>
      <c r="UPQ22" s="1112"/>
      <c r="UPR22" s="1112"/>
      <c r="UPS22" s="1112"/>
      <c r="UPT22" s="1112"/>
      <c r="UPU22" s="1112"/>
      <c r="UPV22" s="1112"/>
      <c r="UPW22" s="1112"/>
      <c r="UPX22" s="1112"/>
      <c r="UPY22" s="1112"/>
      <c r="UPZ22" s="1112"/>
      <c r="UQA22" s="1112"/>
      <c r="UQB22" s="1112"/>
      <c r="UQC22" s="1112"/>
      <c r="UQD22" s="1112"/>
      <c r="UQE22" s="1112"/>
      <c r="UQF22" s="1112"/>
      <c r="UQG22" s="1112"/>
      <c r="UQH22" s="1112"/>
      <c r="UQI22" s="1112"/>
      <c r="UQJ22" s="1112"/>
      <c r="UQK22" s="1112"/>
      <c r="UQL22" s="1112"/>
      <c r="UQM22" s="1112"/>
      <c r="UQN22" s="1112"/>
      <c r="UQO22" s="1112"/>
      <c r="UQP22" s="1112"/>
      <c r="UQQ22" s="1112"/>
      <c r="UQR22" s="1112"/>
      <c r="UQS22" s="1112"/>
      <c r="UQT22" s="1112"/>
      <c r="UQU22" s="1112"/>
      <c r="UQV22" s="1112"/>
      <c r="UQW22" s="1112"/>
      <c r="UQX22" s="1112"/>
      <c r="UQY22" s="1112"/>
      <c r="UQZ22" s="1112"/>
      <c r="URA22" s="1112"/>
      <c r="URB22" s="1112"/>
      <c r="URC22" s="1112"/>
      <c r="URD22" s="1112"/>
      <c r="URE22" s="1112"/>
      <c r="URF22" s="1112"/>
      <c r="URG22" s="1112"/>
      <c r="URH22" s="1112"/>
      <c r="URI22" s="1112"/>
      <c r="URJ22" s="1112"/>
      <c r="URK22" s="1112"/>
      <c r="URL22" s="1112"/>
      <c r="URM22" s="1112"/>
      <c r="URN22" s="1112"/>
      <c r="URO22" s="1112"/>
      <c r="URP22" s="1112"/>
      <c r="URQ22" s="1112"/>
      <c r="URR22" s="1112"/>
      <c r="URS22" s="1112"/>
      <c r="URT22" s="1112"/>
      <c r="URU22" s="1112"/>
      <c r="URV22" s="1112"/>
      <c r="URW22" s="1112"/>
      <c r="URX22" s="1112"/>
      <c r="URY22" s="1112"/>
      <c r="URZ22" s="1112"/>
      <c r="USA22" s="1112"/>
      <c r="USB22" s="1112"/>
      <c r="USC22" s="1112"/>
      <c r="USD22" s="1112"/>
      <c r="USE22" s="1112"/>
      <c r="USF22" s="1112"/>
      <c r="USG22" s="1112"/>
      <c r="USH22" s="1112"/>
      <c r="USI22" s="1112"/>
      <c r="USJ22" s="1112"/>
      <c r="USK22" s="1112"/>
      <c r="USL22" s="1112"/>
      <c r="USM22" s="1112"/>
      <c r="USN22" s="1112"/>
      <c r="USO22" s="1112"/>
      <c r="USP22" s="1112"/>
      <c r="USQ22" s="1112"/>
      <c r="USR22" s="1112"/>
      <c r="USS22" s="1112"/>
      <c r="UST22" s="1112"/>
      <c r="USU22" s="1112"/>
      <c r="USV22" s="1112"/>
      <c r="USW22" s="1112"/>
      <c r="USX22" s="1112"/>
      <c r="USY22" s="1112"/>
      <c r="USZ22" s="1112"/>
      <c r="UTA22" s="1112"/>
      <c r="UTB22" s="1112"/>
      <c r="UTC22" s="1112"/>
      <c r="UTD22" s="1112"/>
      <c r="UTE22" s="1112"/>
      <c r="UTF22" s="1112"/>
      <c r="UTG22" s="1112"/>
      <c r="UTH22" s="1112"/>
      <c r="UTI22" s="1112"/>
      <c r="UTJ22" s="1112"/>
      <c r="UTK22" s="1112"/>
      <c r="UTL22" s="1112"/>
      <c r="UTM22" s="1112"/>
      <c r="UTN22" s="1112"/>
      <c r="UTO22" s="1112"/>
      <c r="UTP22" s="1112"/>
      <c r="UTQ22" s="1112"/>
      <c r="UTR22" s="1112"/>
      <c r="UTS22" s="1112"/>
      <c r="UTT22" s="1112"/>
      <c r="UTU22" s="1112"/>
      <c r="UTV22" s="1112"/>
      <c r="UTW22" s="1112"/>
      <c r="UTX22" s="1112"/>
      <c r="UTY22" s="1112"/>
      <c r="UTZ22" s="1112"/>
      <c r="UUA22" s="1112"/>
      <c r="UUB22" s="1112"/>
      <c r="UUC22" s="1112"/>
      <c r="UUD22" s="1112"/>
      <c r="UUE22" s="1112"/>
      <c r="UUF22" s="1112"/>
      <c r="UUG22" s="1112"/>
      <c r="UUH22" s="1112"/>
      <c r="UUI22" s="1112"/>
      <c r="UUJ22" s="1112"/>
      <c r="UUK22" s="1112"/>
      <c r="UUL22" s="1112"/>
      <c r="UUM22" s="1112"/>
      <c r="UUN22" s="1112"/>
      <c r="UUO22" s="1112"/>
      <c r="UUP22" s="1112"/>
      <c r="UUQ22" s="1112"/>
      <c r="UUR22" s="1112"/>
      <c r="UUS22" s="1112"/>
      <c r="UUT22" s="1112"/>
      <c r="UUU22" s="1112"/>
      <c r="UUV22" s="1112"/>
      <c r="UUW22" s="1112"/>
      <c r="UUX22" s="1112"/>
      <c r="UUY22" s="1112"/>
      <c r="UUZ22" s="1112"/>
      <c r="UVA22" s="1112"/>
      <c r="UVB22" s="1112"/>
      <c r="UVC22" s="1112"/>
      <c r="UVD22" s="1112"/>
      <c r="UVE22" s="1112"/>
      <c r="UVF22" s="1112"/>
      <c r="UVG22" s="1112"/>
      <c r="UVH22" s="1112"/>
      <c r="UVI22" s="1112"/>
      <c r="UVJ22" s="1112"/>
      <c r="UVK22" s="1112"/>
      <c r="UVL22" s="1112"/>
      <c r="UVM22" s="1112"/>
      <c r="UVN22" s="1112"/>
      <c r="UVO22" s="1112"/>
      <c r="UVP22" s="1112"/>
      <c r="UVQ22" s="1112"/>
      <c r="UVR22" s="1112"/>
      <c r="UVS22" s="1112"/>
      <c r="UVT22" s="1112"/>
      <c r="UVU22" s="1112"/>
      <c r="UVV22" s="1112"/>
      <c r="UVW22" s="1112"/>
      <c r="UVX22" s="1112"/>
      <c r="UVY22" s="1112"/>
      <c r="UVZ22" s="1112"/>
      <c r="UWA22" s="1112"/>
      <c r="UWB22" s="1112"/>
      <c r="UWC22" s="1112"/>
      <c r="UWD22" s="1112"/>
      <c r="UWE22" s="1112"/>
      <c r="UWF22" s="1112"/>
      <c r="UWG22" s="1112"/>
      <c r="UWH22" s="1112"/>
      <c r="UWI22" s="1112"/>
      <c r="UWJ22" s="1112"/>
      <c r="UWK22" s="1112"/>
      <c r="UWL22" s="1112"/>
      <c r="UWM22" s="1112"/>
      <c r="UWN22" s="1112"/>
      <c r="UWO22" s="1112"/>
      <c r="UWP22" s="1112"/>
      <c r="UWQ22" s="1112"/>
      <c r="UWR22" s="1112"/>
      <c r="UWS22" s="1112"/>
      <c r="UWT22" s="1112"/>
      <c r="UWU22" s="1112"/>
      <c r="UWV22" s="1112"/>
      <c r="UWW22" s="1112"/>
      <c r="UWX22" s="1112"/>
      <c r="UWY22" s="1112"/>
      <c r="UWZ22" s="1112"/>
      <c r="UXA22" s="1112"/>
      <c r="UXB22" s="1112"/>
      <c r="UXC22" s="1112"/>
      <c r="UXD22" s="1112"/>
      <c r="UXE22" s="1112"/>
      <c r="UXF22" s="1112"/>
      <c r="UXG22" s="1112"/>
      <c r="UXH22" s="1112"/>
      <c r="UXI22" s="1112"/>
      <c r="UXJ22" s="1112"/>
      <c r="UXK22" s="1112"/>
      <c r="UXL22" s="1112"/>
      <c r="UXM22" s="1112"/>
      <c r="UXN22" s="1112"/>
      <c r="UXO22" s="1112"/>
      <c r="UXP22" s="1112"/>
      <c r="UXQ22" s="1112"/>
      <c r="UXR22" s="1112"/>
      <c r="UXS22" s="1112"/>
      <c r="UXT22" s="1112"/>
      <c r="UXU22" s="1112"/>
      <c r="UXV22" s="1112"/>
      <c r="UXW22" s="1112"/>
      <c r="UXX22" s="1112"/>
      <c r="UXY22" s="1112"/>
      <c r="UXZ22" s="1112"/>
      <c r="UYA22" s="1112"/>
      <c r="UYB22" s="1112"/>
      <c r="UYC22" s="1112"/>
      <c r="UYD22" s="1112"/>
      <c r="UYE22" s="1112"/>
      <c r="UYF22" s="1112"/>
      <c r="UYG22" s="1112"/>
      <c r="UYH22" s="1112"/>
      <c r="UYI22" s="1112"/>
      <c r="UYJ22" s="1112"/>
      <c r="UYK22" s="1112"/>
      <c r="UYL22" s="1112"/>
      <c r="UYM22" s="1112"/>
      <c r="UYN22" s="1112"/>
      <c r="UYO22" s="1112"/>
      <c r="UYP22" s="1112"/>
      <c r="UYQ22" s="1112"/>
      <c r="UYR22" s="1112"/>
      <c r="UYS22" s="1112"/>
      <c r="UYT22" s="1112"/>
      <c r="UYU22" s="1112"/>
      <c r="UYV22" s="1112"/>
      <c r="UYW22" s="1112"/>
      <c r="UYX22" s="1112"/>
      <c r="UYY22" s="1112"/>
      <c r="UYZ22" s="1112"/>
      <c r="UZA22" s="1112"/>
      <c r="UZB22" s="1112"/>
      <c r="UZC22" s="1112"/>
      <c r="UZD22" s="1112"/>
      <c r="UZE22" s="1112"/>
      <c r="UZF22" s="1112"/>
      <c r="UZG22" s="1112"/>
      <c r="UZH22" s="1112"/>
      <c r="UZI22" s="1112"/>
      <c r="UZJ22" s="1112"/>
      <c r="UZK22" s="1112"/>
      <c r="UZL22" s="1112"/>
      <c r="UZM22" s="1112"/>
      <c r="UZN22" s="1112"/>
      <c r="UZO22" s="1112"/>
      <c r="UZP22" s="1112"/>
      <c r="UZQ22" s="1112"/>
      <c r="UZR22" s="1112"/>
      <c r="UZS22" s="1112"/>
      <c r="UZT22" s="1112"/>
      <c r="UZU22" s="1112"/>
      <c r="UZV22" s="1112"/>
      <c r="UZW22" s="1112"/>
      <c r="UZX22" s="1112"/>
      <c r="UZY22" s="1112"/>
      <c r="UZZ22" s="1112"/>
      <c r="VAA22" s="1112"/>
      <c r="VAB22" s="1112"/>
      <c r="VAC22" s="1112"/>
      <c r="VAD22" s="1112"/>
      <c r="VAE22" s="1112"/>
      <c r="VAF22" s="1112"/>
      <c r="VAG22" s="1112"/>
      <c r="VAH22" s="1112"/>
      <c r="VAI22" s="1112"/>
      <c r="VAJ22" s="1112"/>
      <c r="VAK22" s="1112"/>
      <c r="VAL22" s="1112"/>
      <c r="VAM22" s="1112"/>
      <c r="VAN22" s="1112"/>
      <c r="VAO22" s="1112"/>
      <c r="VAP22" s="1112"/>
      <c r="VAQ22" s="1112"/>
      <c r="VAR22" s="1112"/>
      <c r="VAS22" s="1112"/>
      <c r="VAT22" s="1112"/>
      <c r="VAU22" s="1112"/>
      <c r="VAV22" s="1112"/>
      <c r="VAW22" s="1112"/>
      <c r="VAX22" s="1112"/>
      <c r="VAY22" s="1112"/>
      <c r="VAZ22" s="1112"/>
      <c r="VBA22" s="1112"/>
      <c r="VBB22" s="1112"/>
      <c r="VBC22" s="1112"/>
      <c r="VBD22" s="1112"/>
      <c r="VBE22" s="1112"/>
      <c r="VBF22" s="1112"/>
      <c r="VBG22" s="1112"/>
      <c r="VBH22" s="1112"/>
      <c r="VBI22" s="1112"/>
      <c r="VBJ22" s="1112"/>
      <c r="VBK22" s="1112"/>
      <c r="VBL22" s="1112"/>
      <c r="VBM22" s="1112"/>
      <c r="VBN22" s="1112"/>
      <c r="VBO22" s="1112"/>
      <c r="VBP22" s="1112"/>
      <c r="VBQ22" s="1112"/>
      <c r="VBR22" s="1112"/>
      <c r="VBS22" s="1112"/>
      <c r="VBT22" s="1112"/>
      <c r="VBU22" s="1112"/>
      <c r="VBV22" s="1112"/>
      <c r="VBW22" s="1112"/>
      <c r="VBX22" s="1112"/>
      <c r="VBY22" s="1112"/>
      <c r="VBZ22" s="1112"/>
      <c r="VCA22" s="1112"/>
      <c r="VCB22" s="1112"/>
      <c r="VCC22" s="1112"/>
      <c r="VCD22" s="1112"/>
      <c r="VCE22" s="1112"/>
      <c r="VCF22" s="1112"/>
      <c r="VCG22" s="1112"/>
      <c r="VCH22" s="1112"/>
      <c r="VCI22" s="1112"/>
      <c r="VCJ22" s="1112"/>
      <c r="VCK22" s="1112"/>
      <c r="VCL22" s="1112"/>
      <c r="VCM22" s="1112"/>
      <c r="VCN22" s="1112"/>
      <c r="VCO22" s="1112"/>
      <c r="VCP22" s="1112"/>
      <c r="VCQ22" s="1112"/>
      <c r="VCR22" s="1112"/>
      <c r="VCS22" s="1112"/>
      <c r="VCT22" s="1112"/>
      <c r="VCU22" s="1112"/>
      <c r="VCV22" s="1112"/>
      <c r="VCW22" s="1112"/>
      <c r="VCX22" s="1112"/>
      <c r="VCY22" s="1112"/>
      <c r="VCZ22" s="1112"/>
      <c r="VDA22" s="1112"/>
      <c r="VDB22" s="1112"/>
      <c r="VDC22" s="1112"/>
      <c r="VDD22" s="1112"/>
      <c r="VDE22" s="1112"/>
      <c r="VDF22" s="1112"/>
      <c r="VDG22" s="1112"/>
      <c r="VDH22" s="1112"/>
      <c r="VDI22" s="1112"/>
      <c r="VDJ22" s="1112"/>
      <c r="VDK22" s="1112"/>
      <c r="VDL22" s="1112"/>
      <c r="VDM22" s="1112"/>
      <c r="VDN22" s="1112"/>
      <c r="VDO22" s="1112"/>
      <c r="VDP22" s="1112"/>
      <c r="VDQ22" s="1112"/>
      <c r="VDR22" s="1112"/>
      <c r="VDS22" s="1112"/>
      <c r="VDT22" s="1112"/>
      <c r="VDU22" s="1112"/>
      <c r="VDV22" s="1112"/>
      <c r="VDW22" s="1112"/>
      <c r="VDX22" s="1112"/>
      <c r="VDY22" s="1112"/>
      <c r="VDZ22" s="1112"/>
      <c r="VEA22" s="1112"/>
      <c r="VEB22" s="1112"/>
      <c r="VEC22" s="1112"/>
      <c r="VED22" s="1112"/>
      <c r="VEE22" s="1112"/>
      <c r="VEF22" s="1112"/>
      <c r="VEG22" s="1112"/>
      <c r="VEH22" s="1112"/>
      <c r="VEI22" s="1112"/>
      <c r="VEJ22" s="1112"/>
      <c r="VEK22" s="1112"/>
      <c r="VEL22" s="1112"/>
      <c r="VEM22" s="1112"/>
      <c r="VEN22" s="1112"/>
      <c r="VEO22" s="1112"/>
      <c r="VEP22" s="1112"/>
      <c r="VEQ22" s="1112"/>
      <c r="VER22" s="1112"/>
      <c r="VES22" s="1112"/>
      <c r="VET22" s="1112"/>
      <c r="VEU22" s="1112"/>
      <c r="VEV22" s="1112"/>
      <c r="VEW22" s="1112"/>
      <c r="VEX22" s="1112"/>
      <c r="VEY22" s="1112"/>
      <c r="VEZ22" s="1112"/>
      <c r="VFA22" s="1112"/>
      <c r="VFB22" s="1112"/>
      <c r="VFC22" s="1112"/>
      <c r="VFD22" s="1112"/>
      <c r="VFE22" s="1112"/>
      <c r="VFF22" s="1112"/>
      <c r="VFG22" s="1112"/>
      <c r="VFH22" s="1112"/>
      <c r="VFI22" s="1112"/>
      <c r="VFJ22" s="1112"/>
      <c r="VFK22" s="1112"/>
      <c r="VFL22" s="1112"/>
      <c r="VFM22" s="1112"/>
      <c r="VFN22" s="1112"/>
      <c r="VFO22" s="1112"/>
      <c r="VFP22" s="1112"/>
      <c r="VFQ22" s="1112"/>
      <c r="VFR22" s="1112"/>
      <c r="VFS22" s="1112"/>
      <c r="VFT22" s="1112"/>
      <c r="VFU22" s="1112"/>
      <c r="VFV22" s="1112"/>
      <c r="VFW22" s="1112"/>
      <c r="VFX22" s="1112"/>
      <c r="VFY22" s="1112"/>
      <c r="VFZ22" s="1112"/>
      <c r="VGA22" s="1112"/>
      <c r="VGB22" s="1112"/>
      <c r="VGC22" s="1112"/>
      <c r="VGD22" s="1112"/>
      <c r="VGE22" s="1112"/>
      <c r="VGF22" s="1112"/>
      <c r="VGG22" s="1112"/>
      <c r="VGH22" s="1112"/>
      <c r="VGI22" s="1112"/>
      <c r="VGJ22" s="1112"/>
      <c r="VGK22" s="1112"/>
      <c r="VGL22" s="1112"/>
      <c r="VGM22" s="1112"/>
      <c r="VGN22" s="1112"/>
      <c r="VGO22" s="1112"/>
      <c r="VGP22" s="1112"/>
      <c r="VGQ22" s="1112"/>
      <c r="VGR22" s="1112"/>
      <c r="VGS22" s="1112"/>
      <c r="VGT22" s="1112"/>
      <c r="VGU22" s="1112"/>
      <c r="VGV22" s="1112"/>
      <c r="VGW22" s="1112"/>
      <c r="VGX22" s="1112"/>
      <c r="VGY22" s="1112"/>
      <c r="VGZ22" s="1112"/>
      <c r="VHA22" s="1112"/>
      <c r="VHB22" s="1112"/>
      <c r="VHC22" s="1112"/>
      <c r="VHD22" s="1112"/>
      <c r="VHE22" s="1112"/>
      <c r="VHF22" s="1112"/>
      <c r="VHG22" s="1112"/>
      <c r="VHH22" s="1112"/>
      <c r="VHI22" s="1112"/>
      <c r="VHJ22" s="1112"/>
      <c r="VHK22" s="1112"/>
      <c r="VHL22" s="1112"/>
      <c r="VHM22" s="1112"/>
      <c r="VHN22" s="1112"/>
      <c r="VHO22" s="1112"/>
      <c r="VHP22" s="1112"/>
      <c r="VHQ22" s="1112"/>
      <c r="VHR22" s="1112"/>
      <c r="VHS22" s="1112"/>
      <c r="VHT22" s="1112"/>
      <c r="VHU22" s="1112"/>
      <c r="VHV22" s="1112"/>
      <c r="VHW22" s="1112"/>
      <c r="VHX22" s="1112"/>
      <c r="VHY22" s="1112"/>
      <c r="VHZ22" s="1112"/>
      <c r="VIA22" s="1112"/>
      <c r="VIB22" s="1112"/>
      <c r="VIC22" s="1112"/>
      <c r="VID22" s="1112"/>
      <c r="VIE22" s="1112"/>
      <c r="VIF22" s="1112"/>
      <c r="VIG22" s="1112"/>
      <c r="VIH22" s="1112"/>
      <c r="VII22" s="1112"/>
      <c r="VIJ22" s="1112"/>
      <c r="VIK22" s="1112"/>
      <c r="VIL22" s="1112"/>
      <c r="VIM22" s="1112"/>
      <c r="VIN22" s="1112"/>
      <c r="VIO22" s="1112"/>
      <c r="VIP22" s="1112"/>
      <c r="VIQ22" s="1112"/>
      <c r="VIR22" s="1112"/>
      <c r="VIS22" s="1112"/>
      <c r="VIT22" s="1112"/>
      <c r="VIU22" s="1112"/>
      <c r="VIV22" s="1112"/>
      <c r="VIW22" s="1112"/>
      <c r="VIX22" s="1112"/>
      <c r="VIY22" s="1112"/>
      <c r="VIZ22" s="1112"/>
      <c r="VJA22" s="1112"/>
      <c r="VJB22" s="1112"/>
      <c r="VJC22" s="1112"/>
      <c r="VJD22" s="1112"/>
      <c r="VJE22" s="1112"/>
      <c r="VJF22" s="1112"/>
      <c r="VJG22" s="1112"/>
      <c r="VJH22" s="1112"/>
      <c r="VJI22" s="1112"/>
      <c r="VJJ22" s="1112"/>
      <c r="VJK22" s="1112"/>
      <c r="VJL22" s="1112"/>
      <c r="VJM22" s="1112"/>
      <c r="VJN22" s="1112"/>
      <c r="VJO22" s="1112"/>
      <c r="VJP22" s="1112"/>
      <c r="VJQ22" s="1112"/>
      <c r="VJR22" s="1112"/>
      <c r="VJS22" s="1112"/>
      <c r="VJT22" s="1112"/>
      <c r="VJU22" s="1112"/>
      <c r="VJV22" s="1112"/>
      <c r="VJW22" s="1112"/>
      <c r="VJX22" s="1112"/>
      <c r="VJY22" s="1112"/>
      <c r="VJZ22" s="1112"/>
      <c r="VKA22" s="1112"/>
      <c r="VKB22" s="1112"/>
      <c r="VKC22" s="1112"/>
      <c r="VKD22" s="1112"/>
      <c r="VKE22" s="1112"/>
      <c r="VKF22" s="1112"/>
      <c r="VKG22" s="1112"/>
      <c r="VKH22" s="1112"/>
      <c r="VKI22" s="1112"/>
      <c r="VKJ22" s="1112"/>
      <c r="VKK22" s="1112"/>
      <c r="VKL22" s="1112"/>
      <c r="VKM22" s="1112"/>
      <c r="VKN22" s="1112"/>
      <c r="VKO22" s="1112"/>
      <c r="VKP22" s="1112"/>
      <c r="VKQ22" s="1112"/>
      <c r="VKR22" s="1112"/>
      <c r="VKS22" s="1112"/>
      <c r="VKT22" s="1112"/>
      <c r="VKU22" s="1112"/>
      <c r="VKV22" s="1112"/>
      <c r="VKW22" s="1112"/>
      <c r="VKX22" s="1112"/>
      <c r="VKY22" s="1112"/>
      <c r="VKZ22" s="1112"/>
      <c r="VLA22" s="1112"/>
      <c r="VLB22" s="1112"/>
      <c r="VLC22" s="1112"/>
      <c r="VLD22" s="1112"/>
      <c r="VLE22" s="1112"/>
      <c r="VLF22" s="1112"/>
      <c r="VLG22" s="1112"/>
      <c r="VLH22" s="1112"/>
      <c r="VLI22" s="1112"/>
      <c r="VLJ22" s="1112"/>
      <c r="VLK22" s="1112"/>
      <c r="VLL22" s="1112"/>
      <c r="VLM22" s="1112"/>
      <c r="VLN22" s="1112"/>
      <c r="VLO22" s="1112"/>
      <c r="VLP22" s="1112"/>
      <c r="VLQ22" s="1112"/>
      <c r="VLR22" s="1112"/>
      <c r="VLS22" s="1112"/>
      <c r="VLT22" s="1112"/>
      <c r="VLU22" s="1112"/>
      <c r="VLV22" s="1112"/>
      <c r="VLW22" s="1112"/>
      <c r="VLX22" s="1112"/>
      <c r="VLY22" s="1112"/>
      <c r="VLZ22" s="1112"/>
      <c r="VMA22" s="1112"/>
      <c r="VMB22" s="1112"/>
      <c r="VMC22" s="1112"/>
      <c r="VMD22" s="1112"/>
      <c r="VME22" s="1112"/>
      <c r="VMF22" s="1112"/>
      <c r="VMG22" s="1112"/>
      <c r="VMH22" s="1112"/>
      <c r="VMI22" s="1112"/>
      <c r="VMJ22" s="1112"/>
      <c r="VMK22" s="1112"/>
      <c r="VML22" s="1112"/>
      <c r="VMM22" s="1112"/>
      <c r="VMN22" s="1112"/>
      <c r="VMO22" s="1112"/>
      <c r="VMP22" s="1112"/>
      <c r="VMQ22" s="1112"/>
      <c r="VMR22" s="1112"/>
      <c r="VMS22" s="1112"/>
      <c r="VMT22" s="1112"/>
      <c r="VMU22" s="1112"/>
      <c r="VMV22" s="1112"/>
      <c r="VMW22" s="1112"/>
      <c r="VMX22" s="1112"/>
      <c r="VMY22" s="1112"/>
      <c r="VMZ22" s="1112"/>
      <c r="VNA22" s="1112"/>
      <c r="VNB22" s="1112"/>
      <c r="VNC22" s="1112"/>
      <c r="VND22" s="1112"/>
      <c r="VNE22" s="1112"/>
      <c r="VNF22" s="1112"/>
      <c r="VNG22" s="1112"/>
      <c r="VNH22" s="1112"/>
      <c r="VNI22" s="1112"/>
      <c r="VNJ22" s="1112"/>
      <c r="VNK22" s="1112"/>
      <c r="VNL22" s="1112"/>
      <c r="VNM22" s="1112"/>
      <c r="VNN22" s="1112"/>
      <c r="VNO22" s="1112"/>
      <c r="VNP22" s="1112"/>
      <c r="VNQ22" s="1112"/>
      <c r="VNR22" s="1112"/>
      <c r="VNS22" s="1112"/>
      <c r="VNT22" s="1112"/>
      <c r="VNU22" s="1112"/>
      <c r="VNV22" s="1112"/>
      <c r="VNW22" s="1112"/>
      <c r="VNX22" s="1112"/>
      <c r="VNY22" s="1112"/>
      <c r="VNZ22" s="1112"/>
      <c r="VOA22" s="1112"/>
      <c r="VOB22" s="1112"/>
      <c r="VOC22" s="1112"/>
      <c r="VOD22" s="1112"/>
      <c r="VOE22" s="1112"/>
      <c r="VOF22" s="1112"/>
      <c r="VOG22" s="1112"/>
      <c r="VOH22" s="1112"/>
      <c r="VOI22" s="1112"/>
      <c r="VOJ22" s="1112"/>
      <c r="VOK22" s="1112"/>
      <c r="VOL22" s="1112"/>
      <c r="VOM22" s="1112"/>
      <c r="VON22" s="1112"/>
      <c r="VOO22" s="1112"/>
      <c r="VOP22" s="1112"/>
      <c r="VOQ22" s="1112"/>
      <c r="VOR22" s="1112"/>
      <c r="VOS22" s="1112"/>
      <c r="VOT22" s="1112"/>
      <c r="VOU22" s="1112"/>
      <c r="VOV22" s="1112"/>
      <c r="VOW22" s="1112"/>
      <c r="VOX22" s="1112"/>
      <c r="VOY22" s="1112"/>
      <c r="VOZ22" s="1112"/>
      <c r="VPA22" s="1112"/>
      <c r="VPB22" s="1112"/>
      <c r="VPC22" s="1112"/>
      <c r="VPD22" s="1112"/>
      <c r="VPE22" s="1112"/>
      <c r="VPF22" s="1112"/>
      <c r="VPG22" s="1112"/>
      <c r="VPH22" s="1112"/>
      <c r="VPI22" s="1112"/>
      <c r="VPJ22" s="1112"/>
      <c r="VPK22" s="1112"/>
      <c r="VPL22" s="1112"/>
      <c r="VPM22" s="1112"/>
      <c r="VPN22" s="1112"/>
      <c r="VPO22" s="1112"/>
      <c r="VPP22" s="1112"/>
      <c r="VPQ22" s="1112"/>
      <c r="VPR22" s="1112"/>
      <c r="VPS22" s="1112"/>
      <c r="VPT22" s="1112"/>
      <c r="VPU22" s="1112"/>
      <c r="VPV22" s="1112"/>
      <c r="VPW22" s="1112"/>
      <c r="VPX22" s="1112"/>
      <c r="VPY22" s="1112"/>
      <c r="VPZ22" s="1112"/>
      <c r="VQA22" s="1112"/>
      <c r="VQB22" s="1112"/>
      <c r="VQC22" s="1112"/>
      <c r="VQD22" s="1112"/>
      <c r="VQE22" s="1112"/>
      <c r="VQF22" s="1112"/>
      <c r="VQG22" s="1112"/>
      <c r="VQH22" s="1112"/>
      <c r="VQI22" s="1112"/>
      <c r="VQJ22" s="1112"/>
      <c r="VQK22" s="1112"/>
      <c r="VQL22" s="1112"/>
      <c r="VQM22" s="1112"/>
      <c r="VQN22" s="1112"/>
      <c r="VQO22" s="1112"/>
      <c r="VQP22" s="1112"/>
      <c r="VQQ22" s="1112"/>
      <c r="VQR22" s="1112"/>
      <c r="VQS22" s="1112"/>
      <c r="VQT22" s="1112"/>
      <c r="VQU22" s="1112"/>
      <c r="VQV22" s="1112"/>
      <c r="VQW22" s="1112"/>
      <c r="VQX22" s="1112"/>
      <c r="VQY22" s="1112"/>
      <c r="VQZ22" s="1112"/>
      <c r="VRA22" s="1112"/>
      <c r="VRB22" s="1112"/>
      <c r="VRC22" s="1112"/>
      <c r="VRD22" s="1112"/>
      <c r="VRE22" s="1112"/>
      <c r="VRF22" s="1112"/>
      <c r="VRG22" s="1112"/>
      <c r="VRH22" s="1112"/>
      <c r="VRI22" s="1112"/>
      <c r="VRJ22" s="1112"/>
      <c r="VRK22" s="1112"/>
      <c r="VRL22" s="1112"/>
      <c r="VRM22" s="1112"/>
      <c r="VRN22" s="1112"/>
      <c r="VRO22" s="1112"/>
      <c r="VRP22" s="1112"/>
      <c r="VRQ22" s="1112"/>
      <c r="VRR22" s="1112"/>
      <c r="VRS22" s="1112"/>
      <c r="VRT22" s="1112"/>
      <c r="VRU22" s="1112"/>
      <c r="VRV22" s="1112"/>
      <c r="VRW22" s="1112"/>
      <c r="VRX22" s="1112"/>
      <c r="VRY22" s="1112"/>
      <c r="VRZ22" s="1112"/>
      <c r="VSA22" s="1112"/>
      <c r="VSB22" s="1112"/>
      <c r="VSC22" s="1112"/>
      <c r="VSD22" s="1112"/>
      <c r="VSE22" s="1112"/>
      <c r="VSF22" s="1112"/>
      <c r="VSG22" s="1112"/>
      <c r="VSH22" s="1112"/>
      <c r="VSI22" s="1112"/>
      <c r="VSJ22" s="1112"/>
      <c r="VSK22" s="1112"/>
      <c r="VSL22" s="1112"/>
      <c r="VSM22" s="1112"/>
      <c r="VSN22" s="1112"/>
      <c r="VSO22" s="1112"/>
      <c r="VSP22" s="1112"/>
      <c r="VSQ22" s="1112"/>
      <c r="VSR22" s="1112"/>
      <c r="VSS22" s="1112"/>
      <c r="VST22" s="1112"/>
      <c r="VSU22" s="1112"/>
      <c r="VSV22" s="1112"/>
      <c r="VSW22" s="1112"/>
      <c r="VSX22" s="1112"/>
      <c r="VSY22" s="1112"/>
      <c r="VSZ22" s="1112"/>
      <c r="VTA22" s="1112"/>
      <c r="VTB22" s="1112"/>
      <c r="VTC22" s="1112"/>
      <c r="VTD22" s="1112"/>
      <c r="VTE22" s="1112"/>
      <c r="VTF22" s="1112"/>
      <c r="VTG22" s="1112"/>
      <c r="VTH22" s="1112"/>
      <c r="VTI22" s="1112"/>
      <c r="VTJ22" s="1112"/>
      <c r="VTK22" s="1112"/>
      <c r="VTL22" s="1112"/>
      <c r="VTM22" s="1112"/>
      <c r="VTN22" s="1112"/>
      <c r="VTO22" s="1112"/>
      <c r="VTP22" s="1112"/>
      <c r="VTQ22" s="1112"/>
      <c r="VTR22" s="1112"/>
      <c r="VTS22" s="1112"/>
      <c r="VTT22" s="1112"/>
      <c r="VTU22" s="1112"/>
      <c r="VTV22" s="1112"/>
      <c r="VTW22" s="1112"/>
      <c r="VTX22" s="1112"/>
      <c r="VTY22" s="1112"/>
      <c r="VTZ22" s="1112"/>
      <c r="VUA22" s="1112"/>
      <c r="VUB22" s="1112"/>
      <c r="VUC22" s="1112"/>
      <c r="VUD22" s="1112"/>
      <c r="VUE22" s="1112"/>
      <c r="VUF22" s="1112"/>
      <c r="VUG22" s="1112"/>
      <c r="VUH22" s="1112"/>
      <c r="VUI22" s="1112"/>
      <c r="VUJ22" s="1112"/>
      <c r="VUK22" s="1112"/>
      <c r="VUL22" s="1112"/>
      <c r="VUM22" s="1112"/>
      <c r="VUN22" s="1112"/>
      <c r="VUO22" s="1112"/>
      <c r="VUP22" s="1112"/>
      <c r="VUQ22" s="1112"/>
      <c r="VUR22" s="1112"/>
      <c r="VUS22" s="1112"/>
      <c r="VUT22" s="1112"/>
      <c r="VUU22" s="1112"/>
      <c r="VUV22" s="1112"/>
      <c r="VUW22" s="1112"/>
      <c r="VUX22" s="1112"/>
      <c r="VUY22" s="1112"/>
      <c r="VUZ22" s="1112"/>
      <c r="VVA22" s="1112"/>
      <c r="VVB22" s="1112"/>
      <c r="VVC22" s="1112"/>
      <c r="VVD22" s="1112"/>
      <c r="VVE22" s="1112"/>
      <c r="VVF22" s="1112"/>
      <c r="VVG22" s="1112"/>
      <c r="VVH22" s="1112"/>
      <c r="VVI22" s="1112"/>
      <c r="VVJ22" s="1112"/>
      <c r="VVK22" s="1112"/>
      <c r="VVL22" s="1112"/>
      <c r="VVM22" s="1112"/>
      <c r="VVN22" s="1112"/>
      <c r="VVO22" s="1112"/>
      <c r="VVP22" s="1112"/>
      <c r="VVQ22" s="1112"/>
      <c r="VVR22" s="1112"/>
      <c r="VVS22" s="1112"/>
      <c r="VVT22" s="1112"/>
      <c r="VVU22" s="1112"/>
      <c r="VVV22" s="1112"/>
      <c r="VVW22" s="1112"/>
      <c r="VVX22" s="1112"/>
      <c r="VVY22" s="1112"/>
      <c r="VVZ22" s="1112"/>
      <c r="VWA22" s="1112"/>
      <c r="VWB22" s="1112"/>
      <c r="VWC22" s="1112"/>
      <c r="VWD22" s="1112"/>
      <c r="VWE22" s="1112"/>
      <c r="VWF22" s="1112"/>
      <c r="VWG22" s="1112"/>
      <c r="VWH22" s="1112"/>
      <c r="VWI22" s="1112"/>
      <c r="VWJ22" s="1112"/>
      <c r="VWK22" s="1112"/>
      <c r="VWL22" s="1112"/>
      <c r="VWM22" s="1112"/>
      <c r="VWN22" s="1112"/>
      <c r="VWO22" s="1112"/>
      <c r="VWP22" s="1112"/>
      <c r="VWQ22" s="1112"/>
      <c r="VWR22" s="1112"/>
      <c r="VWS22" s="1112"/>
      <c r="VWT22" s="1112"/>
      <c r="VWU22" s="1112"/>
      <c r="VWV22" s="1112"/>
      <c r="VWW22" s="1112"/>
      <c r="VWX22" s="1112"/>
      <c r="VWY22" s="1112"/>
      <c r="VWZ22" s="1112"/>
      <c r="VXA22" s="1112"/>
      <c r="VXB22" s="1112"/>
      <c r="VXC22" s="1112"/>
      <c r="VXD22" s="1112"/>
      <c r="VXE22" s="1112"/>
      <c r="VXF22" s="1112"/>
      <c r="VXG22" s="1112"/>
      <c r="VXH22" s="1112"/>
      <c r="VXI22" s="1112"/>
      <c r="VXJ22" s="1112"/>
      <c r="VXK22" s="1112"/>
      <c r="VXL22" s="1112"/>
      <c r="VXM22" s="1112"/>
      <c r="VXN22" s="1112"/>
      <c r="VXO22" s="1112"/>
      <c r="VXP22" s="1112"/>
      <c r="VXQ22" s="1112"/>
      <c r="VXR22" s="1112"/>
      <c r="VXS22" s="1112"/>
      <c r="VXT22" s="1112"/>
      <c r="VXU22" s="1112"/>
      <c r="VXV22" s="1112"/>
      <c r="VXW22" s="1112"/>
      <c r="VXX22" s="1112"/>
      <c r="VXY22" s="1112"/>
      <c r="VXZ22" s="1112"/>
      <c r="VYA22" s="1112"/>
      <c r="VYB22" s="1112"/>
      <c r="VYC22" s="1112"/>
      <c r="VYD22" s="1112"/>
      <c r="VYE22" s="1112"/>
      <c r="VYF22" s="1112"/>
      <c r="VYG22" s="1112"/>
      <c r="VYH22" s="1112"/>
      <c r="VYI22" s="1112"/>
      <c r="VYJ22" s="1112"/>
      <c r="VYK22" s="1112"/>
      <c r="VYL22" s="1112"/>
      <c r="VYM22" s="1112"/>
      <c r="VYN22" s="1112"/>
      <c r="VYO22" s="1112"/>
      <c r="VYP22" s="1112"/>
      <c r="VYQ22" s="1112"/>
      <c r="VYR22" s="1112"/>
      <c r="VYS22" s="1112"/>
      <c r="VYT22" s="1112"/>
      <c r="VYU22" s="1112"/>
      <c r="VYV22" s="1112"/>
      <c r="VYW22" s="1112"/>
      <c r="VYX22" s="1112"/>
      <c r="VYY22" s="1112"/>
      <c r="VYZ22" s="1112"/>
      <c r="VZA22" s="1112"/>
      <c r="VZB22" s="1112"/>
      <c r="VZC22" s="1112"/>
      <c r="VZD22" s="1112"/>
      <c r="VZE22" s="1112"/>
      <c r="VZF22" s="1112"/>
      <c r="VZG22" s="1112"/>
      <c r="VZH22" s="1112"/>
      <c r="VZI22" s="1112"/>
      <c r="VZJ22" s="1112"/>
      <c r="VZK22" s="1112"/>
      <c r="VZL22" s="1112"/>
      <c r="VZM22" s="1112"/>
      <c r="VZN22" s="1112"/>
      <c r="VZO22" s="1112"/>
      <c r="VZP22" s="1112"/>
      <c r="VZQ22" s="1112"/>
      <c r="VZR22" s="1112"/>
      <c r="VZS22" s="1112"/>
      <c r="VZT22" s="1112"/>
      <c r="VZU22" s="1112"/>
      <c r="VZV22" s="1112"/>
      <c r="VZW22" s="1112"/>
      <c r="VZX22" s="1112"/>
      <c r="VZY22" s="1112"/>
      <c r="VZZ22" s="1112"/>
      <c r="WAA22" s="1112"/>
      <c r="WAB22" s="1112"/>
      <c r="WAC22" s="1112"/>
      <c r="WAD22" s="1112"/>
      <c r="WAE22" s="1112"/>
      <c r="WAF22" s="1112"/>
      <c r="WAG22" s="1112"/>
      <c r="WAH22" s="1112"/>
      <c r="WAI22" s="1112"/>
      <c r="WAJ22" s="1112"/>
      <c r="WAK22" s="1112"/>
      <c r="WAL22" s="1112"/>
      <c r="WAM22" s="1112"/>
      <c r="WAN22" s="1112"/>
      <c r="WAO22" s="1112"/>
      <c r="WAP22" s="1112"/>
      <c r="WAQ22" s="1112"/>
      <c r="WAR22" s="1112"/>
      <c r="WAS22" s="1112"/>
      <c r="WAT22" s="1112"/>
      <c r="WAU22" s="1112"/>
      <c r="WAV22" s="1112"/>
      <c r="WAW22" s="1112"/>
      <c r="WAX22" s="1112"/>
      <c r="WAY22" s="1112"/>
      <c r="WAZ22" s="1112"/>
      <c r="WBA22" s="1112"/>
      <c r="WBB22" s="1112"/>
      <c r="WBC22" s="1112"/>
      <c r="WBD22" s="1112"/>
      <c r="WBE22" s="1112"/>
      <c r="WBF22" s="1112"/>
      <c r="WBG22" s="1112"/>
      <c r="WBH22" s="1112"/>
      <c r="WBI22" s="1112"/>
      <c r="WBJ22" s="1112"/>
      <c r="WBK22" s="1112"/>
      <c r="WBL22" s="1112"/>
      <c r="WBM22" s="1112"/>
      <c r="WBN22" s="1112"/>
      <c r="WBO22" s="1112"/>
      <c r="WBP22" s="1112"/>
      <c r="WBQ22" s="1112"/>
      <c r="WBR22" s="1112"/>
      <c r="WBS22" s="1112"/>
      <c r="WBT22" s="1112"/>
      <c r="WBU22" s="1112"/>
      <c r="WBV22" s="1112"/>
      <c r="WBW22" s="1112"/>
      <c r="WBX22" s="1112"/>
      <c r="WBY22" s="1112"/>
      <c r="WBZ22" s="1112"/>
      <c r="WCA22" s="1112"/>
      <c r="WCB22" s="1112"/>
      <c r="WCC22" s="1112"/>
      <c r="WCD22" s="1112"/>
      <c r="WCE22" s="1112"/>
      <c r="WCF22" s="1112"/>
      <c r="WCG22" s="1112"/>
      <c r="WCH22" s="1112"/>
      <c r="WCI22" s="1112"/>
      <c r="WCJ22" s="1112"/>
      <c r="WCK22" s="1112"/>
      <c r="WCL22" s="1112"/>
      <c r="WCM22" s="1112"/>
      <c r="WCN22" s="1112"/>
      <c r="WCO22" s="1112"/>
      <c r="WCP22" s="1112"/>
      <c r="WCQ22" s="1112"/>
      <c r="WCR22" s="1112"/>
      <c r="WCS22" s="1112"/>
      <c r="WCT22" s="1112"/>
      <c r="WCU22" s="1112"/>
      <c r="WCV22" s="1112"/>
      <c r="WCW22" s="1112"/>
      <c r="WCX22" s="1112"/>
      <c r="WCY22" s="1112"/>
      <c r="WCZ22" s="1112"/>
      <c r="WDA22" s="1112"/>
      <c r="WDB22" s="1112"/>
      <c r="WDC22" s="1112"/>
      <c r="WDD22" s="1112"/>
      <c r="WDE22" s="1112"/>
      <c r="WDF22" s="1112"/>
      <c r="WDG22" s="1112"/>
      <c r="WDH22" s="1112"/>
      <c r="WDI22" s="1112"/>
      <c r="WDJ22" s="1112"/>
      <c r="WDK22" s="1112"/>
      <c r="WDL22" s="1112"/>
      <c r="WDM22" s="1112"/>
      <c r="WDN22" s="1112"/>
      <c r="WDO22" s="1112"/>
      <c r="WDP22" s="1112"/>
      <c r="WDQ22" s="1112"/>
      <c r="WDR22" s="1112"/>
      <c r="WDS22" s="1112"/>
      <c r="WDT22" s="1112"/>
      <c r="WDU22" s="1112"/>
      <c r="WDV22" s="1112"/>
      <c r="WDW22" s="1112"/>
      <c r="WDX22" s="1112"/>
      <c r="WDY22" s="1112"/>
      <c r="WDZ22" s="1112"/>
      <c r="WEA22" s="1112"/>
      <c r="WEB22" s="1112"/>
      <c r="WEC22" s="1112"/>
      <c r="WED22" s="1112"/>
      <c r="WEE22" s="1112"/>
      <c r="WEF22" s="1112"/>
      <c r="WEG22" s="1112"/>
      <c r="WEH22" s="1112"/>
      <c r="WEI22" s="1112"/>
      <c r="WEJ22" s="1112"/>
      <c r="WEK22" s="1112"/>
      <c r="WEL22" s="1112"/>
      <c r="WEM22" s="1112"/>
      <c r="WEN22" s="1112"/>
      <c r="WEO22" s="1112"/>
      <c r="WEP22" s="1112"/>
      <c r="WEQ22" s="1112"/>
      <c r="WER22" s="1112"/>
      <c r="WES22" s="1112"/>
      <c r="WET22" s="1112"/>
      <c r="WEU22" s="1112"/>
      <c r="WEV22" s="1112"/>
      <c r="WEW22" s="1112"/>
      <c r="WEX22" s="1112"/>
      <c r="WEY22" s="1112"/>
      <c r="WEZ22" s="1112"/>
      <c r="WFA22" s="1112"/>
      <c r="WFB22" s="1112"/>
      <c r="WFC22" s="1112"/>
      <c r="WFD22" s="1112"/>
      <c r="WFE22" s="1112"/>
      <c r="WFF22" s="1112"/>
      <c r="WFG22" s="1112"/>
      <c r="WFH22" s="1112"/>
      <c r="WFI22" s="1112"/>
      <c r="WFJ22" s="1112"/>
      <c r="WFK22" s="1112"/>
      <c r="WFL22" s="1112"/>
      <c r="WFM22" s="1112"/>
      <c r="WFN22" s="1112"/>
      <c r="WFO22" s="1112"/>
      <c r="WFP22" s="1112"/>
      <c r="WFQ22" s="1112"/>
      <c r="WFR22" s="1112"/>
      <c r="WFS22" s="1112"/>
      <c r="WFT22" s="1112"/>
      <c r="WFU22" s="1112"/>
      <c r="WFV22" s="1112"/>
      <c r="WFW22" s="1112"/>
      <c r="WFX22" s="1112"/>
      <c r="WFY22" s="1112"/>
      <c r="WFZ22" s="1112"/>
      <c r="WGA22" s="1112"/>
      <c r="WGB22" s="1112"/>
      <c r="WGC22" s="1112"/>
      <c r="WGD22" s="1112"/>
      <c r="WGE22" s="1112"/>
      <c r="WGF22" s="1112"/>
      <c r="WGG22" s="1112"/>
      <c r="WGH22" s="1112"/>
      <c r="WGI22" s="1112"/>
      <c r="WGJ22" s="1112"/>
      <c r="WGK22" s="1112"/>
      <c r="WGL22" s="1112"/>
      <c r="WGM22" s="1112"/>
      <c r="WGN22" s="1112"/>
      <c r="WGO22" s="1112"/>
      <c r="WGP22" s="1112"/>
      <c r="WGQ22" s="1112"/>
      <c r="WGR22" s="1112"/>
      <c r="WGS22" s="1112"/>
      <c r="WGT22" s="1112"/>
      <c r="WGU22" s="1112"/>
      <c r="WGV22" s="1112"/>
      <c r="WGW22" s="1112"/>
      <c r="WGX22" s="1112"/>
      <c r="WGY22" s="1112"/>
      <c r="WGZ22" s="1112"/>
      <c r="WHA22" s="1112"/>
      <c r="WHB22" s="1112"/>
      <c r="WHC22" s="1112"/>
      <c r="WHD22" s="1112"/>
      <c r="WHE22" s="1112"/>
      <c r="WHF22" s="1112"/>
      <c r="WHG22" s="1112"/>
      <c r="WHH22" s="1112"/>
      <c r="WHI22" s="1112"/>
      <c r="WHJ22" s="1112"/>
      <c r="WHK22" s="1112"/>
      <c r="WHL22" s="1112"/>
      <c r="WHM22" s="1112"/>
      <c r="WHN22" s="1112"/>
      <c r="WHO22" s="1112"/>
      <c r="WHP22" s="1112"/>
      <c r="WHQ22" s="1112"/>
      <c r="WHR22" s="1112"/>
      <c r="WHS22" s="1112"/>
      <c r="WHT22" s="1112"/>
      <c r="WHU22" s="1112"/>
      <c r="WHV22" s="1112"/>
      <c r="WHW22" s="1112"/>
      <c r="WHX22" s="1112"/>
      <c r="WHY22" s="1112"/>
      <c r="WHZ22" s="1112"/>
      <c r="WIA22" s="1112"/>
      <c r="WIB22" s="1112"/>
      <c r="WIC22" s="1112"/>
      <c r="WID22" s="1112"/>
      <c r="WIE22" s="1112"/>
      <c r="WIF22" s="1112"/>
      <c r="WIG22" s="1112"/>
      <c r="WIH22" s="1112"/>
      <c r="WII22" s="1112"/>
      <c r="WIJ22" s="1112"/>
      <c r="WIK22" s="1112"/>
      <c r="WIL22" s="1112"/>
      <c r="WIM22" s="1112"/>
      <c r="WIN22" s="1112"/>
      <c r="WIO22" s="1112"/>
      <c r="WIP22" s="1112"/>
      <c r="WIQ22" s="1112"/>
      <c r="WIR22" s="1112"/>
      <c r="WIS22" s="1112"/>
      <c r="WIT22" s="1112"/>
      <c r="WIU22" s="1112"/>
      <c r="WIV22" s="1112"/>
      <c r="WIW22" s="1112"/>
      <c r="WIX22" s="1112"/>
      <c r="WIY22" s="1112"/>
      <c r="WIZ22" s="1112"/>
      <c r="WJA22" s="1112"/>
      <c r="WJB22" s="1112"/>
      <c r="WJC22" s="1112"/>
      <c r="WJD22" s="1112"/>
      <c r="WJE22" s="1112"/>
      <c r="WJF22" s="1112"/>
      <c r="WJG22" s="1112"/>
      <c r="WJH22" s="1112"/>
      <c r="WJI22" s="1112"/>
      <c r="WJJ22" s="1112"/>
      <c r="WJK22" s="1112"/>
      <c r="WJL22" s="1112"/>
      <c r="WJM22" s="1112"/>
      <c r="WJN22" s="1112"/>
      <c r="WJO22" s="1112"/>
      <c r="WJP22" s="1112"/>
      <c r="WJQ22" s="1112"/>
      <c r="WJR22" s="1112"/>
      <c r="WJS22" s="1112"/>
      <c r="WJT22" s="1112"/>
      <c r="WJU22" s="1112"/>
      <c r="WJV22" s="1112"/>
      <c r="WJW22" s="1112"/>
      <c r="WJX22" s="1112"/>
      <c r="WJY22" s="1112"/>
      <c r="WJZ22" s="1112"/>
      <c r="WKA22" s="1112"/>
      <c r="WKB22" s="1112"/>
      <c r="WKC22" s="1112"/>
      <c r="WKD22" s="1112"/>
      <c r="WKE22" s="1112"/>
      <c r="WKF22" s="1112"/>
      <c r="WKG22" s="1112"/>
      <c r="WKH22" s="1112"/>
      <c r="WKI22" s="1112"/>
      <c r="WKJ22" s="1112"/>
      <c r="WKK22" s="1112"/>
      <c r="WKL22" s="1112"/>
      <c r="WKM22" s="1112"/>
      <c r="WKN22" s="1112"/>
      <c r="WKO22" s="1112"/>
      <c r="WKP22" s="1112"/>
      <c r="WKQ22" s="1112"/>
      <c r="WKR22" s="1112"/>
      <c r="WKS22" s="1112"/>
      <c r="WKT22" s="1112"/>
      <c r="WKU22" s="1112"/>
      <c r="WKV22" s="1112"/>
      <c r="WKW22" s="1112"/>
      <c r="WKX22" s="1112"/>
      <c r="WKY22" s="1112"/>
      <c r="WKZ22" s="1112"/>
      <c r="WLA22" s="1112"/>
      <c r="WLB22" s="1112"/>
      <c r="WLC22" s="1112"/>
      <c r="WLD22" s="1112"/>
      <c r="WLE22" s="1112"/>
      <c r="WLF22" s="1112"/>
      <c r="WLG22" s="1112"/>
      <c r="WLH22" s="1112"/>
      <c r="WLI22" s="1112"/>
      <c r="WLJ22" s="1112"/>
      <c r="WLK22" s="1112"/>
      <c r="WLL22" s="1112"/>
      <c r="WLM22" s="1112"/>
      <c r="WLN22" s="1112"/>
      <c r="WLO22" s="1112"/>
      <c r="WLP22" s="1112"/>
      <c r="WLQ22" s="1112"/>
      <c r="WLR22" s="1112"/>
      <c r="WLS22" s="1112"/>
      <c r="WLT22" s="1112"/>
      <c r="WLU22" s="1112"/>
      <c r="WLV22" s="1112"/>
      <c r="WLW22" s="1112"/>
      <c r="WLX22" s="1112"/>
      <c r="WLY22" s="1112"/>
      <c r="WLZ22" s="1112"/>
      <c r="WMA22" s="1112"/>
      <c r="WMB22" s="1112"/>
      <c r="WMC22" s="1112"/>
      <c r="WMD22" s="1112"/>
      <c r="WME22" s="1112"/>
      <c r="WMF22" s="1112"/>
      <c r="WMG22" s="1112"/>
      <c r="WMH22" s="1112"/>
      <c r="WMI22" s="1112"/>
      <c r="WMJ22" s="1112"/>
      <c r="WMK22" s="1112"/>
      <c r="WML22" s="1112"/>
      <c r="WMM22" s="1112"/>
      <c r="WMN22" s="1112"/>
      <c r="WMO22" s="1112"/>
      <c r="WMP22" s="1112"/>
      <c r="WMQ22" s="1112"/>
      <c r="WMR22" s="1112"/>
      <c r="WMS22" s="1112"/>
      <c r="WMT22" s="1112"/>
      <c r="WMU22" s="1112"/>
      <c r="WMV22" s="1112"/>
      <c r="WMW22" s="1112"/>
      <c r="WMX22" s="1112"/>
      <c r="WMY22" s="1112"/>
      <c r="WMZ22" s="1112"/>
      <c r="WNA22" s="1112"/>
      <c r="WNB22" s="1112"/>
      <c r="WNC22" s="1112"/>
      <c r="WND22" s="1112"/>
      <c r="WNE22" s="1112"/>
      <c r="WNF22" s="1112"/>
      <c r="WNG22" s="1112"/>
      <c r="WNH22" s="1112"/>
      <c r="WNI22" s="1112"/>
      <c r="WNJ22" s="1112"/>
      <c r="WNK22" s="1112"/>
      <c r="WNL22" s="1112"/>
      <c r="WNM22" s="1112"/>
      <c r="WNN22" s="1112"/>
      <c r="WNO22" s="1112"/>
      <c r="WNP22" s="1112"/>
      <c r="WNQ22" s="1112"/>
      <c r="WNR22" s="1112"/>
      <c r="WNS22" s="1112"/>
      <c r="WNT22" s="1112"/>
      <c r="WNU22" s="1112"/>
      <c r="WNV22" s="1112"/>
      <c r="WNW22" s="1112"/>
      <c r="WNX22" s="1112"/>
      <c r="WNY22" s="1112"/>
      <c r="WNZ22" s="1112"/>
      <c r="WOA22" s="1112"/>
      <c r="WOB22" s="1112"/>
      <c r="WOC22" s="1112"/>
      <c r="WOD22" s="1112"/>
      <c r="WOE22" s="1112"/>
      <c r="WOF22" s="1112"/>
      <c r="WOG22" s="1112"/>
      <c r="WOH22" s="1112"/>
      <c r="WOI22" s="1112"/>
      <c r="WOJ22" s="1112"/>
      <c r="WOK22" s="1112"/>
      <c r="WOL22" s="1112"/>
      <c r="WOM22" s="1112"/>
      <c r="WON22" s="1112"/>
      <c r="WOO22" s="1112"/>
      <c r="WOP22" s="1112"/>
      <c r="WOQ22" s="1112"/>
      <c r="WOR22" s="1112"/>
      <c r="WOS22" s="1112"/>
      <c r="WOT22" s="1112"/>
      <c r="WOU22" s="1112"/>
      <c r="WOV22" s="1112"/>
      <c r="WOW22" s="1112"/>
      <c r="WOX22" s="1112"/>
      <c r="WOY22" s="1112"/>
      <c r="WOZ22" s="1112"/>
      <c r="WPA22" s="1112"/>
      <c r="WPB22" s="1112"/>
      <c r="WPC22" s="1112"/>
      <c r="WPD22" s="1112"/>
      <c r="WPE22" s="1112"/>
      <c r="WPF22" s="1112"/>
      <c r="WPG22" s="1112"/>
      <c r="WPH22" s="1112"/>
      <c r="WPI22" s="1112"/>
      <c r="WPJ22" s="1112"/>
      <c r="WPK22" s="1112"/>
      <c r="WPL22" s="1112"/>
      <c r="WPM22" s="1112"/>
      <c r="WPN22" s="1112"/>
      <c r="WPO22" s="1112"/>
      <c r="WPP22" s="1112"/>
      <c r="WPQ22" s="1112"/>
      <c r="WPR22" s="1112"/>
      <c r="WPS22" s="1112"/>
      <c r="WPT22" s="1112"/>
      <c r="WPU22" s="1112"/>
      <c r="WPV22" s="1112"/>
      <c r="WPW22" s="1112"/>
      <c r="WPX22" s="1112"/>
      <c r="WPY22" s="1112"/>
      <c r="WPZ22" s="1112"/>
      <c r="WQA22" s="1112"/>
      <c r="WQB22" s="1112"/>
      <c r="WQC22" s="1112"/>
      <c r="WQD22" s="1112"/>
      <c r="WQE22" s="1112"/>
      <c r="WQF22" s="1112"/>
      <c r="WQG22" s="1112"/>
      <c r="WQH22" s="1112"/>
      <c r="WQI22" s="1112"/>
      <c r="WQJ22" s="1112"/>
      <c r="WQK22" s="1112"/>
      <c r="WQL22" s="1112"/>
      <c r="WQM22" s="1112"/>
      <c r="WQN22" s="1112"/>
      <c r="WQO22" s="1112"/>
      <c r="WQP22" s="1112"/>
      <c r="WQQ22" s="1112"/>
      <c r="WQR22" s="1112"/>
      <c r="WQS22" s="1112"/>
      <c r="WQT22" s="1112"/>
      <c r="WQU22" s="1112"/>
      <c r="WQV22" s="1112"/>
      <c r="WQW22" s="1112"/>
      <c r="WQX22" s="1112"/>
      <c r="WQY22" s="1112"/>
      <c r="WQZ22" s="1112"/>
      <c r="WRA22" s="1112"/>
      <c r="WRB22" s="1112"/>
      <c r="WRC22" s="1112"/>
      <c r="WRD22" s="1112"/>
      <c r="WRE22" s="1112"/>
      <c r="WRF22" s="1112"/>
      <c r="WRG22" s="1112"/>
      <c r="WRH22" s="1112"/>
      <c r="WRI22" s="1112"/>
      <c r="WRJ22" s="1112"/>
      <c r="WRK22" s="1112"/>
      <c r="WRL22" s="1112"/>
      <c r="WRM22" s="1112"/>
      <c r="WRN22" s="1112"/>
      <c r="WRO22" s="1112"/>
      <c r="WRP22" s="1112"/>
      <c r="WRQ22" s="1112"/>
      <c r="WRR22" s="1112"/>
      <c r="WRS22" s="1112"/>
      <c r="WRT22" s="1112"/>
      <c r="WRU22" s="1112"/>
      <c r="WRV22" s="1112"/>
      <c r="WRW22" s="1112"/>
      <c r="WRX22" s="1112"/>
      <c r="WRY22" s="1112"/>
      <c r="WRZ22" s="1112"/>
      <c r="WSA22" s="1112"/>
      <c r="WSB22" s="1112"/>
      <c r="WSC22" s="1112"/>
      <c r="WSD22" s="1112"/>
      <c r="WSE22" s="1112"/>
      <c r="WSF22" s="1112"/>
      <c r="WSG22" s="1112"/>
      <c r="WSH22" s="1112"/>
      <c r="WSI22" s="1112"/>
      <c r="WSJ22" s="1112"/>
      <c r="WSK22" s="1112"/>
      <c r="WSL22" s="1112"/>
      <c r="WSM22" s="1112"/>
      <c r="WSN22" s="1112"/>
      <c r="WSO22" s="1112"/>
      <c r="WSP22" s="1112"/>
      <c r="WSQ22" s="1112"/>
      <c r="WSR22" s="1112"/>
      <c r="WSS22" s="1112"/>
      <c r="WST22" s="1112"/>
      <c r="WSU22" s="1112"/>
      <c r="WSV22" s="1112"/>
      <c r="WSW22" s="1112"/>
      <c r="WSX22" s="1112"/>
      <c r="WSY22" s="1112"/>
      <c r="WSZ22" s="1112"/>
      <c r="WTA22" s="1112"/>
      <c r="WTB22" s="1112"/>
      <c r="WTC22" s="1112"/>
      <c r="WTD22" s="1112"/>
      <c r="WTE22" s="1112"/>
      <c r="WTF22" s="1112"/>
      <c r="WTG22" s="1112"/>
      <c r="WTH22" s="1112"/>
      <c r="WTI22" s="1112"/>
      <c r="WTJ22" s="1112"/>
      <c r="WTK22" s="1112"/>
      <c r="WTL22" s="1112"/>
      <c r="WTM22" s="1112"/>
      <c r="WTN22" s="1112"/>
      <c r="WTO22" s="1112"/>
      <c r="WTP22" s="1112"/>
      <c r="WTQ22" s="1112"/>
      <c r="WTR22" s="1112"/>
      <c r="WTS22" s="1112"/>
      <c r="WTT22" s="1112"/>
      <c r="WTU22" s="1112"/>
      <c r="WTV22" s="1112"/>
      <c r="WTW22" s="1112"/>
      <c r="WTX22" s="1112"/>
      <c r="WTY22" s="1112"/>
      <c r="WTZ22" s="1112"/>
      <c r="WUA22" s="1112"/>
      <c r="WUB22" s="1112"/>
      <c r="WUC22" s="1112"/>
      <c r="WUD22" s="1112"/>
      <c r="WUE22" s="1112"/>
      <c r="WUF22" s="1112"/>
      <c r="WUG22" s="1112"/>
      <c r="WUH22" s="1112"/>
      <c r="WUI22" s="1112"/>
      <c r="WUJ22" s="1112"/>
      <c r="WUK22" s="1112"/>
      <c r="WUL22" s="1112"/>
      <c r="WUM22" s="1112"/>
      <c r="WUN22" s="1112"/>
      <c r="WUO22" s="1112"/>
      <c r="WUP22" s="1112"/>
      <c r="WUQ22" s="1112"/>
      <c r="WUR22" s="1112"/>
      <c r="WUS22" s="1112"/>
      <c r="WUT22" s="1112"/>
      <c r="WUU22" s="1112"/>
      <c r="WUV22" s="1112"/>
      <c r="WUW22" s="1112"/>
      <c r="WUX22" s="1112"/>
      <c r="WUY22" s="1112"/>
      <c r="WUZ22" s="1112"/>
      <c r="WVA22" s="1112"/>
      <c r="WVB22" s="1112"/>
      <c r="WVC22" s="1112"/>
      <c r="WVD22" s="1112"/>
      <c r="WVE22" s="1112"/>
      <c r="WVF22" s="1112"/>
      <c r="WVG22" s="1112"/>
      <c r="WVH22" s="1112"/>
      <c r="WVI22" s="1112"/>
      <c r="WVJ22" s="1112"/>
      <c r="WVK22" s="1112"/>
      <c r="WVL22" s="1112"/>
      <c r="WVM22" s="1112"/>
      <c r="WVN22" s="1112"/>
      <c r="WVO22" s="1112"/>
      <c r="WVP22" s="1112"/>
      <c r="WVQ22" s="1112"/>
      <c r="WVR22" s="1112"/>
      <c r="WVS22" s="1112"/>
      <c r="WVT22" s="1112"/>
      <c r="WVU22" s="1112"/>
      <c r="WVV22" s="1112"/>
      <c r="WVW22" s="1112"/>
      <c r="WVX22" s="1112"/>
      <c r="WVY22" s="1112"/>
      <c r="WVZ22" s="1112"/>
      <c r="WWA22" s="1112"/>
      <c r="WWB22" s="1112"/>
      <c r="WWC22" s="1112"/>
      <c r="WWD22" s="1112"/>
      <c r="WWE22" s="1112"/>
      <c r="WWF22" s="1112"/>
      <c r="WWG22" s="1112"/>
      <c r="WWH22" s="1112"/>
      <c r="WWI22" s="1112"/>
      <c r="WWJ22" s="1112"/>
      <c r="WWK22" s="1112"/>
      <c r="WWL22" s="1112"/>
      <c r="WWM22" s="1112"/>
      <c r="WWN22" s="1112"/>
      <c r="WWO22" s="1112"/>
      <c r="WWP22" s="1112"/>
      <c r="WWQ22" s="1112"/>
      <c r="WWR22" s="1112"/>
      <c r="WWS22" s="1112"/>
      <c r="WWT22" s="1112"/>
      <c r="WWU22" s="1112"/>
      <c r="WWV22" s="1112"/>
      <c r="WWW22" s="1112"/>
      <c r="WWX22" s="1112"/>
      <c r="WWY22" s="1112"/>
      <c r="WWZ22" s="1112"/>
      <c r="WXA22" s="1112"/>
      <c r="WXB22" s="1112"/>
      <c r="WXC22" s="1112"/>
      <c r="WXD22" s="1112"/>
      <c r="WXE22" s="1112"/>
      <c r="WXF22" s="1112"/>
      <c r="WXG22" s="1112"/>
      <c r="WXH22" s="1112"/>
      <c r="WXI22" s="1112"/>
      <c r="WXJ22" s="1112"/>
      <c r="WXK22" s="1112"/>
      <c r="WXL22" s="1112"/>
      <c r="WXM22" s="1112"/>
      <c r="WXN22" s="1112"/>
      <c r="WXO22" s="1112"/>
      <c r="WXP22" s="1112"/>
      <c r="WXQ22" s="1112"/>
      <c r="WXR22" s="1112"/>
      <c r="WXS22" s="1112"/>
      <c r="WXT22" s="1112"/>
      <c r="WXU22" s="1112"/>
      <c r="WXV22" s="1112"/>
      <c r="WXW22" s="1112"/>
      <c r="WXX22" s="1112"/>
      <c r="WXY22" s="1112"/>
      <c r="WXZ22" s="1112"/>
      <c r="WYA22" s="1112"/>
      <c r="WYB22" s="1112"/>
      <c r="WYC22" s="1112"/>
      <c r="WYD22" s="1112"/>
      <c r="WYE22" s="1112"/>
      <c r="WYF22" s="1112"/>
      <c r="WYG22" s="1112"/>
      <c r="WYH22" s="1112"/>
      <c r="WYI22" s="1112"/>
      <c r="WYJ22" s="1112"/>
      <c r="WYK22" s="1112"/>
      <c r="WYL22" s="1112"/>
      <c r="WYM22" s="1112"/>
      <c r="WYN22" s="1112"/>
      <c r="WYO22" s="1112"/>
      <c r="WYP22" s="1112"/>
      <c r="WYQ22" s="1112"/>
      <c r="WYR22" s="1112"/>
      <c r="WYS22" s="1112"/>
      <c r="WYT22" s="1112"/>
      <c r="WYU22" s="1112"/>
      <c r="WYV22" s="1112"/>
      <c r="WYW22" s="1112"/>
      <c r="WYX22" s="1112"/>
      <c r="WYY22" s="1112"/>
      <c r="WYZ22" s="1112"/>
      <c r="WZA22" s="1112"/>
      <c r="WZB22" s="1112"/>
      <c r="WZC22" s="1112"/>
      <c r="WZD22" s="1112"/>
      <c r="WZE22" s="1112"/>
      <c r="WZF22" s="1112"/>
      <c r="WZG22" s="1112"/>
      <c r="WZH22" s="1112"/>
      <c r="WZI22" s="1112"/>
      <c r="WZJ22" s="1112"/>
      <c r="WZK22" s="1112"/>
      <c r="WZL22" s="1112"/>
      <c r="WZM22" s="1112"/>
      <c r="WZN22" s="1112"/>
      <c r="WZO22" s="1112"/>
      <c r="WZP22" s="1112"/>
      <c r="WZQ22" s="1112"/>
      <c r="WZR22" s="1112"/>
      <c r="WZS22" s="1112"/>
      <c r="WZT22" s="1112"/>
      <c r="WZU22" s="1112"/>
      <c r="WZV22" s="1112"/>
      <c r="WZW22" s="1112"/>
      <c r="WZX22" s="1112"/>
      <c r="WZY22" s="1112"/>
      <c r="WZZ22" s="1112"/>
      <c r="XAA22" s="1112"/>
      <c r="XAB22" s="1112"/>
      <c r="XAC22" s="1112"/>
      <c r="XAD22" s="1112"/>
      <c r="XAE22" s="1112"/>
      <c r="XAF22" s="1112"/>
      <c r="XAG22" s="1112"/>
      <c r="XAH22" s="1112"/>
      <c r="XAI22" s="1112"/>
      <c r="XAJ22" s="1112"/>
      <c r="XAK22" s="1112"/>
      <c r="XAL22" s="1112"/>
      <c r="XAM22" s="1112"/>
      <c r="XAN22" s="1112"/>
      <c r="XAO22" s="1112"/>
      <c r="XAP22" s="1112"/>
      <c r="XAQ22" s="1112"/>
      <c r="XAR22" s="1112"/>
      <c r="XAS22" s="1112"/>
      <c r="XAT22" s="1112"/>
      <c r="XAU22" s="1112"/>
      <c r="XAV22" s="1112"/>
      <c r="XAW22" s="1112"/>
      <c r="XAX22" s="1112"/>
      <c r="XAY22" s="1112"/>
      <c r="XAZ22" s="1112"/>
      <c r="XBA22" s="1112"/>
      <c r="XBB22" s="1112"/>
      <c r="XBC22" s="1112"/>
      <c r="XBD22" s="1112"/>
      <c r="XBE22" s="1112"/>
      <c r="XBF22" s="1112"/>
      <c r="XBG22" s="1112"/>
      <c r="XBH22" s="1112"/>
      <c r="XBI22" s="1112"/>
      <c r="XBJ22" s="1112"/>
      <c r="XBK22" s="1112"/>
      <c r="XBL22" s="1112"/>
      <c r="XBM22" s="1112"/>
      <c r="XBN22" s="1112"/>
      <c r="XBO22" s="1112"/>
      <c r="XBP22" s="1112"/>
      <c r="XBQ22" s="1112"/>
      <c r="XBR22" s="1112"/>
      <c r="XBS22" s="1112"/>
      <c r="XBT22" s="1112"/>
      <c r="XBU22" s="1112"/>
      <c r="XBV22" s="1112"/>
      <c r="XBW22" s="1112"/>
      <c r="XBX22" s="1112"/>
      <c r="XBY22" s="1112"/>
      <c r="XBZ22" s="1112"/>
      <c r="XCA22" s="1112"/>
      <c r="XCB22" s="1112"/>
      <c r="XCC22" s="1112"/>
      <c r="XCD22" s="1112"/>
      <c r="XCE22" s="1112"/>
      <c r="XCF22" s="1112"/>
      <c r="XCG22" s="1112"/>
      <c r="XCH22" s="1112"/>
      <c r="XCI22" s="1112"/>
      <c r="XCJ22" s="1112"/>
      <c r="XCK22" s="1112"/>
      <c r="XCL22" s="1112"/>
      <c r="XCM22" s="1112"/>
      <c r="XCN22" s="1112"/>
      <c r="XCO22" s="1112"/>
      <c r="XCP22" s="1112"/>
      <c r="XCQ22" s="1112"/>
      <c r="XCR22" s="1112"/>
      <c r="XCS22" s="1112"/>
      <c r="XCT22" s="1112"/>
      <c r="XCU22" s="1112"/>
      <c r="XCV22" s="1112"/>
      <c r="XCW22" s="1112"/>
      <c r="XCX22" s="1112"/>
      <c r="XCY22" s="1112"/>
      <c r="XCZ22" s="1112"/>
      <c r="XDA22" s="1112"/>
      <c r="XDB22" s="1112"/>
      <c r="XDC22" s="1112"/>
      <c r="XDD22" s="1112"/>
      <c r="XDE22" s="1112"/>
      <c r="XDF22" s="1112"/>
      <c r="XDG22" s="1112"/>
      <c r="XDH22" s="1112"/>
      <c r="XDI22" s="1112"/>
      <c r="XDJ22" s="1112"/>
      <c r="XDK22" s="1112"/>
      <c r="XDL22" s="1112"/>
      <c r="XDM22" s="1112"/>
      <c r="XDN22" s="1112"/>
      <c r="XDO22" s="1112"/>
      <c r="XDP22" s="1112"/>
      <c r="XDQ22" s="1112"/>
      <c r="XDR22" s="1112"/>
      <c r="XDS22" s="1112"/>
      <c r="XDT22" s="1112"/>
      <c r="XDU22" s="1112"/>
      <c r="XDV22" s="1112"/>
      <c r="XDW22" s="1112"/>
      <c r="XDX22" s="1112"/>
      <c r="XDY22" s="1112"/>
      <c r="XDZ22" s="1112"/>
      <c r="XEA22" s="1112"/>
      <c r="XEB22" s="1112"/>
      <c r="XEC22" s="1112"/>
      <c r="XED22" s="1112"/>
      <c r="XEE22" s="1112"/>
      <c r="XEF22" s="1112"/>
      <c r="XEG22" s="1112"/>
      <c r="XEH22" s="1112"/>
      <c r="XEI22" s="1112"/>
      <c r="XEJ22" s="1112"/>
      <c r="XEK22" s="1112"/>
      <c r="XEL22" s="1112"/>
      <c r="XEM22" s="1112"/>
      <c r="XEN22" s="1112"/>
      <c r="XEO22" s="1112"/>
      <c r="XEP22" s="1112"/>
      <c r="XEQ22" s="1112"/>
      <c r="XER22" s="1112"/>
      <c r="XES22" s="1112"/>
      <c r="XET22" s="1112"/>
      <c r="XEU22" s="1112"/>
      <c r="XEV22" s="1112"/>
      <c r="XEW22" s="1112"/>
      <c r="XEX22" s="1112"/>
      <c r="XEY22" s="1112"/>
      <c r="XEZ22" s="1112"/>
      <c r="XFA22" s="1113"/>
      <c r="XFB22" s="1113"/>
      <c r="XFC22" s="1113"/>
      <c r="XFD22" s="1113"/>
    </row>
    <row r="23" spans="1:16384" s="461" customFormat="1" ht="44.25" customHeight="1">
      <c r="A23" s="1082" t="s">
        <v>552</v>
      </c>
      <c r="B23" s="1082"/>
      <c r="C23" s="1082"/>
      <c r="D23" s="1082"/>
      <c r="E23" s="1082"/>
      <c r="F23" s="1082"/>
      <c r="G23" s="1082"/>
      <c r="H23" s="857"/>
      <c r="I23" s="857"/>
      <c r="J23" s="857"/>
      <c r="K23" s="857"/>
      <c r="L23" s="857"/>
      <c r="M23" s="857"/>
      <c r="N23" s="857"/>
      <c r="O23" s="857"/>
      <c r="P23" s="857"/>
      <c r="Q23" s="857"/>
      <c r="R23" s="857"/>
      <c r="S23" s="857"/>
      <c r="T23" s="857"/>
      <c r="U23" s="857"/>
      <c r="V23" s="857"/>
      <c r="W23" s="857"/>
      <c r="X23" s="857"/>
      <c r="Y23" s="857"/>
      <c r="Z23" s="857"/>
      <c r="AA23" s="857"/>
      <c r="AB23" s="857"/>
      <c r="AC23" s="857"/>
      <c r="AD23" s="857"/>
      <c r="AE23" s="857"/>
      <c r="AF23" s="857"/>
      <c r="AG23" s="857"/>
      <c r="AH23" s="857"/>
      <c r="AI23" s="857"/>
      <c r="AJ23" s="857"/>
      <c r="AK23" s="857"/>
      <c r="AL23" s="857"/>
      <c r="AM23" s="857"/>
      <c r="AN23" s="857"/>
      <c r="AO23" s="857"/>
      <c r="AP23" s="857"/>
      <c r="AQ23" s="857"/>
      <c r="AR23" s="857"/>
      <c r="AS23" s="857"/>
      <c r="AT23" s="857"/>
      <c r="AU23" s="857"/>
      <c r="AV23" s="857"/>
      <c r="AW23" s="857"/>
      <c r="AX23" s="857"/>
      <c r="AY23" s="857"/>
      <c r="AZ23" s="857"/>
      <c r="BA23" s="857"/>
      <c r="BB23" s="857"/>
      <c r="BC23" s="857"/>
      <c r="BD23" s="857"/>
      <c r="BE23" s="857"/>
      <c r="BF23" s="857"/>
      <c r="BG23" s="857"/>
      <c r="BH23" s="857"/>
      <c r="BI23" s="857"/>
      <c r="BJ23" s="857"/>
      <c r="BK23" s="857"/>
      <c r="BL23" s="857"/>
      <c r="BM23" s="857"/>
      <c r="BN23" s="857"/>
      <c r="BO23" s="857"/>
      <c r="BP23" s="857"/>
      <c r="BQ23" s="857"/>
      <c r="BR23" s="857"/>
      <c r="BS23" s="857"/>
      <c r="BT23" s="857"/>
      <c r="BU23" s="857"/>
      <c r="BV23" s="857"/>
      <c r="BW23" s="857"/>
      <c r="BX23" s="857"/>
      <c r="BY23" s="857"/>
      <c r="BZ23" s="857"/>
      <c r="CA23" s="857"/>
      <c r="CB23" s="857"/>
      <c r="CC23" s="857"/>
      <c r="CD23" s="857"/>
      <c r="CE23" s="857"/>
      <c r="CF23" s="857"/>
      <c r="CG23" s="857"/>
      <c r="CH23" s="857"/>
      <c r="CI23" s="857"/>
      <c r="CJ23" s="857"/>
      <c r="CK23" s="857"/>
      <c r="CL23" s="857"/>
      <c r="CM23" s="857"/>
      <c r="CN23" s="857"/>
      <c r="CO23" s="857"/>
      <c r="CP23" s="857"/>
      <c r="CQ23" s="857"/>
      <c r="CR23" s="857"/>
      <c r="CS23" s="857"/>
      <c r="CT23" s="857"/>
      <c r="CU23" s="857"/>
      <c r="CV23" s="857"/>
      <c r="CW23" s="857"/>
      <c r="CX23" s="857"/>
      <c r="CY23" s="857"/>
      <c r="CZ23" s="857"/>
      <c r="DA23" s="857"/>
      <c r="DB23" s="857"/>
      <c r="DC23" s="857"/>
      <c r="DD23" s="857"/>
      <c r="DE23" s="857"/>
      <c r="DF23" s="857"/>
      <c r="DG23" s="857"/>
      <c r="DH23" s="857"/>
      <c r="DI23" s="857"/>
      <c r="DJ23" s="857"/>
      <c r="DK23" s="857"/>
      <c r="DL23" s="857"/>
      <c r="DM23" s="857"/>
      <c r="DN23" s="857"/>
      <c r="DO23" s="857"/>
      <c r="DP23" s="857"/>
      <c r="DQ23" s="857"/>
      <c r="DR23" s="857"/>
      <c r="DS23" s="857"/>
      <c r="DT23" s="857"/>
      <c r="DU23" s="857"/>
      <c r="DV23" s="857"/>
      <c r="DW23" s="857"/>
      <c r="DX23" s="857"/>
      <c r="DY23" s="857"/>
      <c r="DZ23" s="857"/>
      <c r="EA23" s="857"/>
      <c r="EB23" s="857"/>
      <c r="EC23" s="857"/>
      <c r="ED23" s="857"/>
      <c r="EE23" s="857"/>
      <c r="EF23" s="857"/>
      <c r="EG23" s="857"/>
      <c r="EH23" s="857"/>
      <c r="EI23" s="857"/>
      <c r="EJ23" s="857"/>
      <c r="EK23" s="857"/>
      <c r="EL23" s="857"/>
      <c r="EM23" s="857"/>
      <c r="EN23" s="857"/>
      <c r="EO23" s="857"/>
      <c r="EP23" s="857"/>
      <c r="EQ23" s="857"/>
      <c r="ER23" s="857"/>
      <c r="ES23" s="857"/>
      <c r="ET23" s="857"/>
      <c r="EU23" s="857"/>
      <c r="EV23" s="857"/>
      <c r="EW23" s="857"/>
      <c r="EX23" s="857"/>
      <c r="EY23" s="857"/>
      <c r="EZ23" s="857"/>
      <c r="FA23" s="857"/>
      <c r="FB23" s="857"/>
      <c r="FC23" s="857"/>
      <c r="FD23" s="857"/>
      <c r="FE23" s="857"/>
      <c r="FF23" s="857"/>
      <c r="FG23" s="857"/>
      <c r="FH23" s="857"/>
      <c r="FI23" s="857"/>
      <c r="FJ23" s="857"/>
      <c r="FK23" s="857"/>
      <c r="FL23" s="857"/>
      <c r="FM23" s="857"/>
      <c r="FN23" s="857"/>
      <c r="FO23" s="857"/>
      <c r="FP23" s="857"/>
      <c r="FQ23" s="857"/>
      <c r="FR23" s="857"/>
      <c r="FS23" s="857"/>
      <c r="FT23" s="857"/>
      <c r="FU23" s="857"/>
      <c r="FV23" s="857"/>
      <c r="FW23" s="857"/>
      <c r="FX23" s="857"/>
      <c r="FY23" s="857"/>
      <c r="FZ23" s="857"/>
      <c r="GA23" s="857"/>
      <c r="GB23" s="857"/>
      <c r="GC23" s="857"/>
      <c r="GD23" s="857"/>
      <c r="GE23" s="857"/>
      <c r="GF23" s="857"/>
      <c r="GG23" s="857"/>
      <c r="GH23" s="857"/>
      <c r="GI23" s="857"/>
      <c r="GJ23" s="857"/>
      <c r="GK23" s="857"/>
      <c r="GL23" s="857"/>
      <c r="GM23" s="857"/>
      <c r="GN23" s="857"/>
      <c r="GO23" s="857"/>
      <c r="GP23" s="857"/>
      <c r="GQ23" s="857"/>
      <c r="GR23" s="857"/>
      <c r="GS23" s="857"/>
      <c r="GT23" s="857"/>
      <c r="GU23" s="857"/>
      <c r="GV23" s="857"/>
      <c r="GW23" s="857"/>
      <c r="GX23" s="857"/>
      <c r="GY23" s="857"/>
      <c r="GZ23" s="857"/>
      <c r="HA23" s="857"/>
      <c r="HB23" s="857"/>
      <c r="HC23" s="857"/>
      <c r="HD23" s="857"/>
      <c r="HE23" s="857"/>
      <c r="HF23" s="857"/>
      <c r="HG23" s="857"/>
      <c r="HH23" s="857"/>
      <c r="HI23" s="857"/>
      <c r="HJ23" s="857"/>
      <c r="HK23" s="857"/>
      <c r="HL23" s="857"/>
      <c r="HM23" s="857"/>
      <c r="HN23" s="857"/>
      <c r="HO23" s="857"/>
      <c r="HP23" s="857"/>
      <c r="HQ23" s="857"/>
      <c r="HR23" s="857"/>
      <c r="HS23" s="857"/>
      <c r="HT23" s="857"/>
      <c r="HU23" s="857"/>
      <c r="HV23" s="857"/>
      <c r="HW23" s="857"/>
      <c r="HX23" s="857"/>
      <c r="HY23" s="857"/>
      <c r="HZ23" s="857"/>
      <c r="IA23" s="857"/>
      <c r="IB23" s="857"/>
      <c r="IC23" s="857"/>
      <c r="ID23" s="857"/>
      <c r="IE23" s="857"/>
      <c r="IF23" s="857"/>
      <c r="IG23" s="857"/>
      <c r="IH23" s="857"/>
      <c r="II23" s="857"/>
      <c r="IJ23" s="857"/>
      <c r="IK23" s="857"/>
      <c r="IL23" s="857"/>
      <c r="IM23" s="857"/>
      <c r="IN23" s="857"/>
      <c r="IO23" s="857"/>
      <c r="IP23" s="857"/>
      <c r="IQ23" s="857"/>
      <c r="IR23" s="857"/>
      <c r="IS23" s="857"/>
      <c r="IT23" s="857"/>
      <c r="IU23" s="857"/>
      <c r="IV23" s="857"/>
      <c r="IW23" s="857"/>
      <c r="IX23" s="857"/>
      <c r="IY23" s="857"/>
      <c r="IZ23" s="857"/>
      <c r="JA23" s="857"/>
      <c r="JB23" s="857"/>
      <c r="JC23" s="857"/>
      <c r="JD23" s="857"/>
      <c r="JE23" s="857"/>
      <c r="JF23" s="857"/>
      <c r="JG23" s="857"/>
      <c r="JH23" s="857"/>
      <c r="JI23" s="857"/>
      <c r="JJ23" s="857"/>
      <c r="JK23" s="857"/>
      <c r="JL23" s="857"/>
      <c r="JM23" s="857"/>
      <c r="JN23" s="857"/>
      <c r="JO23" s="857"/>
      <c r="JP23" s="857"/>
      <c r="JQ23" s="857"/>
      <c r="JR23" s="857"/>
      <c r="JS23" s="857"/>
      <c r="JT23" s="857"/>
      <c r="JU23" s="857"/>
      <c r="JV23" s="857"/>
      <c r="JW23" s="857"/>
      <c r="JX23" s="857"/>
      <c r="JY23" s="857"/>
      <c r="JZ23" s="857"/>
      <c r="KA23" s="857"/>
      <c r="KB23" s="857"/>
      <c r="KC23" s="857"/>
      <c r="KD23" s="857"/>
      <c r="KE23" s="857"/>
      <c r="KF23" s="857"/>
      <c r="KG23" s="857"/>
      <c r="KH23" s="857"/>
      <c r="KI23" s="857"/>
      <c r="KJ23" s="857"/>
      <c r="KK23" s="857"/>
      <c r="KL23" s="857"/>
      <c r="KM23" s="857"/>
      <c r="KN23" s="857"/>
      <c r="KO23" s="857"/>
      <c r="KP23" s="857"/>
      <c r="KQ23" s="857"/>
      <c r="KR23" s="857"/>
      <c r="KS23" s="857"/>
      <c r="KT23" s="857"/>
      <c r="KU23" s="857"/>
      <c r="KV23" s="857"/>
      <c r="KW23" s="857"/>
      <c r="KX23" s="857"/>
      <c r="KY23" s="857"/>
      <c r="KZ23" s="857"/>
      <c r="LA23" s="857"/>
      <c r="LB23" s="857"/>
      <c r="LC23" s="857"/>
      <c r="LD23" s="857"/>
      <c r="LE23" s="857"/>
      <c r="LF23" s="857"/>
      <c r="LG23" s="857"/>
      <c r="LH23" s="857"/>
      <c r="LI23" s="857"/>
      <c r="LJ23" s="857"/>
      <c r="LK23" s="857"/>
      <c r="LL23" s="857"/>
      <c r="LM23" s="857"/>
      <c r="LN23" s="857"/>
      <c r="LO23" s="857"/>
      <c r="LP23" s="857"/>
      <c r="LQ23" s="857"/>
      <c r="LR23" s="857"/>
      <c r="LS23" s="857"/>
      <c r="LT23" s="857"/>
      <c r="LU23" s="857"/>
      <c r="LV23" s="857"/>
      <c r="LW23" s="857"/>
      <c r="LX23" s="857"/>
      <c r="LY23" s="857"/>
      <c r="LZ23" s="857"/>
      <c r="MA23" s="857"/>
      <c r="MB23" s="857"/>
      <c r="MC23" s="857"/>
      <c r="MD23" s="857"/>
      <c r="ME23" s="857"/>
      <c r="MF23" s="857"/>
      <c r="MG23" s="857"/>
      <c r="MH23" s="857"/>
      <c r="MI23" s="857"/>
      <c r="MJ23" s="857"/>
      <c r="MK23" s="857"/>
      <c r="ML23" s="857"/>
      <c r="MM23" s="857"/>
      <c r="MN23" s="857"/>
      <c r="MO23" s="857"/>
      <c r="MP23" s="857"/>
      <c r="MQ23" s="857"/>
      <c r="MR23" s="857"/>
      <c r="MS23" s="857"/>
      <c r="MT23" s="857"/>
      <c r="MU23" s="857"/>
      <c r="MV23" s="857"/>
      <c r="MW23" s="857"/>
      <c r="MX23" s="857"/>
      <c r="MY23" s="857"/>
      <c r="MZ23" s="857"/>
      <c r="NA23" s="857"/>
      <c r="NB23" s="857"/>
      <c r="NC23" s="857"/>
      <c r="ND23" s="857"/>
      <c r="NE23" s="857"/>
      <c r="NF23" s="857"/>
      <c r="NG23" s="857"/>
      <c r="NH23" s="857"/>
      <c r="NI23" s="857"/>
      <c r="NJ23" s="857"/>
      <c r="NK23" s="857"/>
      <c r="NL23" s="857"/>
      <c r="NM23" s="857"/>
      <c r="NN23" s="857"/>
      <c r="NO23" s="857"/>
      <c r="NP23" s="857"/>
      <c r="NQ23" s="857"/>
      <c r="NR23" s="857"/>
      <c r="NS23" s="857"/>
      <c r="NT23" s="857"/>
      <c r="NU23" s="857"/>
      <c r="NV23" s="857"/>
      <c r="NW23" s="857"/>
      <c r="NX23" s="857"/>
      <c r="NY23" s="857"/>
      <c r="NZ23" s="857"/>
      <c r="OA23" s="857"/>
      <c r="OB23" s="857"/>
      <c r="OC23" s="857"/>
      <c r="OD23" s="857"/>
      <c r="OE23" s="857"/>
      <c r="OF23" s="857"/>
      <c r="OG23" s="857"/>
      <c r="OH23" s="857"/>
      <c r="OI23" s="857"/>
      <c r="OJ23" s="857"/>
      <c r="OK23" s="857"/>
      <c r="OL23" s="857"/>
      <c r="OM23" s="857"/>
      <c r="ON23" s="857"/>
      <c r="OO23" s="857"/>
      <c r="OP23" s="857"/>
      <c r="OQ23" s="857"/>
      <c r="OR23" s="857"/>
      <c r="OS23" s="857"/>
      <c r="OT23" s="857"/>
      <c r="OU23" s="857"/>
      <c r="OV23" s="857"/>
      <c r="OW23" s="857"/>
      <c r="OX23" s="857"/>
      <c r="OY23" s="857"/>
      <c r="OZ23" s="857"/>
      <c r="PA23" s="857"/>
      <c r="PB23" s="857"/>
      <c r="PC23" s="857"/>
      <c r="PD23" s="857"/>
      <c r="PE23" s="857"/>
      <c r="PF23" s="857"/>
      <c r="PG23" s="857"/>
      <c r="PH23" s="857"/>
      <c r="PI23" s="857"/>
      <c r="PJ23" s="857"/>
      <c r="PK23" s="857"/>
      <c r="PL23" s="857"/>
      <c r="PM23" s="857"/>
      <c r="PN23" s="857"/>
      <c r="PO23" s="857"/>
      <c r="PP23" s="857"/>
      <c r="PQ23" s="857"/>
      <c r="PR23" s="857"/>
      <c r="PS23" s="857"/>
      <c r="PT23" s="857"/>
      <c r="PU23" s="857"/>
      <c r="PV23" s="857"/>
      <c r="PW23" s="857"/>
      <c r="PX23" s="857"/>
      <c r="PY23" s="857"/>
      <c r="PZ23" s="857"/>
      <c r="QA23" s="857"/>
      <c r="QB23" s="857"/>
      <c r="QC23" s="857"/>
      <c r="QD23" s="857"/>
      <c r="QE23" s="857"/>
      <c r="QF23" s="857"/>
      <c r="QG23" s="857"/>
      <c r="QH23" s="857"/>
      <c r="QI23" s="857"/>
      <c r="QJ23" s="857"/>
      <c r="QK23" s="857"/>
      <c r="QL23" s="857"/>
      <c r="QM23" s="857"/>
      <c r="QN23" s="857"/>
      <c r="QO23" s="857"/>
      <c r="QP23" s="857"/>
      <c r="QQ23" s="857"/>
      <c r="QR23" s="857"/>
      <c r="QS23" s="857"/>
      <c r="QT23" s="857"/>
      <c r="QU23" s="857"/>
      <c r="QV23" s="857"/>
      <c r="QW23" s="857"/>
      <c r="QX23" s="857"/>
      <c r="QY23" s="857"/>
      <c r="QZ23" s="857"/>
      <c r="RA23" s="857"/>
      <c r="RB23" s="857"/>
      <c r="RC23" s="857"/>
      <c r="RD23" s="857"/>
      <c r="RE23" s="857"/>
      <c r="RF23" s="857"/>
      <c r="RG23" s="857"/>
      <c r="RH23" s="857"/>
      <c r="RI23" s="857"/>
      <c r="RJ23" s="857"/>
      <c r="RK23" s="857"/>
      <c r="RL23" s="857"/>
      <c r="RM23" s="857"/>
      <c r="RN23" s="857"/>
      <c r="RO23" s="857"/>
      <c r="RP23" s="857"/>
      <c r="RQ23" s="857"/>
      <c r="RR23" s="857"/>
      <c r="RS23" s="857"/>
      <c r="RT23" s="857"/>
      <c r="RU23" s="857"/>
      <c r="RV23" s="857"/>
      <c r="RW23" s="857"/>
      <c r="RX23" s="857"/>
      <c r="RY23" s="857"/>
      <c r="RZ23" s="857"/>
      <c r="SA23" s="857"/>
      <c r="SB23" s="857"/>
      <c r="SC23" s="857"/>
      <c r="SD23" s="857"/>
      <c r="SE23" s="857"/>
      <c r="SF23" s="857"/>
      <c r="SG23" s="857"/>
      <c r="SH23" s="857"/>
      <c r="SI23" s="857"/>
      <c r="SJ23" s="857"/>
      <c r="SK23" s="857"/>
      <c r="SL23" s="857"/>
      <c r="SM23" s="857"/>
      <c r="SN23" s="857"/>
      <c r="SO23" s="857"/>
      <c r="SP23" s="857"/>
      <c r="SQ23" s="857"/>
      <c r="SR23" s="857"/>
      <c r="SS23" s="857"/>
      <c r="ST23" s="857"/>
      <c r="SU23" s="857"/>
      <c r="SV23" s="857"/>
      <c r="SW23" s="857"/>
      <c r="SX23" s="857"/>
      <c r="SY23" s="857"/>
      <c r="SZ23" s="857"/>
      <c r="TA23" s="857"/>
      <c r="TB23" s="857"/>
      <c r="TC23" s="857"/>
      <c r="TD23" s="857"/>
      <c r="TE23" s="857"/>
      <c r="TF23" s="857"/>
      <c r="TG23" s="857"/>
      <c r="TH23" s="857"/>
      <c r="TI23" s="857"/>
      <c r="TJ23" s="857"/>
      <c r="TK23" s="857"/>
      <c r="TL23" s="857"/>
      <c r="TM23" s="857"/>
      <c r="TN23" s="857"/>
      <c r="TO23" s="857"/>
      <c r="TP23" s="857"/>
      <c r="TQ23" s="857"/>
      <c r="TR23" s="857"/>
      <c r="TS23" s="857"/>
      <c r="TT23" s="857"/>
      <c r="TU23" s="857"/>
      <c r="TV23" s="857"/>
      <c r="TW23" s="857"/>
      <c r="TX23" s="857"/>
      <c r="TY23" s="857"/>
      <c r="TZ23" s="857"/>
      <c r="UA23" s="857"/>
      <c r="UB23" s="857"/>
      <c r="UC23" s="857"/>
      <c r="UD23" s="857"/>
      <c r="UE23" s="857"/>
      <c r="UF23" s="857"/>
      <c r="UG23" s="857"/>
      <c r="UH23" s="857"/>
      <c r="UI23" s="857"/>
      <c r="UJ23" s="857"/>
      <c r="UK23" s="857"/>
      <c r="UL23" s="857"/>
      <c r="UM23" s="857"/>
      <c r="UN23" s="857"/>
      <c r="UO23" s="857"/>
      <c r="UP23" s="857"/>
      <c r="UQ23" s="857"/>
      <c r="UR23" s="857"/>
      <c r="US23" s="857"/>
      <c r="UT23" s="857"/>
      <c r="UU23" s="857"/>
      <c r="UV23" s="857"/>
      <c r="UW23" s="857"/>
      <c r="UX23" s="857"/>
      <c r="UY23" s="857"/>
      <c r="UZ23" s="857"/>
      <c r="VA23" s="857"/>
      <c r="VB23" s="857"/>
      <c r="VC23" s="857"/>
      <c r="VD23" s="857"/>
      <c r="VE23" s="857"/>
      <c r="VF23" s="857"/>
      <c r="VG23" s="857"/>
      <c r="VH23" s="857"/>
      <c r="VI23" s="857"/>
      <c r="VJ23" s="857"/>
      <c r="VK23" s="857"/>
      <c r="VL23" s="857"/>
      <c r="VM23" s="857"/>
      <c r="VN23" s="857"/>
      <c r="VO23" s="857"/>
      <c r="VP23" s="857"/>
      <c r="VQ23" s="857"/>
      <c r="VR23" s="857"/>
      <c r="VS23" s="857"/>
      <c r="VT23" s="857"/>
      <c r="VU23" s="857"/>
      <c r="VV23" s="857"/>
      <c r="VW23" s="857"/>
      <c r="VX23" s="857"/>
      <c r="VY23" s="857"/>
      <c r="VZ23" s="857"/>
      <c r="WA23" s="857"/>
      <c r="WB23" s="857"/>
      <c r="WC23" s="857"/>
      <c r="WD23" s="857"/>
      <c r="WE23" s="857"/>
      <c r="WF23" s="857"/>
      <c r="WG23" s="857"/>
      <c r="WH23" s="857"/>
      <c r="WI23" s="857"/>
      <c r="WJ23" s="857"/>
      <c r="WK23" s="857"/>
      <c r="WL23" s="857"/>
      <c r="WM23" s="857"/>
      <c r="WN23" s="857"/>
      <c r="WO23" s="857"/>
      <c r="WP23" s="857"/>
      <c r="WQ23" s="857"/>
      <c r="WR23" s="857"/>
      <c r="WS23" s="857"/>
      <c r="WT23" s="857"/>
      <c r="WU23" s="857"/>
      <c r="WV23" s="857"/>
      <c r="WW23" s="857"/>
      <c r="WX23" s="857"/>
      <c r="WY23" s="857"/>
      <c r="WZ23" s="857"/>
      <c r="XA23" s="857"/>
      <c r="XB23" s="857"/>
      <c r="XC23" s="857"/>
      <c r="XD23" s="857"/>
      <c r="XE23" s="857"/>
      <c r="XF23" s="857"/>
      <c r="XG23" s="857"/>
      <c r="XH23" s="857"/>
      <c r="XI23" s="857"/>
      <c r="XJ23" s="857"/>
      <c r="XK23" s="857"/>
      <c r="XL23" s="857"/>
      <c r="XM23" s="857"/>
      <c r="XN23" s="857"/>
      <c r="XO23" s="857"/>
      <c r="XP23" s="857"/>
      <c r="XQ23" s="857"/>
      <c r="XR23" s="857"/>
      <c r="XS23" s="857"/>
      <c r="XT23" s="857"/>
      <c r="XU23" s="857"/>
      <c r="XV23" s="857"/>
      <c r="XW23" s="857"/>
      <c r="XX23" s="857"/>
      <c r="XY23" s="857"/>
      <c r="XZ23" s="857"/>
      <c r="YA23" s="857"/>
      <c r="YB23" s="857"/>
      <c r="YC23" s="857"/>
      <c r="YD23" s="857"/>
      <c r="YE23" s="857"/>
      <c r="YF23" s="857"/>
      <c r="YG23" s="857"/>
      <c r="YH23" s="857"/>
      <c r="YI23" s="857"/>
      <c r="YJ23" s="857"/>
      <c r="YK23" s="857"/>
      <c r="YL23" s="857"/>
      <c r="YM23" s="857"/>
      <c r="YN23" s="857"/>
      <c r="YO23" s="857"/>
      <c r="YP23" s="857"/>
      <c r="YQ23" s="857"/>
      <c r="YR23" s="857"/>
      <c r="YS23" s="857"/>
      <c r="YT23" s="857"/>
      <c r="YU23" s="857"/>
      <c r="YV23" s="857"/>
      <c r="YW23" s="857"/>
      <c r="YX23" s="857"/>
      <c r="YY23" s="857"/>
      <c r="YZ23" s="857"/>
      <c r="ZA23" s="857"/>
      <c r="ZB23" s="857"/>
      <c r="ZC23" s="857"/>
      <c r="ZD23" s="857"/>
      <c r="ZE23" s="857"/>
      <c r="ZF23" s="857"/>
      <c r="ZG23" s="857"/>
      <c r="ZH23" s="857"/>
      <c r="ZI23" s="857"/>
      <c r="ZJ23" s="857"/>
      <c r="ZK23" s="857"/>
      <c r="ZL23" s="857"/>
      <c r="ZM23" s="857"/>
      <c r="ZN23" s="857"/>
      <c r="ZO23" s="857"/>
      <c r="ZP23" s="857"/>
      <c r="ZQ23" s="857"/>
      <c r="ZR23" s="857"/>
      <c r="ZS23" s="857"/>
      <c r="ZT23" s="857"/>
      <c r="ZU23" s="857"/>
      <c r="ZV23" s="857"/>
      <c r="ZW23" s="857"/>
      <c r="ZX23" s="857"/>
      <c r="ZY23" s="857"/>
      <c r="ZZ23" s="857"/>
      <c r="AAA23" s="857"/>
      <c r="AAB23" s="857"/>
      <c r="AAC23" s="857"/>
      <c r="AAD23" s="857"/>
      <c r="AAE23" s="857"/>
      <c r="AAF23" s="857"/>
      <c r="AAG23" s="857"/>
      <c r="AAH23" s="857"/>
      <c r="AAI23" s="857"/>
      <c r="AAJ23" s="857"/>
      <c r="AAK23" s="857"/>
      <c r="AAL23" s="857"/>
      <c r="AAM23" s="857"/>
      <c r="AAN23" s="857"/>
      <c r="AAO23" s="857"/>
      <c r="AAP23" s="857"/>
      <c r="AAQ23" s="857"/>
      <c r="AAR23" s="857"/>
      <c r="AAS23" s="857"/>
      <c r="AAT23" s="857"/>
      <c r="AAU23" s="857"/>
      <c r="AAV23" s="857"/>
      <c r="AAW23" s="857"/>
      <c r="AAX23" s="857"/>
      <c r="AAY23" s="857"/>
      <c r="AAZ23" s="857"/>
      <c r="ABA23" s="857"/>
      <c r="ABB23" s="857"/>
      <c r="ABC23" s="857"/>
      <c r="ABD23" s="857"/>
      <c r="ABE23" s="857"/>
      <c r="ABF23" s="857"/>
      <c r="ABG23" s="857"/>
      <c r="ABH23" s="857"/>
      <c r="ABI23" s="857"/>
      <c r="ABJ23" s="857"/>
      <c r="ABK23" s="857"/>
      <c r="ABL23" s="857"/>
      <c r="ABM23" s="857"/>
      <c r="ABN23" s="857"/>
      <c r="ABO23" s="857"/>
      <c r="ABP23" s="857"/>
      <c r="ABQ23" s="857"/>
      <c r="ABR23" s="857"/>
      <c r="ABS23" s="857"/>
      <c r="ABT23" s="857"/>
      <c r="ABU23" s="857"/>
      <c r="ABV23" s="857"/>
      <c r="ABW23" s="857"/>
      <c r="ABX23" s="857"/>
      <c r="ABY23" s="857"/>
      <c r="ABZ23" s="857"/>
      <c r="ACA23" s="857"/>
      <c r="ACB23" s="857"/>
      <c r="ACC23" s="857"/>
      <c r="ACD23" s="857"/>
      <c r="ACE23" s="857"/>
      <c r="ACF23" s="857"/>
      <c r="ACG23" s="857"/>
      <c r="ACH23" s="857"/>
      <c r="ACI23" s="857"/>
      <c r="ACJ23" s="857"/>
      <c r="ACK23" s="857"/>
      <c r="ACL23" s="857"/>
      <c r="ACM23" s="857"/>
      <c r="ACN23" s="857"/>
      <c r="ACO23" s="857"/>
      <c r="ACP23" s="857"/>
      <c r="ACQ23" s="857"/>
      <c r="ACR23" s="857"/>
      <c r="ACS23" s="857"/>
      <c r="ACT23" s="857"/>
      <c r="ACU23" s="857"/>
      <c r="ACV23" s="857"/>
      <c r="ACW23" s="857"/>
      <c r="ACX23" s="857"/>
      <c r="ACY23" s="857"/>
      <c r="ACZ23" s="857"/>
      <c r="ADA23" s="857"/>
      <c r="ADB23" s="857"/>
      <c r="ADC23" s="857"/>
      <c r="ADD23" s="857"/>
      <c r="ADE23" s="857"/>
      <c r="ADF23" s="857"/>
      <c r="ADG23" s="857"/>
      <c r="ADH23" s="857"/>
      <c r="ADI23" s="857"/>
      <c r="ADJ23" s="857"/>
      <c r="ADK23" s="857"/>
      <c r="ADL23" s="857"/>
      <c r="ADM23" s="857"/>
      <c r="ADN23" s="857"/>
      <c r="ADO23" s="857"/>
      <c r="ADP23" s="857"/>
      <c r="ADQ23" s="857"/>
      <c r="ADR23" s="857"/>
      <c r="ADS23" s="857"/>
      <c r="ADT23" s="857"/>
      <c r="ADU23" s="857"/>
      <c r="ADV23" s="857"/>
      <c r="ADW23" s="857"/>
      <c r="ADX23" s="857"/>
      <c r="ADY23" s="857"/>
      <c r="ADZ23" s="857"/>
      <c r="AEA23" s="857"/>
      <c r="AEB23" s="857"/>
      <c r="AEC23" s="857"/>
      <c r="AED23" s="857"/>
      <c r="AEE23" s="857"/>
      <c r="AEF23" s="857"/>
      <c r="AEG23" s="857"/>
      <c r="AEH23" s="857"/>
      <c r="AEI23" s="857"/>
      <c r="AEJ23" s="857"/>
      <c r="AEK23" s="857"/>
      <c r="AEL23" s="857"/>
      <c r="AEM23" s="857"/>
      <c r="AEN23" s="857"/>
      <c r="AEO23" s="857"/>
      <c r="AEP23" s="857"/>
      <c r="AEQ23" s="857"/>
      <c r="AER23" s="857"/>
      <c r="AES23" s="857"/>
      <c r="AET23" s="857"/>
      <c r="AEU23" s="857"/>
      <c r="AEV23" s="857"/>
      <c r="AEW23" s="857"/>
      <c r="AEX23" s="857"/>
      <c r="AEY23" s="857"/>
      <c r="AEZ23" s="857"/>
      <c r="AFA23" s="857"/>
      <c r="AFB23" s="857"/>
      <c r="AFC23" s="857"/>
      <c r="AFD23" s="857"/>
      <c r="AFE23" s="857"/>
      <c r="AFF23" s="857"/>
      <c r="AFG23" s="857"/>
      <c r="AFH23" s="857"/>
      <c r="AFI23" s="857"/>
      <c r="AFJ23" s="857"/>
      <c r="AFK23" s="857"/>
      <c r="AFL23" s="857"/>
      <c r="AFM23" s="857"/>
      <c r="AFN23" s="857"/>
      <c r="AFO23" s="857"/>
      <c r="AFP23" s="857"/>
      <c r="AFQ23" s="857"/>
      <c r="AFR23" s="857"/>
      <c r="AFS23" s="857"/>
      <c r="AFT23" s="857"/>
      <c r="AFU23" s="857"/>
      <c r="AFV23" s="857"/>
      <c r="AFW23" s="857"/>
      <c r="AFX23" s="857"/>
      <c r="AFY23" s="857"/>
      <c r="AFZ23" s="857"/>
      <c r="AGA23" s="857"/>
      <c r="AGB23" s="857"/>
      <c r="AGC23" s="857"/>
      <c r="AGD23" s="857"/>
      <c r="AGE23" s="857"/>
      <c r="AGF23" s="857"/>
      <c r="AGG23" s="857"/>
      <c r="AGH23" s="857"/>
      <c r="AGI23" s="857"/>
      <c r="AGJ23" s="857"/>
      <c r="AGK23" s="857"/>
      <c r="AGL23" s="857"/>
      <c r="AGM23" s="857"/>
      <c r="AGN23" s="857"/>
      <c r="AGO23" s="857"/>
      <c r="AGP23" s="857"/>
      <c r="AGQ23" s="857"/>
      <c r="AGR23" s="857"/>
      <c r="AGS23" s="857"/>
      <c r="AGT23" s="857"/>
      <c r="AGU23" s="857"/>
      <c r="AGV23" s="857"/>
      <c r="AGW23" s="857"/>
      <c r="AGX23" s="857"/>
      <c r="AGY23" s="857"/>
      <c r="AGZ23" s="857"/>
      <c r="AHA23" s="857"/>
      <c r="AHB23" s="857"/>
      <c r="AHC23" s="857"/>
      <c r="AHD23" s="857"/>
      <c r="AHE23" s="857"/>
      <c r="AHF23" s="857"/>
      <c r="AHG23" s="857"/>
      <c r="AHH23" s="857"/>
      <c r="AHI23" s="857"/>
      <c r="AHJ23" s="857"/>
      <c r="AHK23" s="857"/>
      <c r="AHL23" s="857"/>
      <c r="AHM23" s="857"/>
      <c r="AHN23" s="857"/>
      <c r="AHO23" s="857"/>
      <c r="AHP23" s="857"/>
      <c r="AHQ23" s="857"/>
      <c r="AHR23" s="857"/>
      <c r="AHS23" s="857"/>
      <c r="AHT23" s="857"/>
      <c r="AHU23" s="857"/>
      <c r="AHV23" s="857"/>
      <c r="AHW23" s="857"/>
      <c r="AHX23" s="857"/>
      <c r="AHY23" s="857"/>
      <c r="AHZ23" s="857"/>
      <c r="AIA23" s="857"/>
      <c r="AIB23" s="857"/>
      <c r="AIC23" s="857"/>
      <c r="AID23" s="857"/>
      <c r="AIE23" s="857"/>
      <c r="AIF23" s="857"/>
      <c r="AIG23" s="857"/>
      <c r="AIH23" s="857"/>
      <c r="AII23" s="857"/>
      <c r="AIJ23" s="857"/>
      <c r="AIK23" s="857"/>
      <c r="AIL23" s="857"/>
      <c r="AIM23" s="857"/>
      <c r="AIN23" s="857"/>
      <c r="AIO23" s="857"/>
      <c r="AIP23" s="857"/>
      <c r="AIQ23" s="857"/>
      <c r="AIR23" s="857"/>
      <c r="AIS23" s="857"/>
      <c r="AIT23" s="857"/>
      <c r="AIU23" s="857"/>
      <c r="AIV23" s="857"/>
      <c r="AIW23" s="857"/>
      <c r="AIX23" s="857"/>
      <c r="AIY23" s="857"/>
      <c r="AIZ23" s="857"/>
      <c r="AJA23" s="857"/>
      <c r="AJB23" s="857"/>
      <c r="AJC23" s="857"/>
      <c r="AJD23" s="857"/>
      <c r="AJE23" s="857"/>
      <c r="AJF23" s="857"/>
      <c r="AJG23" s="857"/>
      <c r="AJH23" s="857"/>
      <c r="AJI23" s="857"/>
      <c r="AJJ23" s="857"/>
      <c r="AJK23" s="857"/>
      <c r="AJL23" s="857"/>
      <c r="AJM23" s="857"/>
      <c r="AJN23" s="857"/>
      <c r="AJO23" s="857"/>
      <c r="AJP23" s="857"/>
      <c r="AJQ23" s="857"/>
      <c r="AJR23" s="857"/>
      <c r="AJS23" s="857"/>
      <c r="AJT23" s="857"/>
      <c r="AJU23" s="857"/>
      <c r="AJV23" s="857"/>
      <c r="AJW23" s="857"/>
      <c r="AJX23" s="857"/>
      <c r="AJY23" s="857"/>
      <c r="AJZ23" s="857"/>
      <c r="AKA23" s="857"/>
      <c r="AKB23" s="857"/>
      <c r="AKC23" s="857"/>
      <c r="AKD23" s="857"/>
      <c r="AKE23" s="857"/>
      <c r="AKF23" s="857"/>
      <c r="AKG23" s="857"/>
      <c r="AKH23" s="857"/>
      <c r="AKI23" s="857"/>
      <c r="AKJ23" s="857"/>
      <c r="AKK23" s="857"/>
      <c r="AKL23" s="857"/>
      <c r="AKM23" s="857"/>
      <c r="AKN23" s="857"/>
      <c r="AKO23" s="857"/>
      <c r="AKP23" s="857"/>
      <c r="AKQ23" s="857"/>
      <c r="AKR23" s="857"/>
      <c r="AKS23" s="857"/>
      <c r="AKT23" s="857"/>
      <c r="AKU23" s="857"/>
      <c r="AKV23" s="857"/>
      <c r="AKW23" s="857"/>
      <c r="AKX23" s="857"/>
      <c r="AKY23" s="857"/>
      <c r="AKZ23" s="857"/>
      <c r="ALA23" s="857"/>
      <c r="ALB23" s="857"/>
      <c r="ALC23" s="857"/>
      <c r="ALD23" s="857"/>
      <c r="ALE23" s="857"/>
      <c r="ALF23" s="857"/>
      <c r="ALG23" s="857"/>
      <c r="ALH23" s="857"/>
      <c r="ALI23" s="857"/>
      <c r="ALJ23" s="857"/>
      <c r="ALK23" s="857"/>
      <c r="ALL23" s="857"/>
      <c r="ALM23" s="857"/>
      <c r="ALN23" s="857"/>
      <c r="ALO23" s="857"/>
      <c r="ALP23" s="857"/>
      <c r="ALQ23" s="857"/>
      <c r="ALR23" s="857"/>
      <c r="ALS23" s="857"/>
      <c r="ALT23" s="857"/>
      <c r="ALU23" s="857"/>
      <c r="ALV23" s="857"/>
      <c r="ALW23" s="857"/>
      <c r="ALX23" s="857"/>
      <c r="ALY23" s="857"/>
      <c r="ALZ23" s="857"/>
      <c r="AMA23" s="857"/>
      <c r="AMB23" s="857"/>
      <c r="AMC23" s="857"/>
      <c r="AMD23" s="857"/>
      <c r="AME23" s="857"/>
      <c r="AMF23" s="857"/>
      <c r="AMG23" s="857"/>
      <c r="AMH23" s="857"/>
      <c r="AMI23" s="857"/>
      <c r="AMJ23" s="857"/>
      <c r="AMK23" s="857"/>
      <c r="AML23" s="857"/>
      <c r="AMM23" s="857"/>
      <c r="AMN23" s="857"/>
      <c r="AMO23" s="857"/>
      <c r="AMP23" s="857"/>
      <c r="AMQ23" s="857"/>
      <c r="AMR23" s="857"/>
      <c r="AMS23" s="857"/>
      <c r="AMT23" s="857"/>
      <c r="AMU23" s="857"/>
      <c r="AMV23" s="857"/>
      <c r="AMW23" s="857"/>
      <c r="AMX23" s="857"/>
      <c r="AMY23" s="857"/>
      <c r="AMZ23" s="857"/>
      <c r="ANA23" s="857"/>
      <c r="ANB23" s="857"/>
      <c r="ANC23" s="857"/>
      <c r="AND23" s="857"/>
      <c r="ANE23" s="857"/>
      <c r="ANF23" s="857"/>
      <c r="ANG23" s="857"/>
      <c r="ANH23" s="857"/>
      <c r="ANI23" s="857"/>
      <c r="ANJ23" s="857"/>
      <c r="ANK23" s="857"/>
      <c r="ANL23" s="857"/>
      <c r="ANM23" s="857"/>
      <c r="ANN23" s="857"/>
      <c r="ANO23" s="857"/>
      <c r="ANP23" s="857"/>
      <c r="ANQ23" s="857"/>
      <c r="ANR23" s="857"/>
      <c r="ANS23" s="857"/>
      <c r="ANT23" s="857"/>
      <c r="ANU23" s="857"/>
      <c r="ANV23" s="857"/>
      <c r="ANW23" s="857"/>
      <c r="ANX23" s="857"/>
      <c r="ANY23" s="857"/>
      <c r="ANZ23" s="857"/>
      <c r="AOA23" s="857"/>
      <c r="AOB23" s="857"/>
      <c r="AOC23" s="857"/>
      <c r="AOD23" s="857"/>
      <c r="AOE23" s="857"/>
      <c r="AOF23" s="857"/>
      <c r="AOG23" s="857"/>
      <c r="AOH23" s="857"/>
      <c r="AOI23" s="857"/>
      <c r="AOJ23" s="857"/>
      <c r="AOK23" s="857"/>
      <c r="AOL23" s="857"/>
      <c r="AOM23" s="857"/>
      <c r="AON23" s="857"/>
      <c r="AOO23" s="857"/>
      <c r="AOP23" s="857"/>
      <c r="AOQ23" s="857"/>
      <c r="AOR23" s="857"/>
      <c r="AOS23" s="857"/>
      <c r="AOT23" s="857"/>
      <c r="AOU23" s="857"/>
      <c r="AOV23" s="857"/>
      <c r="AOW23" s="857"/>
      <c r="AOX23" s="857"/>
      <c r="AOY23" s="857"/>
      <c r="AOZ23" s="857"/>
      <c r="APA23" s="857"/>
      <c r="APB23" s="857"/>
      <c r="APC23" s="857"/>
      <c r="APD23" s="857"/>
      <c r="APE23" s="857"/>
      <c r="APF23" s="857"/>
      <c r="APG23" s="857"/>
      <c r="APH23" s="857"/>
      <c r="API23" s="857"/>
      <c r="APJ23" s="857"/>
      <c r="APK23" s="857"/>
      <c r="APL23" s="857"/>
      <c r="APM23" s="857"/>
      <c r="APN23" s="857"/>
      <c r="APO23" s="857"/>
      <c r="APP23" s="857"/>
      <c r="APQ23" s="857"/>
      <c r="APR23" s="857"/>
      <c r="APS23" s="857"/>
      <c r="APT23" s="857"/>
      <c r="APU23" s="857"/>
      <c r="APV23" s="857"/>
      <c r="APW23" s="857"/>
      <c r="APX23" s="857"/>
      <c r="APY23" s="857"/>
      <c r="APZ23" s="857"/>
      <c r="AQA23" s="857"/>
      <c r="AQB23" s="857"/>
      <c r="AQC23" s="857"/>
      <c r="AQD23" s="857"/>
      <c r="AQE23" s="857"/>
      <c r="AQF23" s="857"/>
      <c r="AQG23" s="857"/>
      <c r="AQH23" s="857"/>
      <c r="AQI23" s="857"/>
      <c r="AQJ23" s="857"/>
      <c r="AQK23" s="857"/>
      <c r="AQL23" s="857"/>
      <c r="AQM23" s="857"/>
      <c r="AQN23" s="857"/>
      <c r="AQO23" s="857"/>
      <c r="AQP23" s="857"/>
      <c r="AQQ23" s="857"/>
      <c r="AQR23" s="857"/>
      <c r="AQS23" s="857"/>
      <c r="AQT23" s="857"/>
      <c r="AQU23" s="857"/>
      <c r="AQV23" s="857"/>
      <c r="AQW23" s="857"/>
      <c r="AQX23" s="857"/>
      <c r="AQY23" s="857"/>
      <c r="AQZ23" s="857"/>
      <c r="ARA23" s="857"/>
      <c r="ARB23" s="857"/>
      <c r="ARC23" s="857"/>
      <c r="ARD23" s="857"/>
      <c r="ARE23" s="857"/>
      <c r="ARF23" s="857"/>
      <c r="ARG23" s="857"/>
      <c r="ARH23" s="857"/>
      <c r="ARI23" s="857"/>
      <c r="ARJ23" s="857"/>
      <c r="ARK23" s="857"/>
      <c r="ARL23" s="857"/>
      <c r="ARM23" s="857"/>
      <c r="ARN23" s="857"/>
      <c r="ARO23" s="857"/>
      <c r="ARP23" s="857"/>
      <c r="ARQ23" s="857"/>
      <c r="ARR23" s="857"/>
      <c r="ARS23" s="857"/>
      <c r="ART23" s="857"/>
      <c r="ARU23" s="857"/>
      <c r="ARV23" s="857"/>
      <c r="ARW23" s="857"/>
      <c r="ARX23" s="857"/>
      <c r="ARY23" s="857"/>
      <c r="ARZ23" s="857"/>
      <c r="ASA23" s="857"/>
      <c r="ASB23" s="857"/>
      <c r="ASC23" s="857"/>
      <c r="ASD23" s="857"/>
      <c r="ASE23" s="857"/>
      <c r="ASF23" s="857"/>
      <c r="ASG23" s="857"/>
      <c r="ASH23" s="857"/>
      <c r="ASI23" s="857"/>
      <c r="ASJ23" s="857"/>
      <c r="ASK23" s="857"/>
      <c r="ASL23" s="857"/>
      <c r="ASM23" s="857"/>
      <c r="ASN23" s="857"/>
      <c r="ASO23" s="857"/>
      <c r="ASP23" s="857"/>
      <c r="ASQ23" s="857"/>
      <c r="ASR23" s="857"/>
      <c r="ASS23" s="857"/>
      <c r="AST23" s="857"/>
      <c r="ASU23" s="857"/>
      <c r="ASV23" s="857"/>
      <c r="ASW23" s="857"/>
      <c r="ASX23" s="857"/>
      <c r="ASY23" s="857"/>
      <c r="ASZ23" s="857"/>
      <c r="ATA23" s="857"/>
      <c r="ATB23" s="857"/>
      <c r="ATC23" s="857"/>
      <c r="ATD23" s="857"/>
      <c r="ATE23" s="857"/>
      <c r="ATF23" s="857"/>
      <c r="ATG23" s="857"/>
      <c r="ATH23" s="857"/>
      <c r="ATI23" s="857"/>
      <c r="ATJ23" s="857"/>
      <c r="ATK23" s="857"/>
      <c r="ATL23" s="857"/>
      <c r="ATM23" s="857"/>
      <c r="ATN23" s="857"/>
      <c r="ATO23" s="857"/>
      <c r="ATP23" s="857"/>
      <c r="ATQ23" s="857"/>
      <c r="ATR23" s="857"/>
      <c r="ATS23" s="857"/>
      <c r="ATT23" s="857"/>
      <c r="ATU23" s="857"/>
      <c r="ATV23" s="857"/>
      <c r="ATW23" s="857"/>
      <c r="ATX23" s="857"/>
      <c r="ATY23" s="857"/>
      <c r="ATZ23" s="857"/>
      <c r="AUA23" s="857"/>
      <c r="AUB23" s="857"/>
      <c r="AUC23" s="857"/>
      <c r="AUD23" s="857"/>
      <c r="AUE23" s="857"/>
      <c r="AUF23" s="857"/>
      <c r="AUG23" s="857"/>
      <c r="AUH23" s="857"/>
      <c r="AUI23" s="857"/>
      <c r="AUJ23" s="857"/>
      <c r="AUK23" s="857"/>
      <c r="AUL23" s="857"/>
      <c r="AUM23" s="857"/>
      <c r="AUN23" s="857"/>
      <c r="AUO23" s="857"/>
      <c r="AUP23" s="857"/>
      <c r="AUQ23" s="857"/>
      <c r="AUR23" s="857"/>
      <c r="AUS23" s="857"/>
      <c r="AUT23" s="857"/>
      <c r="AUU23" s="857"/>
      <c r="AUV23" s="857"/>
      <c r="AUW23" s="857"/>
      <c r="AUX23" s="857"/>
      <c r="AUY23" s="857"/>
      <c r="AUZ23" s="857"/>
      <c r="AVA23" s="857"/>
      <c r="AVB23" s="857"/>
      <c r="AVC23" s="857"/>
      <c r="AVD23" s="857"/>
      <c r="AVE23" s="857"/>
      <c r="AVF23" s="857"/>
      <c r="AVG23" s="857"/>
      <c r="AVH23" s="857"/>
      <c r="AVI23" s="857"/>
      <c r="AVJ23" s="857"/>
      <c r="AVK23" s="857"/>
      <c r="AVL23" s="857"/>
      <c r="AVM23" s="857"/>
      <c r="AVN23" s="857"/>
      <c r="AVO23" s="857"/>
      <c r="AVP23" s="857"/>
      <c r="AVQ23" s="857"/>
      <c r="AVR23" s="857"/>
      <c r="AVS23" s="857"/>
      <c r="AVT23" s="857"/>
      <c r="AVU23" s="857"/>
      <c r="AVV23" s="857"/>
      <c r="AVW23" s="857"/>
      <c r="AVX23" s="857"/>
      <c r="AVY23" s="857"/>
      <c r="AVZ23" s="857"/>
      <c r="AWA23" s="857"/>
      <c r="AWB23" s="857"/>
      <c r="AWC23" s="857"/>
      <c r="AWD23" s="857"/>
      <c r="AWE23" s="857"/>
      <c r="AWF23" s="857"/>
      <c r="AWG23" s="857"/>
      <c r="AWH23" s="857"/>
      <c r="AWI23" s="857"/>
      <c r="AWJ23" s="857"/>
      <c r="AWK23" s="857"/>
      <c r="AWL23" s="857"/>
      <c r="AWM23" s="857"/>
      <c r="AWN23" s="857"/>
      <c r="AWO23" s="857"/>
      <c r="AWP23" s="857"/>
      <c r="AWQ23" s="857"/>
      <c r="AWR23" s="857"/>
      <c r="AWS23" s="857"/>
      <c r="AWT23" s="857"/>
      <c r="AWU23" s="857"/>
      <c r="AWV23" s="857"/>
      <c r="AWW23" s="857"/>
      <c r="AWX23" s="857"/>
      <c r="AWY23" s="857"/>
      <c r="AWZ23" s="857"/>
      <c r="AXA23" s="857"/>
      <c r="AXB23" s="857"/>
      <c r="AXC23" s="857"/>
      <c r="AXD23" s="857"/>
      <c r="AXE23" s="857"/>
      <c r="AXF23" s="857"/>
      <c r="AXG23" s="857"/>
      <c r="AXH23" s="857"/>
      <c r="AXI23" s="857"/>
      <c r="AXJ23" s="857"/>
      <c r="AXK23" s="857"/>
      <c r="AXL23" s="857"/>
      <c r="AXM23" s="857"/>
      <c r="AXN23" s="857"/>
      <c r="AXO23" s="857"/>
      <c r="AXP23" s="857"/>
      <c r="AXQ23" s="857"/>
      <c r="AXR23" s="857"/>
      <c r="AXS23" s="857"/>
      <c r="AXT23" s="857"/>
      <c r="AXU23" s="857"/>
      <c r="AXV23" s="857"/>
      <c r="AXW23" s="857"/>
      <c r="AXX23" s="857"/>
      <c r="AXY23" s="857"/>
      <c r="AXZ23" s="857"/>
      <c r="AYA23" s="857"/>
      <c r="AYB23" s="857"/>
      <c r="AYC23" s="857"/>
      <c r="AYD23" s="857"/>
      <c r="AYE23" s="857"/>
      <c r="AYF23" s="857"/>
      <c r="AYG23" s="857"/>
      <c r="AYH23" s="857"/>
      <c r="AYI23" s="857"/>
      <c r="AYJ23" s="857"/>
      <c r="AYK23" s="857"/>
      <c r="AYL23" s="857"/>
      <c r="AYM23" s="857"/>
      <c r="AYN23" s="857"/>
      <c r="AYO23" s="857"/>
      <c r="AYP23" s="857"/>
      <c r="AYQ23" s="857"/>
      <c r="AYR23" s="857"/>
      <c r="AYS23" s="857"/>
      <c r="AYT23" s="857"/>
      <c r="AYU23" s="857"/>
      <c r="AYV23" s="857"/>
      <c r="AYW23" s="857"/>
      <c r="AYX23" s="857"/>
      <c r="AYY23" s="857"/>
      <c r="AYZ23" s="857"/>
      <c r="AZA23" s="857"/>
      <c r="AZB23" s="857"/>
      <c r="AZC23" s="857"/>
      <c r="AZD23" s="857"/>
      <c r="AZE23" s="857"/>
      <c r="AZF23" s="857"/>
      <c r="AZG23" s="857"/>
      <c r="AZH23" s="857"/>
      <c r="AZI23" s="857"/>
      <c r="AZJ23" s="857"/>
      <c r="AZK23" s="857"/>
      <c r="AZL23" s="857"/>
      <c r="AZM23" s="857"/>
      <c r="AZN23" s="857"/>
      <c r="AZO23" s="857"/>
      <c r="AZP23" s="857"/>
      <c r="AZQ23" s="857"/>
      <c r="AZR23" s="857"/>
      <c r="AZS23" s="857"/>
      <c r="AZT23" s="857"/>
      <c r="AZU23" s="857"/>
      <c r="AZV23" s="857"/>
      <c r="AZW23" s="857"/>
      <c r="AZX23" s="857"/>
      <c r="AZY23" s="857"/>
      <c r="AZZ23" s="857"/>
      <c r="BAA23" s="857"/>
      <c r="BAB23" s="857"/>
      <c r="BAC23" s="857"/>
      <c r="BAD23" s="857"/>
      <c r="BAE23" s="857"/>
      <c r="BAF23" s="857"/>
      <c r="BAG23" s="857"/>
      <c r="BAH23" s="857"/>
      <c r="BAI23" s="857"/>
      <c r="BAJ23" s="857"/>
      <c r="BAK23" s="857"/>
      <c r="BAL23" s="857"/>
      <c r="BAM23" s="857"/>
      <c r="BAN23" s="857"/>
      <c r="BAO23" s="857"/>
      <c r="BAP23" s="857"/>
      <c r="BAQ23" s="857"/>
      <c r="BAR23" s="857"/>
      <c r="BAS23" s="857"/>
      <c r="BAT23" s="857"/>
      <c r="BAU23" s="857"/>
      <c r="BAV23" s="857"/>
      <c r="BAW23" s="857"/>
      <c r="BAX23" s="857"/>
      <c r="BAY23" s="857"/>
      <c r="BAZ23" s="857"/>
      <c r="BBA23" s="857"/>
      <c r="BBB23" s="857"/>
      <c r="BBC23" s="857"/>
      <c r="BBD23" s="857"/>
      <c r="BBE23" s="857"/>
      <c r="BBF23" s="857"/>
      <c r="BBG23" s="857"/>
      <c r="BBH23" s="857"/>
      <c r="BBI23" s="857"/>
      <c r="BBJ23" s="857"/>
      <c r="BBK23" s="857"/>
      <c r="BBL23" s="857"/>
      <c r="BBM23" s="857"/>
      <c r="BBN23" s="857"/>
      <c r="BBO23" s="857"/>
      <c r="BBP23" s="857"/>
      <c r="BBQ23" s="857"/>
      <c r="BBR23" s="857"/>
      <c r="BBS23" s="857"/>
      <c r="BBT23" s="857"/>
      <c r="BBU23" s="857"/>
      <c r="BBV23" s="857"/>
      <c r="BBW23" s="857"/>
      <c r="BBX23" s="857"/>
      <c r="BBY23" s="857"/>
      <c r="BBZ23" s="857"/>
      <c r="BCA23" s="857"/>
      <c r="BCB23" s="857"/>
      <c r="BCC23" s="857"/>
      <c r="BCD23" s="857"/>
      <c r="BCE23" s="857"/>
      <c r="BCF23" s="857"/>
      <c r="BCG23" s="857"/>
      <c r="BCH23" s="857"/>
      <c r="BCI23" s="857"/>
      <c r="BCJ23" s="857"/>
      <c r="BCK23" s="857"/>
      <c r="BCL23" s="857"/>
      <c r="BCM23" s="857"/>
      <c r="BCN23" s="857"/>
      <c r="BCO23" s="857"/>
      <c r="BCP23" s="857"/>
      <c r="BCQ23" s="857"/>
      <c r="BCR23" s="857"/>
      <c r="BCS23" s="857"/>
      <c r="BCT23" s="857"/>
      <c r="BCU23" s="857"/>
      <c r="BCV23" s="857"/>
      <c r="BCW23" s="857"/>
      <c r="BCX23" s="857"/>
      <c r="BCY23" s="857"/>
      <c r="BCZ23" s="857"/>
      <c r="BDA23" s="857"/>
      <c r="BDB23" s="857"/>
      <c r="BDC23" s="857"/>
      <c r="BDD23" s="857"/>
      <c r="BDE23" s="857"/>
      <c r="BDF23" s="857"/>
      <c r="BDG23" s="857"/>
      <c r="BDH23" s="857"/>
      <c r="BDI23" s="857"/>
      <c r="BDJ23" s="857"/>
      <c r="BDK23" s="857"/>
      <c r="BDL23" s="857"/>
      <c r="BDM23" s="857"/>
      <c r="BDN23" s="857"/>
      <c r="BDO23" s="857"/>
      <c r="BDP23" s="857"/>
      <c r="BDQ23" s="857"/>
      <c r="BDR23" s="857"/>
      <c r="BDS23" s="857"/>
      <c r="BDT23" s="857"/>
      <c r="BDU23" s="857"/>
      <c r="BDV23" s="857"/>
      <c r="BDW23" s="857"/>
      <c r="BDX23" s="857"/>
      <c r="BDY23" s="857"/>
      <c r="BDZ23" s="857"/>
      <c r="BEA23" s="857"/>
      <c r="BEB23" s="857"/>
      <c r="BEC23" s="857"/>
      <c r="BED23" s="857"/>
      <c r="BEE23" s="857"/>
      <c r="BEF23" s="857"/>
      <c r="BEG23" s="857"/>
      <c r="BEH23" s="857"/>
      <c r="BEI23" s="857"/>
      <c r="BEJ23" s="857"/>
      <c r="BEK23" s="857"/>
      <c r="BEL23" s="857"/>
      <c r="BEM23" s="857"/>
      <c r="BEN23" s="857"/>
      <c r="BEO23" s="857"/>
      <c r="BEP23" s="857"/>
      <c r="BEQ23" s="857"/>
      <c r="BER23" s="857"/>
      <c r="BES23" s="857"/>
      <c r="BET23" s="857"/>
      <c r="BEU23" s="857"/>
      <c r="BEV23" s="857"/>
      <c r="BEW23" s="857"/>
      <c r="BEX23" s="857"/>
      <c r="BEY23" s="857"/>
      <c r="BEZ23" s="857"/>
      <c r="BFA23" s="857"/>
      <c r="BFB23" s="857"/>
      <c r="BFC23" s="857"/>
      <c r="BFD23" s="857"/>
      <c r="BFE23" s="857"/>
      <c r="BFF23" s="857"/>
      <c r="BFG23" s="857"/>
      <c r="BFH23" s="857"/>
      <c r="BFI23" s="857"/>
      <c r="BFJ23" s="857"/>
      <c r="BFK23" s="857"/>
      <c r="BFL23" s="857"/>
      <c r="BFM23" s="857"/>
      <c r="BFN23" s="857"/>
      <c r="BFO23" s="857"/>
      <c r="BFP23" s="857"/>
      <c r="BFQ23" s="857"/>
      <c r="BFR23" s="857"/>
      <c r="BFS23" s="857"/>
      <c r="BFT23" s="857"/>
      <c r="BFU23" s="857"/>
      <c r="BFV23" s="857"/>
      <c r="BFW23" s="857"/>
      <c r="BFX23" s="857"/>
      <c r="BFY23" s="857"/>
      <c r="BFZ23" s="857"/>
      <c r="BGA23" s="857"/>
      <c r="BGB23" s="857"/>
      <c r="BGC23" s="857"/>
      <c r="BGD23" s="857"/>
      <c r="BGE23" s="857"/>
      <c r="BGF23" s="857"/>
      <c r="BGG23" s="857"/>
      <c r="BGH23" s="857"/>
      <c r="BGI23" s="857"/>
      <c r="BGJ23" s="857"/>
      <c r="BGK23" s="857"/>
      <c r="BGL23" s="857"/>
      <c r="BGM23" s="857"/>
      <c r="BGN23" s="857"/>
      <c r="BGO23" s="857"/>
      <c r="BGP23" s="857"/>
      <c r="BGQ23" s="857"/>
      <c r="BGR23" s="857"/>
      <c r="BGS23" s="857"/>
      <c r="BGT23" s="857"/>
      <c r="BGU23" s="857"/>
      <c r="BGV23" s="857"/>
      <c r="BGW23" s="857"/>
      <c r="BGX23" s="857"/>
      <c r="BGY23" s="857"/>
      <c r="BGZ23" s="857"/>
      <c r="BHA23" s="857"/>
      <c r="BHB23" s="857"/>
      <c r="BHC23" s="857"/>
      <c r="BHD23" s="857"/>
      <c r="BHE23" s="857"/>
      <c r="BHF23" s="857"/>
      <c r="BHG23" s="857"/>
      <c r="BHH23" s="857"/>
      <c r="BHI23" s="857"/>
      <c r="BHJ23" s="857"/>
      <c r="BHK23" s="857"/>
      <c r="BHL23" s="857"/>
      <c r="BHM23" s="857"/>
      <c r="BHN23" s="857"/>
      <c r="BHO23" s="857"/>
      <c r="BHP23" s="857"/>
      <c r="BHQ23" s="857"/>
      <c r="BHR23" s="857"/>
      <c r="BHS23" s="857"/>
      <c r="BHT23" s="857"/>
      <c r="BHU23" s="857"/>
      <c r="BHV23" s="857"/>
      <c r="BHW23" s="857"/>
      <c r="BHX23" s="857"/>
      <c r="BHY23" s="857"/>
      <c r="BHZ23" s="857"/>
      <c r="BIA23" s="857"/>
      <c r="BIB23" s="857"/>
      <c r="BIC23" s="857"/>
      <c r="BID23" s="857"/>
      <c r="BIE23" s="857"/>
      <c r="BIF23" s="857"/>
      <c r="BIG23" s="857"/>
      <c r="BIH23" s="857"/>
      <c r="BII23" s="857"/>
      <c r="BIJ23" s="857"/>
      <c r="BIK23" s="857"/>
      <c r="BIL23" s="857"/>
      <c r="BIM23" s="857"/>
      <c r="BIN23" s="857"/>
      <c r="BIO23" s="857"/>
      <c r="BIP23" s="857"/>
      <c r="BIQ23" s="857"/>
      <c r="BIR23" s="857"/>
      <c r="BIS23" s="857"/>
      <c r="BIT23" s="857"/>
      <c r="BIU23" s="857"/>
      <c r="BIV23" s="857"/>
      <c r="BIW23" s="857"/>
      <c r="BIX23" s="857"/>
      <c r="BIY23" s="857"/>
      <c r="BIZ23" s="857"/>
      <c r="BJA23" s="857"/>
      <c r="BJB23" s="857"/>
      <c r="BJC23" s="857"/>
      <c r="BJD23" s="857"/>
      <c r="BJE23" s="857"/>
      <c r="BJF23" s="857"/>
      <c r="BJG23" s="857"/>
      <c r="BJH23" s="857"/>
      <c r="BJI23" s="857"/>
      <c r="BJJ23" s="857"/>
      <c r="BJK23" s="857"/>
      <c r="BJL23" s="857"/>
      <c r="BJM23" s="857"/>
      <c r="BJN23" s="857"/>
      <c r="BJO23" s="857"/>
      <c r="BJP23" s="857"/>
      <c r="BJQ23" s="857"/>
      <c r="BJR23" s="857"/>
      <c r="BJS23" s="857"/>
      <c r="BJT23" s="857"/>
      <c r="BJU23" s="857"/>
      <c r="BJV23" s="857"/>
      <c r="BJW23" s="857"/>
      <c r="BJX23" s="857"/>
      <c r="BJY23" s="857"/>
      <c r="BJZ23" s="857"/>
      <c r="BKA23" s="857"/>
      <c r="BKB23" s="857"/>
      <c r="BKC23" s="857"/>
      <c r="BKD23" s="857"/>
      <c r="BKE23" s="857"/>
      <c r="BKF23" s="857"/>
      <c r="BKG23" s="857"/>
      <c r="BKH23" s="857"/>
      <c r="BKI23" s="857"/>
      <c r="BKJ23" s="857"/>
      <c r="BKK23" s="857"/>
      <c r="BKL23" s="857"/>
      <c r="BKM23" s="857"/>
      <c r="BKN23" s="857"/>
      <c r="BKO23" s="857"/>
      <c r="BKP23" s="857"/>
      <c r="BKQ23" s="857"/>
      <c r="BKR23" s="857"/>
      <c r="BKS23" s="857"/>
      <c r="BKT23" s="857"/>
      <c r="BKU23" s="857"/>
      <c r="BKV23" s="857"/>
      <c r="BKW23" s="857"/>
      <c r="BKX23" s="857"/>
      <c r="BKY23" s="857"/>
      <c r="BKZ23" s="857"/>
      <c r="BLA23" s="857"/>
      <c r="BLB23" s="857"/>
      <c r="BLC23" s="857"/>
      <c r="BLD23" s="857"/>
      <c r="BLE23" s="857"/>
      <c r="BLF23" s="857"/>
      <c r="BLG23" s="857"/>
      <c r="BLH23" s="857"/>
      <c r="BLI23" s="857"/>
      <c r="BLJ23" s="857"/>
      <c r="BLK23" s="857"/>
      <c r="BLL23" s="857"/>
      <c r="BLM23" s="857"/>
      <c r="BLN23" s="857"/>
      <c r="BLO23" s="857"/>
      <c r="BLP23" s="857"/>
      <c r="BLQ23" s="857"/>
      <c r="BLR23" s="857"/>
      <c r="BLS23" s="857"/>
      <c r="BLT23" s="857"/>
      <c r="BLU23" s="857"/>
      <c r="BLV23" s="857"/>
      <c r="BLW23" s="857"/>
      <c r="BLX23" s="857"/>
      <c r="BLY23" s="857"/>
      <c r="BLZ23" s="857"/>
      <c r="BMA23" s="857"/>
      <c r="BMB23" s="857"/>
      <c r="BMC23" s="857"/>
      <c r="BMD23" s="857"/>
      <c r="BME23" s="857"/>
      <c r="BMF23" s="857"/>
      <c r="BMG23" s="857"/>
      <c r="BMH23" s="857"/>
      <c r="BMI23" s="857"/>
      <c r="BMJ23" s="857"/>
      <c r="BMK23" s="857"/>
      <c r="BML23" s="857"/>
      <c r="BMM23" s="857"/>
      <c r="BMN23" s="857"/>
      <c r="BMO23" s="857"/>
      <c r="BMP23" s="857"/>
      <c r="BMQ23" s="857"/>
      <c r="BMR23" s="857"/>
      <c r="BMS23" s="857"/>
      <c r="BMT23" s="857"/>
      <c r="BMU23" s="857"/>
      <c r="BMV23" s="857"/>
      <c r="BMW23" s="857"/>
      <c r="BMX23" s="857"/>
      <c r="BMY23" s="857"/>
      <c r="BMZ23" s="857"/>
      <c r="BNA23" s="857"/>
      <c r="BNB23" s="857"/>
      <c r="BNC23" s="857"/>
      <c r="BND23" s="857"/>
      <c r="BNE23" s="857"/>
      <c r="BNF23" s="857"/>
      <c r="BNG23" s="857"/>
      <c r="BNH23" s="857"/>
      <c r="BNI23" s="857"/>
      <c r="BNJ23" s="857"/>
      <c r="BNK23" s="857"/>
      <c r="BNL23" s="857"/>
      <c r="BNM23" s="857"/>
      <c r="BNN23" s="857"/>
      <c r="BNO23" s="857"/>
      <c r="BNP23" s="857"/>
      <c r="BNQ23" s="857"/>
      <c r="BNR23" s="857"/>
      <c r="BNS23" s="857"/>
      <c r="BNT23" s="857"/>
      <c r="BNU23" s="857"/>
      <c r="BNV23" s="857"/>
      <c r="BNW23" s="857"/>
      <c r="BNX23" s="857"/>
      <c r="BNY23" s="857"/>
      <c r="BNZ23" s="857"/>
      <c r="BOA23" s="857"/>
      <c r="BOB23" s="857"/>
      <c r="BOC23" s="857"/>
      <c r="BOD23" s="857"/>
      <c r="BOE23" s="857"/>
      <c r="BOF23" s="857"/>
      <c r="BOG23" s="857"/>
      <c r="BOH23" s="857"/>
      <c r="BOI23" s="857"/>
      <c r="BOJ23" s="857"/>
      <c r="BOK23" s="857"/>
      <c r="BOL23" s="857"/>
      <c r="BOM23" s="857"/>
      <c r="BON23" s="857"/>
      <c r="BOO23" s="857"/>
      <c r="BOP23" s="857"/>
      <c r="BOQ23" s="857"/>
      <c r="BOR23" s="857"/>
      <c r="BOS23" s="857"/>
      <c r="BOT23" s="857"/>
      <c r="BOU23" s="857"/>
      <c r="BOV23" s="857"/>
      <c r="BOW23" s="857"/>
      <c r="BOX23" s="857"/>
      <c r="BOY23" s="857"/>
      <c r="BOZ23" s="857"/>
      <c r="BPA23" s="857"/>
      <c r="BPB23" s="857"/>
      <c r="BPC23" s="857"/>
      <c r="BPD23" s="857"/>
      <c r="BPE23" s="857"/>
      <c r="BPF23" s="857"/>
      <c r="BPG23" s="857"/>
      <c r="BPH23" s="857"/>
      <c r="BPI23" s="857"/>
      <c r="BPJ23" s="857"/>
      <c r="BPK23" s="857"/>
      <c r="BPL23" s="857"/>
      <c r="BPM23" s="857"/>
      <c r="BPN23" s="857"/>
      <c r="BPO23" s="857"/>
      <c r="BPP23" s="857"/>
      <c r="BPQ23" s="857"/>
      <c r="BPR23" s="857"/>
      <c r="BPS23" s="857"/>
      <c r="BPT23" s="857"/>
      <c r="BPU23" s="857"/>
      <c r="BPV23" s="857"/>
      <c r="BPW23" s="857"/>
      <c r="BPX23" s="857"/>
      <c r="BPY23" s="857"/>
      <c r="BPZ23" s="857"/>
      <c r="BQA23" s="857"/>
      <c r="BQB23" s="857"/>
      <c r="BQC23" s="857"/>
      <c r="BQD23" s="857"/>
      <c r="BQE23" s="857"/>
      <c r="BQF23" s="857"/>
      <c r="BQG23" s="857"/>
      <c r="BQH23" s="857"/>
      <c r="BQI23" s="857"/>
      <c r="BQJ23" s="857"/>
      <c r="BQK23" s="857"/>
      <c r="BQL23" s="857"/>
      <c r="BQM23" s="857"/>
      <c r="BQN23" s="857"/>
      <c r="BQO23" s="857"/>
      <c r="BQP23" s="857"/>
      <c r="BQQ23" s="857"/>
      <c r="BQR23" s="857"/>
      <c r="BQS23" s="857"/>
      <c r="BQT23" s="857"/>
      <c r="BQU23" s="857"/>
      <c r="BQV23" s="857"/>
      <c r="BQW23" s="857"/>
      <c r="BQX23" s="857"/>
      <c r="BQY23" s="857"/>
      <c r="BQZ23" s="857"/>
      <c r="BRA23" s="857"/>
      <c r="BRB23" s="857"/>
      <c r="BRC23" s="857"/>
      <c r="BRD23" s="857"/>
      <c r="BRE23" s="857"/>
      <c r="BRF23" s="857"/>
      <c r="BRG23" s="857"/>
      <c r="BRH23" s="857"/>
      <c r="BRI23" s="857"/>
      <c r="BRJ23" s="857"/>
      <c r="BRK23" s="857"/>
      <c r="BRL23" s="857"/>
      <c r="BRM23" s="857"/>
      <c r="BRN23" s="857"/>
      <c r="BRO23" s="857"/>
      <c r="BRP23" s="857"/>
      <c r="BRQ23" s="857"/>
      <c r="BRR23" s="857"/>
      <c r="BRS23" s="857"/>
      <c r="BRT23" s="857"/>
      <c r="BRU23" s="857"/>
      <c r="BRV23" s="857"/>
      <c r="BRW23" s="857"/>
      <c r="BRX23" s="857"/>
      <c r="BRY23" s="857"/>
      <c r="BRZ23" s="857"/>
      <c r="BSA23" s="857"/>
      <c r="BSB23" s="857"/>
      <c r="BSC23" s="857"/>
      <c r="BSD23" s="857"/>
      <c r="BSE23" s="857"/>
      <c r="BSF23" s="857"/>
      <c r="BSG23" s="857"/>
      <c r="BSH23" s="857"/>
      <c r="BSI23" s="857"/>
      <c r="BSJ23" s="857"/>
      <c r="BSK23" s="857"/>
      <c r="BSL23" s="857"/>
      <c r="BSM23" s="857"/>
      <c r="BSN23" s="857"/>
      <c r="BSO23" s="857"/>
      <c r="BSP23" s="857"/>
      <c r="BSQ23" s="857"/>
      <c r="BSR23" s="857"/>
      <c r="BSS23" s="857"/>
      <c r="BST23" s="857"/>
      <c r="BSU23" s="857"/>
      <c r="BSV23" s="857"/>
      <c r="BSW23" s="857"/>
      <c r="BSX23" s="857"/>
      <c r="BSY23" s="857"/>
      <c r="BSZ23" s="857"/>
      <c r="BTA23" s="857"/>
      <c r="BTB23" s="857"/>
      <c r="BTC23" s="857"/>
      <c r="BTD23" s="857"/>
      <c r="BTE23" s="857"/>
      <c r="BTF23" s="857"/>
      <c r="BTG23" s="857"/>
      <c r="BTH23" s="857"/>
      <c r="BTI23" s="857"/>
      <c r="BTJ23" s="857"/>
      <c r="BTK23" s="857"/>
      <c r="BTL23" s="857"/>
      <c r="BTM23" s="857"/>
      <c r="BTN23" s="857"/>
      <c r="BTO23" s="857"/>
      <c r="BTP23" s="857"/>
      <c r="BTQ23" s="857"/>
      <c r="BTR23" s="857"/>
      <c r="BTS23" s="857"/>
      <c r="BTT23" s="857"/>
      <c r="BTU23" s="857"/>
      <c r="BTV23" s="857"/>
      <c r="BTW23" s="857"/>
      <c r="BTX23" s="857"/>
      <c r="BTY23" s="857"/>
      <c r="BTZ23" s="857"/>
      <c r="BUA23" s="857"/>
      <c r="BUB23" s="857"/>
      <c r="BUC23" s="857"/>
      <c r="BUD23" s="857"/>
      <c r="BUE23" s="857"/>
      <c r="BUF23" s="857"/>
      <c r="BUG23" s="857"/>
      <c r="BUH23" s="857"/>
      <c r="BUI23" s="857"/>
      <c r="BUJ23" s="857"/>
      <c r="BUK23" s="857"/>
      <c r="BUL23" s="857"/>
      <c r="BUM23" s="857"/>
      <c r="BUN23" s="857"/>
      <c r="BUO23" s="857"/>
      <c r="BUP23" s="857"/>
      <c r="BUQ23" s="857"/>
      <c r="BUR23" s="857"/>
      <c r="BUS23" s="857"/>
      <c r="BUT23" s="857"/>
      <c r="BUU23" s="857"/>
      <c r="BUV23" s="857"/>
      <c r="BUW23" s="857"/>
      <c r="BUX23" s="857"/>
      <c r="BUY23" s="857"/>
      <c r="BUZ23" s="857"/>
      <c r="BVA23" s="857"/>
      <c r="BVB23" s="857"/>
      <c r="BVC23" s="857"/>
      <c r="BVD23" s="857"/>
      <c r="BVE23" s="857"/>
      <c r="BVF23" s="857"/>
      <c r="BVG23" s="857"/>
      <c r="BVH23" s="857"/>
      <c r="BVI23" s="857"/>
      <c r="BVJ23" s="857"/>
      <c r="BVK23" s="857"/>
      <c r="BVL23" s="857"/>
      <c r="BVM23" s="857"/>
      <c r="BVN23" s="857"/>
      <c r="BVO23" s="857"/>
      <c r="BVP23" s="857"/>
      <c r="BVQ23" s="857"/>
      <c r="BVR23" s="857"/>
      <c r="BVS23" s="857"/>
      <c r="BVT23" s="857"/>
      <c r="BVU23" s="857"/>
      <c r="BVV23" s="857"/>
      <c r="BVW23" s="857"/>
      <c r="BVX23" s="857"/>
      <c r="BVY23" s="857"/>
      <c r="BVZ23" s="857"/>
      <c r="BWA23" s="857"/>
      <c r="BWB23" s="857"/>
      <c r="BWC23" s="857"/>
      <c r="BWD23" s="857"/>
      <c r="BWE23" s="857"/>
      <c r="BWF23" s="857"/>
      <c r="BWG23" s="857"/>
      <c r="BWH23" s="857"/>
      <c r="BWI23" s="857"/>
      <c r="BWJ23" s="857"/>
      <c r="BWK23" s="857"/>
      <c r="BWL23" s="857"/>
      <c r="BWM23" s="857"/>
      <c r="BWN23" s="857"/>
      <c r="BWO23" s="857"/>
      <c r="BWP23" s="857"/>
      <c r="BWQ23" s="857"/>
      <c r="BWR23" s="857"/>
      <c r="BWS23" s="857"/>
      <c r="BWT23" s="857"/>
      <c r="BWU23" s="857"/>
      <c r="BWV23" s="857"/>
      <c r="BWW23" s="857"/>
      <c r="BWX23" s="857"/>
      <c r="BWY23" s="857"/>
      <c r="BWZ23" s="857"/>
      <c r="BXA23" s="857"/>
      <c r="BXB23" s="857"/>
      <c r="BXC23" s="857"/>
      <c r="BXD23" s="857"/>
      <c r="BXE23" s="857"/>
      <c r="BXF23" s="857"/>
      <c r="BXG23" s="857"/>
      <c r="BXH23" s="857"/>
      <c r="BXI23" s="857"/>
      <c r="BXJ23" s="857"/>
      <c r="BXK23" s="857"/>
      <c r="BXL23" s="857"/>
      <c r="BXM23" s="857"/>
      <c r="BXN23" s="857"/>
      <c r="BXO23" s="857"/>
      <c r="BXP23" s="857"/>
      <c r="BXQ23" s="857"/>
      <c r="BXR23" s="857"/>
      <c r="BXS23" s="857"/>
      <c r="BXT23" s="857"/>
      <c r="BXU23" s="857"/>
      <c r="BXV23" s="857"/>
      <c r="BXW23" s="857"/>
      <c r="BXX23" s="857"/>
      <c r="BXY23" s="857"/>
      <c r="BXZ23" s="857"/>
      <c r="BYA23" s="857"/>
      <c r="BYB23" s="857"/>
      <c r="BYC23" s="857"/>
      <c r="BYD23" s="857"/>
      <c r="BYE23" s="857"/>
      <c r="BYF23" s="857"/>
      <c r="BYG23" s="857"/>
      <c r="BYH23" s="857"/>
      <c r="BYI23" s="857"/>
      <c r="BYJ23" s="857"/>
      <c r="BYK23" s="857"/>
      <c r="BYL23" s="857"/>
      <c r="BYM23" s="857"/>
      <c r="BYN23" s="857"/>
      <c r="BYO23" s="857"/>
      <c r="BYP23" s="857"/>
      <c r="BYQ23" s="857"/>
      <c r="BYR23" s="857"/>
      <c r="BYS23" s="857"/>
      <c r="BYT23" s="857"/>
      <c r="BYU23" s="857"/>
      <c r="BYV23" s="857"/>
      <c r="BYW23" s="857"/>
      <c r="BYX23" s="857"/>
      <c r="BYY23" s="857"/>
      <c r="BYZ23" s="857"/>
      <c r="BZA23" s="857"/>
      <c r="BZB23" s="857"/>
      <c r="BZC23" s="857"/>
      <c r="BZD23" s="857"/>
      <c r="BZE23" s="857"/>
      <c r="BZF23" s="857"/>
      <c r="BZG23" s="857"/>
      <c r="BZH23" s="857"/>
      <c r="BZI23" s="857"/>
      <c r="BZJ23" s="857"/>
      <c r="BZK23" s="857"/>
      <c r="BZL23" s="857"/>
      <c r="BZM23" s="857"/>
      <c r="BZN23" s="857"/>
      <c r="BZO23" s="857"/>
      <c r="BZP23" s="857"/>
      <c r="BZQ23" s="857"/>
      <c r="BZR23" s="857"/>
      <c r="BZS23" s="857"/>
      <c r="BZT23" s="857"/>
      <c r="BZU23" s="857"/>
      <c r="BZV23" s="857"/>
      <c r="BZW23" s="857"/>
      <c r="BZX23" s="857"/>
      <c r="BZY23" s="857"/>
      <c r="BZZ23" s="857"/>
      <c r="CAA23" s="857"/>
      <c r="CAB23" s="857"/>
      <c r="CAC23" s="857"/>
      <c r="CAD23" s="857"/>
      <c r="CAE23" s="857"/>
      <c r="CAF23" s="857"/>
      <c r="CAG23" s="857"/>
      <c r="CAH23" s="857"/>
      <c r="CAI23" s="857"/>
      <c r="CAJ23" s="857"/>
      <c r="CAK23" s="857"/>
      <c r="CAL23" s="857"/>
      <c r="CAM23" s="857"/>
      <c r="CAN23" s="857"/>
      <c r="CAO23" s="857"/>
      <c r="CAP23" s="857"/>
      <c r="CAQ23" s="857"/>
      <c r="CAR23" s="857"/>
      <c r="CAS23" s="857"/>
      <c r="CAT23" s="857"/>
      <c r="CAU23" s="857"/>
      <c r="CAV23" s="857"/>
      <c r="CAW23" s="857"/>
      <c r="CAX23" s="857"/>
      <c r="CAY23" s="857"/>
      <c r="CAZ23" s="857"/>
      <c r="CBA23" s="857"/>
      <c r="CBB23" s="857"/>
      <c r="CBC23" s="857"/>
      <c r="CBD23" s="857"/>
      <c r="CBE23" s="857"/>
      <c r="CBF23" s="857"/>
      <c r="CBG23" s="857"/>
      <c r="CBH23" s="857"/>
      <c r="CBI23" s="857"/>
      <c r="CBJ23" s="857"/>
      <c r="CBK23" s="857"/>
      <c r="CBL23" s="857"/>
      <c r="CBM23" s="857"/>
      <c r="CBN23" s="857"/>
      <c r="CBO23" s="857"/>
      <c r="CBP23" s="857"/>
      <c r="CBQ23" s="857"/>
      <c r="CBR23" s="857"/>
      <c r="CBS23" s="857"/>
      <c r="CBT23" s="857"/>
      <c r="CBU23" s="857"/>
      <c r="CBV23" s="857"/>
      <c r="CBW23" s="857"/>
      <c r="CBX23" s="857"/>
      <c r="CBY23" s="857"/>
      <c r="CBZ23" s="857"/>
      <c r="CCA23" s="857"/>
      <c r="CCB23" s="857"/>
      <c r="CCC23" s="857"/>
      <c r="CCD23" s="857"/>
      <c r="CCE23" s="857"/>
      <c r="CCF23" s="857"/>
      <c r="CCG23" s="857"/>
      <c r="CCH23" s="857"/>
      <c r="CCI23" s="857"/>
      <c r="CCJ23" s="857"/>
      <c r="CCK23" s="857"/>
      <c r="CCL23" s="857"/>
      <c r="CCM23" s="857"/>
      <c r="CCN23" s="857"/>
      <c r="CCO23" s="857"/>
      <c r="CCP23" s="857"/>
      <c r="CCQ23" s="857"/>
      <c r="CCR23" s="857"/>
      <c r="CCS23" s="857"/>
      <c r="CCT23" s="857"/>
      <c r="CCU23" s="857"/>
      <c r="CCV23" s="857"/>
      <c r="CCW23" s="857"/>
      <c r="CCX23" s="857"/>
      <c r="CCY23" s="857"/>
      <c r="CCZ23" s="857"/>
      <c r="CDA23" s="857"/>
      <c r="CDB23" s="857"/>
      <c r="CDC23" s="857"/>
      <c r="CDD23" s="857"/>
      <c r="CDE23" s="857"/>
      <c r="CDF23" s="857"/>
      <c r="CDG23" s="857"/>
      <c r="CDH23" s="857"/>
      <c r="CDI23" s="857"/>
      <c r="CDJ23" s="857"/>
      <c r="CDK23" s="857"/>
      <c r="CDL23" s="857"/>
      <c r="CDM23" s="857"/>
      <c r="CDN23" s="857"/>
      <c r="CDO23" s="857"/>
      <c r="CDP23" s="857"/>
      <c r="CDQ23" s="857"/>
      <c r="CDR23" s="857"/>
      <c r="CDS23" s="857"/>
      <c r="CDT23" s="857"/>
      <c r="CDU23" s="857"/>
      <c r="CDV23" s="857"/>
      <c r="CDW23" s="857"/>
      <c r="CDX23" s="857"/>
      <c r="CDY23" s="857"/>
      <c r="CDZ23" s="857"/>
      <c r="CEA23" s="857"/>
      <c r="CEB23" s="857"/>
      <c r="CEC23" s="857"/>
      <c r="CED23" s="857"/>
      <c r="CEE23" s="857"/>
      <c r="CEF23" s="857"/>
      <c r="CEG23" s="857"/>
      <c r="CEH23" s="857"/>
      <c r="CEI23" s="857"/>
      <c r="CEJ23" s="857"/>
      <c r="CEK23" s="857"/>
      <c r="CEL23" s="857"/>
      <c r="CEM23" s="857"/>
      <c r="CEN23" s="857"/>
      <c r="CEO23" s="857"/>
      <c r="CEP23" s="857"/>
      <c r="CEQ23" s="857"/>
      <c r="CER23" s="857"/>
      <c r="CES23" s="857"/>
      <c r="CET23" s="857"/>
      <c r="CEU23" s="857"/>
      <c r="CEV23" s="857"/>
      <c r="CEW23" s="857"/>
      <c r="CEX23" s="857"/>
      <c r="CEY23" s="857"/>
      <c r="CEZ23" s="857"/>
      <c r="CFA23" s="857"/>
      <c r="CFB23" s="857"/>
      <c r="CFC23" s="857"/>
      <c r="CFD23" s="857"/>
      <c r="CFE23" s="857"/>
      <c r="CFF23" s="857"/>
      <c r="CFG23" s="857"/>
      <c r="CFH23" s="857"/>
      <c r="CFI23" s="857"/>
      <c r="CFJ23" s="857"/>
      <c r="CFK23" s="857"/>
      <c r="CFL23" s="857"/>
      <c r="CFM23" s="857"/>
      <c r="CFN23" s="857"/>
      <c r="CFO23" s="857"/>
      <c r="CFP23" s="857"/>
      <c r="CFQ23" s="857"/>
      <c r="CFR23" s="857"/>
      <c r="CFS23" s="857"/>
      <c r="CFT23" s="857"/>
      <c r="CFU23" s="857"/>
      <c r="CFV23" s="857"/>
      <c r="CFW23" s="857"/>
      <c r="CFX23" s="857"/>
      <c r="CFY23" s="857"/>
      <c r="CFZ23" s="857"/>
      <c r="CGA23" s="857"/>
      <c r="CGB23" s="857"/>
      <c r="CGC23" s="857"/>
      <c r="CGD23" s="857"/>
      <c r="CGE23" s="857"/>
      <c r="CGF23" s="857"/>
      <c r="CGG23" s="857"/>
      <c r="CGH23" s="857"/>
      <c r="CGI23" s="857"/>
      <c r="CGJ23" s="857"/>
      <c r="CGK23" s="857"/>
      <c r="CGL23" s="857"/>
      <c r="CGM23" s="857"/>
      <c r="CGN23" s="857"/>
      <c r="CGO23" s="857"/>
      <c r="CGP23" s="857"/>
      <c r="CGQ23" s="857"/>
      <c r="CGR23" s="857"/>
      <c r="CGS23" s="857"/>
      <c r="CGT23" s="857"/>
      <c r="CGU23" s="857"/>
      <c r="CGV23" s="857"/>
      <c r="CGW23" s="857"/>
      <c r="CGX23" s="857"/>
      <c r="CGY23" s="857"/>
      <c r="CGZ23" s="857"/>
      <c r="CHA23" s="857"/>
      <c r="CHB23" s="857"/>
      <c r="CHC23" s="857"/>
      <c r="CHD23" s="857"/>
      <c r="CHE23" s="857"/>
      <c r="CHF23" s="857"/>
      <c r="CHG23" s="857"/>
      <c r="CHH23" s="857"/>
      <c r="CHI23" s="857"/>
      <c r="CHJ23" s="857"/>
      <c r="CHK23" s="857"/>
      <c r="CHL23" s="857"/>
      <c r="CHM23" s="857"/>
      <c r="CHN23" s="857"/>
      <c r="CHO23" s="857"/>
      <c r="CHP23" s="857"/>
      <c r="CHQ23" s="857"/>
      <c r="CHR23" s="857"/>
      <c r="CHS23" s="857"/>
      <c r="CHT23" s="857"/>
      <c r="CHU23" s="857"/>
      <c r="CHV23" s="857"/>
      <c r="CHW23" s="857"/>
      <c r="CHX23" s="857"/>
      <c r="CHY23" s="857"/>
      <c r="CHZ23" s="857"/>
      <c r="CIA23" s="857"/>
      <c r="CIB23" s="857"/>
      <c r="CIC23" s="857"/>
      <c r="CID23" s="857"/>
      <c r="CIE23" s="857"/>
      <c r="CIF23" s="857"/>
      <c r="CIG23" s="857"/>
      <c r="CIH23" s="857"/>
      <c r="CII23" s="857"/>
      <c r="CIJ23" s="857"/>
      <c r="CIK23" s="857"/>
      <c r="CIL23" s="857"/>
      <c r="CIM23" s="857"/>
      <c r="CIN23" s="857"/>
      <c r="CIO23" s="857"/>
      <c r="CIP23" s="857"/>
      <c r="CIQ23" s="857"/>
      <c r="CIR23" s="857"/>
      <c r="CIS23" s="857"/>
      <c r="CIT23" s="857"/>
      <c r="CIU23" s="857"/>
      <c r="CIV23" s="857"/>
      <c r="CIW23" s="857"/>
      <c r="CIX23" s="857"/>
      <c r="CIY23" s="857"/>
      <c r="CIZ23" s="857"/>
      <c r="CJA23" s="857"/>
      <c r="CJB23" s="857"/>
      <c r="CJC23" s="857"/>
      <c r="CJD23" s="857"/>
      <c r="CJE23" s="857"/>
      <c r="CJF23" s="857"/>
      <c r="CJG23" s="857"/>
      <c r="CJH23" s="857"/>
      <c r="CJI23" s="857"/>
      <c r="CJJ23" s="857"/>
      <c r="CJK23" s="857"/>
      <c r="CJL23" s="857"/>
      <c r="CJM23" s="857"/>
      <c r="CJN23" s="857"/>
      <c r="CJO23" s="857"/>
      <c r="CJP23" s="857"/>
      <c r="CJQ23" s="857"/>
      <c r="CJR23" s="857"/>
      <c r="CJS23" s="857"/>
      <c r="CJT23" s="857"/>
      <c r="CJU23" s="857"/>
      <c r="CJV23" s="857"/>
      <c r="CJW23" s="857"/>
      <c r="CJX23" s="857"/>
      <c r="CJY23" s="857"/>
      <c r="CJZ23" s="857"/>
      <c r="CKA23" s="857"/>
      <c r="CKB23" s="857"/>
      <c r="CKC23" s="857"/>
      <c r="CKD23" s="857"/>
      <c r="CKE23" s="857"/>
      <c r="CKF23" s="857"/>
      <c r="CKG23" s="857"/>
      <c r="CKH23" s="857"/>
      <c r="CKI23" s="857"/>
      <c r="CKJ23" s="857"/>
      <c r="CKK23" s="857"/>
      <c r="CKL23" s="857"/>
      <c r="CKM23" s="857"/>
      <c r="CKN23" s="857"/>
      <c r="CKO23" s="857"/>
      <c r="CKP23" s="857"/>
      <c r="CKQ23" s="857"/>
      <c r="CKR23" s="857"/>
      <c r="CKS23" s="857"/>
      <c r="CKT23" s="857"/>
      <c r="CKU23" s="857"/>
      <c r="CKV23" s="857"/>
      <c r="CKW23" s="857"/>
      <c r="CKX23" s="857"/>
      <c r="CKY23" s="857"/>
      <c r="CKZ23" s="857"/>
      <c r="CLA23" s="857"/>
      <c r="CLB23" s="857"/>
      <c r="CLC23" s="857"/>
      <c r="CLD23" s="857"/>
      <c r="CLE23" s="857"/>
      <c r="CLF23" s="857"/>
      <c r="CLG23" s="857"/>
      <c r="CLH23" s="857"/>
      <c r="CLI23" s="857"/>
      <c r="CLJ23" s="857"/>
      <c r="CLK23" s="857"/>
      <c r="CLL23" s="857"/>
      <c r="CLM23" s="857"/>
      <c r="CLN23" s="857"/>
      <c r="CLO23" s="857"/>
      <c r="CLP23" s="857"/>
      <c r="CLQ23" s="857"/>
      <c r="CLR23" s="857"/>
      <c r="CLS23" s="857"/>
      <c r="CLT23" s="857"/>
      <c r="CLU23" s="857"/>
      <c r="CLV23" s="857"/>
      <c r="CLW23" s="857"/>
      <c r="CLX23" s="857"/>
      <c r="CLY23" s="857"/>
      <c r="CLZ23" s="857"/>
      <c r="CMA23" s="857"/>
      <c r="CMB23" s="857"/>
      <c r="CMC23" s="857"/>
      <c r="CMD23" s="857"/>
      <c r="CME23" s="857"/>
      <c r="CMF23" s="857"/>
      <c r="CMG23" s="857"/>
      <c r="CMH23" s="857"/>
      <c r="CMI23" s="857"/>
      <c r="CMJ23" s="857"/>
      <c r="CMK23" s="857"/>
      <c r="CML23" s="857"/>
      <c r="CMM23" s="857"/>
      <c r="CMN23" s="857"/>
      <c r="CMO23" s="857"/>
      <c r="CMP23" s="857"/>
      <c r="CMQ23" s="857"/>
      <c r="CMR23" s="857"/>
      <c r="CMS23" s="857"/>
      <c r="CMT23" s="857"/>
      <c r="CMU23" s="857"/>
      <c r="CMV23" s="857"/>
      <c r="CMW23" s="857"/>
      <c r="CMX23" s="857"/>
      <c r="CMY23" s="857"/>
      <c r="CMZ23" s="857"/>
      <c r="CNA23" s="857"/>
      <c r="CNB23" s="857"/>
      <c r="CNC23" s="857"/>
      <c r="CND23" s="857"/>
      <c r="CNE23" s="857"/>
      <c r="CNF23" s="857"/>
      <c r="CNG23" s="857"/>
      <c r="CNH23" s="857"/>
      <c r="CNI23" s="857"/>
      <c r="CNJ23" s="857"/>
      <c r="CNK23" s="857"/>
      <c r="CNL23" s="857"/>
      <c r="CNM23" s="857"/>
      <c r="CNN23" s="857"/>
      <c r="CNO23" s="857"/>
      <c r="CNP23" s="857"/>
      <c r="CNQ23" s="857"/>
      <c r="CNR23" s="857"/>
      <c r="CNS23" s="857"/>
      <c r="CNT23" s="857"/>
      <c r="CNU23" s="857"/>
      <c r="CNV23" s="857"/>
      <c r="CNW23" s="857"/>
      <c r="CNX23" s="857"/>
      <c r="CNY23" s="857"/>
      <c r="CNZ23" s="857"/>
      <c r="COA23" s="857"/>
      <c r="COB23" s="857"/>
      <c r="COC23" s="857"/>
      <c r="COD23" s="857"/>
      <c r="COE23" s="857"/>
      <c r="COF23" s="857"/>
      <c r="COG23" s="857"/>
      <c r="COH23" s="857"/>
      <c r="COI23" s="857"/>
      <c r="COJ23" s="857"/>
      <c r="COK23" s="857"/>
      <c r="COL23" s="857"/>
      <c r="COM23" s="857"/>
      <c r="CON23" s="857"/>
      <c r="COO23" s="857"/>
      <c r="COP23" s="857"/>
      <c r="COQ23" s="857"/>
      <c r="COR23" s="857"/>
      <c r="COS23" s="857"/>
      <c r="COT23" s="857"/>
      <c r="COU23" s="857"/>
      <c r="COV23" s="857"/>
      <c r="COW23" s="857"/>
      <c r="COX23" s="857"/>
      <c r="COY23" s="857"/>
      <c r="COZ23" s="857"/>
      <c r="CPA23" s="857"/>
      <c r="CPB23" s="857"/>
      <c r="CPC23" s="857"/>
      <c r="CPD23" s="857"/>
      <c r="CPE23" s="857"/>
      <c r="CPF23" s="857"/>
      <c r="CPG23" s="857"/>
      <c r="CPH23" s="857"/>
      <c r="CPI23" s="857"/>
      <c r="CPJ23" s="857"/>
      <c r="CPK23" s="857"/>
      <c r="CPL23" s="857"/>
      <c r="CPM23" s="857"/>
      <c r="CPN23" s="857"/>
      <c r="CPO23" s="857"/>
      <c r="CPP23" s="857"/>
      <c r="CPQ23" s="857"/>
      <c r="CPR23" s="857"/>
      <c r="CPS23" s="857"/>
      <c r="CPT23" s="857"/>
      <c r="CPU23" s="857"/>
      <c r="CPV23" s="857"/>
      <c r="CPW23" s="857"/>
      <c r="CPX23" s="857"/>
      <c r="CPY23" s="857"/>
      <c r="CPZ23" s="857"/>
      <c r="CQA23" s="857"/>
      <c r="CQB23" s="857"/>
      <c r="CQC23" s="857"/>
      <c r="CQD23" s="857"/>
      <c r="CQE23" s="857"/>
      <c r="CQF23" s="857"/>
      <c r="CQG23" s="857"/>
      <c r="CQH23" s="857"/>
      <c r="CQI23" s="857"/>
      <c r="CQJ23" s="857"/>
      <c r="CQK23" s="857"/>
      <c r="CQL23" s="857"/>
      <c r="CQM23" s="857"/>
      <c r="CQN23" s="857"/>
      <c r="CQO23" s="857"/>
      <c r="CQP23" s="857"/>
      <c r="CQQ23" s="857"/>
      <c r="CQR23" s="857"/>
      <c r="CQS23" s="857"/>
      <c r="CQT23" s="857"/>
      <c r="CQU23" s="857"/>
      <c r="CQV23" s="857"/>
      <c r="CQW23" s="857"/>
      <c r="CQX23" s="857"/>
      <c r="CQY23" s="857"/>
      <c r="CQZ23" s="857"/>
      <c r="CRA23" s="857"/>
      <c r="CRB23" s="857"/>
      <c r="CRC23" s="857"/>
      <c r="CRD23" s="857"/>
      <c r="CRE23" s="857"/>
      <c r="CRF23" s="857"/>
      <c r="CRG23" s="857"/>
      <c r="CRH23" s="857"/>
      <c r="CRI23" s="857"/>
      <c r="CRJ23" s="857"/>
      <c r="CRK23" s="857"/>
      <c r="CRL23" s="857"/>
      <c r="CRM23" s="857"/>
      <c r="CRN23" s="857"/>
      <c r="CRO23" s="857"/>
      <c r="CRP23" s="857"/>
      <c r="CRQ23" s="857"/>
      <c r="CRR23" s="857"/>
      <c r="CRS23" s="857"/>
      <c r="CRT23" s="857"/>
      <c r="CRU23" s="857"/>
      <c r="CRV23" s="857"/>
      <c r="CRW23" s="857"/>
      <c r="CRX23" s="857"/>
      <c r="CRY23" s="857"/>
      <c r="CRZ23" s="857"/>
      <c r="CSA23" s="857"/>
      <c r="CSB23" s="857"/>
      <c r="CSC23" s="857"/>
      <c r="CSD23" s="857"/>
      <c r="CSE23" s="857"/>
      <c r="CSF23" s="857"/>
      <c r="CSG23" s="857"/>
      <c r="CSH23" s="857"/>
      <c r="CSI23" s="857"/>
      <c r="CSJ23" s="857"/>
      <c r="CSK23" s="857"/>
      <c r="CSL23" s="857"/>
      <c r="CSM23" s="857"/>
      <c r="CSN23" s="857"/>
      <c r="CSO23" s="857"/>
      <c r="CSP23" s="857"/>
      <c r="CSQ23" s="857"/>
      <c r="CSR23" s="857"/>
      <c r="CSS23" s="857"/>
      <c r="CST23" s="857"/>
      <c r="CSU23" s="857"/>
      <c r="CSV23" s="857"/>
      <c r="CSW23" s="857"/>
      <c r="CSX23" s="857"/>
      <c r="CSY23" s="857"/>
      <c r="CSZ23" s="857"/>
      <c r="CTA23" s="857"/>
      <c r="CTB23" s="857"/>
      <c r="CTC23" s="857"/>
      <c r="CTD23" s="857"/>
      <c r="CTE23" s="857"/>
      <c r="CTF23" s="857"/>
      <c r="CTG23" s="857"/>
      <c r="CTH23" s="857"/>
      <c r="CTI23" s="857"/>
      <c r="CTJ23" s="857"/>
      <c r="CTK23" s="857"/>
      <c r="CTL23" s="857"/>
      <c r="CTM23" s="857"/>
      <c r="CTN23" s="857"/>
      <c r="CTO23" s="857"/>
      <c r="CTP23" s="857"/>
      <c r="CTQ23" s="857"/>
      <c r="CTR23" s="857"/>
      <c r="CTS23" s="857"/>
      <c r="CTT23" s="857"/>
      <c r="CTU23" s="857"/>
      <c r="CTV23" s="857"/>
      <c r="CTW23" s="857"/>
      <c r="CTX23" s="857"/>
      <c r="CTY23" s="857"/>
      <c r="CTZ23" s="857"/>
      <c r="CUA23" s="857"/>
      <c r="CUB23" s="857"/>
      <c r="CUC23" s="857"/>
      <c r="CUD23" s="857"/>
      <c r="CUE23" s="857"/>
      <c r="CUF23" s="857"/>
      <c r="CUG23" s="857"/>
      <c r="CUH23" s="857"/>
      <c r="CUI23" s="857"/>
      <c r="CUJ23" s="857"/>
      <c r="CUK23" s="857"/>
      <c r="CUL23" s="857"/>
      <c r="CUM23" s="857"/>
      <c r="CUN23" s="857"/>
      <c r="CUO23" s="857"/>
      <c r="CUP23" s="857"/>
      <c r="CUQ23" s="857"/>
      <c r="CUR23" s="857"/>
      <c r="CUS23" s="857"/>
      <c r="CUT23" s="857"/>
      <c r="CUU23" s="857"/>
      <c r="CUV23" s="857"/>
      <c r="CUW23" s="857"/>
      <c r="CUX23" s="857"/>
      <c r="CUY23" s="857"/>
      <c r="CUZ23" s="857"/>
      <c r="CVA23" s="857"/>
      <c r="CVB23" s="857"/>
      <c r="CVC23" s="857"/>
      <c r="CVD23" s="857"/>
      <c r="CVE23" s="857"/>
      <c r="CVF23" s="857"/>
      <c r="CVG23" s="857"/>
      <c r="CVH23" s="857"/>
      <c r="CVI23" s="857"/>
      <c r="CVJ23" s="857"/>
      <c r="CVK23" s="857"/>
      <c r="CVL23" s="857"/>
      <c r="CVM23" s="857"/>
      <c r="CVN23" s="857"/>
      <c r="CVO23" s="857"/>
      <c r="CVP23" s="857"/>
      <c r="CVQ23" s="857"/>
      <c r="CVR23" s="857"/>
      <c r="CVS23" s="857"/>
      <c r="CVT23" s="857"/>
      <c r="CVU23" s="857"/>
      <c r="CVV23" s="857"/>
      <c r="CVW23" s="857"/>
      <c r="CVX23" s="857"/>
      <c r="CVY23" s="857"/>
      <c r="CVZ23" s="857"/>
      <c r="CWA23" s="857"/>
      <c r="CWB23" s="857"/>
      <c r="CWC23" s="857"/>
      <c r="CWD23" s="857"/>
      <c r="CWE23" s="857"/>
      <c r="CWF23" s="857"/>
      <c r="CWG23" s="857"/>
      <c r="CWH23" s="857"/>
      <c r="CWI23" s="857"/>
      <c r="CWJ23" s="857"/>
      <c r="CWK23" s="857"/>
      <c r="CWL23" s="857"/>
      <c r="CWM23" s="857"/>
      <c r="CWN23" s="857"/>
      <c r="CWO23" s="857"/>
      <c r="CWP23" s="857"/>
      <c r="CWQ23" s="857"/>
      <c r="CWR23" s="857"/>
      <c r="CWS23" s="857"/>
      <c r="CWT23" s="857"/>
      <c r="CWU23" s="857"/>
      <c r="CWV23" s="857"/>
      <c r="CWW23" s="857"/>
      <c r="CWX23" s="857"/>
      <c r="CWY23" s="857"/>
      <c r="CWZ23" s="857"/>
      <c r="CXA23" s="857"/>
      <c r="CXB23" s="857"/>
      <c r="CXC23" s="857"/>
      <c r="CXD23" s="857"/>
      <c r="CXE23" s="857"/>
      <c r="CXF23" s="857"/>
      <c r="CXG23" s="857"/>
      <c r="CXH23" s="857"/>
      <c r="CXI23" s="857"/>
      <c r="CXJ23" s="857"/>
      <c r="CXK23" s="857"/>
      <c r="CXL23" s="857"/>
      <c r="CXM23" s="857"/>
      <c r="CXN23" s="857"/>
      <c r="CXO23" s="857"/>
      <c r="CXP23" s="857"/>
      <c r="CXQ23" s="857"/>
      <c r="CXR23" s="857"/>
      <c r="CXS23" s="857"/>
      <c r="CXT23" s="857"/>
      <c r="CXU23" s="857"/>
      <c r="CXV23" s="857"/>
      <c r="CXW23" s="857"/>
      <c r="CXX23" s="857"/>
      <c r="CXY23" s="857"/>
      <c r="CXZ23" s="857"/>
      <c r="CYA23" s="857"/>
      <c r="CYB23" s="857"/>
      <c r="CYC23" s="857"/>
      <c r="CYD23" s="857"/>
      <c r="CYE23" s="857"/>
      <c r="CYF23" s="857"/>
      <c r="CYG23" s="857"/>
      <c r="CYH23" s="857"/>
      <c r="CYI23" s="857"/>
      <c r="CYJ23" s="857"/>
      <c r="CYK23" s="857"/>
      <c r="CYL23" s="857"/>
      <c r="CYM23" s="857"/>
      <c r="CYN23" s="857"/>
      <c r="CYO23" s="857"/>
      <c r="CYP23" s="857"/>
      <c r="CYQ23" s="857"/>
      <c r="CYR23" s="857"/>
      <c r="CYS23" s="857"/>
      <c r="CYT23" s="857"/>
      <c r="CYU23" s="857"/>
      <c r="CYV23" s="857"/>
      <c r="CYW23" s="857"/>
      <c r="CYX23" s="857"/>
      <c r="CYY23" s="857"/>
      <c r="CYZ23" s="857"/>
      <c r="CZA23" s="857"/>
      <c r="CZB23" s="857"/>
      <c r="CZC23" s="857"/>
      <c r="CZD23" s="857"/>
      <c r="CZE23" s="857"/>
      <c r="CZF23" s="857"/>
      <c r="CZG23" s="857"/>
      <c r="CZH23" s="857"/>
      <c r="CZI23" s="857"/>
      <c r="CZJ23" s="857"/>
      <c r="CZK23" s="857"/>
      <c r="CZL23" s="857"/>
      <c r="CZM23" s="857"/>
      <c r="CZN23" s="857"/>
      <c r="CZO23" s="857"/>
      <c r="CZP23" s="857"/>
      <c r="CZQ23" s="857"/>
      <c r="CZR23" s="857"/>
      <c r="CZS23" s="857"/>
      <c r="CZT23" s="857"/>
      <c r="CZU23" s="857"/>
      <c r="CZV23" s="857"/>
      <c r="CZW23" s="857"/>
      <c r="CZX23" s="857"/>
      <c r="CZY23" s="857"/>
      <c r="CZZ23" s="857"/>
      <c r="DAA23" s="857"/>
      <c r="DAB23" s="857"/>
      <c r="DAC23" s="857"/>
      <c r="DAD23" s="857"/>
      <c r="DAE23" s="857"/>
      <c r="DAF23" s="857"/>
      <c r="DAG23" s="857"/>
      <c r="DAH23" s="857"/>
      <c r="DAI23" s="857"/>
      <c r="DAJ23" s="857"/>
      <c r="DAK23" s="857"/>
      <c r="DAL23" s="857"/>
      <c r="DAM23" s="857"/>
      <c r="DAN23" s="857"/>
      <c r="DAO23" s="857"/>
      <c r="DAP23" s="857"/>
      <c r="DAQ23" s="857"/>
      <c r="DAR23" s="857"/>
      <c r="DAS23" s="857"/>
      <c r="DAT23" s="857"/>
      <c r="DAU23" s="857"/>
      <c r="DAV23" s="857"/>
      <c r="DAW23" s="857"/>
      <c r="DAX23" s="857"/>
      <c r="DAY23" s="857"/>
      <c r="DAZ23" s="857"/>
      <c r="DBA23" s="857"/>
      <c r="DBB23" s="857"/>
      <c r="DBC23" s="857"/>
      <c r="DBD23" s="857"/>
      <c r="DBE23" s="857"/>
      <c r="DBF23" s="857"/>
      <c r="DBG23" s="857"/>
      <c r="DBH23" s="857"/>
      <c r="DBI23" s="857"/>
      <c r="DBJ23" s="857"/>
      <c r="DBK23" s="857"/>
      <c r="DBL23" s="857"/>
      <c r="DBM23" s="857"/>
      <c r="DBN23" s="857"/>
      <c r="DBO23" s="857"/>
      <c r="DBP23" s="857"/>
      <c r="DBQ23" s="857"/>
      <c r="DBR23" s="857"/>
      <c r="DBS23" s="857"/>
      <c r="DBT23" s="857"/>
      <c r="DBU23" s="857"/>
      <c r="DBV23" s="857"/>
      <c r="DBW23" s="857"/>
      <c r="DBX23" s="857"/>
      <c r="DBY23" s="857"/>
      <c r="DBZ23" s="857"/>
      <c r="DCA23" s="857"/>
      <c r="DCB23" s="857"/>
      <c r="DCC23" s="857"/>
      <c r="DCD23" s="857"/>
      <c r="DCE23" s="857"/>
      <c r="DCF23" s="857"/>
      <c r="DCG23" s="857"/>
      <c r="DCH23" s="857"/>
      <c r="DCI23" s="857"/>
      <c r="DCJ23" s="857"/>
      <c r="DCK23" s="857"/>
      <c r="DCL23" s="857"/>
      <c r="DCM23" s="857"/>
      <c r="DCN23" s="857"/>
      <c r="DCO23" s="857"/>
      <c r="DCP23" s="857"/>
      <c r="DCQ23" s="857"/>
      <c r="DCR23" s="857"/>
      <c r="DCS23" s="857"/>
      <c r="DCT23" s="857"/>
      <c r="DCU23" s="857"/>
      <c r="DCV23" s="857"/>
      <c r="DCW23" s="857"/>
      <c r="DCX23" s="857"/>
      <c r="DCY23" s="857"/>
      <c r="DCZ23" s="857"/>
      <c r="DDA23" s="857"/>
      <c r="DDB23" s="857"/>
      <c r="DDC23" s="857"/>
      <c r="DDD23" s="857"/>
      <c r="DDE23" s="857"/>
      <c r="DDF23" s="857"/>
      <c r="DDG23" s="857"/>
      <c r="DDH23" s="857"/>
      <c r="DDI23" s="857"/>
      <c r="DDJ23" s="857"/>
      <c r="DDK23" s="857"/>
      <c r="DDL23" s="857"/>
      <c r="DDM23" s="857"/>
      <c r="DDN23" s="857"/>
      <c r="DDO23" s="857"/>
      <c r="DDP23" s="857"/>
      <c r="DDQ23" s="857"/>
      <c r="DDR23" s="857"/>
      <c r="DDS23" s="857"/>
      <c r="DDT23" s="857"/>
      <c r="DDU23" s="857"/>
      <c r="DDV23" s="857"/>
      <c r="DDW23" s="857"/>
      <c r="DDX23" s="857"/>
      <c r="DDY23" s="857"/>
      <c r="DDZ23" s="857"/>
      <c r="DEA23" s="857"/>
      <c r="DEB23" s="857"/>
      <c r="DEC23" s="857"/>
      <c r="DED23" s="857"/>
      <c r="DEE23" s="857"/>
      <c r="DEF23" s="857"/>
      <c r="DEG23" s="857"/>
      <c r="DEH23" s="857"/>
      <c r="DEI23" s="857"/>
      <c r="DEJ23" s="857"/>
      <c r="DEK23" s="857"/>
      <c r="DEL23" s="857"/>
      <c r="DEM23" s="857"/>
      <c r="DEN23" s="857"/>
      <c r="DEO23" s="857"/>
      <c r="DEP23" s="857"/>
      <c r="DEQ23" s="857"/>
      <c r="DER23" s="857"/>
      <c r="DES23" s="857"/>
      <c r="DET23" s="857"/>
      <c r="DEU23" s="857"/>
      <c r="DEV23" s="857"/>
      <c r="DEW23" s="857"/>
      <c r="DEX23" s="857"/>
      <c r="DEY23" s="857"/>
      <c r="DEZ23" s="857"/>
      <c r="DFA23" s="857"/>
      <c r="DFB23" s="857"/>
      <c r="DFC23" s="857"/>
      <c r="DFD23" s="857"/>
      <c r="DFE23" s="857"/>
      <c r="DFF23" s="857"/>
      <c r="DFG23" s="857"/>
      <c r="DFH23" s="857"/>
      <c r="DFI23" s="857"/>
      <c r="DFJ23" s="857"/>
      <c r="DFK23" s="857"/>
      <c r="DFL23" s="857"/>
      <c r="DFM23" s="857"/>
      <c r="DFN23" s="857"/>
      <c r="DFO23" s="857"/>
      <c r="DFP23" s="857"/>
      <c r="DFQ23" s="857"/>
      <c r="DFR23" s="857"/>
      <c r="DFS23" s="857"/>
      <c r="DFT23" s="857"/>
      <c r="DFU23" s="857"/>
      <c r="DFV23" s="857"/>
      <c r="DFW23" s="857"/>
      <c r="DFX23" s="857"/>
      <c r="DFY23" s="857"/>
      <c r="DFZ23" s="857"/>
      <c r="DGA23" s="857"/>
      <c r="DGB23" s="857"/>
      <c r="DGC23" s="857"/>
      <c r="DGD23" s="857"/>
      <c r="DGE23" s="857"/>
      <c r="DGF23" s="857"/>
      <c r="DGG23" s="857"/>
      <c r="DGH23" s="857"/>
      <c r="DGI23" s="857"/>
      <c r="DGJ23" s="857"/>
      <c r="DGK23" s="857"/>
      <c r="DGL23" s="857"/>
      <c r="DGM23" s="857"/>
      <c r="DGN23" s="857"/>
      <c r="DGO23" s="857"/>
      <c r="DGP23" s="857"/>
      <c r="DGQ23" s="857"/>
      <c r="DGR23" s="857"/>
      <c r="DGS23" s="857"/>
      <c r="DGT23" s="857"/>
      <c r="DGU23" s="857"/>
      <c r="DGV23" s="857"/>
      <c r="DGW23" s="857"/>
      <c r="DGX23" s="857"/>
      <c r="DGY23" s="857"/>
      <c r="DGZ23" s="857"/>
      <c r="DHA23" s="857"/>
      <c r="DHB23" s="857"/>
      <c r="DHC23" s="857"/>
      <c r="DHD23" s="857"/>
      <c r="DHE23" s="857"/>
      <c r="DHF23" s="857"/>
      <c r="DHG23" s="857"/>
      <c r="DHH23" s="857"/>
      <c r="DHI23" s="857"/>
      <c r="DHJ23" s="857"/>
      <c r="DHK23" s="857"/>
      <c r="DHL23" s="857"/>
      <c r="DHM23" s="857"/>
      <c r="DHN23" s="857"/>
      <c r="DHO23" s="857"/>
      <c r="DHP23" s="857"/>
      <c r="DHQ23" s="857"/>
      <c r="DHR23" s="857"/>
      <c r="DHS23" s="857"/>
      <c r="DHT23" s="857"/>
      <c r="DHU23" s="857"/>
      <c r="DHV23" s="857"/>
      <c r="DHW23" s="857"/>
      <c r="DHX23" s="857"/>
      <c r="DHY23" s="857"/>
      <c r="DHZ23" s="857"/>
      <c r="DIA23" s="857"/>
      <c r="DIB23" s="857"/>
      <c r="DIC23" s="857"/>
      <c r="DID23" s="857"/>
      <c r="DIE23" s="857"/>
      <c r="DIF23" s="857"/>
      <c r="DIG23" s="857"/>
      <c r="DIH23" s="857"/>
      <c r="DII23" s="857"/>
      <c r="DIJ23" s="857"/>
      <c r="DIK23" s="857"/>
      <c r="DIL23" s="857"/>
      <c r="DIM23" s="857"/>
      <c r="DIN23" s="857"/>
      <c r="DIO23" s="857"/>
      <c r="DIP23" s="857"/>
      <c r="DIQ23" s="857"/>
      <c r="DIR23" s="857"/>
      <c r="DIS23" s="857"/>
      <c r="DIT23" s="857"/>
      <c r="DIU23" s="857"/>
      <c r="DIV23" s="857"/>
      <c r="DIW23" s="857"/>
      <c r="DIX23" s="857"/>
      <c r="DIY23" s="857"/>
      <c r="DIZ23" s="857"/>
      <c r="DJA23" s="857"/>
      <c r="DJB23" s="857"/>
      <c r="DJC23" s="857"/>
      <c r="DJD23" s="857"/>
      <c r="DJE23" s="857"/>
      <c r="DJF23" s="857"/>
      <c r="DJG23" s="857"/>
      <c r="DJH23" s="857"/>
      <c r="DJI23" s="857"/>
      <c r="DJJ23" s="857"/>
      <c r="DJK23" s="857"/>
      <c r="DJL23" s="857"/>
      <c r="DJM23" s="857"/>
      <c r="DJN23" s="857"/>
      <c r="DJO23" s="857"/>
      <c r="DJP23" s="857"/>
      <c r="DJQ23" s="857"/>
      <c r="DJR23" s="857"/>
      <c r="DJS23" s="857"/>
      <c r="DJT23" s="857"/>
      <c r="DJU23" s="857"/>
      <c r="DJV23" s="857"/>
      <c r="DJW23" s="857"/>
      <c r="DJX23" s="857"/>
      <c r="DJY23" s="857"/>
      <c r="DJZ23" s="857"/>
      <c r="DKA23" s="857"/>
      <c r="DKB23" s="857"/>
      <c r="DKC23" s="857"/>
      <c r="DKD23" s="857"/>
      <c r="DKE23" s="857"/>
      <c r="DKF23" s="857"/>
      <c r="DKG23" s="857"/>
      <c r="DKH23" s="857"/>
      <c r="DKI23" s="857"/>
      <c r="DKJ23" s="857"/>
      <c r="DKK23" s="857"/>
      <c r="DKL23" s="857"/>
      <c r="DKM23" s="857"/>
      <c r="DKN23" s="857"/>
      <c r="DKO23" s="857"/>
      <c r="DKP23" s="857"/>
      <c r="DKQ23" s="857"/>
      <c r="DKR23" s="857"/>
      <c r="DKS23" s="857"/>
      <c r="DKT23" s="857"/>
      <c r="DKU23" s="857"/>
      <c r="DKV23" s="857"/>
      <c r="DKW23" s="857"/>
      <c r="DKX23" s="857"/>
      <c r="DKY23" s="857"/>
      <c r="DKZ23" s="857"/>
      <c r="DLA23" s="857"/>
      <c r="DLB23" s="857"/>
      <c r="DLC23" s="857"/>
      <c r="DLD23" s="857"/>
      <c r="DLE23" s="857"/>
      <c r="DLF23" s="857"/>
      <c r="DLG23" s="857"/>
      <c r="DLH23" s="857"/>
      <c r="DLI23" s="857"/>
      <c r="DLJ23" s="857"/>
      <c r="DLK23" s="857"/>
      <c r="DLL23" s="857"/>
      <c r="DLM23" s="857"/>
      <c r="DLN23" s="857"/>
      <c r="DLO23" s="857"/>
      <c r="DLP23" s="857"/>
      <c r="DLQ23" s="857"/>
      <c r="DLR23" s="857"/>
      <c r="DLS23" s="857"/>
      <c r="DLT23" s="857"/>
      <c r="DLU23" s="857"/>
      <c r="DLV23" s="857"/>
      <c r="DLW23" s="857"/>
      <c r="DLX23" s="857"/>
      <c r="DLY23" s="857"/>
      <c r="DLZ23" s="857"/>
      <c r="DMA23" s="857"/>
      <c r="DMB23" s="857"/>
      <c r="DMC23" s="857"/>
      <c r="DMD23" s="857"/>
      <c r="DME23" s="857"/>
      <c r="DMF23" s="857"/>
      <c r="DMG23" s="857"/>
      <c r="DMH23" s="857"/>
      <c r="DMI23" s="857"/>
      <c r="DMJ23" s="857"/>
      <c r="DMK23" s="857"/>
      <c r="DML23" s="857"/>
      <c r="DMM23" s="857"/>
      <c r="DMN23" s="857"/>
      <c r="DMO23" s="857"/>
      <c r="DMP23" s="857"/>
      <c r="DMQ23" s="857"/>
      <c r="DMR23" s="857"/>
      <c r="DMS23" s="857"/>
      <c r="DMT23" s="857"/>
      <c r="DMU23" s="857"/>
      <c r="DMV23" s="857"/>
      <c r="DMW23" s="857"/>
      <c r="DMX23" s="857"/>
      <c r="DMY23" s="857"/>
      <c r="DMZ23" s="857"/>
      <c r="DNA23" s="857"/>
      <c r="DNB23" s="857"/>
      <c r="DNC23" s="857"/>
      <c r="DND23" s="857"/>
      <c r="DNE23" s="857"/>
      <c r="DNF23" s="857"/>
      <c r="DNG23" s="857"/>
      <c r="DNH23" s="857"/>
      <c r="DNI23" s="857"/>
      <c r="DNJ23" s="857"/>
      <c r="DNK23" s="857"/>
      <c r="DNL23" s="857"/>
      <c r="DNM23" s="857"/>
      <c r="DNN23" s="857"/>
      <c r="DNO23" s="857"/>
      <c r="DNP23" s="857"/>
      <c r="DNQ23" s="857"/>
      <c r="DNR23" s="857"/>
      <c r="DNS23" s="857"/>
      <c r="DNT23" s="857"/>
      <c r="DNU23" s="857"/>
      <c r="DNV23" s="857"/>
      <c r="DNW23" s="857"/>
      <c r="DNX23" s="857"/>
      <c r="DNY23" s="857"/>
      <c r="DNZ23" s="857"/>
      <c r="DOA23" s="857"/>
      <c r="DOB23" s="857"/>
      <c r="DOC23" s="857"/>
      <c r="DOD23" s="857"/>
      <c r="DOE23" s="857"/>
      <c r="DOF23" s="857"/>
      <c r="DOG23" s="857"/>
      <c r="DOH23" s="857"/>
      <c r="DOI23" s="857"/>
      <c r="DOJ23" s="857"/>
      <c r="DOK23" s="857"/>
      <c r="DOL23" s="857"/>
      <c r="DOM23" s="857"/>
      <c r="DON23" s="857"/>
      <c r="DOO23" s="857"/>
      <c r="DOP23" s="857"/>
      <c r="DOQ23" s="857"/>
      <c r="DOR23" s="857"/>
      <c r="DOS23" s="857"/>
      <c r="DOT23" s="857"/>
      <c r="DOU23" s="857"/>
      <c r="DOV23" s="857"/>
      <c r="DOW23" s="857"/>
      <c r="DOX23" s="857"/>
      <c r="DOY23" s="857"/>
      <c r="DOZ23" s="857"/>
      <c r="DPA23" s="857"/>
      <c r="DPB23" s="857"/>
      <c r="DPC23" s="857"/>
      <c r="DPD23" s="857"/>
      <c r="DPE23" s="857"/>
      <c r="DPF23" s="857"/>
      <c r="DPG23" s="857"/>
      <c r="DPH23" s="857"/>
      <c r="DPI23" s="857"/>
      <c r="DPJ23" s="857"/>
      <c r="DPK23" s="857"/>
      <c r="DPL23" s="857"/>
      <c r="DPM23" s="857"/>
      <c r="DPN23" s="857"/>
      <c r="DPO23" s="857"/>
      <c r="DPP23" s="857"/>
      <c r="DPQ23" s="857"/>
      <c r="DPR23" s="857"/>
      <c r="DPS23" s="857"/>
      <c r="DPT23" s="857"/>
      <c r="DPU23" s="857"/>
      <c r="DPV23" s="857"/>
      <c r="DPW23" s="857"/>
      <c r="DPX23" s="857"/>
      <c r="DPY23" s="857"/>
      <c r="DPZ23" s="857"/>
      <c r="DQA23" s="857"/>
      <c r="DQB23" s="857"/>
      <c r="DQC23" s="857"/>
      <c r="DQD23" s="857"/>
      <c r="DQE23" s="857"/>
      <c r="DQF23" s="857"/>
      <c r="DQG23" s="857"/>
      <c r="DQH23" s="857"/>
      <c r="DQI23" s="857"/>
      <c r="DQJ23" s="857"/>
      <c r="DQK23" s="857"/>
      <c r="DQL23" s="857"/>
      <c r="DQM23" s="857"/>
      <c r="DQN23" s="857"/>
      <c r="DQO23" s="857"/>
      <c r="DQP23" s="857"/>
      <c r="DQQ23" s="857"/>
      <c r="DQR23" s="857"/>
      <c r="DQS23" s="857"/>
      <c r="DQT23" s="857"/>
      <c r="DQU23" s="857"/>
      <c r="DQV23" s="857"/>
      <c r="DQW23" s="857"/>
      <c r="DQX23" s="857"/>
      <c r="DQY23" s="857"/>
      <c r="DQZ23" s="857"/>
      <c r="DRA23" s="857"/>
      <c r="DRB23" s="857"/>
      <c r="DRC23" s="857"/>
      <c r="DRD23" s="857"/>
      <c r="DRE23" s="857"/>
      <c r="DRF23" s="857"/>
      <c r="DRG23" s="857"/>
      <c r="DRH23" s="857"/>
      <c r="DRI23" s="857"/>
      <c r="DRJ23" s="857"/>
      <c r="DRK23" s="857"/>
      <c r="DRL23" s="857"/>
      <c r="DRM23" s="857"/>
      <c r="DRN23" s="857"/>
      <c r="DRO23" s="857"/>
      <c r="DRP23" s="857"/>
      <c r="DRQ23" s="857"/>
      <c r="DRR23" s="857"/>
      <c r="DRS23" s="857"/>
      <c r="DRT23" s="857"/>
      <c r="DRU23" s="857"/>
      <c r="DRV23" s="857"/>
      <c r="DRW23" s="857"/>
      <c r="DRX23" s="857"/>
      <c r="DRY23" s="857"/>
      <c r="DRZ23" s="857"/>
      <c r="DSA23" s="857"/>
      <c r="DSB23" s="857"/>
      <c r="DSC23" s="857"/>
      <c r="DSD23" s="857"/>
      <c r="DSE23" s="857"/>
      <c r="DSF23" s="857"/>
      <c r="DSG23" s="857"/>
      <c r="DSH23" s="857"/>
      <c r="DSI23" s="857"/>
      <c r="DSJ23" s="857"/>
      <c r="DSK23" s="857"/>
      <c r="DSL23" s="857"/>
      <c r="DSM23" s="857"/>
      <c r="DSN23" s="857"/>
      <c r="DSO23" s="857"/>
      <c r="DSP23" s="857"/>
      <c r="DSQ23" s="857"/>
      <c r="DSR23" s="857"/>
      <c r="DSS23" s="857"/>
      <c r="DST23" s="857"/>
      <c r="DSU23" s="857"/>
      <c r="DSV23" s="857"/>
      <c r="DSW23" s="857"/>
      <c r="DSX23" s="857"/>
      <c r="DSY23" s="857"/>
      <c r="DSZ23" s="857"/>
      <c r="DTA23" s="857"/>
      <c r="DTB23" s="857"/>
      <c r="DTC23" s="857"/>
      <c r="DTD23" s="857"/>
      <c r="DTE23" s="857"/>
      <c r="DTF23" s="857"/>
      <c r="DTG23" s="857"/>
      <c r="DTH23" s="857"/>
      <c r="DTI23" s="857"/>
      <c r="DTJ23" s="857"/>
      <c r="DTK23" s="857"/>
      <c r="DTL23" s="857"/>
      <c r="DTM23" s="857"/>
      <c r="DTN23" s="857"/>
      <c r="DTO23" s="857"/>
      <c r="DTP23" s="857"/>
      <c r="DTQ23" s="857"/>
      <c r="DTR23" s="857"/>
      <c r="DTS23" s="857"/>
      <c r="DTT23" s="857"/>
      <c r="DTU23" s="857"/>
      <c r="DTV23" s="857"/>
      <c r="DTW23" s="857"/>
      <c r="DTX23" s="857"/>
      <c r="DTY23" s="857"/>
      <c r="DTZ23" s="857"/>
      <c r="DUA23" s="857"/>
      <c r="DUB23" s="857"/>
      <c r="DUC23" s="857"/>
      <c r="DUD23" s="857"/>
      <c r="DUE23" s="857"/>
      <c r="DUF23" s="857"/>
      <c r="DUG23" s="857"/>
      <c r="DUH23" s="857"/>
      <c r="DUI23" s="857"/>
      <c r="DUJ23" s="857"/>
      <c r="DUK23" s="857"/>
      <c r="DUL23" s="857"/>
      <c r="DUM23" s="857"/>
      <c r="DUN23" s="857"/>
      <c r="DUO23" s="857"/>
      <c r="DUP23" s="857"/>
      <c r="DUQ23" s="857"/>
      <c r="DUR23" s="857"/>
      <c r="DUS23" s="857"/>
      <c r="DUT23" s="857"/>
      <c r="DUU23" s="857"/>
      <c r="DUV23" s="857"/>
      <c r="DUW23" s="857"/>
      <c r="DUX23" s="857"/>
      <c r="DUY23" s="857"/>
      <c r="DUZ23" s="857"/>
      <c r="DVA23" s="857"/>
      <c r="DVB23" s="857"/>
      <c r="DVC23" s="857"/>
      <c r="DVD23" s="857"/>
      <c r="DVE23" s="857"/>
      <c r="DVF23" s="857"/>
      <c r="DVG23" s="857"/>
      <c r="DVH23" s="857"/>
      <c r="DVI23" s="857"/>
      <c r="DVJ23" s="857"/>
      <c r="DVK23" s="857"/>
      <c r="DVL23" s="857"/>
      <c r="DVM23" s="857"/>
      <c r="DVN23" s="857"/>
      <c r="DVO23" s="857"/>
      <c r="DVP23" s="857"/>
      <c r="DVQ23" s="857"/>
      <c r="DVR23" s="857"/>
      <c r="DVS23" s="857"/>
      <c r="DVT23" s="857"/>
      <c r="DVU23" s="857"/>
      <c r="DVV23" s="857"/>
      <c r="DVW23" s="857"/>
      <c r="DVX23" s="857"/>
      <c r="DVY23" s="857"/>
      <c r="DVZ23" s="857"/>
      <c r="DWA23" s="857"/>
      <c r="DWB23" s="857"/>
      <c r="DWC23" s="857"/>
      <c r="DWD23" s="857"/>
      <c r="DWE23" s="857"/>
      <c r="DWF23" s="857"/>
      <c r="DWG23" s="857"/>
      <c r="DWH23" s="857"/>
      <c r="DWI23" s="857"/>
      <c r="DWJ23" s="857"/>
      <c r="DWK23" s="857"/>
      <c r="DWL23" s="857"/>
      <c r="DWM23" s="857"/>
      <c r="DWN23" s="857"/>
      <c r="DWO23" s="857"/>
      <c r="DWP23" s="857"/>
      <c r="DWQ23" s="857"/>
      <c r="DWR23" s="857"/>
      <c r="DWS23" s="857"/>
      <c r="DWT23" s="857"/>
      <c r="DWU23" s="857"/>
      <c r="DWV23" s="857"/>
      <c r="DWW23" s="857"/>
      <c r="DWX23" s="857"/>
      <c r="DWY23" s="857"/>
      <c r="DWZ23" s="857"/>
      <c r="DXA23" s="857"/>
      <c r="DXB23" s="857"/>
      <c r="DXC23" s="857"/>
      <c r="DXD23" s="857"/>
      <c r="DXE23" s="857"/>
      <c r="DXF23" s="857"/>
      <c r="DXG23" s="857"/>
      <c r="DXH23" s="857"/>
      <c r="DXI23" s="857"/>
      <c r="DXJ23" s="857"/>
      <c r="DXK23" s="857"/>
      <c r="DXL23" s="857"/>
      <c r="DXM23" s="857"/>
      <c r="DXN23" s="857"/>
      <c r="DXO23" s="857"/>
      <c r="DXP23" s="857"/>
      <c r="DXQ23" s="857"/>
      <c r="DXR23" s="857"/>
      <c r="DXS23" s="857"/>
      <c r="DXT23" s="857"/>
      <c r="DXU23" s="857"/>
      <c r="DXV23" s="857"/>
      <c r="DXW23" s="857"/>
      <c r="DXX23" s="857"/>
      <c r="DXY23" s="857"/>
      <c r="DXZ23" s="857"/>
      <c r="DYA23" s="857"/>
      <c r="DYB23" s="857"/>
      <c r="DYC23" s="857"/>
      <c r="DYD23" s="857"/>
      <c r="DYE23" s="857"/>
      <c r="DYF23" s="857"/>
      <c r="DYG23" s="857"/>
      <c r="DYH23" s="857"/>
      <c r="DYI23" s="857"/>
      <c r="DYJ23" s="857"/>
      <c r="DYK23" s="857"/>
      <c r="DYL23" s="857"/>
      <c r="DYM23" s="857"/>
      <c r="DYN23" s="857"/>
      <c r="DYO23" s="857"/>
      <c r="DYP23" s="857"/>
      <c r="DYQ23" s="857"/>
      <c r="DYR23" s="857"/>
      <c r="DYS23" s="857"/>
      <c r="DYT23" s="857"/>
      <c r="DYU23" s="857"/>
      <c r="DYV23" s="857"/>
      <c r="DYW23" s="857"/>
      <c r="DYX23" s="857"/>
      <c r="DYY23" s="857"/>
      <c r="DYZ23" s="857"/>
      <c r="DZA23" s="857"/>
      <c r="DZB23" s="857"/>
      <c r="DZC23" s="857"/>
      <c r="DZD23" s="857"/>
      <c r="DZE23" s="857"/>
      <c r="DZF23" s="857"/>
      <c r="DZG23" s="857"/>
      <c r="DZH23" s="857"/>
      <c r="DZI23" s="857"/>
      <c r="DZJ23" s="857"/>
      <c r="DZK23" s="857"/>
      <c r="DZL23" s="857"/>
      <c r="DZM23" s="857"/>
      <c r="DZN23" s="857"/>
      <c r="DZO23" s="857"/>
      <c r="DZP23" s="857"/>
      <c r="DZQ23" s="857"/>
      <c r="DZR23" s="857"/>
      <c r="DZS23" s="857"/>
      <c r="DZT23" s="857"/>
      <c r="DZU23" s="857"/>
      <c r="DZV23" s="857"/>
      <c r="DZW23" s="857"/>
      <c r="DZX23" s="857"/>
      <c r="DZY23" s="857"/>
      <c r="DZZ23" s="857"/>
      <c r="EAA23" s="857"/>
      <c r="EAB23" s="857"/>
      <c r="EAC23" s="857"/>
      <c r="EAD23" s="857"/>
      <c r="EAE23" s="857"/>
      <c r="EAF23" s="857"/>
      <c r="EAG23" s="857"/>
      <c r="EAH23" s="857"/>
      <c r="EAI23" s="857"/>
      <c r="EAJ23" s="857"/>
      <c r="EAK23" s="857"/>
      <c r="EAL23" s="857"/>
      <c r="EAM23" s="857"/>
      <c r="EAN23" s="857"/>
      <c r="EAO23" s="857"/>
      <c r="EAP23" s="857"/>
      <c r="EAQ23" s="857"/>
      <c r="EAR23" s="857"/>
      <c r="EAS23" s="857"/>
      <c r="EAT23" s="857"/>
      <c r="EAU23" s="857"/>
      <c r="EAV23" s="857"/>
      <c r="EAW23" s="857"/>
      <c r="EAX23" s="857"/>
      <c r="EAY23" s="857"/>
      <c r="EAZ23" s="857"/>
      <c r="EBA23" s="857"/>
      <c r="EBB23" s="857"/>
      <c r="EBC23" s="857"/>
      <c r="EBD23" s="857"/>
      <c r="EBE23" s="857"/>
      <c r="EBF23" s="857"/>
      <c r="EBG23" s="857"/>
      <c r="EBH23" s="857"/>
      <c r="EBI23" s="857"/>
      <c r="EBJ23" s="857"/>
      <c r="EBK23" s="857"/>
      <c r="EBL23" s="857"/>
      <c r="EBM23" s="857"/>
      <c r="EBN23" s="857"/>
      <c r="EBO23" s="857"/>
      <c r="EBP23" s="857"/>
      <c r="EBQ23" s="857"/>
      <c r="EBR23" s="857"/>
      <c r="EBS23" s="857"/>
      <c r="EBT23" s="857"/>
      <c r="EBU23" s="857"/>
      <c r="EBV23" s="857"/>
      <c r="EBW23" s="857"/>
      <c r="EBX23" s="857"/>
      <c r="EBY23" s="857"/>
      <c r="EBZ23" s="857"/>
      <c r="ECA23" s="857"/>
      <c r="ECB23" s="857"/>
      <c r="ECC23" s="857"/>
      <c r="ECD23" s="857"/>
      <c r="ECE23" s="857"/>
      <c r="ECF23" s="857"/>
      <c r="ECG23" s="857"/>
      <c r="ECH23" s="857"/>
      <c r="ECI23" s="857"/>
      <c r="ECJ23" s="857"/>
      <c r="ECK23" s="857"/>
      <c r="ECL23" s="857"/>
      <c r="ECM23" s="857"/>
      <c r="ECN23" s="857"/>
      <c r="ECO23" s="857"/>
      <c r="ECP23" s="857"/>
      <c r="ECQ23" s="857"/>
      <c r="ECR23" s="857"/>
      <c r="ECS23" s="857"/>
      <c r="ECT23" s="857"/>
      <c r="ECU23" s="857"/>
      <c r="ECV23" s="857"/>
      <c r="ECW23" s="857"/>
      <c r="ECX23" s="857"/>
      <c r="ECY23" s="857"/>
      <c r="ECZ23" s="857"/>
      <c r="EDA23" s="857"/>
      <c r="EDB23" s="857"/>
      <c r="EDC23" s="857"/>
      <c r="EDD23" s="857"/>
      <c r="EDE23" s="857"/>
      <c r="EDF23" s="857"/>
      <c r="EDG23" s="857"/>
      <c r="EDH23" s="857"/>
      <c r="EDI23" s="857"/>
      <c r="EDJ23" s="857"/>
      <c r="EDK23" s="857"/>
      <c r="EDL23" s="857"/>
      <c r="EDM23" s="857"/>
      <c r="EDN23" s="857"/>
      <c r="EDO23" s="857"/>
      <c r="EDP23" s="857"/>
      <c r="EDQ23" s="857"/>
      <c r="EDR23" s="857"/>
      <c r="EDS23" s="857"/>
      <c r="EDT23" s="857"/>
      <c r="EDU23" s="857"/>
      <c r="EDV23" s="857"/>
      <c r="EDW23" s="857"/>
      <c r="EDX23" s="857"/>
      <c r="EDY23" s="857"/>
      <c r="EDZ23" s="857"/>
      <c r="EEA23" s="857"/>
      <c r="EEB23" s="857"/>
      <c r="EEC23" s="857"/>
      <c r="EED23" s="857"/>
      <c r="EEE23" s="857"/>
      <c r="EEF23" s="857"/>
      <c r="EEG23" s="857"/>
      <c r="EEH23" s="857"/>
      <c r="EEI23" s="857"/>
      <c r="EEJ23" s="857"/>
      <c r="EEK23" s="857"/>
      <c r="EEL23" s="857"/>
      <c r="EEM23" s="857"/>
      <c r="EEN23" s="857"/>
      <c r="EEO23" s="857"/>
      <c r="EEP23" s="857"/>
      <c r="EEQ23" s="857"/>
      <c r="EER23" s="857"/>
      <c r="EES23" s="857"/>
      <c r="EET23" s="857"/>
      <c r="EEU23" s="857"/>
      <c r="EEV23" s="857"/>
      <c r="EEW23" s="857"/>
      <c r="EEX23" s="857"/>
      <c r="EEY23" s="857"/>
      <c r="EEZ23" s="857"/>
      <c r="EFA23" s="857"/>
      <c r="EFB23" s="857"/>
      <c r="EFC23" s="857"/>
      <c r="EFD23" s="857"/>
      <c r="EFE23" s="857"/>
      <c r="EFF23" s="857"/>
      <c r="EFG23" s="857"/>
      <c r="EFH23" s="857"/>
      <c r="EFI23" s="857"/>
      <c r="EFJ23" s="857"/>
      <c r="EFK23" s="857"/>
      <c r="EFL23" s="857"/>
      <c r="EFM23" s="857"/>
      <c r="EFN23" s="857"/>
      <c r="EFO23" s="857"/>
      <c r="EFP23" s="857"/>
      <c r="EFQ23" s="857"/>
      <c r="EFR23" s="857"/>
      <c r="EFS23" s="857"/>
      <c r="EFT23" s="857"/>
      <c r="EFU23" s="857"/>
      <c r="EFV23" s="857"/>
      <c r="EFW23" s="857"/>
      <c r="EFX23" s="857"/>
      <c r="EFY23" s="857"/>
      <c r="EFZ23" s="857"/>
      <c r="EGA23" s="857"/>
      <c r="EGB23" s="857"/>
      <c r="EGC23" s="857"/>
      <c r="EGD23" s="857"/>
      <c r="EGE23" s="857"/>
      <c r="EGF23" s="857"/>
      <c r="EGG23" s="857"/>
      <c r="EGH23" s="857"/>
      <c r="EGI23" s="857"/>
      <c r="EGJ23" s="857"/>
      <c r="EGK23" s="857"/>
      <c r="EGL23" s="857"/>
      <c r="EGM23" s="857"/>
      <c r="EGN23" s="857"/>
      <c r="EGO23" s="857"/>
      <c r="EGP23" s="857"/>
      <c r="EGQ23" s="857"/>
      <c r="EGR23" s="857"/>
      <c r="EGS23" s="857"/>
      <c r="EGT23" s="857"/>
      <c r="EGU23" s="857"/>
      <c r="EGV23" s="857"/>
      <c r="EGW23" s="857"/>
      <c r="EGX23" s="857"/>
      <c r="EGY23" s="857"/>
      <c r="EGZ23" s="857"/>
      <c r="EHA23" s="857"/>
      <c r="EHB23" s="857"/>
      <c r="EHC23" s="857"/>
      <c r="EHD23" s="857"/>
      <c r="EHE23" s="857"/>
      <c r="EHF23" s="857"/>
      <c r="EHG23" s="857"/>
      <c r="EHH23" s="857"/>
      <c r="EHI23" s="857"/>
      <c r="EHJ23" s="857"/>
      <c r="EHK23" s="857"/>
      <c r="EHL23" s="857"/>
      <c r="EHM23" s="857"/>
      <c r="EHN23" s="857"/>
      <c r="EHO23" s="857"/>
      <c r="EHP23" s="857"/>
      <c r="EHQ23" s="857"/>
      <c r="EHR23" s="857"/>
      <c r="EHS23" s="857"/>
      <c r="EHT23" s="857"/>
      <c r="EHU23" s="857"/>
      <c r="EHV23" s="857"/>
      <c r="EHW23" s="857"/>
      <c r="EHX23" s="857"/>
      <c r="EHY23" s="857"/>
      <c r="EHZ23" s="857"/>
      <c r="EIA23" s="857"/>
      <c r="EIB23" s="857"/>
      <c r="EIC23" s="857"/>
      <c r="EID23" s="857"/>
      <c r="EIE23" s="857"/>
      <c r="EIF23" s="857"/>
      <c r="EIG23" s="857"/>
      <c r="EIH23" s="857"/>
      <c r="EII23" s="857"/>
      <c r="EIJ23" s="857"/>
      <c r="EIK23" s="857"/>
      <c r="EIL23" s="857"/>
      <c r="EIM23" s="857"/>
      <c r="EIN23" s="857"/>
      <c r="EIO23" s="857"/>
      <c r="EIP23" s="857"/>
      <c r="EIQ23" s="857"/>
      <c r="EIR23" s="857"/>
      <c r="EIS23" s="857"/>
      <c r="EIT23" s="857"/>
      <c r="EIU23" s="857"/>
      <c r="EIV23" s="857"/>
      <c r="EIW23" s="857"/>
      <c r="EIX23" s="857"/>
      <c r="EIY23" s="857"/>
      <c r="EIZ23" s="857"/>
      <c r="EJA23" s="857"/>
      <c r="EJB23" s="857"/>
      <c r="EJC23" s="857"/>
      <c r="EJD23" s="857"/>
      <c r="EJE23" s="857"/>
      <c r="EJF23" s="857"/>
      <c r="EJG23" s="857"/>
      <c r="EJH23" s="857"/>
      <c r="EJI23" s="857"/>
      <c r="EJJ23" s="857"/>
      <c r="EJK23" s="857"/>
      <c r="EJL23" s="857"/>
      <c r="EJM23" s="857"/>
      <c r="EJN23" s="857"/>
      <c r="EJO23" s="857"/>
      <c r="EJP23" s="857"/>
      <c r="EJQ23" s="857"/>
      <c r="EJR23" s="857"/>
      <c r="EJS23" s="857"/>
      <c r="EJT23" s="857"/>
      <c r="EJU23" s="857"/>
      <c r="EJV23" s="857"/>
      <c r="EJW23" s="857"/>
      <c r="EJX23" s="857"/>
      <c r="EJY23" s="857"/>
      <c r="EJZ23" s="857"/>
      <c r="EKA23" s="857"/>
      <c r="EKB23" s="857"/>
      <c r="EKC23" s="857"/>
      <c r="EKD23" s="857"/>
      <c r="EKE23" s="857"/>
      <c r="EKF23" s="857"/>
      <c r="EKG23" s="857"/>
      <c r="EKH23" s="857"/>
      <c r="EKI23" s="857"/>
      <c r="EKJ23" s="857"/>
      <c r="EKK23" s="857"/>
      <c r="EKL23" s="857"/>
      <c r="EKM23" s="857"/>
      <c r="EKN23" s="857"/>
      <c r="EKO23" s="857"/>
      <c r="EKP23" s="857"/>
      <c r="EKQ23" s="857"/>
      <c r="EKR23" s="857"/>
      <c r="EKS23" s="857"/>
      <c r="EKT23" s="857"/>
      <c r="EKU23" s="857"/>
      <c r="EKV23" s="857"/>
      <c r="EKW23" s="857"/>
      <c r="EKX23" s="857"/>
      <c r="EKY23" s="857"/>
      <c r="EKZ23" s="857"/>
      <c r="ELA23" s="857"/>
      <c r="ELB23" s="857"/>
      <c r="ELC23" s="857"/>
      <c r="ELD23" s="857"/>
      <c r="ELE23" s="857"/>
      <c r="ELF23" s="857"/>
      <c r="ELG23" s="857"/>
      <c r="ELH23" s="857"/>
      <c r="ELI23" s="857"/>
      <c r="ELJ23" s="857"/>
      <c r="ELK23" s="857"/>
      <c r="ELL23" s="857"/>
      <c r="ELM23" s="857"/>
      <c r="ELN23" s="857"/>
      <c r="ELO23" s="857"/>
      <c r="ELP23" s="857"/>
      <c r="ELQ23" s="857"/>
      <c r="ELR23" s="857"/>
      <c r="ELS23" s="857"/>
      <c r="ELT23" s="857"/>
      <c r="ELU23" s="857"/>
      <c r="ELV23" s="857"/>
      <c r="ELW23" s="857"/>
      <c r="ELX23" s="857"/>
      <c r="ELY23" s="857"/>
      <c r="ELZ23" s="857"/>
      <c r="EMA23" s="857"/>
      <c r="EMB23" s="857"/>
      <c r="EMC23" s="857"/>
      <c r="EMD23" s="857"/>
      <c r="EME23" s="857"/>
      <c r="EMF23" s="857"/>
      <c r="EMG23" s="857"/>
      <c r="EMH23" s="857"/>
      <c r="EMI23" s="857"/>
      <c r="EMJ23" s="857"/>
      <c r="EMK23" s="857"/>
      <c r="EML23" s="857"/>
      <c r="EMM23" s="857"/>
      <c r="EMN23" s="857"/>
      <c r="EMO23" s="857"/>
      <c r="EMP23" s="857"/>
      <c r="EMQ23" s="857"/>
      <c r="EMR23" s="857"/>
      <c r="EMS23" s="857"/>
      <c r="EMT23" s="857"/>
      <c r="EMU23" s="857"/>
      <c r="EMV23" s="857"/>
      <c r="EMW23" s="857"/>
      <c r="EMX23" s="857"/>
      <c r="EMY23" s="857"/>
      <c r="EMZ23" s="857"/>
      <c r="ENA23" s="857"/>
      <c r="ENB23" s="857"/>
      <c r="ENC23" s="857"/>
      <c r="END23" s="857"/>
      <c r="ENE23" s="857"/>
      <c r="ENF23" s="857"/>
      <c r="ENG23" s="857"/>
      <c r="ENH23" s="857"/>
      <c r="ENI23" s="857"/>
      <c r="ENJ23" s="857"/>
      <c r="ENK23" s="857"/>
      <c r="ENL23" s="857"/>
      <c r="ENM23" s="857"/>
      <c r="ENN23" s="857"/>
      <c r="ENO23" s="857"/>
      <c r="ENP23" s="857"/>
      <c r="ENQ23" s="857"/>
      <c r="ENR23" s="857"/>
      <c r="ENS23" s="857"/>
      <c r="ENT23" s="857"/>
      <c r="ENU23" s="857"/>
      <c r="ENV23" s="857"/>
      <c r="ENW23" s="857"/>
      <c r="ENX23" s="857"/>
      <c r="ENY23" s="857"/>
      <c r="ENZ23" s="857"/>
      <c r="EOA23" s="857"/>
      <c r="EOB23" s="857"/>
      <c r="EOC23" s="857"/>
      <c r="EOD23" s="857"/>
      <c r="EOE23" s="857"/>
      <c r="EOF23" s="857"/>
      <c r="EOG23" s="857"/>
      <c r="EOH23" s="857"/>
      <c r="EOI23" s="857"/>
      <c r="EOJ23" s="857"/>
      <c r="EOK23" s="857"/>
      <c r="EOL23" s="857"/>
      <c r="EOM23" s="857"/>
      <c r="EON23" s="857"/>
      <c r="EOO23" s="857"/>
      <c r="EOP23" s="857"/>
      <c r="EOQ23" s="857"/>
      <c r="EOR23" s="857"/>
      <c r="EOS23" s="857"/>
      <c r="EOT23" s="857"/>
      <c r="EOU23" s="857"/>
      <c r="EOV23" s="857"/>
      <c r="EOW23" s="857"/>
      <c r="EOX23" s="857"/>
      <c r="EOY23" s="857"/>
      <c r="EOZ23" s="857"/>
      <c r="EPA23" s="857"/>
      <c r="EPB23" s="857"/>
      <c r="EPC23" s="857"/>
      <c r="EPD23" s="857"/>
      <c r="EPE23" s="857"/>
      <c r="EPF23" s="857"/>
      <c r="EPG23" s="857"/>
      <c r="EPH23" s="857"/>
      <c r="EPI23" s="857"/>
      <c r="EPJ23" s="857"/>
      <c r="EPK23" s="857"/>
      <c r="EPL23" s="857"/>
      <c r="EPM23" s="857"/>
      <c r="EPN23" s="857"/>
      <c r="EPO23" s="857"/>
      <c r="EPP23" s="857"/>
      <c r="EPQ23" s="857"/>
      <c r="EPR23" s="857"/>
      <c r="EPS23" s="857"/>
      <c r="EPT23" s="857"/>
      <c r="EPU23" s="857"/>
      <c r="EPV23" s="857"/>
      <c r="EPW23" s="857"/>
      <c r="EPX23" s="857"/>
      <c r="EPY23" s="857"/>
      <c r="EPZ23" s="857"/>
      <c r="EQA23" s="857"/>
      <c r="EQB23" s="857"/>
      <c r="EQC23" s="857"/>
      <c r="EQD23" s="857"/>
      <c r="EQE23" s="857"/>
      <c r="EQF23" s="857"/>
      <c r="EQG23" s="857"/>
      <c r="EQH23" s="857"/>
      <c r="EQI23" s="857"/>
      <c r="EQJ23" s="857"/>
      <c r="EQK23" s="857"/>
      <c r="EQL23" s="857"/>
      <c r="EQM23" s="857"/>
      <c r="EQN23" s="857"/>
      <c r="EQO23" s="857"/>
      <c r="EQP23" s="857"/>
      <c r="EQQ23" s="857"/>
      <c r="EQR23" s="857"/>
      <c r="EQS23" s="857"/>
      <c r="EQT23" s="857"/>
      <c r="EQU23" s="857"/>
      <c r="EQV23" s="857"/>
      <c r="EQW23" s="857"/>
      <c r="EQX23" s="857"/>
      <c r="EQY23" s="857"/>
      <c r="EQZ23" s="857"/>
      <c r="ERA23" s="857"/>
      <c r="ERB23" s="857"/>
      <c r="ERC23" s="857"/>
      <c r="ERD23" s="857"/>
      <c r="ERE23" s="857"/>
      <c r="ERF23" s="857"/>
      <c r="ERG23" s="857"/>
      <c r="ERH23" s="857"/>
      <c r="ERI23" s="857"/>
      <c r="ERJ23" s="857"/>
      <c r="ERK23" s="857"/>
      <c r="ERL23" s="857"/>
      <c r="ERM23" s="857"/>
      <c r="ERN23" s="857"/>
      <c r="ERO23" s="857"/>
      <c r="ERP23" s="857"/>
      <c r="ERQ23" s="857"/>
      <c r="ERR23" s="857"/>
      <c r="ERS23" s="857"/>
      <c r="ERT23" s="857"/>
      <c r="ERU23" s="857"/>
      <c r="ERV23" s="857"/>
      <c r="ERW23" s="857"/>
      <c r="ERX23" s="857"/>
      <c r="ERY23" s="857"/>
      <c r="ERZ23" s="857"/>
      <c r="ESA23" s="857"/>
      <c r="ESB23" s="857"/>
      <c r="ESC23" s="857"/>
      <c r="ESD23" s="857"/>
      <c r="ESE23" s="857"/>
      <c r="ESF23" s="857"/>
      <c r="ESG23" s="857"/>
      <c r="ESH23" s="857"/>
      <c r="ESI23" s="857"/>
      <c r="ESJ23" s="857"/>
      <c r="ESK23" s="857"/>
      <c r="ESL23" s="857"/>
      <c r="ESM23" s="857"/>
      <c r="ESN23" s="857"/>
      <c r="ESO23" s="857"/>
      <c r="ESP23" s="857"/>
      <c r="ESQ23" s="857"/>
      <c r="ESR23" s="857"/>
      <c r="ESS23" s="857"/>
      <c r="EST23" s="857"/>
      <c r="ESU23" s="857"/>
      <c r="ESV23" s="857"/>
      <c r="ESW23" s="857"/>
      <c r="ESX23" s="857"/>
      <c r="ESY23" s="857"/>
      <c r="ESZ23" s="857"/>
      <c r="ETA23" s="857"/>
      <c r="ETB23" s="857"/>
      <c r="ETC23" s="857"/>
      <c r="ETD23" s="857"/>
      <c r="ETE23" s="857"/>
      <c r="ETF23" s="857"/>
      <c r="ETG23" s="857"/>
      <c r="ETH23" s="857"/>
      <c r="ETI23" s="857"/>
      <c r="ETJ23" s="857"/>
      <c r="ETK23" s="857"/>
      <c r="ETL23" s="857"/>
      <c r="ETM23" s="857"/>
      <c r="ETN23" s="857"/>
      <c r="ETO23" s="857"/>
      <c r="ETP23" s="857"/>
      <c r="ETQ23" s="857"/>
      <c r="ETR23" s="857"/>
      <c r="ETS23" s="857"/>
      <c r="ETT23" s="857"/>
      <c r="ETU23" s="857"/>
      <c r="ETV23" s="857"/>
      <c r="ETW23" s="857"/>
      <c r="ETX23" s="857"/>
      <c r="ETY23" s="857"/>
      <c r="ETZ23" s="857"/>
      <c r="EUA23" s="857"/>
      <c r="EUB23" s="857"/>
      <c r="EUC23" s="857"/>
      <c r="EUD23" s="857"/>
      <c r="EUE23" s="857"/>
      <c r="EUF23" s="857"/>
      <c r="EUG23" s="857"/>
      <c r="EUH23" s="857"/>
      <c r="EUI23" s="857"/>
      <c r="EUJ23" s="857"/>
      <c r="EUK23" s="857"/>
      <c r="EUL23" s="857"/>
      <c r="EUM23" s="857"/>
      <c r="EUN23" s="857"/>
      <c r="EUO23" s="857"/>
      <c r="EUP23" s="857"/>
      <c r="EUQ23" s="857"/>
      <c r="EUR23" s="857"/>
      <c r="EUS23" s="857"/>
      <c r="EUT23" s="857"/>
      <c r="EUU23" s="857"/>
      <c r="EUV23" s="857"/>
      <c r="EUW23" s="857"/>
      <c r="EUX23" s="857"/>
      <c r="EUY23" s="857"/>
      <c r="EUZ23" s="857"/>
      <c r="EVA23" s="857"/>
      <c r="EVB23" s="857"/>
      <c r="EVC23" s="857"/>
      <c r="EVD23" s="857"/>
      <c r="EVE23" s="857"/>
      <c r="EVF23" s="857"/>
      <c r="EVG23" s="857"/>
      <c r="EVH23" s="857"/>
      <c r="EVI23" s="857"/>
      <c r="EVJ23" s="857"/>
      <c r="EVK23" s="857"/>
      <c r="EVL23" s="857"/>
      <c r="EVM23" s="857"/>
      <c r="EVN23" s="857"/>
      <c r="EVO23" s="857"/>
      <c r="EVP23" s="857"/>
      <c r="EVQ23" s="857"/>
      <c r="EVR23" s="857"/>
      <c r="EVS23" s="857"/>
      <c r="EVT23" s="857"/>
      <c r="EVU23" s="857"/>
      <c r="EVV23" s="857"/>
      <c r="EVW23" s="857"/>
      <c r="EVX23" s="857"/>
      <c r="EVY23" s="857"/>
      <c r="EVZ23" s="857"/>
      <c r="EWA23" s="857"/>
      <c r="EWB23" s="857"/>
      <c r="EWC23" s="857"/>
      <c r="EWD23" s="857"/>
      <c r="EWE23" s="857"/>
      <c r="EWF23" s="857"/>
      <c r="EWG23" s="857"/>
      <c r="EWH23" s="857"/>
      <c r="EWI23" s="857"/>
      <c r="EWJ23" s="857"/>
      <c r="EWK23" s="857"/>
      <c r="EWL23" s="857"/>
      <c r="EWM23" s="857"/>
      <c r="EWN23" s="857"/>
      <c r="EWO23" s="857"/>
      <c r="EWP23" s="857"/>
      <c r="EWQ23" s="857"/>
      <c r="EWR23" s="857"/>
      <c r="EWS23" s="857"/>
      <c r="EWT23" s="857"/>
      <c r="EWU23" s="857"/>
      <c r="EWV23" s="857"/>
      <c r="EWW23" s="857"/>
      <c r="EWX23" s="857"/>
      <c r="EWY23" s="857"/>
      <c r="EWZ23" s="857"/>
      <c r="EXA23" s="857"/>
      <c r="EXB23" s="857"/>
      <c r="EXC23" s="857"/>
      <c r="EXD23" s="857"/>
      <c r="EXE23" s="857"/>
      <c r="EXF23" s="857"/>
      <c r="EXG23" s="857"/>
      <c r="EXH23" s="857"/>
      <c r="EXI23" s="857"/>
      <c r="EXJ23" s="857"/>
      <c r="EXK23" s="857"/>
      <c r="EXL23" s="857"/>
      <c r="EXM23" s="857"/>
      <c r="EXN23" s="857"/>
      <c r="EXO23" s="857"/>
      <c r="EXP23" s="857"/>
      <c r="EXQ23" s="857"/>
      <c r="EXR23" s="857"/>
      <c r="EXS23" s="857"/>
      <c r="EXT23" s="857"/>
      <c r="EXU23" s="857"/>
      <c r="EXV23" s="857"/>
      <c r="EXW23" s="857"/>
      <c r="EXX23" s="857"/>
      <c r="EXY23" s="857"/>
      <c r="EXZ23" s="857"/>
      <c r="EYA23" s="857"/>
      <c r="EYB23" s="857"/>
      <c r="EYC23" s="857"/>
      <c r="EYD23" s="857"/>
      <c r="EYE23" s="857"/>
      <c r="EYF23" s="857"/>
      <c r="EYG23" s="857"/>
      <c r="EYH23" s="857"/>
      <c r="EYI23" s="857"/>
      <c r="EYJ23" s="857"/>
      <c r="EYK23" s="857"/>
      <c r="EYL23" s="857"/>
      <c r="EYM23" s="857"/>
      <c r="EYN23" s="857"/>
      <c r="EYO23" s="857"/>
      <c r="EYP23" s="857"/>
      <c r="EYQ23" s="857"/>
      <c r="EYR23" s="857"/>
      <c r="EYS23" s="857"/>
      <c r="EYT23" s="857"/>
      <c r="EYU23" s="857"/>
      <c r="EYV23" s="857"/>
      <c r="EYW23" s="857"/>
      <c r="EYX23" s="857"/>
      <c r="EYY23" s="857"/>
      <c r="EYZ23" s="857"/>
      <c r="EZA23" s="857"/>
      <c r="EZB23" s="857"/>
      <c r="EZC23" s="857"/>
      <c r="EZD23" s="857"/>
      <c r="EZE23" s="857"/>
      <c r="EZF23" s="857"/>
      <c r="EZG23" s="857"/>
      <c r="EZH23" s="857"/>
      <c r="EZI23" s="857"/>
      <c r="EZJ23" s="857"/>
      <c r="EZK23" s="857"/>
      <c r="EZL23" s="857"/>
      <c r="EZM23" s="857"/>
      <c r="EZN23" s="857"/>
      <c r="EZO23" s="857"/>
      <c r="EZP23" s="857"/>
      <c r="EZQ23" s="857"/>
      <c r="EZR23" s="857"/>
      <c r="EZS23" s="857"/>
      <c r="EZT23" s="857"/>
      <c r="EZU23" s="857"/>
      <c r="EZV23" s="857"/>
      <c r="EZW23" s="857"/>
      <c r="EZX23" s="857"/>
      <c r="EZY23" s="857"/>
      <c r="EZZ23" s="857"/>
      <c r="FAA23" s="857"/>
      <c r="FAB23" s="857"/>
      <c r="FAC23" s="857"/>
      <c r="FAD23" s="857"/>
      <c r="FAE23" s="857"/>
      <c r="FAF23" s="857"/>
      <c r="FAG23" s="857"/>
      <c r="FAH23" s="857"/>
      <c r="FAI23" s="857"/>
      <c r="FAJ23" s="857"/>
      <c r="FAK23" s="857"/>
      <c r="FAL23" s="857"/>
      <c r="FAM23" s="857"/>
      <c r="FAN23" s="857"/>
      <c r="FAO23" s="857"/>
      <c r="FAP23" s="857"/>
      <c r="FAQ23" s="857"/>
      <c r="FAR23" s="857"/>
      <c r="FAS23" s="857"/>
      <c r="FAT23" s="857"/>
      <c r="FAU23" s="857"/>
      <c r="FAV23" s="857"/>
      <c r="FAW23" s="857"/>
      <c r="FAX23" s="857"/>
      <c r="FAY23" s="857"/>
      <c r="FAZ23" s="857"/>
      <c r="FBA23" s="857"/>
      <c r="FBB23" s="857"/>
      <c r="FBC23" s="857"/>
      <c r="FBD23" s="857"/>
      <c r="FBE23" s="857"/>
      <c r="FBF23" s="857"/>
      <c r="FBG23" s="857"/>
      <c r="FBH23" s="857"/>
      <c r="FBI23" s="857"/>
      <c r="FBJ23" s="857"/>
      <c r="FBK23" s="857"/>
      <c r="FBL23" s="857"/>
      <c r="FBM23" s="857"/>
      <c r="FBN23" s="857"/>
      <c r="FBO23" s="857"/>
      <c r="FBP23" s="857"/>
      <c r="FBQ23" s="857"/>
      <c r="FBR23" s="857"/>
      <c r="FBS23" s="857"/>
      <c r="FBT23" s="857"/>
      <c r="FBU23" s="857"/>
      <c r="FBV23" s="857"/>
      <c r="FBW23" s="857"/>
      <c r="FBX23" s="857"/>
      <c r="FBY23" s="857"/>
      <c r="FBZ23" s="857"/>
      <c r="FCA23" s="857"/>
      <c r="FCB23" s="857"/>
      <c r="FCC23" s="857"/>
      <c r="FCD23" s="857"/>
      <c r="FCE23" s="857"/>
      <c r="FCF23" s="857"/>
      <c r="FCG23" s="857"/>
      <c r="FCH23" s="857"/>
      <c r="FCI23" s="857"/>
      <c r="FCJ23" s="857"/>
      <c r="FCK23" s="857"/>
      <c r="FCL23" s="857"/>
      <c r="FCM23" s="857"/>
      <c r="FCN23" s="857"/>
      <c r="FCO23" s="857"/>
      <c r="FCP23" s="857"/>
      <c r="FCQ23" s="857"/>
      <c r="FCR23" s="857"/>
      <c r="FCS23" s="857"/>
      <c r="FCT23" s="857"/>
      <c r="FCU23" s="857"/>
      <c r="FCV23" s="857"/>
      <c r="FCW23" s="857"/>
      <c r="FCX23" s="857"/>
      <c r="FCY23" s="857"/>
      <c r="FCZ23" s="857"/>
      <c r="FDA23" s="857"/>
      <c r="FDB23" s="857"/>
      <c r="FDC23" s="857"/>
      <c r="FDD23" s="857"/>
      <c r="FDE23" s="857"/>
      <c r="FDF23" s="857"/>
      <c r="FDG23" s="857"/>
      <c r="FDH23" s="857"/>
      <c r="FDI23" s="857"/>
      <c r="FDJ23" s="857"/>
      <c r="FDK23" s="857"/>
      <c r="FDL23" s="857"/>
      <c r="FDM23" s="857"/>
      <c r="FDN23" s="857"/>
      <c r="FDO23" s="857"/>
      <c r="FDP23" s="857"/>
      <c r="FDQ23" s="857"/>
      <c r="FDR23" s="857"/>
      <c r="FDS23" s="857"/>
      <c r="FDT23" s="857"/>
      <c r="FDU23" s="857"/>
      <c r="FDV23" s="857"/>
      <c r="FDW23" s="857"/>
      <c r="FDX23" s="857"/>
      <c r="FDY23" s="857"/>
      <c r="FDZ23" s="857"/>
      <c r="FEA23" s="857"/>
      <c r="FEB23" s="857"/>
      <c r="FEC23" s="857"/>
      <c r="FED23" s="857"/>
      <c r="FEE23" s="857"/>
      <c r="FEF23" s="857"/>
      <c r="FEG23" s="857"/>
      <c r="FEH23" s="857"/>
      <c r="FEI23" s="857"/>
      <c r="FEJ23" s="857"/>
      <c r="FEK23" s="857"/>
      <c r="FEL23" s="857"/>
      <c r="FEM23" s="857"/>
      <c r="FEN23" s="857"/>
      <c r="FEO23" s="857"/>
      <c r="FEP23" s="857"/>
      <c r="FEQ23" s="857"/>
      <c r="FER23" s="857"/>
      <c r="FES23" s="857"/>
      <c r="FET23" s="857"/>
      <c r="FEU23" s="857"/>
      <c r="FEV23" s="857"/>
      <c r="FEW23" s="857"/>
      <c r="FEX23" s="857"/>
      <c r="FEY23" s="857"/>
      <c r="FEZ23" s="857"/>
      <c r="FFA23" s="857"/>
      <c r="FFB23" s="857"/>
      <c r="FFC23" s="857"/>
      <c r="FFD23" s="857"/>
      <c r="FFE23" s="857"/>
      <c r="FFF23" s="857"/>
      <c r="FFG23" s="857"/>
      <c r="FFH23" s="857"/>
      <c r="FFI23" s="857"/>
      <c r="FFJ23" s="857"/>
      <c r="FFK23" s="857"/>
      <c r="FFL23" s="857"/>
      <c r="FFM23" s="857"/>
      <c r="FFN23" s="857"/>
      <c r="FFO23" s="857"/>
      <c r="FFP23" s="857"/>
      <c r="FFQ23" s="857"/>
      <c r="FFR23" s="857"/>
      <c r="FFS23" s="857"/>
      <c r="FFT23" s="857"/>
      <c r="FFU23" s="857"/>
      <c r="FFV23" s="857"/>
      <c r="FFW23" s="857"/>
      <c r="FFX23" s="857"/>
      <c r="FFY23" s="857"/>
      <c r="FFZ23" s="857"/>
      <c r="FGA23" s="857"/>
      <c r="FGB23" s="857"/>
      <c r="FGC23" s="857"/>
      <c r="FGD23" s="857"/>
      <c r="FGE23" s="857"/>
      <c r="FGF23" s="857"/>
      <c r="FGG23" s="857"/>
      <c r="FGH23" s="857"/>
      <c r="FGI23" s="857"/>
      <c r="FGJ23" s="857"/>
      <c r="FGK23" s="857"/>
      <c r="FGL23" s="857"/>
      <c r="FGM23" s="857"/>
      <c r="FGN23" s="857"/>
      <c r="FGO23" s="857"/>
      <c r="FGP23" s="857"/>
      <c r="FGQ23" s="857"/>
      <c r="FGR23" s="857"/>
      <c r="FGS23" s="857"/>
      <c r="FGT23" s="857"/>
      <c r="FGU23" s="857"/>
      <c r="FGV23" s="857"/>
      <c r="FGW23" s="857"/>
      <c r="FGX23" s="857"/>
      <c r="FGY23" s="857"/>
      <c r="FGZ23" s="857"/>
      <c r="FHA23" s="857"/>
      <c r="FHB23" s="857"/>
      <c r="FHC23" s="857"/>
      <c r="FHD23" s="857"/>
      <c r="FHE23" s="857"/>
      <c r="FHF23" s="857"/>
      <c r="FHG23" s="857"/>
      <c r="FHH23" s="857"/>
      <c r="FHI23" s="857"/>
      <c r="FHJ23" s="857"/>
      <c r="FHK23" s="857"/>
      <c r="FHL23" s="857"/>
      <c r="FHM23" s="857"/>
      <c r="FHN23" s="857"/>
      <c r="FHO23" s="857"/>
      <c r="FHP23" s="857"/>
      <c r="FHQ23" s="857"/>
      <c r="FHR23" s="857"/>
      <c r="FHS23" s="857"/>
      <c r="FHT23" s="857"/>
      <c r="FHU23" s="857"/>
      <c r="FHV23" s="857"/>
      <c r="FHW23" s="857"/>
      <c r="FHX23" s="857"/>
      <c r="FHY23" s="857"/>
      <c r="FHZ23" s="857"/>
      <c r="FIA23" s="857"/>
      <c r="FIB23" s="857"/>
      <c r="FIC23" s="857"/>
      <c r="FID23" s="857"/>
      <c r="FIE23" s="857"/>
      <c r="FIF23" s="857"/>
      <c r="FIG23" s="857"/>
      <c r="FIH23" s="857"/>
      <c r="FII23" s="857"/>
      <c r="FIJ23" s="857"/>
      <c r="FIK23" s="857"/>
      <c r="FIL23" s="857"/>
      <c r="FIM23" s="857"/>
      <c r="FIN23" s="857"/>
      <c r="FIO23" s="857"/>
      <c r="FIP23" s="857"/>
      <c r="FIQ23" s="857"/>
      <c r="FIR23" s="857"/>
      <c r="FIS23" s="857"/>
      <c r="FIT23" s="857"/>
      <c r="FIU23" s="857"/>
      <c r="FIV23" s="857"/>
      <c r="FIW23" s="857"/>
      <c r="FIX23" s="857"/>
      <c r="FIY23" s="857"/>
      <c r="FIZ23" s="857"/>
      <c r="FJA23" s="857"/>
      <c r="FJB23" s="857"/>
      <c r="FJC23" s="857"/>
      <c r="FJD23" s="857"/>
      <c r="FJE23" s="857"/>
      <c r="FJF23" s="857"/>
      <c r="FJG23" s="857"/>
      <c r="FJH23" s="857"/>
      <c r="FJI23" s="857"/>
      <c r="FJJ23" s="857"/>
      <c r="FJK23" s="857"/>
      <c r="FJL23" s="857"/>
      <c r="FJM23" s="857"/>
      <c r="FJN23" s="857"/>
      <c r="FJO23" s="857"/>
      <c r="FJP23" s="857"/>
      <c r="FJQ23" s="857"/>
      <c r="FJR23" s="857"/>
      <c r="FJS23" s="857"/>
      <c r="FJT23" s="857"/>
      <c r="FJU23" s="857"/>
      <c r="FJV23" s="857"/>
      <c r="FJW23" s="857"/>
      <c r="FJX23" s="857"/>
      <c r="FJY23" s="857"/>
      <c r="FJZ23" s="857"/>
      <c r="FKA23" s="857"/>
      <c r="FKB23" s="857"/>
      <c r="FKC23" s="857"/>
      <c r="FKD23" s="857"/>
      <c r="FKE23" s="857"/>
      <c r="FKF23" s="857"/>
      <c r="FKG23" s="857"/>
      <c r="FKH23" s="857"/>
      <c r="FKI23" s="857"/>
      <c r="FKJ23" s="857"/>
      <c r="FKK23" s="857"/>
      <c r="FKL23" s="857"/>
      <c r="FKM23" s="857"/>
      <c r="FKN23" s="857"/>
      <c r="FKO23" s="857"/>
      <c r="FKP23" s="857"/>
      <c r="FKQ23" s="857"/>
      <c r="FKR23" s="857"/>
      <c r="FKS23" s="857"/>
      <c r="FKT23" s="857"/>
      <c r="FKU23" s="857"/>
      <c r="FKV23" s="857"/>
      <c r="FKW23" s="857"/>
      <c r="FKX23" s="857"/>
      <c r="FKY23" s="857"/>
      <c r="FKZ23" s="857"/>
      <c r="FLA23" s="857"/>
      <c r="FLB23" s="857"/>
      <c r="FLC23" s="857"/>
      <c r="FLD23" s="857"/>
      <c r="FLE23" s="857"/>
      <c r="FLF23" s="857"/>
      <c r="FLG23" s="857"/>
      <c r="FLH23" s="857"/>
      <c r="FLI23" s="857"/>
      <c r="FLJ23" s="857"/>
      <c r="FLK23" s="857"/>
      <c r="FLL23" s="857"/>
      <c r="FLM23" s="857"/>
      <c r="FLN23" s="857"/>
      <c r="FLO23" s="857"/>
      <c r="FLP23" s="857"/>
      <c r="FLQ23" s="857"/>
      <c r="FLR23" s="857"/>
      <c r="FLS23" s="857"/>
      <c r="FLT23" s="857"/>
      <c r="FLU23" s="857"/>
      <c r="FLV23" s="857"/>
      <c r="FLW23" s="857"/>
      <c r="FLX23" s="857"/>
      <c r="FLY23" s="857"/>
      <c r="FLZ23" s="857"/>
      <c r="FMA23" s="857"/>
      <c r="FMB23" s="857"/>
      <c r="FMC23" s="857"/>
      <c r="FMD23" s="857"/>
      <c r="FME23" s="857"/>
      <c r="FMF23" s="857"/>
      <c r="FMG23" s="857"/>
      <c r="FMH23" s="857"/>
      <c r="FMI23" s="857"/>
      <c r="FMJ23" s="857"/>
      <c r="FMK23" s="857"/>
      <c r="FML23" s="857"/>
      <c r="FMM23" s="857"/>
      <c r="FMN23" s="857"/>
      <c r="FMO23" s="857"/>
      <c r="FMP23" s="857"/>
      <c r="FMQ23" s="857"/>
      <c r="FMR23" s="857"/>
      <c r="FMS23" s="857"/>
      <c r="FMT23" s="857"/>
      <c r="FMU23" s="857"/>
      <c r="FMV23" s="857"/>
      <c r="FMW23" s="857"/>
      <c r="FMX23" s="857"/>
      <c r="FMY23" s="857"/>
      <c r="FMZ23" s="857"/>
      <c r="FNA23" s="857"/>
      <c r="FNB23" s="857"/>
      <c r="FNC23" s="857"/>
      <c r="FND23" s="857"/>
      <c r="FNE23" s="857"/>
      <c r="FNF23" s="857"/>
      <c r="FNG23" s="857"/>
      <c r="FNH23" s="857"/>
      <c r="FNI23" s="857"/>
      <c r="FNJ23" s="857"/>
      <c r="FNK23" s="857"/>
      <c r="FNL23" s="857"/>
      <c r="FNM23" s="857"/>
      <c r="FNN23" s="857"/>
      <c r="FNO23" s="857"/>
      <c r="FNP23" s="857"/>
      <c r="FNQ23" s="857"/>
      <c r="FNR23" s="857"/>
      <c r="FNS23" s="857"/>
      <c r="FNT23" s="857"/>
      <c r="FNU23" s="857"/>
      <c r="FNV23" s="857"/>
      <c r="FNW23" s="857"/>
      <c r="FNX23" s="857"/>
      <c r="FNY23" s="857"/>
      <c r="FNZ23" s="857"/>
      <c r="FOA23" s="857"/>
      <c r="FOB23" s="857"/>
      <c r="FOC23" s="857"/>
      <c r="FOD23" s="857"/>
      <c r="FOE23" s="857"/>
      <c r="FOF23" s="857"/>
      <c r="FOG23" s="857"/>
      <c r="FOH23" s="857"/>
      <c r="FOI23" s="857"/>
      <c r="FOJ23" s="857"/>
      <c r="FOK23" s="857"/>
      <c r="FOL23" s="857"/>
      <c r="FOM23" s="857"/>
      <c r="FON23" s="857"/>
      <c r="FOO23" s="857"/>
      <c r="FOP23" s="857"/>
      <c r="FOQ23" s="857"/>
      <c r="FOR23" s="857"/>
      <c r="FOS23" s="857"/>
      <c r="FOT23" s="857"/>
      <c r="FOU23" s="857"/>
      <c r="FOV23" s="857"/>
      <c r="FOW23" s="857"/>
      <c r="FOX23" s="857"/>
      <c r="FOY23" s="857"/>
      <c r="FOZ23" s="857"/>
      <c r="FPA23" s="857"/>
      <c r="FPB23" s="857"/>
      <c r="FPC23" s="857"/>
      <c r="FPD23" s="857"/>
      <c r="FPE23" s="857"/>
      <c r="FPF23" s="857"/>
      <c r="FPG23" s="857"/>
      <c r="FPH23" s="857"/>
      <c r="FPI23" s="857"/>
      <c r="FPJ23" s="857"/>
      <c r="FPK23" s="857"/>
      <c r="FPL23" s="857"/>
      <c r="FPM23" s="857"/>
      <c r="FPN23" s="857"/>
      <c r="FPO23" s="857"/>
      <c r="FPP23" s="857"/>
      <c r="FPQ23" s="857"/>
      <c r="FPR23" s="857"/>
      <c r="FPS23" s="857"/>
      <c r="FPT23" s="857"/>
      <c r="FPU23" s="857"/>
      <c r="FPV23" s="857"/>
      <c r="FPW23" s="857"/>
      <c r="FPX23" s="857"/>
      <c r="FPY23" s="857"/>
      <c r="FPZ23" s="857"/>
      <c r="FQA23" s="857"/>
      <c r="FQB23" s="857"/>
      <c r="FQC23" s="857"/>
      <c r="FQD23" s="857"/>
      <c r="FQE23" s="857"/>
      <c r="FQF23" s="857"/>
      <c r="FQG23" s="857"/>
      <c r="FQH23" s="857"/>
      <c r="FQI23" s="857"/>
      <c r="FQJ23" s="857"/>
      <c r="FQK23" s="857"/>
      <c r="FQL23" s="857"/>
      <c r="FQM23" s="857"/>
      <c r="FQN23" s="857"/>
      <c r="FQO23" s="857"/>
      <c r="FQP23" s="857"/>
      <c r="FQQ23" s="857"/>
      <c r="FQR23" s="857"/>
      <c r="FQS23" s="857"/>
      <c r="FQT23" s="857"/>
      <c r="FQU23" s="857"/>
      <c r="FQV23" s="857"/>
      <c r="FQW23" s="857"/>
      <c r="FQX23" s="857"/>
      <c r="FQY23" s="857"/>
      <c r="FQZ23" s="857"/>
      <c r="FRA23" s="857"/>
      <c r="FRB23" s="857"/>
      <c r="FRC23" s="857"/>
      <c r="FRD23" s="857"/>
      <c r="FRE23" s="857"/>
      <c r="FRF23" s="857"/>
      <c r="FRG23" s="857"/>
      <c r="FRH23" s="857"/>
      <c r="FRI23" s="857"/>
      <c r="FRJ23" s="857"/>
      <c r="FRK23" s="857"/>
      <c r="FRL23" s="857"/>
      <c r="FRM23" s="857"/>
      <c r="FRN23" s="857"/>
      <c r="FRO23" s="857"/>
      <c r="FRP23" s="857"/>
      <c r="FRQ23" s="857"/>
      <c r="FRR23" s="857"/>
      <c r="FRS23" s="857"/>
      <c r="FRT23" s="857"/>
      <c r="FRU23" s="857"/>
      <c r="FRV23" s="857"/>
      <c r="FRW23" s="857"/>
      <c r="FRX23" s="857"/>
      <c r="FRY23" s="857"/>
      <c r="FRZ23" s="857"/>
      <c r="FSA23" s="857"/>
      <c r="FSB23" s="857"/>
      <c r="FSC23" s="857"/>
      <c r="FSD23" s="857"/>
      <c r="FSE23" s="857"/>
      <c r="FSF23" s="857"/>
      <c r="FSG23" s="857"/>
      <c r="FSH23" s="857"/>
      <c r="FSI23" s="857"/>
      <c r="FSJ23" s="857"/>
      <c r="FSK23" s="857"/>
      <c r="FSL23" s="857"/>
      <c r="FSM23" s="857"/>
      <c r="FSN23" s="857"/>
      <c r="FSO23" s="857"/>
      <c r="FSP23" s="857"/>
      <c r="FSQ23" s="857"/>
      <c r="FSR23" s="857"/>
      <c r="FSS23" s="857"/>
      <c r="FST23" s="857"/>
      <c r="FSU23" s="857"/>
      <c r="FSV23" s="857"/>
      <c r="FSW23" s="857"/>
      <c r="FSX23" s="857"/>
      <c r="FSY23" s="857"/>
      <c r="FSZ23" s="857"/>
      <c r="FTA23" s="857"/>
      <c r="FTB23" s="857"/>
      <c r="FTC23" s="857"/>
      <c r="FTD23" s="857"/>
      <c r="FTE23" s="857"/>
      <c r="FTF23" s="857"/>
      <c r="FTG23" s="857"/>
      <c r="FTH23" s="857"/>
      <c r="FTI23" s="857"/>
      <c r="FTJ23" s="857"/>
      <c r="FTK23" s="857"/>
      <c r="FTL23" s="857"/>
      <c r="FTM23" s="857"/>
      <c r="FTN23" s="857"/>
      <c r="FTO23" s="857"/>
      <c r="FTP23" s="857"/>
      <c r="FTQ23" s="857"/>
      <c r="FTR23" s="857"/>
      <c r="FTS23" s="857"/>
      <c r="FTT23" s="857"/>
      <c r="FTU23" s="857"/>
      <c r="FTV23" s="857"/>
      <c r="FTW23" s="857"/>
      <c r="FTX23" s="857"/>
      <c r="FTY23" s="857"/>
      <c r="FTZ23" s="857"/>
      <c r="FUA23" s="857"/>
      <c r="FUB23" s="857"/>
      <c r="FUC23" s="857"/>
      <c r="FUD23" s="857"/>
      <c r="FUE23" s="857"/>
      <c r="FUF23" s="857"/>
      <c r="FUG23" s="857"/>
      <c r="FUH23" s="857"/>
      <c r="FUI23" s="857"/>
      <c r="FUJ23" s="857"/>
      <c r="FUK23" s="857"/>
      <c r="FUL23" s="857"/>
      <c r="FUM23" s="857"/>
      <c r="FUN23" s="857"/>
      <c r="FUO23" s="857"/>
      <c r="FUP23" s="857"/>
      <c r="FUQ23" s="857"/>
      <c r="FUR23" s="857"/>
      <c r="FUS23" s="857"/>
      <c r="FUT23" s="857"/>
      <c r="FUU23" s="857"/>
      <c r="FUV23" s="857"/>
      <c r="FUW23" s="857"/>
      <c r="FUX23" s="857"/>
      <c r="FUY23" s="857"/>
      <c r="FUZ23" s="857"/>
      <c r="FVA23" s="857"/>
      <c r="FVB23" s="857"/>
      <c r="FVC23" s="857"/>
      <c r="FVD23" s="857"/>
      <c r="FVE23" s="857"/>
      <c r="FVF23" s="857"/>
      <c r="FVG23" s="857"/>
      <c r="FVH23" s="857"/>
      <c r="FVI23" s="857"/>
      <c r="FVJ23" s="857"/>
      <c r="FVK23" s="857"/>
      <c r="FVL23" s="857"/>
      <c r="FVM23" s="857"/>
      <c r="FVN23" s="857"/>
      <c r="FVO23" s="857"/>
      <c r="FVP23" s="857"/>
      <c r="FVQ23" s="857"/>
      <c r="FVR23" s="857"/>
      <c r="FVS23" s="857"/>
      <c r="FVT23" s="857"/>
      <c r="FVU23" s="857"/>
      <c r="FVV23" s="857"/>
      <c r="FVW23" s="857"/>
      <c r="FVX23" s="857"/>
      <c r="FVY23" s="857"/>
      <c r="FVZ23" s="857"/>
      <c r="FWA23" s="857"/>
      <c r="FWB23" s="857"/>
      <c r="FWC23" s="857"/>
      <c r="FWD23" s="857"/>
      <c r="FWE23" s="857"/>
      <c r="FWF23" s="857"/>
      <c r="FWG23" s="857"/>
      <c r="FWH23" s="857"/>
      <c r="FWI23" s="857"/>
      <c r="FWJ23" s="857"/>
      <c r="FWK23" s="857"/>
      <c r="FWL23" s="857"/>
      <c r="FWM23" s="857"/>
      <c r="FWN23" s="857"/>
      <c r="FWO23" s="857"/>
      <c r="FWP23" s="857"/>
      <c r="FWQ23" s="857"/>
      <c r="FWR23" s="857"/>
      <c r="FWS23" s="857"/>
      <c r="FWT23" s="857"/>
      <c r="FWU23" s="857"/>
      <c r="FWV23" s="857"/>
      <c r="FWW23" s="857"/>
      <c r="FWX23" s="857"/>
      <c r="FWY23" s="857"/>
      <c r="FWZ23" s="857"/>
      <c r="FXA23" s="857"/>
      <c r="FXB23" s="857"/>
      <c r="FXC23" s="857"/>
      <c r="FXD23" s="857"/>
      <c r="FXE23" s="857"/>
      <c r="FXF23" s="857"/>
      <c r="FXG23" s="857"/>
      <c r="FXH23" s="857"/>
      <c r="FXI23" s="857"/>
      <c r="FXJ23" s="857"/>
      <c r="FXK23" s="857"/>
      <c r="FXL23" s="857"/>
      <c r="FXM23" s="857"/>
      <c r="FXN23" s="857"/>
      <c r="FXO23" s="857"/>
      <c r="FXP23" s="857"/>
      <c r="FXQ23" s="857"/>
      <c r="FXR23" s="857"/>
      <c r="FXS23" s="857"/>
      <c r="FXT23" s="857"/>
      <c r="FXU23" s="857"/>
      <c r="FXV23" s="857"/>
      <c r="FXW23" s="857"/>
      <c r="FXX23" s="857"/>
      <c r="FXY23" s="857"/>
      <c r="FXZ23" s="857"/>
      <c r="FYA23" s="857"/>
      <c r="FYB23" s="857"/>
      <c r="FYC23" s="857"/>
      <c r="FYD23" s="857"/>
      <c r="FYE23" s="857"/>
      <c r="FYF23" s="857"/>
      <c r="FYG23" s="857"/>
      <c r="FYH23" s="857"/>
      <c r="FYI23" s="857"/>
      <c r="FYJ23" s="857"/>
      <c r="FYK23" s="857"/>
      <c r="FYL23" s="857"/>
      <c r="FYM23" s="857"/>
      <c r="FYN23" s="857"/>
      <c r="FYO23" s="857"/>
      <c r="FYP23" s="857"/>
      <c r="FYQ23" s="857"/>
      <c r="FYR23" s="857"/>
      <c r="FYS23" s="857"/>
      <c r="FYT23" s="857"/>
      <c r="FYU23" s="857"/>
      <c r="FYV23" s="857"/>
      <c r="FYW23" s="857"/>
      <c r="FYX23" s="857"/>
      <c r="FYY23" s="857"/>
      <c r="FYZ23" s="857"/>
      <c r="FZA23" s="857"/>
      <c r="FZB23" s="857"/>
      <c r="FZC23" s="857"/>
      <c r="FZD23" s="857"/>
      <c r="FZE23" s="857"/>
      <c r="FZF23" s="857"/>
      <c r="FZG23" s="857"/>
      <c r="FZH23" s="857"/>
      <c r="FZI23" s="857"/>
      <c r="FZJ23" s="857"/>
      <c r="FZK23" s="857"/>
      <c r="FZL23" s="857"/>
      <c r="FZM23" s="857"/>
      <c r="FZN23" s="857"/>
      <c r="FZO23" s="857"/>
      <c r="FZP23" s="857"/>
      <c r="FZQ23" s="857"/>
      <c r="FZR23" s="857"/>
      <c r="FZS23" s="857"/>
      <c r="FZT23" s="857"/>
      <c r="FZU23" s="857"/>
      <c r="FZV23" s="857"/>
      <c r="FZW23" s="857"/>
      <c r="FZX23" s="857"/>
      <c r="FZY23" s="857"/>
      <c r="FZZ23" s="857"/>
      <c r="GAA23" s="857"/>
      <c r="GAB23" s="857"/>
      <c r="GAC23" s="857"/>
      <c r="GAD23" s="857"/>
      <c r="GAE23" s="857"/>
      <c r="GAF23" s="857"/>
      <c r="GAG23" s="857"/>
      <c r="GAH23" s="857"/>
      <c r="GAI23" s="857"/>
      <c r="GAJ23" s="857"/>
      <c r="GAK23" s="857"/>
      <c r="GAL23" s="857"/>
      <c r="GAM23" s="857"/>
      <c r="GAN23" s="857"/>
      <c r="GAO23" s="857"/>
      <c r="GAP23" s="857"/>
      <c r="GAQ23" s="857"/>
      <c r="GAR23" s="857"/>
      <c r="GAS23" s="857"/>
      <c r="GAT23" s="857"/>
      <c r="GAU23" s="857"/>
      <c r="GAV23" s="857"/>
      <c r="GAW23" s="857"/>
      <c r="GAX23" s="857"/>
      <c r="GAY23" s="857"/>
      <c r="GAZ23" s="857"/>
      <c r="GBA23" s="857"/>
      <c r="GBB23" s="857"/>
      <c r="GBC23" s="857"/>
      <c r="GBD23" s="857"/>
      <c r="GBE23" s="857"/>
      <c r="GBF23" s="857"/>
      <c r="GBG23" s="857"/>
      <c r="GBH23" s="857"/>
      <c r="GBI23" s="857"/>
      <c r="GBJ23" s="857"/>
      <c r="GBK23" s="857"/>
      <c r="GBL23" s="857"/>
      <c r="GBM23" s="857"/>
      <c r="GBN23" s="857"/>
      <c r="GBO23" s="857"/>
      <c r="GBP23" s="857"/>
      <c r="GBQ23" s="857"/>
      <c r="GBR23" s="857"/>
      <c r="GBS23" s="857"/>
      <c r="GBT23" s="857"/>
      <c r="GBU23" s="857"/>
      <c r="GBV23" s="857"/>
      <c r="GBW23" s="857"/>
      <c r="GBX23" s="857"/>
      <c r="GBY23" s="857"/>
      <c r="GBZ23" s="857"/>
      <c r="GCA23" s="857"/>
      <c r="GCB23" s="857"/>
      <c r="GCC23" s="857"/>
      <c r="GCD23" s="857"/>
      <c r="GCE23" s="857"/>
      <c r="GCF23" s="857"/>
      <c r="GCG23" s="857"/>
      <c r="GCH23" s="857"/>
      <c r="GCI23" s="857"/>
      <c r="GCJ23" s="857"/>
      <c r="GCK23" s="857"/>
      <c r="GCL23" s="857"/>
      <c r="GCM23" s="857"/>
      <c r="GCN23" s="857"/>
      <c r="GCO23" s="857"/>
      <c r="GCP23" s="857"/>
      <c r="GCQ23" s="857"/>
      <c r="GCR23" s="857"/>
      <c r="GCS23" s="857"/>
      <c r="GCT23" s="857"/>
      <c r="GCU23" s="857"/>
      <c r="GCV23" s="857"/>
      <c r="GCW23" s="857"/>
      <c r="GCX23" s="857"/>
      <c r="GCY23" s="857"/>
      <c r="GCZ23" s="857"/>
      <c r="GDA23" s="857"/>
      <c r="GDB23" s="857"/>
      <c r="GDC23" s="857"/>
      <c r="GDD23" s="857"/>
      <c r="GDE23" s="857"/>
      <c r="GDF23" s="857"/>
      <c r="GDG23" s="857"/>
      <c r="GDH23" s="857"/>
      <c r="GDI23" s="857"/>
      <c r="GDJ23" s="857"/>
      <c r="GDK23" s="857"/>
      <c r="GDL23" s="857"/>
      <c r="GDM23" s="857"/>
      <c r="GDN23" s="857"/>
      <c r="GDO23" s="857"/>
      <c r="GDP23" s="857"/>
      <c r="GDQ23" s="857"/>
      <c r="GDR23" s="857"/>
      <c r="GDS23" s="857"/>
      <c r="GDT23" s="857"/>
      <c r="GDU23" s="857"/>
      <c r="GDV23" s="857"/>
      <c r="GDW23" s="857"/>
      <c r="GDX23" s="857"/>
      <c r="GDY23" s="857"/>
      <c r="GDZ23" s="857"/>
      <c r="GEA23" s="857"/>
      <c r="GEB23" s="857"/>
      <c r="GEC23" s="857"/>
      <c r="GED23" s="857"/>
      <c r="GEE23" s="857"/>
      <c r="GEF23" s="857"/>
      <c r="GEG23" s="857"/>
      <c r="GEH23" s="857"/>
      <c r="GEI23" s="857"/>
      <c r="GEJ23" s="857"/>
      <c r="GEK23" s="857"/>
      <c r="GEL23" s="857"/>
      <c r="GEM23" s="857"/>
      <c r="GEN23" s="857"/>
      <c r="GEO23" s="857"/>
      <c r="GEP23" s="857"/>
      <c r="GEQ23" s="857"/>
      <c r="GER23" s="857"/>
      <c r="GES23" s="857"/>
      <c r="GET23" s="857"/>
      <c r="GEU23" s="857"/>
      <c r="GEV23" s="857"/>
      <c r="GEW23" s="857"/>
      <c r="GEX23" s="857"/>
      <c r="GEY23" s="857"/>
      <c r="GEZ23" s="857"/>
      <c r="GFA23" s="857"/>
      <c r="GFB23" s="857"/>
      <c r="GFC23" s="857"/>
      <c r="GFD23" s="857"/>
      <c r="GFE23" s="857"/>
      <c r="GFF23" s="857"/>
      <c r="GFG23" s="857"/>
      <c r="GFH23" s="857"/>
      <c r="GFI23" s="857"/>
      <c r="GFJ23" s="857"/>
      <c r="GFK23" s="857"/>
      <c r="GFL23" s="857"/>
      <c r="GFM23" s="857"/>
      <c r="GFN23" s="857"/>
      <c r="GFO23" s="857"/>
      <c r="GFP23" s="857"/>
      <c r="GFQ23" s="857"/>
      <c r="GFR23" s="857"/>
      <c r="GFS23" s="857"/>
      <c r="GFT23" s="857"/>
      <c r="GFU23" s="857"/>
      <c r="GFV23" s="857"/>
      <c r="GFW23" s="857"/>
      <c r="GFX23" s="857"/>
      <c r="GFY23" s="857"/>
      <c r="GFZ23" s="857"/>
      <c r="GGA23" s="857"/>
      <c r="GGB23" s="857"/>
      <c r="GGC23" s="857"/>
      <c r="GGD23" s="857"/>
      <c r="GGE23" s="857"/>
      <c r="GGF23" s="857"/>
      <c r="GGG23" s="857"/>
      <c r="GGH23" s="857"/>
      <c r="GGI23" s="857"/>
      <c r="GGJ23" s="857"/>
      <c r="GGK23" s="857"/>
      <c r="GGL23" s="857"/>
      <c r="GGM23" s="857"/>
      <c r="GGN23" s="857"/>
      <c r="GGO23" s="857"/>
      <c r="GGP23" s="857"/>
      <c r="GGQ23" s="857"/>
      <c r="GGR23" s="857"/>
      <c r="GGS23" s="857"/>
      <c r="GGT23" s="857"/>
      <c r="GGU23" s="857"/>
      <c r="GGV23" s="857"/>
      <c r="GGW23" s="857"/>
      <c r="GGX23" s="857"/>
      <c r="GGY23" s="857"/>
      <c r="GGZ23" s="857"/>
      <c r="GHA23" s="857"/>
      <c r="GHB23" s="857"/>
      <c r="GHC23" s="857"/>
      <c r="GHD23" s="857"/>
      <c r="GHE23" s="857"/>
      <c r="GHF23" s="857"/>
      <c r="GHG23" s="857"/>
      <c r="GHH23" s="857"/>
      <c r="GHI23" s="857"/>
      <c r="GHJ23" s="857"/>
      <c r="GHK23" s="857"/>
      <c r="GHL23" s="857"/>
      <c r="GHM23" s="857"/>
      <c r="GHN23" s="857"/>
      <c r="GHO23" s="857"/>
      <c r="GHP23" s="857"/>
      <c r="GHQ23" s="857"/>
      <c r="GHR23" s="857"/>
      <c r="GHS23" s="857"/>
      <c r="GHT23" s="857"/>
      <c r="GHU23" s="857"/>
      <c r="GHV23" s="857"/>
      <c r="GHW23" s="857"/>
      <c r="GHX23" s="857"/>
      <c r="GHY23" s="857"/>
      <c r="GHZ23" s="857"/>
      <c r="GIA23" s="857"/>
      <c r="GIB23" s="857"/>
      <c r="GIC23" s="857"/>
      <c r="GID23" s="857"/>
      <c r="GIE23" s="857"/>
      <c r="GIF23" s="857"/>
      <c r="GIG23" s="857"/>
      <c r="GIH23" s="857"/>
      <c r="GII23" s="857"/>
      <c r="GIJ23" s="857"/>
      <c r="GIK23" s="857"/>
      <c r="GIL23" s="857"/>
      <c r="GIM23" s="857"/>
      <c r="GIN23" s="857"/>
      <c r="GIO23" s="857"/>
      <c r="GIP23" s="857"/>
      <c r="GIQ23" s="857"/>
      <c r="GIR23" s="857"/>
      <c r="GIS23" s="857"/>
      <c r="GIT23" s="857"/>
      <c r="GIU23" s="857"/>
      <c r="GIV23" s="857"/>
      <c r="GIW23" s="857"/>
      <c r="GIX23" s="857"/>
      <c r="GIY23" s="857"/>
      <c r="GIZ23" s="857"/>
      <c r="GJA23" s="857"/>
      <c r="GJB23" s="857"/>
      <c r="GJC23" s="857"/>
      <c r="GJD23" s="857"/>
      <c r="GJE23" s="857"/>
      <c r="GJF23" s="857"/>
      <c r="GJG23" s="857"/>
      <c r="GJH23" s="857"/>
      <c r="GJI23" s="857"/>
      <c r="GJJ23" s="857"/>
      <c r="GJK23" s="857"/>
      <c r="GJL23" s="857"/>
      <c r="GJM23" s="857"/>
      <c r="GJN23" s="857"/>
      <c r="GJO23" s="857"/>
      <c r="GJP23" s="857"/>
      <c r="GJQ23" s="857"/>
      <c r="GJR23" s="857"/>
      <c r="GJS23" s="857"/>
      <c r="GJT23" s="857"/>
      <c r="GJU23" s="857"/>
      <c r="GJV23" s="857"/>
      <c r="GJW23" s="857"/>
      <c r="GJX23" s="857"/>
      <c r="GJY23" s="857"/>
      <c r="GJZ23" s="857"/>
      <c r="GKA23" s="857"/>
      <c r="GKB23" s="857"/>
      <c r="GKC23" s="857"/>
      <c r="GKD23" s="857"/>
      <c r="GKE23" s="857"/>
      <c r="GKF23" s="857"/>
      <c r="GKG23" s="857"/>
      <c r="GKH23" s="857"/>
      <c r="GKI23" s="857"/>
      <c r="GKJ23" s="857"/>
      <c r="GKK23" s="857"/>
      <c r="GKL23" s="857"/>
      <c r="GKM23" s="857"/>
      <c r="GKN23" s="857"/>
      <c r="GKO23" s="857"/>
      <c r="GKP23" s="857"/>
      <c r="GKQ23" s="857"/>
      <c r="GKR23" s="857"/>
      <c r="GKS23" s="857"/>
      <c r="GKT23" s="857"/>
      <c r="GKU23" s="857"/>
      <c r="GKV23" s="857"/>
      <c r="GKW23" s="857"/>
      <c r="GKX23" s="857"/>
      <c r="GKY23" s="857"/>
      <c r="GKZ23" s="857"/>
      <c r="GLA23" s="857"/>
      <c r="GLB23" s="857"/>
      <c r="GLC23" s="857"/>
      <c r="GLD23" s="857"/>
      <c r="GLE23" s="857"/>
      <c r="GLF23" s="857"/>
      <c r="GLG23" s="857"/>
      <c r="GLH23" s="857"/>
      <c r="GLI23" s="857"/>
      <c r="GLJ23" s="857"/>
      <c r="GLK23" s="857"/>
      <c r="GLL23" s="857"/>
      <c r="GLM23" s="857"/>
      <c r="GLN23" s="857"/>
      <c r="GLO23" s="857"/>
      <c r="GLP23" s="857"/>
      <c r="GLQ23" s="857"/>
      <c r="GLR23" s="857"/>
      <c r="GLS23" s="857"/>
      <c r="GLT23" s="857"/>
      <c r="GLU23" s="857"/>
      <c r="GLV23" s="857"/>
      <c r="GLW23" s="857"/>
      <c r="GLX23" s="857"/>
      <c r="GLY23" s="857"/>
      <c r="GLZ23" s="857"/>
      <c r="GMA23" s="857"/>
      <c r="GMB23" s="857"/>
      <c r="GMC23" s="857"/>
      <c r="GMD23" s="857"/>
      <c r="GME23" s="857"/>
      <c r="GMF23" s="857"/>
      <c r="GMG23" s="857"/>
      <c r="GMH23" s="857"/>
      <c r="GMI23" s="857"/>
      <c r="GMJ23" s="857"/>
      <c r="GMK23" s="857"/>
      <c r="GML23" s="857"/>
      <c r="GMM23" s="857"/>
      <c r="GMN23" s="857"/>
      <c r="GMO23" s="857"/>
      <c r="GMP23" s="857"/>
      <c r="GMQ23" s="857"/>
      <c r="GMR23" s="857"/>
      <c r="GMS23" s="857"/>
      <c r="GMT23" s="857"/>
      <c r="GMU23" s="857"/>
      <c r="GMV23" s="857"/>
      <c r="GMW23" s="857"/>
      <c r="GMX23" s="857"/>
      <c r="GMY23" s="857"/>
      <c r="GMZ23" s="857"/>
      <c r="GNA23" s="857"/>
      <c r="GNB23" s="857"/>
      <c r="GNC23" s="857"/>
      <c r="GND23" s="857"/>
      <c r="GNE23" s="857"/>
      <c r="GNF23" s="857"/>
      <c r="GNG23" s="857"/>
      <c r="GNH23" s="857"/>
      <c r="GNI23" s="857"/>
      <c r="GNJ23" s="857"/>
      <c r="GNK23" s="857"/>
      <c r="GNL23" s="857"/>
      <c r="GNM23" s="857"/>
      <c r="GNN23" s="857"/>
      <c r="GNO23" s="857"/>
      <c r="GNP23" s="857"/>
      <c r="GNQ23" s="857"/>
      <c r="GNR23" s="857"/>
      <c r="GNS23" s="857"/>
      <c r="GNT23" s="857"/>
      <c r="GNU23" s="857"/>
      <c r="GNV23" s="857"/>
      <c r="GNW23" s="857"/>
      <c r="GNX23" s="857"/>
      <c r="GNY23" s="857"/>
      <c r="GNZ23" s="857"/>
      <c r="GOA23" s="857"/>
      <c r="GOB23" s="857"/>
      <c r="GOC23" s="857"/>
      <c r="GOD23" s="857"/>
      <c r="GOE23" s="857"/>
      <c r="GOF23" s="857"/>
      <c r="GOG23" s="857"/>
      <c r="GOH23" s="857"/>
      <c r="GOI23" s="857"/>
      <c r="GOJ23" s="857"/>
      <c r="GOK23" s="857"/>
      <c r="GOL23" s="857"/>
      <c r="GOM23" s="857"/>
      <c r="GON23" s="857"/>
      <c r="GOO23" s="857"/>
      <c r="GOP23" s="857"/>
      <c r="GOQ23" s="857"/>
      <c r="GOR23" s="857"/>
      <c r="GOS23" s="857"/>
      <c r="GOT23" s="857"/>
      <c r="GOU23" s="857"/>
      <c r="GOV23" s="857"/>
      <c r="GOW23" s="857"/>
      <c r="GOX23" s="857"/>
      <c r="GOY23" s="857"/>
      <c r="GOZ23" s="857"/>
      <c r="GPA23" s="857"/>
      <c r="GPB23" s="857"/>
      <c r="GPC23" s="857"/>
      <c r="GPD23" s="857"/>
      <c r="GPE23" s="857"/>
      <c r="GPF23" s="857"/>
      <c r="GPG23" s="857"/>
      <c r="GPH23" s="857"/>
      <c r="GPI23" s="857"/>
      <c r="GPJ23" s="857"/>
      <c r="GPK23" s="857"/>
      <c r="GPL23" s="857"/>
      <c r="GPM23" s="857"/>
      <c r="GPN23" s="857"/>
      <c r="GPO23" s="857"/>
      <c r="GPP23" s="857"/>
      <c r="GPQ23" s="857"/>
      <c r="GPR23" s="857"/>
      <c r="GPS23" s="857"/>
      <c r="GPT23" s="857"/>
      <c r="GPU23" s="857"/>
      <c r="GPV23" s="857"/>
      <c r="GPW23" s="857"/>
      <c r="GPX23" s="857"/>
      <c r="GPY23" s="857"/>
      <c r="GPZ23" s="857"/>
      <c r="GQA23" s="857"/>
      <c r="GQB23" s="857"/>
      <c r="GQC23" s="857"/>
      <c r="GQD23" s="857"/>
      <c r="GQE23" s="857"/>
      <c r="GQF23" s="857"/>
      <c r="GQG23" s="857"/>
      <c r="GQH23" s="857"/>
      <c r="GQI23" s="857"/>
      <c r="GQJ23" s="857"/>
      <c r="GQK23" s="857"/>
      <c r="GQL23" s="857"/>
      <c r="GQM23" s="857"/>
      <c r="GQN23" s="857"/>
      <c r="GQO23" s="857"/>
      <c r="GQP23" s="857"/>
      <c r="GQQ23" s="857"/>
      <c r="GQR23" s="857"/>
      <c r="GQS23" s="857"/>
      <c r="GQT23" s="857"/>
      <c r="GQU23" s="857"/>
      <c r="GQV23" s="857"/>
      <c r="GQW23" s="857"/>
      <c r="GQX23" s="857"/>
      <c r="GQY23" s="857"/>
      <c r="GQZ23" s="857"/>
      <c r="GRA23" s="857"/>
      <c r="GRB23" s="857"/>
      <c r="GRC23" s="857"/>
      <c r="GRD23" s="857"/>
      <c r="GRE23" s="857"/>
      <c r="GRF23" s="857"/>
      <c r="GRG23" s="857"/>
      <c r="GRH23" s="857"/>
      <c r="GRI23" s="857"/>
      <c r="GRJ23" s="857"/>
      <c r="GRK23" s="857"/>
      <c r="GRL23" s="857"/>
      <c r="GRM23" s="857"/>
      <c r="GRN23" s="857"/>
      <c r="GRO23" s="857"/>
      <c r="GRP23" s="857"/>
      <c r="GRQ23" s="857"/>
      <c r="GRR23" s="857"/>
      <c r="GRS23" s="857"/>
      <c r="GRT23" s="857"/>
      <c r="GRU23" s="857"/>
      <c r="GRV23" s="857"/>
      <c r="GRW23" s="857"/>
      <c r="GRX23" s="857"/>
      <c r="GRY23" s="857"/>
      <c r="GRZ23" s="857"/>
      <c r="GSA23" s="857"/>
      <c r="GSB23" s="857"/>
      <c r="GSC23" s="857"/>
      <c r="GSD23" s="857"/>
      <c r="GSE23" s="857"/>
      <c r="GSF23" s="857"/>
      <c r="GSG23" s="857"/>
      <c r="GSH23" s="857"/>
      <c r="GSI23" s="857"/>
      <c r="GSJ23" s="857"/>
      <c r="GSK23" s="857"/>
      <c r="GSL23" s="857"/>
      <c r="GSM23" s="857"/>
      <c r="GSN23" s="857"/>
      <c r="GSO23" s="857"/>
      <c r="GSP23" s="857"/>
      <c r="GSQ23" s="857"/>
      <c r="GSR23" s="857"/>
      <c r="GSS23" s="857"/>
      <c r="GST23" s="857"/>
      <c r="GSU23" s="857"/>
      <c r="GSV23" s="857"/>
      <c r="GSW23" s="857"/>
      <c r="GSX23" s="857"/>
      <c r="GSY23" s="857"/>
      <c r="GSZ23" s="857"/>
      <c r="GTA23" s="857"/>
      <c r="GTB23" s="857"/>
      <c r="GTC23" s="857"/>
      <c r="GTD23" s="857"/>
      <c r="GTE23" s="857"/>
      <c r="GTF23" s="857"/>
      <c r="GTG23" s="857"/>
      <c r="GTH23" s="857"/>
      <c r="GTI23" s="857"/>
      <c r="GTJ23" s="857"/>
      <c r="GTK23" s="857"/>
      <c r="GTL23" s="857"/>
      <c r="GTM23" s="857"/>
      <c r="GTN23" s="857"/>
      <c r="GTO23" s="857"/>
      <c r="GTP23" s="857"/>
      <c r="GTQ23" s="857"/>
      <c r="GTR23" s="857"/>
      <c r="GTS23" s="857"/>
      <c r="GTT23" s="857"/>
      <c r="GTU23" s="857"/>
      <c r="GTV23" s="857"/>
      <c r="GTW23" s="857"/>
      <c r="GTX23" s="857"/>
      <c r="GTY23" s="857"/>
      <c r="GTZ23" s="857"/>
      <c r="GUA23" s="857"/>
      <c r="GUB23" s="857"/>
      <c r="GUC23" s="857"/>
      <c r="GUD23" s="857"/>
      <c r="GUE23" s="857"/>
      <c r="GUF23" s="857"/>
      <c r="GUG23" s="857"/>
      <c r="GUH23" s="857"/>
      <c r="GUI23" s="857"/>
      <c r="GUJ23" s="857"/>
      <c r="GUK23" s="857"/>
      <c r="GUL23" s="857"/>
      <c r="GUM23" s="857"/>
      <c r="GUN23" s="857"/>
      <c r="GUO23" s="857"/>
      <c r="GUP23" s="857"/>
      <c r="GUQ23" s="857"/>
      <c r="GUR23" s="857"/>
      <c r="GUS23" s="857"/>
      <c r="GUT23" s="857"/>
      <c r="GUU23" s="857"/>
      <c r="GUV23" s="857"/>
      <c r="GUW23" s="857"/>
      <c r="GUX23" s="857"/>
      <c r="GUY23" s="857"/>
      <c r="GUZ23" s="857"/>
      <c r="GVA23" s="857"/>
      <c r="GVB23" s="857"/>
      <c r="GVC23" s="857"/>
      <c r="GVD23" s="857"/>
      <c r="GVE23" s="857"/>
      <c r="GVF23" s="857"/>
      <c r="GVG23" s="857"/>
      <c r="GVH23" s="857"/>
      <c r="GVI23" s="857"/>
      <c r="GVJ23" s="857"/>
      <c r="GVK23" s="857"/>
      <c r="GVL23" s="857"/>
      <c r="GVM23" s="857"/>
      <c r="GVN23" s="857"/>
      <c r="GVO23" s="857"/>
      <c r="GVP23" s="857"/>
      <c r="GVQ23" s="857"/>
      <c r="GVR23" s="857"/>
      <c r="GVS23" s="857"/>
      <c r="GVT23" s="857"/>
      <c r="GVU23" s="857"/>
      <c r="GVV23" s="857"/>
      <c r="GVW23" s="857"/>
      <c r="GVX23" s="857"/>
      <c r="GVY23" s="857"/>
      <c r="GVZ23" s="857"/>
      <c r="GWA23" s="857"/>
      <c r="GWB23" s="857"/>
      <c r="GWC23" s="857"/>
      <c r="GWD23" s="857"/>
      <c r="GWE23" s="857"/>
      <c r="GWF23" s="857"/>
      <c r="GWG23" s="857"/>
      <c r="GWH23" s="857"/>
      <c r="GWI23" s="857"/>
      <c r="GWJ23" s="857"/>
      <c r="GWK23" s="857"/>
      <c r="GWL23" s="857"/>
      <c r="GWM23" s="857"/>
      <c r="GWN23" s="857"/>
      <c r="GWO23" s="857"/>
      <c r="GWP23" s="857"/>
      <c r="GWQ23" s="857"/>
      <c r="GWR23" s="857"/>
      <c r="GWS23" s="857"/>
      <c r="GWT23" s="857"/>
      <c r="GWU23" s="857"/>
      <c r="GWV23" s="857"/>
      <c r="GWW23" s="857"/>
      <c r="GWX23" s="857"/>
      <c r="GWY23" s="857"/>
      <c r="GWZ23" s="857"/>
      <c r="GXA23" s="857"/>
      <c r="GXB23" s="857"/>
      <c r="GXC23" s="857"/>
      <c r="GXD23" s="857"/>
      <c r="GXE23" s="857"/>
      <c r="GXF23" s="857"/>
      <c r="GXG23" s="857"/>
      <c r="GXH23" s="857"/>
      <c r="GXI23" s="857"/>
      <c r="GXJ23" s="857"/>
      <c r="GXK23" s="857"/>
      <c r="GXL23" s="857"/>
      <c r="GXM23" s="857"/>
      <c r="GXN23" s="857"/>
      <c r="GXO23" s="857"/>
      <c r="GXP23" s="857"/>
      <c r="GXQ23" s="857"/>
      <c r="GXR23" s="857"/>
      <c r="GXS23" s="857"/>
      <c r="GXT23" s="857"/>
      <c r="GXU23" s="857"/>
      <c r="GXV23" s="857"/>
      <c r="GXW23" s="857"/>
      <c r="GXX23" s="857"/>
      <c r="GXY23" s="857"/>
      <c r="GXZ23" s="857"/>
      <c r="GYA23" s="857"/>
      <c r="GYB23" s="857"/>
      <c r="GYC23" s="857"/>
      <c r="GYD23" s="857"/>
      <c r="GYE23" s="857"/>
      <c r="GYF23" s="857"/>
      <c r="GYG23" s="857"/>
      <c r="GYH23" s="857"/>
      <c r="GYI23" s="857"/>
      <c r="GYJ23" s="857"/>
      <c r="GYK23" s="857"/>
      <c r="GYL23" s="857"/>
      <c r="GYM23" s="857"/>
      <c r="GYN23" s="857"/>
      <c r="GYO23" s="857"/>
      <c r="GYP23" s="857"/>
      <c r="GYQ23" s="857"/>
      <c r="GYR23" s="857"/>
      <c r="GYS23" s="857"/>
      <c r="GYT23" s="857"/>
      <c r="GYU23" s="857"/>
      <c r="GYV23" s="857"/>
      <c r="GYW23" s="857"/>
      <c r="GYX23" s="857"/>
      <c r="GYY23" s="857"/>
      <c r="GYZ23" s="857"/>
      <c r="GZA23" s="857"/>
      <c r="GZB23" s="857"/>
      <c r="GZC23" s="857"/>
      <c r="GZD23" s="857"/>
      <c r="GZE23" s="857"/>
      <c r="GZF23" s="857"/>
      <c r="GZG23" s="857"/>
      <c r="GZH23" s="857"/>
      <c r="GZI23" s="857"/>
      <c r="GZJ23" s="857"/>
      <c r="GZK23" s="857"/>
      <c r="GZL23" s="857"/>
      <c r="GZM23" s="857"/>
      <c r="GZN23" s="857"/>
      <c r="GZO23" s="857"/>
      <c r="GZP23" s="857"/>
      <c r="GZQ23" s="857"/>
      <c r="GZR23" s="857"/>
      <c r="GZS23" s="857"/>
      <c r="GZT23" s="857"/>
      <c r="GZU23" s="857"/>
      <c r="GZV23" s="857"/>
      <c r="GZW23" s="857"/>
      <c r="GZX23" s="857"/>
      <c r="GZY23" s="857"/>
      <c r="GZZ23" s="857"/>
      <c r="HAA23" s="857"/>
      <c r="HAB23" s="857"/>
      <c r="HAC23" s="857"/>
      <c r="HAD23" s="857"/>
      <c r="HAE23" s="857"/>
      <c r="HAF23" s="857"/>
      <c r="HAG23" s="857"/>
      <c r="HAH23" s="857"/>
      <c r="HAI23" s="857"/>
      <c r="HAJ23" s="857"/>
      <c r="HAK23" s="857"/>
      <c r="HAL23" s="857"/>
      <c r="HAM23" s="857"/>
      <c r="HAN23" s="857"/>
      <c r="HAO23" s="857"/>
      <c r="HAP23" s="857"/>
      <c r="HAQ23" s="857"/>
      <c r="HAR23" s="857"/>
      <c r="HAS23" s="857"/>
      <c r="HAT23" s="857"/>
      <c r="HAU23" s="857"/>
      <c r="HAV23" s="857"/>
      <c r="HAW23" s="857"/>
      <c r="HAX23" s="857"/>
      <c r="HAY23" s="857"/>
      <c r="HAZ23" s="857"/>
      <c r="HBA23" s="857"/>
      <c r="HBB23" s="857"/>
      <c r="HBC23" s="857"/>
      <c r="HBD23" s="857"/>
      <c r="HBE23" s="857"/>
      <c r="HBF23" s="857"/>
      <c r="HBG23" s="857"/>
      <c r="HBH23" s="857"/>
      <c r="HBI23" s="857"/>
      <c r="HBJ23" s="857"/>
      <c r="HBK23" s="857"/>
      <c r="HBL23" s="857"/>
      <c r="HBM23" s="857"/>
      <c r="HBN23" s="857"/>
      <c r="HBO23" s="857"/>
      <c r="HBP23" s="857"/>
      <c r="HBQ23" s="857"/>
      <c r="HBR23" s="857"/>
      <c r="HBS23" s="857"/>
      <c r="HBT23" s="857"/>
      <c r="HBU23" s="857"/>
      <c r="HBV23" s="857"/>
      <c r="HBW23" s="857"/>
      <c r="HBX23" s="857"/>
      <c r="HBY23" s="857"/>
      <c r="HBZ23" s="857"/>
      <c r="HCA23" s="857"/>
      <c r="HCB23" s="857"/>
      <c r="HCC23" s="857"/>
      <c r="HCD23" s="857"/>
      <c r="HCE23" s="857"/>
      <c r="HCF23" s="857"/>
      <c r="HCG23" s="857"/>
      <c r="HCH23" s="857"/>
      <c r="HCI23" s="857"/>
      <c r="HCJ23" s="857"/>
      <c r="HCK23" s="857"/>
      <c r="HCL23" s="857"/>
      <c r="HCM23" s="857"/>
      <c r="HCN23" s="857"/>
      <c r="HCO23" s="857"/>
      <c r="HCP23" s="857"/>
      <c r="HCQ23" s="857"/>
      <c r="HCR23" s="857"/>
      <c r="HCS23" s="857"/>
      <c r="HCT23" s="857"/>
      <c r="HCU23" s="857"/>
      <c r="HCV23" s="857"/>
      <c r="HCW23" s="857"/>
      <c r="HCX23" s="857"/>
      <c r="HCY23" s="857"/>
      <c r="HCZ23" s="857"/>
      <c r="HDA23" s="857"/>
      <c r="HDB23" s="857"/>
      <c r="HDC23" s="857"/>
      <c r="HDD23" s="857"/>
      <c r="HDE23" s="857"/>
      <c r="HDF23" s="857"/>
      <c r="HDG23" s="857"/>
      <c r="HDH23" s="857"/>
      <c r="HDI23" s="857"/>
      <c r="HDJ23" s="857"/>
      <c r="HDK23" s="857"/>
      <c r="HDL23" s="857"/>
      <c r="HDM23" s="857"/>
      <c r="HDN23" s="857"/>
      <c r="HDO23" s="857"/>
      <c r="HDP23" s="857"/>
      <c r="HDQ23" s="857"/>
      <c r="HDR23" s="857"/>
      <c r="HDS23" s="857"/>
      <c r="HDT23" s="857"/>
      <c r="HDU23" s="857"/>
      <c r="HDV23" s="857"/>
      <c r="HDW23" s="857"/>
      <c r="HDX23" s="857"/>
      <c r="HDY23" s="857"/>
      <c r="HDZ23" s="857"/>
      <c r="HEA23" s="857"/>
      <c r="HEB23" s="857"/>
      <c r="HEC23" s="857"/>
      <c r="HED23" s="857"/>
      <c r="HEE23" s="857"/>
      <c r="HEF23" s="857"/>
      <c r="HEG23" s="857"/>
      <c r="HEH23" s="857"/>
      <c r="HEI23" s="857"/>
      <c r="HEJ23" s="857"/>
      <c r="HEK23" s="857"/>
      <c r="HEL23" s="857"/>
      <c r="HEM23" s="857"/>
      <c r="HEN23" s="857"/>
      <c r="HEO23" s="857"/>
      <c r="HEP23" s="857"/>
      <c r="HEQ23" s="857"/>
      <c r="HER23" s="857"/>
      <c r="HES23" s="857"/>
      <c r="HET23" s="857"/>
      <c r="HEU23" s="857"/>
      <c r="HEV23" s="857"/>
      <c r="HEW23" s="857"/>
      <c r="HEX23" s="857"/>
      <c r="HEY23" s="857"/>
      <c r="HEZ23" s="857"/>
      <c r="HFA23" s="857"/>
      <c r="HFB23" s="857"/>
      <c r="HFC23" s="857"/>
      <c r="HFD23" s="857"/>
      <c r="HFE23" s="857"/>
      <c r="HFF23" s="857"/>
      <c r="HFG23" s="857"/>
      <c r="HFH23" s="857"/>
      <c r="HFI23" s="857"/>
      <c r="HFJ23" s="857"/>
      <c r="HFK23" s="857"/>
      <c r="HFL23" s="857"/>
      <c r="HFM23" s="857"/>
      <c r="HFN23" s="857"/>
      <c r="HFO23" s="857"/>
      <c r="HFP23" s="857"/>
      <c r="HFQ23" s="857"/>
      <c r="HFR23" s="857"/>
      <c r="HFS23" s="857"/>
      <c r="HFT23" s="857"/>
      <c r="HFU23" s="857"/>
      <c r="HFV23" s="857"/>
      <c r="HFW23" s="857"/>
      <c r="HFX23" s="857"/>
      <c r="HFY23" s="857"/>
      <c r="HFZ23" s="857"/>
      <c r="HGA23" s="857"/>
      <c r="HGB23" s="857"/>
      <c r="HGC23" s="857"/>
      <c r="HGD23" s="857"/>
      <c r="HGE23" s="857"/>
      <c r="HGF23" s="857"/>
      <c r="HGG23" s="857"/>
      <c r="HGH23" s="857"/>
      <c r="HGI23" s="857"/>
      <c r="HGJ23" s="857"/>
      <c r="HGK23" s="857"/>
      <c r="HGL23" s="857"/>
      <c r="HGM23" s="857"/>
      <c r="HGN23" s="857"/>
      <c r="HGO23" s="857"/>
      <c r="HGP23" s="857"/>
      <c r="HGQ23" s="857"/>
      <c r="HGR23" s="857"/>
      <c r="HGS23" s="857"/>
      <c r="HGT23" s="857"/>
      <c r="HGU23" s="857"/>
      <c r="HGV23" s="857"/>
      <c r="HGW23" s="857"/>
      <c r="HGX23" s="857"/>
      <c r="HGY23" s="857"/>
      <c r="HGZ23" s="857"/>
      <c r="HHA23" s="857"/>
      <c r="HHB23" s="857"/>
      <c r="HHC23" s="857"/>
      <c r="HHD23" s="857"/>
      <c r="HHE23" s="857"/>
      <c r="HHF23" s="857"/>
      <c r="HHG23" s="857"/>
      <c r="HHH23" s="857"/>
      <c r="HHI23" s="857"/>
      <c r="HHJ23" s="857"/>
      <c r="HHK23" s="857"/>
      <c r="HHL23" s="857"/>
      <c r="HHM23" s="857"/>
      <c r="HHN23" s="857"/>
      <c r="HHO23" s="857"/>
      <c r="HHP23" s="857"/>
      <c r="HHQ23" s="857"/>
      <c r="HHR23" s="857"/>
      <c r="HHS23" s="857"/>
      <c r="HHT23" s="857"/>
      <c r="HHU23" s="857"/>
      <c r="HHV23" s="857"/>
      <c r="HHW23" s="857"/>
      <c r="HHX23" s="857"/>
      <c r="HHY23" s="857"/>
      <c r="HHZ23" s="857"/>
      <c r="HIA23" s="857"/>
      <c r="HIB23" s="857"/>
      <c r="HIC23" s="857"/>
      <c r="HID23" s="857"/>
      <c r="HIE23" s="857"/>
      <c r="HIF23" s="857"/>
      <c r="HIG23" s="857"/>
      <c r="HIH23" s="857"/>
      <c r="HII23" s="857"/>
      <c r="HIJ23" s="857"/>
      <c r="HIK23" s="857"/>
      <c r="HIL23" s="857"/>
      <c r="HIM23" s="857"/>
      <c r="HIN23" s="857"/>
      <c r="HIO23" s="857"/>
      <c r="HIP23" s="857"/>
      <c r="HIQ23" s="857"/>
      <c r="HIR23" s="857"/>
      <c r="HIS23" s="857"/>
      <c r="HIT23" s="857"/>
      <c r="HIU23" s="857"/>
      <c r="HIV23" s="857"/>
      <c r="HIW23" s="857"/>
      <c r="HIX23" s="857"/>
      <c r="HIY23" s="857"/>
      <c r="HIZ23" s="857"/>
      <c r="HJA23" s="857"/>
      <c r="HJB23" s="857"/>
      <c r="HJC23" s="857"/>
      <c r="HJD23" s="857"/>
      <c r="HJE23" s="857"/>
      <c r="HJF23" s="857"/>
      <c r="HJG23" s="857"/>
      <c r="HJH23" s="857"/>
      <c r="HJI23" s="857"/>
      <c r="HJJ23" s="857"/>
      <c r="HJK23" s="857"/>
      <c r="HJL23" s="857"/>
      <c r="HJM23" s="857"/>
      <c r="HJN23" s="857"/>
      <c r="HJO23" s="857"/>
      <c r="HJP23" s="857"/>
      <c r="HJQ23" s="857"/>
      <c r="HJR23" s="857"/>
      <c r="HJS23" s="857"/>
      <c r="HJT23" s="857"/>
      <c r="HJU23" s="857"/>
      <c r="HJV23" s="857"/>
      <c r="HJW23" s="857"/>
      <c r="HJX23" s="857"/>
      <c r="HJY23" s="857"/>
      <c r="HJZ23" s="857"/>
      <c r="HKA23" s="857"/>
      <c r="HKB23" s="857"/>
      <c r="HKC23" s="857"/>
      <c r="HKD23" s="857"/>
      <c r="HKE23" s="857"/>
      <c r="HKF23" s="857"/>
      <c r="HKG23" s="857"/>
      <c r="HKH23" s="857"/>
      <c r="HKI23" s="857"/>
      <c r="HKJ23" s="857"/>
      <c r="HKK23" s="857"/>
      <c r="HKL23" s="857"/>
      <c r="HKM23" s="857"/>
      <c r="HKN23" s="857"/>
      <c r="HKO23" s="857"/>
      <c r="HKP23" s="857"/>
      <c r="HKQ23" s="857"/>
      <c r="HKR23" s="857"/>
      <c r="HKS23" s="857"/>
      <c r="HKT23" s="857"/>
      <c r="HKU23" s="857"/>
      <c r="HKV23" s="857"/>
      <c r="HKW23" s="857"/>
      <c r="HKX23" s="857"/>
      <c r="HKY23" s="857"/>
      <c r="HKZ23" s="857"/>
      <c r="HLA23" s="857"/>
      <c r="HLB23" s="857"/>
      <c r="HLC23" s="857"/>
      <c r="HLD23" s="857"/>
      <c r="HLE23" s="857"/>
      <c r="HLF23" s="857"/>
      <c r="HLG23" s="857"/>
      <c r="HLH23" s="857"/>
      <c r="HLI23" s="857"/>
      <c r="HLJ23" s="857"/>
      <c r="HLK23" s="857"/>
      <c r="HLL23" s="857"/>
      <c r="HLM23" s="857"/>
      <c r="HLN23" s="857"/>
      <c r="HLO23" s="857"/>
      <c r="HLP23" s="857"/>
      <c r="HLQ23" s="857"/>
      <c r="HLR23" s="857"/>
      <c r="HLS23" s="857"/>
      <c r="HLT23" s="857"/>
      <c r="HLU23" s="857"/>
      <c r="HLV23" s="857"/>
      <c r="HLW23" s="857"/>
      <c r="HLX23" s="857"/>
      <c r="HLY23" s="857"/>
      <c r="HLZ23" s="857"/>
      <c r="HMA23" s="857"/>
      <c r="HMB23" s="857"/>
      <c r="HMC23" s="857"/>
      <c r="HMD23" s="857"/>
      <c r="HME23" s="857"/>
      <c r="HMF23" s="857"/>
      <c r="HMG23" s="857"/>
      <c r="HMH23" s="857"/>
      <c r="HMI23" s="857"/>
      <c r="HMJ23" s="857"/>
      <c r="HMK23" s="857"/>
      <c r="HML23" s="857"/>
      <c r="HMM23" s="857"/>
      <c r="HMN23" s="857"/>
      <c r="HMO23" s="857"/>
      <c r="HMP23" s="857"/>
      <c r="HMQ23" s="857"/>
      <c r="HMR23" s="857"/>
      <c r="HMS23" s="857"/>
      <c r="HMT23" s="857"/>
      <c r="HMU23" s="857"/>
      <c r="HMV23" s="857"/>
      <c r="HMW23" s="857"/>
      <c r="HMX23" s="857"/>
      <c r="HMY23" s="857"/>
      <c r="HMZ23" s="857"/>
      <c r="HNA23" s="857"/>
      <c r="HNB23" s="857"/>
      <c r="HNC23" s="857"/>
      <c r="HND23" s="857"/>
      <c r="HNE23" s="857"/>
      <c r="HNF23" s="857"/>
      <c r="HNG23" s="857"/>
      <c r="HNH23" s="857"/>
      <c r="HNI23" s="857"/>
      <c r="HNJ23" s="857"/>
      <c r="HNK23" s="857"/>
      <c r="HNL23" s="857"/>
      <c r="HNM23" s="857"/>
      <c r="HNN23" s="857"/>
      <c r="HNO23" s="857"/>
      <c r="HNP23" s="857"/>
      <c r="HNQ23" s="857"/>
      <c r="HNR23" s="857"/>
      <c r="HNS23" s="857"/>
      <c r="HNT23" s="857"/>
      <c r="HNU23" s="857"/>
      <c r="HNV23" s="857"/>
      <c r="HNW23" s="857"/>
      <c r="HNX23" s="857"/>
      <c r="HNY23" s="857"/>
      <c r="HNZ23" s="857"/>
      <c r="HOA23" s="857"/>
      <c r="HOB23" s="857"/>
      <c r="HOC23" s="857"/>
      <c r="HOD23" s="857"/>
      <c r="HOE23" s="857"/>
      <c r="HOF23" s="857"/>
      <c r="HOG23" s="857"/>
      <c r="HOH23" s="857"/>
      <c r="HOI23" s="857"/>
      <c r="HOJ23" s="857"/>
      <c r="HOK23" s="857"/>
      <c r="HOL23" s="857"/>
      <c r="HOM23" s="857"/>
      <c r="HON23" s="857"/>
      <c r="HOO23" s="857"/>
      <c r="HOP23" s="857"/>
      <c r="HOQ23" s="857"/>
      <c r="HOR23" s="857"/>
      <c r="HOS23" s="857"/>
      <c r="HOT23" s="857"/>
      <c r="HOU23" s="857"/>
      <c r="HOV23" s="857"/>
      <c r="HOW23" s="857"/>
      <c r="HOX23" s="857"/>
      <c r="HOY23" s="857"/>
      <c r="HOZ23" s="857"/>
      <c r="HPA23" s="857"/>
      <c r="HPB23" s="857"/>
      <c r="HPC23" s="857"/>
      <c r="HPD23" s="857"/>
      <c r="HPE23" s="857"/>
      <c r="HPF23" s="857"/>
      <c r="HPG23" s="857"/>
      <c r="HPH23" s="857"/>
      <c r="HPI23" s="857"/>
      <c r="HPJ23" s="857"/>
      <c r="HPK23" s="857"/>
      <c r="HPL23" s="857"/>
      <c r="HPM23" s="857"/>
      <c r="HPN23" s="857"/>
      <c r="HPO23" s="857"/>
      <c r="HPP23" s="857"/>
      <c r="HPQ23" s="857"/>
      <c r="HPR23" s="857"/>
      <c r="HPS23" s="857"/>
      <c r="HPT23" s="857"/>
      <c r="HPU23" s="857"/>
      <c r="HPV23" s="857"/>
      <c r="HPW23" s="857"/>
      <c r="HPX23" s="857"/>
      <c r="HPY23" s="857"/>
      <c r="HPZ23" s="857"/>
      <c r="HQA23" s="857"/>
      <c r="HQB23" s="857"/>
      <c r="HQC23" s="857"/>
      <c r="HQD23" s="857"/>
      <c r="HQE23" s="857"/>
      <c r="HQF23" s="857"/>
      <c r="HQG23" s="857"/>
      <c r="HQH23" s="857"/>
      <c r="HQI23" s="857"/>
      <c r="HQJ23" s="857"/>
      <c r="HQK23" s="857"/>
      <c r="HQL23" s="857"/>
      <c r="HQM23" s="857"/>
      <c r="HQN23" s="857"/>
      <c r="HQO23" s="857"/>
      <c r="HQP23" s="857"/>
      <c r="HQQ23" s="857"/>
      <c r="HQR23" s="857"/>
      <c r="HQS23" s="857"/>
      <c r="HQT23" s="857"/>
      <c r="HQU23" s="857"/>
      <c r="HQV23" s="857"/>
      <c r="HQW23" s="857"/>
      <c r="HQX23" s="857"/>
      <c r="HQY23" s="857"/>
      <c r="HQZ23" s="857"/>
      <c r="HRA23" s="857"/>
      <c r="HRB23" s="857"/>
      <c r="HRC23" s="857"/>
      <c r="HRD23" s="857"/>
      <c r="HRE23" s="857"/>
      <c r="HRF23" s="857"/>
      <c r="HRG23" s="857"/>
      <c r="HRH23" s="857"/>
      <c r="HRI23" s="857"/>
      <c r="HRJ23" s="857"/>
      <c r="HRK23" s="857"/>
      <c r="HRL23" s="857"/>
      <c r="HRM23" s="857"/>
      <c r="HRN23" s="857"/>
      <c r="HRO23" s="857"/>
      <c r="HRP23" s="857"/>
      <c r="HRQ23" s="857"/>
      <c r="HRR23" s="857"/>
      <c r="HRS23" s="857"/>
      <c r="HRT23" s="857"/>
      <c r="HRU23" s="857"/>
      <c r="HRV23" s="857"/>
      <c r="HRW23" s="857"/>
      <c r="HRX23" s="857"/>
      <c r="HRY23" s="857"/>
      <c r="HRZ23" s="857"/>
      <c r="HSA23" s="857"/>
      <c r="HSB23" s="857"/>
      <c r="HSC23" s="857"/>
      <c r="HSD23" s="857"/>
      <c r="HSE23" s="857"/>
      <c r="HSF23" s="857"/>
      <c r="HSG23" s="857"/>
      <c r="HSH23" s="857"/>
      <c r="HSI23" s="857"/>
      <c r="HSJ23" s="857"/>
      <c r="HSK23" s="857"/>
      <c r="HSL23" s="857"/>
      <c r="HSM23" s="857"/>
      <c r="HSN23" s="857"/>
      <c r="HSO23" s="857"/>
      <c r="HSP23" s="857"/>
      <c r="HSQ23" s="857"/>
      <c r="HSR23" s="857"/>
      <c r="HSS23" s="857"/>
      <c r="HST23" s="857"/>
      <c r="HSU23" s="857"/>
      <c r="HSV23" s="857"/>
      <c r="HSW23" s="857"/>
      <c r="HSX23" s="857"/>
      <c r="HSY23" s="857"/>
      <c r="HSZ23" s="857"/>
      <c r="HTA23" s="857"/>
      <c r="HTB23" s="857"/>
      <c r="HTC23" s="857"/>
      <c r="HTD23" s="857"/>
      <c r="HTE23" s="857"/>
      <c r="HTF23" s="857"/>
      <c r="HTG23" s="857"/>
      <c r="HTH23" s="857"/>
      <c r="HTI23" s="857"/>
      <c r="HTJ23" s="857"/>
      <c r="HTK23" s="857"/>
      <c r="HTL23" s="857"/>
      <c r="HTM23" s="857"/>
      <c r="HTN23" s="857"/>
      <c r="HTO23" s="857"/>
      <c r="HTP23" s="857"/>
      <c r="HTQ23" s="857"/>
      <c r="HTR23" s="857"/>
      <c r="HTS23" s="857"/>
      <c r="HTT23" s="857"/>
      <c r="HTU23" s="857"/>
      <c r="HTV23" s="857"/>
      <c r="HTW23" s="857"/>
      <c r="HTX23" s="857"/>
      <c r="HTY23" s="857"/>
      <c r="HTZ23" s="857"/>
      <c r="HUA23" s="857"/>
      <c r="HUB23" s="857"/>
      <c r="HUC23" s="857"/>
      <c r="HUD23" s="857"/>
      <c r="HUE23" s="857"/>
      <c r="HUF23" s="857"/>
      <c r="HUG23" s="857"/>
      <c r="HUH23" s="857"/>
      <c r="HUI23" s="857"/>
      <c r="HUJ23" s="857"/>
      <c r="HUK23" s="857"/>
      <c r="HUL23" s="857"/>
      <c r="HUM23" s="857"/>
      <c r="HUN23" s="857"/>
      <c r="HUO23" s="857"/>
      <c r="HUP23" s="857"/>
      <c r="HUQ23" s="857"/>
      <c r="HUR23" s="857"/>
      <c r="HUS23" s="857"/>
      <c r="HUT23" s="857"/>
      <c r="HUU23" s="857"/>
      <c r="HUV23" s="857"/>
      <c r="HUW23" s="857"/>
      <c r="HUX23" s="857"/>
      <c r="HUY23" s="857"/>
      <c r="HUZ23" s="857"/>
      <c r="HVA23" s="857"/>
      <c r="HVB23" s="857"/>
      <c r="HVC23" s="857"/>
      <c r="HVD23" s="857"/>
      <c r="HVE23" s="857"/>
      <c r="HVF23" s="857"/>
      <c r="HVG23" s="857"/>
      <c r="HVH23" s="857"/>
      <c r="HVI23" s="857"/>
      <c r="HVJ23" s="857"/>
      <c r="HVK23" s="857"/>
      <c r="HVL23" s="857"/>
      <c r="HVM23" s="857"/>
      <c r="HVN23" s="857"/>
      <c r="HVO23" s="857"/>
      <c r="HVP23" s="857"/>
      <c r="HVQ23" s="857"/>
      <c r="HVR23" s="857"/>
      <c r="HVS23" s="857"/>
      <c r="HVT23" s="857"/>
      <c r="HVU23" s="857"/>
      <c r="HVV23" s="857"/>
      <c r="HVW23" s="857"/>
      <c r="HVX23" s="857"/>
      <c r="HVY23" s="857"/>
      <c r="HVZ23" s="857"/>
      <c r="HWA23" s="857"/>
      <c r="HWB23" s="857"/>
      <c r="HWC23" s="857"/>
      <c r="HWD23" s="857"/>
      <c r="HWE23" s="857"/>
      <c r="HWF23" s="857"/>
      <c r="HWG23" s="857"/>
      <c r="HWH23" s="857"/>
      <c r="HWI23" s="857"/>
      <c r="HWJ23" s="857"/>
      <c r="HWK23" s="857"/>
      <c r="HWL23" s="857"/>
      <c r="HWM23" s="857"/>
      <c r="HWN23" s="857"/>
      <c r="HWO23" s="857"/>
      <c r="HWP23" s="857"/>
      <c r="HWQ23" s="857"/>
      <c r="HWR23" s="857"/>
      <c r="HWS23" s="857"/>
      <c r="HWT23" s="857"/>
      <c r="HWU23" s="857"/>
      <c r="HWV23" s="857"/>
      <c r="HWW23" s="857"/>
      <c r="HWX23" s="857"/>
      <c r="HWY23" s="857"/>
      <c r="HWZ23" s="857"/>
      <c r="HXA23" s="857"/>
      <c r="HXB23" s="857"/>
      <c r="HXC23" s="857"/>
      <c r="HXD23" s="857"/>
      <c r="HXE23" s="857"/>
      <c r="HXF23" s="857"/>
      <c r="HXG23" s="857"/>
      <c r="HXH23" s="857"/>
      <c r="HXI23" s="857"/>
      <c r="HXJ23" s="857"/>
      <c r="HXK23" s="857"/>
      <c r="HXL23" s="857"/>
      <c r="HXM23" s="857"/>
      <c r="HXN23" s="857"/>
      <c r="HXO23" s="857"/>
      <c r="HXP23" s="857"/>
      <c r="HXQ23" s="857"/>
      <c r="HXR23" s="857"/>
      <c r="HXS23" s="857"/>
      <c r="HXT23" s="857"/>
      <c r="HXU23" s="857"/>
      <c r="HXV23" s="857"/>
      <c r="HXW23" s="857"/>
      <c r="HXX23" s="857"/>
      <c r="HXY23" s="857"/>
      <c r="HXZ23" s="857"/>
      <c r="HYA23" s="857"/>
      <c r="HYB23" s="857"/>
      <c r="HYC23" s="857"/>
      <c r="HYD23" s="857"/>
      <c r="HYE23" s="857"/>
      <c r="HYF23" s="857"/>
      <c r="HYG23" s="857"/>
      <c r="HYH23" s="857"/>
      <c r="HYI23" s="857"/>
      <c r="HYJ23" s="857"/>
      <c r="HYK23" s="857"/>
      <c r="HYL23" s="857"/>
      <c r="HYM23" s="857"/>
      <c r="HYN23" s="857"/>
      <c r="HYO23" s="857"/>
      <c r="HYP23" s="857"/>
      <c r="HYQ23" s="857"/>
      <c r="HYR23" s="857"/>
      <c r="HYS23" s="857"/>
      <c r="HYT23" s="857"/>
      <c r="HYU23" s="857"/>
      <c r="HYV23" s="857"/>
      <c r="HYW23" s="857"/>
      <c r="HYX23" s="857"/>
      <c r="HYY23" s="857"/>
      <c r="HYZ23" s="857"/>
      <c r="HZA23" s="857"/>
      <c r="HZB23" s="857"/>
      <c r="HZC23" s="857"/>
      <c r="HZD23" s="857"/>
      <c r="HZE23" s="857"/>
      <c r="HZF23" s="857"/>
      <c r="HZG23" s="857"/>
      <c r="HZH23" s="857"/>
      <c r="HZI23" s="857"/>
      <c r="HZJ23" s="857"/>
      <c r="HZK23" s="857"/>
      <c r="HZL23" s="857"/>
      <c r="HZM23" s="857"/>
      <c r="HZN23" s="857"/>
      <c r="HZO23" s="857"/>
      <c r="HZP23" s="857"/>
      <c r="HZQ23" s="857"/>
      <c r="HZR23" s="857"/>
      <c r="HZS23" s="857"/>
      <c r="HZT23" s="857"/>
      <c r="HZU23" s="857"/>
      <c r="HZV23" s="857"/>
      <c r="HZW23" s="857"/>
      <c r="HZX23" s="857"/>
      <c r="HZY23" s="857"/>
      <c r="HZZ23" s="857"/>
      <c r="IAA23" s="857"/>
      <c r="IAB23" s="857"/>
      <c r="IAC23" s="857"/>
      <c r="IAD23" s="857"/>
      <c r="IAE23" s="857"/>
      <c r="IAF23" s="857"/>
      <c r="IAG23" s="857"/>
      <c r="IAH23" s="857"/>
      <c r="IAI23" s="857"/>
      <c r="IAJ23" s="857"/>
      <c r="IAK23" s="857"/>
      <c r="IAL23" s="857"/>
      <c r="IAM23" s="857"/>
      <c r="IAN23" s="857"/>
      <c r="IAO23" s="857"/>
      <c r="IAP23" s="857"/>
      <c r="IAQ23" s="857"/>
      <c r="IAR23" s="857"/>
      <c r="IAS23" s="857"/>
      <c r="IAT23" s="857"/>
      <c r="IAU23" s="857"/>
      <c r="IAV23" s="857"/>
      <c r="IAW23" s="857"/>
      <c r="IAX23" s="857"/>
      <c r="IAY23" s="857"/>
      <c r="IAZ23" s="857"/>
      <c r="IBA23" s="857"/>
      <c r="IBB23" s="857"/>
      <c r="IBC23" s="857"/>
      <c r="IBD23" s="857"/>
      <c r="IBE23" s="857"/>
      <c r="IBF23" s="857"/>
      <c r="IBG23" s="857"/>
      <c r="IBH23" s="857"/>
      <c r="IBI23" s="857"/>
      <c r="IBJ23" s="857"/>
      <c r="IBK23" s="857"/>
      <c r="IBL23" s="857"/>
      <c r="IBM23" s="857"/>
      <c r="IBN23" s="857"/>
      <c r="IBO23" s="857"/>
      <c r="IBP23" s="857"/>
      <c r="IBQ23" s="857"/>
      <c r="IBR23" s="857"/>
      <c r="IBS23" s="857"/>
      <c r="IBT23" s="857"/>
      <c r="IBU23" s="857"/>
      <c r="IBV23" s="857"/>
      <c r="IBW23" s="857"/>
      <c r="IBX23" s="857"/>
      <c r="IBY23" s="857"/>
      <c r="IBZ23" s="857"/>
      <c r="ICA23" s="857"/>
      <c r="ICB23" s="857"/>
      <c r="ICC23" s="857"/>
      <c r="ICD23" s="857"/>
      <c r="ICE23" s="857"/>
      <c r="ICF23" s="857"/>
      <c r="ICG23" s="857"/>
      <c r="ICH23" s="857"/>
      <c r="ICI23" s="857"/>
      <c r="ICJ23" s="857"/>
      <c r="ICK23" s="857"/>
      <c r="ICL23" s="857"/>
      <c r="ICM23" s="857"/>
      <c r="ICN23" s="857"/>
      <c r="ICO23" s="857"/>
      <c r="ICP23" s="857"/>
      <c r="ICQ23" s="857"/>
      <c r="ICR23" s="857"/>
      <c r="ICS23" s="857"/>
      <c r="ICT23" s="857"/>
      <c r="ICU23" s="857"/>
      <c r="ICV23" s="857"/>
      <c r="ICW23" s="857"/>
      <c r="ICX23" s="857"/>
      <c r="ICY23" s="857"/>
      <c r="ICZ23" s="857"/>
      <c r="IDA23" s="857"/>
      <c r="IDB23" s="857"/>
      <c r="IDC23" s="857"/>
      <c r="IDD23" s="857"/>
      <c r="IDE23" s="857"/>
      <c r="IDF23" s="857"/>
      <c r="IDG23" s="857"/>
      <c r="IDH23" s="857"/>
      <c r="IDI23" s="857"/>
      <c r="IDJ23" s="857"/>
      <c r="IDK23" s="857"/>
      <c r="IDL23" s="857"/>
      <c r="IDM23" s="857"/>
      <c r="IDN23" s="857"/>
      <c r="IDO23" s="857"/>
      <c r="IDP23" s="857"/>
      <c r="IDQ23" s="857"/>
      <c r="IDR23" s="857"/>
      <c r="IDS23" s="857"/>
      <c r="IDT23" s="857"/>
      <c r="IDU23" s="857"/>
      <c r="IDV23" s="857"/>
      <c r="IDW23" s="857"/>
      <c r="IDX23" s="857"/>
      <c r="IDY23" s="857"/>
      <c r="IDZ23" s="857"/>
      <c r="IEA23" s="857"/>
      <c r="IEB23" s="857"/>
      <c r="IEC23" s="857"/>
      <c r="IED23" s="857"/>
      <c r="IEE23" s="857"/>
      <c r="IEF23" s="857"/>
      <c r="IEG23" s="857"/>
      <c r="IEH23" s="857"/>
      <c r="IEI23" s="857"/>
      <c r="IEJ23" s="857"/>
      <c r="IEK23" s="857"/>
      <c r="IEL23" s="857"/>
      <c r="IEM23" s="857"/>
      <c r="IEN23" s="857"/>
      <c r="IEO23" s="857"/>
      <c r="IEP23" s="857"/>
      <c r="IEQ23" s="857"/>
      <c r="IER23" s="857"/>
      <c r="IES23" s="857"/>
      <c r="IET23" s="857"/>
      <c r="IEU23" s="857"/>
      <c r="IEV23" s="857"/>
      <c r="IEW23" s="857"/>
      <c r="IEX23" s="857"/>
      <c r="IEY23" s="857"/>
      <c r="IEZ23" s="857"/>
      <c r="IFA23" s="857"/>
      <c r="IFB23" s="857"/>
      <c r="IFC23" s="857"/>
      <c r="IFD23" s="857"/>
      <c r="IFE23" s="857"/>
      <c r="IFF23" s="857"/>
      <c r="IFG23" s="857"/>
      <c r="IFH23" s="857"/>
      <c r="IFI23" s="857"/>
      <c r="IFJ23" s="857"/>
      <c r="IFK23" s="857"/>
      <c r="IFL23" s="857"/>
      <c r="IFM23" s="857"/>
      <c r="IFN23" s="857"/>
      <c r="IFO23" s="857"/>
      <c r="IFP23" s="857"/>
      <c r="IFQ23" s="857"/>
      <c r="IFR23" s="857"/>
      <c r="IFS23" s="857"/>
      <c r="IFT23" s="857"/>
      <c r="IFU23" s="857"/>
      <c r="IFV23" s="857"/>
      <c r="IFW23" s="857"/>
      <c r="IFX23" s="857"/>
      <c r="IFY23" s="857"/>
      <c r="IFZ23" s="857"/>
      <c r="IGA23" s="857"/>
      <c r="IGB23" s="857"/>
      <c r="IGC23" s="857"/>
      <c r="IGD23" s="857"/>
      <c r="IGE23" s="857"/>
      <c r="IGF23" s="857"/>
      <c r="IGG23" s="857"/>
      <c r="IGH23" s="857"/>
      <c r="IGI23" s="857"/>
      <c r="IGJ23" s="857"/>
      <c r="IGK23" s="857"/>
      <c r="IGL23" s="857"/>
      <c r="IGM23" s="857"/>
      <c r="IGN23" s="857"/>
      <c r="IGO23" s="857"/>
      <c r="IGP23" s="857"/>
      <c r="IGQ23" s="857"/>
      <c r="IGR23" s="857"/>
      <c r="IGS23" s="857"/>
      <c r="IGT23" s="857"/>
      <c r="IGU23" s="857"/>
      <c r="IGV23" s="857"/>
      <c r="IGW23" s="857"/>
      <c r="IGX23" s="857"/>
      <c r="IGY23" s="857"/>
      <c r="IGZ23" s="857"/>
      <c r="IHA23" s="857"/>
      <c r="IHB23" s="857"/>
      <c r="IHC23" s="857"/>
      <c r="IHD23" s="857"/>
      <c r="IHE23" s="857"/>
      <c r="IHF23" s="857"/>
      <c r="IHG23" s="857"/>
      <c r="IHH23" s="857"/>
      <c r="IHI23" s="857"/>
      <c r="IHJ23" s="857"/>
      <c r="IHK23" s="857"/>
      <c r="IHL23" s="857"/>
      <c r="IHM23" s="857"/>
      <c r="IHN23" s="857"/>
      <c r="IHO23" s="857"/>
      <c r="IHP23" s="857"/>
      <c r="IHQ23" s="857"/>
      <c r="IHR23" s="857"/>
      <c r="IHS23" s="857"/>
      <c r="IHT23" s="857"/>
      <c r="IHU23" s="857"/>
      <c r="IHV23" s="857"/>
      <c r="IHW23" s="857"/>
      <c r="IHX23" s="857"/>
      <c r="IHY23" s="857"/>
      <c r="IHZ23" s="857"/>
      <c r="IIA23" s="857"/>
      <c r="IIB23" s="857"/>
      <c r="IIC23" s="857"/>
      <c r="IID23" s="857"/>
      <c r="IIE23" s="857"/>
      <c r="IIF23" s="857"/>
      <c r="IIG23" s="857"/>
      <c r="IIH23" s="857"/>
      <c r="III23" s="857"/>
      <c r="IIJ23" s="857"/>
      <c r="IIK23" s="857"/>
      <c r="IIL23" s="857"/>
      <c r="IIM23" s="857"/>
      <c r="IIN23" s="857"/>
      <c r="IIO23" s="857"/>
      <c r="IIP23" s="857"/>
      <c r="IIQ23" s="857"/>
      <c r="IIR23" s="857"/>
      <c r="IIS23" s="857"/>
      <c r="IIT23" s="857"/>
      <c r="IIU23" s="857"/>
      <c r="IIV23" s="857"/>
      <c r="IIW23" s="857"/>
      <c r="IIX23" s="857"/>
      <c r="IIY23" s="857"/>
      <c r="IIZ23" s="857"/>
      <c r="IJA23" s="857"/>
      <c r="IJB23" s="857"/>
      <c r="IJC23" s="857"/>
      <c r="IJD23" s="857"/>
      <c r="IJE23" s="857"/>
      <c r="IJF23" s="857"/>
      <c r="IJG23" s="857"/>
      <c r="IJH23" s="857"/>
      <c r="IJI23" s="857"/>
      <c r="IJJ23" s="857"/>
      <c r="IJK23" s="857"/>
      <c r="IJL23" s="857"/>
      <c r="IJM23" s="857"/>
      <c r="IJN23" s="857"/>
      <c r="IJO23" s="857"/>
      <c r="IJP23" s="857"/>
      <c r="IJQ23" s="857"/>
      <c r="IJR23" s="857"/>
      <c r="IJS23" s="857"/>
      <c r="IJT23" s="857"/>
      <c r="IJU23" s="857"/>
      <c r="IJV23" s="857"/>
      <c r="IJW23" s="857"/>
      <c r="IJX23" s="857"/>
      <c r="IJY23" s="857"/>
      <c r="IJZ23" s="857"/>
      <c r="IKA23" s="857"/>
      <c r="IKB23" s="857"/>
      <c r="IKC23" s="857"/>
      <c r="IKD23" s="857"/>
      <c r="IKE23" s="857"/>
      <c r="IKF23" s="857"/>
      <c r="IKG23" s="857"/>
      <c r="IKH23" s="857"/>
      <c r="IKI23" s="857"/>
      <c r="IKJ23" s="857"/>
      <c r="IKK23" s="857"/>
      <c r="IKL23" s="857"/>
      <c r="IKM23" s="857"/>
      <c r="IKN23" s="857"/>
      <c r="IKO23" s="857"/>
      <c r="IKP23" s="857"/>
      <c r="IKQ23" s="857"/>
      <c r="IKR23" s="857"/>
      <c r="IKS23" s="857"/>
      <c r="IKT23" s="857"/>
      <c r="IKU23" s="857"/>
      <c r="IKV23" s="857"/>
      <c r="IKW23" s="857"/>
      <c r="IKX23" s="857"/>
      <c r="IKY23" s="857"/>
      <c r="IKZ23" s="857"/>
      <c r="ILA23" s="857"/>
      <c r="ILB23" s="857"/>
      <c r="ILC23" s="857"/>
      <c r="ILD23" s="857"/>
      <c r="ILE23" s="857"/>
      <c r="ILF23" s="857"/>
      <c r="ILG23" s="857"/>
      <c r="ILH23" s="857"/>
      <c r="ILI23" s="857"/>
      <c r="ILJ23" s="857"/>
      <c r="ILK23" s="857"/>
      <c r="ILL23" s="857"/>
      <c r="ILM23" s="857"/>
      <c r="ILN23" s="857"/>
      <c r="ILO23" s="857"/>
      <c r="ILP23" s="857"/>
      <c r="ILQ23" s="857"/>
      <c r="ILR23" s="857"/>
      <c r="ILS23" s="857"/>
      <c r="ILT23" s="857"/>
      <c r="ILU23" s="857"/>
      <c r="ILV23" s="857"/>
      <c r="ILW23" s="857"/>
      <c r="ILX23" s="857"/>
      <c r="ILY23" s="857"/>
      <c r="ILZ23" s="857"/>
      <c r="IMA23" s="857"/>
      <c r="IMB23" s="857"/>
      <c r="IMC23" s="857"/>
      <c r="IMD23" s="857"/>
      <c r="IME23" s="857"/>
      <c r="IMF23" s="857"/>
      <c r="IMG23" s="857"/>
      <c r="IMH23" s="857"/>
      <c r="IMI23" s="857"/>
      <c r="IMJ23" s="857"/>
      <c r="IMK23" s="857"/>
      <c r="IML23" s="857"/>
      <c r="IMM23" s="857"/>
      <c r="IMN23" s="857"/>
      <c r="IMO23" s="857"/>
      <c r="IMP23" s="857"/>
      <c r="IMQ23" s="857"/>
      <c r="IMR23" s="857"/>
      <c r="IMS23" s="857"/>
      <c r="IMT23" s="857"/>
      <c r="IMU23" s="857"/>
      <c r="IMV23" s="857"/>
      <c r="IMW23" s="857"/>
      <c r="IMX23" s="857"/>
      <c r="IMY23" s="857"/>
      <c r="IMZ23" s="857"/>
      <c r="INA23" s="857"/>
      <c r="INB23" s="857"/>
      <c r="INC23" s="857"/>
      <c r="IND23" s="857"/>
      <c r="INE23" s="857"/>
      <c r="INF23" s="857"/>
      <c r="ING23" s="857"/>
      <c r="INH23" s="857"/>
      <c r="INI23" s="857"/>
      <c r="INJ23" s="857"/>
      <c r="INK23" s="857"/>
      <c r="INL23" s="857"/>
      <c r="INM23" s="857"/>
      <c r="INN23" s="857"/>
      <c r="INO23" s="857"/>
      <c r="INP23" s="857"/>
      <c r="INQ23" s="857"/>
      <c r="INR23" s="857"/>
      <c r="INS23" s="857"/>
      <c r="INT23" s="857"/>
      <c r="INU23" s="857"/>
      <c r="INV23" s="857"/>
      <c r="INW23" s="857"/>
      <c r="INX23" s="857"/>
      <c r="INY23" s="857"/>
      <c r="INZ23" s="857"/>
      <c r="IOA23" s="857"/>
      <c r="IOB23" s="857"/>
      <c r="IOC23" s="857"/>
      <c r="IOD23" s="857"/>
      <c r="IOE23" s="857"/>
      <c r="IOF23" s="857"/>
      <c r="IOG23" s="857"/>
      <c r="IOH23" s="857"/>
      <c r="IOI23" s="857"/>
      <c r="IOJ23" s="857"/>
      <c r="IOK23" s="857"/>
      <c r="IOL23" s="857"/>
      <c r="IOM23" s="857"/>
      <c r="ION23" s="857"/>
      <c r="IOO23" s="857"/>
      <c r="IOP23" s="857"/>
      <c r="IOQ23" s="857"/>
      <c r="IOR23" s="857"/>
      <c r="IOS23" s="857"/>
      <c r="IOT23" s="857"/>
      <c r="IOU23" s="857"/>
      <c r="IOV23" s="857"/>
      <c r="IOW23" s="857"/>
      <c r="IOX23" s="857"/>
      <c r="IOY23" s="857"/>
      <c r="IOZ23" s="857"/>
      <c r="IPA23" s="857"/>
      <c r="IPB23" s="857"/>
      <c r="IPC23" s="857"/>
      <c r="IPD23" s="857"/>
      <c r="IPE23" s="857"/>
      <c r="IPF23" s="857"/>
      <c r="IPG23" s="857"/>
      <c r="IPH23" s="857"/>
      <c r="IPI23" s="857"/>
      <c r="IPJ23" s="857"/>
      <c r="IPK23" s="857"/>
      <c r="IPL23" s="857"/>
      <c r="IPM23" s="857"/>
      <c r="IPN23" s="857"/>
      <c r="IPO23" s="857"/>
      <c r="IPP23" s="857"/>
      <c r="IPQ23" s="857"/>
      <c r="IPR23" s="857"/>
      <c r="IPS23" s="857"/>
      <c r="IPT23" s="857"/>
      <c r="IPU23" s="857"/>
      <c r="IPV23" s="857"/>
      <c r="IPW23" s="857"/>
      <c r="IPX23" s="857"/>
      <c r="IPY23" s="857"/>
      <c r="IPZ23" s="857"/>
      <c r="IQA23" s="857"/>
      <c r="IQB23" s="857"/>
      <c r="IQC23" s="857"/>
      <c r="IQD23" s="857"/>
      <c r="IQE23" s="857"/>
      <c r="IQF23" s="857"/>
      <c r="IQG23" s="857"/>
      <c r="IQH23" s="857"/>
      <c r="IQI23" s="857"/>
      <c r="IQJ23" s="857"/>
      <c r="IQK23" s="857"/>
      <c r="IQL23" s="857"/>
      <c r="IQM23" s="857"/>
      <c r="IQN23" s="857"/>
      <c r="IQO23" s="857"/>
      <c r="IQP23" s="857"/>
      <c r="IQQ23" s="857"/>
      <c r="IQR23" s="857"/>
      <c r="IQS23" s="857"/>
      <c r="IQT23" s="857"/>
      <c r="IQU23" s="857"/>
      <c r="IQV23" s="857"/>
      <c r="IQW23" s="857"/>
      <c r="IQX23" s="857"/>
      <c r="IQY23" s="857"/>
      <c r="IQZ23" s="857"/>
      <c r="IRA23" s="857"/>
      <c r="IRB23" s="857"/>
      <c r="IRC23" s="857"/>
      <c r="IRD23" s="857"/>
      <c r="IRE23" s="857"/>
      <c r="IRF23" s="857"/>
      <c r="IRG23" s="857"/>
      <c r="IRH23" s="857"/>
      <c r="IRI23" s="857"/>
      <c r="IRJ23" s="857"/>
      <c r="IRK23" s="857"/>
      <c r="IRL23" s="857"/>
      <c r="IRM23" s="857"/>
      <c r="IRN23" s="857"/>
      <c r="IRO23" s="857"/>
      <c r="IRP23" s="857"/>
      <c r="IRQ23" s="857"/>
      <c r="IRR23" s="857"/>
      <c r="IRS23" s="857"/>
      <c r="IRT23" s="857"/>
      <c r="IRU23" s="857"/>
      <c r="IRV23" s="857"/>
      <c r="IRW23" s="857"/>
      <c r="IRX23" s="857"/>
      <c r="IRY23" s="857"/>
      <c r="IRZ23" s="857"/>
      <c r="ISA23" s="857"/>
      <c r="ISB23" s="857"/>
      <c r="ISC23" s="857"/>
      <c r="ISD23" s="857"/>
      <c r="ISE23" s="857"/>
      <c r="ISF23" s="857"/>
      <c r="ISG23" s="857"/>
      <c r="ISH23" s="857"/>
      <c r="ISI23" s="857"/>
      <c r="ISJ23" s="857"/>
      <c r="ISK23" s="857"/>
      <c r="ISL23" s="857"/>
      <c r="ISM23" s="857"/>
      <c r="ISN23" s="857"/>
      <c r="ISO23" s="857"/>
      <c r="ISP23" s="857"/>
      <c r="ISQ23" s="857"/>
      <c r="ISR23" s="857"/>
      <c r="ISS23" s="857"/>
      <c r="IST23" s="857"/>
      <c r="ISU23" s="857"/>
      <c r="ISV23" s="857"/>
      <c r="ISW23" s="857"/>
      <c r="ISX23" s="857"/>
      <c r="ISY23" s="857"/>
      <c r="ISZ23" s="857"/>
      <c r="ITA23" s="857"/>
      <c r="ITB23" s="857"/>
      <c r="ITC23" s="857"/>
      <c r="ITD23" s="857"/>
      <c r="ITE23" s="857"/>
      <c r="ITF23" s="857"/>
      <c r="ITG23" s="857"/>
      <c r="ITH23" s="857"/>
      <c r="ITI23" s="857"/>
      <c r="ITJ23" s="857"/>
      <c r="ITK23" s="857"/>
      <c r="ITL23" s="857"/>
      <c r="ITM23" s="857"/>
      <c r="ITN23" s="857"/>
      <c r="ITO23" s="857"/>
      <c r="ITP23" s="857"/>
      <c r="ITQ23" s="857"/>
      <c r="ITR23" s="857"/>
      <c r="ITS23" s="857"/>
      <c r="ITT23" s="857"/>
      <c r="ITU23" s="857"/>
      <c r="ITV23" s="857"/>
      <c r="ITW23" s="857"/>
      <c r="ITX23" s="857"/>
      <c r="ITY23" s="857"/>
      <c r="ITZ23" s="857"/>
      <c r="IUA23" s="857"/>
      <c r="IUB23" s="857"/>
      <c r="IUC23" s="857"/>
      <c r="IUD23" s="857"/>
      <c r="IUE23" s="857"/>
      <c r="IUF23" s="857"/>
      <c r="IUG23" s="857"/>
      <c r="IUH23" s="857"/>
      <c r="IUI23" s="857"/>
      <c r="IUJ23" s="857"/>
      <c r="IUK23" s="857"/>
      <c r="IUL23" s="857"/>
      <c r="IUM23" s="857"/>
      <c r="IUN23" s="857"/>
      <c r="IUO23" s="857"/>
      <c r="IUP23" s="857"/>
      <c r="IUQ23" s="857"/>
      <c r="IUR23" s="857"/>
      <c r="IUS23" s="857"/>
      <c r="IUT23" s="857"/>
      <c r="IUU23" s="857"/>
      <c r="IUV23" s="857"/>
      <c r="IUW23" s="857"/>
      <c r="IUX23" s="857"/>
      <c r="IUY23" s="857"/>
      <c r="IUZ23" s="857"/>
      <c r="IVA23" s="857"/>
      <c r="IVB23" s="857"/>
      <c r="IVC23" s="857"/>
      <c r="IVD23" s="857"/>
      <c r="IVE23" s="857"/>
      <c r="IVF23" s="857"/>
      <c r="IVG23" s="857"/>
      <c r="IVH23" s="857"/>
      <c r="IVI23" s="857"/>
      <c r="IVJ23" s="857"/>
      <c r="IVK23" s="857"/>
      <c r="IVL23" s="857"/>
      <c r="IVM23" s="857"/>
      <c r="IVN23" s="857"/>
      <c r="IVO23" s="857"/>
      <c r="IVP23" s="857"/>
      <c r="IVQ23" s="857"/>
      <c r="IVR23" s="857"/>
      <c r="IVS23" s="857"/>
      <c r="IVT23" s="857"/>
      <c r="IVU23" s="857"/>
      <c r="IVV23" s="857"/>
      <c r="IVW23" s="857"/>
      <c r="IVX23" s="857"/>
      <c r="IVY23" s="857"/>
      <c r="IVZ23" s="857"/>
      <c r="IWA23" s="857"/>
      <c r="IWB23" s="857"/>
      <c r="IWC23" s="857"/>
      <c r="IWD23" s="857"/>
      <c r="IWE23" s="857"/>
      <c r="IWF23" s="857"/>
      <c r="IWG23" s="857"/>
      <c r="IWH23" s="857"/>
      <c r="IWI23" s="857"/>
      <c r="IWJ23" s="857"/>
      <c r="IWK23" s="857"/>
      <c r="IWL23" s="857"/>
      <c r="IWM23" s="857"/>
      <c r="IWN23" s="857"/>
      <c r="IWO23" s="857"/>
      <c r="IWP23" s="857"/>
      <c r="IWQ23" s="857"/>
      <c r="IWR23" s="857"/>
      <c r="IWS23" s="857"/>
      <c r="IWT23" s="857"/>
      <c r="IWU23" s="857"/>
      <c r="IWV23" s="857"/>
      <c r="IWW23" s="857"/>
      <c r="IWX23" s="857"/>
      <c r="IWY23" s="857"/>
      <c r="IWZ23" s="857"/>
      <c r="IXA23" s="857"/>
      <c r="IXB23" s="857"/>
      <c r="IXC23" s="857"/>
      <c r="IXD23" s="857"/>
      <c r="IXE23" s="857"/>
      <c r="IXF23" s="857"/>
      <c r="IXG23" s="857"/>
      <c r="IXH23" s="857"/>
      <c r="IXI23" s="857"/>
      <c r="IXJ23" s="857"/>
      <c r="IXK23" s="857"/>
      <c r="IXL23" s="857"/>
      <c r="IXM23" s="857"/>
      <c r="IXN23" s="857"/>
      <c r="IXO23" s="857"/>
      <c r="IXP23" s="857"/>
      <c r="IXQ23" s="857"/>
      <c r="IXR23" s="857"/>
      <c r="IXS23" s="857"/>
      <c r="IXT23" s="857"/>
      <c r="IXU23" s="857"/>
      <c r="IXV23" s="857"/>
      <c r="IXW23" s="857"/>
      <c r="IXX23" s="857"/>
      <c r="IXY23" s="857"/>
      <c r="IXZ23" s="857"/>
      <c r="IYA23" s="857"/>
      <c r="IYB23" s="857"/>
      <c r="IYC23" s="857"/>
      <c r="IYD23" s="857"/>
      <c r="IYE23" s="857"/>
      <c r="IYF23" s="857"/>
      <c r="IYG23" s="857"/>
      <c r="IYH23" s="857"/>
      <c r="IYI23" s="857"/>
      <c r="IYJ23" s="857"/>
      <c r="IYK23" s="857"/>
      <c r="IYL23" s="857"/>
      <c r="IYM23" s="857"/>
      <c r="IYN23" s="857"/>
      <c r="IYO23" s="857"/>
      <c r="IYP23" s="857"/>
      <c r="IYQ23" s="857"/>
      <c r="IYR23" s="857"/>
      <c r="IYS23" s="857"/>
      <c r="IYT23" s="857"/>
      <c r="IYU23" s="857"/>
      <c r="IYV23" s="857"/>
      <c r="IYW23" s="857"/>
      <c r="IYX23" s="857"/>
      <c r="IYY23" s="857"/>
      <c r="IYZ23" s="857"/>
      <c r="IZA23" s="857"/>
      <c r="IZB23" s="857"/>
      <c r="IZC23" s="857"/>
      <c r="IZD23" s="857"/>
      <c r="IZE23" s="857"/>
      <c r="IZF23" s="857"/>
      <c r="IZG23" s="857"/>
      <c r="IZH23" s="857"/>
      <c r="IZI23" s="857"/>
      <c r="IZJ23" s="857"/>
      <c r="IZK23" s="857"/>
      <c r="IZL23" s="857"/>
      <c r="IZM23" s="857"/>
      <c r="IZN23" s="857"/>
      <c r="IZO23" s="857"/>
      <c r="IZP23" s="857"/>
      <c r="IZQ23" s="857"/>
      <c r="IZR23" s="857"/>
      <c r="IZS23" s="857"/>
      <c r="IZT23" s="857"/>
      <c r="IZU23" s="857"/>
      <c r="IZV23" s="857"/>
      <c r="IZW23" s="857"/>
      <c r="IZX23" s="857"/>
      <c r="IZY23" s="857"/>
      <c r="IZZ23" s="857"/>
      <c r="JAA23" s="857"/>
      <c r="JAB23" s="857"/>
      <c r="JAC23" s="857"/>
      <c r="JAD23" s="857"/>
      <c r="JAE23" s="857"/>
      <c r="JAF23" s="857"/>
      <c r="JAG23" s="857"/>
      <c r="JAH23" s="857"/>
      <c r="JAI23" s="857"/>
      <c r="JAJ23" s="857"/>
      <c r="JAK23" s="857"/>
      <c r="JAL23" s="857"/>
      <c r="JAM23" s="857"/>
      <c r="JAN23" s="857"/>
      <c r="JAO23" s="857"/>
      <c r="JAP23" s="857"/>
      <c r="JAQ23" s="857"/>
      <c r="JAR23" s="857"/>
      <c r="JAS23" s="857"/>
      <c r="JAT23" s="857"/>
      <c r="JAU23" s="857"/>
      <c r="JAV23" s="857"/>
      <c r="JAW23" s="857"/>
      <c r="JAX23" s="857"/>
      <c r="JAY23" s="857"/>
      <c r="JAZ23" s="857"/>
      <c r="JBA23" s="857"/>
      <c r="JBB23" s="857"/>
      <c r="JBC23" s="857"/>
      <c r="JBD23" s="857"/>
      <c r="JBE23" s="857"/>
      <c r="JBF23" s="857"/>
      <c r="JBG23" s="857"/>
      <c r="JBH23" s="857"/>
      <c r="JBI23" s="857"/>
      <c r="JBJ23" s="857"/>
      <c r="JBK23" s="857"/>
      <c r="JBL23" s="857"/>
      <c r="JBM23" s="857"/>
      <c r="JBN23" s="857"/>
      <c r="JBO23" s="857"/>
      <c r="JBP23" s="857"/>
      <c r="JBQ23" s="857"/>
      <c r="JBR23" s="857"/>
      <c r="JBS23" s="857"/>
      <c r="JBT23" s="857"/>
      <c r="JBU23" s="857"/>
      <c r="JBV23" s="857"/>
      <c r="JBW23" s="857"/>
      <c r="JBX23" s="857"/>
      <c r="JBY23" s="857"/>
      <c r="JBZ23" s="857"/>
      <c r="JCA23" s="857"/>
      <c r="JCB23" s="857"/>
      <c r="JCC23" s="857"/>
      <c r="JCD23" s="857"/>
      <c r="JCE23" s="857"/>
      <c r="JCF23" s="857"/>
      <c r="JCG23" s="857"/>
      <c r="JCH23" s="857"/>
      <c r="JCI23" s="857"/>
      <c r="JCJ23" s="857"/>
      <c r="JCK23" s="857"/>
      <c r="JCL23" s="857"/>
      <c r="JCM23" s="857"/>
      <c r="JCN23" s="857"/>
      <c r="JCO23" s="857"/>
      <c r="JCP23" s="857"/>
      <c r="JCQ23" s="857"/>
      <c r="JCR23" s="857"/>
      <c r="JCS23" s="857"/>
      <c r="JCT23" s="857"/>
      <c r="JCU23" s="857"/>
      <c r="JCV23" s="857"/>
      <c r="JCW23" s="857"/>
      <c r="JCX23" s="857"/>
      <c r="JCY23" s="857"/>
      <c r="JCZ23" s="857"/>
      <c r="JDA23" s="857"/>
      <c r="JDB23" s="857"/>
      <c r="JDC23" s="857"/>
      <c r="JDD23" s="857"/>
      <c r="JDE23" s="857"/>
      <c r="JDF23" s="857"/>
      <c r="JDG23" s="857"/>
      <c r="JDH23" s="857"/>
      <c r="JDI23" s="857"/>
      <c r="JDJ23" s="857"/>
      <c r="JDK23" s="857"/>
      <c r="JDL23" s="857"/>
      <c r="JDM23" s="857"/>
      <c r="JDN23" s="857"/>
      <c r="JDO23" s="857"/>
      <c r="JDP23" s="857"/>
      <c r="JDQ23" s="857"/>
      <c r="JDR23" s="857"/>
      <c r="JDS23" s="857"/>
      <c r="JDT23" s="857"/>
      <c r="JDU23" s="857"/>
      <c r="JDV23" s="857"/>
      <c r="JDW23" s="857"/>
      <c r="JDX23" s="857"/>
      <c r="JDY23" s="857"/>
      <c r="JDZ23" s="857"/>
      <c r="JEA23" s="857"/>
      <c r="JEB23" s="857"/>
      <c r="JEC23" s="857"/>
      <c r="JED23" s="857"/>
      <c r="JEE23" s="857"/>
      <c r="JEF23" s="857"/>
      <c r="JEG23" s="857"/>
      <c r="JEH23" s="857"/>
      <c r="JEI23" s="857"/>
      <c r="JEJ23" s="857"/>
      <c r="JEK23" s="857"/>
      <c r="JEL23" s="857"/>
      <c r="JEM23" s="857"/>
      <c r="JEN23" s="857"/>
      <c r="JEO23" s="857"/>
      <c r="JEP23" s="857"/>
      <c r="JEQ23" s="857"/>
      <c r="JER23" s="857"/>
      <c r="JES23" s="857"/>
      <c r="JET23" s="857"/>
      <c r="JEU23" s="857"/>
      <c r="JEV23" s="857"/>
      <c r="JEW23" s="857"/>
      <c r="JEX23" s="857"/>
      <c r="JEY23" s="857"/>
      <c r="JEZ23" s="857"/>
      <c r="JFA23" s="857"/>
      <c r="JFB23" s="857"/>
      <c r="JFC23" s="857"/>
      <c r="JFD23" s="857"/>
      <c r="JFE23" s="857"/>
      <c r="JFF23" s="857"/>
      <c r="JFG23" s="857"/>
      <c r="JFH23" s="857"/>
      <c r="JFI23" s="857"/>
      <c r="JFJ23" s="857"/>
      <c r="JFK23" s="857"/>
      <c r="JFL23" s="857"/>
      <c r="JFM23" s="857"/>
      <c r="JFN23" s="857"/>
      <c r="JFO23" s="857"/>
      <c r="JFP23" s="857"/>
      <c r="JFQ23" s="857"/>
      <c r="JFR23" s="857"/>
      <c r="JFS23" s="857"/>
      <c r="JFT23" s="857"/>
      <c r="JFU23" s="857"/>
      <c r="JFV23" s="857"/>
      <c r="JFW23" s="857"/>
      <c r="JFX23" s="857"/>
      <c r="JFY23" s="857"/>
      <c r="JFZ23" s="857"/>
      <c r="JGA23" s="857"/>
      <c r="JGB23" s="857"/>
      <c r="JGC23" s="857"/>
      <c r="JGD23" s="857"/>
      <c r="JGE23" s="857"/>
      <c r="JGF23" s="857"/>
      <c r="JGG23" s="857"/>
      <c r="JGH23" s="857"/>
      <c r="JGI23" s="857"/>
      <c r="JGJ23" s="857"/>
      <c r="JGK23" s="857"/>
      <c r="JGL23" s="857"/>
      <c r="JGM23" s="857"/>
      <c r="JGN23" s="857"/>
      <c r="JGO23" s="857"/>
      <c r="JGP23" s="857"/>
      <c r="JGQ23" s="857"/>
      <c r="JGR23" s="857"/>
      <c r="JGS23" s="857"/>
      <c r="JGT23" s="857"/>
      <c r="JGU23" s="857"/>
      <c r="JGV23" s="857"/>
      <c r="JGW23" s="857"/>
      <c r="JGX23" s="857"/>
      <c r="JGY23" s="857"/>
      <c r="JGZ23" s="857"/>
      <c r="JHA23" s="857"/>
      <c r="JHB23" s="857"/>
      <c r="JHC23" s="857"/>
      <c r="JHD23" s="857"/>
      <c r="JHE23" s="857"/>
      <c r="JHF23" s="857"/>
      <c r="JHG23" s="857"/>
      <c r="JHH23" s="857"/>
      <c r="JHI23" s="857"/>
      <c r="JHJ23" s="857"/>
      <c r="JHK23" s="857"/>
      <c r="JHL23" s="857"/>
      <c r="JHM23" s="857"/>
      <c r="JHN23" s="857"/>
      <c r="JHO23" s="857"/>
      <c r="JHP23" s="857"/>
      <c r="JHQ23" s="857"/>
      <c r="JHR23" s="857"/>
      <c r="JHS23" s="857"/>
      <c r="JHT23" s="857"/>
      <c r="JHU23" s="857"/>
      <c r="JHV23" s="857"/>
      <c r="JHW23" s="857"/>
      <c r="JHX23" s="857"/>
      <c r="JHY23" s="857"/>
      <c r="JHZ23" s="857"/>
      <c r="JIA23" s="857"/>
      <c r="JIB23" s="857"/>
      <c r="JIC23" s="857"/>
      <c r="JID23" s="857"/>
      <c r="JIE23" s="857"/>
      <c r="JIF23" s="857"/>
      <c r="JIG23" s="857"/>
      <c r="JIH23" s="857"/>
      <c r="JII23" s="857"/>
      <c r="JIJ23" s="857"/>
      <c r="JIK23" s="857"/>
      <c r="JIL23" s="857"/>
      <c r="JIM23" s="857"/>
      <c r="JIN23" s="857"/>
      <c r="JIO23" s="857"/>
      <c r="JIP23" s="857"/>
      <c r="JIQ23" s="857"/>
      <c r="JIR23" s="857"/>
      <c r="JIS23" s="857"/>
      <c r="JIT23" s="857"/>
      <c r="JIU23" s="857"/>
      <c r="JIV23" s="857"/>
      <c r="JIW23" s="857"/>
      <c r="JIX23" s="857"/>
      <c r="JIY23" s="857"/>
      <c r="JIZ23" s="857"/>
      <c r="JJA23" s="857"/>
      <c r="JJB23" s="857"/>
      <c r="JJC23" s="857"/>
      <c r="JJD23" s="857"/>
      <c r="JJE23" s="857"/>
      <c r="JJF23" s="857"/>
      <c r="JJG23" s="857"/>
      <c r="JJH23" s="857"/>
      <c r="JJI23" s="857"/>
      <c r="JJJ23" s="857"/>
      <c r="JJK23" s="857"/>
      <c r="JJL23" s="857"/>
      <c r="JJM23" s="857"/>
      <c r="JJN23" s="857"/>
      <c r="JJO23" s="857"/>
      <c r="JJP23" s="857"/>
      <c r="JJQ23" s="857"/>
      <c r="JJR23" s="857"/>
      <c r="JJS23" s="857"/>
      <c r="JJT23" s="857"/>
      <c r="JJU23" s="857"/>
      <c r="JJV23" s="857"/>
      <c r="JJW23" s="857"/>
      <c r="JJX23" s="857"/>
      <c r="JJY23" s="857"/>
      <c r="JJZ23" s="857"/>
      <c r="JKA23" s="857"/>
      <c r="JKB23" s="857"/>
      <c r="JKC23" s="857"/>
      <c r="JKD23" s="857"/>
      <c r="JKE23" s="857"/>
      <c r="JKF23" s="857"/>
      <c r="JKG23" s="857"/>
      <c r="JKH23" s="857"/>
      <c r="JKI23" s="857"/>
      <c r="JKJ23" s="857"/>
      <c r="JKK23" s="857"/>
      <c r="JKL23" s="857"/>
      <c r="JKM23" s="857"/>
      <c r="JKN23" s="857"/>
      <c r="JKO23" s="857"/>
      <c r="JKP23" s="857"/>
      <c r="JKQ23" s="857"/>
      <c r="JKR23" s="857"/>
      <c r="JKS23" s="857"/>
      <c r="JKT23" s="857"/>
      <c r="JKU23" s="857"/>
      <c r="JKV23" s="857"/>
      <c r="JKW23" s="857"/>
      <c r="JKX23" s="857"/>
      <c r="JKY23" s="857"/>
      <c r="JKZ23" s="857"/>
      <c r="JLA23" s="857"/>
      <c r="JLB23" s="857"/>
      <c r="JLC23" s="857"/>
      <c r="JLD23" s="857"/>
      <c r="JLE23" s="857"/>
      <c r="JLF23" s="857"/>
      <c r="JLG23" s="857"/>
      <c r="JLH23" s="857"/>
      <c r="JLI23" s="857"/>
      <c r="JLJ23" s="857"/>
      <c r="JLK23" s="857"/>
      <c r="JLL23" s="857"/>
      <c r="JLM23" s="857"/>
      <c r="JLN23" s="857"/>
      <c r="JLO23" s="857"/>
      <c r="JLP23" s="857"/>
      <c r="JLQ23" s="857"/>
      <c r="JLR23" s="857"/>
      <c r="JLS23" s="857"/>
      <c r="JLT23" s="857"/>
      <c r="JLU23" s="857"/>
      <c r="JLV23" s="857"/>
      <c r="JLW23" s="857"/>
      <c r="JLX23" s="857"/>
      <c r="JLY23" s="857"/>
      <c r="JLZ23" s="857"/>
      <c r="JMA23" s="857"/>
      <c r="JMB23" s="857"/>
      <c r="JMC23" s="857"/>
      <c r="JMD23" s="857"/>
      <c r="JME23" s="857"/>
      <c r="JMF23" s="857"/>
      <c r="JMG23" s="857"/>
      <c r="JMH23" s="857"/>
      <c r="JMI23" s="857"/>
      <c r="JMJ23" s="857"/>
      <c r="JMK23" s="857"/>
      <c r="JML23" s="857"/>
      <c r="JMM23" s="857"/>
      <c r="JMN23" s="857"/>
      <c r="JMO23" s="857"/>
      <c r="JMP23" s="857"/>
      <c r="JMQ23" s="857"/>
      <c r="JMR23" s="857"/>
      <c r="JMS23" s="857"/>
      <c r="JMT23" s="857"/>
      <c r="JMU23" s="857"/>
      <c r="JMV23" s="857"/>
      <c r="JMW23" s="857"/>
      <c r="JMX23" s="857"/>
      <c r="JMY23" s="857"/>
      <c r="JMZ23" s="857"/>
      <c r="JNA23" s="857"/>
      <c r="JNB23" s="857"/>
      <c r="JNC23" s="857"/>
      <c r="JND23" s="857"/>
      <c r="JNE23" s="857"/>
      <c r="JNF23" s="857"/>
      <c r="JNG23" s="857"/>
      <c r="JNH23" s="857"/>
      <c r="JNI23" s="857"/>
      <c r="JNJ23" s="857"/>
      <c r="JNK23" s="857"/>
      <c r="JNL23" s="857"/>
      <c r="JNM23" s="857"/>
      <c r="JNN23" s="857"/>
      <c r="JNO23" s="857"/>
      <c r="JNP23" s="857"/>
      <c r="JNQ23" s="857"/>
      <c r="JNR23" s="857"/>
      <c r="JNS23" s="857"/>
      <c r="JNT23" s="857"/>
      <c r="JNU23" s="857"/>
      <c r="JNV23" s="857"/>
      <c r="JNW23" s="857"/>
      <c r="JNX23" s="857"/>
      <c r="JNY23" s="857"/>
      <c r="JNZ23" s="857"/>
      <c r="JOA23" s="857"/>
      <c r="JOB23" s="857"/>
      <c r="JOC23" s="857"/>
      <c r="JOD23" s="857"/>
      <c r="JOE23" s="857"/>
      <c r="JOF23" s="857"/>
      <c r="JOG23" s="857"/>
      <c r="JOH23" s="857"/>
      <c r="JOI23" s="857"/>
      <c r="JOJ23" s="857"/>
      <c r="JOK23" s="857"/>
      <c r="JOL23" s="857"/>
      <c r="JOM23" s="857"/>
      <c r="JON23" s="857"/>
      <c r="JOO23" s="857"/>
      <c r="JOP23" s="857"/>
      <c r="JOQ23" s="857"/>
      <c r="JOR23" s="857"/>
      <c r="JOS23" s="857"/>
      <c r="JOT23" s="857"/>
      <c r="JOU23" s="857"/>
      <c r="JOV23" s="857"/>
      <c r="JOW23" s="857"/>
      <c r="JOX23" s="857"/>
      <c r="JOY23" s="857"/>
      <c r="JOZ23" s="857"/>
      <c r="JPA23" s="857"/>
      <c r="JPB23" s="857"/>
      <c r="JPC23" s="857"/>
      <c r="JPD23" s="857"/>
      <c r="JPE23" s="857"/>
      <c r="JPF23" s="857"/>
      <c r="JPG23" s="857"/>
      <c r="JPH23" s="857"/>
      <c r="JPI23" s="857"/>
      <c r="JPJ23" s="857"/>
      <c r="JPK23" s="857"/>
      <c r="JPL23" s="857"/>
      <c r="JPM23" s="857"/>
      <c r="JPN23" s="857"/>
      <c r="JPO23" s="857"/>
      <c r="JPP23" s="857"/>
      <c r="JPQ23" s="857"/>
      <c r="JPR23" s="857"/>
      <c r="JPS23" s="857"/>
      <c r="JPT23" s="857"/>
      <c r="JPU23" s="857"/>
      <c r="JPV23" s="857"/>
      <c r="JPW23" s="857"/>
      <c r="JPX23" s="857"/>
      <c r="JPY23" s="857"/>
      <c r="JPZ23" s="857"/>
      <c r="JQA23" s="857"/>
      <c r="JQB23" s="857"/>
      <c r="JQC23" s="857"/>
      <c r="JQD23" s="857"/>
      <c r="JQE23" s="857"/>
      <c r="JQF23" s="857"/>
      <c r="JQG23" s="857"/>
      <c r="JQH23" s="857"/>
      <c r="JQI23" s="857"/>
      <c r="JQJ23" s="857"/>
      <c r="JQK23" s="857"/>
      <c r="JQL23" s="857"/>
      <c r="JQM23" s="857"/>
      <c r="JQN23" s="857"/>
      <c r="JQO23" s="857"/>
      <c r="JQP23" s="857"/>
      <c r="JQQ23" s="857"/>
      <c r="JQR23" s="857"/>
      <c r="JQS23" s="857"/>
      <c r="JQT23" s="857"/>
      <c r="JQU23" s="857"/>
      <c r="JQV23" s="857"/>
      <c r="JQW23" s="857"/>
      <c r="JQX23" s="857"/>
      <c r="JQY23" s="857"/>
      <c r="JQZ23" s="857"/>
      <c r="JRA23" s="857"/>
      <c r="JRB23" s="857"/>
      <c r="JRC23" s="857"/>
      <c r="JRD23" s="857"/>
      <c r="JRE23" s="857"/>
      <c r="JRF23" s="857"/>
      <c r="JRG23" s="857"/>
      <c r="JRH23" s="857"/>
      <c r="JRI23" s="857"/>
      <c r="JRJ23" s="857"/>
      <c r="JRK23" s="857"/>
      <c r="JRL23" s="857"/>
      <c r="JRM23" s="857"/>
      <c r="JRN23" s="857"/>
      <c r="JRO23" s="857"/>
      <c r="JRP23" s="857"/>
      <c r="JRQ23" s="857"/>
      <c r="JRR23" s="857"/>
      <c r="JRS23" s="857"/>
      <c r="JRT23" s="857"/>
      <c r="JRU23" s="857"/>
      <c r="JRV23" s="857"/>
      <c r="JRW23" s="857"/>
      <c r="JRX23" s="857"/>
      <c r="JRY23" s="857"/>
      <c r="JRZ23" s="857"/>
      <c r="JSA23" s="857"/>
      <c r="JSB23" s="857"/>
      <c r="JSC23" s="857"/>
      <c r="JSD23" s="857"/>
      <c r="JSE23" s="857"/>
      <c r="JSF23" s="857"/>
      <c r="JSG23" s="857"/>
      <c r="JSH23" s="857"/>
      <c r="JSI23" s="857"/>
      <c r="JSJ23" s="857"/>
      <c r="JSK23" s="857"/>
      <c r="JSL23" s="857"/>
      <c r="JSM23" s="857"/>
      <c r="JSN23" s="857"/>
      <c r="JSO23" s="857"/>
      <c r="JSP23" s="857"/>
      <c r="JSQ23" s="857"/>
      <c r="JSR23" s="857"/>
      <c r="JSS23" s="857"/>
      <c r="JST23" s="857"/>
      <c r="JSU23" s="857"/>
      <c r="JSV23" s="857"/>
      <c r="JSW23" s="857"/>
      <c r="JSX23" s="857"/>
      <c r="JSY23" s="857"/>
      <c r="JSZ23" s="857"/>
      <c r="JTA23" s="857"/>
      <c r="JTB23" s="857"/>
      <c r="JTC23" s="857"/>
      <c r="JTD23" s="857"/>
      <c r="JTE23" s="857"/>
      <c r="JTF23" s="857"/>
      <c r="JTG23" s="857"/>
      <c r="JTH23" s="857"/>
      <c r="JTI23" s="857"/>
      <c r="JTJ23" s="857"/>
      <c r="JTK23" s="857"/>
      <c r="JTL23" s="857"/>
      <c r="JTM23" s="857"/>
      <c r="JTN23" s="857"/>
      <c r="JTO23" s="857"/>
      <c r="JTP23" s="857"/>
      <c r="JTQ23" s="857"/>
      <c r="JTR23" s="857"/>
      <c r="JTS23" s="857"/>
      <c r="JTT23" s="857"/>
      <c r="JTU23" s="857"/>
      <c r="JTV23" s="857"/>
      <c r="JTW23" s="857"/>
      <c r="JTX23" s="857"/>
      <c r="JTY23" s="857"/>
      <c r="JTZ23" s="857"/>
      <c r="JUA23" s="857"/>
      <c r="JUB23" s="857"/>
      <c r="JUC23" s="857"/>
      <c r="JUD23" s="857"/>
      <c r="JUE23" s="857"/>
      <c r="JUF23" s="857"/>
      <c r="JUG23" s="857"/>
      <c r="JUH23" s="857"/>
      <c r="JUI23" s="857"/>
      <c r="JUJ23" s="857"/>
      <c r="JUK23" s="857"/>
      <c r="JUL23" s="857"/>
      <c r="JUM23" s="857"/>
      <c r="JUN23" s="857"/>
      <c r="JUO23" s="857"/>
      <c r="JUP23" s="857"/>
      <c r="JUQ23" s="857"/>
      <c r="JUR23" s="857"/>
      <c r="JUS23" s="857"/>
      <c r="JUT23" s="857"/>
      <c r="JUU23" s="857"/>
      <c r="JUV23" s="857"/>
      <c r="JUW23" s="857"/>
      <c r="JUX23" s="857"/>
      <c r="JUY23" s="857"/>
      <c r="JUZ23" s="857"/>
      <c r="JVA23" s="857"/>
      <c r="JVB23" s="857"/>
      <c r="JVC23" s="857"/>
      <c r="JVD23" s="857"/>
      <c r="JVE23" s="857"/>
      <c r="JVF23" s="857"/>
      <c r="JVG23" s="857"/>
      <c r="JVH23" s="857"/>
      <c r="JVI23" s="857"/>
      <c r="JVJ23" s="857"/>
      <c r="JVK23" s="857"/>
      <c r="JVL23" s="857"/>
      <c r="JVM23" s="857"/>
      <c r="JVN23" s="857"/>
      <c r="JVO23" s="857"/>
      <c r="JVP23" s="857"/>
      <c r="JVQ23" s="857"/>
      <c r="JVR23" s="857"/>
      <c r="JVS23" s="857"/>
      <c r="JVT23" s="857"/>
      <c r="JVU23" s="857"/>
      <c r="JVV23" s="857"/>
      <c r="JVW23" s="857"/>
      <c r="JVX23" s="857"/>
      <c r="JVY23" s="857"/>
      <c r="JVZ23" s="857"/>
      <c r="JWA23" s="857"/>
      <c r="JWB23" s="857"/>
      <c r="JWC23" s="857"/>
      <c r="JWD23" s="857"/>
      <c r="JWE23" s="857"/>
      <c r="JWF23" s="857"/>
      <c r="JWG23" s="857"/>
      <c r="JWH23" s="857"/>
      <c r="JWI23" s="857"/>
      <c r="JWJ23" s="857"/>
      <c r="JWK23" s="857"/>
      <c r="JWL23" s="857"/>
      <c r="JWM23" s="857"/>
      <c r="JWN23" s="857"/>
      <c r="JWO23" s="857"/>
      <c r="JWP23" s="857"/>
      <c r="JWQ23" s="857"/>
      <c r="JWR23" s="857"/>
      <c r="JWS23" s="857"/>
      <c r="JWT23" s="857"/>
      <c r="JWU23" s="857"/>
      <c r="JWV23" s="857"/>
      <c r="JWW23" s="857"/>
      <c r="JWX23" s="857"/>
      <c r="JWY23" s="857"/>
      <c r="JWZ23" s="857"/>
      <c r="JXA23" s="857"/>
      <c r="JXB23" s="857"/>
      <c r="JXC23" s="857"/>
      <c r="JXD23" s="857"/>
      <c r="JXE23" s="857"/>
      <c r="JXF23" s="857"/>
      <c r="JXG23" s="857"/>
      <c r="JXH23" s="857"/>
      <c r="JXI23" s="857"/>
      <c r="JXJ23" s="857"/>
      <c r="JXK23" s="857"/>
      <c r="JXL23" s="857"/>
      <c r="JXM23" s="857"/>
      <c r="JXN23" s="857"/>
      <c r="JXO23" s="857"/>
      <c r="JXP23" s="857"/>
      <c r="JXQ23" s="857"/>
      <c r="JXR23" s="857"/>
      <c r="JXS23" s="857"/>
      <c r="JXT23" s="857"/>
      <c r="JXU23" s="857"/>
      <c r="JXV23" s="857"/>
      <c r="JXW23" s="857"/>
      <c r="JXX23" s="857"/>
      <c r="JXY23" s="857"/>
      <c r="JXZ23" s="857"/>
      <c r="JYA23" s="857"/>
      <c r="JYB23" s="857"/>
      <c r="JYC23" s="857"/>
      <c r="JYD23" s="857"/>
      <c r="JYE23" s="857"/>
      <c r="JYF23" s="857"/>
      <c r="JYG23" s="857"/>
      <c r="JYH23" s="857"/>
      <c r="JYI23" s="857"/>
      <c r="JYJ23" s="857"/>
      <c r="JYK23" s="857"/>
      <c r="JYL23" s="857"/>
      <c r="JYM23" s="857"/>
      <c r="JYN23" s="857"/>
      <c r="JYO23" s="857"/>
      <c r="JYP23" s="857"/>
      <c r="JYQ23" s="857"/>
      <c r="JYR23" s="857"/>
      <c r="JYS23" s="857"/>
      <c r="JYT23" s="857"/>
      <c r="JYU23" s="857"/>
      <c r="JYV23" s="857"/>
      <c r="JYW23" s="857"/>
      <c r="JYX23" s="857"/>
      <c r="JYY23" s="857"/>
      <c r="JYZ23" s="857"/>
      <c r="JZA23" s="857"/>
      <c r="JZB23" s="857"/>
      <c r="JZC23" s="857"/>
      <c r="JZD23" s="857"/>
      <c r="JZE23" s="857"/>
      <c r="JZF23" s="857"/>
      <c r="JZG23" s="857"/>
      <c r="JZH23" s="857"/>
      <c r="JZI23" s="857"/>
      <c r="JZJ23" s="857"/>
      <c r="JZK23" s="857"/>
      <c r="JZL23" s="857"/>
      <c r="JZM23" s="857"/>
      <c r="JZN23" s="857"/>
      <c r="JZO23" s="857"/>
      <c r="JZP23" s="857"/>
      <c r="JZQ23" s="857"/>
      <c r="JZR23" s="857"/>
      <c r="JZS23" s="857"/>
      <c r="JZT23" s="857"/>
      <c r="JZU23" s="857"/>
      <c r="JZV23" s="857"/>
      <c r="JZW23" s="857"/>
      <c r="JZX23" s="857"/>
      <c r="JZY23" s="857"/>
      <c r="JZZ23" s="857"/>
      <c r="KAA23" s="857"/>
      <c r="KAB23" s="857"/>
      <c r="KAC23" s="857"/>
      <c r="KAD23" s="857"/>
      <c r="KAE23" s="857"/>
      <c r="KAF23" s="857"/>
      <c r="KAG23" s="857"/>
      <c r="KAH23" s="857"/>
      <c r="KAI23" s="857"/>
      <c r="KAJ23" s="857"/>
      <c r="KAK23" s="857"/>
      <c r="KAL23" s="857"/>
      <c r="KAM23" s="857"/>
      <c r="KAN23" s="857"/>
      <c r="KAO23" s="857"/>
      <c r="KAP23" s="857"/>
      <c r="KAQ23" s="857"/>
      <c r="KAR23" s="857"/>
      <c r="KAS23" s="857"/>
      <c r="KAT23" s="857"/>
      <c r="KAU23" s="857"/>
      <c r="KAV23" s="857"/>
      <c r="KAW23" s="857"/>
      <c r="KAX23" s="857"/>
      <c r="KAY23" s="857"/>
      <c r="KAZ23" s="857"/>
      <c r="KBA23" s="857"/>
      <c r="KBB23" s="857"/>
      <c r="KBC23" s="857"/>
      <c r="KBD23" s="857"/>
      <c r="KBE23" s="857"/>
      <c r="KBF23" s="857"/>
      <c r="KBG23" s="857"/>
      <c r="KBH23" s="857"/>
      <c r="KBI23" s="857"/>
      <c r="KBJ23" s="857"/>
      <c r="KBK23" s="857"/>
      <c r="KBL23" s="857"/>
      <c r="KBM23" s="857"/>
      <c r="KBN23" s="857"/>
      <c r="KBO23" s="857"/>
      <c r="KBP23" s="857"/>
      <c r="KBQ23" s="857"/>
      <c r="KBR23" s="857"/>
      <c r="KBS23" s="857"/>
      <c r="KBT23" s="857"/>
      <c r="KBU23" s="857"/>
      <c r="KBV23" s="857"/>
      <c r="KBW23" s="857"/>
      <c r="KBX23" s="857"/>
      <c r="KBY23" s="857"/>
      <c r="KBZ23" s="857"/>
      <c r="KCA23" s="857"/>
      <c r="KCB23" s="857"/>
      <c r="KCC23" s="857"/>
      <c r="KCD23" s="857"/>
      <c r="KCE23" s="857"/>
      <c r="KCF23" s="857"/>
      <c r="KCG23" s="857"/>
      <c r="KCH23" s="857"/>
      <c r="KCI23" s="857"/>
      <c r="KCJ23" s="857"/>
      <c r="KCK23" s="857"/>
      <c r="KCL23" s="857"/>
      <c r="KCM23" s="857"/>
      <c r="KCN23" s="857"/>
      <c r="KCO23" s="857"/>
      <c r="KCP23" s="857"/>
      <c r="KCQ23" s="857"/>
      <c r="KCR23" s="857"/>
      <c r="KCS23" s="857"/>
      <c r="KCT23" s="857"/>
      <c r="KCU23" s="857"/>
      <c r="KCV23" s="857"/>
      <c r="KCW23" s="857"/>
      <c r="KCX23" s="857"/>
      <c r="KCY23" s="857"/>
      <c r="KCZ23" s="857"/>
      <c r="KDA23" s="857"/>
      <c r="KDB23" s="857"/>
      <c r="KDC23" s="857"/>
      <c r="KDD23" s="857"/>
      <c r="KDE23" s="857"/>
      <c r="KDF23" s="857"/>
      <c r="KDG23" s="857"/>
      <c r="KDH23" s="857"/>
      <c r="KDI23" s="857"/>
      <c r="KDJ23" s="857"/>
      <c r="KDK23" s="857"/>
      <c r="KDL23" s="857"/>
      <c r="KDM23" s="857"/>
      <c r="KDN23" s="857"/>
      <c r="KDO23" s="857"/>
      <c r="KDP23" s="857"/>
      <c r="KDQ23" s="857"/>
      <c r="KDR23" s="857"/>
      <c r="KDS23" s="857"/>
      <c r="KDT23" s="857"/>
      <c r="KDU23" s="857"/>
      <c r="KDV23" s="857"/>
      <c r="KDW23" s="857"/>
      <c r="KDX23" s="857"/>
      <c r="KDY23" s="857"/>
      <c r="KDZ23" s="857"/>
      <c r="KEA23" s="857"/>
      <c r="KEB23" s="857"/>
      <c r="KEC23" s="857"/>
      <c r="KED23" s="857"/>
      <c r="KEE23" s="857"/>
      <c r="KEF23" s="857"/>
      <c r="KEG23" s="857"/>
      <c r="KEH23" s="857"/>
      <c r="KEI23" s="857"/>
      <c r="KEJ23" s="857"/>
      <c r="KEK23" s="857"/>
      <c r="KEL23" s="857"/>
      <c r="KEM23" s="857"/>
      <c r="KEN23" s="857"/>
      <c r="KEO23" s="857"/>
      <c r="KEP23" s="857"/>
      <c r="KEQ23" s="857"/>
      <c r="KER23" s="857"/>
      <c r="KES23" s="857"/>
      <c r="KET23" s="857"/>
      <c r="KEU23" s="857"/>
      <c r="KEV23" s="857"/>
      <c r="KEW23" s="857"/>
      <c r="KEX23" s="857"/>
      <c r="KEY23" s="857"/>
      <c r="KEZ23" s="857"/>
      <c r="KFA23" s="857"/>
      <c r="KFB23" s="857"/>
      <c r="KFC23" s="857"/>
      <c r="KFD23" s="857"/>
      <c r="KFE23" s="857"/>
      <c r="KFF23" s="857"/>
      <c r="KFG23" s="857"/>
      <c r="KFH23" s="857"/>
      <c r="KFI23" s="857"/>
      <c r="KFJ23" s="857"/>
      <c r="KFK23" s="857"/>
      <c r="KFL23" s="857"/>
      <c r="KFM23" s="857"/>
      <c r="KFN23" s="857"/>
      <c r="KFO23" s="857"/>
      <c r="KFP23" s="857"/>
      <c r="KFQ23" s="857"/>
      <c r="KFR23" s="857"/>
      <c r="KFS23" s="857"/>
      <c r="KFT23" s="857"/>
      <c r="KFU23" s="857"/>
      <c r="KFV23" s="857"/>
      <c r="KFW23" s="857"/>
      <c r="KFX23" s="857"/>
      <c r="KFY23" s="857"/>
      <c r="KFZ23" s="857"/>
      <c r="KGA23" s="857"/>
      <c r="KGB23" s="857"/>
      <c r="KGC23" s="857"/>
      <c r="KGD23" s="857"/>
      <c r="KGE23" s="857"/>
      <c r="KGF23" s="857"/>
      <c r="KGG23" s="857"/>
      <c r="KGH23" s="857"/>
      <c r="KGI23" s="857"/>
      <c r="KGJ23" s="857"/>
      <c r="KGK23" s="857"/>
      <c r="KGL23" s="857"/>
      <c r="KGM23" s="857"/>
      <c r="KGN23" s="857"/>
      <c r="KGO23" s="857"/>
      <c r="KGP23" s="857"/>
      <c r="KGQ23" s="857"/>
      <c r="KGR23" s="857"/>
      <c r="KGS23" s="857"/>
      <c r="KGT23" s="857"/>
      <c r="KGU23" s="857"/>
      <c r="KGV23" s="857"/>
      <c r="KGW23" s="857"/>
      <c r="KGX23" s="857"/>
      <c r="KGY23" s="857"/>
      <c r="KGZ23" s="857"/>
      <c r="KHA23" s="857"/>
      <c r="KHB23" s="857"/>
      <c r="KHC23" s="857"/>
      <c r="KHD23" s="857"/>
      <c r="KHE23" s="857"/>
      <c r="KHF23" s="857"/>
      <c r="KHG23" s="857"/>
      <c r="KHH23" s="857"/>
      <c r="KHI23" s="857"/>
      <c r="KHJ23" s="857"/>
      <c r="KHK23" s="857"/>
      <c r="KHL23" s="857"/>
      <c r="KHM23" s="857"/>
      <c r="KHN23" s="857"/>
      <c r="KHO23" s="857"/>
      <c r="KHP23" s="857"/>
      <c r="KHQ23" s="857"/>
      <c r="KHR23" s="857"/>
      <c r="KHS23" s="857"/>
      <c r="KHT23" s="857"/>
      <c r="KHU23" s="857"/>
      <c r="KHV23" s="857"/>
      <c r="KHW23" s="857"/>
      <c r="KHX23" s="857"/>
      <c r="KHY23" s="857"/>
      <c r="KHZ23" s="857"/>
      <c r="KIA23" s="857"/>
      <c r="KIB23" s="857"/>
      <c r="KIC23" s="857"/>
      <c r="KID23" s="857"/>
      <c r="KIE23" s="857"/>
      <c r="KIF23" s="857"/>
      <c r="KIG23" s="857"/>
      <c r="KIH23" s="857"/>
      <c r="KII23" s="857"/>
      <c r="KIJ23" s="857"/>
      <c r="KIK23" s="857"/>
      <c r="KIL23" s="857"/>
      <c r="KIM23" s="857"/>
      <c r="KIN23" s="857"/>
      <c r="KIO23" s="857"/>
      <c r="KIP23" s="857"/>
      <c r="KIQ23" s="857"/>
      <c r="KIR23" s="857"/>
      <c r="KIS23" s="857"/>
      <c r="KIT23" s="857"/>
      <c r="KIU23" s="857"/>
      <c r="KIV23" s="857"/>
      <c r="KIW23" s="857"/>
      <c r="KIX23" s="857"/>
      <c r="KIY23" s="857"/>
      <c r="KIZ23" s="857"/>
      <c r="KJA23" s="857"/>
      <c r="KJB23" s="857"/>
      <c r="KJC23" s="857"/>
      <c r="KJD23" s="857"/>
      <c r="KJE23" s="857"/>
      <c r="KJF23" s="857"/>
      <c r="KJG23" s="857"/>
      <c r="KJH23" s="857"/>
      <c r="KJI23" s="857"/>
      <c r="KJJ23" s="857"/>
      <c r="KJK23" s="857"/>
      <c r="KJL23" s="857"/>
      <c r="KJM23" s="857"/>
      <c r="KJN23" s="857"/>
      <c r="KJO23" s="857"/>
      <c r="KJP23" s="857"/>
      <c r="KJQ23" s="857"/>
      <c r="KJR23" s="857"/>
      <c r="KJS23" s="857"/>
      <c r="KJT23" s="857"/>
      <c r="KJU23" s="857"/>
      <c r="KJV23" s="857"/>
      <c r="KJW23" s="857"/>
      <c r="KJX23" s="857"/>
      <c r="KJY23" s="857"/>
      <c r="KJZ23" s="857"/>
      <c r="KKA23" s="857"/>
      <c r="KKB23" s="857"/>
      <c r="KKC23" s="857"/>
      <c r="KKD23" s="857"/>
      <c r="KKE23" s="857"/>
      <c r="KKF23" s="857"/>
      <c r="KKG23" s="857"/>
      <c r="KKH23" s="857"/>
      <c r="KKI23" s="857"/>
      <c r="KKJ23" s="857"/>
      <c r="KKK23" s="857"/>
      <c r="KKL23" s="857"/>
      <c r="KKM23" s="857"/>
      <c r="KKN23" s="857"/>
      <c r="KKO23" s="857"/>
      <c r="KKP23" s="857"/>
      <c r="KKQ23" s="857"/>
      <c r="KKR23" s="857"/>
      <c r="KKS23" s="857"/>
      <c r="KKT23" s="857"/>
      <c r="KKU23" s="857"/>
      <c r="KKV23" s="857"/>
      <c r="KKW23" s="857"/>
      <c r="KKX23" s="857"/>
      <c r="KKY23" s="857"/>
      <c r="KKZ23" s="857"/>
      <c r="KLA23" s="857"/>
      <c r="KLB23" s="857"/>
      <c r="KLC23" s="857"/>
      <c r="KLD23" s="857"/>
      <c r="KLE23" s="857"/>
      <c r="KLF23" s="857"/>
      <c r="KLG23" s="857"/>
      <c r="KLH23" s="857"/>
      <c r="KLI23" s="857"/>
      <c r="KLJ23" s="857"/>
      <c r="KLK23" s="857"/>
      <c r="KLL23" s="857"/>
      <c r="KLM23" s="857"/>
      <c r="KLN23" s="857"/>
      <c r="KLO23" s="857"/>
      <c r="KLP23" s="857"/>
      <c r="KLQ23" s="857"/>
      <c r="KLR23" s="857"/>
      <c r="KLS23" s="857"/>
      <c r="KLT23" s="857"/>
      <c r="KLU23" s="857"/>
      <c r="KLV23" s="857"/>
      <c r="KLW23" s="857"/>
      <c r="KLX23" s="857"/>
      <c r="KLY23" s="857"/>
      <c r="KLZ23" s="857"/>
      <c r="KMA23" s="857"/>
      <c r="KMB23" s="857"/>
      <c r="KMC23" s="857"/>
      <c r="KMD23" s="857"/>
      <c r="KME23" s="857"/>
      <c r="KMF23" s="857"/>
      <c r="KMG23" s="857"/>
      <c r="KMH23" s="857"/>
      <c r="KMI23" s="857"/>
      <c r="KMJ23" s="857"/>
      <c r="KMK23" s="857"/>
      <c r="KML23" s="857"/>
      <c r="KMM23" s="857"/>
      <c r="KMN23" s="857"/>
      <c r="KMO23" s="857"/>
      <c r="KMP23" s="857"/>
      <c r="KMQ23" s="857"/>
      <c r="KMR23" s="857"/>
      <c r="KMS23" s="857"/>
      <c r="KMT23" s="857"/>
      <c r="KMU23" s="857"/>
      <c r="KMV23" s="857"/>
      <c r="KMW23" s="857"/>
      <c r="KMX23" s="857"/>
      <c r="KMY23" s="857"/>
      <c r="KMZ23" s="857"/>
      <c r="KNA23" s="857"/>
      <c r="KNB23" s="857"/>
      <c r="KNC23" s="857"/>
      <c r="KND23" s="857"/>
      <c r="KNE23" s="857"/>
      <c r="KNF23" s="857"/>
      <c r="KNG23" s="857"/>
      <c r="KNH23" s="857"/>
      <c r="KNI23" s="857"/>
      <c r="KNJ23" s="857"/>
      <c r="KNK23" s="857"/>
      <c r="KNL23" s="857"/>
      <c r="KNM23" s="857"/>
      <c r="KNN23" s="857"/>
      <c r="KNO23" s="857"/>
      <c r="KNP23" s="857"/>
      <c r="KNQ23" s="857"/>
      <c r="KNR23" s="857"/>
      <c r="KNS23" s="857"/>
      <c r="KNT23" s="857"/>
      <c r="KNU23" s="857"/>
      <c r="KNV23" s="857"/>
      <c r="KNW23" s="857"/>
      <c r="KNX23" s="857"/>
      <c r="KNY23" s="857"/>
      <c r="KNZ23" s="857"/>
      <c r="KOA23" s="857"/>
      <c r="KOB23" s="857"/>
      <c r="KOC23" s="857"/>
      <c r="KOD23" s="857"/>
      <c r="KOE23" s="857"/>
      <c r="KOF23" s="857"/>
      <c r="KOG23" s="857"/>
      <c r="KOH23" s="857"/>
      <c r="KOI23" s="857"/>
      <c r="KOJ23" s="857"/>
      <c r="KOK23" s="857"/>
      <c r="KOL23" s="857"/>
      <c r="KOM23" s="857"/>
      <c r="KON23" s="857"/>
      <c r="KOO23" s="857"/>
      <c r="KOP23" s="857"/>
      <c r="KOQ23" s="857"/>
      <c r="KOR23" s="857"/>
      <c r="KOS23" s="857"/>
      <c r="KOT23" s="857"/>
      <c r="KOU23" s="857"/>
      <c r="KOV23" s="857"/>
      <c r="KOW23" s="857"/>
      <c r="KOX23" s="857"/>
      <c r="KOY23" s="857"/>
      <c r="KOZ23" s="857"/>
      <c r="KPA23" s="857"/>
      <c r="KPB23" s="857"/>
      <c r="KPC23" s="857"/>
      <c r="KPD23" s="857"/>
      <c r="KPE23" s="857"/>
      <c r="KPF23" s="857"/>
      <c r="KPG23" s="857"/>
      <c r="KPH23" s="857"/>
      <c r="KPI23" s="857"/>
      <c r="KPJ23" s="857"/>
      <c r="KPK23" s="857"/>
      <c r="KPL23" s="857"/>
      <c r="KPM23" s="857"/>
      <c r="KPN23" s="857"/>
      <c r="KPO23" s="857"/>
      <c r="KPP23" s="857"/>
      <c r="KPQ23" s="857"/>
      <c r="KPR23" s="857"/>
      <c r="KPS23" s="857"/>
      <c r="KPT23" s="857"/>
      <c r="KPU23" s="857"/>
      <c r="KPV23" s="857"/>
      <c r="KPW23" s="857"/>
      <c r="KPX23" s="857"/>
      <c r="KPY23" s="857"/>
      <c r="KPZ23" s="857"/>
      <c r="KQA23" s="857"/>
      <c r="KQB23" s="857"/>
      <c r="KQC23" s="857"/>
      <c r="KQD23" s="857"/>
      <c r="KQE23" s="857"/>
      <c r="KQF23" s="857"/>
      <c r="KQG23" s="857"/>
      <c r="KQH23" s="857"/>
      <c r="KQI23" s="857"/>
      <c r="KQJ23" s="857"/>
      <c r="KQK23" s="857"/>
      <c r="KQL23" s="857"/>
      <c r="KQM23" s="857"/>
      <c r="KQN23" s="857"/>
      <c r="KQO23" s="857"/>
      <c r="KQP23" s="857"/>
      <c r="KQQ23" s="857"/>
      <c r="KQR23" s="857"/>
      <c r="KQS23" s="857"/>
      <c r="KQT23" s="857"/>
      <c r="KQU23" s="857"/>
      <c r="KQV23" s="857"/>
      <c r="KQW23" s="857"/>
      <c r="KQX23" s="857"/>
      <c r="KQY23" s="857"/>
      <c r="KQZ23" s="857"/>
      <c r="KRA23" s="857"/>
      <c r="KRB23" s="857"/>
      <c r="KRC23" s="857"/>
      <c r="KRD23" s="857"/>
      <c r="KRE23" s="857"/>
      <c r="KRF23" s="857"/>
      <c r="KRG23" s="857"/>
      <c r="KRH23" s="857"/>
      <c r="KRI23" s="857"/>
      <c r="KRJ23" s="857"/>
      <c r="KRK23" s="857"/>
      <c r="KRL23" s="857"/>
      <c r="KRM23" s="857"/>
      <c r="KRN23" s="857"/>
      <c r="KRO23" s="857"/>
      <c r="KRP23" s="857"/>
      <c r="KRQ23" s="857"/>
      <c r="KRR23" s="857"/>
      <c r="KRS23" s="857"/>
      <c r="KRT23" s="857"/>
      <c r="KRU23" s="857"/>
      <c r="KRV23" s="857"/>
      <c r="KRW23" s="857"/>
      <c r="KRX23" s="857"/>
      <c r="KRY23" s="857"/>
      <c r="KRZ23" s="857"/>
      <c r="KSA23" s="857"/>
      <c r="KSB23" s="857"/>
      <c r="KSC23" s="857"/>
      <c r="KSD23" s="857"/>
      <c r="KSE23" s="857"/>
      <c r="KSF23" s="857"/>
      <c r="KSG23" s="857"/>
      <c r="KSH23" s="857"/>
      <c r="KSI23" s="857"/>
      <c r="KSJ23" s="857"/>
      <c r="KSK23" s="857"/>
      <c r="KSL23" s="857"/>
      <c r="KSM23" s="857"/>
      <c r="KSN23" s="857"/>
      <c r="KSO23" s="857"/>
      <c r="KSP23" s="857"/>
      <c r="KSQ23" s="857"/>
      <c r="KSR23" s="857"/>
      <c r="KSS23" s="857"/>
      <c r="KST23" s="857"/>
      <c r="KSU23" s="857"/>
      <c r="KSV23" s="857"/>
      <c r="KSW23" s="857"/>
      <c r="KSX23" s="857"/>
      <c r="KSY23" s="857"/>
      <c r="KSZ23" s="857"/>
      <c r="KTA23" s="857"/>
      <c r="KTB23" s="857"/>
      <c r="KTC23" s="857"/>
      <c r="KTD23" s="857"/>
      <c r="KTE23" s="857"/>
      <c r="KTF23" s="857"/>
      <c r="KTG23" s="857"/>
      <c r="KTH23" s="857"/>
      <c r="KTI23" s="857"/>
      <c r="KTJ23" s="857"/>
      <c r="KTK23" s="857"/>
      <c r="KTL23" s="857"/>
      <c r="KTM23" s="857"/>
      <c r="KTN23" s="857"/>
      <c r="KTO23" s="857"/>
      <c r="KTP23" s="857"/>
      <c r="KTQ23" s="857"/>
      <c r="KTR23" s="857"/>
      <c r="KTS23" s="857"/>
      <c r="KTT23" s="857"/>
      <c r="KTU23" s="857"/>
      <c r="KTV23" s="857"/>
      <c r="KTW23" s="857"/>
      <c r="KTX23" s="857"/>
      <c r="KTY23" s="857"/>
      <c r="KTZ23" s="857"/>
      <c r="KUA23" s="857"/>
      <c r="KUB23" s="857"/>
      <c r="KUC23" s="857"/>
      <c r="KUD23" s="857"/>
      <c r="KUE23" s="857"/>
      <c r="KUF23" s="857"/>
      <c r="KUG23" s="857"/>
      <c r="KUH23" s="857"/>
      <c r="KUI23" s="857"/>
      <c r="KUJ23" s="857"/>
      <c r="KUK23" s="857"/>
      <c r="KUL23" s="857"/>
      <c r="KUM23" s="857"/>
      <c r="KUN23" s="857"/>
      <c r="KUO23" s="857"/>
      <c r="KUP23" s="857"/>
      <c r="KUQ23" s="857"/>
      <c r="KUR23" s="857"/>
      <c r="KUS23" s="857"/>
      <c r="KUT23" s="857"/>
      <c r="KUU23" s="857"/>
      <c r="KUV23" s="857"/>
      <c r="KUW23" s="857"/>
      <c r="KUX23" s="857"/>
      <c r="KUY23" s="857"/>
      <c r="KUZ23" s="857"/>
      <c r="KVA23" s="857"/>
      <c r="KVB23" s="857"/>
      <c r="KVC23" s="857"/>
      <c r="KVD23" s="857"/>
      <c r="KVE23" s="857"/>
      <c r="KVF23" s="857"/>
      <c r="KVG23" s="857"/>
      <c r="KVH23" s="857"/>
      <c r="KVI23" s="857"/>
      <c r="KVJ23" s="857"/>
      <c r="KVK23" s="857"/>
      <c r="KVL23" s="857"/>
      <c r="KVM23" s="857"/>
      <c r="KVN23" s="857"/>
      <c r="KVO23" s="857"/>
      <c r="KVP23" s="857"/>
      <c r="KVQ23" s="857"/>
      <c r="KVR23" s="857"/>
      <c r="KVS23" s="857"/>
      <c r="KVT23" s="857"/>
      <c r="KVU23" s="857"/>
      <c r="KVV23" s="857"/>
      <c r="KVW23" s="857"/>
      <c r="KVX23" s="857"/>
      <c r="KVY23" s="857"/>
      <c r="KVZ23" s="857"/>
      <c r="KWA23" s="857"/>
      <c r="KWB23" s="857"/>
      <c r="KWC23" s="857"/>
      <c r="KWD23" s="857"/>
      <c r="KWE23" s="857"/>
      <c r="KWF23" s="857"/>
      <c r="KWG23" s="857"/>
      <c r="KWH23" s="857"/>
      <c r="KWI23" s="857"/>
      <c r="KWJ23" s="857"/>
      <c r="KWK23" s="857"/>
      <c r="KWL23" s="857"/>
      <c r="KWM23" s="857"/>
      <c r="KWN23" s="857"/>
      <c r="KWO23" s="857"/>
      <c r="KWP23" s="857"/>
      <c r="KWQ23" s="857"/>
      <c r="KWR23" s="857"/>
      <c r="KWS23" s="857"/>
      <c r="KWT23" s="857"/>
      <c r="KWU23" s="857"/>
      <c r="KWV23" s="857"/>
      <c r="KWW23" s="857"/>
      <c r="KWX23" s="857"/>
      <c r="KWY23" s="857"/>
      <c r="KWZ23" s="857"/>
      <c r="KXA23" s="857"/>
      <c r="KXB23" s="857"/>
      <c r="KXC23" s="857"/>
      <c r="KXD23" s="857"/>
      <c r="KXE23" s="857"/>
      <c r="KXF23" s="857"/>
      <c r="KXG23" s="857"/>
      <c r="KXH23" s="857"/>
      <c r="KXI23" s="857"/>
      <c r="KXJ23" s="857"/>
      <c r="KXK23" s="857"/>
      <c r="KXL23" s="857"/>
      <c r="KXM23" s="857"/>
      <c r="KXN23" s="857"/>
      <c r="KXO23" s="857"/>
      <c r="KXP23" s="857"/>
      <c r="KXQ23" s="857"/>
      <c r="KXR23" s="857"/>
      <c r="KXS23" s="857"/>
      <c r="KXT23" s="857"/>
      <c r="KXU23" s="857"/>
      <c r="KXV23" s="857"/>
      <c r="KXW23" s="857"/>
      <c r="KXX23" s="857"/>
      <c r="KXY23" s="857"/>
      <c r="KXZ23" s="857"/>
      <c r="KYA23" s="857"/>
      <c r="KYB23" s="857"/>
      <c r="KYC23" s="857"/>
      <c r="KYD23" s="857"/>
      <c r="KYE23" s="857"/>
      <c r="KYF23" s="857"/>
      <c r="KYG23" s="857"/>
      <c r="KYH23" s="857"/>
      <c r="KYI23" s="857"/>
      <c r="KYJ23" s="857"/>
      <c r="KYK23" s="857"/>
      <c r="KYL23" s="857"/>
      <c r="KYM23" s="857"/>
      <c r="KYN23" s="857"/>
      <c r="KYO23" s="857"/>
      <c r="KYP23" s="857"/>
      <c r="KYQ23" s="857"/>
      <c r="KYR23" s="857"/>
      <c r="KYS23" s="857"/>
      <c r="KYT23" s="857"/>
      <c r="KYU23" s="857"/>
      <c r="KYV23" s="857"/>
      <c r="KYW23" s="857"/>
      <c r="KYX23" s="857"/>
      <c r="KYY23" s="857"/>
      <c r="KYZ23" s="857"/>
      <c r="KZA23" s="857"/>
      <c r="KZB23" s="857"/>
      <c r="KZC23" s="857"/>
      <c r="KZD23" s="857"/>
      <c r="KZE23" s="857"/>
      <c r="KZF23" s="857"/>
      <c r="KZG23" s="857"/>
      <c r="KZH23" s="857"/>
      <c r="KZI23" s="857"/>
      <c r="KZJ23" s="857"/>
      <c r="KZK23" s="857"/>
      <c r="KZL23" s="857"/>
      <c r="KZM23" s="857"/>
      <c r="KZN23" s="857"/>
      <c r="KZO23" s="857"/>
      <c r="KZP23" s="857"/>
      <c r="KZQ23" s="857"/>
      <c r="KZR23" s="857"/>
      <c r="KZS23" s="857"/>
      <c r="KZT23" s="857"/>
      <c r="KZU23" s="857"/>
      <c r="KZV23" s="857"/>
      <c r="KZW23" s="857"/>
      <c r="KZX23" s="857"/>
      <c r="KZY23" s="857"/>
      <c r="KZZ23" s="857"/>
      <c r="LAA23" s="857"/>
      <c r="LAB23" s="857"/>
      <c r="LAC23" s="857"/>
      <c r="LAD23" s="857"/>
      <c r="LAE23" s="857"/>
      <c r="LAF23" s="857"/>
      <c r="LAG23" s="857"/>
      <c r="LAH23" s="857"/>
      <c r="LAI23" s="857"/>
      <c r="LAJ23" s="857"/>
      <c r="LAK23" s="857"/>
      <c r="LAL23" s="857"/>
      <c r="LAM23" s="857"/>
      <c r="LAN23" s="857"/>
      <c r="LAO23" s="857"/>
      <c r="LAP23" s="857"/>
      <c r="LAQ23" s="857"/>
      <c r="LAR23" s="857"/>
      <c r="LAS23" s="857"/>
      <c r="LAT23" s="857"/>
      <c r="LAU23" s="857"/>
      <c r="LAV23" s="857"/>
      <c r="LAW23" s="857"/>
      <c r="LAX23" s="857"/>
      <c r="LAY23" s="857"/>
      <c r="LAZ23" s="857"/>
      <c r="LBA23" s="857"/>
      <c r="LBB23" s="857"/>
      <c r="LBC23" s="857"/>
      <c r="LBD23" s="857"/>
      <c r="LBE23" s="857"/>
      <c r="LBF23" s="857"/>
      <c r="LBG23" s="857"/>
      <c r="LBH23" s="857"/>
      <c r="LBI23" s="857"/>
      <c r="LBJ23" s="857"/>
      <c r="LBK23" s="857"/>
      <c r="LBL23" s="857"/>
      <c r="LBM23" s="857"/>
      <c r="LBN23" s="857"/>
      <c r="LBO23" s="857"/>
      <c r="LBP23" s="857"/>
      <c r="LBQ23" s="857"/>
      <c r="LBR23" s="857"/>
      <c r="LBS23" s="857"/>
      <c r="LBT23" s="857"/>
      <c r="LBU23" s="857"/>
      <c r="LBV23" s="857"/>
      <c r="LBW23" s="857"/>
      <c r="LBX23" s="857"/>
      <c r="LBY23" s="857"/>
      <c r="LBZ23" s="857"/>
      <c r="LCA23" s="857"/>
      <c r="LCB23" s="857"/>
      <c r="LCC23" s="857"/>
      <c r="LCD23" s="857"/>
      <c r="LCE23" s="857"/>
      <c r="LCF23" s="857"/>
      <c r="LCG23" s="857"/>
      <c r="LCH23" s="857"/>
      <c r="LCI23" s="857"/>
      <c r="LCJ23" s="857"/>
      <c r="LCK23" s="857"/>
      <c r="LCL23" s="857"/>
      <c r="LCM23" s="857"/>
      <c r="LCN23" s="857"/>
      <c r="LCO23" s="857"/>
      <c r="LCP23" s="857"/>
      <c r="LCQ23" s="857"/>
      <c r="LCR23" s="857"/>
      <c r="LCS23" s="857"/>
      <c r="LCT23" s="857"/>
      <c r="LCU23" s="857"/>
      <c r="LCV23" s="857"/>
      <c r="LCW23" s="857"/>
      <c r="LCX23" s="857"/>
      <c r="LCY23" s="857"/>
      <c r="LCZ23" s="857"/>
      <c r="LDA23" s="857"/>
      <c r="LDB23" s="857"/>
      <c r="LDC23" s="857"/>
      <c r="LDD23" s="857"/>
      <c r="LDE23" s="857"/>
      <c r="LDF23" s="857"/>
      <c r="LDG23" s="857"/>
      <c r="LDH23" s="857"/>
      <c r="LDI23" s="857"/>
      <c r="LDJ23" s="857"/>
      <c r="LDK23" s="857"/>
      <c r="LDL23" s="857"/>
      <c r="LDM23" s="857"/>
      <c r="LDN23" s="857"/>
      <c r="LDO23" s="857"/>
      <c r="LDP23" s="857"/>
      <c r="LDQ23" s="857"/>
      <c r="LDR23" s="857"/>
      <c r="LDS23" s="857"/>
      <c r="LDT23" s="857"/>
      <c r="LDU23" s="857"/>
      <c r="LDV23" s="857"/>
      <c r="LDW23" s="857"/>
      <c r="LDX23" s="857"/>
      <c r="LDY23" s="857"/>
      <c r="LDZ23" s="857"/>
      <c r="LEA23" s="857"/>
      <c r="LEB23" s="857"/>
      <c r="LEC23" s="857"/>
      <c r="LED23" s="857"/>
      <c r="LEE23" s="857"/>
      <c r="LEF23" s="857"/>
      <c r="LEG23" s="857"/>
      <c r="LEH23" s="857"/>
      <c r="LEI23" s="857"/>
      <c r="LEJ23" s="857"/>
      <c r="LEK23" s="857"/>
      <c r="LEL23" s="857"/>
      <c r="LEM23" s="857"/>
      <c r="LEN23" s="857"/>
      <c r="LEO23" s="857"/>
      <c r="LEP23" s="857"/>
      <c r="LEQ23" s="857"/>
      <c r="LER23" s="857"/>
      <c r="LES23" s="857"/>
      <c r="LET23" s="857"/>
      <c r="LEU23" s="857"/>
      <c r="LEV23" s="857"/>
      <c r="LEW23" s="857"/>
      <c r="LEX23" s="857"/>
      <c r="LEY23" s="857"/>
      <c r="LEZ23" s="857"/>
      <c r="LFA23" s="857"/>
      <c r="LFB23" s="857"/>
      <c r="LFC23" s="857"/>
      <c r="LFD23" s="857"/>
      <c r="LFE23" s="857"/>
      <c r="LFF23" s="857"/>
      <c r="LFG23" s="857"/>
      <c r="LFH23" s="857"/>
      <c r="LFI23" s="857"/>
      <c r="LFJ23" s="857"/>
      <c r="LFK23" s="857"/>
      <c r="LFL23" s="857"/>
      <c r="LFM23" s="857"/>
      <c r="LFN23" s="857"/>
      <c r="LFO23" s="857"/>
      <c r="LFP23" s="857"/>
      <c r="LFQ23" s="857"/>
      <c r="LFR23" s="857"/>
      <c r="LFS23" s="857"/>
      <c r="LFT23" s="857"/>
      <c r="LFU23" s="857"/>
      <c r="LFV23" s="857"/>
      <c r="LFW23" s="857"/>
      <c r="LFX23" s="857"/>
      <c r="LFY23" s="857"/>
      <c r="LFZ23" s="857"/>
      <c r="LGA23" s="857"/>
      <c r="LGB23" s="857"/>
      <c r="LGC23" s="857"/>
      <c r="LGD23" s="857"/>
      <c r="LGE23" s="857"/>
      <c r="LGF23" s="857"/>
      <c r="LGG23" s="857"/>
      <c r="LGH23" s="857"/>
      <c r="LGI23" s="857"/>
      <c r="LGJ23" s="857"/>
      <c r="LGK23" s="857"/>
      <c r="LGL23" s="857"/>
      <c r="LGM23" s="857"/>
      <c r="LGN23" s="857"/>
      <c r="LGO23" s="857"/>
      <c r="LGP23" s="857"/>
      <c r="LGQ23" s="857"/>
      <c r="LGR23" s="857"/>
      <c r="LGS23" s="857"/>
      <c r="LGT23" s="857"/>
      <c r="LGU23" s="857"/>
      <c r="LGV23" s="857"/>
      <c r="LGW23" s="857"/>
      <c r="LGX23" s="857"/>
      <c r="LGY23" s="857"/>
      <c r="LGZ23" s="857"/>
      <c r="LHA23" s="857"/>
      <c r="LHB23" s="857"/>
      <c r="LHC23" s="857"/>
      <c r="LHD23" s="857"/>
      <c r="LHE23" s="857"/>
      <c r="LHF23" s="857"/>
      <c r="LHG23" s="857"/>
      <c r="LHH23" s="857"/>
      <c r="LHI23" s="857"/>
      <c r="LHJ23" s="857"/>
      <c r="LHK23" s="857"/>
      <c r="LHL23" s="857"/>
      <c r="LHM23" s="857"/>
      <c r="LHN23" s="857"/>
      <c r="LHO23" s="857"/>
      <c r="LHP23" s="857"/>
      <c r="LHQ23" s="857"/>
      <c r="LHR23" s="857"/>
      <c r="LHS23" s="857"/>
      <c r="LHT23" s="857"/>
      <c r="LHU23" s="857"/>
      <c r="LHV23" s="857"/>
      <c r="LHW23" s="857"/>
      <c r="LHX23" s="857"/>
      <c r="LHY23" s="857"/>
      <c r="LHZ23" s="857"/>
      <c r="LIA23" s="857"/>
      <c r="LIB23" s="857"/>
      <c r="LIC23" s="857"/>
      <c r="LID23" s="857"/>
      <c r="LIE23" s="857"/>
      <c r="LIF23" s="857"/>
      <c r="LIG23" s="857"/>
      <c r="LIH23" s="857"/>
      <c r="LII23" s="857"/>
      <c r="LIJ23" s="857"/>
      <c r="LIK23" s="857"/>
      <c r="LIL23" s="857"/>
      <c r="LIM23" s="857"/>
      <c r="LIN23" s="857"/>
      <c r="LIO23" s="857"/>
      <c r="LIP23" s="857"/>
      <c r="LIQ23" s="857"/>
      <c r="LIR23" s="857"/>
      <c r="LIS23" s="857"/>
      <c r="LIT23" s="857"/>
      <c r="LIU23" s="857"/>
      <c r="LIV23" s="857"/>
      <c r="LIW23" s="857"/>
      <c r="LIX23" s="857"/>
      <c r="LIY23" s="857"/>
      <c r="LIZ23" s="857"/>
      <c r="LJA23" s="857"/>
      <c r="LJB23" s="857"/>
      <c r="LJC23" s="857"/>
      <c r="LJD23" s="857"/>
      <c r="LJE23" s="857"/>
      <c r="LJF23" s="857"/>
      <c r="LJG23" s="857"/>
      <c r="LJH23" s="857"/>
      <c r="LJI23" s="857"/>
      <c r="LJJ23" s="857"/>
      <c r="LJK23" s="857"/>
      <c r="LJL23" s="857"/>
      <c r="LJM23" s="857"/>
      <c r="LJN23" s="857"/>
      <c r="LJO23" s="857"/>
      <c r="LJP23" s="857"/>
      <c r="LJQ23" s="857"/>
      <c r="LJR23" s="857"/>
      <c r="LJS23" s="857"/>
      <c r="LJT23" s="857"/>
      <c r="LJU23" s="857"/>
      <c r="LJV23" s="857"/>
      <c r="LJW23" s="857"/>
      <c r="LJX23" s="857"/>
      <c r="LJY23" s="857"/>
      <c r="LJZ23" s="857"/>
      <c r="LKA23" s="857"/>
      <c r="LKB23" s="857"/>
      <c r="LKC23" s="857"/>
      <c r="LKD23" s="857"/>
      <c r="LKE23" s="857"/>
      <c r="LKF23" s="857"/>
      <c r="LKG23" s="857"/>
      <c r="LKH23" s="857"/>
      <c r="LKI23" s="857"/>
      <c r="LKJ23" s="857"/>
      <c r="LKK23" s="857"/>
      <c r="LKL23" s="857"/>
      <c r="LKM23" s="857"/>
      <c r="LKN23" s="857"/>
      <c r="LKO23" s="857"/>
      <c r="LKP23" s="857"/>
      <c r="LKQ23" s="857"/>
      <c r="LKR23" s="857"/>
      <c r="LKS23" s="857"/>
      <c r="LKT23" s="857"/>
      <c r="LKU23" s="857"/>
      <c r="LKV23" s="857"/>
      <c r="LKW23" s="857"/>
      <c r="LKX23" s="857"/>
      <c r="LKY23" s="857"/>
      <c r="LKZ23" s="857"/>
      <c r="LLA23" s="857"/>
      <c r="LLB23" s="857"/>
      <c r="LLC23" s="857"/>
      <c r="LLD23" s="857"/>
      <c r="LLE23" s="857"/>
      <c r="LLF23" s="857"/>
      <c r="LLG23" s="857"/>
      <c r="LLH23" s="857"/>
      <c r="LLI23" s="857"/>
      <c r="LLJ23" s="857"/>
      <c r="LLK23" s="857"/>
      <c r="LLL23" s="857"/>
      <c r="LLM23" s="857"/>
      <c r="LLN23" s="857"/>
      <c r="LLO23" s="857"/>
      <c r="LLP23" s="857"/>
      <c r="LLQ23" s="857"/>
      <c r="LLR23" s="857"/>
      <c r="LLS23" s="857"/>
      <c r="LLT23" s="857"/>
      <c r="LLU23" s="857"/>
      <c r="LLV23" s="857"/>
      <c r="LLW23" s="857"/>
      <c r="LLX23" s="857"/>
      <c r="LLY23" s="857"/>
      <c r="LLZ23" s="857"/>
      <c r="LMA23" s="857"/>
      <c r="LMB23" s="857"/>
      <c r="LMC23" s="857"/>
      <c r="LMD23" s="857"/>
      <c r="LME23" s="857"/>
      <c r="LMF23" s="857"/>
      <c r="LMG23" s="857"/>
      <c r="LMH23" s="857"/>
      <c r="LMI23" s="857"/>
      <c r="LMJ23" s="857"/>
      <c r="LMK23" s="857"/>
      <c r="LML23" s="857"/>
      <c r="LMM23" s="857"/>
      <c r="LMN23" s="857"/>
      <c r="LMO23" s="857"/>
      <c r="LMP23" s="857"/>
      <c r="LMQ23" s="857"/>
      <c r="LMR23" s="857"/>
      <c r="LMS23" s="857"/>
      <c r="LMT23" s="857"/>
      <c r="LMU23" s="857"/>
      <c r="LMV23" s="857"/>
      <c r="LMW23" s="857"/>
      <c r="LMX23" s="857"/>
      <c r="LMY23" s="857"/>
      <c r="LMZ23" s="857"/>
      <c r="LNA23" s="857"/>
      <c r="LNB23" s="857"/>
      <c r="LNC23" s="857"/>
      <c r="LND23" s="857"/>
      <c r="LNE23" s="857"/>
      <c r="LNF23" s="857"/>
      <c r="LNG23" s="857"/>
      <c r="LNH23" s="857"/>
      <c r="LNI23" s="857"/>
      <c r="LNJ23" s="857"/>
      <c r="LNK23" s="857"/>
      <c r="LNL23" s="857"/>
      <c r="LNM23" s="857"/>
      <c r="LNN23" s="857"/>
      <c r="LNO23" s="857"/>
      <c r="LNP23" s="857"/>
      <c r="LNQ23" s="857"/>
      <c r="LNR23" s="857"/>
      <c r="LNS23" s="857"/>
      <c r="LNT23" s="857"/>
      <c r="LNU23" s="857"/>
      <c r="LNV23" s="857"/>
      <c r="LNW23" s="857"/>
      <c r="LNX23" s="857"/>
      <c r="LNY23" s="857"/>
      <c r="LNZ23" s="857"/>
      <c r="LOA23" s="857"/>
      <c r="LOB23" s="857"/>
      <c r="LOC23" s="857"/>
      <c r="LOD23" s="857"/>
      <c r="LOE23" s="857"/>
      <c r="LOF23" s="857"/>
      <c r="LOG23" s="857"/>
      <c r="LOH23" s="857"/>
      <c r="LOI23" s="857"/>
      <c r="LOJ23" s="857"/>
      <c r="LOK23" s="857"/>
      <c r="LOL23" s="857"/>
      <c r="LOM23" s="857"/>
      <c r="LON23" s="857"/>
      <c r="LOO23" s="857"/>
      <c r="LOP23" s="857"/>
      <c r="LOQ23" s="857"/>
      <c r="LOR23" s="857"/>
      <c r="LOS23" s="857"/>
      <c r="LOT23" s="857"/>
      <c r="LOU23" s="857"/>
      <c r="LOV23" s="857"/>
      <c r="LOW23" s="857"/>
      <c r="LOX23" s="857"/>
      <c r="LOY23" s="857"/>
      <c r="LOZ23" s="857"/>
      <c r="LPA23" s="857"/>
      <c r="LPB23" s="857"/>
      <c r="LPC23" s="857"/>
      <c r="LPD23" s="857"/>
      <c r="LPE23" s="857"/>
      <c r="LPF23" s="857"/>
      <c r="LPG23" s="857"/>
      <c r="LPH23" s="857"/>
      <c r="LPI23" s="857"/>
      <c r="LPJ23" s="857"/>
      <c r="LPK23" s="857"/>
      <c r="LPL23" s="857"/>
      <c r="LPM23" s="857"/>
      <c r="LPN23" s="857"/>
      <c r="LPO23" s="857"/>
      <c r="LPP23" s="857"/>
      <c r="LPQ23" s="857"/>
      <c r="LPR23" s="857"/>
      <c r="LPS23" s="857"/>
      <c r="LPT23" s="857"/>
      <c r="LPU23" s="857"/>
      <c r="LPV23" s="857"/>
      <c r="LPW23" s="857"/>
      <c r="LPX23" s="857"/>
      <c r="LPY23" s="857"/>
      <c r="LPZ23" s="857"/>
      <c r="LQA23" s="857"/>
      <c r="LQB23" s="857"/>
      <c r="LQC23" s="857"/>
      <c r="LQD23" s="857"/>
      <c r="LQE23" s="857"/>
      <c r="LQF23" s="857"/>
      <c r="LQG23" s="857"/>
      <c r="LQH23" s="857"/>
      <c r="LQI23" s="857"/>
      <c r="LQJ23" s="857"/>
      <c r="LQK23" s="857"/>
      <c r="LQL23" s="857"/>
      <c r="LQM23" s="857"/>
      <c r="LQN23" s="857"/>
      <c r="LQO23" s="857"/>
      <c r="LQP23" s="857"/>
      <c r="LQQ23" s="857"/>
      <c r="LQR23" s="857"/>
      <c r="LQS23" s="857"/>
      <c r="LQT23" s="857"/>
      <c r="LQU23" s="857"/>
      <c r="LQV23" s="857"/>
      <c r="LQW23" s="857"/>
      <c r="LQX23" s="857"/>
      <c r="LQY23" s="857"/>
      <c r="LQZ23" s="857"/>
      <c r="LRA23" s="857"/>
      <c r="LRB23" s="857"/>
      <c r="LRC23" s="857"/>
      <c r="LRD23" s="857"/>
      <c r="LRE23" s="857"/>
      <c r="LRF23" s="857"/>
      <c r="LRG23" s="857"/>
      <c r="LRH23" s="857"/>
      <c r="LRI23" s="857"/>
      <c r="LRJ23" s="857"/>
      <c r="LRK23" s="857"/>
      <c r="LRL23" s="857"/>
      <c r="LRM23" s="857"/>
      <c r="LRN23" s="857"/>
      <c r="LRO23" s="857"/>
      <c r="LRP23" s="857"/>
      <c r="LRQ23" s="857"/>
      <c r="LRR23" s="857"/>
      <c r="LRS23" s="857"/>
      <c r="LRT23" s="857"/>
      <c r="LRU23" s="857"/>
      <c r="LRV23" s="857"/>
      <c r="LRW23" s="857"/>
      <c r="LRX23" s="857"/>
      <c r="LRY23" s="857"/>
      <c r="LRZ23" s="857"/>
      <c r="LSA23" s="857"/>
      <c r="LSB23" s="857"/>
      <c r="LSC23" s="857"/>
      <c r="LSD23" s="857"/>
      <c r="LSE23" s="857"/>
      <c r="LSF23" s="857"/>
      <c r="LSG23" s="857"/>
      <c r="LSH23" s="857"/>
      <c r="LSI23" s="857"/>
      <c r="LSJ23" s="857"/>
      <c r="LSK23" s="857"/>
      <c r="LSL23" s="857"/>
      <c r="LSM23" s="857"/>
      <c r="LSN23" s="857"/>
      <c r="LSO23" s="857"/>
      <c r="LSP23" s="857"/>
      <c r="LSQ23" s="857"/>
      <c r="LSR23" s="857"/>
      <c r="LSS23" s="857"/>
      <c r="LST23" s="857"/>
      <c r="LSU23" s="857"/>
      <c r="LSV23" s="857"/>
      <c r="LSW23" s="857"/>
      <c r="LSX23" s="857"/>
      <c r="LSY23" s="857"/>
      <c r="LSZ23" s="857"/>
      <c r="LTA23" s="857"/>
      <c r="LTB23" s="857"/>
      <c r="LTC23" s="857"/>
      <c r="LTD23" s="857"/>
      <c r="LTE23" s="857"/>
      <c r="LTF23" s="857"/>
      <c r="LTG23" s="857"/>
      <c r="LTH23" s="857"/>
      <c r="LTI23" s="857"/>
      <c r="LTJ23" s="857"/>
      <c r="LTK23" s="857"/>
      <c r="LTL23" s="857"/>
      <c r="LTM23" s="857"/>
      <c r="LTN23" s="857"/>
      <c r="LTO23" s="857"/>
      <c r="LTP23" s="857"/>
      <c r="LTQ23" s="857"/>
      <c r="LTR23" s="857"/>
      <c r="LTS23" s="857"/>
      <c r="LTT23" s="857"/>
      <c r="LTU23" s="857"/>
      <c r="LTV23" s="857"/>
      <c r="LTW23" s="857"/>
      <c r="LTX23" s="857"/>
      <c r="LTY23" s="857"/>
      <c r="LTZ23" s="857"/>
      <c r="LUA23" s="857"/>
      <c r="LUB23" s="857"/>
      <c r="LUC23" s="857"/>
      <c r="LUD23" s="857"/>
      <c r="LUE23" s="857"/>
      <c r="LUF23" s="857"/>
      <c r="LUG23" s="857"/>
      <c r="LUH23" s="857"/>
      <c r="LUI23" s="857"/>
      <c r="LUJ23" s="857"/>
      <c r="LUK23" s="857"/>
      <c r="LUL23" s="857"/>
      <c r="LUM23" s="857"/>
      <c r="LUN23" s="857"/>
      <c r="LUO23" s="857"/>
      <c r="LUP23" s="857"/>
      <c r="LUQ23" s="857"/>
      <c r="LUR23" s="857"/>
      <c r="LUS23" s="857"/>
      <c r="LUT23" s="857"/>
      <c r="LUU23" s="857"/>
      <c r="LUV23" s="857"/>
      <c r="LUW23" s="857"/>
      <c r="LUX23" s="857"/>
      <c r="LUY23" s="857"/>
      <c r="LUZ23" s="857"/>
      <c r="LVA23" s="857"/>
      <c r="LVB23" s="857"/>
      <c r="LVC23" s="857"/>
      <c r="LVD23" s="857"/>
      <c r="LVE23" s="857"/>
      <c r="LVF23" s="857"/>
      <c r="LVG23" s="857"/>
      <c r="LVH23" s="857"/>
      <c r="LVI23" s="857"/>
      <c r="LVJ23" s="857"/>
      <c r="LVK23" s="857"/>
      <c r="LVL23" s="857"/>
      <c r="LVM23" s="857"/>
      <c r="LVN23" s="857"/>
      <c r="LVO23" s="857"/>
      <c r="LVP23" s="857"/>
      <c r="LVQ23" s="857"/>
      <c r="LVR23" s="857"/>
      <c r="LVS23" s="857"/>
      <c r="LVT23" s="857"/>
      <c r="LVU23" s="857"/>
      <c r="LVV23" s="857"/>
      <c r="LVW23" s="857"/>
      <c r="LVX23" s="857"/>
      <c r="LVY23" s="857"/>
      <c r="LVZ23" s="857"/>
      <c r="LWA23" s="857"/>
      <c r="LWB23" s="857"/>
      <c r="LWC23" s="857"/>
      <c r="LWD23" s="857"/>
      <c r="LWE23" s="857"/>
      <c r="LWF23" s="857"/>
      <c r="LWG23" s="857"/>
      <c r="LWH23" s="857"/>
      <c r="LWI23" s="857"/>
      <c r="LWJ23" s="857"/>
      <c r="LWK23" s="857"/>
      <c r="LWL23" s="857"/>
      <c r="LWM23" s="857"/>
      <c r="LWN23" s="857"/>
      <c r="LWO23" s="857"/>
      <c r="LWP23" s="857"/>
      <c r="LWQ23" s="857"/>
      <c r="LWR23" s="857"/>
      <c r="LWS23" s="857"/>
      <c r="LWT23" s="857"/>
      <c r="LWU23" s="857"/>
      <c r="LWV23" s="857"/>
      <c r="LWW23" s="857"/>
      <c r="LWX23" s="857"/>
      <c r="LWY23" s="857"/>
      <c r="LWZ23" s="857"/>
      <c r="LXA23" s="857"/>
      <c r="LXB23" s="857"/>
      <c r="LXC23" s="857"/>
      <c r="LXD23" s="857"/>
      <c r="LXE23" s="857"/>
      <c r="LXF23" s="857"/>
      <c r="LXG23" s="857"/>
      <c r="LXH23" s="857"/>
      <c r="LXI23" s="857"/>
      <c r="LXJ23" s="857"/>
      <c r="LXK23" s="857"/>
      <c r="LXL23" s="857"/>
      <c r="LXM23" s="857"/>
      <c r="LXN23" s="857"/>
      <c r="LXO23" s="857"/>
      <c r="LXP23" s="857"/>
      <c r="LXQ23" s="857"/>
      <c r="LXR23" s="857"/>
      <c r="LXS23" s="857"/>
      <c r="LXT23" s="857"/>
      <c r="LXU23" s="857"/>
      <c r="LXV23" s="857"/>
      <c r="LXW23" s="857"/>
      <c r="LXX23" s="857"/>
      <c r="LXY23" s="857"/>
      <c r="LXZ23" s="857"/>
      <c r="LYA23" s="857"/>
      <c r="LYB23" s="857"/>
      <c r="LYC23" s="857"/>
      <c r="LYD23" s="857"/>
      <c r="LYE23" s="857"/>
      <c r="LYF23" s="857"/>
      <c r="LYG23" s="857"/>
      <c r="LYH23" s="857"/>
      <c r="LYI23" s="857"/>
      <c r="LYJ23" s="857"/>
      <c r="LYK23" s="857"/>
      <c r="LYL23" s="857"/>
      <c r="LYM23" s="857"/>
      <c r="LYN23" s="857"/>
      <c r="LYO23" s="857"/>
      <c r="LYP23" s="857"/>
      <c r="LYQ23" s="857"/>
      <c r="LYR23" s="857"/>
      <c r="LYS23" s="857"/>
      <c r="LYT23" s="857"/>
      <c r="LYU23" s="857"/>
      <c r="LYV23" s="857"/>
      <c r="LYW23" s="857"/>
      <c r="LYX23" s="857"/>
      <c r="LYY23" s="857"/>
      <c r="LYZ23" s="857"/>
      <c r="LZA23" s="857"/>
      <c r="LZB23" s="857"/>
      <c r="LZC23" s="857"/>
      <c r="LZD23" s="857"/>
      <c r="LZE23" s="857"/>
      <c r="LZF23" s="857"/>
      <c r="LZG23" s="857"/>
      <c r="LZH23" s="857"/>
      <c r="LZI23" s="857"/>
      <c r="LZJ23" s="857"/>
      <c r="LZK23" s="857"/>
      <c r="LZL23" s="857"/>
      <c r="LZM23" s="857"/>
      <c r="LZN23" s="857"/>
      <c r="LZO23" s="857"/>
      <c r="LZP23" s="857"/>
      <c r="LZQ23" s="857"/>
      <c r="LZR23" s="857"/>
      <c r="LZS23" s="857"/>
      <c r="LZT23" s="857"/>
      <c r="LZU23" s="857"/>
      <c r="LZV23" s="857"/>
      <c r="LZW23" s="857"/>
      <c r="LZX23" s="857"/>
      <c r="LZY23" s="857"/>
      <c r="LZZ23" s="857"/>
      <c r="MAA23" s="857"/>
      <c r="MAB23" s="857"/>
      <c r="MAC23" s="857"/>
      <c r="MAD23" s="857"/>
      <c r="MAE23" s="857"/>
      <c r="MAF23" s="857"/>
      <c r="MAG23" s="857"/>
      <c r="MAH23" s="857"/>
      <c r="MAI23" s="857"/>
      <c r="MAJ23" s="857"/>
      <c r="MAK23" s="857"/>
      <c r="MAL23" s="857"/>
      <c r="MAM23" s="857"/>
      <c r="MAN23" s="857"/>
      <c r="MAO23" s="857"/>
      <c r="MAP23" s="857"/>
      <c r="MAQ23" s="857"/>
      <c r="MAR23" s="857"/>
      <c r="MAS23" s="857"/>
      <c r="MAT23" s="857"/>
      <c r="MAU23" s="857"/>
      <c r="MAV23" s="857"/>
      <c r="MAW23" s="857"/>
      <c r="MAX23" s="857"/>
      <c r="MAY23" s="857"/>
      <c r="MAZ23" s="857"/>
      <c r="MBA23" s="857"/>
      <c r="MBB23" s="857"/>
      <c r="MBC23" s="857"/>
      <c r="MBD23" s="857"/>
      <c r="MBE23" s="857"/>
      <c r="MBF23" s="857"/>
      <c r="MBG23" s="857"/>
      <c r="MBH23" s="857"/>
      <c r="MBI23" s="857"/>
      <c r="MBJ23" s="857"/>
      <c r="MBK23" s="857"/>
      <c r="MBL23" s="857"/>
      <c r="MBM23" s="857"/>
      <c r="MBN23" s="857"/>
      <c r="MBO23" s="857"/>
      <c r="MBP23" s="857"/>
      <c r="MBQ23" s="857"/>
      <c r="MBR23" s="857"/>
      <c r="MBS23" s="857"/>
      <c r="MBT23" s="857"/>
      <c r="MBU23" s="857"/>
      <c r="MBV23" s="857"/>
      <c r="MBW23" s="857"/>
      <c r="MBX23" s="857"/>
      <c r="MBY23" s="857"/>
      <c r="MBZ23" s="857"/>
      <c r="MCA23" s="857"/>
      <c r="MCB23" s="857"/>
      <c r="MCC23" s="857"/>
      <c r="MCD23" s="857"/>
      <c r="MCE23" s="857"/>
      <c r="MCF23" s="857"/>
      <c r="MCG23" s="857"/>
      <c r="MCH23" s="857"/>
      <c r="MCI23" s="857"/>
      <c r="MCJ23" s="857"/>
      <c r="MCK23" s="857"/>
      <c r="MCL23" s="857"/>
      <c r="MCM23" s="857"/>
      <c r="MCN23" s="857"/>
      <c r="MCO23" s="857"/>
      <c r="MCP23" s="857"/>
      <c r="MCQ23" s="857"/>
      <c r="MCR23" s="857"/>
      <c r="MCS23" s="857"/>
      <c r="MCT23" s="857"/>
      <c r="MCU23" s="857"/>
      <c r="MCV23" s="857"/>
      <c r="MCW23" s="857"/>
      <c r="MCX23" s="857"/>
      <c r="MCY23" s="857"/>
      <c r="MCZ23" s="857"/>
      <c r="MDA23" s="857"/>
      <c r="MDB23" s="857"/>
      <c r="MDC23" s="857"/>
      <c r="MDD23" s="857"/>
      <c r="MDE23" s="857"/>
      <c r="MDF23" s="857"/>
      <c r="MDG23" s="857"/>
      <c r="MDH23" s="857"/>
      <c r="MDI23" s="857"/>
      <c r="MDJ23" s="857"/>
      <c r="MDK23" s="857"/>
      <c r="MDL23" s="857"/>
      <c r="MDM23" s="857"/>
      <c r="MDN23" s="857"/>
      <c r="MDO23" s="857"/>
      <c r="MDP23" s="857"/>
      <c r="MDQ23" s="857"/>
      <c r="MDR23" s="857"/>
      <c r="MDS23" s="857"/>
      <c r="MDT23" s="857"/>
      <c r="MDU23" s="857"/>
      <c r="MDV23" s="857"/>
      <c r="MDW23" s="857"/>
      <c r="MDX23" s="857"/>
      <c r="MDY23" s="857"/>
      <c r="MDZ23" s="857"/>
      <c r="MEA23" s="857"/>
      <c r="MEB23" s="857"/>
      <c r="MEC23" s="857"/>
      <c r="MED23" s="857"/>
      <c r="MEE23" s="857"/>
      <c r="MEF23" s="857"/>
      <c r="MEG23" s="857"/>
      <c r="MEH23" s="857"/>
      <c r="MEI23" s="857"/>
      <c r="MEJ23" s="857"/>
      <c r="MEK23" s="857"/>
      <c r="MEL23" s="857"/>
      <c r="MEM23" s="857"/>
      <c r="MEN23" s="857"/>
      <c r="MEO23" s="857"/>
      <c r="MEP23" s="857"/>
      <c r="MEQ23" s="857"/>
      <c r="MER23" s="857"/>
      <c r="MES23" s="857"/>
      <c r="MET23" s="857"/>
      <c r="MEU23" s="857"/>
      <c r="MEV23" s="857"/>
      <c r="MEW23" s="857"/>
      <c r="MEX23" s="857"/>
      <c r="MEY23" s="857"/>
      <c r="MEZ23" s="857"/>
      <c r="MFA23" s="857"/>
      <c r="MFB23" s="857"/>
      <c r="MFC23" s="857"/>
      <c r="MFD23" s="857"/>
      <c r="MFE23" s="857"/>
      <c r="MFF23" s="857"/>
      <c r="MFG23" s="857"/>
      <c r="MFH23" s="857"/>
      <c r="MFI23" s="857"/>
      <c r="MFJ23" s="857"/>
      <c r="MFK23" s="857"/>
      <c r="MFL23" s="857"/>
      <c r="MFM23" s="857"/>
      <c r="MFN23" s="857"/>
      <c r="MFO23" s="857"/>
      <c r="MFP23" s="857"/>
      <c r="MFQ23" s="857"/>
      <c r="MFR23" s="857"/>
      <c r="MFS23" s="857"/>
      <c r="MFT23" s="857"/>
      <c r="MFU23" s="857"/>
      <c r="MFV23" s="857"/>
      <c r="MFW23" s="857"/>
      <c r="MFX23" s="857"/>
      <c r="MFY23" s="857"/>
      <c r="MFZ23" s="857"/>
      <c r="MGA23" s="857"/>
      <c r="MGB23" s="857"/>
      <c r="MGC23" s="857"/>
      <c r="MGD23" s="857"/>
      <c r="MGE23" s="857"/>
      <c r="MGF23" s="857"/>
      <c r="MGG23" s="857"/>
      <c r="MGH23" s="857"/>
      <c r="MGI23" s="857"/>
      <c r="MGJ23" s="857"/>
      <c r="MGK23" s="857"/>
      <c r="MGL23" s="857"/>
      <c r="MGM23" s="857"/>
      <c r="MGN23" s="857"/>
      <c r="MGO23" s="857"/>
      <c r="MGP23" s="857"/>
      <c r="MGQ23" s="857"/>
      <c r="MGR23" s="857"/>
      <c r="MGS23" s="857"/>
      <c r="MGT23" s="857"/>
      <c r="MGU23" s="857"/>
      <c r="MGV23" s="857"/>
      <c r="MGW23" s="857"/>
      <c r="MGX23" s="857"/>
      <c r="MGY23" s="857"/>
      <c r="MGZ23" s="857"/>
      <c r="MHA23" s="857"/>
      <c r="MHB23" s="857"/>
      <c r="MHC23" s="857"/>
      <c r="MHD23" s="857"/>
      <c r="MHE23" s="857"/>
      <c r="MHF23" s="857"/>
      <c r="MHG23" s="857"/>
      <c r="MHH23" s="857"/>
      <c r="MHI23" s="857"/>
      <c r="MHJ23" s="857"/>
      <c r="MHK23" s="857"/>
      <c r="MHL23" s="857"/>
      <c r="MHM23" s="857"/>
      <c r="MHN23" s="857"/>
      <c r="MHO23" s="857"/>
      <c r="MHP23" s="857"/>
      <c r="MHQ23" s="857"/>
      <c r="MHR23" s="857"/>
      <c r="MHS23" s="857"/>
      <c r="MHT23" s="857"/>
      <c r="MHU23" s="857"/>
      <c r="MHV23" s="857"/>
      <c r="MHW23" s="857"/>
      <c r="MHX23" s="857"/>
      <c r="MHY23" s="857"/>
      <c r="MHZ23" s="857"/>
      <c r="MIA23" s="857"/>
      <c r="MIB23" s="857"/>
      <c r="MIC23" s="857"/>
      <c r="MID23" s="857"/>
      <c r="MIE23" s="857"/>
      <c r="MIF23" s="857"/>
      <c r="MIG23" s="857"/>
      <c r="MIH23" s="857"/>
      <c r="MII23" s="857"/>
      <c r="MIJ23" s="857"/>
      <c r="MIK23" s="857"/>
      <c r="MIL23" s="857"/>
      <c r="MIM23" s="857"/>
      <c r="MIN23" s="857"/>
      <c r="MIO23" s="857"/>
      <c r="MIP23" s="857"/>
      <c r="MIQ23" s="857"/>
      <c r="MIR23" s="857"/>
      <c r="MIS23" s="857"/>
      <c r="MIT23" s="857"/>
      <c r="MIU23" s="857"/>
      <c r="MIV23" s="857"/>
      <c r="MIW23" s="857"/>
      <c r="MIX23" s="857"/>
      <c r="MIY23" s="857"/>
      <c r="MIZ23" s="857"/>
      <c r="MJA23" s="857"/>
      <c r="MJB23" s="857"/>
      <c r="MJC23" s="857"/>
      <c r="MJD23" s="857"/>
      <c r="MJE23" s="857"/>
      <c r="MJF23" s="857"/>
      <c r="MJG23" s="857"/>
      <c r="MJH23" s="857"/>
      <c r="MJI23" s="857"/>
      <c r="MJJ23" s="857"/>
      <c r="MJK23" s="857"/>
      <c r="MJL23" s="857"/>
      <c r="MJM23" s="857"/>
      <c r="MJN23" s="857"/>
      <c r="MJO23" s="857"/>
      <c r="MJP23" s="857"/>
      <c r="MJQ23" s="857"/>
      <c r="MJR23" s="857"/>
      <c r="MJS23" s="857"/>
      <c r="MJT23" s="857"/>
      <c r="MJU23" s="857"/>
      <c r="MJV23" s="857"/>
      <c r="MJW23" s="857"/>
      <c r="MJX23" s="857"/>
      <c r="MJY23" s="857"/>
      <c r="MJZ23" s="857"/>
      <c r="MKA23" s="857"/>
      <c r="MKB23" s="857"/>
      <c r="MKC23" s="857"/>
      <c r="MKD23" s="857"/>
      <c r="MKE23" s="857"/>
      <c r="MKF23" s="857"/>
      <c r="MKG23" s="857"/>
      <c r="MKH23" s="857"/>
      <c r="MKI23" s="857"/>
      <c r="MKJ23" s="857"/>
      <c r="MKK23" s="857"/>
      <c r="MKL23" s="857"/>
      <c r="MKM23" s="857"/>
      <c r="MKN23" s="857"/>
      <c r="MKO23" s="857"/>
      <c r="MKP23" s="857"/>
      <c r="MKQ23" s="857"/>
      <c r="MKR23" s="857"/>
      <c r="MKS23" s="857"/>
      <c r="MKT23" s="857"/>
      <c r="MKU23" s="857"/>
      <c r="MKV23" s="857"/>
      <c r="MKW23" s="857"/>
      <c r="MKX23" s="857"/>
      <c r="MKY23" s="857"/>
      <c r="MKZ23" s="857"/>
      <c r="MLA23" s="857"/>
      <c r="MLB23" s="857"/>
      <c r="MLC23" s="857"/>
      <c r="MLD23" s="857"/>
      <c r="MLE23" s="857"/>
      <c r="MLF23" s="857"/>
      <c r="MLG23" s="857"/>
      <c r="MLH23" s="857"/>
      <c r="MLI23" s="857"/>
      <c r="MLJ23" s="857"/>
      <c r="MLK23" s="857"/>
      <c r="MLL23" s="857"/>
      <c r="MLM23" s="857"/>
      <c r="MLN23" s="857"/>
      <c r="MLO23" s="857"/>
      <c r="MLP23" s="857"/>
      <c r="MLQ23" s="857"/>
      <c r="MLR23" s="857"/>
      <c r="MLS23" s="857"/>
      <c r="MLT23" s="857"/>
      <c r="MLU23" s="857"/>
      <c r="MLV23" s="857"/>
      <c r="MLW23" s="857"/>
      <c r="MLX23" s="857"/>
      <c r="MLY23" s="857"/>
      <c r="MLZ23" s="857"/>
      <c r="MMA23" s="857"/>
      <c r="MMB23" s="857"/>
      <c r="MMC23" s="857"/>
      <c r="MMD23" s="857"/>
      <c r="MME23" s="857"/>
      <c r="MMF23" s="857"/>
      <c r="MMG23" s="857"/>
      <c r="MMH23" s="857"/>
      <c r="MMI23" s="857"/>
      <c r="MMJ23" s="857"/>
      <c r="MMK23" s="857"/>
      <c r="MML23" s="857"/>
      <c r="MMM23" s="857"/>
      <c r="MMN23" s="857"/>
      <c r="MMO23" s="857"/>
      <c r="MMP23" s="857"/>
      <c r="MMQ23" s="857"/>
      <c r="MMR23" s="857"/>
      <c r="MMS23" s="857"/>
      <c r="MMT23" s="857"/>
      <c r="MMU23" s="857"/>
      <c r="MMV23" s="857"/>
      <c r="MMW23" s="857"/>
      <c r="MMX23" s="857"/>
      <c r="MMY23" s="857"/>
      <c r="MMZ23" s="857"/>
      <c r="MNA23" s="857"/>
      <c r="MNB23" s="857"/>
      <c r="MNC23" s="857"/>
      <c r="MND23" s="857"/>
      <c r="MNE23" s="857"/>
      <c r="MNF23" s="857"/>
      <c r="MNG23" s="857"/>
      <c r="MNH23" s="857"/>
      <c r="MNI23" s="857"/>
      <c r="MNJ23" s="857"/>
      <c r="MNK23" s="857"/>
      <c r="MNL23" s="857"/>
      <c r="MNM23" s="857"/>
      <c r="MNN23" s="857"/>
      <c r="MNO23" s="857"/>
      <c r="MNP23" s="857"/>
      <c r="MNQ23" s="857"/>
      <c r="MNR23" s="857"/>
      <c r="MNS23" s="857"/>
      <c r="MNT23" s="857"/>
      <c r="MNU23" s="857"/>
      <c r="MNV23" s="857"/>
      <c r="MNW23" s="857"/>
      <c r="MNX23" s="857"/>
      <c r="MNY23" s="857"/>
      <c r="MNZ23" s="857"/>
      <c r="MOA23" s="857"/>
      <c r="MOB23" s="857"/>
      <c r="MOC23" s="857"/>
      <c r="MOD23" s="857"/>
      <c r="MOE23" s="857"/>
      <c r="MOF23" s="857"/>
      <c r="MOG23" s="857"/>
      <c r="MOH23" s="857"/>
      <c r="MOI23" s="857"/>
      <c r="MOJ23" s="857"/>
      <c r="MOK23" s="857"/>
      <c r="MOL23" s="857"/>
      <c r="MOM23" s="857"/>
      <c r="MON23" s="857"/>
      <c r="MOO23" s="857"/>
      <c r="MOP23" s="857"/>
      <c r="MOQ23" s="857"/>
      <c r="MOR23" s="857"/>
      <c r="MOS23" s="857"/>
      <c r="MOT23" s="857"/>
      <c r="MOU23" s="857"/>
      <c r="MOV23" s="857"/>
      <c r="MOW23" s="857"/>
      <c r="MOX23" s="857"/>
      <c r="MOY23" s="857"/>
      <c r="MOZ23" s="857"/>
      <c r="MPA23" s="857"/>
      <c r="MPB23" s="857"/>
      <c r="MPC23" s="857"/>
      <c r="MPD23" s="857"/>
      <c r="MPE23" s="857"/>
      <c r="MPF23" s="857"/>
      <c r="MPG23" s="857"/>
      <c r="MPH23" s="857"/>
      <c r="MPI23" s="857"/>
      <c r="MPJ23" s="857"/>
      <c r="MPK23" s="857"/>
      <c r="MPL23" s="857"/>
      <c r="MPM23" s="857"/>
      <c r="MPN23" s="857"/>
      <c r="MPO23" s="857"/>
      <c r="MPP23" s="857"/>
      <c r="MPQ23" s="857"/>
      <c r="MPR23" s="857"/>
      <c r="MPS23" s="857"/>
      <c r="MPT23" s="857"/>
      <c r="MPU23" s="857"/>
      <c r="MPV23" s="857"/>
      <c r="MPW23" s="857"/>
      <c r="MPX23" s="857"/>
      <c r="MPY23" s="857"/>
      <c r="MPZ23" s="857"/>
      <c r="MQA23" s="857"/>
      <c r="MQB23" s="857"/>
      <c r="MQC23" s="857"/>
      <c r="MQD23" s="857"/>
      <c r="MQE23" s="857"/>
      <c r="MQF23" s="857"/>
      <c r="MQG23" s="857"/>
      <c r="MQH23" s="857"/>
      <c r="MQI23" s="857"/>
      <c r="MQJ23" s="857"/>
      <c r="MQK23" s="857"/>
      <c r="MQL23" s="857"/>
      <c r="MQM23" s="857"/>
      <c r="MQN23" s="857"/>
      <c r="MQO23" s="857"/>
      <c r="MQP23" s="857"/>
      <c r="MQQ23" s="857"/>
      <c r="MQR23" s="857"/>
      <c r="MQS23" s="857"/>
      <c r="MQT23" s="857"/>
      <c r="MQU23" s="857"/>
      <c r="MQV23" s="857"/>
      <c r="MQW23" s="857"/>
      <c r="MQX23" s="857"/>
      <c r="MQY23" s="857"/>
      <c r="MQZ23" s="857"/>
      <c r="MRA23" s="857"/>
      <c r="MRB23" s="857"/>
      <c r="MRC23" s="857"/>
      <c r="MRD23" s="857"/>
      <c r="MRE23" s="857"/>
      <c r="MRF23" s="857"/>
      <c r="MRG23" s="857"/>
      <c r="MRH23" s="857"/>
      <c r="MRI23" s="857"/>
      <c r="MRJ23" s="857"/>
      <c r="MRK23" s="857"/>
      <c r="MRL23" s="857"/>
      <c r="MRM23" s="857"/>
      <c r="MRN23" s="857"/>
      <c r="MRO23" s="857"/>
      <c r="MRP23" s="857"/>
      <c r="MRQ23" s="857"/>
      <c r="MRR23" s="857"/>
      <c r="MRS23" s="857"/>
      <c r="MRT23" s="857"/>
      <c r="MRU23" s="857"/>
      <c r="MRV23" s="857"/>
      <c r="MRW23" s="857"/>
      <c r="MRX23" s="857"/>
      <c r="MRY23" s="857"/>
      <c r="MRZ23" s="857"/>
      <c r="MSA23" s="857"/>
      <c r="MSB23" s="857"/>
      <c r="MSC23" s="857"/>
      <c r="MSD23" s="857"/>
      <c r="MSE23" s="857"/>
      <c r="MSF23" s="857"/>
      <c r="MSG23" s="857"/>
      <c r="MSH23" s="857"/>
      <c r="MSI23" s="857"/>
      <c r="MSJ23" s="857"/>
      <c r="MSK23" s="857"/>
      <c r="MSL23" s="857"/>
      <c r="MSM23" s="857"/>
      <c r="MSN23" s="857"/>
      <c r="MSO23" s="857"/>
      <c r="MSP23" s="857"/>
      <c r="MSQ23" s="857"/>
      <c r="MSR23" s="857"/>
      <c r="MSS23" s="857"/>
      <c r="MST23" s="857"/>
      <c r="MSU23" s="857"/>
      <c r="MSV23" s="857"/>
      <c r="MSW23" s="857"/>
      <c r="MSX23" s="857"/>
      <c r="MSY23" s="857"/>
      <c r="MSZ23" s="857"/>
      <c r="MTA23" s="857"/>
      <c r="MTB23" s="857"/>
      <c r="MTC23" s="857"/>
      <c r="MTD23" s="857"/>
      <c r="MTE23" s="857"/>
      <c r="MTF23" s="857"/>
      <c r="MTG23" s="857"/>
      <c r="MTH23" s="857"/>
      <c r="MTI23" s="857"/>
      <c r="MTJ23" s="857"/>
      <c r="MTK23" s="857"/>
      <c r="MTL23" s="857"/>
      <c r="MTM23" s="857"/>
      <c r="MTN23" s="857"/>
      <c r="MTO23" s="857"/>
      <c r="MTP23" s="857"/>
      <c r="MTQ23" s="857"/>
      <c r="MTR23" s="857"/>
      <c r="MTS23" s="857"/>
      <c r="MTT23" s="857"/>
      <c r="MTU23" s="857"/>
      <c r="MTV23" s="857"/>
      <c r="MTW23" s="857"/>
      <c r="MTX23" s="857"/>
      <c r="MTY23" s="857"/>
      <c r="MTZ23" s="857"/>
      <c r="MUA23" s="857"/>
      <c r="MUB23" s="857"/>
      <c r="MUC23" s="857"/>
      <c r="MUD23" s="857"/>
      <c r="MUE23" s="857"/>
      <c r="MUF23" s="857"/>
      <c r="MUG23" s="857"/>
      <c r="MUH23" s="857"/>
      <c r="MUI23" s="857"/>
      <c r="MUJ23" s="857"/>
      <c r="MUK23" s="857"/>
      <c r="MUL23" s="857"/>
      <c r="MUM23" s="857"/>
      <c r="MUN23" s="857"/>
      <c r="MUO23" s="857"/>
      <c r="MUP23" s="857"/>
      <c r="MUQ23" s="857"/>
      <c r="MUR23" s="857"/>
      <c r="MUS23" s="857"/>
      <c r="MUT23" s="857"/>
      <c r="MUU23" s="857"/>
      <c r="MUV23" s="857"/>
      <c r="MUW23" s="857"/>
      <c r="MUX23" s="857"/>
      <c r="MUY23" s="857"/>
      <c r="MUZ23" s="857"/>
      <c r="MVA23" s="857"/>
      <c r="MVB23" s="857"/>
      <c r="MVC23" s="857"/>
      <c r="MVD23" s="857"/>
      <c r="MVE23" s="857"/>
      <c r="MVF23" s="857"/>
      <c r="MVG23" s="857"/>
      <c r="MVH23" s="857"/>
      <c r="MVI23" s="857"/>
      <c r="MVJ23" s="857"/>
      <c r="MVK23" s="857"/>
      <c r="MVL23" s="857"/>
      <c r="MVM23" s="857"/>
      <c r="MVN23" s="857"/>
      <c r="MVO23" s="857"/>
      <c r="MVP23" s="857"/>
      <c r="MVQ23" s="857"/>
      <c r="MVR23" s="857"/>
      <c r="MVS23" s="857"/>
      <c r="MVT23" s="857"/>
      <c r="MVU23" s="857"/>
      <c r="MVV23" s="857"/>
      <c r="MVW23" s="857"/>
      <c r="MVX23" s="857"/>
      <c r="MVY23" s="857"/>
      <c r="MVZ23" s="857"/>
      <c r="MWA23" s="857"/>
      <c r="MWB23" s="857"/>
      <c r="MWC23" s="857"/>
      <c r="MWD23" s="857"/>
      <c r="MWE23" s="857"/>
      <c r="MWF23" s="857"/>
      <c r="MWG23" s="857"/>
      <c r="MWH23" s="857"/>
      <c r="MWI23" s="857"/>
      <c r="MWJ23" s="857"/>
      <c r="MWK23" s="857"/>
      <c r="MWL23" s="857"/>
      <c r="MWM23" s="857"/>
      <c r="MWN23" s="857"/>
      <c r="MWO23" s="857"/>
      <c r="MWP23" s="857"/>
      <c r="MWQ23" s="857"/>
      <c r="MWR23" s="857"/>
      <c r="MWS23" s="857"/>
      <c r="MWT23" s="857"/>
      <c r="MWU23" s="857"/>
      <c r="MWV23" s="857"/>
      <c r="MWW23" s="857"/>
      <c r="MWX23" s="857"/>
      <c r="MWY23" s="857"/>
      <c r="MWZ23" s="857"/>
      <c r="MXA23" s="857"/>
      <c r="MXB23" s="857"/>
      <c r="MXC23" s="857"/>
      <c r="MXD23" s="857"/>
      <c r="MXE23" s="857"/>
      <c r="MXF23" s="857"/>
      <c r="MXG23" s="857"/>
      <c r="MXH23" s="857"/>
      <c r="MXI23" s="857"/>
      <c r="MXJ23" s="857"/>
      <c r="MXK23" s="857"/>
      <c r="MXL23" s="857"/>
      <c r="MXM23" s="857"/>
      <c r="MXN23" s="857"/>
      <c r="MXO23" s="857"/>
      <c r="MXP23" s="857"/>
      <c r="MXQ23" s="857"/>
      <c r="MXR23" s="857"/>
      <c r="MXS23" s="857"/>
      <c r="MXT23" s="857"/>
      <c r="MXU23" s="857"/>
      <c r="MXV23" s="857"/>
      <c r="MXW23" s="857"/>
      <c r="MXX23" s="857"/>
      <c r="MXY23" s="857"/>
      <c r="MXZ23" s="857"/>
      <c r="MYA23" s="857"/>
      <c r="MYB23" s="857"/>
      <c r="MYC23" s="857"/>
      <c r="MYD23" s="857"/>
      <c r="MYE23" s="857"/>
      <c r="MYF23" s="857"/>
      <c r="MYG23" s="857"/>
      <c r="MYH23" s="857"/>
      <c r="MYI23" s="857"/>
      <c r="MYJ23" s="857"/>
      <c r="MYK23" s="857"/>
      <c r="MYL23" s="857"/>
      <c r="MYM23" s="857"/>
      <c r="MYN23" s="857"/>
      <c r="MYO23" s="857"/>
      <c r="MYP23" s="857"/>
      <c r="MYQ23" s="857"/>
      <c r="MYR23" s="857"/>
      <c r="MYS23" s="857"/>
      <c r="MYT23" s="857"/>
      <c r="MYU23" s="857"/>
      <c r="MYV23" s="857"/>
      <c r="MYW23" s="857"/>
      <c r="MYX23" s="857"/>
      <c r="MYY23" s="857"/>
      <c r="MYZ23" s="857"/>
      <c r="MZA23" s="857"/>
      <c r="MZB23" s="857"/>
      <c r="MZC23" s="857"/>
      <c r="MZD23" s="857"/>
      <c r="MZE23" s="857"/>
      <c r="MZF23" s="857"/>
      <c r="MZG23" s="857"/>
      <c r="MZH23" s="857"/>
      <c r="MZI23" s="857"/>
      <c r="MZJ23" s="857"/>
      <c r="MZK23" s="857"/>
      <c r="MZL23" s="857"/>
      <c r="MZM23" s="857"/>
      <c r="MZN23" s="857"/>
      <c r="MZO23" s="857"/>
      <c r="MZP23" s="857"/>
      <c r="MZQ23" s="857"/>
      <c r="MZR23" s="857"/>
      <c r="MZS23" s="857"/>
      <c r="MZT23" s="857"/>
      <c r="MZU23" s="857"/>
      <c r="MZV23" s="857"/>
      <c r="MZW23" s="857"/>
      <c r="MZX23" s="857"/>
      <c r="MZY23" s="857"/>
      <c r="MZZ23" s="857"/>
      <c r="NAA23" s="857"/>
      <c r="NAB23" s="857"/>
      <c r="NAC23" s="857"/>
      <c r="NAD23" s="857"/>
      <c r="NAE23" s="857"/>
      <c r="NAF23" s="857"/>
      <c r="NAG23" s="857"/>
      <c r="NAH23" s="857"/>
      <c r="NAI23" s="857"/>
      <c r="NAJ23" s="857"/>
      <c r="NAK23" s="857"/>
      <c r="NAL23" s="857"/>
      <c r="NAM23" s="857"/>
      <c r="NAN23" s="857"/>
      <c r="NAO23" s="857"/>
      <c r="NAP23" s="857"/>
      <c r="NAQ23" s="857"/>
      <c r="NAR23" s="857"/>
      <c r="NAS23" s="857"/>
      <c r="NAT23" s="857"/>
      <c r="NAU23" s="857"/>
      <c r="NAV23" s="857"/>
      <c r="NAW23" s="857"/>
      <c r="NAX23" s="857"/>
      <c r="NAY23" s="857"/>
      <c r="NAZ23" s="857"/>
      <c r="NBA23" s="857"/>
      <c r="NBB23" s="857"/>
      <c r="NBC23" s="857"/>
      <c r="NBD23" s="857"/>
      <c r="NBE23" s="857"/>
      <c r="NBF23" s="857"/>
      <c r="NBG23" s="857"/>
      <c r="NBH23" s="857"/>
      <c r="NBI23" s="857"/>
      <c r="NBJ23" s="857"/>
      <c r="NBK23" s="857"/>
      <c r="NBL23" s="857"/>
      <c r="NBM23" s="857"/>
      <c r="NBN23" s="857"/>
      <c r="NBO23" s="857"/>
      <c r="NBP23" s="857"/>
      <c r="NBQ23" s="857"/>
      <c r="NBR23" s="857"/>
      <c r="NBS23" s="857"/>
      <c r="NBT23" s="857"/>
      <c r="NBU23" s="857"/>
      <c r="NBV23" s="857"/>
      <c r="NBW23" s="857"/>
      <c r="NBX23" s="857"/>
      <c r="NBY23" s="857"/>
      <c r="NBZ23" s="857"/>
      <c r="NCA23" s="857"/>
      <c r="NCB23" s="857"/>
      <c r="NCC23" s="857"/>
      <c r="NCD23" s="857"/>
      <c r="NCE23" s="857"/>
      <c r="NCF23" s="857"/>
      <c r="NCG23" s="857"/>
      <c r="NCH23" s="857"/>
      <c r="NCI23" s="857"/>
      <c r="NCJ23" s="857"/>
      <c r="NCK23" s="857"/>
      <c r="NCL23" s="857"/>
      <c r="NCM23" s="857"/>
      <c r="NCN23" s="857"/>
      <c r="NCO23" s="857"/>
      <c r="NCP23" s="857"/>
      <c r="NCQ23" s="857"/>
      <c r="NCR23" s="857"/>
      <c r="NCS23" s="857"/>
      <c r="NCT23" s="857"/>
      <c r="NCU23" s="857"/>
      <c r="NCV23" s="857"/>
      <c r="NCW23" s="857"/>
      <c r="NCX23" s="857"/>
      <c r="NCY23" s="857"/>
      <c r="NCZ23" s="857"/>
      <c r="NDA23" s="857"/>
      <c r="NDB23" s="857"/>
      <c r="NDC23" s="857"/>
      <c r="NDD23" s="857"/>
      <c r="NDE23" s="857"/>
      <c r="NDF23" s="857"/>
      <c r="NDG23" s="857"/>
      <c r="NDH23" s="857"/>
      <c r="NDI23" s="857"/>
      <c r="NDJ23" s="857"/>
      <c r="NDK23" s="857"/>
      <c r="NDL23" s="857"/>
      <c r="NDM23" s="857"/>
      <c r="NDN23" s="857"/>
      <c r="NDO23" s="857"/>
      <c r="NDP23" s="857"/>
      <c r="NDQ23" s="857"/>
      <c r="NDR23" s="857"/>
      <c r="NDS23" s="857"/>
      <c r="NDT23" s="857"/>
      <c r="NDU23" s="857"/>
      <c r="NDV23" s="857"/>
      <c r="NDW23" s="857"/>
      <c r="NDX23" s="857"/>
      <c r="NDY23" s="857"/>
      <c r="NDZ23" s="857"/>
      <c r="NEA23" s="857"/>
      <c r="NEB23" s="857"/>
      <c r="NEC23" s="857"/>
      <c r="NED23" s="857"/>
      <c r="NEE23" s="857"/>
      <c r="NEF23" s="857"/>
      <c r="NEG23" s="857"/>
      <c r="NEH23" s="857"/>
      <c r="NEI23" s="857"/>
      <c r="NEJ23" s="857"/>
      <c r="NEK23" s="857"/>
      <c r="NEL23" s="857"/>
      <c r="NEM23" s="857"/>
      <c r="NEN23" s="857"/>
      <c r="NEO23" s="857"/>
      <c r="NEP23" s="857"/>
      <c r="NEQ23" s="857"/>
      <c r="NER23" s="857"/>
      <c r="NES23" s="857"/>
      <c r="NET23" s="857"/>
      <c r="NEU23" s="857"/>
      <c r="NEV23" s="857"/>
      <c r="NEW23" s="857"/>
      <c r="NEX23" s="857"/>
      <c r="NEY23" s="857"/>
      <c r="NEZ23" s="857"/>
      <c r="NFA23" s="857"/>
      <c r="NFB23" s="857"/>
      <c r="NFC23" s="857"/>
      <c r="NFD23" s="857"/>
      <c r="NFE23" s="857"/>
      <c r="NFF23" s="857"/>
      <c r="NFG23" s="857"/>
      <c r="NFH23" s="857"/>
      <c r="NFI23" s="857"/>
      <c r="NFJ23" s="857"/>
      <c r="NFK23" s="857"/>
      <c r="NFL23" s="857"/>
      <c r="NFM23" s="857"/>
      <c r="NFN23" s="857"/>
      <c r="NFO23" s="857"/>
      <c r="NFP23" s="857"/>
      <c r="NFQ23" s="857"/>
      <c r="NFR23" s="857"/>
      <c r="NFS23" s="857"/>
      <c r="NFT23" s="857"/>
      <c r="NFU23" s="857"/>
      <c r="NFV23" s="857"/>
      <c r="NFW23" s="857"/>
      <c r="NFX23" s="857"/>
      <c r="NFY23" s="857"/>
      <c r="NFZ23" s="857"/>
      <c r="NGA23" s="857"/>
      <c r="NGB23" s="857"/>
      <c r="NGC23" s="857"/>
      <c r="NGD23" s="857"/>
      <c r="NGE23" s="857"/>
      <c r="NGF23" s="857"/>
      <c r="NGG23" s="857"/>
      <c r="NGH23" s="857"/>
      <c r="NGI23" s="857"/>
      <c r="NGJ23" s="857"/>
      <c r="NGK23" s="857"/>
      <c r="NGL23" s="857"/>
      <c r="NGM23" s="857"/>
      <c r="NGN23" s="857"/>
      <c r="NGO23" s="857"/>
      <c r="NGP23" s="857"/>
      <c r="NGQ23" s="857"/>
      <c r="NGR23" s="857"/>
      <c r="NGS23" s="857"/>
      <c r="NGT23" s="857"/>
      <c r="NGU23" s="857"/>
      <c r="NGV23" s="857"/>
      <c r="NGW23" s="857"/>
      <c r="NGX23" s="857"/>
      <c r="NGY23" s="857"/>
      <c r="NGZ23" s="857"/>
      <c r="NHA23" s="857"/>
      <c r="NHB23" s="857"/>
      <c r="NHC23" s="857"/>
      <c r="NHD23" s="857"/>
      <c r="NHE23" s="857"/>
      <c r="NHF23" s="857"/>
      <c r="NHG23" s="857"/>
      <c r="NHH23" s="857"/>
      <c r="NHI23" s="857"/>
      <c r="NHJ23" s="857"/>
      <c r="NHK23" s="857"/>
      <c r="NHL23" s="857"/>
      <c r="NHM23" s="857"/>
      <c r="NHN23" s="857"/>
      <c r="NHO23" s="857"/>
      <c r="NHP23" s="857"/>
      <c r="NHQ23" s="857"/>
      <c r="NHR23" s="857"/>
      <c r="NHS23" s="857"/>
      <c r="NHT23" s="857"/>
      <c r="NHU23" s="857"/>
      <c r="NHV23" s="857"/>
      <c r="NHW23" s="857"/>
      <c r="NHX23" s="857"/>
      <c r="NHY23" s="857"/>
      <c r="NHZ23" s="857"/>
      <c r="NIA23" s="857"/>
      <c r="NIB23" s="857"/>
      <c r="NIC23" s="857"/>
      <c r="NID23" s="857"/>
      <c r="NIE23" s="857"/>
      <c r="NIF23" s="857"/>
      <c r="NIG23" s="857"/>
      <c r="NIH23" s="857"/>
      <c r="NII23" s="857"/>
      <c r="NIJ23" s="857"/>
      <c r="NIK23" s="857"/>
      <c r="NIL23" s="857"/>
      <c r="NIM23" s="857"/>
      <c r="NIN23" s="857"/>
      <c r="NIO23" s="857"/>
      <c r="NIP23" s="857"/>
      <c r="NIQ23" s="857"/>
      <c r="NIR23" s="857"/>
      <c r="NIS23" s="857"/>
      <c r="NIT23" s="857"/>
      <c r="NIU23" s="857"/>
      <c r="NIV23" s="857"/>
      <c r="NIW23" s="857"/>
      <c r="NIX23" s="857"/>
      <c r="NIY23" s="857"/>
      <c r="NIZ23" s="857"/>
      <c r="NJA23" s="857"/>
      <c r="NJB23" s="857"/>
      <c r="NJC23" s="857"/>
      <c r="NJD23" s="857"/>
      <c r="NJE23" s="857"/>
      <c r="NJF23" s="857"/>
      <c r="NJG23" s="857"/>
      <c r="NJH23" s="857"/>
      <c r="NJI23" s="857"/>
      <c r="NJJ23" s="857"/>
      <c r="NJK23" s="857"/>
      <c r="NJL23" s="857"/>
      <c r="NJM23" s="857"/>
      <c r="NJN23" s="857"/>
      <c r="NJO23" s="857"/>
      <c r="NJP23" s="857"/>
      <c r="NJQ23" s="857"/>
      <c r="NJR23" s="857"/>
      <c r="NJS23" s="857"/>
      <c r="NJT23" s="857"/>
      <c r="NJU23" s="857"/>
      <c r="NJV23" s="857"/>
      <c r="NJW23" s="857"/>
      <c r="NJX23" s="857"/>
      <c r="NJY23" s="857"/>
      <c r="NJZ23" s="857"/>
      <c r="NKA23" s="857"/>
      <c r="NKB23" s="857"/>
      <c r="NKC23" s="857"/>
      <c r="NKD23" s="857"/>
      <c r="NKE23" s="857"/>
      <c r="NKF23" s="857"/>
      <c r="NKG23" s="857"/>
      <c r="NKH23" s="857"/>
      <c r="NKI23" s="857"/>
      <c r="NKJ23" s="857"/>
      <c r="NKK23" s="857"/>
      <c r="NKL23" s="857"/>
      <c r="NKM23" s="857"/>
      <c r="NKN23" s="857"/>
      <c r="NKO23" s="857"/>
      <c r="NKP23" s="857"/>
      <c r="NKQ23" s="857"/>
      <c r="NKR23" s="857"/>
      <c r="NKS23" s="857"/>
      <c r="NKT23" s="857"/>
      <c r="NKU23" s="857"/>
      <c r="NKV23" s="857"/>
      <c r="NKW23" s="857"/>
      <c r="NKX23" s="857"/>
      <c r="NKY23" s="857"/>
      <c r="NKZ23" s="857"/>
      <c r="NLA23" s="857"/>
      <c r="NLB23" s="857"/>
      <c r="NLC23" s="857"/>
      <c r="NLD23" s="857"/>
      <c r="NLE23" s="857"/>
      <c r="NLF23" s="857"/>
      <c r="NLG23" s="857"/>
      <c r="NLH23" s="857"/>
      <c r="NLI23" s="857"/>
      <c r="NLJ23" s="857"/>
      <c r="NLK23" s="857"/>
      <c r="NLL23" s="857"/>
      <c r="NLM23" s="857"/>
      <c r="NLN23" s="857"/>
      <c r="NLO23" s="857"/>
      <c r="NLP23" s="857"/>
      <c r="NLQ23" s="857"/>
      <c r="NLR23" s="857"/>
      <c r="NLS23" s="857"/>
      <c r="NLT23" s="857"/>
      <c r="NLU23" s="857"/>
      <c r="NLV23" s="857"/>
      <c r="NLW23" s="857"/>
      <c r="NLX23" s="857"/>
      <c r="NLY23" s="857"/>
      <c r="NLZ23" s="857"/>
      <c r="NMA23" s="857"/>
      <c r="NMB23" s="857"/>
      <c r="NMC23" s="857"/>
      <c r="NMD23" s="857"/>
      <c r="NME23" s="857"/>
      <c r="NMF23" s="857"/>
      <c r="NMG23" s="857"/>
      <c r="NMH23" s="857"/>
      <c r="NMI23" s="857"/>
      <c r="NMJ23" s="857"/>
      <c r="NMK23" s="857"/>
      <c r="NML23" s="857"/>
      <c r="NMM23" s="857"/>
      <c r="NMN23" s="857"/>
      <c r="NMO23" s="857"/>
      <c r="NMP23" s="857"/>
      <c r="NMQ23" s="857"/>
      <c r="NMR23" s="857"/>
      <c r="NMS23" s="857"/>
      <c r="NMT23" s="857"/>
      <c r="NMU23" s="857"/>
      <c r="NMV23" s="857"/>
      <c r="NMW23" s="857"/>
      <c r="NMX23" s="857"/>
      <c r="NMY23" s="857"/>
      <c r="NMZ23" s="857"/>
      <c r="NNA23" s="857"/>
      <c r="NNB23" s="857"/>
      <c r="NNC23" s="857"/>
      <c r="NND23" s="857"/>
      <c r="NNE23" s="857"/>
      <c r="NNF23" s="857"/>
      <c r="NNG23" s="857"/>
      <c r="NNH23" s="857"/>
      <c r="NNI23" s="857"/>
      <c r="NNJ23" s="857"/>
      <c r="NNK23" s="857"/>
      <c r="NNL23" s="857"/>
      <c r="NNM23" s="857"/>
      <c r="NNN23" s="857"/>
      <c r="NNO23" s="857"/>
      <c r="NNP23" s="857"/>
      <c r="NNQ23" s="857"/>
      <c r="NNR23" s="857"/>
      <c r="NNS23" s="857"/>
      <c r="NNT23" s="857"/>
      <c r="NNU23" s="857"/>
      <c r="NNV23" s="857"/>
      <c r="NNW23" s="857"/>
      <c r="NNX23" s="857"/>
      <c r="NNY23" s="857"/>
      <c r="NNZ23" s="857"/>
      <c r="NOA23" s="857"/>
      <c r="NOB23" s="857"/>
      <c r="NOC23" s="857"/>
      <c r="NOD23" s="857"/>
      <c r="NOE23" s="857"/>
      <c r="NOF23" s="857"/>
      <c r="NOG23" s="857"/>
      <c r="NOH23" s="857"/>
      <c r="NOI23" s="857"/>
      <c r="NOJ23" s="857"/>
      <c r="NOK23" s="857"/>
      <c r="NOL23" s="857"/>
      <c r="NOM23" s="857"/>
      <c r="NON23" s="857"/>
      <c r="NOO23" s="857"/>
      <c r="NOP23" s="857"/>
      <c r="NOQ23" s="857"/>
      <c r="NOR23" s="857"/>
      <c r="NOS23" s="857"/>
      <c r="NOT23" s="857"/>
      <c r="NOU23" s="857"/>
      <c r="NOV23" s="857"/>
      <c r="NOW23" s="857"/>
      <c r="NOX23" s="857"/>
      <c r="NOY23" s="857"/>
      <c r="NOZ23" s="857"/>
      <c r="NPA23" s="857"/>
      <c r="NPB23" s="857"/>
      <c r="NPC23" s="857"/>
      <c r="NPD23" s="857"/>
      <c r="NPE23" s="857"/>
      <c r="NPF23" s="857"/>
      <c r="NPG23" s="857"/>
      <c r="NPH23" s="857"/>
      <c r="NPI23" s="857"/>
      <c r="NPJ23" s="857"/>
      <c r="NPK23" s="857"/>
      <c r="NPL23" s="857"/>
      <c r="NPM23" s="857"/>
      <c r="NPN23" s="857"/>
      <c r="NPO23" s="857"/>
      <c r="NPP23" s="857"/>
      <c r="NPQ23" s="857"/>
      <c r="NPR23" s="857"/>
      <c r="NPS23" s="857"/>
      <c r="NPT23" s="857"/>
      <c r="NPU23" s="857"/>
      <c r="NPV23" s="857"/>
      <c r="NPW23" s="857"/>
      <c r="NPX23" s="857"/>
      <c r="NPY23" s="857"/>
      <c r="NPZ23" s="857"/>
      <c r="NQA23" s="857"/>
      <c r="NQB23" s="857"/>
      <c r="NQC23" s="857"/>
      <c r="NQD23" s="857"/>
      <c r="NQE23" s="857"/>
      <c r="NQF23" s="857"/>
      <c r="NQG23" s="857"/>
      <c r="NQH23" s="857"/>
      <c r="NQI23" s="857"/>
      <c r="NQJ23" s="857"/>
      <c r="NQK23" s="857"/>
      <c r="NQL23" s="857"/>
      <c r="NQM23" s="857"/>
      <c r="NQN23" s="857"/>
      <c r="NQO23" s="857"/>
      <c r="NQP23" s="857"/>
      <c r="NQQ23" s="857"/>
      <c r="NQR23" s="857"/>
      <c r="NQS23" s="857"/>
      <c r="NQT23" s="857"/>
      <c r="NQU23" s="857"/>
      <c r="NQV23" s="857"/>
      <c r="NQW23" s="857"/>
      <c r="NQX23" s="857"/>
      <c r="NQY23" s="857"/>
      <c r="NQZ23" s="857"/>
      <c r="NRA23" s="857"/>
      <c r="NRB23" s="857"/>
      <c r="NRC23" s="857"/>
      <c r="NRD23" s="857"/>
      <c r="NRE23" s="857"/>
      <c r="NRF23" s="857"/>
      <c r="NRG23" s="857"/>
      <c r="NRH23" s="857"/>
      <c r="NRI23" s="857"/>
      <c r="NRJ23" s="857"/>
      <c r="NRK23" s="857"/>
      <c r="NRL23" s="857"/>
      <c r="NRM23" s="857"/>
      <c r="NRN23" s="857"/>
      <c r="NRO23" s="857"/>
      <c r="NRP23" s="857"/>
      <c r="NRQ23" s="857"/>
      <c r="NRR23" s="857"/>
      <c r="NRS23" s="857"/>
      <c r="NRT23" s="857"/>
      <c r="NRU23" s="857"/>
      <c r="NRV23" s="857"/>
      <c r="NRW23" s="857"/>
      <c r="NRX23" s="857"/>
      <c r="NRY23" s="857"/>
      <c r="NRZ23" s="857"/>
      <c r="NSA23" s="857"/>
      <c r="NSB23" s="857"/>
      <c r="NSC23" s="857"/>
      <c r="NSD23" s="857"/>
      <c r="NSE23" s="857"/>
      <c r="NSF23" s="857"/>
      <c r="NSG23" s="857"/>
      <c r="NSH23" s="857"/>
      <c r="NSI23" s="857"/>
      <c r="NSJ23" s="857"/>
      <c r="NSK23" s="857"/>
      <c r="NSL23" s="857"/>
      <c r="NSM23" s="857"/>
      <c r="NSN23" s="857"/>
      <c r="NSO23" s="857"/>
      <c r="NSP23" s="857"/>
      <c r="NSQ23" s="857"/>
      <c r="NSR23" s="857"/>
      <c r="NSS23" s="857"/>
      <c r="NST23" s="857"/>
      <c r="NSU23" s="857"/>
      <c r="NSV23" s="857"/>
      <c r="NSW23" s="857"/>
      <c r="NSX23" s="857"/>
      <c r="NSY23" s="857"/>
      <c r="NSZ23" s="857"/>
      <c r="NTA23" s="857"/>
      <c r="NTB23" s="857"/>
      <c r="NTC23" s="857"/>
      <c r="NTD23" s="857"/>
      <c r="NTE23" s="857"/>
      <c r="NTF23" s="857"/>
      <c r="NTG23" s="857"/>
      <c r="NTH23" s="857"/>
      <c r="NTI23" s="857"/>
      <c r="NTJ23" s="857"/>
      <c r="NTK23" s="857"/>
      <c r="NTL23" s="857"/>
      <c r="NTM23" s="857"/>
      <c r="NTN23" s="857"/>
      <c r="NTO23" s="857"/>
      <c r="NTP23" s="857"/>
      <c r="NTQ23" s="857"/>
      <c r="NTR23" s="857"/>
      <c r="NTS23" s="857"/>
      <c r="NTT23" s="857"/>
      <c r="NTU23" s="857"/>
      <c r="NTV23" s="857"/>
      <c r="NTW23" s="857"/>
      <c r="NTX23" s="857"/>
      <c r="NTY23" s="857"/>
      <c r="NTZ23" s="857"/>
      <c r="NUA23" s="857"/>
      <c r="NUB23" s="857"/>
      <c r="NUC23" s="857"/>
      <c r="NUD23" s="857"/>
      <c r="NUE23" s="857"/>
      <c r="NUF23" s="857"/>
      <c r="NUG23" s="857"/>
      <c r="NUH23" s="857"/>
      <c r="NUI23" s="857"/>
      <c r="NUJ23" s="857"/>
      <c r="NUK23" s="857"/>
      <c r="NUL23" s="857"/>
      <c r="NUM23" s="857"/>
      <c r="NUN23" s="857"/>
      <c r="NUO23" s="857"/>
      <c r="NUP23" s="857"/>
      <c r="NUQ23" s="857"/>
      <c r="NUR23" s="857"/>
      <c r="NUS23" s="857"/>
      <c r="NUT23" s="857"/>
      <c r="NUU23" s="857"/>
      <c r="NUV23" s="857"/>
      <c r="NUW23" s="857"/>
      <c r="NUX23" s="857"/>
      <c r="NUY23" s="857"/>
      <c r="NUZ23" s="857"/>
      <c r="NVA23" s="857"/>
      <c r="NVB23" s="857"/>
      <c r="NVC23" s="857"/>
      <c r="NVD23" s="857"/>
      <c r="NVE23" s="857"/>
      <c r="NVF23" s="857"/>
      <c r="NVG23" s="857"/>
      <c r="NVH23" s="857"/>
      <c r="NVI23" s="857"/>
      <c r="NVJ23" s="857"/>
      <c r="NVK23" s="857"/>
      <c r="NVL23" s="857"/>
      <c r="NVM23" s="857"/>
      <c r="NVN23" s="857"/>
      <c r="NVO23" s="857"/>
      <c r="NVP23" s="857"/>
      <c r="NVQ23" s="857"/>
      <c r="NVR23" s="857"/>
      <c r="NVS23" s="857"/>
      <c r="NVT23" s="857"/>
      <c r="NVU23" s="857"/>
      <c r="NVV23" s="857"/>
      <c r="NVW23" s="857"/>
      <c r="NVX23" s="857"/>
      <c r="NVY23" s="857"/>
      <c r="NVZ23" s="857"/>
      <c r="NWA23" s="857"/>
      <c r="NWB23" s="857"/>
      <c r="NWC23" s="857"/>
      <c r="NWD23" s="857"/>
      <c r="NWE23" s="857"/>
      <c r="NWF23" s="857"/>
      <c r="NWG23" s="857"/>
      <c r="NWH23" s="857"/>
      <c r="NWI23" s="857"/>
      <c r="NWJ23" s="857"/>
      <c r="NWK23" s="857"/>
      <c r="NWL23" s="857"/>
      <c r="NWM23" s="857"/>
      <c r="NWN23" s="857"/>
      <c r="NWO23" s="857"/>
      <c r="NWP23" s="857"/>
      <c r="NWQ23" s="857"/>
      <c r="NWR23" s="857"/>
      <c r="NWS23" s="857"/>
      <c r="NWT23" s="857"/>
      <c r="NWU23" s="857"/>
      <c r="NWV23" s="857"/>
      <c r="NWW23" s="857"/>
      <c r="NWX23" s="857"/>
      <c r="NWY23" s="857"/>
      <c r="NWZ23" s="857"/>
      <c r="NXA23" s="857"/>
      <c r="NXB23" s="857"/>
      <c r="NXC23" s="857"/>
      <c r="NXD23" s="857"/>
      <c r="NXE23" s="857"/>
      <c r="NXF23" s="857"/>
      <c r="NXG23" s="857"/>
      <c r="NXH23" s="857"/>
      <c r="NXI23" s="857"/>
      <c r="NXJ23" s="857"/>
      <c r="NXK23" s="857"/>
      <c r="NXL23" s="857"/>
      <c r="NXM23" s="857"/>
      <c r="NXN23" s="857"/>
      <c r="NXO23" s="857"/>
      <c r="NXP23" s="857"/>
      <c r="NXQ23" s="857"/>
      <c r="NXR23" s="857"/>
      <c r="NXS23" s="857"/>
      <c r="NXT23" s="857"/>
      <c r="NXU23" s="857"/>
      <c r="NXV23" s="857"/>
      <c r="NXW23" s="857"/>
      <c r="NXX23" s="857"/>
      <c r="NXY23" s="857"/>
      <c r="NXZ23" s="857"/>
      <c r="NYA23" s="857"/>
      <c r="NYB23" s="857"/>
      <c r="NYC23" s="857"/>
      <c r="NYD23" s="857"/>
      <c r="NYE23" s="857"/>
      <c r="NYF23" s="857"/>
      <c r="NYG23" s="857"/>
      <c r="NYH23" s="857"/>
      <c r="NYI23" s="857"/>
      <c r="NYJ23" s="857"/>
      <c r="NYK23" s="857"/>
      <c r="NYL23" s="857"/>
      <c r="NYM23" s="857"/>
      <c r="NYN23" s="857"/>
      <c r="NYO23" s="857"/>
      <c r="NYP23" s="857"/>
      <c r="NYQ23" s="857"/>
      <c r="NYR23" s="857"/>
      <c r="NYS23" s="857"/>
      <c r="NYT23" s="857"/>
      <c r="NYU23" s="857"/>
      <c r="NYV23" s="857"/>
      <c r="NYW23" s="857"/>
      <c r="NYX23" s="857"/>
      <c r="NYY23" s="857"/>
      <c r="NYZ23" s="857"/>
      <c r="NZA23" s="857"/>
      <c r="NZB23" s="857"/>
      <c r="NZC23" s="857"/>
      <c r="NZD23" s="857"/>
      <c r="NZE23" s="857"/>
      <c r="NZF23" s="857"/>
      <c r="NZG23" s="857"/>
      <c r="NZH23" s="857"/>
      <c r="NZI23" s="857"/>
      <c r="NZJ23" s="857"/>
      <c r="NZK23" s="857"/>
      <c r="NZL23" s="857"/>
      <c r="NZM23" s="857"/>
      <c r="NZN23" s="857"/>
      <c r="NZO23" s="857"/>
      <c r="NZP23" s="857"/>
      <c r="NZQ23" s="857"/>
      <c r="NZR23" s="857"/>
      <c r="NZS23" s="857"/>
      <c r="NZT23" s="857"/>
      <c r="NZU23" s="857"/>
      <c r="NZV23" s="857"/>
      <c r="NZW23" s="857"/>
      <c r="NZX23" s="857"/>
      <c r="NZY23" s="857"/>
      <c r="NZZ23" s="857"/>
      <c r="OAA23" s="857"/>
      <c r="OAB23" s="857"/>
      <c r="OAC23" s="857"/>
      <c r="OAD23" s="857"/>
      <c r="OAE23" s="857"/>
      <c r="OAF23" s="857"/>
      <c r="OAG23" s="857"/>
      <c r="OAH23" s="857"/>
      <c r="OAI23" s="857"/>
      <c r="OAJ23" s="857"/>
      <c r="OAK23" s="857"/>
      <c r="OAL23" s="857"/>
      <c r="OAM23" s="857"/>
      <c r="OAN23" s="857"/>
      <c r="OAO23" s="857"/>
      <c r="OAP23" s="857"/>
      <c r="OAQ23" s="857"/>
      <c r="OAR23" s="857"/>
      <c r="OAS23" s="857"/>
      <c r="OAT23" s="857"/>
      <c r="OAU23" s="857"/>
      <c r="OAV23" s="857"/>
      <c r="OAW23" s="857"/>
      <c r="OAX23" s="857"/>
      <c r="OAY23" s="857"/>
      <c r="OAZ23" s="857"/>
      <c r="OBA23" s="857"/>
      <c r="OBB23" s="857"/>
      <c r="OBC23" s="857"/>
      <c r="OBD23" s="857"/>
      <c r="OBE23" s="857"/>
      <c r="OBF23" s="857"/>
      <c r="OBG23" s="857"/>
      <c r="OBH23" s="857"/>
      <c r="OBI23" s="857"/>
      <c r="OBJ23" s="857"/>
      <c r="OBK23" s="857"/>
      <c r="OBL23" s="857"/>
      <c r="OBM23" s="857"/>
      <c r="OBN23" s="857"/>
      <c r="OBO23" s="857"/>
      <c r="OBP23" s="857"/>
      <c r="OBQ23" s="857"/>
      <c r="OBR23" s="857"/>
      <c r="OBS23" s="857"/>
      <c r="OBT23" s="857"/>
      <c r="OBU23" s="857"/>
      <c r="OBV23" s="857"/>
      <c r="OBW23" s="857"/>
      <c r="OBX23" s="857"/>
      <c r="OBY23" s="857"/>
      <c r="OBZ23" s="857"/>
      <c r="OCA23" s="857"/>
      <c r="OCB23" s="857"/>
      <c r="OCC23" s="857"/>
      <c r="OCD23" s="857"/>
      <c r="OCE23" s="857"/>
      <c r="OCF23" s="857"/>
      <c r="OCG23" s="857"/>
      <c r="OCH23" s="857"/>
      <c r="OCI23" s="857"/>
      <c r="OCJ23" s="857"/>
      <c r="OCK23" s="857"/>
      <c r="OCL23" s="857"/>
      <c r="OCM23" s="857"/>
      <c r="OCN23" s="857"/>
      <c r="OCO23" s="857"/>
      <c r="OCP23" s="857"/>
      <c r="OCQ23" s="857"/>
      <c r="OCR23" s="857"/>
      <c r="OCS23" s="857"/>
      <c r="OCT23" s="857"/>
      <c r="OCU23" s="857"/>
      <c r="OCV23" s="857"/>
      <c r="OCW23" s="857"/>
      <c r="OCX23" s="857"/>
      <c r="OCY23" s="857"/>
      <c r="OCZ23" s="857"/>
      <c r="ODA23" s="857"/>
      <c r="ODB23" s="857"/>
      <c r="ODC23" s="857"/>
      <c r="ODD23" s="857"/>
      <c r="ODE23" s="857"/>
      <c r="ODF23" s="857"/>
      <c r="ODG23" s="857"/>
      <c r="ODH23" s="857"/>
      <c r="ODI23" s="857"/>
      <c r="ODJ23" s="857"/>
      <c r="ODK23" s="857"/>
      <c r="ODL23" s="857"/>
      <c r="ODM23" s="857"/>
      <c r="ODN23" s="857"/>
      <c r="ODO23" s="857"/>
      <c r="ODP23" s="857"/>
      <c r="ODQ23" s="857"/>
      <c r="ODR23" s="857"/>
      <c r="ODS23" s="857"/>
      <c r="ODT23" s="857"/>
      <c r="ODU23" s="857"/>
      <c r="ODV23" s="857"/>
      <c r="ODW23" s="857"/>
      <c r="ODX23" s="857"/>
      <c r="ODY23" s="857"/>
      <c r="ODZ23" s="857"/>
      <c r="OEA23" s="857"/>
      <c r="OEB23" s="857"/>
      <c r="OEC23" s="857"/>
      <c r="OED23" s="857"/>
      <c r="OEE23" s="857"/>
      <c r="OEF23" s="857"/>
      <c r="OEG23" s="857"/>
      <c r="OEH23" s="857"/>
      <c r="OEI23" s="857"/>
      <c r="OEJ23" s="857"/>
      <c r="OEK23" s="857"/>
      <c r="OEL23" s="857"/>
      <c r="OEM23" s="857"/>
      <c r="OEN23" s="857"/>
      <c r="OEO23" s="857"/>
      <c r="OEP23" s="857"/>
      <c r="OEQ23" s="857"/>
      <c r="OER23" s="857"/>
      <c r="OES23" s="857"/>
      <c r="OET23" s="857"/>
      <c r="OEU23" s="857"/>
      <c r="OEV23" s="857"/>
      <c r="OEW23" s="857"/>
      <c r="OEX23" s="857"/>
      <c r="OEY23" s="857"/>
      <c r="OEZ23" s="857"/>
      <c r="OFA23" s="857"/>
      <c r="OFB23" s="857"/>
      <c r="OFC23" s="857"/>
      <c r="OFD23" s="857"/>
      <c r="OFE23" s="857"/>
      <c r="OFF23" s="857"/>
      <c r="OFG23" s="857"/>
      <c r="OFH23" s="857"/>
      <c r="OFI23" s="857"/>
      <c r="OFJ23" s="857"/>
      <c r="OFK23" s="857"/>
      <c r="OFL23" s="857"/>
      <c r="OFM23" s="857"/>
      <c r="OFN23" s="857"/>
      <c r="OFO23" s="857"/>
      <c r="OFP23" s="857"/>
      <c r="OFQ23" s="857"/>
      <c r="OFR23" s="857"/>
      <c r="OFS23" s="857"/>
      <c r="OFT23" s="857"/>
      <c r="OFU23" s="857"/>
      <c r="OFV23" s="857"/>
      <c r="OFW23" s="857"/>
      <c r="OFX23" s="857"/>
      <c r="OFY23" s="857"/>
      <c r="OFZ23" s="857"/>
      <c r="OGA23" s="857"/>
      <c r="OGB23" s="857"/>
      <c r="OGC23" s="857"/>
      <c r="OGD23" s="857"/>
      <c r="OGE23" s="857"/>
      <c r="OGF23" s="857"/>
      <c r="OGG23" s="857"/>
      <c r="OGH23" s="857"/>
      <c r="OGI23" s="857"/>
      <c r="OGJ23" s="857"/>
      <c r="OGK23" s="857"/>
      <c r="OGL23" s="857"/>
      <c r="OGM23" s="857"/>
      <c r="OGN23" s="857"/>
      <c r="OGO23" s="857"/>
      <c r="OGP23" s="857"/>
      <c r="OGQ23" s="857"/>
      <c r="OGR23" s="857"/>
      <c r="OGS23" s="857"/>
      <c r="OGT23" s="857"/>
      <c r="OGU23" s="857"/>
      <c r="OGV23" s="857"/>
      <c r="OGW23" s="857"/>
      <c r="OGX23" s="857"/>
      <c r="OGY23" s="857"/>
      <c r="OGZ23" s="857"/>
      <c r="OHA23" s="857"/>
      <c r="OHB23" s="857"/>
      <c r="OHC23" s="857"/>
      <c r="OHD23" s="857"/>
      <c r="OHE23" s="857"/>
      <c r="OHF23" s="857"/>
      <c r="OHG23" s="857"/>
      <c r="OHH23" s="857"/>
      <c r="OHI23" s="857"/>
      <c r="OHJ23" s="857"/>
      <c r="OHK23" s="857"/>
      <c r="OHL23" s="857"/>
      <c r="OHM23" s="857"/>
      <c r="OHN23" s="857"/>
      <c r="OHO23" s="857"/>
      <c r="OHP23" s="857"/>
      <c r="OHQ23" s="857"/>
      <c r="OHR23" s="857"/>
      <c r="OHS23" s="857"/>
      <c r="OHT23" s="857"/>
      <c r="OHU23" s="857"/>
      <c r="OHV23" s="857"/>
      <c r="OHW23" s="857"/>
      <c r="OHX23" s="857"/>
      <c r="OHY23" s="857"/>
      <c r="OHZ23" s="857"/>
      <c r="OIA23" s="857"/>
      <c r="OIB23" s="857"/>
      <c r="OIC23" s="857"/>
      <c r="OID23" s="857"/>
      <c r="OIE23" s="857"/>
      <c r="OIF23" s="857"/>
      <c r="OIG23" s="857"/>
      <c r="OIH23" s="857"/>
      <c r="OII23" s="857"/>
      <c r="OIJ23" s="857"/>
      <c r="OIK23" s="857"/>
      <c r="OIL23" s="857"/>
      <c r="OIM23" s="857"/>
      <c r="OIN23" s="857"/>
      <c r="OIO23" s="857"/>
      <c r="OIP23" s="857"/>
      <c r="OIQ23" s="857"/>
      <c r="OIR23" s="857"/>
      <c r="OIS23" s="857"/>
      <c r="OIT23" s="857"/>
      <c r="OIU23" s="857"/>
      <c r="OIV23" s="857"/>
      <c r="OIW23" s="857"/>
      <c r="OIX23" s="857"/>
      <c r="OIY23" s="857"/>
      <c r="OIZ23" s="857"/>
      <c r="OJA23" s="857"/>
      <c r="OJB23" s="857"/>
      <c r="OJC23" s="857"/>
      <c r="OJD23" s="857"/>
      <c r="OJE23" s="857"/>
      <c r="OJF23" s="857"/>
      <c r="OJG23" s="857"/>
      <c r="OJH23" s="857"/>
      <c r="OJI23" s="857"/>
      <c r="OJJ23" s="857"/>
      <c r="OJK23" s="857"/>
      <c r="OJL23" s="857"/>
      <c r="OJM23" s="857"/>
      <c r="OJN23" s="857"/>
      <c r="OJO23" s="857"/>
      <c r="OJP23" s="857"/>
      <c r="OJQ23" s="857"/>
      <c r="OJR23" s="857"/>
      <c r="OJS23" s="857"/>
      <c r="OJT23" s="857"/>
      <c r="OJU23" s="857"/>
      <c r="OJV23" s="857"/>
      <c r="OJW23" s="857"/>
      <c r="OJX23" s="857"/>
      <c r="OJY23" s="857"/>
      <c r="OJZ23" s="857"/>
      <c r="OKA23" s="857"/>
      <c r="OKB23" s="857"/>
      <c r="OKC23" s="857"/>
      <c r="OKD23" s="857"/>
      <c r="OKE23" s="857"/>
      <c r="OKF23" s="857"/>
      <c r="OKG23" s="857"/>
      <c r="OKH23" s="857"/>
      <c r="OKI23" s="857"/>
      <c r="OKJ23" s="857"/>
      <c r="OKK23" s="857"/>
      <c r="OKL23" s="857"/>
      <c r="OKM23" s="857"/>
      <c r="OKN23" s="857"/>
      <c r="OKO23" s="857"/>
      <c r="OKP23" s="857"/>
      <c r="OKQ23" s="857"/>
      <c r="OKR23" s="857"/>
      <c r="OKS23" s="857"/>
      <c r="OKT23" s="857"/>
      <c r="OKU23" s="857"/>
      <c r="OKV23" s="857"/>
      <c r="OKW23" s="857"/>
      <c r="OKX23" s="857"/>
      <c r="OKY23" s="857"/>
      <c r="OKZ23" s="857"/>
      <c r="OLA23" s="857"/>
      <c r="OLB23" s="857"/>
      <c r="OLC23" s="857"/>
      <c r="OLD23" s="857"/>
      <c r="OLE23" s="857"/>
      <c r="OLF23" s="857"/>
      <c r="OLG23" s="857"/>
      <c r="OLH23" s="857"/>
      <c r="OLI23" s="857"/>
      <c r="OLJ23" s="857"/>
      <c r="OLK23" s="857"/>
      <c r="OLL23" s="857"/>
      <c r="OLM23" s="857"/>
      <c r="OLN23" s="857"/>
      <c r="OLO23" s="857"/>
      <c r="OLP23" s="857"/>
      <c r="OLQ23" s="857"/>
      <c r="OLR23" s="857"/>
      <c r="OLS23" s="857"/>
      <c r="OLT23" s="857"/>
      <c r="OLU23" s="857"/>
      <c r="OLV23" s="857"/>
      <c r="OLW23" s="857"/>
      <c r="OLX23" s="857"/>
      <c r="OLY23" s="857"/>
      <c r="OLZ23" s="857"/>
      <c r="OMA23" s="857"/>
      <c r="OMB23" s="857"/>
      <c r="OMC23" s="857"/>
      <c r="OMD23" s="857"/>
      <c r="OME23" s="857"/>
      <c r="OMF23" s="857"/>
      <c r="OMG23" s="857"/>
      <c r="OMH23" s="857"/>
      <c r="OMI23" s="857"/>
      <c r="OMJ23" s="857"/>
      <c r="OMK23" s="857"/>
      <c r="OML23" s="857"/>
      <c r="OMM23" s="857"/>
      <c r="OMN23" s="857"/>
      <c r="OMO23" s="857"/>
      <c r="OMP23" s="857"/>
      <c r="OMQ23" s="857"/>
      <c r="OMR23" s="857"/>
      <c r="OMS23" s="857"/>
      <c r="OMT23" s="857"/>
      <c r="OMU23" s="857"/>
      <c r="OMV23" s="857"/>
      <c r="OMW23" s="857"/>
      <c r="OMX23" s="857"/>
      <c r="OMY23" s="857"/>
      <c r="OMZ23" s="857"/>
      <c r="ONA23" s="857"/>
      <c r="ONB23" s="857"/>
      <c r="ONC23" s="857"/>
      <c r="OND23" s="857"/>
      <c r="ONE23" s="857"/>
      <c r="ONF23" s="857"/>
      <c r="ONG23" s="857"/>
      <c r="ONH23" s="857"/>
      <c r="ONI23" s="857"/>
      <c r="ONJ23" s="857"/>
      <c r="ONK23" s="857"/>
      <c r="ONL23" s="857"/>
      <c r="ONM23" s="857"/>
      <c r="ONN23" s="857"/>
      <c r="ONO23" s="857"/>
      <c r="ONP23" s="857"/>
      <c r="ONQ23" s="857"/>
      <c r="ONR23" s="857"/>
      <c r="ONS23" s="857"/>
      <c r="ONT23" s="857"/>
      <c r="ONU23" s="857"/>
      <c r="ONV23" s="857"/>
      <c r="ONW23" s="857"/>
      <c r="ONX23" s="857"/>
      <c r="ONY23" s="857"/>
      <c r="ONZ23" s="857"/>
      <c r="OOA23" s="857"/>
      <c r="OOB23" s="857"/>
      <c r="OOC23" s="857"/>
      <c r="OOD23" s="857"/>
      <c r="OOE23" s="857"/>
      <c r="OOF23" s="857"/>
      <c r="OOG23" s="857"/>
      <c r="OOH23" s="857"/>
      <c r="OOI23" s="857"/>
      <c r="OOJ23" s="857"/>
      <c r="OOK23" s="857"/>
      <c r="OOL23" s="857"/>
      <c r="OOM23" s="857"/>
      <c r="OON23" s="857"/>
      <c r="OOO23" s="857"/>
      <c r="OOP23" s="857"/>
      <c r="OOQ23" s="857"/>
      <c r="OOR23" s="857"/>
      <c r="OOS23" s="857"/>
      <c r="OOT23" s="857"/>
      <c r="OOU23" s="857"/>
      <c r="OOV23" s="857"/>
      <c r="OOW23" s="857"/>
      <c r="OOX23" s="857"/>
      <c r="OOY23" s="857"/>
      <c r="OOZ23" s="857"/>
      <c r="OPA23" s="857"/>
      <c r="OPB23" s="857"/>
      <c r="OPC23" s="857"/>
      <c r="OPD23" s="857"/>
      <c r="OPE23" s="857"/>
      <c r="OPF23" s="857"/>
      <c r="OPG23" s="857"/>
      <c r="OPH23" s="857"/>
      <c r="OPI23" s="857"/>
      <c r="OPJ23" s="857"/>
      <c r="OPK23" s="857"/>
      <c r="OPL23" s="857"/>
      <c r="OPM23" s="857"/>
      <c r="OPN23" s="857"/>
      <c r="OPO23" s="857"/>
      <c r="OPP23" s="857"/>
      <c r="OPQ23" s="857"/>
      <c r="OPR23" s="857"/>
      <c r="OPS23" s="857"/>
      <c r="OPT23" s="857"/>
      <c r="OPU23" s="857"/>
      <c r="OPV23" s="857"/>
      <c r="OPW23" s="857"/>
      <c r="OPX23" s="857"/>
      <c r="OPY23" s="857"/>
      <c r="OPZ23" s="857"/>
      <c r="OQA23" s="857"/>
      <c r="OQB23" s="857"/>
      <c r="OQC23" s="857"/>
      <c r="OQD23" s="857"/>
      <c r="OQE23" s="857"/>
      <c r="OQF23" s="857"/>
      <c r="OQG23" s="857"/>
      <c r="OQH23" s="857"/>
      <c r="OQI23" s="857"/>
      <c r="OQJ23" s="857"/>
      <c r="OQK23" s="857"/>
      <c r="OQL23" s="857"/>
      <c r="OQM23" s="857"/>
      <c r="OQN23" s="857"/>
      <c r="OQO23" s="857"/>
      <c r="OQP23" s="857"/>
      <c r="OQQ23" s="857"/>
      <c r="OQR23" s="857"/>
      <c r="OQS23" s="857"/>
      <c r="OQT23" s="857"/>
      <c r="OQU23" s="857"/>
      <c r="OQV23" s="857"/>
      <c r="OQW23" s="857"/>
      <c r="OQX23" s="857"/>
      <c r="OQY23" s="857"/>
      <c r="OQZ23" s="857"/>
      <c r="ORA23" s="857"/>
      <c r="ORB23" s="857"/>
      <c r="ORC23" s="857"/>
      <c r="ORD23" s="857"/>
      <c r="ORE23" s="857"/>
      <c r="ORF23" s="857"/>
      <c r="ORG23" s="857"/>
      <c r="ORH23" s="857"/>
      <c r="ORI23" s="857"/>
      <c r="ORJ23" s="857"/>
      <c r="ORK23" s="857"/>
      <c r="ORL23" s="857"/>
      <c r="ORM23" s="857"/>
      <c r="ORN23" s="857"/>
      <c r="ORO23" s="857"/>
      <c r="ORP23" s="857"/>
      <c r="ORQ23" s="857"/>
      <c r="ORR23" s="857"/>
      <c r="ORS23" s="857"/>
      <c r="ORT23" s="857"/>
      <c r="ORU23" s="857"/>
      <c r="ORV23" s="857"/>
      <c r="ORW23" s="857"/>
      <c r="ORX23" s="857"/>
      <c r="ORY23" s="857"/>
      <c r="ORZ23" s="857"/>
      <c r="OSA23" s="857"/>
      <c r="OSB23" s="857"/>
      <c r="OSC23" s="857"/>
      <c r="OSD23" s="857"/>
      <c r="OSE23" s="857"/>
      <c r="OSF23" s="857"/>
      <c r="OSG23" s="857"/>
      <c r="OSH23" s="857"/>
      <c r="OSI23" s="857"/>
      <c r="OSJ23" s="857"/>
      <c r="OSK23" s="857"/>
      <c r="OSL23" s="857"/>
      <c r="OSM23" s="857"/>
      <c r="OSN23" s="857"/>
      <c r="OSO23" s="857"/>
      <c r="OSP23" s="857"/>
      <c r="OSQ23" s="857"/>
      <c r="OSR23" s="857"/>
      <c r="OSS23" s="857"/>
      <c r="OST23" s="857"/>
      <c r="OSU23" s="857"/>
      <c r="OSV23" s="857"/>
      <c r="OSW23" s="857"/>
      <c r="OSX23" s="857"/>
      <c r="OSY23" s="857"/>
      <c r="OSZ23" s="857"/>
      <c r="OTA23" s="857"/>
      <c r="OTB23" s="857"/>
      <c r="OTC23" s="857"/>
      <c r="OTD23" s="857"/>
      <c r="OTE23" s="857"/>
      <c r="OTF23" s="857"/>
      <c r="OTG23" s="857"/>
      <c r="OTH23" s="857"/>
      <c r="OTI23" s="857"/>
      <c r="OTJ23" s="857"/>
      <c r="OTK23" s="857"/>
      <c r="OTL23" s="857"/>
      <c r="OTM23" s="857"/>
      <c r="OTN23" s="857"/>
      <c r="OTO23" s="857"/>
      <c r="OTP23" s="857"/>
      <c r="OTQ23" s="857"/>
      <c r="OTR23" s="857"/>
      <c r="OTS23" s="857"/>
      <c r="OTT23" s="857"/>
      <c r="OTU23" s="857"/>
      <c r="OTV23" s="857"/>
      <c r="OTW23" s="857"/>
      <c r="OTX23" s="857"/>
      <c r="OTY23" s="857"/>
      <c r="OTZ23" s="857"/>
      <c r="OUA23" s="857"/>
      <c r="OUB23" s="857"/>
      <c r="OUC23" s="857"/>
      <c r="OUD23" s="857"/>
      <c r="OUE23" s="857"/>
      <c r="OUF23" s="857"/>
      <c r="OUG23" s="857"/>
      <c r="OUH23" s="857"/>
      <c r="OUI23" s="857"/>
      <c r="OUJ23" s="857"/>
      <c r="OUK23" s="857"/>
      <c r="OUL23" s="857"/>
      <c r="OUM23" s="857"/>
      <c r="OUN23" s="857"/>
      <c r="OUO23" s="857"/>
      <c r="OUP23" s="857"/>
      <c r="OUQ23" s="857"/>
      <c r="OUR23" s="857"/>
      <c r="OUS23" s="857"/>
      <c r="OUT23" s="857"/>
      <c r="OUU23" s="857"/>
      <c r="OUV23" s="857"/>
      <c r="OUW23" s="857"/>
      <c r="OUX23" s="857"/>
      <c r="OUY23" s="857"/>
      <c r="OUZ23" s="857"/>
      <c r="OVA23" s="857"/>
      <c r="OVB23" s="857"/>
      <c r="OVC23" s="857"/>
      <c r="OVD23" s="857"/>
      <c r="OVE23" s="857"/>
      <c r="OVF23" s="857"/>
      <c r="OVG23" s="857"/>
      <c r="OVH23" s="857"/>
      <c r="OVI23" s="857"/>
      <c r="OVJ23" s="857"/>
      <c r="OVK23" s="857"/>
      <c r="OVL23" s="857"/>
      <c r="OVM23" s="857"/>
      <c r="OVN23" s="857"/>
      <c r="OVO23" s="857"/>
      <c r="OVP23" s="857"/>
      <c r="OVQ23" s="857"/>
      <c r="OVR23" s="857"/>
      <c r="OVS23" s="857"/>
      <c r="OVT23" s="857"/>
      <c r="OVU23" s="857"/>
      <c r="OVV23" s="857"/>
      <c r="OVW23" s="857"/>
      <c r="OVX23" s="857"/>
      <c r="OVY23" s="857"/>
      <c r="OVZ23" s="857"/>
      <c r="OWA23" s="857"/>
      <c r="OWB23" s="857"/>
      <c r="OWC23" s="857"/>
      <c r="OWD23" s="857"/>
      <c r="OWE23" s="857"/>
      <c r="OWF23" s="857"/>
      <c r="OWG23" s="857"/>
      <c r="OWH23" s="857"/>
      <c r="OWI23" s="857"/>
      <c r="OWJ23" s="857"/>
      <c r="OWK23" s="857"/>
      <c r="OWL23" s="857"/>
      <c r="OWM23" s="857"/>
      <c r="OWN23" s="857"/>
      <c r="OWO23" s="857"/>
      <c r="OWP23" s="857"/>
      <c r="OWQ23" s="857"/>
      <c r="OWR23" s="857"/>
      <c r="OWS23" s="857"/>
      <c r="OWT23" s="857"/>
      <c r="OWU23" s="857"/>
      <c r="OWV23" s="857"/>
      <c r="OWW23" s="857"/>
      <c r="OWX23" s="857"/>
      <c r="OWY23" s="857"/>
      <c r="OWZ23" s="857"/>
      <c r="OXA23" s="857"/>
      <c r="OXB23" s="857"/>
      <c r="OXC23" s="857"/>
      <c r="OXD23" s="857"/>
      <c r="OXE23" s="857"/>
      <c r="OXF23" s="857"/>
      <c r="OXG23" s="857"/>
      <c r="OXH23" s="857"/>
      <c r="OXI23" s="857"/>
      <c r="OXJ23" s="857"/>
      <c r="OXK23" s="857"/>
      <c r="OXL23" s="857"/>
      <c r="OXM23" s="857"/>
      <c r="OXN23" s="857"/>
      <c r="OXO23" s="857"/>
      <c r="OXP23" s="857"/>
      <c r="OXQ23" s="857"/>
      <c r="OXR23" s="857"/>
      <c r="OXS23" s="857"/>
      <c r="OXT23" s="857"/>
      <c r="OXU23" s="857"/>
      <c r="OXV23" s="857"/>
      <c r="OXW23" s="857"/>
      <c r="OXX23" s="857"/>
      <c r="OXY23" s="857"/>
      <c r="OXZ23" s="857"/>
      <c r="OYA23" s="857"/>
      <c r="OYB23" s="857"/>
      <c r="OYC23" s="857"/>
      <c r="OYD23" s="857"/>
      <c r="OYE23" s="857"/>
      <c r="OYF23" s="857"/>
      <c r="OYG23" s="857"/>
      <c r="OYH23" s="857"/>
      <c r="OYI23" s="857"/>
      <c r="OYJ23" s="857"/>
      <c r="OYK23" s="857"/>
      <c r="OYL23" s="857"/>
      <c r="OYM23" s="857"/>
      <c r="OYN23" s="857"/>
      <c r="OYO23" s="857"/>
      <c r="OYP23" s="857"/>
      <c r="OYQ23" s="857"/>
      <c r="OYR23" s="857"/>
      <c r="OYS23" s="857"/>
      <c r="OYT23" s="857"/>
      <c r="OYU23" s="857"/>
      <c r="OYV23" s="857"/>
      <c r="OYW23" s="857"/>
      <c r="OYX23" s="857"/>
      <c r="OYY23" s="857"/>
      <c r="OYZ23" s="857"/>
      <c r="OZA23" s="857"/>
      <c r="OZB23" s="857"/>
      <c r="OZC23" s="857"/>
      <c r="OZD23" s="857"/>
      <c r="OZE23" s="857"/>
      <c r="OZF23" s="857"/>
      <c r="OZG23" s="857"/>
      <c r="OZH23" s="857"/>
      <c r="OZI23" s="857"/>
      <c r="OZJ23" s="857"/>
      <c r="OZK23" s="857"/>
      <c r="OZL23" s="857"/>
      <c r="OZM23" s="857"/>
      <c r="OZN23" s="857"/>
      <c r="OZO23" s="857"/>
      <c r="OZP23" s="857"/>
      <c r="OZQ23" s="857"/>
      <c r="OZR23" s="857"/>
      <c r="OZS23" s="857"/>
      <c r="OZT23" s="857"/>
      <c r="OZU23" s="857"/>
      <c r="OZV23" s="857"/>
      <c r="OZW23" s="857"/>
      <c r="OZX23" s="857"/>
      <c r="OZY23" s="857"/>
      <c r="OZZ23" s="857"/>
      <c r="PAA23" s="857"/>
      <c r="PAB23" s="857"/>
      <c r="PAC23" s="857"/>
      <c r="PAD23" s="857"/>
      <c r="PAE23" s="857"/>
      <c r="PAF23" s="857"/>
      <c r="PAG23" s="857"/>
      <c r="PAH23" s="857"/>
      <c r="PAI23" s="857"/>
      <c r="PAJ23" s="857"/>
      <c r="PAK23" s="857"/>
      <c r="PAL23" s="857"/>
      <c r="PAM23" s="857"/>
      <c r="PAN23" s="857"/>
      <c r="PAO23" s="857"/>
      <c r="PAP23" s="857"/>
      <c r="PAQ23" s="857"/>
      <c r="PAR23" s="857"/>
      <c r="PAS23" s="857"/>
      <c r="PAT23" s="857"/>
      <c r="PAU23" s="857"/>
      <c r="PAV23" s="857"/>
      <c r="PAW23" s="857"/>
      <c r="PAX23" s="857"/>
      <c r="PAY23" s="857"/>
      <c r="PAZ23" s="857"/>
      <c r="PBA23" s="857"/>
      <c r="PBB23" s="857"/>
      <c r="PBC23" s="857"/>
      <c r="PBD23" s="857"/>
      <c r="PBE23" s="857"/>
      <c r="PBF23" s="857"/>
      <c r="PBG23" s="857"/>
      <c r="PBH23" s="857"/>
      <c r="PBI23" s="857"/>
      <c r="PBJ23" s="857"/>
      <c r="PBK23" s="857"/>
      <c r="PBL23" s="857"/>
      <c r="PBM23" s="857"/>
      <c r="PBN23" s="857"/>
      <c r="PBO23" s="857"/>
      <c r="PBP23" s="857"/>
      <c r="PBQ23" s="857"/>
      <c r="PBR23" s="857"/>
      <c r="PBS23" s="857"/>
      <c r="PBT23" s="857"/>
      <c r="PBU23" s="857"/>
      <c r="PBV23" s="857"/>
      <c r="PBW23" s="857"/>
      <c r="PBX23" s="857"/>
      <c r="PBY23" s="857"/>
      <c r="PBZ23" s="857"/>
      <c r="PCA23" s="857"/>
      <c r="PCB23" s="857"/>
      <c r="PCC23" s="857"/>
      <c r="PCD23" s="857"/>
      <c r="PCE23" s="857"/>
      <c r="PCF23" s="857"/>
      <c r="PCG23" s="857"/>
      <c r="PCH23" s="857"/>
      <c r="PCI23" s="857"/>
      <c r="PCJ23" s="857"/>
      <c r="PCK23" s="857"/>
      <c r="PCL23" s="857"/>
      <c r="PCM23" s="857"/>
      <c r="PCN23" s="857"/>
      <c r="PCO23" s="857"/>
      <c r="PCP23" s="857"/>
      <c r="PCQ23" s="857"/>
      <c r="PCR23" s="857"/>
      <c r="PCS23" s="857"/>
      <c r="PCT23" s="857"/>
      <c r="PCU23" s="857"/>
      <c r="PCV23" s="857"/>
      <c r="PCW23" s="857"/>
      <c r="PCX23" s="857"/>
      <c r="PCY23" s="857"/>
      <c r="PCZ23" s="857"/>
      <c r="PDA23" s="857"/>
      <c r="PDB23" s="857"/>
      <c r="PDC23" s="857"/>
      <c r="PDD23" s="857"/>
      <c r="PDE23" s="857"/>
      <c r="PDF23" s="857"/>
      <c r="PDG23" s="857"/>
      <c r="PDH23" s="857"/>
      <c r="PDI23" s="857"/>
      <c r="PDJ23" s="857"/>
      <c r="PDK23" s="857"/>
      <c r="PDL23" s="857"/>
      <c r="PDM23" s="857"/>
      <c r="PDN23" s="857"/>
      <c r="PDO23" s="857"/>
      <c r="PDP23" s="857"/>
      <c r="PDQ23" s="857"/>
      <c r="PDR23" s="857"/>
      <c r="PDS23" s="857"/>
      <c r="PDT23" s="857"/>
      <c r="PDU23" s="857"/>
      <c r="PDV23" s="857"/>
      <c r="PDW23" s="857"/>
      <c r="PDX23" s="857"/>
      <c r="PDY23" s="857"/>
      <c r="PDZ23" s="857"/>
      <c r="PEA23" s="857"/>
      <c r="PEB23" s="857"/>
      <c r="PEC23" s="857"/>
      <c r="PED23" s="857"/>
      <c r="PEE23" s="857"/>
      <c r="PEF23" s="857"/>
      <c r="PEG23" s="857"/>
      <c r="PEH23" s="857"/>
      <c r="PEI23" s="857"/>
      <c r="PEJ23" s="857"/>
      <c r="PEK23" s="857"/>
      <c r="PEL23" s="857"/>
      <c r="PEM23" s="857"/>
      <c r="PEN23" s="857"/>
      <c r="PEO23" s="857"/>
      <c r="PEP23" s="857"/>
      <c r="PEQ23" s="857"/>
      <c r="PER23" s="857"/>
      <c r="PES23" s="857"/>
      <c r="PET23" s="857"/>
      <c r="PEU23" s="857"/>
      <c r="PEV23" s="857"/>
      <c r="PEW23" s="857"/>
      <c r="PEX23" s="857"/>
      <c r="PEY23" s="857"/>
      <c r="PEZ23" s="857"/>
      <c r="PFA23" s="857"/>
      <c r="PFB23" s="857"/>
      <c r="PFC23" s="857"/>
      <c r="PFD23" s="857"/>
      <c r="PFE23" s="857"/>
      <c r="PFF23" s="857"/>
      <c r="PFG23" s="857"/>
      <c r="PFH23" s="857"/>
      <c r="PFI23" s="857"/>
      <c r="PFJ23" s="857"/>
      <c r="PFK23" s="857"/>
      <c r="PFL23" s="857"/>
      <c r="PFM23" s="857"/>
      <c r="PFN23" s="857"/>
      <c r="PFO23" s="857"/>
      <c r="PFP23" s="857"/>
      <c r="PFQ23" s="857"/>
      <c r="PFR23" s="857"/>
      <c r="PFS23" s="857"/>
      <c r="PFT23" s="857"/>
      <c r="PFU23" s="857"/>
      <c r="PFV23" s="857"/>
      <c r="PFW23" s="857"/>
      <c r="PFX23" s="857"/>
      <c r="PFY23" s="857"/>
      <c r="PFZ23" s="857"/>
      <c r="PGA23" s="857"/>
      <c r="PGB23" s="857"/>
      <c r="PGC23" s="857"/>
      <c r="PGD23" s="857"/>
      <c r="PGE23" s="857"/>
      <c r="PGF23" s="857"/>
      <c r="PGG23" s="857"/>
      <c r="PGH23" s="857"/>
      <c r="PGI23" s="857"/>
      <c r="PGJ23" s="857"/>
      <c r="PGK23" s="857"/>
      <c r="PGL23" s="857"/>
      <c r="PGM23" s="857"/>
      <c r="PGN23" s="857"/>
      <c r="PGO23" s="857"/>
      <c r="PGP23" s="857"/>
      <c r="PGQ23" s="857"/>
      <c r="PGR23" s="857"/>
      <c r="PGS23" s="857"/>
      <c r="PGT23" s="857"/>
      <c r="PGU23" s="857"/>
      <c r="PGV23" s="857"/>
      <c r="PGW23" s="857"/>
      <c r="PGX23" s="857"/>
      <c r="PGY23" s="857"/>
      <c r="PGZ23" s="857"/>
      <c r="PHA23" s="857"/>
      <c r="PHB23" s="857"/>
      <c r="PHC23" s="857"/>
      <c r="PHD23" s="857"/>
      <c r="PHE23" s="857"/>
      <c r="PHF23" s="857"/>
      <c r="PHG23" s="857"/>
      <c r="PHH23" s="857"/>
      <c r="PHI23" s="857"/>
      <c r="PHJ23" s="857"/>
      <c r="PHK23" s="857"/>
      <c r="PHL23" s="857"/>
      <c r="PHM23" s="857"/>
      <c r="PHN23" s="857"/>
      <c r="PHO23" s="857"/>
      <c r="PHP23" s="857"/>
      <c r="PHQ23" s="857"/>
      <c r="PHR23" s="857"/>
      <c r="PHS23" s="857"/>
      <c r="PHT23" s="857"/>
      <c r="PHU23" s="857"/>
      <c r="PHV23" s="857"/>
      <c r="PHW23" s="857"/>
      <c r="PHX23" s="857"/>
      <c r="PHY23" s="857"/>
      <c r="PHZ23" s="857"/>
      <c r="PIA23" s="857"/>
      <c r="PIB23" s="857"/>
      <c r="PIC23" s="857"/>
      <c r="PID23" s="857"/>
      <c r="PIE23" s="857"/>
      <c r="PIF23" s="857"/>
      <c r="PIG23" s="857"/>
      <c r="PIH23" s="857"/>
      <c r="PII23" s="857"/>
      <c r="PIJ23" s="857"/>
      <c r="PIK23" s="857"/>
      <c r="PIL23" s="857"/>
      <c r="PIM23" s="857"/>
      <c r="PIN23" s="857"/>
      <c r="PIO23" s="857"/>
      <c r="PIP23" s="857"/>
      <c r="PIQ23" s="857"/>
      <c r="PIR23" s="857"/>
      <c r="PIS23" s="857"/>
      <c r="PIT23" s="857"/>
      <c r="PIU23" s="857"/>
      <c r="PIV23" s="857"/>
      <c r="PIW23" s="857"/>
      <c r="PIX23" s="857"/>
      <c r="PIY23" s="857"/>
      <c r="PIZ23" s="857"/>
      <c r="PJA23" s="857"/>
      <c r="PJB23" s="857"/>
      <c r="PJC23" s="857"/>
      <c r="PJD23" s="857"/>
      <c r="PJE23" s="857"/>
      <c r="PJF23" s="857"/>
      <c r="PJG23" s="857"/>
      <c r="PJH23" s="857"/>
      <c r="PJI23" s="857"/>
      <c r="PJJ23" s="857"/>
      <c r="PJK23" s="857"/>
      <c r="PJL23" s="857"/>
      <c r="PJM23" s="857"/>
      <c r="PJN23" s="857"/>
      <c r="PJO23" s="857"/>
      <c r="PJP23" s="857"/>
      <c r="PJQ23" s="857"/>
      <c r="PJR23" s="857"/>
      <c r="PJS23" s="857"/>
      <c r="PJT23" s="857"/>
      <c r="PJU23" s="857"/>
      <c r="PJV23" s="857"/>
      <c r="PJW23" s="857"/>
      <c r="PJX23" s="857"/>
      <c r="PJY23" s="857"/>
      <c r="PJZ23" s="857"/>
      <c r="PKA23" s="857"/>
      <c r="PKB23" s="857"/>
      <c r="PKC23" s="857"/>
      <c r="PKD23" s="857"/>
      <c r="PKE23" s="857"/>
      <c r="PKF23" s="857"/>
      <c r="PKG23" s="857"/>
      <c r="PKH23" s="857"/>
      <c r="PKI23" s="857"/>
      <c r="PKJ23" s="857"/>
      <c r="PKK23" s="857"/>
      <c r="PKL23" s="857"/>
      <c r="PKM23" s="857"/>
      <c r="PKN23" s="857"/>
      <c r="PKO23" s="857"/>
      <c r="PKP23" s="857"/>
      <c r="PKQ23" s="857"/>
      <c r="PKR23" s="857"/>
      <c r="PKS23" s="857"/>
      <c r="PKT23" s="857"/>
      <c r="PKU23" s="857"/>
      <c r="PKV23" s="857"/>
      <c r="PKW23" s="857"/>
      <c r="PKX23" s="857"/>
      <c r="PKY23" s="857"/>
      <c r="PKZ23" s="857"/>
      <c r="PLA23" s="857"/>
      <c r="PLB23" s="857"/>
      <c r="PLC23" s="857"/>
      <c r="PLD23" s="857"/>
      <c r="PLE23" s="857"/>
      <c r="PLF23" s="857"/>
      <c r="PLG23" s="857"/>
      <c r="PLH23" s="857"/>
      <c r="PLI23" s="857"/>
      <c r="PLJ23" s="857"/>
      <c r="PLK23" s="857"/>
      <c r="PLL23" s="857"/>
      <c r="PLM23" s="857"/>
      <c r="PLN23" s="857"/>
      <c r="PLO23" s="857"/>
      <c r="PLP23" s="857"/>
      <c r="PLQ23" s="857"/>
      <c r="PLR23" s="857"/>
      <c r="PLS23" s="857"/>
      <c r="PLT23" s="857"/>
      <c r="PLU23" s="857"/>
      <c r="PLV23" s="857"/>
      <c r="PLW23" s="857"/>
      <c r="PLX23" s="857"/>
      <c r="PLY23" s="857"/>
      <c r="PLZ23" s="857"/>
      <c r="PMA23" s="857"/>
      <c r="PMB23" s="857"/>
      <c r="PMC23" s="857"/>
      <c r="PMD23" s="857"/>
      <c r="PME23" s="857"/>
      <c r="PMF23" s="857"/>
      <c r="PMG23" s="857"/>
      <c r="PMH23" s="857"/>
      <c r="PMI23" s="857"/>
      <c r="PMJ23" s="857"/>
      <c r="PMK23" s="857"/>
      <c r="PML23" s="857"/>
      <c r="PMM23" s="857"/>
      <c r="PMN23" s="857"/>
      <c r="PMO23" s="857"/>
      <c r="PMP23" s="857"/>
      <c r="PMQ23" s="857"/>
      <c r="PMR23" s="857"/>
      <c r="PMS23" s="857"/>
      <c r="PMT23" s="857"/>
      <c r="PMU23" s="857"/>
      <c r="PMV23" s="857"/>
      <c r="PMW23" s="857"/>
      <c r="PMX23" s="857"/>
      <c r="PMY23" s="857"/>
      <c r="PMZ23" s="857"/>
      <c r="PNA23" s="857"/>
      <c r="PNB23" s="857"/>
      <c r="PNC23" s="857"/>
      <c r="PND23" s="857"/>
      <c r="PNE23" s="857"/>
      <c r="PNF23" s="857"/>
      <c r="PNG23" s="857"/>
      <c r="PNH23" s="857"/>
      <c r="PNI23" s="857"/>
      <c r="PNJ23" s="857"/>
      <c r="PNK23" s="857"/>
      <c r="PNL23" s="857"/>
      <c r="PNM23" s="857"/>
      <c r="PNN23" s="857"/>
      <c r="PNO23" s="857"/>
      <c r="PNP23" s="857"/>
      <c r="PNQ23" s="857"/>
      <c r="PNR23" s="857"/>
      <c r="PNS23" s="857"/>
      <c r="PNT23" s="857"/>
      <c r="PNU23" s="857"/>
      <c r="PNV23" s="857"/>
      <c r="PNW23" s="857"/>
      <c r="PNX23" s="857"/>
      <c r="PNY23" s="857"/>
      <c r="PNZ23" s="857"/>
      <c r="POA23" s="857"/>
      <c r="POB23" s="857"/>
      <c r="POC23" s="857"/>
      <c r="POD23" s="857"/>
      <c r="POE23" s="857"/>
      <c r="POF23" s="857"/>
      <c r="POG23" s="857"/>
      <c r="POH23" s="857"/>
      <c r="POI23" s="857"/>
      <c r="POJ23" s="857"/>
      <c r="POK23" s="857"/>
      <c r="POL23" s="857"/>
      <c r="POM23" s="857"/>
      <c r="PON23" s="857"/>
      <c r="POO23" s="857"/>
      <c r="POP23" s="857"/>
      <c r="POQ23" s="857"/>
      <c r="POR23" s="857"/>
      <c r="POS23" s="857"/>
      <c r="POT23" s="857"/>
      <c r="POU23" s="857"/>
      <c r="POV23" s="857"/>
      <c r="POW23" s="857"/>
      <c r="POX23" s="857"/>
      <c r="POY23" s="857"/>
      <c r="POZ23" s="857"/>
      <c r="PPA23" s="857"/>
      <c r="PPB23" s="857"/>
      <c r="PPC23" s="857"/>
      <c r="PPD23" s="857"/>
      <c r="PPE23" s="857"/>
      <c r="PPF23" s="857"/>
      <c r="PPG23" s="857"/>
      <c r="PPH23" s="857"/>
      <c r="PPI23" s="857"/>
      <c r="PPJ23" s="857"/>
      <c r="PPK23" s="857"/>
      <c r="PPL23" s="857"/>
      <c r="PPM23" s="857"/>
      <c r="PPN23" s="857"/>
      <c r="PPO23" s="857"/>
      <c r="PPP23" s="857"/>
      <c r="PPQ23" s="857"/>
      <c r="PPR23" s="857"/>
      <c r="PPS23" s="857"/>
      <c r="PPT23" s="857"/>
      <c r="PPU23" s="857"/>
      <c r="PPV23" s="857"/>
      <c r="PPW23" s="857"/>
      <c r="PPX23" s="857"/>
      <c r="PPY23" s="857"/>
      <c r="PPZ23" s="857"/>
      <c r="PQA23" s="857"/>
      <c r="PQB23" s="857"/>
      <c r="PQC23" s="857"/>
      <c r="PQD23" s="857"/>
      <c r="PQE23" s="857"/>
      <c r="PQF23" s="857"/>
      <c r="PQG23" s="857"/>
      <c r="PQH23" s="857"/>
      <c r="PQI23" s="857"/>
      <c r="PQJ23" s="857"/>
      <c r="PQK23" s="857"/>
      <c r="PQL23" s="857"/>
      <c r="PQM23" s="857"/>
      <c r="PQN23" s="857"/>
      <c r="PQO23" s="857"/>
      <c r="PQP23" s="857"/>
      <c r="PQQ23" s="857"/>
      <c r="PQR23" s="857"/>
      <c r="PQS23" s="857"/>
      <c r="PQT23" s="857"/>
      <c r="PQU23" s="857"/>
      <c r="PQV23" s="857"/>
      <c r="PQW23" s="857"/>
      <c r="PQX23" s="857"/>
      <c r="PQY23" s="857"/>
      <c r="PQZ23" s="857"/>
      <c r="PRA23" s="857"/>
      <c r="PRB23" s="857"/>
      <c r="PRC23" s="857"/>
      <c r="PRD23" s="857"/>
      <c r="PRE23" s="857"/>
      <c r="PRF23" s="857"/>
      <c r="PRG23" s="857"/>
      <c r="PRH23" s="857"/>
      <c r="PRI23" s="857"/>
      <c r="PRJ23" s="857"/>
      <c r="PRK23" s="857"/>
      <c r="PRL23" s="857"/>
      <c r="PRM23" s="857"/>
      <c r="PRN23" s="857"/>
      <c r="PRO23" s="857"/>
      <c r="PRP23" s="857"/>
      <c r="PRQ23" s="857"/>
      <c r="PRR23" s="857"/>
      <c r="PRS23" s="857"/>
      <c r="PRT23" s="857"/>
      <c r="PRU23" s="857"/>
      <c r="PRV23" s="857"/>
      <c r="PRW23" s="857"/>
      <c r="PRX23" s="857"/>
      <c r="PRY23" s="857"/>
      <c r="PRZ23" s="857"/>
      <c r="PSA23" s="857"/>
      <c r="PSB23" s="857"/>
      <c r="PSC23" s="857"/>
      <c r="PSD23" s="857"/>
      <c r="PSE23" s="857"/>
      <c r="PSF23" s="857"/>
      <c r="PSG23" s="857"/>
      <c r="PSH23" s="857"/>
      <c r="PSI23" s="857"/>
      <c r="PSJ23" s="857"/>
      <c r="PSK23" s="857"/>
      <c r="PSL23" s="857"/>
      <c r="PSM23" s="857"/>
      <c r="PSN23" s="857"/>
      <c r="PSO23" s="857"/>
      <c r="PSP23" s="857"/>
      <c r="PSQ23" s="857"/>
      <c r="PSR23" s="857"/>
      <c r="PSS23" s="857"/>
      <c r="PST23" s="857"/>
      <c r="PSU23" s="857"/>
      <c r="PSV23" s="857"/>
      <c r="PSW23" s="857"/>
      <c r="PSX23" s="857"/>
      <c r="PSY23" s="857"/>
      <c r="PSZ23" s="857"/>
      <c r="PTA23" s="857"/>
      <c r="PTB23" s="857"/>
      <c r="PTC23" s="857"/>
      <c r="PTD23" s="857"/>
      <c r="PTE23" s="857"/>
      <c r="PTF23" s="857"/>
      <c r="PTG23" s="857"/>
      <c r="PTH23" s="857"/>
      <c r="PTI23" s="857"/>
      <c r="PTJ23" s="857"/>
      <c r="PTK23" s="857"/>
      <c r="PTL23" s="857"/>
      <c r="PTM23" s="857"/>
      <c r="PTN23" s="857"/>
      <c r="PTO23" s="857"/>
      <c r="PTP23" s="857"/>
      <c r="PTQ23" s="857"/>
      <c r="PTR23" s="857"/>
      <c r="PTS23" s="857"/>
      <c r="PTT23" s="857"/>
      <c r="PTU23" s="857"/>
      <c r="PTV23" s="857"/>
      <c r="PTW23" s="857"/>
      <c r="PTX23" s="857"/>
      <c r="PTY23" s="857"/>
      <c r="PTZ23" s="857"/>
      <c r="PUA23" s="857"/>
      <c r="PUB23" s="857"/>
      <c r="PUC23" s="857"/>
      <c r="PUD23" s="857"/>
      <c r="PUE23" s="857"/>
      <c r="PUF23" s="857"/>
      <c r="PUG23" s="857"/>
      <c r="PUH23" s="857"/>
      <c r="PUI23" s="857"/>
      <c r="PUJ23" s="857"/>
      <c r="PUK23" s="857"/>
      <c r="PUL23" s="857"/>
      <c r="PUM23" s="857"/>
      <c r="PUN23" s="857"/>
      <c r="PUO23" s="857"/>
      <c r="PUP23" s="857"/>
      <c r="PUQ23" s="857"/>
      <c r="PUR23" s="857"/>
      <c r="PUS23" s="857"/>
      <c r="PUT23" s="857"/>
      <c r="PUU23" s="857"/>
      <c r="PUV23" s="857"/>
      <c r="PUW23" s="857"/>
      <c r="PUX23" s="857"/>
      <c r="PUY23" s="857"/>
      <c r="PUZ23" s="857"/>
      <c r="PVA23" s="857"/>
      <c r="PVB23" s="857"/>
      <c r="PVC23" s="857"/>
      <c r="PVD23" s="857"/>
      <c r="PVE23" s="857"/>
      <c r="PVF23" s="857"/>
      <c r="PVG23" s="857"/>
      <c r="PVH23" s="857"/>
      <c r="PVI23" s="857"/>
      <c r="PVJ23" s="857"/>
      <c r="PVK23" s="857"/>
      <c r="PVL23" s="857"/>
      <c r="PVM23" s="857"/>
      <c r="PVN23" s="857"/>
      <c r="PVO23" s="857"/>
      <c r="PVP23" s="857"/>
      <c r="PVQ23" s="857"/>
      <c r="PVR23" s="857"/>
      <c r="PVS23" s="857"/>
      <c r="PVT23" s="857"/>
      <c r="PVU23" s="857"/>
      <c r="PVV23" s="857"/>
      <c r="PVW23" s="857"/>
      <c r="PVX23" s="857"/>
      <c r="PVY23" s="857"/>
      <c r="PVZ23" s="857"/>
      <c r="PWA23" s="857"/>
      <c r="PWB23" s="857"/>
      <c r="PWC23" s="857"/>
      <c r="PWD23" s="857"/>
      <c r="PWE23" s="857"/>
      <c r="PWF23" s="857"/>
      <c r="PWG23" s="857"/>
      <c r="PWH23" s="857"/>
      <c r="PWI23" s="857"/>
      <c r="PWJ23" s="857"/>
      <c r="PWK23" s="857"/>
      <c r="PWL23" s="857"/>
      <c r="PWM23" s="857"/>
      <c r="PWN23" s="857"/>
      <c r="PWO23" s="857"/>
      <c r="PWP23" s="857"/>
      <c r="PWQ23" s="857"/>
      <c r="PWR23" s="857"/>
      <c r="PWS23" s="857"/>
      <c r="PWT23" s="857"/>
      <c r="PWU23" s="857"/>
      <c r="PWV23" s="857"/>
      <c r="PWW23" s="857"/>
      <c r="PWX23" s="857"/>
      <c r="PWY23" s="857"/>
      <c r="PWZ23" s="857"/>
      <c r="PXA23" s="857"/>
      <c r="PXB23" s="857"/>
      <c r="PXC23" s="857"/>
      <c r="PXD23" s="857"/>
      <c r="PXE23" s="857"/>
      <c r="PXF23" s="857"/>
      <c r="PXG23" s="857"/>
      <c r="PXH23" s="857"/>
      <c r="PXI23" s="857"/>
      <c r="PXJ23" s="857"/>
      <c r="PXK23" s="857"/>
      <c r="PXL23" s="857"/>
      <c r="PXM23" s="857"/>
      <c r="PXN23" s="857"/>
      <c r="PXO23" s="857"/>
      <c r="PXP23" s="857"/>
      <c r="PXQ23" s="857"/>
      <c r="PXR23" s="857"/>
      <c r="PXS23" s="857"/>
      <c r="PXT23" s="857"/>
      <c r="PXU23" s="857"/>
      <c r="PXV23" s="857"/>
      <c r="PXW23" s="857"/>
      <c r="PXX23" s="857"/>
      <c r="PXY23" s="857"/>
      <c r="PXZ23" s="857"/>
      <c r="PYA23" s="857"/>
      <c r="PYB23" s="857"/>
      <c r="PYC23" s="857"/>
      <c r="PYD23" s="857"/>
      <c r="PYE23" s="857"/>
      <c r="PYF23" s="857"/>
      <c r="PYG23" s="857"/>
      <c r="PYH23" s="857"/>
      <c r="PYI23" s="857"/>
      <c r="PYJ23" s="857"/>
      <c r="PYK23" s="857"/>
      <c r="PYL23" s="857"/>
      <c r="PYM23" s="857"/>
      <c r="PYN23" s="857"/>
      <c r="PYO23" s="857"/>
      <c r="PYP23" s="857"/>
      <c r="PYQ23" s="857"/>
      <c r="PYR23" s="857"/>
      <c r="PYS23" s="857"/>
      <c r="PYT23" s="857"/>
      <c r="PYU23" s="857"/>
      <c r="PYV23" s="857"/>
      <c r="PYW23" s="857"/>
      <c r="PYX23" s="857"/>
      <c r="PYY23" s="857"/>
      <c r="PYZ23" s="857"/>
      <c r="PZA23" s="857"/>
      <c r="PZB23" s="857"/>
      <c r="PZC23" s="857"/>
      <c r="PZD23" s="857"/>
      <c r="PZE23" s="857"/>
      <c r="PZF23" s="857"/>
      <c r="PZG23" s="857"/>
      <c r="PZH23" s="857"/>
      <c r="PZI23" s="857"/>
      <c r="PZJ23" s="857"/>
      <c r="PZK23" s="857"/>
      <c r="PZL23" s="857"/>
      <c r="PZM23" s="857"/>
      <c r="PZN23" s="857"/>
      <c r="PZO23" s="857"/>
      <c r="PZP23" s="857"/>
      <c r="PZQ23" s="857"/>
      <c r="PZR23" s="857"/>
      <c r="PZS23" s="857"/>
      <c r="PZT23" s="857"/>
      <c r="PZU23" s="857"/>
      <c r="PZV23" s="857"/>
      <c r="PZW23" s="857"/>
      <c r="PZX23" s="857"/>
      <c r="PZY23" s="857"/>
      <c r="PZZ23" s="857"/>
      <c r="QAA23" s="857"/>
      <c r="QAB23" s="857"/>
      <c r="QAC23" s="857"/>
      <c r="QAD23" s="857"/>
      <c r="QAE23" s="857"/>
      <c r="QAF23" s="857"/>
      <c r="QAG23" s="857"/>
      <c r="QAH23" s="857"/>
      <c r="QAI23" s="857"/>
      <c r="QAJ23" s="857"/>
      <c r="QAK23" s="857"/>
      <c r="QAL23" s="857"/>
      <c r="QAM23" s="857"/>
      <c r="QAN23" s="857"/>
      <c r="QAO23" s="857"/>
      <c r="QAP23" s="857"/>
      <c r="QAQ23" s="857"/>
      <c r="QAR23" s="857"/>
      <c r="QAS23" s="857"/>
      <c r="QAT23" s="857"/>
      <c r="QAU23" s="857"/>
      <c r="QAV23" s="857"/>
      <c r="QAW23" s="857"/>
      <c r="QAX23" s="857"/>
      <c r="QAY23" s="857"/>
      <c r="QAZ23" s="857"/>
      <c r="QBA23" s="857"/>
      <c r="QBB23" s="857"/>
      <c r="QBC23" s="857"/>
      <c r="QBD23" s="857"/>
      <c r="QBE23" s="857"/>
      <c r="QBF23" s="857"/>
      <c r="QBG23" s="857"/>
      <c r="QBH23" s="857"/>
      <c r="QBI23" s="857"/>
      <c r="QBJ23" s="857"/>
      <c r="QBK23" s="857"/>
      <c r="QBL23" s="857"/>
      <c r="QBM23" s="857"/>
      <c r="QBN23" s="857"/>
      <c r="QBO23" s="857"/>
      <c r="QBP23" s="857"/>
      <c r="QBQ23" s="857"/>
      <c r="QBR23" s="857"/>
      <c r="QBS23" s="857"/>
      <c r="QBT23" s="857"/>
      <c r="QBU23" s="857"/>
      <c r="QBV23" s="857"/>
      <c r="QBW23" s="857"/>
      <c r="QBX23" s="857"/>
      <c r="QBY23" s="857"/>
      <c r="QBZ23" s="857"/>
      <c r="QCA23" s="857"/>
      <c r="QCB23" s="857"/>
      <c r="QCC23" s="857"/>
      <c r="QCD23" s="857"/>
      <c r="QCE23" s="857"/>
      <c r="QCF23" s="857"/>
      <c r="QCG23" s="857"/>
      <c r="QCH23" s="857"/>
      <c r="QCI23" s="857"/>
      <c r="QCJ23" s="857"/>
      <c r="QCK23" s="857"/>
      <c r="QCL23" s="857"/>
      <c r="QCM23" s="857"/>
      <c r="QCN23" s="857"/>
      <c r="QCO23" s="857"/>
      <c r="QCP23" s="857"/>
      <c r="QCQ23" s="857"/>
      <c r="QCR23" s="857"/>
      <c r="QCS23" s="857"/>
      <c r="QCT23" s="857"/>
      <c r="QCU23" s="857"/>
      <c r="QCV23" s="857"/>
      <c r="QCW23" s="857"/>
      <c r="QCX23" s="857"/>
      <c r="QCY23" s="857"/>
      <c r="QCZ23" s="857"/>
      <c r="QDA23" s="857"/>
      <c r="QDB23" s="857"/>
      <c r="QDC23" s="857"/>
      <c r="QDD23" s="857"/>
      <c r="QDE23" s="857"/>
      <c r="QDF23" s="857"/>
      <c r="QDG23" s="857"/>
      <c r="QDH23" s="857"/>
      <c r="QDI23" s="857"/>
      <c r="QDJ23" s="857"/>
      <c r="QDK23" s="857"/>
      <c r="QDL23" s="857"/>
      <c r="QDM23" s="857"/>
      <c r="QDN23" s="857"/>
      <c r="QDO23" s="857"/>
      <c r="QDP23" s="857"/>
      <c r="QDQ23" s="857"/>
      <c r="QDR23" s="857"/>
      <c r="QDS23" s="857"/>
      <c r="QDT23" s="857"/>
      <c r="QDU23" s="857"/>
      <c r="QDV23" s="857"/>
      <c r="QDW23" s="857"/>
      <c r="QDX23" s="857"/>
      <c r="QDY23" s="857"/>
      <c r="QDZ23" s="857"/>
      <c r="QEA23" s="857"/>
      <c r="QEB23" s="857"/>
      <c r="QEC23" s="857"/>
      <c r="QED23" s="857"/>
      <c r="QEE23" s="857"/>
      <c r="QEF23" s="857"/>
      <c r="QEG23" s="857"/>
      <c r="QEH23" s="857"/>
      <c r="QEI23" s="857"/>
      <c r="QEJ23" s="857"/>
      <c r="QEK23" s="857"/>
      <c r="QEL23" s="857"/>
      <c r="QEM23" s="857"/>
      <c r="QEN23" s="857"/>
      <c r="QEO23" s="857"/>
      <c r="QEP23" s="857"/>
      <c r="QEQ23" s="857"/>
      <c r="QER23" s="857"/>
      <c r="QES23" s="857"/>
      <c r="QET23" s="857"/>
      <c r="QEU23" s="857"/>
      <c r="QEV23" s="857"/>
      <c r="QEW23" s="857"/>
      <c r="QEX23" s="857"/>
      <c r="QEY23" s="857"/>
      <c r="QEZ23" s="857"/>
      <c r="QFA23" s="857"/>
      <c r="QFB23" s="857"/>
      <c r="QFC23" s="857"/>
      <c r="QFD23" s="857"/>
      <c r="QFE23" s="857"/>
      <c r="QFF23" s="857"/>
      <c r="QFG23" s="857"/>
      <c r="QFH23" s="857"/>
      <c r="QFI23" s="857"/>
      <c r="QFJ23" s="857"/>
      <c r="QFK23" s="857"/>
      <c r="QFL23" s="857"/>
      <c r="QFM23" s="857"/>
      <c r="QFN23" s="857"/>
      <c r="QFO23" s="857"/>
      <c r="QFP23" s="857"/>
      <c r="QFQ23" s="857"/>
      <c r="QFR23" s="857"/>
      <c r="QFS23" s="857"/>
      <c r="QFT23" s="857"/>
      <c r="QFU23" s="857"/>
      <c r="QFV23" s="857"/>
      <c r="QFW23" s="857"/>
      <c r="QFX23" s="857"/>
      <c r="QFY23" s="857"/>
      <c r="QFZ23" s="857"/>
      <c r="QGA23" s="857"/>
      <c r="QGB23" s="857"/>
      <c r="QGC23" s="857"/>
      <c r="QGD23" s="857"/>
      <c r="QGE23" s="857"/>
      <c r="QGF23" s="857"/>
      <c r="QGG23" s="857"/>
      <c r="QGH23" s="857"/>
      <c r="QGI23" s="857"/>
      <c r="QGJ23" s="857"/>
      <c r="QGK23" s="857"/>
      <c r="QGL23" s="857"/>
      <c r="QGM23" s="857"/>
      <c r="QGN23" s="857"/>
      <c r="QGO23" s="857"/>
      <c r="QGP23" s="857"/>
      <c r="QGQ23" s="857"/>
      <c r="QGR23" s="857"/>
      <c r="QGS23" s="857"/>
      <c r="QGT23" s="857"/>
      <c r="QGU23" s="857"/>
      <c r="QGV23" s="857"/>
      <c r="QGW23" s="857"/>
      <c r="QGX23" s="857"/>
      <c r="QGY23" s="857"/>
      <c r="QGZ23" s="857"/>
      <c r="QHA23" s="857"/>
      <c r="QHB23" s="857"/>
      <c r="QHC23" s="857"/>
      <c r="QHD23" s="857"/>
      <c r="QHE23" s="857"/>
      <c r="QHF23" s="857"/>
      <c r="QHG23" s="857"/>
      <c r="QHH23" s="857"/>
      <c r="QHI23" s="857"/>
      <c r="QHJ23" s="857"/>
      <c r="QHK23" s="857"/>
      <c r="QHL23" s="857"/>
      <c r="QHM23" s="857"/>
      <c r="QHN23" s="857"/>
      <c r="QHO23" s="857"/>
      <c r="QHP23" s="857"/>
      <c r="QHQ23" s="857"/>
      <c r="QHR23" s="857"/>
      <c r="QHS23" s="857"/>
      <c r="QHT23" s="857"/>
      <c r="QHU23" s="857"/>
      <c r="QHV23" s="857"/>
      <c r="QHW23" s="857"/>
      <c r="QHX23" s="857"/>
      <c r="QHY23" s="857"/>
      <c r="QHZ23" s="857"/>
      <c r="QIA23" s="857"/>
      <c r="QIB23" s="857"/>
      <c r="QIC23" s="857"/>
      <c r="QID23" s="857"/>
      <c r="QIE23" s="857"/>
      <c r="QIF23" s="857"/>
      <c r="QIG23" s="857"/>
      <c r="QIH23" s="857"/>
      <c r="QII23" s="857"/>
      <c r="QIJ23" s="857"/>
      <c r="QIK23" s="857"/>
      <c r="QIL23" s="857"/>
      <c r="QIM23" s="857"/>
      <c r="QIN23" s="857"/>
      <c r="QIO23" s="857"/>
      <c r="QIP23" s="857"/>
      <c r="QIQ23" s="857"/>
      <c r="QIR23" s="857"/>
      <c r="QIS23" s="857"/>
      <c r="QIT23" s="857"/>
      <c r="QIU23" s="857"/>
      <c r="QIV23" s="857"/>
      <c r="QIW23" s="857"/>
      <c r="QIX23" s="857"/>
      <c r="QIY23" s="857"/>
      <c r="QIZ23" s="857"/>
      <c r="QJA23" s="857"/>
      <c r="QJB23" s="857"/>
      <c r="QJC23" s="857"/>
      <c r="QJD23" s="857"/>
      <c r="QJE23" s="857"/>
      <c r="QJF23" s="857"/>
      <c r="QJG23" s="857"/>
      <c r="QJH23" s="857"/>
      <c r="QJI23" s="857"/>
      <c r="QJJ23" s="857"/>
      <c r="QJK23" s="857"/>
      <c r="QJL23" s="857"/>
      <c r="QJM23" s="857"/>
      <c r="QJN23" s="857"/>
      <c r="QJO23" s="857"/>
      <c r="QJP23" s="857"/>
      <c r="QJQ23" s="857"/>
      <c r="QJR23" s="857"/>
      <c r="QJS23" s="857"/>
      <c r="QJT23" s="857"/>
      <c r="QJU23" s="857"/>
      <c r="QJV23" s="857"/>
      <c r="QJW23" s="857"/>
      <c r="QJX23" s="857"/>
      <c r="QJY23" s="857"/>
      <c r="QJZ23" s="857"/>
      <c r="QKA23" s="857"/>
      <c r="QKB23" s="857"/>
      <c r="QKC23" s="857"/>
      <c r="QKD23" s="857"/>
      <c r="QKE23" s="857"/>
      <c r="QKF23" s="857"/>
      <c r="QKG23" s="857"/>
      <c r="QKH23" s="857"/>
      <c r="QKI23" s="857"/>
      <c r="QKJ23" s="857"/>
      <c r="QKK23" s="857"/>
      <c r="QKL23" s="857"/>
      <c r="QKM23" s="857"/>
      <c r="QKN23" s="857"/>
      <c r="QKO23" s="857"/>
      <c r="QKP23" s="857"/>
      <c r="QKQ23" s="857"/>
      <c r="QKR23" s="857"/>
      <c r="QKS23" s="857"/>
      <c r="QKT23" s="857"/>
      <c r="QKU23" s="857"/>
      <c r="QKV23" s="857"/>
      <c r="QKW23" s="857"/>
      <c r="QKX23" s="857"/>
      <c r="QKY23" s="857"/>
      <c r="QKZ23" s="857"/>
      <c r="QLA23" s="857"/>
      <c r="QLB23" s="857"/>
      <c r="QLC23" s="857"/>
      <c r="QLD23" s="857"/>
      <c r="QLE23" s="857"/>
      <c r="QLF23" s="857"/>
      <c r="QLG23" s="857"/>
      <c r="QLH23" s="857"/>
      <c r="QLI23" s="857"/>
      <c r="QLJ23" s="857"/>
      <c r="QLK23" s="857"/>
      <c r="QLL23" s="857"/>
      <c r="QLM23" s="857"/>
      <c r="QLN23" s="857"/>
      <c r="QLO23" s="857"/>
      <c r="QLP23" s="857"/>
      <c r="QLQ23" s="857"/>
      <c r="QLR23" s="857"/>
      <c r="QLS23" s="857"/>
      <c r="QLT23" s="857"/>
      <c r="QLU23" s="857"/>
      <c r="QLV23" s="857"/>
      <c r="QLW23" s="857"/>
      <c r="QLX23" s="857"/>
      <c r="QLY23" s="857"/>
      <c r="QLZ23" s="857"/>
      <c r="QMA23" s="857"/>
      <c r="QMB23" s="857"/>
      <c r="QMC23" s="857"/>
      <c r="QMD23" s="857"/>
      <c r="QME23" s="857"/>
      <c r="QMF23" s="857"/>
      <c r="QMG23" s="857"/>
      <c r="QMH23" s="857"/>
      <c r="QMI23" s="857"/>
      <c r="QMJ23" s="857"/>
      <c r="QMK23" s="857"/>
      <c r="QML23" s="857"/>
      <c r="QMM23" s="857"/>
      <c r="QMN23" s="857"/>
      <c r="QMO23" s="857"/>
      <c r="QMP23" s="857"/>
      <c r="QMQ23" s="857"/>
      <c r="QMR23" s="857"/>
      <c r="QMS23" s="857"/>
      <c r="QMT23" s="857"/>
      <c r="QMU23" s="857"/>
      <c r="QMV23" s="857"/>
      <c r="QMW23" s="857"/>
      <c r="QMX23" s="857"/>
      <c r="QMY23" s="857"/>
      <c r="QMZ23" s="857"/>
      <c r="QNA23" s="857"/>
      <c r="QNB23" s="857"/>
      <c r="QNC23" s="857"/>
      <c r="QND23" s="857"/>
      <c r="QNE23" s="857"/>
      <c r="QNF23" s="857"/>
      <c r="QNG23" s="857"/>
      <c r="QNH23" s="857"/>
      <c r="QNI23" s="857"/>
      <c r="QNJ23" s="857"/>
      <c r="QNK23" s="857"/>
      <c r="QNL23" s="857"/>
      <c r="QNM23" s="857"/>
      <c r="QNN23" s="857"/>
      <c r="QNO23" s="857"/>
      <c r="QNP23" s="857"/>
      <c r="QNQ23" s="857"/>
      <c r="QNR23" s="857"/>
      <c r="QNS23" s="857"/>
      <c r="QNT23" s="857"/>
      <c r="QNU23" s="857"/>
      <c r="QNV23" s="857"/>
      <c r="QNW23" s="857"/>
      <c r="QNX23" s="857"/>
      <c r="QNY23" s="857"/>
      <c r="QNZ23" s="857"/>
      <c r="QOA23" s="857"/>
      <c r="QOB23" s="857"/>
      <c r="QOC23" s="857"/>
      <c r="QOD23" s="857"/>
      <c r="QOE23" s="857"/>
      <c r="QOF23" s="857"/>
      <c r="QOG23" s="857"/>
      <c r="QOH23" s="857"/>
      <c r="QOI23" s="857"/>
      <c r="QOJ23" s="857"/>
      <c r="QOK23" s="857"/>
      <c r="QOL23" s="857"/>
      <c r="QOM23" s="857"/>
      <c r="QON23" s="857"/>
      <c r="QOO23" s="857"/>
      <c r="QOP23" s="857"/>
      <c r="QOQ23" s="857"/>
      <c r="QOR23" s="857"/>
      <c r="QOS23" s="857"/>
      <c r="QOT23" s="857"/>
      <c r="QOU23" s="857"/>
      <c r="QOV23" s="857"/>
      <c r="QOW23" s="857"/>
      <c r="QOX23" s="857"/>
      <c r="QOY23" s="857"/>
      <c r="QOZ23" s="857"/>
      <c r="QPA23" s="857"/>
      <c r="QPB23" s="857"/>
      <c r="QPC23" s="857"/>
      <c r="QPD23" s="857"/>
      <c r="QPE23" s="857"/>
      <c r="QPF23" s="857"/>
      <c r="QPG23" s="857"/>
      <c r="QPH23" s="857"/>
      <c r="QPI23" s="857"/>
      <c r="QPJ23" s="857"/>
      <c r="QPK23" s="857"/>
      <c r="QPL23" s="857"/>
      <c r="QPM23" s="857"/>
      <c r="QPN23" s="857"/>
      <c r="QPO23" s="857"/>
      <c r="QPP23" s="857"/>
      <c r="QPQ23" s="857"/>
      <c r="QPR23" s="857"/>
      <c r="QPS23" s="857"/>
      <c r="QPT23" s="857"/>
      <c r="QPU23" s="857"/>
      <c r="QPV23" s="857"/>
      <c r="QPW23" s="857"/>
      <c r="QPX23" s="857"/>
      <c r="QPY23" s="857"/>
      <c r="QPZ23" s="857"/>
      <c r="QQA23" s="857"/>
      <c r="QQB23" s="857"/>
      <c r="QQC23" s="857"/>
      <c r="QQD23" s="857"/>
      <c r="QQE23" s="857"/>
      <c r="QQF23" s="857"/>
      <c r="QQG23" s="857"/>
      <c r="QQH23" s="857"/>
      <c r="QQI23" s="857"/>
      <c r="QQJ23" s="857"/>
      <c r="QQK23" s="857"/>
      <c r="QQL23" s="857"/>
      <c r="QQM23" s="857"/>
      <c r="QQN23" s="857"/>
      <c r="QQO23" s="857"/>
      <c r="QQP23" s="857"/>
      <c r="QQQ23" s="857"/>
      <c r="QQR23" s="857"/>
      <c r="QQS23" s="857"/>
      <c r="QQT23" s="857"/>
      <c r="QQU23" s="857"/>
      <c r="QQV23" s="857"/>
      <c r="QQW23" s="857"/>
      <c r="QQX23" s="857"/>
      <c r="QQY23" s="857"/>
      <c r="QQZ23" s="857"/>
      <c r="QRA23" s="857"/>
      <c r="QRB23" s="857"/>
      <c r="QRC23" s="857"/>
      <c r="QRD23" s="857"/>
      <c r="QRE23" s="857"/>
      <c r="QRF23" s="857"/>
      <c r="QRG23" s="857"/>
      <c r="QRH23" s="857"/>
      <c r="QRI23" s="857"/>
      <c r="QRJ23" s="857"/>
      <c r="QRK23" s="857"/>
      <c r="QRL23" s="857"/>
      <c r="QRM23" s="857"/>
      <c r="QRN23" s="857"/>
      <c r="QRO23" s="857"/>
      <c r="QRP23" s="857"/>
      <c r="QRQ23" s="857"/>
      <c r="QRR23" s="857"/>
      <c r="QRS23" s="857"/>
      <c r="QRT23" s="857"/>
      <c r="QRU23" s="857"/>
      <c r="QRV23" s="857"/>
      <c r="QRW23" s="857"/>
      <c r="QRX23" s="857"/>
      <c r="QRY23" s="857"/>
      <c r="QRZ23" s="857"/>
      <c r="QSA23" s="857"/>
      <c r="QSB23" s="857"/>
      <c r="QSC23" s="857"/>
      <c r="QSD23" s="857"/>
      <c r="QSE23" s="857"/>
      <c r="QSF23" s="857"/>
      <c r="QSG23" s="857"/>
      <c r="QSH23" s="857"/>
      <c r="QSI23" s="857"/>
      <c r="QSJ23" s="857"/>
      <c r="QSK23" s="857"/>
      <c r="QSL23" s="857"/>
      <c r="QSM23" s="857"/>
      <c r="QSN23" s="857"/>
      <c r="QSO23" s="857"/>
      <c r="QSP23" s="857"/>
      <c r="QSQ23" s="857"/>
      <c r="QSR23" s="857"/>
      <c r="QSS23" s="857"/>
      <c r="QST23" s="857"/>
      <c r="QSU23" s="857"/>
      <c r="QSV23" s="857"/>
      <c r="QSW23" s="857"/>
      <c r="QSX23" s="857"/>
      <c r="QSY23" s="857"/>
      <c r="QSZ23" s="857"/>
      <c r="QTA23" s="857"/>
      <c r="QTB23" s="857"/>
      <c r="QTC23" s="857"/>
      <c r="QTD23" s="857"/>
      <c r="QTE23" s="857"/>
      <c r="QTF23" s="857"/>
      <c r="QTG23" s="857"/>
      <c r="QTH23" s="857"/>
      <c r="QTI23" s="857"/>
      <c r="QTJ23" s="857"/>
      <c r="QTK23" s="857"/>
      <c r="QTL23" s="857"/>
      <c r="QTM23" s="857"/>
      <c r="QTN23" s="857"/>
      <c r="QTO23" s="857"/>
      <c r="QTP23" s="857"/>
      <c r="QTQ23" s="857"/>
      <c r="QTR23" s="857"/>
      <c r="QTS23" s="857"/>
      <c r="QTT23" s="857"/>
      <c r="QTU23" s="857"/>
      <c r="QTV23" s="857"/>
      <c r="QTW23" s="857"/>
      <c r="QTX23" s="857"/>
      <c r="QTY23" s="857"/>
      <c r="QTZ23" s="857"/>
      <c r="QUA23" s="857"/>
      <c r="QUB23" s="857"/>
      <c r="QUC23" s="857"/>
      <c r="QUD23" s="857"/>
      <c r="QUE23" s="857"/>
      <c r="QUF23" s="857"/>
      <c r="QUG23" s="857"/>
      <c r="QUH23" s="857"/>
      <c r="QUI23" s="857"/>
      <c r="QUJ23" s="857"/>
      <c r="QUK23" s="857"/>
      <c r="QUL23" s="857"/>
      <c r="QUM23" s="857"/>
      <c r="QUN23" s="857"/>
      <c r="QUO23" s="857"/>
      <c r="QUP23" s="857"/>
      <c r="QUQ23" s="857"/>
      <c r="QUR23" s="857"/>
      <c r="QUS23" s="857"/>
      <c r="QUT23" s="857"/>
      <c r="QUU23" s="857"/>
      <c r="QUV23" s="857"/>
      <c r="QUW23" s="857"/>
      <c r="QUX23" s="857"/>
      <c r="QUY23" s="857"/>
      <c r="QUZ23" s="857"/>
      <c r="QVA23" s="857"/>
      <c r="QVB23" s="857"/>
      <c r="QVC23" s="857"/>
      <c r="QVD23" s="857"/>
      <c r="QVE23" s="857"/>
      <c r="QVF23" s="857"/>
      <c r="QVG23" s="857"/>
      <c r="QVH23" s="857"/>
      <c r="QVI23" s="857"/>
      <c r="QVJ23" s="857"/>
      <c r="QVK23" s="857"/>
      <c r="QVL23" s="857"/>
      <c r="QVM23" s="857"/>
      <c r="QVN23" s="857"/>
      <c r="QVO23" s="857"/>
      <c r="QVP23" s="857"/>
      <c r="QVQ23" s="857"/>
      <c r="QVR23" s="857"/>
      <c r="QVS23" s="857"/>
      <c r="QVT23" s="857"/>
      <c r="QVU23" s="857"/>
      <c r="QVV23" s="857"/>
      <c r="QVW23" s="857"/>
      <c r="QVX23" s="857"/>
      <c r="QVY23" s="857"/>
      <c r="QVZ23" s="857"/>
      <c r="QWA23" s="857"/>
      <c r="QWB23" s="857"/>
      <c r="QWC23" s="857"/>
      <c r="QWD23" s="857"/>
      <c r="QWE23" s="857"/>
      <c r="QWF23" s="857"/>
      <c r="QWG23" s="857"/>
      <c r="QWH23" s="857"/>
      <c r="QWI23" s="857"/>
      <c r="QWJ23" s="857"/>
      <c r="QWK23" s="857"/>
      <c r="QWL23" s="857"/>
      <c r="QWM23" s="857"/>
      <c r="QWN23" s="857"/>
      <c r="QWO23" s="857"/>
      <c r="QWP23" s="857"/>
      <c r="QWQ23" s="857"/>
      <c r="QWR23" s="857"/>
      <c r="QWS23" s="857"/>
      <c r="QWT23" s="857"/>
      <c r="QWU23" s="857"/>
      <c r="QWV23" s="857"/>
      <c r="QWW23" s="857"/>
      <c r="QWX23" s="857"/>
      <c r="QWY23" s="857"/>
      <c r="QWZ23" s="857"/>
      <c r="QXA23" s="857"/>
      <c r="QXB23" s="857"/>
      <c r="QXC23" s="857"/>
      <c r="QXD23" s="857"/>
      <c r="QXE23" s="857"/>
      <c r="QXF23" s="857"/>
      <c r="QXG23" s="857"/>
      <c r="QXH23" s="857"/>
      <c r="QXI23" s="857"/>
      <c r="QXJ23" s="857"/>
      <c r="QXK23" s="857"/>
      <c r="QXL23" s="857"/>
      <c r="QXM23" s="857"/>
      <c r="QXN23" s="857"/>
      <c r="QXO23" s="857"/>
      <c r="QXP23" s="857"/>
      <c r="QXQ23" s="857"/>
      <c r="QXR23" s="857"/>
      <c r="QXS23" s="857"/>
      <c r="QXT23" s="857"/>
      <c r="QXU23" s="857"/>
      <c r="QXV23" s="857"/>
      <c r="QXW23" s="857"/>
      <c r="QXX23" s="857"/>
      <c r="QXY23" s="857"/>
      <c r="QXZ23" s="857"/>
      <c r="QYA23" s="857"/>
      <c r="QYB23" s="857"/>
      <c r="QYC23" s="857"/>
      <c r="QYD23" s="857"/>
      <c r="QYE23" s="857"/>
      <c r="QYF23" s="857"/>
      <c r="QYG23" s="857"/>
      <c r="QYH23" s="857"/>
      <c r="QYI23" s="857"/>
      <c r="QYJ23" s="857"/>
      <c r="QYK23" s="857"/>
      <c r="QYL23" s="857"/>
      <c r="QYM23" s="857"/>
      <c r="QYN23" s="857"/>
      <c r="QYO23" s="857"/>
      <c r="QYP23" s="857"/>
      <c r="QYQ23" s="857"/>
      <c r="QYR23" s="857"/>
      <c r="QYS23" s="857"/>
      <c r="QYT23" s="857"/>
      <c r="QYU23" s="857"/>
      <c r="QYV23" s="857"/>
      <c r="QYW23" s="857"/>
      <c r="QYX23" s="857"/>
      <c r="QYY23" s="857"/>
      <c r="QYZ23" s="857"/>
      <c r="QZA23" s="857"/>
      <c r="QZB23" s="857"/>
      <c r="QZC23" s="857"/>
      <c r="QZD23" s="857"/>
      <c r="QZE23" s="857"/>
      <c r="QZF23" s="857"/>
      <c r="QZG23" s="857"/>
      <c r="QZH23" s="857"/>
      <c r="QZI23" s="857"/>
      <c r="QZJ23" s="857"/>
      <c r="QZK23" s="857"/>
      <c r="QZL23" s="857"/>
      <c r="QZM23" s="857"/>
      <c r="QZN23" s="857"/>
      <c r="QZO23" s="857"/>
      <c r="QZP23" s="857"/>
      <c r="QZQ23" s="857"/>
      <c r="QZR23" s="857"/>
      <c r="QZS23" s="857"/>
      <c r="QZT23" s="857"/>
      <c r="QZU23" s="857"/>
      <c r="QZV23" s="857"/>
      <c r="QZW23" s="857"/>
      <c r="QZX23" s="857"/>
      <c r="QZY23" s="857"/>
      <c r="QZZ23" s="857"/>
      <c r="RAA23" s="857"/>
      <c r="RAB23" s="857"/>
      <c r="RAC23" s="857"/>
      <c r="RAD23" s="857"/>
      <c r="RAE23" s="857"/>
      <c r="RAF23" s="857"/>
      <c r="RAG23" s="857"/>
      <c r="RAH23" s="857"/>
      <c r="RAI23" s="857"/>
      <c r="RAJ23" s="857"/>
      <c r="RAK23" s="857"/>
      <c r="RAL23" s="857"/>
      <c r="RAM23" s="857"/>
      <c r="RAN23" s="857"/>
      <c r="RAO23" s="857"/>
      <c r="RAP23" s="857"/>
      <c r="RAQ23" s="857"/>
      <c r="RAR23" s="857"/>
      <c r="RAS23" s="857"/>
      <c r="RAT23" s="857"/>
      <c r="RAU23" s="857"/>
      <c r="RAV23" s="857"/>
      <c r="RAW23" s="857"/>
      <c r="RAX23" s="857"/>
      <c r="RAY23" s="857"/>
      <c r="RAZ23" s="857"/>
      <c r="RBA23" s="857"/>
      <c r="RBB23" s="857"/>
      <c r="RBC23" s="857"/>
      <c r="RBD23" s="857"/>
      <c r="RBE23" s="857"/>
      <c r="RBF23" s="857"/>
      <c r="RBG23" s="857"/>
      <c r="RBH23" s="857"/>
      <c r="RBI23" s="857"/>
      <c r="RBJ23" s="857"/>
      <c r="RBK23" s="857"/>
      <c r="RBL23" s="857"/>
      <c r="RBM23" s="857"/>
      <c r="RBN23" s="857"/>
      <c r="RBO23" s="857"/>
      <c r="RBP23" s="857"/>
      <c r="RBQ23" s="857"/>
      <c r="RBR23" s="857"/>
      <c r="RBS23" s="857"/>
      <c r="RBT23" s="857"/>
      <c r="RBU23" s="857"/>
      <c r="RBV23" s="857"/>
      <c r="RBW23" s="857"/>
      <c r="RBX23" s="857"/>
      <c r="RBY23" s="857"/>
      <c r="RBZ23" s="857"/>
      <c r="RCA23" s="857"/>
      <c r="RCB23" s="857"/>
      <c r="RCC23" s="857"/>
      <c r="RCD23" s="857"/>
      <c r="RCE23" s="857"/>
      <c r="RCF23" s="857"/>
      <c r="RCG23" s="857"/>
      <c r="RCH23" s="857"/>
      <c r="RCI23" s="857"/>
      <c r="RCJ23" s="857"/>
      <c r="RCK23" s="857"/>
      <c r="RCL23" s="857"/>
      <c r="RCM23" s="857"/>
      <c r="RCN23" s="857"/>
      <c r="RCO23" s="857"/>
      <c r="RCP23" s="857"/>
      <c r="RCQ23" s="857"/>
      <c r="RCR23" s="857"/>
      <c r="RCS23" s="857"/>
      <c r="RCT23" s="857"/>
      <c r="RCU23" s="857"/>
      <c r="RCV23" s="857"/>
      <c r="RCW23" s="857"/>
      <c r="RCX23" s="857"/>
      <c r="RCY23" s="857"/>
      <c r="RCZ23" s="857"/>
      <c r="RDA23" s="857"/>
      <c r="RDB23" s="857"/>
      <c r="RDC23" s="857"/>
      <c r="RDD23" s="857"/>
      <c r="RDE23" s="857"/>
      <c r="RDF23" s="857"/>
      <c r="RDG23" s="857"/>
      <c r="RDH23" s="857"/>
      <c r="RDI23" s="857"/>
      <c r="RDJ23" s="857"/>
      <c r="RDK23" s="857"/>
      <c r="RDL23" s="857"/>
      <c r="RDM23" s="857"/>
      <c r="RDN23" s="857"/>
      <c r="RDO23" s="857"/>
      <c r="RDP23" s="857"/>
      <c r="RDQ23" s="857"/>
      <c r="RDR23" s="857"/>
      <c r="RDS23" s="857"/>
      <c r="RDT23" s="857"/>
      <c r="RDU23" s="857"/>
      <c r="RDV23" s="857"/>
      <c r="RDW23" s="857"/>
      <c r="RDX23" s="857"/>
      <c r="RDY23" s="857"/>
      <c r="RDZ23" s="857"/>
      <c r="REA23" s="857"/>
      <c r="REB23" s="857"/>
      <c r="REC23" s="857"/>
      <c r="RED23" s="857"/>
      <c r="REE23" s="857"/>
      <c r="REF23" s="857"/>
      <c r="REG23" s="857"/>
      <c r="REH23" s="857"/>
      <c r="REI23" s="857"/>
      <c r="REJ23" s="857"/>
      <c r="REK23" s="857"/>
      <c r="REL23" s="857"/>
      <c r="REM23" s="857"/>
      <c r="REN23" s="857"/>
      <c r="REO23" s="857"/>
      <c r="REP23" s="857"/>
      <c r="REQ23" s="857"/>
      <c r="RER23" s="857"/>
      <c r="RES23" s="857"/>
      <c r="RET23" s="857"/>
      <c r="REU23" s="857"/>
      <c r="REV23" s="857"/>
      <c r="REW23" s="857"/>
      <c r="REX23" s="857"/>
      <c r="REY23" s="857"/>
      <c r="REZ23" s="857"/>
      <c r="RFA23" s="857"/>
      <c r="RFB23" s="857"/>
      <c r="RFC23" s="857"/>
      <c r="RFD23" s="857"/>
      <c r="RFE23" s="857"/>
      <c r="RFF23" s="857"/>
      <c r="RFG23" s="857"/>
      <c r="RFH23" s="857"/>
      <c r="RFI23" s="857"/>
      <c r="RFJ23" s="857"/>
      <c r="RFK23" s="857"/>
      <c r="RFL23" s="857"/>
      <c r="RFM23" s="857"/>
      <c r="RFN23" s="857"/>
      <c r="RFO23" s="857"/>
      <c r="RFP23" s="857"/>
      <c r="RFQ23" s="857"/>
      <c r="RFR23" s="857"/>
      <c r="RFS23" s="857"/>
      <c r="RFT23" s="857"/>
      <c r="RFU23" s="857"/>
      <c r="RFV23" s="857"/>
      <c r="RFW23" s="857"/>
      <c r="RFX23" s="857"/>
      <c r="RFY23" s="857"/>
      <c r="RFZ23" s="857"/>
      <c r="RGA23" s="857"/>
      <c r="RGB23" s="857"/>
      <c r="RGC23" s="857"/>
      <c r="RGD23" s="857"/>
      <c r="RGE23" s="857"/>
      <c r="RGF23" s="857"/>
      <c r="RGG23" s="857"/>
      <c r="RGH23" s="857"/>
      <c r="RGI23" s="857"/>
      <c r="RGJ23" s="857"/>
      <c r="RGK23" s="857"/>
      <c r="RGL23" s="857"/>
      <c r="RGM23" s="857"/>
      <c r="RGN23" s="857"/>
      <c r="RGO23" s="857"/>
      <c r="RGP23" s="857"/>
      <c r="RGQ23" s="857"/>
      <c r="RGR23" s="857"/>
      <c r="RGS23" s="857"/>
      <c r="RGT23" s="857"/>
      <c r="RGU23" s="857"/>
      <c r="RGV23" s="857"/>
      <c r="RGW23" s="857"/>
      <c r="RGX23" s="857"/>
      <c r="RGY23" s="857"/>
      <c r="RGZ23" s="857"/>
      <c r="RHA23" s="857"/>
      <c r="RHB23" s="857"/>
      <c r="RHC23" s="857"/>
      <c r="RHD23" s="857"/>
      <c r="RHE23" s="857"/>
      <c r="RHF23" s="857"/>
      <c r="RHG23" s="857"/>
      <c r="RHH23" s="857"/>
      <c r="RHI23" s="857"/>
      <c r="RHJ23" s="857"/>
      <c r="RHK23" s="857"/>
      <c r="RHL23" s="857"/>
      <c r="RHM23" s="857"/>
      <c r="RHN23" s="857"/>
      <c r="RHO23" s="857"/>
      <c r="RHP23" s="857"/>
      <c r="RHQ23" s="857"/>
      <c r="RHR23" s="857"/>
      <c r="RHS23" s="857"/>
      <c r="RHT23" s="857"/>
      <c r="RHU23" s="857"/>
      <c r="RHV23" s="857"/>
      <c r="RHW23" s="857"/>
      <c r="RHX23" s="857"/>
      <c r="RHY23" s="857"/>
      <c r="RHZ23" s="857"/>
      <c r="RIA23" s="857"/>
      <c r="RIB23" s="857"/>
      <c r="RIC23" s="857"/>
      <c r="RID23" s="857"/>
      <c r="RIE23" s="857"/>
      <c r="RIF23" s="857"/>
      <c r="RIG23" s="857"/>
      <c r="RIH23" s="857"/>
      <c r="RII23" s="857"/>
      <c r="RIJ23" s="857"/>
      <c r="RIK23" s="857"/>
      <c r="RIL23" s="857"/>
      <c r="RIM23" s="857"/>
      <c r="RIN23" s="857"/>
      <c r="RIO23" s="857"/>
      <c r="RIP23" s="857"/>
      <c r="RIQ23" s="857"/>
      <c r="RIR23" s="857"/>
      <c r="RIS23" s="857"/>
      <c r="RIT23" s="857"/>
      <c r="RIU23" s="857"/>
      <c r="RIV23" s="857"/>
      <c r="RIW23" s="857"/>
      <c r="RIX23" s="857"/>
      <c r="RIY23" s="857"/>
      <c r="RIZ23" s="857"/>
      <c r="RJA23" s="857"/>
      <c r="RJB23" s="857"/>
      <c r="RJC23" s="857"/>
      <c r="RJD23" s="857"/>
      <c r="RJE23" s="857"/>
      <c r="RJF23" s="857"/>
      <c r="RJG23" s="857"/>
      <c r="RJH23" s="857"/>
      <c r="RJI23" s="857"/>
      <c r="RJJ23" s="857"/>
      <c r="RJK23" s="857"/>
      <c r="RJL23" s="857"/>
      <c r="RJM23" s="857"/>
      <c r="RJN23" s="857"/>
      <c r="RJO23" s="857"/>
      <c r="RJP23" s="857"/>
      <c r="RJQ23" s="857"/>
      <c r="RJR23" s="857"/>
      <c r="RJS23" s="857"/>
      <c r="RJT23" s="857"/>
      <c r="RJU23" s="857"/>
      <c r="RJV23" s="857"/>
      <c r="RJW23" s="857"/>
      <c r="RJX23" s="857"/>
      <c r="RJY23" s="857"/>
      <c r="RJZ23" s="857"/>
      <c r="RKA23" s="857"/>
      <c r="RKB23" s="857"/>
      <c r="RKC23" s="857"/>
      <c r="RKD23" s="857"/>
      <c r="RKE23" s="857"/>
      <c r="RKF23" s="857"/>
      <c r="RKG23" s="857"/>
      <c r="RKH23" s="857"/>
      <c r="RKI23" s="857"/>
      <c r="RKJ23" s="857"/>
      <c r="RKK23" s="857"/>
      <c r="RKL23" s="857"/>
      <c r="RKM23" s="857"/>
      <c r="RKN23" s="857"/>
      <c r="RKO23" s="857"/>
      <c r="RKP23" s="857"/>
      <c r="RKQ23" s="857"/>
      <c r="RKR23" s="857"/>
      <c r="RKS23" s="857"/>
      <c r="RKT23" s="857"/>
      <c r="RKU23" s="857"/>
      <c r="RKV23" s="857"/>
      <c r="RKW23" s="857"/>
      <c r="RKX23" s="857"/>
      <c r="RKY23" s="857"/>
      <c r="RKZ23" s="857"/>
      <c r="RLA23" s="857"/>
      <c r="RLB23" s="857"/>
      <c r="RLC23" s="857"/>
      <c r="RLD23" s="857"/>
      <c r="RLE23" s="857"/>
      <c r="RLF23" s="857"/>
      <c r="RLG23" s="857"/>
      <c r="RLH23" s="857"/>
      <c r="RLI23" s="857"/>
      <c r="RLJ23" s="857"/>
      <c r="RLK23" s="857"/>
      <c r="RLL23" s="857"/>
      <c r="RLM23" s="857"/>
      <c r="RLN23" s="857"/>
      <c r="RLO23" s="857"/>
      <c r="RLP23" s="857"/>
      <c r="RLQ23" s="857"/>
      <c r="RLR23" s="857"/>
      <c r="RLS23" s="857"/>
      <c r="RLT23" s="857"/>
      <c r="RLU23" s="857"/>
      <c r="RLV23" s="857"/>
      <c r="RLW23" s="857"/>
      <c r="RLX23" s="857"/>
      <c r="RLY23" s="857"/>
      <c r="RLZ23" s="857"/>
      <c r="RMA23" s="857"/>
      <c r="RMB23" s="857"/>
      <c r="RMC23" s="857"/>
      <c r="RMD23" s="857"/>
      <c r="RME23" s="857"/>
      <c r="RMF23" s="857"/>
      <c r="RMG23" s="857"/>
      <c r="RMH23" s="857"/>
      <c r="RMI23" s="857"/>
      <c r="RMJ23" s="857"/>
      <c r="RMK23" s="857"/>
      <c r="RML23" s="857"/>
      <c r="RMM23" s="857"/>
      <c r="RMN23" s="857"/>
      <c r="RMO23" s="857"/>
      <c r="RMP23" s="857"/>
      <c r="RMQ23" s="857"/>
      <c r="RMR23" s="857"/>
      <c r="RMS23" s="857"/>
      <c r="RMT23" s="857"/>
      <c r="RMU23" s="857"/>
      <c r="RMV23" s="857"/>
      <c r="RMW23" s="857"/>
      <c r="RMX23" s="857"/>
      <c r="RMY23" s="857"/>
      <c r="RMZ23" s="857"/>
      <c r="RNA23" s="857"/>
      <c r="RNB23" s="857"/>
      <c r="RNC23" s="857"/>
      <c r="RND23" s="857"/>
      <c r="RNE23" s="857"/>
      <c r="RNF23" s="857"/>
      <c r="RNG23" s="857"/>
      <c r="RNH23" s="857"/>
      <c r="RNI23" s="857"/>
      <c r="RNJ23" s="857"/>
      <c r="RNK23" s="857"/>
      <c r="RNL23" s="857"/>
      <c r="RNM23" s="857"/>
      <c r="RNN23" s="857"/>
      <c r="RNO23" s="857"/>
      <c r="RNP23" s="857"/>
      <c r="RNQ23" s="857"/>
      <c r="RNR23" s="857"/>
      <c r="RNS23" s="857"/>
      <c r="RNT23" s="857"/>
      <c r="RNU23" s="857"/>
      <c r="RNV23" s="857"/>
      <c r="RNW23" s="857"/>
      <c r="RNX23" s="857"/>
      <c r="RNY23" s="857"/>
      <c r="RNZ23" s="857"/>
      <c r="ROA23" s="857"/>
      <c r="ROB23" s="857"/>
      <c r="ROC23" s="857"/>
      <c r="ROD23" s="857"/>
      <c r="ROE23" s="857"/>
      <c r="ROF23" s="857"/>
      <c r="ROG23" s="857"/>
      <c r="ROH23" s="857"/>
      <c r="ROI23" s="857"/>
      <c r="ROJ23" s="857"/>
      <c r="ROK23" s="857"/>
      <c r="ROL23" s="857"/>
      <c r="ROM23" s="857"/>
      <c r="RON23" s="857"/>
      <c r="ROO23" s="857"/>
      <c r="ROP23" s="857"/>
      <c r="ROQ23" s="857"/>
      <c r="ROR23" s="857"/>
      <c r="ROS23" s="857"/>
      <c r="ROT23" s="857"/>
      <c r="ROU23" s="857"/>
      <c r="ROV23" s="857"/>
      <c r="ROW23" s="857"/>
      <c r="ROX23" s="857"/>
      <c r="ROY23" s="857"/>
      <c r="ROZ23" s="857"/>
      <c r="RPA23" s="857"/>
      <c r="RPB23" s="857"/>
      <c r="RPC23" s="857"/>
      <c r="RPD23" s="857"/>
      <c r="RPE23" s="857"/>
      <c r="RPF23" s="857"/>
      <c r="RPG23" s="857"/>
      <c r="RPH23" s="857"/>
      <c r="RPI23" s="857"/>
      <c r="RPJ23" s="857"/>
      <c r="RPK23" s="857"/>
      <c r="RPL23" s="857"/>
      <c r="RPM23" s="857"/>
      <c r="RPN23" s="857"/>
      <c r="RPO23" s="857"/>
      <c r="RPP23" s="857"/>
      <c r="RPQ23" s="857"/>
      <c r="RPR23" s="857"/>
      <c r="RPS23" s="857"/>
      <c r="RPT23" s="857"/>
      <c r="RPU23" s="857"/>
      <c r="RPV23" s="857"/>
      <c r="RPW23" s="857"/>
      <c r="RPX23" s="857"/>
      <c r="RPY23" s="857"/>
      <c r="RPZ23" s="857"/>
      <c r="RQA23" s="857"/>
      <c r="RQB23" s="857"/>
      <c r="RQC23" s="857"/>
      <c r="RQD23" s="857"/>
      <c r="RQE23" s="857"/>
      <c r="RQF23" s="857"/>
      <c r="RQG23" s="857"/>
      <c r="RQH23" s="857"/>
      <c r="RQI23" s="857"/>
      <c r="RQJ23" s="857"/>
      <c r="RQK23" s="857"/>
      <c r="RQL23" s="857"/>
      <c r="RQM23" s="857"/>
      <c r="RQN23" s="857"/>
      <c r="RQO23" s="857"/>
      <c r="RQP23" s="857"/>
      <c r="RQQ23" s="857"/>
      <c r="RQR23" s="857"/>
      <c r="RQS23" s="857"/>
      <c r="RQT23" s="857"/>
      <c r="RQU23" s="857"/>
      <c r="RQV23" s="857"/>
      <c r="RQW23" s="857"/>
      <c r="RQX23" s="857"/>
      <c r="RQY23" s="857"/>
      <c r="RQZ23" s="857"/>
      <c r="RRA23" s="857"/>
      <c r="RRB23" s="857"/>
      <c r="RRC23" s="857"/>
      <c r="RRD23" s="857"/>
      <c r="RRE23" s="857"/>
      <c r="RRF23" s="857"/>
      <c r="RRG23" s="857"/>
      <c r="RRH23" s="857"/>
      <c r="RRI23" s="857"/>
      <c r="RRJ23" s="857"/>
      <c r="RRK23" s="857"/>
      <c r="RRL23" s="857"/>
      <c r="RRM23" s="857"/>
      <c r="RRN23" s="857"/>
      <c r="RRO23" s="857"/>
      <c r="RRP23" s="857"/>
      <c r="RRQ23" s="857"/>
      <c r="RRR23" s="857"/>
      <c r="RRS23" s="857"/>
      <c r="RRT23" s="857"/>
      <c r="RRU23" s="857"/>
      <c r="RRV23" s="857"/>
      <c r="RRW23" s="857"/>
      <c r="RRX23" s="857"/>
      <c r="RRY23" s="857"/>
      <c r="RRZ23" s="857"/>
      <c r="RSA23" s="857"/>
      <c r="RSB23" s="857"/>
      <c r="RSC23" s="857"/>
      <c r="RSD23" s="857"/>
      <c r="RSE23" s="857"/>
      <c r="RSF23" s="857"/>
      <c r="RSG23" s="857"/>
      <c r="RSH23" s="857"/>
      <c r="RSI23" s="857"/>
      <c r="RSJ23" s="857"/>
      <c r="RSK23" s="857"/>
      <c r="RSL23" s="857"/>
      <c r="RSM23" s="857"/>
      <c r="RSN23" s="857"/>
      <c r="RSO23" s="857"/>
      <c r="RSP23" s="857"/>
      <c r="RSQ23" s="857"/>
      <c r="RSR23" s="857"/>
      <c r="RSS23" s="857"/>
      <c r="RST23" s="857"/>
      <c r="RSU23" s="857"/>
      <c r="RSV23" s="857"/>
      <c r="RSW23" s="857"/>
      <c r="RSX23" s="857"/>
      <c r="RSY23" s="857"/>
      <c r="RSZ23" s="857"/>
      <c r="RTA23" s="857"/>
      <c r="RTB23" s="857"/>
      <c r="RTC23" s="857"/>
      <c r="RTD23" s="857"/>
      <c r="RTE23" s="857"/>
      <c r="RTF23" s="857"/>
      <c r="RTG23" s="857"/>
      <c r="RTH23" s="857"/>
      <c r="RTI23" s="857"/>
      <c r="RTJ23" s="857"/>
      <c r="RTK23" s="857"/>
      <c r="RTL23" s="857"/>
      <c r="RTM23" s="857"/>
      <c r="RTN23" s="857"/>
      <c r="RTO23" s="857"/>
      <c r="RTP23" s="857"/>
      <c r="RTQ23" s="857"/>
      <c r="RTR23" s="857"/>
      <c r="RTS23" s="857"/>
      <c r="RTT23" s="857"/>
      <c r="RTU23" s="857"/>
      <c r="RTV23" s="857"/>
      <c r="RTW23" s="857"/>
      <c r="RTX23" s="857"/>
      <c r="RTY23" s="857"/>
      <c r="RTZ23" s="857"/>
      <c r="RUA23" s="857"/>
      <c r="RUB23" s="857"/>
      <c r="RUC23" s="857"/>
      <c r="RUD23" s="857"/>
      <c r="RUE23" s="857"/>
      <c r="RUF23" s="857"/>
      <c r="RUG23" s="857"/>
      <c r="RUH23" s="857"/>
      <c r="RUI23" s="857"/>
      <c r="RUJ23" s="857"/>
      <c r="RUK23" s="857"/>
      <c r="RUL23" s="857"/>
      <c r="RUM23" s="857"/>
      <c r="RUN23" s="857"/>
      <c r="RUO23" s="857"/>
      <c r="RUP23" s="857"/>
      <c r="RUQ23" s="857"/>
      <c r="RUR23" s="857"/>
      <c r="RUS23" s="857"/>
      <c r="RUT23" s="857"/>
      <c r="RUU23" s="857"/>
      <c r="RUV23" s="857"/>
      <c r="RUW23" s="857"/>
      <c r="RUX23" s="857"/>
      <c r="RUY23" s="857"/>
      <c r="RUZ23" s="857"/>
      <c r="RVA23" s="857"/>
      <c r="RVB23" s="857"/>
      <c r="RVC23" s="857"/>
      <c r="RVD23" s="857"/>
      <c r="RVE23" s="857"/>
      <c r="RVF23" s="857"/>
      <c r="RVG23" s="857"/>
      <c r="RVH23" s="857"/>
      <c r="RVI23" s="857"/>
      <c r="RVJ23" s="857"/>
      <c r="RVK23" s="857"/>
      <c r="RVL23" s="857"/>
      <c r="RVM23" s="857"/>
      <c r="RVN23" s="857"/>
      <c r="RVO23" s="857"/>
      <c r="RVP23" s="857"/>
      <c r="RVQ23" s="857"/>
      <c r="RVR23" s="857"/>
      <c r="RVS23" s="857"/>
      <c r="RVT23" s="857"/>
      <c r="RVU23" s="857"/>
      <c r="RVV23" s="857"/>
      <c r="RVW23" s="857"/>
      <c r="RVX23" s="857"/>
      <c r="RVY23" s="857"/>
      <c r="RVZ23" s="857"/>
      <c r="RWA23" s="857"/>
      <c r="RWB23" s="857"/>
      <c r="RWC23" s="857"/>
      <c r="RWD23" s="857"/>
      <c r="RWE23" s="857"/>
      <c r="RWF23" s="857"/>
      <c r="RWG23" s="857"/>
      <c r="RWH23" s="857"/>
      <c r="RWI23" s="857"/>
      <c r="RWJ23" s="857"/>
      <c r="RWK23" s="857"/>
      <c r="RWL23" s="857"/>
      <c r="RWM23" s="857"/>
      <c r="RWN23" s="857"/>
      <c r="RWO23" s="857"/>
      <c r="RWP23" s="857"/>
      <c r="RWQ23" s="857"/>
      <c r="RWR23" s="857"/>
      <c r="RWS23" s="857"/>
      <c r="RWT23" s="857"/>
      <c r="RWU23" s="857"/>
      <c r="RWV23" s="857"/>
      <c r="RWW23" s="857"/>
      <c r="RWX23" s="857"/>
      <c r="RWY23" s="857"/>
      <c r="RWZ23" s="857"/>
      <c r="RXA23" s="857"/>
      <c r="RXB23" s="857"/>
      <c r="RXC23" s="857"/>
      <c r="RXD23" s="857"/>
      <c r="RXE23" s="857"/>
      <c r="RXF23" s="857"/>
      <c r="RXG23" s="857"/>
      <c r="RXH23" s="857"/>
      <c r="RXI23" s="857"/>
      <c r="RXJ23" s="857"/>
      <c r="RXK23" s="857"/>
      <c r="RXL23" s="857"/>
      <c r="RXM23" s="857"/>
      <c r="RXN23" s="857"/>
      <c r="RXO23" s="857"/>
      <c r="RXP23" s="857"/>
      <c r="RXQ23" s="857"/>
      <c r="RXR23" s="857"/>
      <c r="RXS23" s="857"/>
      <c r="RXT23" s="857"/>
      <c r="RXU23" s="857"/>
      <c r="RXV23" s="857"/>
      <c r="RXW23" s="857"/>
      <c r="RXX23" s="857"/>
      <c r="RXY23" s="857"/>
      <c r="RXZ23" s="857"/>
      <c r="RYA23" s="857"/>
      <c r="RYB23" s="857"/>
      <c r="RYC23" s="857"/>
      <c r="RYD23" s="857"/>
      <c r="RYE23" s="857"/>
      <c r="RYF23" s="857"/>
      <c r="RYG23" s="857"/>
      <c r="RYH23" s="857"/>
      <c r="RYI23" s="857"/>
      <c r="RYJ23" s="857"/>
      <c r="RYK23" s="857"/>
      <c r="RYL23" s="857"/>
      <c r="RYM23" s="857"/>
      <c r="RYN23" s="857"/>
      <c r="RYO23" s="857"/>
      <c r="RYP23" s="857"/>
      <c r="RYQ23" s="857"/>
      <c r="RYR23" s="857"/>
      <c r="RYS23" s="857"/>
      <c r="RYT23" s="857"/>
      <c r="RYU23" s="857"/>
      <c r="RYV23" s="857"/>
      <c r="RYW23" s="857"/>
      <c r="RYX23" s="857"/>
      <c r="RYY23" s="857"/>
      <c r="RYZ23" s="857"/>
      <c r="RZA23" s="857"/>
      <c r="RZB23" s="857"/>
      <c r="RZC23" s="857"/>
      <c r="RZD23" s="857"/>
      <c r="RZE23" s="857"/>
      <c r="RZF23" s="857"/>
      <c r="RZG23" s="857"/>
      <c r="RZH23" s="857"/>
      <c r="RZI23" s="857"/>
      <c r="RZJ23" s="857"/>
      <c r="RZK23" s="857"/>
      <c r="RZL23" s="857"/>
      <c r="RZM23" s="857"/>
      <c r="RZN23" s="857"/>
      <c r="RZO23" s="857"/>
      <c r="RZP23" s="857"/>
      <c r="RZQ23" s="857"/>
      <c r="RZR23" s="857"/>
      <c r="RZS23" s="857"/>
      <c r="RZT23" s="857"/>
      <c r="RZU23" s="857"/>
      <c r="RZV23" s="857"/>
      <c r="RZW23" s="857"/>
      <c r="RZX23" s="857"/>
      <c r="RZY23" s="857"/>
      <c r="RZZ23" s="857"/>
      <c r="SAA23" s="857"/>
      <c r="SAB23" s="857"/>
      <c r="SAC23" s="857"/>
      <c r="SAD23" s="857"/>
      <c r="SAE23" s="857"/>
      <c r="SAF23" s="857"/>
      <c r="SAG23" s="857"/>
      <c r="SAH23" s="857"/>
      <c r="SAI23" s="857"/>
      <c r="SAJ23" s="857"/>
      <c r="SAK23" s="857"/>
      <c r="SAL23" s="857"/>
      <c r="SAM23" s="857"/>
      <c r="SAN23" s="857"/>
      <c r="SAO23" s="857"/>
      <c r="SAP23" s="857"/>
      <c r="SAQ23" s="857"/>
      <c r="SAR23" s="857"/>
      <c r="SAS23" s="857"/>
      <c r="SAT23" s="857"/>
      <c r="SAU23" s="857"/>
      <c r="SAV23" s="857"/>
      <c r="SAW23" s="857"/>
      <c r="SAX23" s="857"/>
      <c r="SAY23" s="857"/>
      <c r="SAZ23" s="857"/>
      <c r="SBA23" s="857"/>
      <c r="SBB23" s="857"/>
      <c r="SBC23" s="857"/>
      <c r="SBD23" s="857"/>
      <c r="SBE23" s="857"/>
      <c r="SBF23" s="857"/>
      <c r="SBG23" s="857"/>
      <c r="SBH23" s="857"/>
      <c r="SBI23" s="857"/>
      <c r="SBJ23" s="857"/>
      <c r="SBK23" s="857"/>
      <c r="SBL23" s="857"/>
      <c r="SBM23" s="857"/>
      <c r="SBN23" s="857"/>
      <c r="SBO23" s="857"/>
      <c r="SBP23" s="857"/>
      <c r="SBQ23" s="857"/>
      <c r="SBR23" s="857"/>
      <c r="SBS23" s="857"/>
      <c r="SBT23" s="857"/>
      <c r="SBU23" s="857"/>
      <c r="SBV23" s="857"/>
      <c r="SBW23" s="857"/>
      <c r="SBX23" s="857"/>
      <c r="SBY23" s="857"/>
      <c r="SBZ23" s="857"/>
      <c r="SCA23" s="857"/>
      <c r="SCB23" s="857"/>
      <c r="SCC23" s="857"/>
      <c r="SCD23" s="857"/>
      <c r="SCE23" s="857"/>
      <c r="SCF23" s="857"/>
      <c r="SCG23" s="857"/>
      <c r="SCH23" s="857"/>
      <c r="SCI23" s="857"/>
      <c r="SCJ23" s="857"/>
      <c r="SCK23" s="857"/>
      <c r="SCL23" s="857"/>
      <c r="SCM23" s="857"/>
      <c r="SCN23" s="857"/>
      <c r="SCO23" s="857"/>
      <c r="SCP23" s="857"/>
      <c r="SCQ23" s="857"/>
      <c r="SCR23" s="857"/>
      <c r="SCS23" s="857"/>
      <c r="SCT23" s="857"/>
      <c r="SCU23" s="857"/>
      <c r="SCV23" s="857"/>
      <c r="SCW23" s="857"/>
      <c r="SCX23" s="857"/>
      <c r="SCY23" s="857"/>
      <c r="SCZ23" s="857"/>
      <c r="SDA23" s="857"/>
      <c r="SDB23" s="857"/>
      <c r="SDC23" s="857"/>
      <c r="SDD23" s="857"/>
      <c r="SDE23" s="857"/>
      <c r="SDF23" s="857"/>
      <c r="SDG23" s="857"/>
      <c r="SDH23" s="857"/>
      <c r="SDI23" s="857"/>
      <c r="SDJ23" s="857"/>
      <c r="SDK23" s="857"/>
      <c r="SDL23" s="857"/>
      <c r="SDM23" s="857"/>
      <c r="SDN23" s="857"/>
      <c r="SDO23" s="857"/>
      <c r="SDP23" s="857"/>
      <c r="SDQ23" s="857"/>
      <c r="SDR23" s="857"/>
      <c r="SDS23" s="857"/>
      <c r="SDT23" s="857"/>
      <c r="SDU23" s="857"/>
      <c r="SDV23" s="857"/>
      <c r="SDW23" s="857"/>
      <c r="SDX23" s="857"/>
      <c r="SDY23" s="857"/>
      <c r="SDZ23" s="857"/>
      <c r="SEA23" s="857"/>
      <c r="SEB23" s="857"/>
      <c r="SEC23" s="857"/>
      <c r="SED23" s="857"/>
      <c r="SEE23" s="857"/>
      <c r="SEF23" s="857"/>
      <c r="SEG23" s="857"/>
      <c r="SEH23" s="857"/>
      <c r="SEI23" s="857"/>
      <c r="SEJ23" s="857"/>
      <c r="SEK23" s="857"/>
      <c r="SEL23" s="857"/>
      <c r="SEM23" s="857"/>
      <c r="SEN23" s="857"/>
      <c r="SEO23" s="857"/>
      <c r="SEP23" s="857"/>
      <c r="SEQ23" s="857"/>
      <c r="SER23" s="857"/>
      <c r="SES23" s="857"/>
      <c r="SET23" s="857"/>
      <c r="SEU23" s="857"/>
      <c r="SEV23" s="857"/>
      <c r="SEW23" s="857"/>
      <c r="SEX23" s="857"/>
      <c r="SEY23" s="857"/>
      <c r="SEZ23" s="857"/>
      <c r="SFA23" s="857"/>
      <c r="SFB23" s="857"/>
      <c r="SFC23" s="857"/>
      <c r="SFD23" s="857"/>
      <c r="SFE23" s="857"/>
      <c r="SFF23" s="857"/>
      <c r="SFG23" s="857"/>
      <c r="SFH23" s="857"/>
      <c r="SFI23" s="857"/>
      <c r="SFJ23" s="857"/>
      <c r="SFK23" s="857"/>
      <c r="SFL23" s="857"/>
      <c r="SFM23" s="857"/>
      <c r="SFN23" s="857"/>
      <c r="SFO23" s="857"/>
      <c r="SFP23" s="857"/>
      <c r="SFQ23" s="857"/>
      <c r="SFR23" s="857"/>
      <c r="SFS23" s="857"/>
      <c r="SFT23" s="857"/>
      <c r="SFU23" s="857"/>
      <c r="SFV23" s="857"/>
      <c r="SFW23" s="857"/>
      <c r="SFX23" s="857"/>
      <c r="SFY23" s="857"/>
      <c r="SFZ23" s="857"/>
      <c r="SGA23" s="857"/>
      <c r="SGB23" s="857"/>
      <c r="SGC23" s="857"/>
      <c r="SGD23" s="857"/>
      <c r="SGE23" s="857"/>
      <c r="SGF23" s="857"/>
      <c r="SGG23" s="857"/>
      <c r="SGH23" s="857"/>
      <c r="SGI23" s="857"/>
      <c r="SGJ23" s="857"/>
      <c r="SGK23" s="857"/>
      <c r="SGL23" s="857"/>
      <c r="SGM23" s="857"/>
      <c r="SGN23" s="857"/>
      <c r="SGO23" s="857"/>
      <c r="SGP23" s="857"/>
      <c r="SGQ23" s="857"/>
      <c r="SGR23" s="857"/>
      <c r="SGS23" s="857"/>
      <c r="SGT23" s="857"/>
      <c r="SGU23" s="857"/>
      <c r="SGV23" s="857"/>
      <c r="SGW23" s="857"/>
      <c r="SGX23" s="857"/>
      <c r="SGY23" s="857"/>
      <c r="SGZ23" s="857"/>
      <c r="SHA23" s="857"/>
      <c r="SHB23" s="857"/>
      <c r="SHC23" s="857"/>
      <c r="SHD23" s="857"/>
      <c r="SHE23" s="857"/>
      <c r="SHF23" s="857"/>
      <c r="SHG23" s="857"/>
      <c r="SHH23" s="857"/>
      <c r="SHI23" s="857"/>
      <c r="SHJ23" s="857"/>
      <c r="SHK23" s="857"/>
      <c r="SHL23" s="857"/>
      <c r="SHM23" s="857"/>
      <c r="SHN23" s="857"/>
      <c r="SHO23" s="857"/>
      <c r="SHP23" s="857"/>
      <c r="SHQ23" s="857"/>
      <c r="SHR23" s="857"/>
      <c r="SHS23" s="857"/>
      <c r="SHT23" s="857"/>
      <c r="SHU23" s="857"/>
      <c r="SHV23" s="857"/>
      <c r="SHW23" s="857"/>
      <c r="SHX23" s="857"/>
      <c r="SHY23" s="857"/>
      <c r="SHZ23" s="857"/>
      <c r="SIA23" s="857"/>
      <c r="SIB23" s="857"/>
      <c r="SIC23" s="857"/>
      <c r="SID23" s="857"/>
      <c r="SIE23" s="857"/>
      <c r="SIF23" s="857"/>
      <c r="SIG23" s="857"/>
      <c r="SIH23" s="857"/>
      <c r="SII23" s="857"/>
      <c r="SIJ23" s="857"/>
      <c r="SIK23" s="857"/>
      <c r="SIL23" s="857"/>
      <c r="SIM23" s="857"/>
      <c r="SIN23" s="857"/>
      <c r="SIO23" s="857"/>
      <c r="SIP23" s="857"/>
      <c r="SIQ23" s="857"/>
      <c r="SIR23" s="857"/>
      <c r="SIS23" s="857"/>
      <c r="SIT23" s="857"/>
      <c r="SIU23" s="857"/>
      <c r="SIV23" s="857"/>
      <c r="SIW23" s="857"/>
      <c r="SIX23" s="857"/>
      <c r="SIY23" s="857"/>
      <c r="SIZ23" s="857"/>
      <c r="SJA23" s="857"/>
      <c r="SJB23" s="857"/>
      <c r="SJC23" s="857"/>
      <c r="SJD23" s="857"/>
      <c r="SJE23" s="857"/>
      <c r="SJF23" s="857"/>
      <c r="SJG23" s="857"/>
      <c r="SJH23" s="857"/>
      <c r="SJI23" s="857"/>
      <c r="SJJ23" s="857"/>
      <c r="SJK23" s="857"/>
      <c r="SJL23" s="857"/>
      <c r="SJM23" s="857"/>
      <c r="SJN23" s="857"/>
      <c r="SJO23" s="857"/>
      <c r="SJP23" s="857"/>
      <c r="SJQ23" s="857"/>
      <c r="SJR23" s="857"/>
      <c r="SJS23" s="857"/>
      <c r="SJT23" s="857"/>
      <c r="SJU23" s="857"/>
      <c r="SJV23" s="857"/>
      <c r="SJW23" s="857"/>
      <c r="SJX23" s="857"/>
      <c r="SJY23" s="857"/>
      <c r="SJZ23" s="857"/>
      <c r="SKA23" s="857"/>
      <c r="SKB23" s="857"/>
      <c r="SKC23" s="857"/>
      <c r="SKD23" s="857"/>
      <c r="SKE23" s="857"/>
      <c r="SKF23" s="857"/>
      <c r="SKG23" s="857"/>
      <c r="SKH23" s="857"/>
      <c r="SKI23" s="857"/>
      <c r="SKJ23" s="857"/>
      <c r="SKK23" s="857"/>
      <c r="SKL23" s="857"/>
      <c r="SKM23" s="857"/>
      <c r="SKN23" s="857"/>
      <c r="SKO23" s="857"/>
      <c r="SKP23" s="857"/>
      <c r="SKQ23" s="857"/>
      <c r="SKR23" s="857"/>
      <c r="SKS23" s="857"/>
      <c r="SKT23" s="857"/>
      <c r="SKU23" s="857"/>
      <c r="SKV23" s="857"/>
      <c r="SKW23" s="857"/>
      <c r="SKX23" s="857"/>
      <c r="SKY23" s="857"/>
      <c r="SKZ23" s="857"/>
      <c r="SLA23" s="857"/>
      <c r="SLB23" s="857"/>
      <c r="SLC23" s="857"/>
      <c r="SLD23" s="857"/>
      <c r="SLE23" s="857"/>
      <c r="SLF23" s="857"/>
      <c r="SLG23" s="857"/>
      <c r="SLH23" s="857"/>
      <c r="SLI23" s="857"/>
      <c r="SLJ23" s="857"/>
      <c r="SLK23" s="857"/>
      <c r="SLL23" s="857"/>
      <c r="SLM23" s="857"/>
      <c r="SLN23" s="857"/>
      <c r="SLO23" s="857"/>
      <c r="SLP23" s="857"/>
      <c r="SLQ23" s="857"/>
      <c r="SLR23" s="857"/>
      <c r="SLS23" s="857"/>
      <c r="SLT23" s="857"/>
      <c r="SLU23" s="857"/>
      <c r="SLV23" s="857"/>
      <c r="SLW23" s="857"/>
      <c r="SLX23" s="857"/>
      <c r="SLY23" s="857"/>
      <c r="SLZ23" s="857"/>
      <c r="SMA23" s="857"/>
      <c r="SMB23" s="857"/>
      <c r="SMC23" s="857"/>
      <c r="SMD23" s="857"/>
      <c r="SME23" s="857"/>
      <c r="SMF23" s="857"/>
      <c r="SMG23" s="857"/>
      <c r="SMH23" s="857"/>
      <c r="SMI23" s="857"/>
      <c r="SMJ23" s="857"/>
      <c r="SMK23" s="857"/>
      <c r="SML23" s="857"/>
      <c r="SMM23" s="857"/>
      <c r="SMN23" s="857"/>
      <c r="SMO23" s="857"/>
      <c r="SMP23" s="857"/>
      <c r="SMQ23" s="857"/>
      <c r="SMR23" s="857"/>
      <c r="SMS23" s="857"/>
      <c r="SMT23" s="857"/>
      <c r="SMU23" s="857"/>
      <c r="SMV23" s="857"/>
      <c r="SMW23" s="857"/>
      <c r="SMX23" s="857"/>
      <c r="SMY23" s="857"/>
      <c r="SMZ23" s="857"/>
      <c r="SNA23" s="857"/>
      <c r="SNB23" s="857"/>
      <c r="SNC23" s="857"/>
      <c r="SND23" s="857"/>
      <c r="SNE23" s="857"/>
      <c r="SNF23" s="857"/>
      <c r="SNG23" s="857"/>
      <c r="SNH23" s="857"/>
      <c r="SNI23" s="857"/>
      <c r="SNJ23" s="857"/>
      <c r="SNK23" s="857"/>
      <c r="SNL23" s="857"/>
      <c r="SNM23" s="857"/>
      <c r="SNN23" s="857"/>
      <c r="SNO23" s="857"/>
      <c r="SNP23" s="857"/>
      <c r="SNQ23" s="857"/>
      <c r="SNR23" s="857"/>
      <c r="SNS23" s="857"/>
      <c r="SNT23" s="857"/>
      <c r="SNU23" s="857"/>
      <c r="SNV23" s="857"/>
      <c r="SNW23" s="857"/>
      <c r="SNX23" s="857"/>
      <c r="SNY23" s="857"/>
      <c r="SNZ23" s="857"/>
      <c r="SOA23" s="857"/>
      <c r="SOB23" s="857"/>
      <c r="SOC23" s="857"/>
      <c r="SOD23" s="857"/>
      <c r="SOE23" s="857"/>
      <c r="SOF23" s="857"/>
      <c r="SOG23" s="857"/>
      <c r="SOH23" s="857"/>
      <c r="SOI23" s="857"/>
      <c r="SOJ23" s="857"/>
      <c r="SOK23" s="857"/>
      <c r="SOL23" s="857"/>
      <c r="SOM23" s="857"/>
      <c r="SON23" s="857"/>
      <c r="SOO23" s="857"/>
      <c r="SOP23" s="857"/>
      <c r="SOQ23" s="857"/>
      <c r="SOR23" s="857"/>
      <c r="SOS23" s="857"/>
      <c r="SOT23" s="857"/>
      <c r="SOU23" s="857"/>
      <c r="SOV23" s="857"/>
      <c r="SOW23" s="857"/>
      <c r="SOX23" s="857"/>
      <c r="SOY23" s="857"/>
      <c r="SOZ23" s="857"/>
      <c r="SPA23" s="857"/>
      <c r="SPB23" s="857"/>
      <c r="SPC23" s="857"/>
      <c r="SPD23" s="857"/>
      <c r="SPE23" s="857"/>
      <c r="SPF23" s="857"/>
      <c r="SPG23" s="857"/>
      <c r="SPH23" s="857"/>
      <c r="SPI23" s="857"/>
      <c r="SPJ23" s="857"/>
      <c r="SPK23" s="857"/>
      <c r="SPL23" s="857"/>
      <c r="SPM23" s="857"/>
      <c r="SPN23" s="857"/>
      <c r="SPO23" s="857"/>
      <c r="SPP23" s="857"/>
      <c r="SPQ23" s="857"/>
      <c r="SPR23" s="857"/>
      <c r="SPS23" s="857"/>
      <c r="SPT23" s="857"/>
      <c r="SPU23" s="857"/>
      <c r="SPV23" s="857"/>
      <c r="SPW23" s="857"/>
      <c r="SPX23" s="857"/>
      <c r="SPY23" s="857"/>
      <c r="SPZ23" s="857"/>
      <c r="SQA23" s="857"/>
      <c r="SQB23" s="857"/>
      <c r="SQC23" s="857"/>
      <c r="SQD23" s="857"/>
      <c r="SQE23" s="857"/>
      <c r="SQF23" s="857"/>
      <c r="SQG23" s="857"/>
      <c r="SQH23" s="857"/>
      <c r="SQI23" s="857"/>
      <c r="SQJ23" s="857"/>
      <c r="SQK23" s="857"/>
      <c r="SQL23" s="857"/>
      <c r="SQM23" s="857"/>
      <c r="SQN23" s="857"/>
      <c r="SQO23" s="857"/>
      <c r="SQP23" s="857"/>
      <c r="SQQ23" s="857"/>
      <c r="SQR23" s="857"/>
      <c r="SQS23" s="857"/>
      <c r="SQT23" s="857"/>
      <c r="SQU23" s="857"/>
      <c r="SQV23" s="857"/>
      <c r="SQW23" s="857"/>
      <c r="SQX23" s="857"/>
      <c r="SQY23" s="857"/>
      <c r="SQZ23" s="857"/>
      <c r="SRA23" s="857"/>
      <c r="SRB23" s="857"/>
      <c r="SRC23" s="857"/>
      <c r="SRD23" s="857"/>
      <c r="SRE23" s="857"/>
      <c r="SRF23" s="857"/>
      <c r="SRG23" s="857"/>
      <c r="SRH23" s="857"/>
      <c r="SRI23" s="857"/>
      <c r="SRJ23" s="857"/>
      <c r="SRK23" s="857"/>
      <c r="SRL23" s="857"/>
      <c r="SRM23" s="857"/>
      <c r="SRN23" s="857"/>
      <c r="SRO23" s="857"/>
      <c r="SRP23" s="857"/>
      <c r="SRQ23" s="857"/>
      <c r="SRR23" s="857"/>
      <c r="SRS23" s="857"/>
      <c r="SRT23" s="857"/>
      <c r="SRU23" s="857"/>
      <c r="SRV23" s="857"/>
      <c r="SRW23" s="857"/>
      <c r="SRX23" s="857"/>
      <c r="SRY23" s="857"/>
      <c r="SRZ23" s="857"/>
      <c r="SSA23" s="857"/>
      <c r="SSB23" s="857"/>
      <c r="SSC23" s="857"/>
      <c r="SSD23" s="857"/>
      <c r="SSE23" s="857"/>
      <c r="SSF23" s="857"/>
      <c r="SSG23" s="857"/>
      <c r="SSH23" s="857"/>
      <c r="SSI23" s="857"/>
      <c r="SSJ23" s="857"/>
      <c r="SSK23" s="857"/>
      <c r="SSL23" s="857"/>
      <c r="SSM23" s="857"/>
      <c r="SSN23" s="857"/>
      <c r="SSO23" s="857"/>
      <c r="SSP23" s="857"/>
      <c r="SSQ23" s="857"/>
      <c r="SSR23" s="857"/>
      <c r="SSS23" s="857"/>
      <c r="SST23" s="857"/>
      <c r="SSU23" s="857"/>
      <c r="SSV23" s="857"/>
      <c r="SSW23" s="857"/>
      <c r="SSX23" s="857"/>
      <c r="SSY23" s="857"/>
      <c r="SSZ23" s="857"/>
      <c r="STA23" s="857"/>
      <c r="STB23" s="857"/>
      <c r="STC23" s="857"/>
      <c r="STD23" s="857"/>
      <c r="STE23" s="857"/>
      <c r="STF23" s="857"/>
      <c r="STG23" s="857"/>
      <c r="STH23" s="857"/>
      <c r="STI23" s="857"/>
      <c r="STJ23" s="857"/>
      <c r="STK23" s="857"/>
      <c r="STL23" s="857"/>
      <c r="STM23" s="857"/>
      <c r="STN23" s="857"/>
      <c r="STO23" s="857"/>
      <c r="STP23" s="857"/>
      <c r="STQ23" s="857"/>
      <c r="STR23" s="857"/>
      <c r="STS23" s="857"/>
      <c r="STT23" s="857"/>
      <c r="STU23" s="857"/>
      <c r="STV23" s="857"/>
      <c r="STW23" s="857"/>
      <c r="STX23" s="857"/>
      <c r="STY23" s="857"/>
      <c r="STZ23" s="857"/>
      <c r="SUA23" s="857"/>
      <c r="SUB23" s="857"/>
      <c r="SUC23" s="857"/>
      <c r="SUD23" s="857"/>
      <c r="SUE23" s="857"/>
      <c r="SUF23" s="857"/>
      <c r="SUG23" s="857"/>
      <c r="SUH23" s="857"/>
      <c r="SUI23" s="857"/>
      <c r="SUJ23" s="857"/>
      <c r="SUK23" s="857"/>
      <c r="SUL23" s="857"/>
      <c r="SUM23" s="857"/>
      <c r="SUN23" s="857"/>
      <c r="SUO23" s="857"/>
      <c r="SUP23" s="857"/>
      <c r="SUQ23" s="857"/>
      <c r="SUR23" s="857"/>
      <c r="SUS23" s="857"/>
      <c r="SUT23" s="857"/>
      <c r="SUU23" s="857"/>
      <c r="SUV23" s="857"/>
      <c r="SUW23" s="857"/>
      <c r="SUX23" s="857"/>
      <c r="SUY23" s="857"/>
      <c r="SUZ23" s="857"/>
      <c r="SVA23" s="857"/>
      <c r="SVB23" s="857"/>
      <c r="SVC23" s="857"/>
      <c r="SVD23" s="857"/>
      <c r="SVE23" s="857"/>
      <c r="SVF23" s="857"/>
      <c r="SVG23" s="857"/>
      <c r="SVH23" s="857"/>
      <c r="SVI23" s="857"/>
      <c r="SVJ23" s="857"/>
      <c r="SVK23" s="857"/>
      <c r="SVL23" s="857"/>
      <c r="SVM23" s="857"/>
      <c r="SVN23" s="857"/>
      <c r="SVO23" s="857"/>
      <c r="SVP23" s="857"/>
      <c r="SVQ23" s="857"/>
      <c r="SVR23" s="857"/>
      <c r="SVS23" s="857"/>
      <c r="SVT23" s="857"/>
      <c r="SVU23" s="857"/>
      <c r="SVV23" s="857"/>
      <c r="SVW23" s="857"/>
      <c r="SVX23" s="857"/>
      <c r="SVY23" s="857"/>
      <c r="SVZ23" s="857"/>
      <c r="SWA23" s="857"/>
      <c r="SWB23" s="857"/>
      <c r="SWC23" s="857"/>
      <c r="SWD23" s="857"/>
      <c r="SWE23" s="857"/>
      <c r="SWF23" s="857"/>
      <c r="SWG23" s="857"/>
      <c r="SWH23" s="857"/>
      <c r="SWI23" s="857"/>
      <c r="SWJ23" s="857"/>
      <c r="SWK23" s="857"/>
      <c r="SWL23" s="857"/>
      <c r="SWM23" s="857"/>
      <c r="SWN23" s="857"/>
      <c r="SWO23" s="857"/>
      <c r="SWP23" s="857"/>
      <c r="SWQ23" s="857"/>
      <c r="SWR23" s="857"/>
      <c r="SWS23" s="857"/>
      <c r="SWT23" s="857"/>
      <c r="SWU23" s="857"/>
      <c r="SWV23" s="857"/>
      <c r="SWW23" s="857"/>
      <c r="SWX23" s="857"/>
      <c r="SWY23" s="857"/>
      <c r="SWZ23" s="857"/>
      <c r="SXA23" s="857"/>
      <c r="SXB23" s="857"/>
      <c r="SXC23" s="857"/>
      <c r="SXD23" s="857"/>
      <c r="SXE23" s="857"/>
      <c r="SXF23" s="857"/>
      <c r="SXG23" s="857"/>
      <c r="SXH23" s="857"/>
      <c r="SXI23" s="857"/>
      <c r="SXJ23" s="857"/>
      <c r="SXK23" s="857"/>
      <c r="SXL23" s="857"/>
      <c r="SXM23" s="857"/>
      <c r="SXN23" s="857"/>
      <c r="SXO23" s="857"/>
      <c r="SXP23" s="857"/>
      <c r="SXQ23" s="857"/>
      <c r="SXR23" s="857"/>
      <c r="SXS23" s="857"/>
      <c r="SXT23" s="857"/>
      <c r="SXU23" s="857"/>
      <c r="SXV23" s="857"/>
      <c r="SXW23" s="857"/>
      <c r="SXX23" s="857"/>
      <c r="SXY23" s="857"/>
      <c r="SXZ23" s="857"/>
      <c r="SYA23" s="857"/>
      <c r="SYB23" s="857"/>
      <c r="SYC23" s="857"/>
      <c r="SYD23" s="857"/>
      <c r="SYE23" s="857"/>
      <c r="SYF23" s="857"/>
      <c r="SYG23" s="857"/>
      <c r="SYH23" s="857"/>
      <c r="SYI23" s="857"/>
      <c r="SYJ23" s="857"/>
      <c r="SYK23" s="857"/>
      <c r="SYL23" s="857"/>
      <c r="SYM23" s="857"/>
      <c r="SYN23" s="857"/>
      <c r="SYO23" s="857"/>
      <c r="SYP23" s="857"/>
      <c r="SYQ23" s="857"/>
      <c r="SYR23" s="857"/>
      <c r="SYS23" s="857"/>
      <c r="SYT23" s="857"/>
      <c r="SYU23" s="857"/>
      <c r="SYV23" s="857"/>
      <c r="SYW23" s="857"/>
      <c r="SYX23" s="857"/>
      <c r="SYY23" s="857"/>
      <c r="SYZ23" s="857"/>
      <c r="SZA23" s="857"/>
      <c r="SZB23" s="857"/>
      <c r="SZC23" s="857"/>
      <c r="SZD23" s="857"/>
      <c r="SZE23" s="857"/>
      <c r="SZF23" s="857"/>
      <c r="SZG23" s="857"/>
      <c r="SZH23" s="857"/>
      <c r="SZI23" s="857"/>
      <c r="SZJ23" s="857"/>
      <c r="SZK23" s="857"/>
      <c r="SZL23" s="857"/>
      <c r="SZM23" s="857"/>
      <c r="SZN23" s="857"/>
      <c r="SZO23" s="857"/>
      <c r="SZP23" s="857"/>
      <c r="SZQ23" s="857"/>
      <c r="SZR23" s="857"/>
      <c r="SZS23" s="857"/>
      <c r="SZT23" s="857"/>
      <c r="SZU23" s="857"/>
      <c r="SZV23" s="857"/>
      <c r="SZW23" s="857"/>
      <c r="SZX23" s="857"/>
      <c r="SZY23" s="857"/>
      <c r="SZZ23" s="857"/>
      <c r="TAA23" s="857"/>
      <c r="TAB23" s="857"/>
      <c r="TAC23" s="857"/>
      <c r="TAD23" s="857"/>
      <c r="TAE23" s="857"/>
      <c r="TAF23" s="857"/>
      <c r="TAG23" s="857"/>
      <c r="TAH23" s="857"/>
      <c r="TAI23" s="857"/>
      <c r="TAJ23" s="857"/>
      <c r="TAK23" s="857"/>
      <c r="TAL23" s="857"/>
      <c r="TAM23" s="857"/>
      <c r="TAN23" s="857"/>
      <c r="TAO23" s="857"/>
      <c r="TAP23" s="857"/>
      <c r="TAQ23" s="857"/>
      <c r="TAR23" s="857"/>
      <c r="TAS23" s="857"/>
      <c r="TAT23" s="857"/>
      <c r="TAU23" s="857"/>
      <c r="TAV23" s="857"/>
      <c r="TAW23" s="857"/>
      <c r="TAX23" s="857"/>
      <c r="TAY23" s="857"/>
      <c r="TAZ23" s="857"/>
      <c r="TBA23" s="857"/>
      <c r="TBB23" s="857"/>
      <c r="TBC23" s="857"/>
      <c r="TBD23" s="857"/>
      <c r="TBE23" s="857"/>
      <c r="TBF23" s="857"/>
      <c r="TBG23" s="857"/>
      <c r="TBH23" s="857"/>
      <c r="TBI23" s="857"/>
      <c r="TBJ23" s="857"/>
      <c r="TBK23" s="857"/>
      <c r="TBL23" s="857"/>
      <c r="TBM23" s="857"/>
      <c r="TBN23" s="857"/>
      <c r="TBO23" s="857"/>
      <c r="TBP23" s="857"/>
      <c r="TBQ23" s="857"/>
      <c r="TBR23" s="857"/>
      <c r="TBS23" s="857"/>
      <c r="TBT23" s="857"/>
      <c r="TBU23" s="857"/>
      <c r="TBV23" s="857"/>
      <c r="TBW23" s="857"/>
      <c r="TBX23" s="857"/>
      <c r="TBY23" s="857"/>
      <c r="TBZ23" s="857"/>
      <c r="TCA23" s="857"/>
      <c r="TCB23" s="857"/>
      <c r="TCC23" s="857"/>
      <c r="TCD23" s="857"/>
      <c r="TCE23" s="857"/>
      <c r="TCF23" s="857"/>
      <c r="TCG23" s="857"/>
      <c r="TCH23" s="857"/>
      <c r="TCI23" s="857"/>
      <c r="TCJ23" s="857"/>
      <c r="TCK23" s="857"/>
      <c r="TCL23" s="857"/>
      <c r="TCM23" s="857"/>
      <c r="TCN23" s="857"/>
      <c r="TCO23" s="857"/>
      <c r="TCP23" s="857"/>
      <c r="TCQ23" s="857"/>
      <c r="TCR23" s="857"/>
      <c r="TCS23" s="857"/>
      <c r="TCT23" s="857"/>
      <c r="TCU23" s="857"/>
      <c r="TCV23" s="857"/>
      <c r="TCW23" s="857"/>
      <c r="TCX23" s="857"/>
      <c r="TCY23" s="857"/>
      <c r="TCZ23" s="857"/>
      <c r="TDA23" s="857"/>
      <c r="TDB23" s="857"/>
      <c r="TDC23" s="857"/>
      <c r="TDD23" s="857"/>
      <c r="TDE23" s="857"/>
      <c r="TDF23" s="857"/>
      <c r="TDG23" s="857"/>
      <c r="TDH23" s="857"/>
      <c r="TDI23" s="857"/>
      <c r="TDJ23" s="857"/>
      <c r="TDK23" s="857"/>
      <c r="TDL23" s="857"/>
      <c r="TDM23" s="857"/>
      <c r="TDN23" s="857"/>
      <c r="TDO23" s="857"/>
      <c r="TDP23" s="857"/>
      <c r="TDQ23" s="857"/>
      <c r="TDR23" s="857"/>
      <c r="TDS23" s="857"/>
      <c r="TDT23" s="857"/>
      <c r="TDU23" s="857"/>
      <c r="TDV23" s="857"/>
      <c r="TDW23" s="857"/>
      <c r="TDX23" s="857"/>
      <c r="TDY23" s="857"/>
      <c r="TDZ23" s="857"/>
      <c r="TEA23" s="857"/>
      <c r="TEB23" s="857"/>
      <c r="TEC23" s="857"/>
      <c r="TED23" s="857"/>
      <c r="TEE23" s="857"/>
      <c r="TEF23" s="857"/>
      <c r="TEG23" s="857"/>
      <c r="TEH23" s="857"/>
      <c r="TEI23" s="857"/>
      <c r="TEJ23" s="857"/>
      <c r="TEK23" s="857"/>
      <c r="TEL23" s="857"/>
      <c r="TEM23" s="857"/>
      <c r="TEN23" s="857"/>
      <c r="TEO23" s="857"/>
      <c r="TEP23" s="857"/>
      <c r="TEQ23" s="857"/>
      <c r="TER23" s="857"/>
      <c r="TES23" s="857"/>
      <c r="TET23" s="857"/>
      <c r="TEU23" s="857"/>
      <c r="TEV23" s="857"/>
      <c r="TEW23" s="857"/>
      <c r="TEX23" s="857"/>
      <c r="TEY23" s="857"/>
      <c r="TEZ23" s="857"/>
      <c r="TFA23" s="857"/>
      <c r="TFB23" s="857"/>
      <c r="TFC23" s="857"/>
      <c r="TFD23" s="857"/>
      <c r="TFE23" s="857"/>
      <c r="TFF23" s="857"/>
      <c r="TFG23" s="857"/>
      <c r="TFH23" s="857"/>
      <c r="TFI23" s="857"/>
      <c r="TFJ23" s="857"/>
      <c r="TFK23" s="857"/>
      <c r="TFL23" s="857"/>
      <c r="TFM23" s="857"/>
      <c r="TFN23" s="857"/>
      <c r="TFO23" s="857"/>
      <c r="TFP23" s="857"/>
      <c r="TFQ23" s="857"/>
      <c r="TFR23" s="857"/>
      <c r="TFS23" s="857"/>
      <c r="TFT23" s="857"/>
      <c r="TFU23" s="857"/>
      <c r="TFV23" s="857"/>
      <c r="TFW23" s="857"/>
      <c r="TFX23" s="857"/>
      <c r="TFY23" s="857"/>
      <c r="TFZ23" s="857"/>
      <c r="TGA23" s="857"/>
      <c r="TGB23" s="857"/>
      <c r="TGC23" s="857"/>
      <c r="TGD23" s="857"/>
      <c r="TGE23" s="857"/>
      <c r="TGF23" s="857"/>
      <c r="TGG23" s="857"/>
      <c r="TGH23" s="857"/>
      <c r="TGI23" s="857"/>
      <c r="TGJ23" s="857"/>
      <c r="TGK23" s="857"/>
      <c r="TGL23" s="857"/>
      <c r="TGM23" s="857"/>
      <c r="TGN23" s="857"/>
      <c r="TGO23" s="857"/>
      <c r="TGP23" s="857"/>
      <c r="TGQ23" s="857"/>
      <c r="TGR23" s="857"/>
      <c r="TGS23" s="857"/>
      <c r="TGT23" s="857"/>
      <c r="TGU23" s="857"/>
      <c r="TGV23" s="857"/>
      <c r="TGW23" s="857"/>
      <c r="TGX23" s="857"/>
      <c r="TGY23" s="857"/>
      <c r="TGZ23" s="857"/>
      <c r="THA23" s="857"/>
      <c r="THB23" s="857"/>
      <c r="THC23" s="857"/>
      <c r="THD23" s="857"/>
      <c r="THE23" s="857"/>
      <c r="THF23" s="857"/>
      <c r="THG23" s="857"/>
      <c r="THH23" s="857"/>
      <c r="THI23" s="857"/>
      <c r="THJ23" s="857"/>
      <c r="THK23" s="857"/>
      <c r="THL23" s="857"/>
      <c r="THM23" s="857"/>
      <c r="THN23" s="857"/>
      <c r="THO23" s="857"/>
      <c r="THP23" s="857"/>
      <c r="THQ23" s="857"/>
      <c r="THR23" s="857"/>
      <c r="THS23" s="857"/>
      <c r="THT23" s="857"/>
      <c r="THU23" s="857"/>
      <c r="THV23" s="857"/>
      <c r="THW23" s="857"/>
      <c r="THX23" s="857"/>
      <c r="THY23" s="857"/>
      <c r="THZ23" s="857"/>
      <c r="TIA23" s="857"/>
      <c r="TIB23" s="857"/>
      <c r="TIC23" s="857"/>
      <c r="TID23" s="857"/>
      <c r="TIE23" s="857"/>
      <c r="TIF23" s="857"/>
      <c r="TIG23" s="857"/>
      <c r="TIH23" s="857"/>
      <c r="TII23" s="857"/>
      <c r="TIJ23" s="857"/>
      <c r="TIK23" s="857"/>
      <c r="TIL23" s="857"/>
      <c r="TIM23" s="857"/>
      <c r="TIN23" s="857"/>
      <c r="TIO23" s="857"/>
      <c r="TIP23" s="857"/>
      <c r="TIQ23" s="857"/>
      <c r="TIR23" s="857"/>
      <c r="TIS23" s="857"/>
      <c r="TIT23" s="857"/>
      <c r="TIU23" s="857"/>
      <c r="TIV23" s="857"/>
      <c r="TIW23" s="857"/>
      <c r="TIX23" s="857"/>
      <c r="TIY23" s="857"/>
      <c r="TIZ23" s="857"/>
      <c r="TJA23" s="857"/>
      <c r="TJB23" s="857"/>
      <c r="TJC23" s="857"/>
      <c r="TJD23" s="857"/>
      <c r="TJE23" s="857"/>
      <c r="TJF23" s="857"/>
      <c r="TJG23" s="857"/>
      <c r="TJH23" s="857"/>
      <c r="TJI23" s="857"/>
      <c r="TJJ23" s="857"/>
      <c r="TJK23" s="857"/>
      <c r="TJL23" s="857"/>
      <c r="TJM23" s="857"/>
      <c r="TJN23" s="857"/>
      <c r="TJO23" s="857"/>
      <c r="TJP23" s="857"/>
      <c r="TJQ23" s="857"/>
      <c r="TJR23" s="857"/>
      <c r="TJS23" s="857"/>
      <c r="TJT23" s="857"/>
      <c r="TJU23" s="857"/>
      <c r="TJV23" s="857"/>
      <c r="TJW23" s="857"/>
      <c r="TJX23" s="857"/>
      <c r="TJY23" s="857"/>
      <c r="TJZ23" s="857"/>
      <c r="TKA23" s="857"/>
      <c r="TKB23" s="857"/>
      <c r="TKC23" s="857"/>
      <c r="TKD23" s="857"/>
      <c r="TKE23" s="857"/>
      <c r="TKF23" s="857"/>
      <c r="TKG23" s="857"/>
      <c r="TKH23" s="857"/>
      <c r="TKI23" s="857"/>
      <c r="TKJ23" s="857"/>
      <c r="TKK23" s="857"/>
      <c r="TKL23" s="857"/>
      <c r="TKM23" s="857"/>
      <c r="TKN23" s="857"/>
      <c r="TKO23" s="857"/>
      <c r="TKP23" s="857"/>
      <c r="TKQ23" s="857"/>
      <c r="TKR23" s="857"/>
      <c r="TKS23" s="857"/>
      <c r="TKT23" s="857"/>
      <c r="TKU23" s="857"/>
      <c r="TKV23" s="857"/>
      <c r="TKW23" s="857"/>
      <c r="TKX23" s="857"/>
      <c r="TKY23" s="857"/>
      <c r="TKZ23" s="857"/>
      <c r="TLA23" s="857"/>
      <c r="TLB23" s="857"/>
      <c r="TLC23" s="857"/>
      <c r="TLD23" s="857"/>
      <c r="TLE23" s="857"/>
      <c r="TLF23" s="857"/>
      <c r="TLG23" s="857"/>
      <c r="TLH23" s="857"/>
      <c r="TLI23" s="857"/>
      <c r="TLJ23" s="857"/>
      <c r="TLK23" s="857"/>
      <c r="TLL23" s="857"/>
      <c r="TLM23" s="857"/>
      <c r="TLN23" s="857"/>
      <c r="TLO23" s="857"/>
      <c r="TLP23" s="857"/>
      <c r="TLQ23" s="857"/>
      <c r="TLR23" s="857"/>
      <c r="TLS23" s="857"/>
      <c r="TLT23" s="857"/>
      <c r="TLU23" s="857"/>
      <c r="TLV23" s="857"/>
      <c r="TLW23" s="857"/>
      <c r="TLX23" s="857"/>
      <c r="TLY23" s="857"/>
      <c r="TLZ23" s="857"/>
      <c r="TMA23" s="857"/>
      <c r="TMB23" s="857"/>
      <c r="TMC23" s="857"/>
      <c r="TMD23" s="857"/>
      <c r="TME23" s="857"/>
      <c r="TMF23" s="857"/>
      <c r="TMG23" s="857"/>
      <c r="TMH23" s="857"/>
      <c r="TMI23" s="857"/>
      <c r="TMJ23" s="857"/>
      <c r="TMK23" s="857"/>
      <c r="TML23" s="857"/>
      <c r="TMM23" s="857"/>
      <c r="TMN23" s="857"/>
      <c r="TMO23" s="857"/>
      <c r="TMP23" s="857"/>
      <c r="TMQ23" s="857"/>
      <c r="TMR23" s="857"/>
      <c r="TMS23" s="857"/>
      <c r="TMT23" s="857"/>
      <c r="TMU23" s="857"/>
      <c r="TMV23" s="857"/>
      <c r="TMW23" s="857"/>
      <c r="TMX23" s="857"/>
      <c r="TMY23" s="857"/>
      <c r="TMZ23" s="857"/>
      <c r="TNA23" s="857"/>
      <c r="TNB23" s="857"/>
      <c r="TNC23" s="857"/>
      <c r="TND23" s="857"/>
      <c r="TNE23" s="857"/>
      <c r="TNF23" s="857"/>
      <c r="TNG23" s="857"/>
      <c r="TNH23" s="857"/>
      <c r="TNI23" s="857"/>
      <c r="TNJ23" s="857"/>
      <c r="TNK23" s="857"/>
      <c r="TNL23" s="857"/>
      <c r="TNM23" s="857"/>
      <c r="TNN23" s="857"/>
      <c r="TNO23" s="857"/>
      <c r="TNP23" s="857"/>
      <c r="TNQ23" s="857"/>
      <c r="TNR23" s="857"/>
      <c r="TNS23" s="857"/>
      <c r="TNT23" s="857"/>
      <c r="TNU23" s="857"/>
      <c r="TNV23" s="857"/>
      <c r="TNW23" s="857"/>
      <c r="TNX23" s="857"/>
      <c r="TNY23" s="857"/>
      <c r="TNZ23" s="857"/>
      <c r="TOA23" s="857"/>
      <c r="TOB23" s="857"/>
      <c r="TOC23" s="857"/>
      <c r="TOD23" s="857"/>
      <c r="TOE23" s="857"/>
      <c r="TOF23" s="857"/>
      <c r="TOG23" s="857"/>
      <c r="TOH23" s="857"/>
      <c r="TOI23" s="857"/>
      <c r="TOJ23" s="857"/>
      <c r="TOK23" s="857"/>
      <c r="TOL23" s="857"/>
      <c r="TOM23" s="857"/>
      <c r="TON23" s="857"/>
      <c r="TOO23" s="857"/>
      <c r="TOP23" s="857"/>
      <c r="TOQ23" s="857"/>
      <c r="TOR23" s="857"/>
      <c r="TOS23" s="857"/>
      <c r="TOT23" s="857"/>
      <c r="TOU23" s="857"/>
      <c r="TOV23" s="857"/>
      <c r="TOW23" s="857"/>
      <c r="TOX23" s="857"/>
      <c r="TOY23" s="857"/>
      <c r="TOZ23" s="857"/>
      <c r="TPA23" s="857"/>
      <c r="TPB23" s="857"/>
      <c r="TPC23" s="857"/>
      <c r="TPD23" s="857"/>
      <c r="TPE23" s="857"/>
      <c r="TPF23" s="857"/>
      <c r="TPG23" s="857"/>
      <c r="TPH23" s="857"/>
      <c r="TPI23" s="857"/>
      <c r="TPJ23" s="857"/>
      <c r="TPK23" s="857"/>
      <c r="TPL23" s="857"/>
      <c r="TPM23" s="857"/>
      <c r="TPN23" s="857"/>
      <c r="TPO23" s="857"/>
      <c r="TPP23" s="857"/>
      <c r="TPQ23" s="857"/>
      <c r="TPR23" s="857"/>
      <c r="TPS23" s="857"/>
      <c r="TPT23" s="857"/>
      <c r="TPU23" s="857"/>
      <c r="TPV23" s="857"/>
      <c r="TPW23" s="857"/>
      <c r="TPX23" s="857"/>
      <c r="TPY23" s="857"/>
      <c r="TPZ23" s="857"/>
      <c r="TQA23" s="857"/>
      <c r="TQB23" s="857"/>
      <c r="TQC23" s="857"/>
      <c r="TQD23" s="857"/>
      <c r="TQE23" s="857"/>
      <c r="TQF23" s="857"/>
      <c r="TQG23" s="857"/>
      <c r="TQH23" s="857"/>
      <c r="TQI23" s="857"/>
      <c r="TQJ23" s="857"/>
      <c r="TQK23" s="857"/>
      <c r="TQL23" s="857"/>
      <c r="TQM23" s="857"/>
      <c r="TQN23" s="857"/>
      <c r="TQO23" s="857"/>
      <c r="TQP23" s="857"/>
      <c r="TQQ23" s="857"/>
      <c r="TQR23" s="857"/>
      <c r="TQS23" s="857"/>
      <c r="TQT23" s="857"/>
      <c r="TQU23" s="857"/>
      <c r="TQV23" s="857"/>
      <c r="TQW23" s="857"/>
      <c r="TQX23" s="857"/>
      <c r="TQY23" s="857"/>
      <c r="TQZ23" s="857"/>
      <c r="TRA23" s="857"/>
      <c r="TRB23" s="857"/>
      <c r="TRC23" s="857"/>
      <c r="TRD23" s="857"/>
      <c r="TRE23" s="857"/>
      <c r="TRF23" s="857"/>
      <c r="TRG23" s="857"/>
      <c r="TRH23" s="857"/>
      <c r="TRI23" s="857"/>
      <c r="TRJ23" s="857"/>
      <c r="TRK23" s="857"/>
      <c r="TRL23" s="857"/>
      <c r="TRM23" s="857"/>
      <c r="TRN23" s="857"/>
      <c r="TRO23" s="857"/>
      <c r="TRP23" s="857"/>
      <c r="TRQ23" s="857"/>
      <c r="TRR23" s="857"/>
      <c r="TRS23" s="857"/>
      <c r="TRT23" s="857"/>
      <c r="TRU23" s="857"/>
      <c r="TRV23" s="857"/>
      <c r="TRW23" s="857"/>
      <c r="TRX23" s="857"/>
      <c r="TRY23" s="857"/>
      <c r="TRZ23" s="857"/>
      <c r="TSA23" s="857"/>
      <c r="TSB23" s="857"/>
      <c r="TSC23" s="857"/>
      <c r="TSD23" s="857"/>
      <c r="TSE23" s="857"/>
      <c r="TSF23" s="857"/>
      <c r="TSG23" s="857"/>
      <c r="TSH23" s="857"/>
      <c r="TSI23" s="857"/>
      <c r="TSJ23" s="857"/>
      <c r="TSK23" s="857"/>
      <c r="TSL23" s="857"/>
      <c r="TSM23" s="857"/>
      <c r="TSN23" s="857"/>
      <c r="TSO23" s="857"/>
      <c r="TSP23" s="857"/>
      <c r="TSQ23" s="857"/>
      <c r="TSR23" s="857"/>
      <c r="TSS23" s="857"/>
      <c r="TST23" s="857"/>
      <c r="TSU23" s="857"/>
      <c r="TSV23" s="857"/>
      <c r="TSW23" s="857"/>
      <c r="TSX23" s="857"/>
      <c r="TSY23" s="857"/>
      <c r="TSZ23" s="857"/>
      <c r="TTA23" s="857"/>
      <c r="TTB23" s="857"/>
      <c r="TTC23" s="857"/>
      <c r="TTD23" s="857"/>
      <c r="TTE23" s="857"/>
      <c r="TTF23" s="857"/>
      <c r="TTG23" s="857"/>
      <c r="TTH23" s="857"/>
      <c r="TTI23" s="857"/>
      <c r="TTJ23" s="857"/>
      <c r="TTK23" s="857"/>
      <c r="TTL23" s="857"/>
      <c r="TTM23" s="857"/>
      <c r="TTN23" s="857"/>
      <c r="TTO23" s="857"/>
      <c r="TTP23" s="857"/>
      <c r="TTQ23" s="857"/>
      <c r="TTR23" s="857"/>
      <c r="TTS23" s="857"/>
      <c r="TTT23" s="857"/>
      <c r="TTU23" s="857"/>
      <c r="TTV23" s="857"/>
      <c r="TTW23" s="857"/>
      <c r="TTX23" s="857"/>
      <c r="TTY23" s="857"/>
      <c r="TTZ23" s="857"/>
      <c r="TUA23" s="857"/>
      <c r="TUB23" s="857"/>
      <c r="TUC23" s="857"/>
      <c r="TUD23" s="857"/>
      <c r="TUE23" s="857"/>
      <c r="TUF23" s="857"/>
      <c r="TUG23" s="857"/>
      <c r="TUH23" s="857"/>
      <c r="TUI23" s="857"/>
      <c r="TUJ23" s="857"/>
      <c r="TUK23" s="857"/>
      <c r="TUL23" s="857"/>
      <c r="TUM23" s="857"/>
      <c r="TUN23" s="857"/>
      <c r="TUO23" s="857"/>
      <c r="TUP23" s="857"/>
      <c r="TUQ23" s="857"/>
      <c r="TUR23" s="857"/>
      <c r="TUS23" s="857"/>
      <c r="TUT23" s="857"/>
      <c r="TUU23" s="857"/>
      <c r="TUV23" s="857"/>
      <c r="TUW23" s="857"/>
      <c r="TUX23" s="857"/>
      <c r="TUY23" s="857"/>
      <c r="TUZ23" s="857"/>
      <c r="TVA23" s="857"/>
      <c r="TVB23" s="857"/>
      <c r="TVC23" s="857"/>
      <c r="TVD23" s="857"/>
      <c r="TVE23" s="857"/>
      <c r="TVF23" s="857"/>
      <c r="TVG23" s="857"/>
      <c r="TVH23" s="857"/>
      <c r="TVI23" s="857"/>
      <c r="TVJ23" s="857"/>
      <c r="TVK23" s="857"/>
      <c r="TVL23" s="857"/>
      <c r="TVM23" s="857"/>
      <c r="TVN23" s="857"/>
      <c r="TVO23" s="857"/>
      <c r="TVP23" s="857"/>
      <c r="TVQ23" s="857"/>
      <c r="TVR23" s="857"/>
      <c r="TVS23" s="857"/>
      <c r="TVT23" s="857"/>
      <c r="TVU23" s="857"/>
      <c r="TVV23" s="857"/>
      <c r="TVW23" s="857"/>
      <c r="TVX23" s="857"/>
      <c r="TVY23" s="857"/>
      <c r="TVZ23" s="857"/>
      <c r="TWA23" s="857"/>
      <c r="TWB23" s="857"/>
      <c r="TWC23" s="857"/>
      <c r="TWD23" s="857"/>
      <c r="TWE23" s="857"/>
      <c r="TWF23" s="857"/>
      <c r="TWG23" s="857"/>
      <c r="TWH23" s="857"/>
      <c r="TWI23" s="857"/>
      <c r="TWJ23" s="857"/>
      <c r="TWK23" s="857"/>
      <c r="TWL23" s="857"/>
      <c r="TWM23" s="857"/>
      <c r="TWN23" s="857"/>
      <c r="TWO23" s="857"/>
      <c r="TWP23" s="857"/>
      <c r="TWQ23" s="857"/>
      <c r="TWR23" s="857"/>
      <c r="TWS23" s="857"/>
      <c r="TWT23" s="857"/>
      <c r="TWU23" s="857"/>
      <c r="TWV23" s="857"/>
      <c r="TWW23" s="857"/>
      <c r="TWX23" s="857"/>
      <c r="TWY23" s="857"/>
      <c r="TWZ23" s="857"/>
      <c r="TXA23" s="857"/>
      <c r="TXB23" s="857"/>
      <c r="TXC23" s="857"/>
      <c r="TXD23" s="857"/>
      <c r="TXE23" s="857"/>
      <c r="TXF23" s="857"/>
      <c r="TXG23" s="857"/>
      <c r="TXH23" s="857"/>
      <c r="TXI23" s="857"/>
      <c r="TXJ23" s="857"/>
      <c r="TXK23" s="857"/>
      <c r="TXL23" s="857"/>
      <c r="TXM23" s="857"/>
      <c r="TXN23" s="857"/>
      <c r="TXO23" s="857"/>
      <c r="TXP23" s="857"/>
      <c r="TXQ23" s="857"/>
      <c r="TXR23" s="857"/>
      <c r="TXS23" s="857"/>
      <c r="TXT23" s="857"/>
      <c r="TXU23" s="857"/>
      <c r="TXV23" s="857"/>
      <c r="TXW23" s="857"/>
      <c r="TXX23" s="857"/>
      <c r="TXY23" s="857"/>
      <c r="TXZ23" s="857"/>
      <c r="TYA23" s="857"/>
      <c r="TYB23" s="857"/>
      <c r="TYC23" s="857"/>
      <c r="TYD23" s="857"/>
      <c r="TYE23" s="857"/>
      <c r="TYF23" s="857"/>
      <c r="TYG23" s="857"/>
      <c r="TYH23" s="857"/>
      <c r="TYI23" s="857"/>
      <c r="TYJ23" s="857"/>
      <c r="TYK23" s="857"/>
      <c r="TYL23" s="857"/>
      <c r="TYM23" s="857"/>
      <c r="TYN23" s="857"/>
      <c r="TYO23" s="857"/>
      <c r="TYP23" s="857"/>
      <c r="TYQ23" s="857"/>
      <c r="TYR23" s="857"/>
      <c r="TYS23" s="857"/>
      <c r="TYT23" s="857"/>
      <c r="TYU23" s="857"/>
      <c r="TYV23" s="857"/>
      <c r="TYW23" s="857"/>
      <c r="TYX23" s="857"/>
      <c r="TYY23" s="857"/>
      <c r="TYZ23" s="857"/>
      <c r="TZA23" s="857"/>
      <c r="TZB23" s="857"/>
      <c r="TZC23" s="857"/>
      <c r="TZD23" s="857"/>
      <c r="TZE23" s="857"/>
      <c r="TZF23" s="857"/>
      <c r="TZG23" s="857"/>
      <c r="TZH23" s="857"/>
      <c r="TZI23" s="857"/>
      <c r="TZJ23" s="857"/>
      <c r="TZK23" s="857"/>
      <c r="TZL23" s="857"/>
      <c r="TZM23" s="857"/>
      <c r="TZN23" s="857"/>
      <c r="TZO23" s="857"/>
      <c r="TZP23" s="857"/>
      <c r="TZQ23" s="857"/>
      <c r="TZR23" s="857"/>
      <c r="TZS23" s="857"/>
      <c r="TZT23" s="857"/>
      <c r="TZU23" s="857"/>
      <c r="TZV23" s="857"/>
      <c r="TZW23" s="857"/>
      <c r="TZX23" s="857"/>
      <c r="TZY23" s="857"/>
      <c r="TZZ23" s="857"/>
      <c r="UAA23" s="857"/>
      <c r="UAB23" s="857"/>
      <c r="UAC23" s="857"/>
      <c r="UAD23" s="857"/>
      <c r="UAE23" s="857"/>
      <c r="UAF23" s="857"/>
      <c r="UAG23" s="857"/>
      <c r="UAH23" s="857"/>
      <c r="UAI23" s="857"/>
      <c r="UAJ23" s="857"/>
      <c r="UAK23" s="857"/>
      <c r="UAL23" s="857"/>
      <c r="UAM23" s="857"/>
      <c r="UAN23" s="857"/>
      <c r="UAO23" s="857"/>
      <c r="UAP23" s="857"/>
      <c r="UAQ23" s="857"/>
      <c r="UAR23" s="857"/>
      <c r="UAS23" s="857"/>
      <c r="UAT23" s="857"/>
      <c r="UAU23" s="857"/>
      <c r="UAV23" s="857"/>
      <c r="UAW23" s="857"/>
      <c r="UAX23" s="857"/>
      <c r="UAY23" s="857"/>
      <c r="UAZ23" s="857"/>
      <c r="UBA23" s="857"/>
      <c r="UBB23" s="857"/>
      <c r="UBC23" s="857"/>
      <c r="UBD23" s="857"/>
      <c r="UBE23" s="857"/>
      <c r="UBF23" s="857"/>
      <c r="UBG23" s="857"/>
      <c r="UBH23" s="857"/>
      <c r="UBI23" s="857"/>
      <c r="UBJ23" s="857"/>
      <c r="UBK23" s="857"/>
      <c r="UBL23" s="857"/>
      <c r="UBM23" s="857"/>
      <c r="UBN23" s="857"/>
      <c r="UBO23" s="857"/>
      <c r="UBP23" s="857"/>
      <c r="UBQ23" s="857"/>
      <c r="UBR23" s="857"/>
      <c r="UBS23" s="857"/>
      <c r="UBT23" s="857"/>
      <c r="UBU23" s="857"/>
      <c r="UBV23" s="857"/>
      <c r="UBW23" s="857"/>
      <c r="UBX23" s="857"/>
      <c r="UBY23" s="857"/>
      <c r="UBZ23" s="857"/>
      <c r="UCA23" s="857"/>
      <c r="UCB23" s="857"/>
      <c r="UCC23" s="857"/>
      <c r="UCD23" s="857"/>
      <c r="UCE23" s="857"/>
      <c r="UCF23" s="857"/>
      <c r="UCG23" s="857"/>
      <c r="UCH23" s="857"/>
      <c r="UCI23" s="857"/>
      <c r="UCJ23" s="857"/>
      <c r="UCK23" s="857"/>
      <c r="UCL23" s="857"/>
      <c r="UCM23" s="857"/>
      <c r="UCN23" s="857"/>
      <c r="UCO23" s="857"/>
      <c r="UCP23" s="857"/>
      <c r="UCQ23" s="857"/>
      <c r="UCR23" s="857"/>
      <c r="UCS23" s="857"/>
      <c r="UCT23" s="857"/>
      <c r="UCU23" s="857"/>
      <c r="UCV23" s="857"/>
      <c r="UCW23" s="857"/>
      <c r="UCX23" s="857"/>
      <c r="UCY23" s="857"/>
      <c r="UCZ23" s="857"/>
      <c r="UDA23" s="857"/>
      <c r="UDB23" s="857"/>
      <c r="UDC23" s="857"/>
      <c r="UDD23" s="857"/>
      <c r="UDE23" s="857"/>
      <c r="UDF23" s="857"/>
      <c r="UDG23" s="857"/>
      <c r="UDH23" s="857"/>
      <c r="UDI23" s="857"/>
      <c r="UDJ23" s="857"/>
      <c r="UDK23" s="857"/>
      <c r="UDL23" s="857"/>
      <c r="UDM23" s="857"/>
      <c r="UDN23" s="857"/>
      <c r="UDO23" s="857"/>
      <c r="UDP23" s="857"/>
      <c r="UDQ23" s="857"/>
      <c r="UDR23" s="857"/>
      <c r="UDS23" s="857"/>
      <c r="UDT23" s="857"/>
      <c r="UDU23" s="857"/>
      <c r="UDV23" s="857"/>
      <c r="UDW23" s="857"/>
      <c r="UDX23" s="857"/>
      <c r="UDY23" s="857"/>
      <c r="UDZ23" s="857"/>
      <c r="UEA23" s="857"/>
      <c r="UEB23" s="857"/>
      <c r="UEC23" s="857"/>
      <c r="UED23" s="857"/>
      <c r="UEE23" s="857"/>
      <c r="UEF23" s="857"/>
      <c r="UEG23" s="857"/>
      <c r="UEH23" s="857"/>
      <c r="UEI23" s="857"/>
      <c r="UEJ23" s="857"/>
      <c r="UEK23" s="857"/>
      <c r="UEL23" s="857"/>
      <c r="UEM23" s="857"/>
      <c r="UEN23" s="857"/>
      <c r="UEO23" s="857"/>
      <c r="UEP23" s="857"/>
      <c r="UEQ23" s="857"/>
      <c r="UER23" s="857"/>
      <c r="UES23" s="857"/>
      <c r="UET23" s="857"/>
      <c r="UEU23" s="857"/>
      <c r="UEV23" s="857"/>
      <c r="UEW23" s="857"/>
      <c r="UEX23" s="857"/>
      <c r="UEY23" s="857"/>
      <c r="UEZ23" s="857"/>
      <c r="UFA23" s="857"/>
      <c r="UFB23" s="857"/>
      <c r="UFC23" s="857"/>
      <c r="UFD23" s="857"/>
      <c r="UFE23" s="857"/>
      <c r="UFF23" s="857"/>
      <c r="UFG23" s="857"/>
      <c r="UFH23" s="857"/>
      <c r="UFI23" s="857"/>
      <c r="UFJ23" s="857"/>
      <c r="UFK23" s="857"/>
      <c r="UFL23" s="857"/>
      <c r="UFM23" s="857"/>
      <c r="UFN23" s="857"/>
      <c r="UFO23" s="857"/>
      <c r="UFP23" s="857"/>
      <c r="UFQ23" s="857"/>
      <c r="UFR23" s="857"/>
      <c r="UFS23" s="857"/>
      <c r="UFT23" s="857"/>
      <c r="UFU23" s="857"/>
      <c r="UFV23" s="857"/>
      <c r="UFW23" s="857"/>
      <c r="UFX23" s="857"/>
      <c r="UFY23" s="857"/>
      <c r="UFZ23" s="857"/>
      <c r="UGA23" s="857"/>
      <c r="UGB23" s="857"/>
      <c r="UGC23" s="857"/>
      <c r="UGD23" s="857"/>
      <c r="UGE23" s="857"/>
      <c r="UGF23" s="857"/>
      <c r="UGG23" s="857"/>
      <c r="UGH23" s="857"/>
      <c r="UGI23" s="857"/>
      <c r="UGJ23" s="857"/>
      <c r="UGK23" s="857"/>
      <c r="UGL23" s="857"/>
      <c r="UGM23" s="857"/>
      <c r="UGN23" s="857"/>
      <c r="UGO23" s="857"/>
      <c r="UGP23" s="857"/>
      <c r="UGQ23" s="857"/>
      <c r="UGR23" s="857"/>
      <c r="UGS23" s="857"/>
      <c r="UGT23" s="857"/>
      <c r="UGU23" s="857"/>
      <c r="UGV23" s="857"/>
      <c r="UGW23" s="857"/>
      <c r="UGX23" s="857"/>
      <c r="UGY23" s="857"/>
      <c r="UGZ23" s="857"/>
      <c r="UHA23" s="857"/>
      <c r="UHB23" s="857"/>
      <c r="UHC23" s="857"/>
      <c r="UHD23" s="857"/>
      <c r="UHE23" s="857"/>
      <c r="UHF23" s="857"/>
      <c r="UHG23" s="857"/>
      <c r="UHH23" s="857"/>
      <c r="UHI23" s="857"/>
      <c r="UHJ23" s="857"/>
      <c r="UHK23" s="857"/>
      <c r="UHL23" s="857"/>
      <c r="UHM23" s="857"/>
      <c r="UHN23" s="857"/>
      <c r="UHO23" s="857"/>
      <c r="UHP23" s="857"/>
      <c r="UHQ23" s="857"/>
      <c r="UHR23" s="857"/>
      <c r="UHS23" s="857"/>
      <c r="UHT23" s="857"/>
      <c r="UHU23" s="857"/>
      <c r="UHV23" s="857"/>
      <c r="UHW23" s="857"/>
      <c r="UHX23" s="857"/>
      <c r="UHY23" s="857"/>
      <c r="UHZ23" s="857"/>
      <c r="UIA23" s="857"/>
      <c r="UIB23" s="857"/>
      <c r="UIC23" s="857"/>
      <c r="UID23" s="857"/>
      <c r="UIE23" s="857"/>
      <c r="UIF23" s="857"/>
      <c r="UIG23" s="857"/>
      <c r="UIH23" s="857"/>
      <c r="UII23" s="857"/>
      <c r="UIJ23" s="857"/>
      <c r="UIK23" s="857"/>
      <c r="UIL23" s="857"/>
      <c r="UIM23" s="857"/>
      <c r="UIN23" s="857"/>
      <c r="UIO23" s="857"/>
      <c r="UIP23" s="857"/>
      <c r="UIQ23" s="857"/>
      <c r="UIR23" s="857"/>
      <c r="UIS23" s="857"/>
      <c r="UIT23" s="857"/>
      <c r="UIU23" s="857"/>
      <c r="UIV23" s="857"/>
      <c r="UIW23" s="857"/>
      <c r="UIX23" s="857"/>
      <c r="UIY23" s="857"/>
      <c r="UIZ23" s="857"/>
      <c r="UJA23" s="857"/>
      <c r="UJB23" s="857"/>
      <c r="UJC23" s="857"/>
      <c r="UJD23" s="857"/>
      <c r="UJE23" s="857"/>
      <c r="UJF23" s="857"/>
      <c r="UJG23" s="857"/>
      <c r="UJH23" s="857"/>
      <c r="UJI23" s="857"/>
      <c r="UJJ23" s="857"/>
      <c r="UJK23" s="857"/>
      <c r="UJL23" s="857"/>
      <c r="UJM23" s="857"/>
      <c r="UJN23" s="857"/>
      <c r="UJO23" s="857"/>
      <c r="UJP23" s="857"/>
      <c r="UJQ23" s="857"/>
      <c r="UJR23" s="857"/>
      <c r="UJS23" s="857"/>
      <c r="UJT23" s="857"/>
      <c r="UJU23" s="857"/>
      <c r="UJV23" s="857"/>
      <c r="UJW23" s="857"/>
      <c r="UJX23" s="857"/>
      <c r="UJY23" s="857"/>
      <c r="UJZ23" s="857"/>
      <c r="UKA23" s="857"/>
      <c r="UKB23" s="857"/>
      <c r="UKC23" s="857"/>
      <c r="UKD23" s="857"/>
      <c r="UKE23" s="857"/>
      <c r="UKF23" s="857"/>
      <c r="UKG23" s="857"/>
      <c r="UKH23" s="857"/>
      <c r="UKI23" s="857"/>
      <c r="UKJ23" s="857"/>
      <c r="UKK23" s="857"/>
      <c r="UKL23" s="857"/>
      <c r="UKM23" s="857"/>
      <c r="UKN23" s="857"/>
      <c r="UKO23" s="857"/>
      <c r="UKP23" s="857"/>
      <c r="UKQ23" s="857"/>
      <c r="UKR23" s="857"/>
      <c r="UKS23" s="857"/>
      <c r="UKT23" s="857"/>
      <c r="UKU23" s="857"/>
      <c r="UKV23" s="857"/>
      <c r="UKW23" s="857"/>
      <c r="UKX23" s="857"/>
      <c r="UKY23" s="857"/>
      <c r="UKZ23" s="857"/>
      <c r="ULA23" s="857"/>
      <c r="ULB23" s="857"/>
      <c r="ULC23" s="857"/>
      <c r="ULD23" s="857"/>
      <c r="ULE23" s="857"/>
      <c r="ULF23" s="857"/>
      <c r="ULG23" s="857"/>
      <c r="ULH23" s="857"/>
      <c r="ULI23" s="857"/>
      <c r="ULJ23" s="857"/>
      <c r="ULK23" s="857"/>
      <c r="ULL23" s="857"/>
      <c r="ULM23" s="857"/>
      <c r="ULN23" s="857"/>
      <c r="ULO23" s="857"/>
      <c r="ULP23" s="857"/>
      <c r="ULQ23" s="857"/>
      <c r="ULR23" s="857"/>
      <c r="ULS23" s="857"/>
      <c r="ULT23" s="857"/>
      <c r="ULU23" s="857"/>
      <c r="ULV23" s="857"/>
      <c r="ULW23" s="857"/>
      <c r="ULX23" s="857"/>
      <c r="ULY23" s="857"/>
      <c r="ULZ23" s="857"/>
      <c r="UMA23" s="857"/>
      <c r="UMB23" s="857"/>
      <c r="UMC23" s="857"/>
      <c r="UMD23" s="857"/>
      <c r="UME23" s="857"/>
      <c r="UMF23" s="857"/>
      <c r="UMG23" s="857"/>
      <c r="UMH23" s="857"/>
      <c r="UMI23" s="857"/>
      <c r="UMJ23" s="857"/>
      <c r="UMK23" s="857"/>
      <c r="UML23" s="857"/>
      <c r="UMM23" s="857"/>
      <c r="UMN23" s="857"/>
      <c r="UMO23" s="857"/>
      <c r="UMP23" s="857"/>
      <c r="UMQ23" s="857"/>
      <c r="UMR23" s="857"/>
      <c r="UMS23" s="857"/>
      <c r="UMT23" s="857"/>
      <c r="UMU23" s="857"/>
      <c r="UMV23" s="857"/>
      <c r="UMW23" s="857"/>
      <c r="UMX23" s="857"/>
      <c r="UMY23" s="857"/>
      <c r="UMZ23" s="857"/>
      <c r="UNA23" s="857"/>
      <c r="UNB23" s="857"/>
      <c r="UNC23" s="857"/>
      <c r="UND23" s="857"/>
      <c r="UNE23" s="857"/>
      <c r="UNF23" s="857"/>
      <c r="UNG23" s="857"/>
      <c r="UNH23" s="857"/>
      <c r="UNI23" s="857"/>
      <c r="UNJ23" s="857"/>
      <c r="UNK23" s="857"/>
      <c r="UNL23" s="857"/>
      <c r="UNM23" s="857"/>
      <c r="UNN23" s="857"/>
      <c r="UNO23" s="857"/>
      <c r="UNP23" s="857"/>
      <c r="UNQ23" s="857"/>
      <c r="UNR23" s="857"/>
      <c r="UNS23" s="857"/>
      <c r="UNT23" s="857"/>
      <c r="UNU23" s="857"/>
      <c r="UNV23" s="857"/>
      <c r="UNW23" s="857"/>
      <c r="UNX23" s="857"/>
      <c r="UNY23" s="857"/>
      <c r="UNZ23" s="857"/>
      <c r="UOA23" s="857"/>
      <c r="UOB23" s="857"/>
      <c r="UOC23" s="857"/>
      <c r="UOD23" s="857"/>
      <c r="UOE23" s="857"/>
      <c r="UOF23" s="857"/>
      <c r="UOG23" s="857"/>
      <c r="UOH23" s="857"/>
      <c r="UOI23" s="857"/>
      <c r="UOJ23" s="857"/>
      <c r="UOK23" s="857"/>
      <c r="UOL23" s="857"/>
      <c r="UOM23" s="857"/>
      <c r="UON23" s="857"/>
      <c r="UOO23" s="857"/>
      <c r="UOP23" s="857"/>
      <c r="UOQ23" s="857"/>
      <c r="UOR23" s="857"/>
      <c r="UOS23" s="857"/>
      <c r="UOT23" s="857"/>
      <c r="UOU23" s="857"/>
      <c r="UOV23" s="857"/>
      <c r="UOW23" s="857"/>
      <c r="UOX23" s="857"/>
      <c r="UOY23" s="857"/>
      <c r="UOZ23" s="857"/>
      <c r="UPA23" s="857"/>
      <c r="UPB23" s="857"/>
      <c r="UPC23" s="857"/>
      <c r="UPD23" s="857"/>
      <c r="UPE23" s="857"/>
      <c r="UPF23" s="857"/>
      <c r="UPG23" s="857"/>
      <c r="UPH23" s="857"/>
      <c r="UPI23" s="857"/>
      <c r="UPJ23" s="857"/>
      <c r="UPK23" s="857"/>
      <c r="UPL23" s="857"/>
      <c r="UPM23" s="857"/>
      <c r="UPN23" s="857"/>
      <c r="UPO23" s="857"/>
      <c r="UPP23" s="857"/>
      <c r="UPQ23" s="857"/>
      <c r="UPR23" s="857"/>
      <c r="UPS23" s="857"/>
      <c r="UPT23" s="857"/>
      <c r="UPU23" s="857"/>
      <c r="UPV23" s="857"/>
      <c r="UPW23" s="857"/>
      <c r="UPX23" s="857"/>
      <c r="UPY23" s="857"/>
      <c r="UPZ23" s="857"/>
      <c r="UQA23" s="857"/>
      <c r="UQB23" s="857"/>
      <c r="UQC23" s="857"/>
      <c r="UQD23" s="857"/>
      <c r="UQE23" s="857"/>
      <c r="UQF23" s="857"/>
      <c r="UQG23" s="857"/>
      <c r="UQH23" s="857"/>
      <c r="UQI23" s="857"/>
      <c r="UQJ23" s="857"/>
      <c r="UQK23" s="857"/>
      <c r="UQL23" s="857"/>
      <c r="UQM23" s="857"/>
      <c r="UQN23" s="857"/>
      <c r="UQO23" s="857"/>
      <c r="UQP23" s="857"/>
      <c r="UQQ23" s="857"/>
      <c r="UQR23" s="857"/>
      <c r="UQS23" s="857"/>
      <c r="UQT23" s="857"/>
      <c r="UQU23" s="857"/>
      <c r="UQV23" s="857"/>
      <c r="UQW23" s="857"/>
      <c r="UQX23" s="857"/>
      <c r="UQY23" s="857"/>
      <c r="UQZ23" s="857"/>
      <c r="URA23" s="857"/>
      <c r="URB23" s="857"/>
      <c r="URC23" s="857"/>
      <c r="URD23" s="857"/>
      <c r="URE23" s="857"/>
      <c r="URF23" s="857"/>
      <c r="URG23" s="857"/>
      <c r="URH23" s="857"/>
      <c r="URI23" s="857"/>
      <c r="URJ23" s="857"/>
      <c r="URK23" s="857"/>
      <c r="URL23" s="857"/>
      <c r="URM23" s="857"/>
      <c r="URN23" s="857"/>
      <c r="URO23" s="857"/>
      <c r="URP23" s="857"/>
      <c r="URQ23" s="857"/>
      <c r="URR23" s="857"/>
      <c r="URS23" s="857"/>
      <c r="URT23" s="857"/>
      <c r="URU23" s="857"/>
      <c r="URV23" s="857"/>
      <c r="URW23" s="857"/>
      <c r="URX23" s="857"/>
      <c r="URY23" s="857"/>
      <c r="URZ23" s="857"/>
      <c r="USA23" s="857"/>
      <c r="USB23" s="857"/>
      <c r="USC23" s="857"/>
      <c r="USD23" s="857"/>
      <c r="USE23" s="857"/>
      <c r="USF23" s="857"/>
      <c r="USG23" s="857"/>
      <c r="USH23" s="857"/>
      <c r="USI23" s="857"/>
      <c r="USJ23" s="857"/>
      <c r="USK23" s="857"/>
      <c r="USL23" s="857"/>
      <c r="USM23" s="857"/>
      <c r="USN23" s="857"/>
      <c r="USO23" s="857"/>
      <c r="USP23" s="857"/>
      <c r="USQ23" s="857"/>
      <c r="USR23" s="857"/>
      <c r="USS23" s="857"/>
      <c r="UST23" s="857"/>
      <c r="USU23" s="857"/>
      <c r="USV23" s="857"/>
      <c r="USW23" s="857"/>
      <c r="USX23" s="857"/>
      <c r="USY23" s="857"/>
      <c r="USZ23" s="857"/>
      <c r="UTA23" s="857"/>
      <c r="UTB23" s="857"/>
      <c r="UTC23" s="857"/>
      <c r="UTD23" s="857"/>
      <c r="UTE23" s="857"/>
      <c r="UTF23" s="857"/>
      <c r="UTG23" s="857"/>
      <c r="UTH23" s="857"/>
      <c r="UTI23" s="857"/>
      <c r="UTJ23" s="857"/>
      <c r="UTK23" s="857"/>
      <c r="UTL23" s="857"/>
      <c r="UTM23" s="857"/>
      <c r="UTN23" s="857"/>
      <c r="UTO23" s="857"/>
      <c r="UTP23" s="857"/>
      <c r="UTQ23" s="857"/>
      <c r="UTR23" s="857"/>
      <c r="UTS23" s="857"/>
      <c r="UTT23" s="857"/>
      <c r="UTU23" s="857"/>
      <c r="UTV23" s="857"/>
      <c r="UTW23" s="857"/>
      <c r="UTX23" s="857"/>
      <c r="UTY23" s="857"/>
      <c r="UTZ23" s="857"/>
      <c r="UUA23" s="857"/>
      <c r="UUB23" s="857"/>
      <c r="UUC23" s="857"/>
      <c r="UUD23" s="857"/>
      <c r="UUE23" s="857"/>
      <c r="UUF23" s="857"/>
      <c r="UUG23" s="857"/>
      <c r="UUH23" s="857"/>
      <c r="UUI23" s="857"/>
      <c r="UUJ23" s="857"/>
      <c r="UUK23" s="857"/>
      <c r="UUL23" s="857"/>
      <c r="UUM23" s="857"/>
      <c r="UUN23" s="857"/>
      <c r="UUO23" s="857"/>
      <c r="UUP23" s="857"/>
      <c r="UUQ23" s="857"/>
      <c r="UUR23" s="857"/>
      <c r="UUS23" s="857"/>
      <c r="UUT23" s="857"/>
      <c r="UUU23" s="857"/>
      <c r="UUV23" s="857"/>
      <c r="UUW23" s="857"/>
      <c r="UUX23" s="857"/>
      <c r="UUY23" s="857"/>
      <c r="UUZ23" s="857"/>
      <c r="UVA23" s="857"/>
      <c r="UVB23" s="857"/>
      <c r="UVC23" s="857"/>
      <c r="UVD23" s="857"/>
      <c r="UVE23" s="857"/>
      <c r="UVF23" s="857"/>
      <c r="UVG23" s="857"/>
      <c r="UVH23" s="857"/>
      <c r="UVI23" s="857"/>
      <c r="UVJ23" s="857"/>
      <c r="UVK23" s="857"/>
      <c r="UVL23" s="857"/>
      <c r="UVM23" s="857"/>
      <c r="UVN23" s="857"/>
      <c r="UVO23" s="857"/>
      <c r="UVP23" s="857"/>
      <c r="UVQ23" s="857"/>
      <c r="UVR23" s="857"/>
      <c r="UVS23" s="857"/>
      <c r="UVT23" s="857"/>
      <c r="UVU23" s="857"/>
      <c r="UVV23" s="857"/>
      <c r="UVW23" s="857"/>
      <c r="UVX23" s="857"/>
      <c r="UVY23" s="857"/>
      <c r="UVZ23" s="857"/>
      <c r="UWA23" s="857"/>
      <c r="UWB23" s="857"/>
      <c r="UWC23" s="857"/>
      <c r="UWD23" s="857"/>
      <c r="UWE23" s="857"/>
      <c r="UWF23" s="857"/>
      <c r="UWG23" s="857"/>
      <c r="UWH23" s="857"/>
      <c r="UWI23" s="857"/>
      <c r="UWJ23" s="857"/>
      <c r="UWK23" s="857"/>
      <c r="UWL23" s="857"/>
      <c r="UWM23" s="857"/>
      <c r="UWN23" s="857"/>
      <c r="UWO23" s="857"/>
      <c r="UWP23" s="857"/>
      <c r="UWQ23" s="857"/>
      <c r="UWR23" s="857"/>
      <c r="UWS23" s="857"/>
      <c r="UWT23" s="857"/>
      <c r="UWU23" s="857"/>
      <c r="UWV23" s="857"/>
      <c r="UWW23" s="857"/>
      <c r="UWX23" s="857"/>
      <c r="UWY23" s="857"/>
      <c r="UWZ23" s="857"/>
      <c r="UXA23" s="857"/>
      <c r="UXB23" s="857"/>
      <c r="UXC23" s="857"/>
      <c r="UXD23" s="857"/>
      <c r="UXE23" s="857"/>
      <c r="UXF23" s="857"/>
      <c r="UXG23" s="857"/>
      <c r="UXH23" s="857"/>
      <c r="UXI23" s="857"/>
      <c r="UXJ23" s="857"/>
      <c r="UXK23" s="857"/>
      <c r="UXL23" s="857"/>
      <c r="UXM23" s="857"/>
      <c r="UXN23" s="857"/>
      <c r="UXO23" s="857"/>
      <c r="UXP23" s="857"/>
      <c r="UXQ23" s="857"/>
      <c r="UXR23" s="857"/>
      <c r="UXS23" s="857"/>
      <c r="UXT23" s="857"/>
      <c r="UXU23" s="857"/>
      <c r="UXV23" s="857"/>
      <c r="UXW23" s="857"/>
      <c r="UXX23" s="857"/>
      <c r="UXY23" s="857"/>
      <c r="UXZ23" s="857"/>
      <c r="UYA23" s="857"/>
      <c r="UYB23" s="857"/>
      <c r="UYC23" s="857"/>
      <c r="UYD23" s="857"/>
      <c r="UYE23" s="857"/>
      <c r="UYF23" s="857"/>
      <c r="UYG23" s="857"/>
      <c r="UYH23" s="857"/>
      <c r="UYI23" s="857"/>
      <c r="UYJ23" s="857"/>
      <c r="UYK23" s="857"/>
      <c r="UYL23" s="857"/>
      <c r="UYM23" s="857"/>
      <c r="UYN23" s="857"/>
      <c r="UYO23" s="857"/>
      <c r="UYP23" s="857"/>
      <c r="UYQ23" s="857"/>
      <c r="UYR23" s="857"/>
      <c r="UYS23" s="857"/>
      <c r="UYT23" s="857"/>
      <c r="UYU23" s="857"/>
      <c r="UYV23" s="857"/>
      <c r="UYW23" s="857"/>
      <c r="UYX23" s="857"/>
      <c r="UYY23" s="857"/>
      <c r="UYZ23" s="857"/>
      <c r="UZA23" s="857"/>
      <c r="UZB23" s="857"/>
      <c r="UZC23" s="857"/>
      <c r="UZD23" s="857"/>
      <c r="UZE23" s="857"/>
      <c r="UZF23" s="857"/>
      <c r="UZG23" s="857"/>
      <c r="UZH23" s="857"/>
      <c r="UZI23" s="857"/>
      <c r="UZJ23" s="857"/>
      <c r="UZK23" s="857"/>
      <c r="UZL23" s="857"/>
      <c r="UZM23" s="857"/>
      <c r="UZN23" s="857"/>
      <c r="UZO23" s="857"/>
      <c r="UZP23" s="857"/>
      <c r="UZQ23" s="857"/>
      <c r="UZR23" s="857"/>
      <c r="UZS23" s="857"/>
      <c r="UZT23" s="857"/>
      <c r="UZU23" s="857"/>
      <c r="UZV23" s="857"/>
      <c r="UZW23" s="857"/>
      <c r="UZX23" s="857"/>
      <c r="UZY23" s="857"/>
      <c r="UZZ23" s="857"/>
      <c r="VAA23" s="857"/>
      <c r="VAB23" s="857"/>
      <c r="VAC23" s="857"/>
      <c r="VAD23" s="857"/>
      <c r="VAE23" s="857"/>
      <c r="VAF23" s="857"/>
      <c r="VAG23" s="857"/>
      <c r="VAH23" s="857"/>
      <c r="VAI23" s="857"/>
      <c r="VAJ23" s="857"/>
      <c r="VAK23" s="857"/>
      <c r="VAL23" s="857"/>
      <c r="VAM23" s="857"/>
      <c r="VAN23" s="857"/>
      <c r="VAO23" s="857"/>
      <c r="VAP23" s="857"/>
      <c r="VAQ23" s="857"/>
      <c r="VAR23" s="857"/>
      <c r="VAS23" s="857"/>
      <c r="VAT23" s="857"/>
      <c r="VAU23" s="857"/>
      <c r="VAV23" s="857"/>
      <c r="VAW23" s="857"/>
      <c r="VAX23" s="857"/>
      <c r="VAY23" s="857"/>
      <c r="VAZ23" s="857"/>
      <c r="VBA23" s="857"/>
      <c r="VBB23" s="857"/>
      <c r="VBC23" s="857"/>
      <c r="VBD23" s="857"/>
      <c r="VBE23" s="857"/>
      <c r="VBF23" s="857"/>
      <c r="VBG23" s="857"/>
      <c r="VBH23" s="857"/>
      <c r="VBI23" s="857"/>
      <c r="VBJ23" s="857"/>
      <c r="VBK23" s="857"/>
      <c r="VBL23" s="857"/>
      <c r="VBM23" s="857"/>
      <c r="VBN23" s="857"/>
      <c r="VBO23" s="857"/>
      <c r="VBP23" s="857"/>
      <c r="VBQ23" s="857"/>
      <c r="VBR23" s="857"/>
      <c r="VBS23" s="857"/>
      <c r="VBT23" s="857"/>
      <c r="VBU23" s="857"/>
      <c r="VBV23" s="857"/>
      <c r="VBW23" s="857"/>
      <c r="VBX23" s="857"/>
      <c r="VBY23" s="857"/>
      <c r="VBZ23" s="857"/>
      <c r="VCA23" s="857"/>
      <c r="VCB23" s="857"/>
      <c r="VCC23" s="857"/>
      <c r="VCD23" s="857"/>
      <c r="VCE23" s="857"/>
      <c r="VCF23" s="857"/>
      <c r="VCG23" s="857"/>
      <c r="VCH23" s="857"/>
      <c r="VCI23" s="857"/>
      <c r="VCJ23" s="857"/>
      <c r="VCK23" s="857"/>
      <c r="VCL23" s="857"/>
      <c r="VCM23" s="857"/>
      <c r="VCN23" s="857"/>
      <c r="VCO23" s="857"/>
      <c r="VCP23" s="857"/>
      <c r="VCQ23" s="857"/>
      <c r="VCR23" s="857"/>
      <c r="VCS23" s="857"/>
      <c r="VCT23" s="857"/>
      <c r="VCU23" s="857"/>
      <c r="VCV23" s="857"/>
      <c r="VCW23" s="857"/>
      <c r="VCX23" s="857"/>
      <c r="VCY23" s="857"/>
      <c r="VCZ23" s="857"/>
      <c r="VDA23" s="857"/>
      <c r="VDB23" s="857"/>
      <c r="VDC23" s="857"/>
      <c r="VDD23" s="857"/>
      <c r="VDE23" s="857"/>
      <c r="VDF23" s="857"/>
      <c r="VDG23" s="857"/>
      <c r="VDH23" s="857"/>
      <c r="VDI23" s="857"/>
      <c r="VDJ23" s="857"/>
      <c r="VDK23" s="857"/>
      <c r="VDL23" s="857"/>
      <c r="VDM23" s="857"/>
      <c r="VDN23" s="857"/>
      <c r="VDO23" s="857"/>
      <c r="VDP23" s="857"/>
      <c r="VDQ23" s="857"/>
      <c r="VDR23" s="857"/>
      <c r="VDS23" s="857"/>
      <c r="VDT23" s="857"/>
      <c r="VDU23" s="857"/>
      <c r="VDV23" s="857"/>
      <c r="VDW23" s="857"/>
      <c r="VDX23" s="857"/>
      <c r="VDY23" s="857"/>
      <c r="VDZ23" s="857"/>
      <c r="VEA23" s="857"/>
      <c r="VEB23" s="857"/>
      <c r="VEC23" s="857"/>
      <c r="VED23" s="857"/>
      <c r="VEE23" s="857"/>
      <c r="VEF23" s="857"/>
      <c r="VEG23" s="857"/>
      <c r="VEH23" s="857"/>
      <c r="VEI23" s="857"/>
      <c r="VEJ23" s="857"/>
      <c r="VEK23" s="857"/>
      <c r="VEL23" s="857"/>
      <c r="VEM23" s="857"/>
      <c r="VEN23" s="857"/>
      <c r="VEO23" s="857"/>
      <c r="VEP23" s="857"/>
      <c r="VEQ23" s="857"/>
      <c r="VER23" s="857"/>
      <c r="VES23" s="857"/>
      <c r="VET23" s="857"/>
      <c r="VEU23" s="857"/>
      <c r="VEV23" s="857"/>
      <c r="VEW23" s="857"/>
      <c r="VEX23" s="857"/>
      <c r="VEY23" s="857"/>
      <c r="VEZ23" s="857"/>
      <c r="VFA23" s="857"/>
      <c r="VFB23" s="857"/>
      <c r="VFC23" s="857"/>
      <c r="VFD23" s="857"/>
      <c r="VFE23" s="857"/>
      <c r="VFF23" s="857"/>
      <c r="VFG23" s="857"/>
      <c r="VFH23" s="857"/>
      <c r="VFI23" s="857"/>
      <c r="VFJ23" s="857"/>
      <c r="VFK23" s="857"/>
      <c r="VFL23" s="857"/>
      <c r="VFM23" s="857"/>
      <c r="VFN23" s="857"/>
      <c r="VFO23" s="857"/>
      <c r="VFP23" s="857"/>
      <c r="VFQ23" s="857"/>
      <c r="VFR23" s="857"/>
      <c r="VFS23" s="857"/>
      <c r="VFT23" s="857"/>
      <c r="VFU23" s="857"/>
      <c r="VFV23" s="857"/>
      <c r="VFW23" s="857"/>
      <c r="VFX23" s="857"/>
      <c r="VFY23" s="857"/>
      <c r="VFZ23" s="857"/>
      <c r="VGA23" s="857"/>
      <c r="VGB23" s="857"/>
      <c r="VGC23" s="857"/>
      <c r="VGD23" s="857"/>
      <c r="VGE23" s="857"/>
      <c r="VGF23" s="857"/>
      <c r="VGG23" s="857"/>
      <c r="VGH23" s="857"/>
      <c r="VGI23" s="857"/>
      <c r="VGJ23" s="857"/>
      <c r="VGK23" s="857"/>
      <c r="VGL23" s="857"/>
      <c r="VGM23" s="857"/>
      <c r="VGN23" s="857"/>
      <c r="VGO23" s="857"/>
      <c r="VGP23" s="857"/>
      <c r="VGQ23" s="857"/>
      <c r="VGR23" s="857"/>
      <c r="VGS23" s="857"/>
      <c r="VGT23" s="857"/>
      <c r="VGU23" s="857"/>
      <c r="VGV23" s="857"/>
      <c r="VGW23" s="857"/>
      <c r="VGX23" s="857"/>
      <c r="VGY23" s="857"/>
      <c r="VGZ23" s="857"/>
      <c r="VHA23" s="857"/>
      <c r="VHB23" s="857"/>
      <c r="VHC23" s="857"/>
      <c r="VHD23" s="857"/>
      <c r="VHE23" s="857"/>
      <c r="VHF23" s="857"/>
      <c r="VHG23" s="857"/>
      <c r="VHH23" s="857"/>
      <c r="VHI23" s="857"/>
      <c r="VHJ23" s="857"/>
      <c r="VHK23" s="857"/>
      <c r="VHL23" s="857"/>
      <c r="VHM23" s="857"/>
      <c r="VHN23" s="857"/>
      <c r="VHO23" s="857"/>
      <c r="VHP23" s="857"/>
      <c r="VHQ23" s="857"/>
      <c r="VHR23" s="857"/>
      <c r="VHS23" s="857"/>
      <c r="VHT23" s="857"/>
      <c r="VHU23" s="857"/>
      <c r="VHV23" s="857"/>
      <c r="VHW23" s="857"/>
      <c r="VHX23" s="857"/>
      <c r="VHY23" s="857"/>
      <c r="VHZ23" s="857"/>
      <c r="VIA23" s="857"/>
      <c r="VIB23" s="857"/>
      <c r="VIC23" s="857"/>
      <c r="VID23" s="857"/>
      <c r="VIE23" s="857"/>
      <c r="VIF23" s="857"/>
      <c r="VIG23" s="857"/>
      <c r="VIH23" s="857"/>
      <c r="VII23" s="857"/>
      <c r="VIJ23" s="857"/>
      <c r="VIK23" s="857"/>
      <c r="VIL23" s="857"/>
      <c r="VIM23" s="857"/>
      <c r="VIN23" s="857"/>
      <c r="VIO23" s="857"/>
      <c r="VIP23" s="857"/>
      <c r="VIQ23" s="857"/>
      <c r="VIR23" s="857"/>
      <c r="VIS23" s="857"/>
      <c r="VIT23" s="857"/>
      <c r="VIU23" s="857"/>
      <c r="VIV23" s="857"/>
      <c r="VIW23" s="857"/>
      <c r="VIX23" s="857"/>
      <c r="VIY23" s="857"/>
      <c r="VIZ23" s="857"/>
      <c r="VJA23" s="857"/>
      <c r="VJB23" s="857"/>
      <c r="VJC23" s="857"/>
      <c r="VJD23" s="857"/>
      <c r="VJE23" s="857"/>
      <c r="VJF23" s="857"/>
      <c r="VJG23" s="857"/>
      <c r="VJH23" s="857"/>
      <c r="VJI23" s="857"/>
      <c r="VJJ23" s="857"/>
      <c r="VJK23" s="857"/>
      <c r="VJL23" s="857"/>
      <c r="VJM23" s="857"/>
      <c r="VJN23" s="857"/>
      <c r="VJO23" s="857"/>
      <c r="VJP23" s="857"/>
      <c r="VJQ23" s="857"/>
      <c r="VJR23" s="857"/>
      <c r="VJS23" s="857"/>
      <c r="VJT23" s="857"/>
      <c r="VJU23" s="857"/>
      <c r="VJV23" s="857"/>
      <c r="VJW23" s="857"/>
      <c r="VJX23" s="857"/>
      <c r="VJY23" s="857"/>
      <c r="VJZ23" s="857"/>
      <c r="VKA23" s="857"/>
      <c r="VKB23" s="857"/>
      <c r="VKC23" s="857"/>
      <c r="VKD23" s="857"/>
      <c r="VKE23" s="857"/>
      <c r="VKF23" s="857"/>
      <c r="VKG23" s="857"/>
      <c r="VKH23" s="857"/>
      <c r="VKI23" s="857"/>
      <c r="VKJ23" s="857"/>
      <c r="VKK23" s="857"/>
      <c r="VKL23" s="857"/>
      <c r="VKM23" s="857"/>
      <c r="VKN23" s="857"/>
      <c r="VKO23" s="857"/>
      <c r="VKP23" s="857"/>
      <c r="VKQ23" s="857"/>
      <c r="VKR23" s="857"/>
      <c r="VKS23" s="857"/>
      <c r="VKT23" s="857"/>
      <c r="VKU23" s="857"/>
      <c r="VKV23" s="857"/>
      <c r="VKW23" s="857"/>
      <c r="VKX23" s="857"/>
      <c r="VKY23" s="857"/>
      <c r="VKZ23" s="857"/>
      <c r="VLA23" s="857"/>
      <c r="VLB23" s="857"/>
      <c r="VLC23" s="857"/>
      <c r="VLD23" s="857"/>
      <c r="VLE23" s="857"/>
      <c r="VLF23" s="857"/>
      <c r="VLG23" s="857"/>
      <c r="VLH23" s="857"/>
      <c r="VLI23" s="857"/>
      <c r="VLJ23" s="857"/>
      <c r="VLK23" s="857"/>
      <c r="VLL23" s="857"/>
      <c r="VLM23" s="857"/>
      <c r="VLN23" s="857"/>
      <c r="VLO23" s="857"/>
      <c r="VLP23" s="857"/>
      <c r="VLQ23" s="857"/>
      <c r="VLR23" s="857"/>
      <c r="VLS23" s="857"/>
      <c r="VLT23" s="857"/>
      <c r="VLU23" s="857"/>
      <c r="VLV23" s="857"/>
      <c r="VLW23" s="857"/>
      <c r="VLX23" s="857"/>
      <c r="VLY23" s="857"/>
      <c r="VLZ23" s="857"/>
      <c r="VMA23" s="857"/>
      <c r="VMB23" s="857"/>
      <c r="VMC23" s="857"/>
      <c r="VMD23" s="857"/>
      <c r="VME23" s="857"/>
      <c r="VMF23" s="857"/>
      <c r="VMG23" s="857"/>
      <c r="VMH23" s="857"/>
      <c r="VMI23" s="857"/>
      <c r="VMJ23" s="857"/>
      <c r="VMK23" s="857"/>
      <c r="VML23" s="857"/>
      <c r="VMM23" s="857"/>
      <c r="VMN23" s="857"/>
      <c r="VMO23" s="857"/>
      <c r="VMP23" s="857"/>
      <c r="VMQ23" s="857"/>
      <c r="VMR23" s="857"/>
      <c r="VMS23" s="857"/>
      <c r="VMT23" s="857"/>
      <c r="VMU23" s="857"/>
      <c r="VMV23" s="857"/>
      <c r="VMW23" s="857"/>
      <c r="VMX23" s="857"/>
      <c r="VMY23" s="857"/>
      <c r="VMZ23" s="857"/>
      <c r="VNA23" s="857"/>
      <c r="VNB23" s="857"/>
      <c r="VNC23" s="857"/>
      <c r="VND23" s="857"/>
      <c r="VNE23" s="857"/>
      <c r="VNF23" s="857"/>
      <c r="VNG23" s="857"/>
      <c r="VNH23" s="857"/>
      <c r="VNI23" s="857"/>
      <c r="VNJ23" s="857"/>
      <c r="VNK23" s="857"/>
      <c r="VNL23" s="857"/>
      <c r="VNM23" s="857"/>
      <c r="VNN23" s="857"/>
      <c r="VNO23" s="857"/>
      <c r="VNP23" s="857"/>
      <c r="VNQ23" s="857"/>
      <c r="VNR23" s="857"/>
      <c r="VNS23" s="857"/>
      <c r="VNT23" s="857"/>
      <c r="VNU23" s="857"/>
      <c r="VNV23" s="857"/>
      <c r="VNW23" s="857"/>
      <c r="VNX23" s="857"/>
      <c r="VNY23" s="857"/>
      <c r="VNZ23" s="857"/>
      <c r="VOA23" s="857"/>
      <c r="VOB23" s="857"/>
      <c r="VOC23" s="857"/>
      <c r="VOD23" s="857"/>
      <c r="VOE23" s="857"/>
      <c r="VOF23" s="857"/>
      <c r="VOG23" s="857"/>
      <c r="VOH23" s="857"/>
      <c r="VOI23" s="857"/>
      <c r="VOJ23" s="857"/>
      <c r="VOK23" s="857"/>
      <c r="VOL23" s="857"/>
      <c r="VOM23" s="857"/>
      <c r="VON23" s="857"/>
      <c r="VOO23" s="857"/>
      <c r="VOP23" s="857"/>
      <c r="VOQ23" s="857"/>
      <c r="VOR23" s="857"/>
      <c r="VOS23" s="857"/>
      <c r="VOT23" s="857"/>
      <c r="VOU23" s="857"/>
      <c r="VOV23" s="857"/>
      <c r="VOW23" s="857"/>
      <c r="VOX23" s="857"/>
      <c r="VOY23" s="857"/>
      <c r="VOZ23" s="857"/>
      <c r="VPA23" s="857"/>
      <c r="VPB23" s="857"/>
      <c r="VPC23" s="857"/>
      <c r="VPD23" s="857"/>
      <c r="VPE23" s="857"/>
      <c r="VPF23" s="857"/>
      <c r="VPG23" s="857"/>
      <c r="VPH23" s="857"/>
      <c r="VPI23" s="857"/>
      <c r="VPJ23" s="857"/>
      <c r="VPK23" s="857"/>
      <c r="VPL23" s="857"/>
      <c r="VPM23" s="857"/>
      <c r="VPN23" s="857"/>
      <c r="VPO23" s="857"/>
      <c r="VPP23" s="857"/>
      <c r="VPQ23" s="857"/>
      <c r="VPR23" s="857"/>
      <c r="VPS23" s="857"/>
      <c r="VPT23" s="857"/>
      <c r="VPU23" s="857"/>
      <c r="VPV23" s="857"/>
      <c r="VPW23" s="857"/>
      <c r="VPX23" s="857"/>
      <c r="VPY23" s="857"/>
      <c r="VPZ23" s="857"/>
      <c r="VQA23" s="857"/>
      <c r="VQB23" s="857"/>
      <c r="VQC23" s="857"/>
      <c r="VQD23" s="857"/>
      <c r="VQE23" s="857"/>
      <c r="VQF23" s="857"/>
      <c r="VQG23" s="857"/>
      <c r="VQH23" s="857"/>
      <c r="VQI23" s="857"/>
      <c r="VQJ23" s="857"/>
      <c r="VQK23" s="857"/>
      <c r="VQL23" s="857"/>
      <c r="VQM23" s="857"/>
      <c r="VQN23" s="857"/>
      <c r="VQO23" s="857"/>
      <c r="VQP23" s="857"/>
      <c r="VQQ23" s="857"/>
      <c r="VQR23" s="857"/>
      <c r="VQS23" s="857"/>
      <c r="VQT23" s="857"/>
      <c r="VQU23" s="857"/>
      <c r="VQV23" s="857"/>
      <c r="VQW23" s="857"/>
      <c r="VQX23" s="857"/>
      <c r="VQY23" s="857"/>
      <c r="VQZ23" s="857"/>
      <c r="VRA23" s="857"/>
      <c r="VRB23" s="857"/>
      <c r="VRC23" s="857"/>
      <c r="VRD23" s="857"/>
      <c r="VRE23" s="857"/>
      <c r="VRF23" s="857"/>
      <c r="VRG23" s="857"/>
      <c r="VRH23" s="857"/>
      <c r="VRI23" s="857"/>
      <c r="VRJ23" s="857"/>
      <c r="VRK23" s="857"/>
      <c r="VRL23" s="857"/>
      <c r="VRM23" s="857"/>
      <c r="VRN23" s="857"/>
      <c r="VRO23" s="857"/>
      <c r="VRP23" s="857"/>
      <c r="VRQ23" s="857"/>
      <c r="VRR23" s="857"/>
      <c r="VRS23" s="857"/>
      <c r="VRT23" s="857"/>
      <c r="VRU23" s="857"/>
      <c r="VRV23" s="857"/>
      <c r="VRW23" s="857"/>
      <c r="VRX23" s="857"/>
      <c r="VRY23" s="857"/>
      <c r="VRZ23" s="857"/>
      <c r="VSA23" s="857"/>
      <c r="VSB23" s="857"/>
      <c r="VSC23" s="857"/>
      <c r="VSD23" s="857"/>
      <c r="VSE23" s="857"/>
      <c r="VSF23" s="857"/>
      <c r="VSG23" s="857"/>
      <c r="VSH23" s="857"/>
      <c r="VSI23" s="857"/>
      <c r="VSJ23" s="857"/>
      <c r="VSK23" s="857"/>
      <c r="VSL23" s="857"/>
      <c r="VSM23" s="857"/>
      <c r="VSN23" s="857"/>
      <c r="VSO23" s="857"/>
      <c r="VSP23" s="857"/>
      <c r="VSQ23" s="857"/>
      <c r="VSR23" s="857"/>
      <c r="VSS23" s="857"/>
      <c r="VST23" s="857"/>
      <c r="VSU23" s="857"/>
      <c r="VSV23" s="857"/>
      <c r="VSW23" s="857"/>
      <c r="VSX23" s="857"/>
      <c r="VSY23" s="857"/>
      <c r="VSZ23" s="857"/>
      <c r="VTA23" s="857"/>
      <c r="VTB23" s="857"/>
      <c r="VTC23" s="857"/>
      <c r="VTD23" s="857"/>
      <c r="VTE23" s="857"/>
      <c r="VTF23" s="857"/>
      <c r="VTG23" s="857"/>
      <c r="VTH23" s="857"/>
      <c r="VTI23" s="857"/>
      <c r="VTJ23" s="857"/>
      <c r="VTK23" s="857"/>
      <c r="VTL23" s="857"/>
      <c r="VTM23" s="857"/>
      <c r="VTN23" s="857"/>
      <c r="VTO23" s="857"/>
      <c r="VTP23" s="857"/>
      <c r="VTQ23" s="857"/>
      <c r="VTR23" s="857"/>
      <c r="VTS23" s="857"/>
      <c r="VTT23" s="857"/>
      <c r="VTU23" s="857"/>
      <c r="VTV23" s="857"/>
      <c r="VTW23" s="857"/>
      <c r="VTX23" s="857"/>
      <c r="VTY23" s="857"/>
      <c r="VTZ23" s="857"/>
      <c r="VUA23" s="857"/>
      <c r="VUB23" s="857"/>
      <c r="VUC23" s="857"/>
      <c r="VUD23" s="857"/>
      <c r="VUE23" s="857"/>
      <c r="VUF23" s="857"/>
      <c r="VUG23" s="857"/>
      <c r="VUH23" s="857"/>
      <c r="VUI23" s="857"/>
      <c r="VUJ23" s="857"/>
      <c r="VUK23" s="857"/>
      <c r="VUL23" s="857"/>
      <c r="VUM23" s="857"/>
      <c r="VUN23" s="857"/>
      <c r="VUO23" s="857"/>
      <c r="VUP23" s="857"/>
      <c r="VUQ23" s="857"/>
      <c r="VUR23" s="857"/>
      <c r="VUS23" s="857"/>
      <c r="VUT23" s="857"/>
      <c r="VUU23" s="857"/>
      <c r="VUV23" s="857"/>
      <c r="VUW23" s="857"/>
      <c r="VUX23" s="857"/>
      <c r="VUY23" s="857"/>
      <c r="VUZ23" s="857"/>
      <c r="VVA23" s="857"/>
      <c r="VVB23" s="857"/>
      <c r="VVC23" s="857"/>
      <c r="VVD23" s="857"/>
      <c r="VVE23" s="857"/>
      <c r="VVF23" s="857"/>
      <c r="VVG23" s="857"/>
      <c r="VVH23" s="857"/>
      <c r="VVI23" s="857"/>
      <c r="VVJ23" s="857"/>
      <c r="VVK23" s="857"/>
      <c r="VVL23" s="857"/>
      <c r="VVM23" s="857"/>
      <c r="VVN23" s="857"/>
      <c r="VVO23" s="857"/>
      <c r="VVP23" s="857"/>
      <c r="VVQ23" s="857"/>
      <c r="VVR23" s="857"/>
      <c r="VVS23" s="857"/>
      <c r="VVT23" s="857"/>
      <c r="VVU23" s="857"/>
      <c r="VVV23" s="857"/>
      <c r="VVW23" s="857"/>
      <c r="VVX23" s="857"/>
      <c r="VVY23" s="857"/>
      <c r="VVZ23" s="857"/>
      <c r="VWA23" s="857"/>
      <c r="VWB23" s="857"/>
      <c r="VWC23" s="857"/>
      <c r="VWD23" s="857"/>
      <c r="VWE23" s="857"/>
      <c r="VWF23" s="857"/>
      <c r="VWG23" s="857"/>
      <c r="VWH23" s="857"/>
      <c r="VWI23" s="857"/>
      <c r="VWJ23" s="857"/>
      <c r="VWK23" s="857"/>
      <c r="VWL23" s="857"/>
      <c r="VWM23" s="857"/>
      <c r="VWN23" s="857"/>
      <c r="VWO23" s="857"/>
      <c r="VWP23" s="857"/>
      <c r="VWQ23" s="857"/>
      <c r="VWR23" s="857"/>
      <c r="VWS23" s="857"/>
      <c r="VWT23" s="857"/>
      <c r="VWU23" s="857"/>
      <c r="VWV23" s="857"/>
      <c r="VWW23" s="857"/>
      <c r="VWX23" s="857"/>
      <c r="VWY23" s="857"/>
      <c r="VWZ23" s="857"/>
      <c r="VXA23" s="857"/>
      <c r="VXB23" s="857"/>
      <c r="VXC23" s="857"/>
      <c r="VXD23" s="857"/>
      <c r="VXE23" s="857"/>
      <c r="VXF23" s="857"/>
      <c r="VXG23" s="857"/>
      <c r="VXH23" s="857"/>
      <c r="VXI23" s="857"/>
      <c r="VXJ23" s="857"/>
      <c r="VXK23" s="857"/>
      <c r="VXL23" s="857"/>
      <c r="VXM23" s="857"/>
      <c r="VXN23" s="857"/>
      <c r="VXO23" s="857"/>
      <c r="VXP23" s="857"/>
      <c r="VXQ23" s="857"/>
      <c r="VXR23" s="857"/>
      <c r="VXS23" s="857"/>
      <c r="VXT23" s="857"/>
      <c r="VXU23" s="857"/>
      <c r="VXV23" s="857"/>
      <c r="VXW23" s="857"/>
      <c r="VXX23" s="857"/>
      <c r="VXY23" s="857"/>
      <c r="VXZ23" s="857"/>
      <c r="VYA23" s="857"/>
      <c r="VYB23" s="857"/>
      <c r="VYC23" s="857"/>
      <c r="VYD23" s="857"/>
      <c r="VYE23" s="857"/>
      <c r="VYF23" s="857"/>
      <c r="VYG23" s="857"/>
      <c r="VYH23" s="857"/>
      <c r="VYI23" s="857"/>
      <c r="VYJ23" s="857"/>
      <c r="VYK23" s="857"/>
      <c r="VYL23" s="857"/>
      <c r="VYM23" s="857"/>
      <c r="VYN23" s="857"/>
      <c r="VYO23" s="857"/>
      <c r="VYP23" s="857"/>
      <c r="VYQ23" s="857"/>
      <c r="VYR23" s="857"/>
      <c r="VYS23" s="857"/>
      <c r="VYT23" s="857"/>
      <c r="VYU23" s="857"/>
      <c r="VYV23" s="857"/>
      <c r="VYW23" s="857"/>
      <c r="VYX23" s="857"/>
      <c r="VYY23" s="857"/>
      <c r="VYZ23" s="857"/>
      <c r="VZA23" s="857"/>
      <c r="VZB23" s="857"/>
      <c r="VZC23" s="857"/>
      <c r="VZD23" s="857"/>
      <c r="VZE23" s="857"/>
      <c r="VZF23" s="857"/>
      <c r="VZG23" s="857"/>
      <c r="VZH23" s="857"/>
      <c r="VZI23" s="857"/>
      <c r="VZJ23" s="857"/>
      <c r="VZK23" s="857"/>
      <c r="VZL23" s="857"/>
      <c r="VZM23" s="857"/>
      <c r="VZN23" s="857"/>
      <c r="VZO23" s="857"/>
      <c r="VZP23" s="857"/>
      <c r="VZQ23" s="857"/>
      <c r="VZR23" s="857"/>
      <c r="VZS23" s="857"/>
      <c r="VZT23" s="857"/>
      <c r="VZU23" s="857"/>
      <c r="VZV23" s="857"/>
      <c r="VZW23" s="857"/>
      <c r="VZX23" s="857"/>
      <c r="VZY23" s="857"/>
      <c r="VZZ23" s="857"/>
      <c r="WAA23" s="857"/>
      <c r="WAB23" s="857"/>
      <c r="WAC23" s="857"/>
      <c r="WAD23" s="857"/>
      <c r="WAE23" s="857"/>
      <c r="WAF23" s="857"/>
      <c r="WAG23" s="857"/>
      <c r="WAH23" s="857"/>
      <c r="WAI23" s="857"/>
      <c r="WAJ23" s="857"/>
      <c r="WAK23" s="857"/>
      <c r="WAL23" s="857"/>
      <c r="WAM23" s="857"/>
      <c r="WAN23" s="857"/>
      <c r="WAO23" s="857"/>
      <c r="WAP23" s="857"/>
      <c r="WAQ23" s="857"/>
      <c r="WAR23" s="857"/>
      <c r="WAS23" s="857"/>
      <c r="WAT23" s="857"/>
      <c r="WAU23" s="857"/>
      <c r="WAV23" s="857"/>
      <c r="WAW23" s="857"/>
      <c r="WAX23" s="857"/>
      <c r="WAY23" s="857"/>
      <c r="WAZ23" s="857"/>
      <c r="WBA23" s="857"/>
      <c r="WBB23" s="857"/>
      <c r="WBC23" s="857"/>
      <c r="WBD23" s="857"/>
      <c r="WBE23" s="857"/>
      <c r="WBF23" s="857"/>
      <c r="WBG23" s="857"/>
      <c r="WBH23" s="857"/>
      <c r="WBI23" s="857"/>
      <c r="WBJ23" s="857"/>
      <c r="WBK23" s="857"/>
      <c r="WBL23" s="857"/>
      <c r="WBM23" s="857"/>
      <c r="WBN23" s="857"/>
      <c r="WBO23" s="857"/>
      <c r="WBP23" s="857"/>
      <c r="WBQ23" s="857"/>
      <c r="WBR23" s="857"/>
      <c r="WBS23" s="857"/>
      <c r="WBT23" s="857"/>
      <c r="WBU23" s="857"/>
      <c r="WBV23" s="857"/>
      <c r="WBW23" s="857"/>
      <c r="WBX23" s="857"/>
      <c r="WBY23" s="857"/>
      <c r="WBZ23" s="857"/>
      <c r="WCA23" s="857"/>
      <c r="WCB23" s="857"/>
      <c r="WCC23" s="857"/>
      <c r="WCD23" s="857"/>
      <c r="WCE23" s="857"/>
      <c r="WCF23" s="857"/>
      <c r="WCG23" s="857"/>
      <c r="WCH23" s="857"/>
      <c r="WCI23" s="857"/>
      <c r="WCJ23" s="857"/>
      <c r="WCK23" s="857"/>
      <c r="WCL23" s="857"/>
      <c r="WCM23" s="857"/>
      <c r="WCN23" s="857"/>
      <c r="WCO23" s="857"/>
      <c r="WCP23" s="857"/>
      <c r="WCQ23" s="857"/>
      <c r="WCR23" s="857"/>
      <c r="WCS23" s="857"/>
      <c r="WCT23" s="857"/>
      <c r="WCU23" s="857"/>
      <c r="WCV23" s="857"/>
      <c r="WCW23" s="857"/>
      <c r="WCX23" s="857"/>
      <c r="WCY23" s="857"/>
      <c r="WCZ23" s="857"/>
      <c r="WDA23" s="857"/>
      <c r="WDB23" s="857"/>
      <c r="WDC23" s="857"/>
      <c r="WDD23" s="857"/>
      <c r="WDE23" s="857"/>
      <c r="WDF23" s="857"/>
      <c r="WDG23" s="857"/>
      <c r="WDH23" s="857"/>
      <c r="WDI23" s="857"/>
      <c r="WDJ23" s="857"/>
      <c r="WDK23" s="857"/>
      <c r="WDL23" s="857"/>
      <c r="WDM23" s="857"/>
      <c r="WDN23" s="857"/>
      <c r="WDO23" s="857"/>
      <c r="WDP23" s="857"/>
      <c r="WDQ23" s="857"/>
      <c r="WDR23" s="857"/>
      <c r="WDS23" s="857"/>
      <c r="WDT23" s="857"/>
      <c r="WDU23" s="857"/>
      <c r="WDV23" s="857"/>
      <c r="WDW23" s="857"/>
      <c r="WDX23" s="857"/>
      <c r="WDY23" s="857"/>
      <c r="WDZ23" s="857"/>
      <c r="WEA23" s="857"/>
      <c r="WEB23" s="857"/>
      <c r="WEC23" s="857"/>
      <c r="WED23" s="857"/>
      <c r="WEE23" s="857"/>
      <c r="WEF23" s="857"/>
      <c r="WEG23" s="857"/>
      <c r="WEH23" s="857"/>
      <c r="WEI23" s="857"/>
      <c r="WEJ23" s="857"/>
      <c r="WEK23" s="857"/>
      <c r="WEL23" s="857"/>
      <c r="WEM23" s="857"/>
      <c r="WEN23" s="857"/>
      <c r="WEO23" s="857"/>
      <c r="WEP23" s="857"/>
      <c r="WEQ23" s="857"/>
      <c r="WER23" s="857"/>
      <c r="WES23" s="857"/>
      <c r="WET23" s="857"/>
      <c r="WEU23" s="857"/>
      <c r="WEV23" s="857"/>
      <c r="WEW23" s="857"/>
      <c r="WEX23" s="857"/>
      <c r="WEY23" s="857"/>
      <c r="WEZ23" s="857"/>
      <c r="WFA23" s="857"/>
      <c r="WFB23" s="857"/>
      <c r="WFC23" s="857"/>
      <c r="WFD23" s="857"/>
      <c r="WFE23" s="857"/>
      <c r="WFF23" s="857"/>
      <c r="WFG23" s="857"/>
      <c r="WFH23" s="857"/>
      <c r="WFI23" s="857"/>
      <c r="WFJ23" s="857"/>
      <c r="WFK23" s="857"/>
      <c r="WFL23" s="857"/>
      <c r="WFM23" s="857"/>
      <c r="WFN23" s="857"/>
      <c r="WFO23" s="857"/>
      <c r="WFP23" s="857"/>
      <c r="WFQ23" s="857"/>
      <c r="WFR23" s="857"/>
      <c r="WFS23" s="857"/>
      <c r="WFT23" s="857"/>
      <c r="WFU23" s="857"/>
      <c r="WFV23" s="857"/>
      <c r="WFW23" s="857"/>
      <c r="WFX23" s="857"/>
      <c r="WFY23" s="857"/>
      <c r="WFZ23" s="857"/>
      <c r="WGA23" s="857"/>
      <c r="WGB23" s="857"/>
      <c r="WGC23" s="857"/>
      <c r="WGD23" s="857"/>
      <c r="WGE23" s="857"/>
      <c r="WGF23" s="857"/>
      <c r="WGG23" s="857"/>
      <c r="WGH23" s="857"/>
      <c r="WGI23" s="857"/>
      <c r="WGJ23" s="857"/>
      <c r="WGK23" s="857"/>
      <c r="WGL23" s="857"/>
      <c r="WGM23" s="857"/>
      <c r="WGN23" s="857"/>
      <c r="WGO23" s="857"/>
      <c r="WGP23" s="857"/>
      <c r="WGQ23" s="857"/>
      <c r="WGR23" s="857"/>
      <c r="WGS23" s="857"/>
      <c r="WGT23" s="857"/>
      <c r="WGU23" s="857"/>
      <c r="WGV23" s="857"/>
      <c r="WGW23" s="857"/>
      <c r="WGX23" s="857"/>
      <c r="WGY23" s="857"/>
      <c r="WGZ23" s="857"/>
      <c r="WHA23" s="857"/>
      <c r="WHB23" s="857"/>
      <c r="WHC23" s="857"/>
      <c r="WHD23" s="857"/>
      <c r="WHE23" s="857"/>
      <c r="WHF23" s="857"/>
      <c r="WHG23" s="857"/>
      <c r="WHH23" s="857"/>
      <c r="WHI23" s="857"/>
      <c r="WHJ23" s="857"/>
      <c r="WHK23" s="857"/>
      <c r="WHL23" s="857"/>
      <c r="WHM23" s="857"/>
      <c r="WHN23" s="857"/>
      <c r="WHO23" s="857"/>
      <c r="WHP23" s="857"/>
      <c r="WHQ23" s="857"/>
      <c r="WHR23" s="857"/>
      <c r="WHS23" s="857"/>
      <c r="WHT23" s="857"/>
      <c r="WHU23" s="857"/>
      <c r="WHV23" s="857"/>
      <c r="WHW23" s="857"/>
      <c r="WHX23" s="857"/>
      <c r="WHY23" s="857"/>
      <c r="WHZ23" s="857"/>
      <c r="WIA23" s="857"/>
      <c r="WIB23" s="857"/>
      <c r="WIC23" s="857"/>
      <c r="WID23" s="857"/>
      <c r="WIE23" s="857"/>
      <c r="WIF23" s="857"/>
      <c r="WIG23" s="857"/>
      <c r="WIH23" s="857"/>
      <c r="WII23" s="857"/>
      <c r="WIJ23" s="857"/>
      <c r="WIK23" s="857"/>
      <c r="WIL23" s="857"/>
      <c r="WIM23" s="857"/>
      <c r="WIN23" s="857"/>
      <c r="WIO23" s="857"/>
      <c r="WIP23" s="857"/>
      <c r="WIQ23" s="857"/>
      <c r="WIR23" s="857"/>
      <c r="WIS23" s="857"/>
      <c r="WIT23" s="857"/>
      <c r="WIU23" s="857"/>
      <c r="WIV23" s="857"/>
      <c r="WIW23" s="857"/>
      <c r="WIX23" s="857"/>
      <c r="WIY23" s="857"/>
      <c r="WIZ23" s="857"/>
      <c r="WJA23" s="857"/>
      <c r="WJB23" s="857"/>
      <c r="WJC23" s="857"/>
      <c r="WJD23" s="857"/>
      <c r="WJE23" s="857"/>
      <c r="WJF23" s="857"/>
      <c r="WJG23" s="857"/>
      <c r="WJH23" s="857"/>
      <c r="WJI23" s="857"/>
      <c r="WJJ23" s="857"/>
      <c r="WJK23" s="857"/>
      <c r="WJL23" s="857"/>
      <c r="WJM23" s="857"/>
      <c r="WJN23" s="857"/>
      <c r="WJO23" s="857"/>
      <c r="WJP23" s="857"/>
      <c r="WJQ23" s="857"/>
      <c r="WJR23" s="857"/>
      <c r="WJS23" s="857"/>
      <c r="WJT23" s="857"/>
      <c r="WJU23" s="857"/>
      <c r="WJV23" s="857"/>
      <c r="WJW23" s="857"/>
      <c r="WJX23" s="857"/>
      <c r="WJY23" s="857"/>
      <c r="WJZ23" s="857"/>
      <c r="WKA23" s="857"/>
      <c r="WKB23" s="857"/>
      <c r="WKC23" s="857"/>
      <c r="WKD23" s="857"/>
      <c r="WKE23" s="857"/>
      <c r="WKF23" s="857"/>
      <c r="WKG23" s="857"/>
      <c r="WKH23" s="857"/>
      <c r="WKI23" s="857"/>
      <c r="WKJ23" s="857"/>
      <c r="WKK23" s="857"/>
      <c r="WKL23" s="857"/>
      <c r="WKM23" s="857"/>
      <c r="WKN23" s="857"/>
      <c r="WKO23" s="857"/>
      <c r="WKP23" s="857"/>
      <c r="WKQ23" s="857"/>
      <c r="WKR23" s="857"/>
      <c r="WKS23" s="857"/>
      <c r="WKT23" s="857"/>
      <c r="WKU23" s="857"/>
      <c r="WKV23" s="857"/>
      <c r="WKW23" s="857"/>
      <c r="WKX23" s="857"/>
      <c r="WKY23" s="857"/>
      <c r="WKZ23" s="857"/>
      <c r="WLA23" s="857"/>
      <c r="WLB23" s="857"/>
      <c r="WLC23" s="857"/>
      <c r="WLD23" s="857"/>
      <c r="WLE23" s="857"/>
      <c r="WLF23" s="857"/>
      <c r="WLG23" s="857"/>
      <c r="WLH23" s="857"/>
      <c r="WLI23" s="857"/>
      <c r="WLJ23" s="857"/>
      <c r="WLK23" s="857"/>
      <c r="WLL23" s="857"/>
      <c r="WLM23" s="857"/>
      <c r="WLN23" s="857"/>
      <c r="WLO23" s="857"/>
      <c r="WLP23" s="857"/>
      <c r="WLQ23" s="857"/>
      <c r="WLR23" s="857"/>
      <c r="WLS23" s="857"/>
      <c r="WLT23" s="857"/>
      <c r="WLU23" s="857"/>
      <c r="WLV23" s="857"/>
      <c r="WLW23" s="857"/>
      <c r="WLX23" s="857"/>
      <c r="WLY23" s="857"/>
      <c r="WLZ23" s="857"/>
      <c r="WMA23" s="857"/>
      <c r="WMB23" s="857"/>
      <c r="WMC23" s="857"/>
      <c r="WMD23" s="857"/>
      <c r="WME23" s="857"/>
      <c r="WMF23" s="857"/>
      <c r="WMG23" s="857"/>
      <c r="WMH23" s="857"/>
      <c r="WMI23" s="857"/>
      <c r="WMJ23" s="857"/>
      <c r="WMK23" s="857"/>
      <c r="WML23" s="857"/>
      <c r="WMM23" s="857"/>
      <c r="WMN23" s="857"/>
      <c r="WMO23" s="857"/>
      <c r="WMP23" s="857"/>
      <c r="WMQ23" s="857"/>
      <c r="WMR23" s="857"/>
      <c r="WMS23" s="857"/>
      <c r="WMT23" s="857"/>
      <c r="WMU23" s="857"/>
      <c r="WMV23" s="857"/>
      <c r="WMW23" s="857"/>
      <c r="WMX23" s="857"/>
      <c r="WMY23" s="857"/>
      <c r="WMZ23" s="857"/>
      <c r="WNA23" s="857"/>
      <c r="WNB23" s="857"/>
      <c r="WNC23" s="857"/>
      <c r="WND23" s="857"/>
      <c r="WNE23" s="857"/>
      <c r="WNF23" s="857"/>
      <c r="WNG23" s="857"/>
      <c r="WNH23" s="857"/>
      <c r="WNI23" s="857"/>
      <c r="WNJ23" s="857"/>
      <c r="WNK23" s="857"/>
      <c r="WNL23" s="857"/>
      <c r="WNM23" s="857"/>
      <c r="WNN23" s="857"/>
      <c r="WNO23" s="857"/>
      <c r="WNP23" s="857"/>
      <c r="WNQ23" s="857"/>
      <c r="WNR23" s="857"/>
      <c r="WNS23" s="857"/>
      <c r="WNT23" s="857"/>
      <c r="WNU23" s="857"/>
      <c r="WNV23" s="857"/>
      <c r="WNW23" s="857"/>
      <c r="WNX23" s="857"/>
      <c r="WNY23" s="857"/>
      <c r="WNZ23" s="857"/>
      <c r="WOA23" s="857"/>
      <c r="WOB23" s="857"/>
      <c r="WOC23" s="857"/>
      <c r="WOD23" s="857"/>
      <c r="WOE23" s="857"/>
      <c r="WOF23" s="857"/>
      <c r="WOG23" s="857"/>
      <c r="WOH23" s="857"/>
      <c r="WOI23" s="857"/>
      <c r="WOJ23" s="857"/>
      <c r="WOK23" s="857"/>
      <c r="WOL23" s="857"/>
      <c r="WOM23" s="857"/>
      <c r="WON23" s="857"/>
      <c r="WOO23" s="857"/>
      <c r="WOP23" s="857"/>
      <c r="WOQ23" s="857"/>
      <c r="WOR23" s="857"/>
      <c r="WOS23" s="857"/>
      <c r="WOT23" s="857"/>
      <c r="WOU23" s="857"/>
      <c r="WOV23" s="857"/>
      <c r="WOW23" s="857"/>
      <c r="WOX23" s="857"/>
      <c r="WOY23" s="857"/>
      <c r="WOZ23" s="857"/>
      <c r="WPA23" s="857"/>
      <c r="WPB23" s="857"/>
      <c r="WPC23" s="857"/>
      <c r="WPD23" s="857"/>
      <c r="WPE23" s="857"/>
      <c r="WPF23" s="857"/>
      <c r="WPG23" s="857"/>
      <c r="WPH23" s="857"/>
      <c r="WPI23" s="857"/>
      <c r="WPJ23" s="857"/>
      <c r="WPK23" s="857"/>
      <c r="WPL23" s="857"/>
      <c r="WPM23" s="857"/>
      <c r="WPN23" s="857"/>
      <c r="WPO23" s="857"/>
      <c r="WPP23" s="857"/>
      <c r="WPQ23" s="857"/>
      <c r="WPR23" s="857"/>
      <c r="WPS23" s="857"/>
      <c r="WPT23" s="857"/>
      <c r="WPU23" s="857"/>
      <c r="WPV23" s="857"/>
      <c r="WPW23" s="857"/>
      <c r="WPX23" s="857"/>
      <c r="WPY23" s="857"/>
      <c r="WPZ23" s="857"/>
      <c r="WQA23" s="857"/>
      <c r="WQB23" s="857"/>
      <c r="WQC23" s="857"/>
      <c r="WQD23" s="857"/>
      <c r="WQE23" s="857"/>
      <c r="WQF23" s="857"/>
      <c r="WQG23" s="857"/>
      <c r="WQH23" s="857"/>
      <c r="WQI23" s="857"/>
      <c r="WQJ23" s="857"/>
      <c r="WQK23" s="857"/>
      <c r="WQL23" s="857"/>
      <c r="WQM23" s="857"/>
      <c r="WQN23" s="857"/>
      <c r="WQO23" s="857"/>
      <c r="WQP23" s="857"/>
      <c r="WQQ23" s="857"/>
      <c r="WQR23" s="857"/>
      <c r="WQS23" s="857"/>
      <c r="WQT23" s="857"/>
      <c r="WQU23" s="857"/>
      <c r="WQV23" s="857"/>
      <c r="WQW23" s="857"/>
      <c r="WQX23" s="857"/>
      <c r="WQY23" s="857"/>
      <c r="WQZ23" s="857"/>
      <c r="WRA23" s="857"/>
      <c r="WRB23" s="857"/>
      <c r="WRC23" s="857"/>
      <c r="WRD23" s="857"/>
      <c r="WRE23" s="857"/>
      <c r="WRF23" s="857"/>
      <c r="WRG23" s="857"/>
      <c r="WRH23" s="857"/>
      <c r="WRI23" s="857"/>
      <c r="WRJ23" s="857"/>
      <c r="WRK23" s="857"/>
      <c r="WRL23" s="857"/>
      <c r="WRM23" s="857"/>
      <c r="WRN23" s="857"/>
      <c r="WRO23" s="857"/>
      <c r="WRP23" s="857"/>
      <c r="WRQ23" s="857"/>
      <c r="WRR23" s="857"/>
      <c r="WRS23" s="857"/>
      <c r="WRT23" s="857"/>
      <c r="WRU23" s="857"/>
      <c r="WRV23" s="857"/>
      <c r="WRW23" s="857"/>
      <c r="WRX23" s="857"/>
      <c r="WRY23" s="857"/>
      <c r="WRZ23" s="857"/>
      <c r="WSA23" s="857"/>
      <c r="WSB23" s="857"/>
      <c r="WSC23" s="857"/>
      <c r="WSD23" s="857"/>
      <c r="WSE23" s="857"/>
      <c r="WSF23" s="857"/>
      <c r="WSG23" s="857"/>
      <c r="WSH23" s="857"/>
      <c r="WSI23" s="857"/>
      <c r="WSJ23" s="857"/>
      <c r="WSK23" s="857"/>
      <c r="WSL23" s="857"/>
      <c r="WSM23" s="857"/>
      <c r="WSN23" s="857"/>
      <c r="WSO23" s="857"/>
      <c r="WSP23" s="857"/>
      <c r="WSQ23" s="857"/>
      <c r="WSR23" s="857"/>
      <c r="WSS23" s="857"/>
      <c r="WST23" s="857"/>
      <c r="WSU23" s="857"/>
      <c r="WSV23" s="857"/>
      <c r="WSW23" s="857"/>
      <c r="WSX23" s="857"/>
      <c r="WSY23" s="857"/>
      <c r="WSZ23" s="857"/>
      <c r="WTA23" s="857"/>
      <c r="WTB23" s="857"/>
      <c r="WTC23" s="857"/>
      <c r="WTD23" s="857"/>
      <c r="WTE23" s="857"/>
      <c r="WTF23" s="857"/>
      <c r="WTG23" s="857"/>
      <c r="WTH23" s="857"/>
      <c r="WTI23" s="857"/>
      <c r="WTJ23" s="857"/>
      <c r="WTK23" s="857"/>
      <c r="WTL23" s="857"/>
      <c r="WTM23" s="857"/>
      <c r="WTN23" s="857"/>
      <c r="WTO23" s="857"/>
      <c r="WTP23" s="857"/>
      <c r="WTQ23" s="857"/>
      <c r="WTR23" s="857"/>
      <c r="WTS23" s="857"/>
      <c r="WTT23" s="857"/>
      <c r="WTU23" s="857"/>
      <c r="WTV23" s="857"/>
      <c r="WTW23" s="857"/>
      <c r="WTX23" s="857"/>
      <c r="WTY23" s="857"/>
      <c r="WTZ23" s="857"/>
      <c r="WUA23" s="857"/>
      <c r="WUB23" s="857"/>
      <c r="WUC23" s="857"/>
      <c r="WUD23" s="857"/>
      <c r="WUE23" s="857"/>
      <c r="WUF23" s="857"/>
      <c r="WUG23" s="857"/>
      <c r="WUH23" s="857"/>
      <c r="WUI23" s="857"/>
      <c r="WUJ23" s="857"/>
      <c r="WUK23" s="857"/>
      <c r="WUL23" s="857"/>
      <c r="WUM23" s="857"/>
      <c r="WUN23" s="857"/>
      <c r="WUO23" s="857"/>
      <c r="WUP23" s="857"/>
      <c r="WUQ23" s="857"/>
      <c r="WUR23" s="857"/>
      <c r="WUS23" s="857"/>
      <c r="WUT23" s="857"/>
      <c r="WUU23" s="857"/>
      <c r="WUV23" s="857"/>
      <c r="WUW23" s="857"/>
      <c r="WUX23" s="857"/>
      <c r="WUY23" s="857"/>
      <c r="WUZ23" s="857"/>
      <c r="WVA23" s="857"/>
      <c r="WVB23" s="857"/>
      <c r="WVC23" s="857"/>
      <c r="WVD23" s="857"/>
      <c r="WVE23" s="857"/>
      <c r="WVF23" s="857"/>
      <c r="WVG23" s="857"/>
      <c r="WVH23" s="857"/>
      <c r="WVI23" s="857"/>
      <c r="WVJ23" s="857"/>
      <c r="WVK23" s="857"/>
      <c r="WVL23" s="857"/>
      <c r="WVM23" s="857"/>
      <c r="WVN23" s="857"/>
      <c r="WVO23" s="857"/>
      <c r="WVP23" s="857"/>
      <c r="WVQ23" s="857"/>
      <c r="WVR23" s="857"/>
      <c r="WVS23" s="857"/>
      <c r="WVT23" s="857"/>
      <c r="WVU23" s="857"/>
      <c r="WVV23" s="857"/>
      <c r="WVW23" s="857"/>
      <c r="WVX23" s="857"/>
      <c r="WVY23" s="857"/>
      <c r="WVZ23" s="857"/>
      <c r="WWA23" s="857"/>
      <c r="WWB23" s="857"/>
      <c r="WWC23" s="857"/>
      <c r="WWD23" s="857"/>
      <c r="WWE23" s="857"/>
      <c r="WWF23" s="857"/>
      <c r="WWG23" s="857"/>
      <c r="WWH23" s="857"/>
      <c r="WWI23" s="857"/>
      <c r="WWJ23" s="857"/>
      <c r="WWK23" s="857"/>
      <c r="WWL23" s="857"/>
      <c r="WWM23" s="857"/>
      <c r="WWN23" s="857"/>
      <c r="WWO23" s="857"/>
      <c r="WWP23" s="857"/>
      <c r="WWQ23" s="857"/>
      <c r="WWR23" s="857"/>
      <c r="WWS23" s="857"/>
      <c r="WWT23" s="857"/>
      <c r="WWU23" s="857"/>
      <c r="WWV23" s="857"/>
      <c r="WWW23" s="857"/>
      <c r="WWX23" s="857"/>
      <c r="WWY23" s="857"/>
      <c r="WWZ23" s="857"/>
      <c r="WXA23" s="857"/>
      <c r="WXB23" s="857"/>
      <c r="WXC23" s="857"/>
      <c r="WXD23" s="857"/>
      <c r="WXE23" s="857"/>
      <c r="WXF23" s="857"/>
      <c r="WXG23" s="857"/>
      <c r="WXH23" s="857"/>
      <c r="WXI23" s="857"/>
      <c r="WXJ23" s="857"/>
      <c r="WXK23" s="857"/>
      <c r="WXL23" s="857"/>
      <c r="WXM23" s="857"/>
      <c r="WXN23" s="857"/>
      <c r="WXO23" s="857"/>
      <c r="WXP23" s="857"/>
      <c r="WXQ23" s="857"/>
      <c r="WXR23" s="857"/>
      <c r="WXS23" s="857"/>
      <c r="WXT23" s="857"/>
      <c r="WXU23" s="857"/>
      <c r="WXV23" s="857"/>
      <c r="WXW23" s="857"/>
      <c r="WXX23" s="857"/>
      <c r="WXY23" s="857"/>
      <c r="WXZ23" s="857"/>
      <c r="WYA23" s="857"/>
      <c r="WYB23" s="857"/>
      <c r="WYC23" s="857"/>
      <c r="WYD23" s="857"/>
      <c r="WYE23" s="857"/>
      <c r="WYF23" s="857"/>
      <c r="WYG23" s="857"/>
      <c r="WYH23" s="857"/>
      <c r="WYI23" s="857"/>
      <c r="WYJ23" s="857"/>
      <c r="WYK23" s="857"/>
      <c r="WYL23" s="857"/>
      <c r="WYM23" s="857"/>
      <c r="WYN23" s="857"/>
      <c r="WYO23" s="857"/>
      <c r="WYP23" s="857"/>
      <c r="WYQ23" s="857"/>
      <c r="WYR23" s="857"/>
      <c r="WYS23" s="857"/>
      <c r="WYT23" s="857"/>
      <c r="WYU23" s="857"/>
      <c r="WYV23" s="857"/>
      <c r="WYW23" s="857"/>
      <c r="WYX23" s="857"/>
      <c r="WYY23" s="857"/>
      <c r="WYZ23" s="857"/>
      <c r="WZA23" s="857"/>
      <c r="WZB23" s="857"/>
      <c r="WZC23" s="857"/>
      <c r="WZD23" s="857"/>
      <c r="WZE23" s="857"/>
      <c r="WZF23" s="857"/>
      <c r="WZG23" s="857"/>
      <c r="WZH23" s="857"/>
      <c r="WZI23" s="857"/>
      <c r="WZJ23" s="857"/>
      <c r="WZK23" s="857"/>
      <c r="WZL23" s="857"/>
      <c r="WZM23" s="857"/>
      <c r="WZN23" s="857"/>
      <c r="WZO23" s="857"/>
      <c r="WZP23" s="857"/>
      <c r="WZQ23" s="857"/>
      <c r="WZR23" s="857"/>
      <c r="WZS23" s="857"/>
      <c r="WZT23" s="857"/>
      <c r="WZU23" s="857"/>
      <c r="WZV23" s="857"/>
      <c r="WZW23" s="857"/>
      <c r="WZX23" s="857"/>
      <c r="WZY23" s="857"/>
      <c r="WZZ23" s="857"/>
      <c r="XAA23" s="857"/>
      <c r="XAB23" s="857"/>
      <c r="XAC23" s="857"/>
      <c r="XAD23" s="857"/>
      <c r="XAE23" s="857"/>
      <c r="XAF23" s="857"/>
      <c r="XAG23" s="857"/>
      <c r="XAH23" s="857"/>
      <c r="XAI23" s="857"/>
      <c r="XAJ23" s="857"/>
      <c r="XAK23" s="857"/>
      <c r="XAL23" s="857"/>
      <c r="XAM23" s="857"/>
      <c r="XAN23" s="857"/>
      <c r="XAO23" s="857"/>
      <c r="XAP23" s="857"/>
      <c r="XAQ23" s="857"/>
      <c r="XAR23" s="857"/>
      <c r="XAS23" s="857"/>
      <c r="XAT23" s="857"/>
      <c r="XAU23" s="857"/>
      <c r="XAV23" s="857"/>
      <c r="XAW23" s="857"/>
      <c r="XAX23" s="857"/>
      <c r="XAY23" s="857"/>
      <c r="XAZ23" s="857"/>
      <c r="XBA23" s="857"/>
      <c r="XBB23" s="857"/>
      <c r="XBC23" s="857"/>
      <c r="XBD23" s="857"/>
      <c r="XBE23" s="857"/>
      <c r="XBF23" s="857"/>
      <c r="XBG23" s="857"/>
      <c r="XBH23" s="857"/>
      <c r="XBI23" s="857"/>
      <c r="XBJ23" s="857"/>
      <c r="XBK23" s="857"/>
      <c r="XBL23" s="857"/>
      <c r="XBM23" s="857"/>
      <c r="XBN23" s="857"/>
      <c r="XBO23" s="857"/>
      <c r="XBP23" s="857"/>
      <c r="XBQ23" s="857"/>
      <c r="XBR23" s="857"/>
      <c r="XBS23" s="857"/>
      <c r="XBT23" s="857"/>
      <c r="XBU23" s="857"/>
      <c r="XBV23" s="857"/>
      <c r="XBW23" s="857"/>
      <c r="XBX23" s="857"/>
      <c r="XBY23" s="857"/>
      <c r="XBZ23" s="857"/>
      <c r="XCA23" s="857"/>
      <c r="XCB23" s="857"/>
      <c r="XCC23" s="857"/>
      <c r="XCD23" s="857"/>
      <c r="XCE23" s="857"/>
      <c r="XCF23" s="857"/>
      <c r="XCG23" s="857"/>
      <c r="XCH23" s="857"/>
      <c r="XCI23" s="857"/>
      <c r="XCJ23" s="857"/>
      <c r="XCK23" s="857"/>
      <c r="XCL23" s="857"/>
      <c r="XCM23" s="857"/>
      <c r="XCN23" s="857"/>
      <c r="XCO23" s="857"/>
      <c r="XCP23" s="857"/>
      <c r="XCQ23" s="857"/>
      <c r="XCR23" s="857"/>
      <c r="XCS23" s="857"/>
      <c r="XCT23" s="857"/>
      <c r="XCU23" s="857"/>
      <c r="XCV23" s="857"/>
      <c r="XCW23" s="857"/>
      <c r="XCX23" s="857"/>
      <c r="XCY23" s="857"/>
      <c r="XCZ23" s="857"/>
      <c r="XDA23" s="857"/>
      <c r="XDB23" s="857"/>
      <c r="XDC23" s="857"/>
      <c r="XDD23" s="857"/>
      <c r="XDE23" s="857"/>
      <c r="XDF23" s="857"/>
      <c r="XDG23" s="857"/>
      <c r="XDH23" s="857"/>
      <c r="XDI23" s="857"/>
      <c r="XDJ23" s="857"/>
      <c r="XDK23" s="857"/>
      <c r="XDL23" s="857"/>
      <c r="XDM23" s="857"/>
      <c r="XDN23" s="857"/>
      <c r="XDO23" s="857"/>
      <c r="XDP23" s="857"/>
      <c r="XDQ23" s="857"/>
      <c r="XDR23" s="857"/>
      <c r="XDS23" s="857"/>
      <c r="XDT23" s="857"/>
      <c r="XDU23" s="857"/>
      <c r="XDV23" s="857"/>
      <c r="XDW23" s="857"/>
      <c r="XDX23" s="857"/>
      <c r="XDY23" s="857"/>
      <c r="XDZ23" s="857"/>
      <c r="XEA23" s="857"/>
      <c r="XEB23" s="857"/>
      <c r="XEC23" s="857"/>
      <c r="XED23" s="857"/>
      <c r="XEE23" s="857"/>
      <c r="XEF23" s="857"/>
      <c r="XEG23" s="857"/>
      <c r="XEH23" s="857"/>
      <c r="XEI23" s="857"/>
      <c r="XEJ23" s="857"/>
      <c r="XEK23" s="857"/>
      <c r="XEL23" s="857"/>
      <c r="XEM23" s="857"/>
      <c r="XEN23" s="857"/>
      <c r="XEO23" s="857"/>
      <c r="XEP23" s="857"/>
      <c r="XEQ23" s="857"/>
      <c r="XER23" s="857"/>
      <c r="XES23" s="857"/>
      <c r="XET23" s="857"/>
      <c r="XEU23" s="857"/>
      <c r="XEV23" s="857"/>
      <c r="XEW23" s="857"/>
      <c r="XEX23" s="857"/>
      <c r="XEY23" s="857"/>
      <c r="XEZ23" s="857"/>
      <c r="XFA23" s="857"/>
      <c r="XFB23" s="857"/>
      <c r="XFC23" s="857"/>
      <c r="XFD23" s="857"/>
    </row>
    <row r="24" spans="1:16384" s="461" customFormat="1">
      <c r="A24" s="1082" t="s">
        <v>553</v>
      </c>
      <c r="B24" s="1082"/>
      <c r="C24" s="1082"/>
      <c r="D24" s="1082"/>
      <c r="E24" s="1082"/>
      <c r="F24" s="1082"/>
      <c r="G24" s="1082"/>
      <c r="H24" s="857"/>
      <c r="I24" s="857"/>
      <c r="J24" s="857"/>
      <c r="K24" s="857"/>
      <c r="L24" s="857"/>
      <c r="M24" s="857"/>
      <c r="N24" s="857"/>
      <c r="O24" s="857"/>
      <c r="P24" s="857"/>
      <c r="Q24" s="857"/>
      <c r="R24" s="857"/>
      <c r="S24" s="857"/>
      <c r="T24" s="857"/>
      <c r="U24" s="857"/>
      <c r="V24" s="857"/>
      <c r="W24" s="857"/>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c r="CA24" s="857"/>
      <c r="CB24" s="857"/>
      <c r="CC24" s="857"/>
      <c r="CD24" s="857"/>
      <c r="CE24" s="857"/>
      <c r="CF24" s="857"/>
      <c r="CG24" s="857"/>
      <c r="CH24" s="857"/>
      <c r="CI24" s="857"/>
      <c r="CJ24" s="857"/>
      <c r="CK24" s="857"/>
      <c r="CL24" s="857"/>
      <c r="CM24" s="857"/>
      <c r="CN24" s="857"/>
      <c r="CO24" s="857"/>
      <c r="CP24" s="857"/>
      <c r="CQ24" s="857"/>
      <c r="CR24" s="857"/>
      <c r="CS24" s="857"/>
      <c r="CT24" s="857"/>
      <c r="CU24" s="857"/>
      <c r="CV24" s="857"/>
      <c r="CW24" s="857"/>
      <c r="CX24" s="857"/>
      <c r="CY24" s="857"/>
      <c r="CZ24" s="857"/>
      <c r="DA24" s="857"/>
      <c r="DB24" s="857"/>
      <c r="DC24" s="857"/>
      <c r="DD24" s="857"/>
      <c r="DE24" s="857"/>
      <c r="DF24" s="857"/>
      <c r="DG24" s="857"/>
      <c r="DH24" s="857"/>
      <c r="DI24" s="857"/>
      <c r="DJ24" s="857"/>
      <c r="DK24" s="857"/>
      <c r="DL24" s="857"/>
      <c r="DM24" s="857"/>
      <c r="DN24" s="857"/>
      <c r="DO24" s="857"/>
      <c r="DP24" s="857"/>
      <c r="DQ24" s="857"/>
      <c r="DR24" s="857"/>
      <c r="DS24" s="857"/>
      <c r="DT24" s="857"/>
      <c r="DU24" s="857"/>
      <c r="DV24" s="857"/>
      <c r="DW24" s="857"/>
      <c r="DX24" s="857"/>
      <c r="DY24" s="857"/>
      <c r="DZ24" s="857"/>
      <c r="EA24" s="857"/>
      <c r="EB24" s="857"/>
      <c r="EC24" s="857"/>
      <c r="ED24" s="857"/>
      <c r="EE24" s="857"/>
      <c r="EF24" s="857"/>
      <c r="EG24" s="857"/>
      <c r="EH24" s="857"/>
      <c r="EI24" s="857"/>
      <c r="EJ24" s="857"/>
      <c r="EK24" s="857"/>
      <c r="EL24" s="857"/>
      <c r="EM24" s="857"/>
      <c r="EN24" s="857"/>
      <c r="EO24" s="857"/>
      <c r="EP24" s="857"/>
      <c r="EQ24" s="857"/>
      <c r="ER24" s="857"/>
      <c r="ES24" s="857"/>
      <c r="ET24" s="857"/>
      <c r="EU24" s="857"/>
      <c r="EV24" s="857"/>
      <c r="EW24" s="857"/>
      <c r="EX24" s="857"/>
      <c r="EY24" s="857"/>
      <c r="EZ24" s="857"/>
      <c r="FA24" s="857"/>
      <c r="FB24" s="857"/>
      <c r="FC24" s="857"/>
      <c r="FD24" s="857"/>
      <c r="FE24" s="857"/>
      <c r="FF24" s="857"/>
      <c r="FG24" s="857"/>
      <c r="FH24" s="857"/>
      <c r="FI24" s="857"/>
      <c r="FJ24" s="857"/>
      <c r="FK24" s="857"/>
      <c r="FL24" s="857"/>
      <c r="FM24" s="857"/>
      <c r="FN24" s="857"/>
      <c r="FO24" s="857"/>
      <c r="FP24" s="857"/>
      <c r="FQ24" s="857"/>
      <c r="FR24" s="857"/>
      <c r="FS24" s="857"/>
      <c r="FT24" s="857"/>
      <c r="FU24" s="857"/>
      <c r="FV24" s="857"/>
      <c r="FW24" s="857"/>
      <c r="FX24" s="857"/>
      <c r="FY24" s="857"/>
      <c r="FZ24" s="857"/>
      <c r="GA24" s="857"/>
      <c r="GB24" s="857"/>
      <c r="GC24" s="857"/>
      <c r="GD24" s="857"/>
      <c r="GE24" s="857"/>
      <c r="GF24" s="857"/>
      <c r="GG24" s="857"/>
      <c r="GH24" s="857"/>
      <c r="GI24" s="857"/>
      <c r="GJ24" s="857"/>
      <c r="GK24" s="857"/>
      <c r="GL24" s="857"/>
      <c r="GM24" s="857"/>
      <c r="GN24" s="857"/>
      <c r="GO24" s="857"/>
      <c r="GP24" s="857"/>
      <c r="GQ24" s="857"/>
      <c r="GR24" s="857"/>
      <c r="GS24" s="857"/>
      <c r="GT24" s="857"/>
      <c r="GU24" s="857"/>
      <c r="GV24" s="857"/>
      <c r="GW24" s="857"/>
      <c r="GX24" s="857"/>
      <c r="GY24" s="857"/>
      <c r="GZ24" s="857"/>
      <c r="HA24" s="857"/>
      <c r="HB24" s="857"/>
      <c r="HC24" s="857"/>
      <c r="HD24" s="857"/>
      <c r="HE24" s="857"/>
      <c r="HF24" s="857"/>
      <c r="HG24" s="857"/>
      <c r="HH24" s="857"/>
      <c r="HI24" s="857"/>
      <c r="HJ24" s="857"/>
      <c r="HK24" s="857"/>
      <c r="HL24" s="857"/>
      <c r="HM24" s="857"/>
      <c r="HN24" s="857"/>
      <c r="HO24" s="857"/>
      <c r="HP24" s="857"/>
      <c r="HQ24" s="857"/>
      <c r="HR24" s="857"/>
      <c r="HS24" s="857"/>
      <c r="HT24" s="857"/>
      <c r="HU24" s="857"/>
      <c r="HV24" s="857"/>
      <c r="HW24" s="857"/>
      <c r="HX24" s="857"/>
      <c r="HY24" s="857"/>
      <c r="HZ24" s="857"/>
      <c r="IA24" s="857"/>
      <c r="IB24" s="857"/>
      <c r="IC24" s="857"/>
      <c r="ID24" s="857"/>
      <c r="IE24" s="857"/>
      <c r="IF24" s="857"/>
      <c r="IG24" s="857"/>
      <c r="IH24" s="857"/>
      <c r="II24" s="857"/>
      <c r="IJ24" s="857"/>
      <c r="IK24" s="857"/>
      <c r="IL24" s="857"/>
      <c r="IM24" s="857"/>
      <c r="IN24" s="857"/>
      <c r="IO24" s="857"/>
      <c r="IP24" s="857"/>
      <c r="IQ24" s="857"/>
      <c r="IR24" s="857"/>
      <c r="IS24" s="857"/>
      <c r="IT24" s="857"/>
      <c r="IU24" s="857"/>
      <c r="IV24" s="857"/>
      <c r="IW24" s="857"/>
      <c r="IX24" s="857"/>
      <c r="IY24" s="857"/>
      <c r="IZ24" s="857"/>
      <c r="JA24" s="857"/>
      <c r="JB24" s="857"/>
      <c r="JC24" s="857"/>
      <c r="JD24" s="857"/>
      <c r="JE24" s="857"/>
      <c r="JF24" s="857"/>
      <c r="JG24" s="857"/>
      <c r="JH24" s="857"/>
      <c r="JI24" s="857"/>
      <c r="JJ24" s="857"/>
      <c r="JK24" s="857"/>
      <c r="JL24" s="857"/>
      <c r="JM24" s="857"/>
      <c r="JN24" s="857"/>
      <c r="JO24" s="857"/>
      <c r="JP24" s="857"/>
      <c r="JQ24" s="857"/>
      <c r="JR24" s="857"/>
      <c r="JS24" s="857"/>
      <c r="JT24" s="857"/>
      <c r="JU24" s="857"/>
      <c r="JV24" s="857"/>
      <c r="JW24" s="857"/>
      <c r="JX24" s="857"/>
      <c r="JY24" s="857"/>
      <c r="JZ24" s="857"/>
      <c r="KA24" s="857"/>
      <c r="KB24" s="857"/>
      <c r="KC24" s="857"/>
      <c r="KD24" s="857"/>
      <c r="KE24" s="857"/>
      <c r="KF24" s="857"/>
      <c r="KG24" s="857"/>
      <c r="KH24" s="857"/>
      <c r="KI24" s="857"/>
      <c r="KJ24" s="857"/>
      <c r="KK24" s="857"/>
      <c r="KL24" s="857"/>
      <c r="KM24" s="857"/>
      <c r="KN24" s="857"/>
      <c r="KO24" s="857"/>
      <c r="KP24" s="857"/>
      <c r="KQ24" s="857"/>
      <c r="KR24" s="857"/>
      <c r="KS24" s="857"/>
      <c r="KT24" s="857"/>
      <c r="KU24" s="857"/>
      <c r="KV24" s="857"/>
      <c r="KW24" s="857"/>
      <c r="KX24" s="857"/>
      <c r="KY24" s="857"/>
      <c r="KZ24" s="857"/>
      <c r="LA24" s="857"/>
      <c r="LB24" s="857"/>
      <c r="LC24" s="857"/>
      <c r="LD24" s="857"/>
      <c r="LE24" s="857"/>
      <c r="LF24" s="857"/>
      <c r="LG24" s="857"/>
      <c r="LH24" s="857"/>
      <c r="LI24" s="857"/>
      <c r="LJ24" s="857"/>
      <c r="LK24" s="857"/>
      <c r="LL24" s="857"/>
      <c r="LM24" s="857"/>
      <c r="LN24" s="857"/>
      <c r="LO24" s="857"/>
      <c r="LP24" s="857"/>
      <c r="LQ24" s="857"/>
      <c r="LR24" s="857"/>
      <c r="LS24" s="857"/>
      <c r="LT24" s="857"/>
      <c r="LU24" s="857"/>
      <c r="LV24" s="857"/>
      <c r="LW24" s="857"/>
      <c r="LX24" s="857"/>
      <c r="LY24" s="857"/>
      <c r="LZ24" s="857"/>
      <c r="MA24" s="857"/>
      <c r="MB24" s="857"/>
      <c r="MC24" s="857"/>
      <c r="MD24" s="857"/>
      <c r="ME24" s="857"/>
      <c r="MF24" s="857"/>
      <c r="MG24" s="857"/>
      <c r="MH24" s="857"/>
      <c r="MI24" s="857"/>
      <c r="MJ24" s="857"/>
      <c r="MK24" s="857"/>
      <c r="ML24" s="857"/>
      <c r="MM24" s="857"/>
      <c r="MN24" s="857"/>
      <c r="MO24" s="857"/>
      <c r="MP24" s="857"/>
      <c r="MQ24" s="857"/>
      <c r="MR24" s="857"/>
      <c r="MS24" s="857"/>
      <c r="MT24" s="857"/>
      <c r="MU24" s="857"/>
      <c r="MV24" s="857"/>
      <c r="MW24" s="857"/>
      <c r="MX24" s="857"/>
      <c r="MY24" s="857"/>
      <c r="MZ24" s="857"/>
      <c r="NA24" s="857"/>
      <c r="NB24" s="857"/>
      <c r="NC24" s="857"/>
      <c r="ND24" s="857"/>
      <c r="NE24" s="857"/>
      <c r="NF24" s="857"/>
      <c r="NG24" s="857"/>
      <c r="NH24" s="857"/>
      <c r="NI24" s="857"/>
      <c r="NJ24" s="857"/>
      <c r="NK24" s="857"/>
      <c r="NL24" s="857"/>
      <c r="NM24" s="857"/>
      <c r="NN24" s="857"/>
      <c r="NO24" s="857"/>
      <c r="NP24" s="857"/>
      <c r="NQ24" s="857"/>
      <c r="NR24" s="857"/>
      <c r="NS24" s="857"/>
      <c r="NT24" s="857"/>
      <c r="NU24" s="857"/>
      <c r="NV24" s="857"/>
      <c r="NW24" s="857"/>
      <c r="NX24" s="857"/>
      <c r="NY24" s="857"/>
      <c r="NZ24" s="857"/>
      <c r="OA24" s="857"/>
      <c r="OB24" s="857"/>
      <c r="OC24" s="857"/>
      <c r="OD24" s="857"/>
      <c r="OE24" s="857"/>
      <c r="OF24" s="857"/>
      <c r="OG24" s="857"/>
      <c r="OH24" s="857"/>
      <c r="OI24" s="857"/>
      <c r="OJ24" s="857"/>
      <c r="OK24" s="857"/>
      <c r="OL24" s="857"/>
      <c r="OM24" s="857"/>
      <c r="ON24" s="857"/>
      <c r="OO24" s="857"/>
      <c r="OP24" s="857"/>
      <c r="OQ24" s="857"/>
      <c r="OR24" s="857"/>
      <c r="OS24" s="857"/>
      <c r="OT24" s="857"/>
      <c r="OU24" s="857"/>
      <c r="OV24" s="857"/>
      <c r="OW24" s="857"/>
      <c r="OX24" s="857"/>
      <c r="OY24" s="857"/>
      <c r="OZ24" s="857"/>
      <c r="PA24" s="857"/>
      <c r="PB24" s="857"/>
      <c r="PC24" s="857"/>
      <c r="PD24" s="857"/>
      <c r="PE24" s="857"/>
      <c r="PF24" s="857"/>
      <c r="PG24" s="857"/>
      <c r="PH24" s="857"/>
      <c r="PI24" s="857"/>
      <c r="PJ24" s="857"/>
      <c r="PK24" s="857"/>
      <c r="PL24" s="857"/>
      <c r="PM24" s="857"/>
      <c r="PN24" s="857"/>
      <c r="PO24" s="857"/>
      <c r="PP24" s="857"/>
      <c r="PQ24" s="857"/>
      <c r="PR24" s="857"/>
      <c r="PS24" s="857"/>
      <c r="PT24" s="857"/>
      <c r="PU24" s="857"/>
      <c r="PV24" s="857"/>
      <c r="PW24" s="857"/>
      <c r="PX24" s="857"/>
      <c r="PY24" s="857"/>
      <c r="PZ24" s="857"/>
      <c r="QA24" s="857"/>
      <c r="QB24" s="857"/>
      <c r="QC24" s="857"/>
      <c r="QD24" s="857"/>
      <c r="QE24" s="857"/>
      <c r="QF24" s="857"/>
      <c r="QG24" s="857"/>
      <c r="QH24" s="857"/>
      <c r="QI24" s="857"/>
      <c r="QJ24" s="857"/>
      <c r="QK24" s="857"/>
      <c r="QL24" s="857"/>
      <c r="QM24" s="857"/>
      <c r="QN24" s="857"/>
      <c r="QO24" s="857"/>
      <c r="QP24" s="857"/>
      <c r="QQ24" s="857"/>
      <c r="QR24" s="857"/>
      <c r="QS24" s="857"/>
      <c r="QT24" s="857"/>
      <c r="QU24" s="857"/>
      <c r="QV24" s="857"/>
      <c r="QW24" s="857"/>
      <c r="QX24" s="857"/>
      <c r="QY24" s="857"/>
      <c r="QZ24" s="857"/>
      <c r="RA24" s="857"/>
      <c r="RB24" s="857"/>
      <c r="RC24" s="857"/>
      <c r="RD24" s="857"/>
      <c r="RE24" s="857"/>
      <c r="RF24" s="857"/>
      <c r="RG24" s="857"/>
      <c r="RH24" s="857"/>
      <c r="RI24" s="857"/>
      <c r="RJ24" s="857"/>
      <c r="RK24" s="857"/>
      <c r="RL24" s="857"/>
      <c r="RM24" s="857"/>
      <c r="RN24" s="857"/>
      <c r="RO24" s="857"/>
      <c r="RP24" s="857"/>
      <c r="RQ24" s="857"/>
      <c r="RR24" s="857"/>
      <c r="RS24" s="857"/>
      <c r="RT24" s="857"/>
      <c r="RU24" s="857"/>
      <c r="RV24" s="857"/>
      <c r="RW24" s="857"/>
      <c r="RX24" s="857"/>
      <c r="RY24" s="857"/>
      <c r="RZ24" s="857"/>
      <c r="SA24" s="857"/>
      <c r="SB24" s="857"/>
      <c r="SC24" s="857"/>
      <c r="SD24" s="857"/>
      <c r="SE24" s="857"/>
      <c r="SF24" s="857"/>
      <c r="SG24" s="857"/>
      <c r="SH24" s="857"/>
      <c r="SI24" s="857"/>
      <c r="SJ24" s="857"/>
      <c r="SK24" s="857"/>
      <c r="SL24" s="857"/>
      <c r="SM24" s="857"/>
      <c r="SN24" s="857"/>
      <c r="SO24" s="857"/>
      <c r="SP24" s="857"/>
      <c r="SQ24" s="857"/>
      <c r="SR24" s="857"/>
      <c r="SS24" s="857"/>
      <c r="ST24" s="857"/>
      <c r="SU24" s="857"/>
      <c r="SV24" s="857"/>
      <c r="SW24" s="857"/>
      <c r="SX24" s="857"/>
      <c r="SY24" s="857"/>
      <c r="SZ24" s="857"/>
      <c r="TA24" s="857"/>
      <c r="TB24" s="857"/>
      <c r="TC24" s="857"/>
      <c r="TD24" s="857"/>
      <c r="TE24" s="857"/>
      <c r="TF24" s="857"/>
      <c r="TG24" s="857"/>
      <c r="TH24" s="857"/>
      <c r="TI24" s="857"/>
      <c r="TJ24" s="857"/>
      <c r="TK24" s="857"/>
      <c r="TL24" s="857"/>
      <c r="TM24" s="857"/>
      <c r="TN24" s="857"/>
      <c r="TO24" s="857"/>
      <c r="TP24" s="857"/>
      <c r="TQ24" s="857"/>
      <c r="TR24" s="857"/>
      <c r="TS24" s="857"/>
      <c r="TT24" s="857"/>
      <c r="TU24" s="857"/>
      <c r="TV24" s="857"/>
      <c r="TW24" s="857"/>
      <c r="TX24" s="857"/>
      <c r="TY24" s="857"/>
      <c r="TZ24" s="857"/>
      <c r="UA24" s="857"/>
      <c r="UB24" s="857"/>
      <c r="UC24" s="857"/>
      <c r="UD24" s="857"/>
      <c r="UE24" s="857"/>
      <c r="UF24" s="857"/>
      <c r="UG24" s="857"/>
      <c r="UH24" s="857"/>
      <c r="UI24" s="857"/>
      <c r="UJ24" s="857"/>
      <c r="UK24" s="857"/>
      <c r="UL24" s="857"/>
      <c r="UM24" s="857"/>
      <c r="UN24" s="857"/>
      <c r="UO24" s="857"/>
      <c r="UP24" s="857"/>
      <c r="UQ24" s="857"/>
      <c r="UR24" s="857"/>
      <c r="US24" s="857"/>
      <c r="UT24" s="857"/>
      <c r="UU24" s="857"/>
      <c r="UV24" s="857"/>
      <c r="UW24" s="857"/>
      <c r="UX24" s="857"/>
      <c r="UY24" s="857"/>
      <c r="UZ24" s="857"/>
      <c r="VA24" s="857"/>
      <c r="VB24" s="857"/>
      <c r="VC24" s="857"/>
      <c r="VD24" s="857"/>
      <c r="VE24" s="857"/>
      <c r="VF24" s="857"/>
      <c r="VG24" s="857"/>
      <c r="VH24" s="857"/>
      <c r="VI24" s="857"/>
      <c r="VJ24" s="857"/>
      <c r="VK24" s="857"/>
      <c r="VL24" s="857"/>
      <c r="VM24" s="857"/>
      <c r="VN24" s="857"/>
      <c r="VO24" s="857"/>
      <c r="VP24" s="857"/>
      <c r="VQ24" s="857"/>
      <c r="VR24" s="857"/>
      <c r="VS24" s="857"/>
      <c r="VT24" s="857"/>
      <c r="VU24" s="857"/>
      <c r="VV24" s="857"/>
      <c r="VW24" s="857"/>
      <c r="VX24" s="857"/>
      <c r="VY24" s="857"/>
      <c r="VZ24" s="857"/>
      <c r="WA24" s="857"/>
      <c r="WB24" s="857"/>
      <c r="WC24" s="857"/>
      <c r="WD24" s="857"/>
      <c r="WE24" s="857"/>
      <c r="WF24" s="857"/>
      <c r="WG24" s="857"/>
      <c r="WH24" s="857"/>
      <c r="WI24" s="857"/>
      <c r="WJ24" s="857"/>
      <c r="WK24" s="857"/>
      <c r="WL24" s="857"/>
      <c r="WM24" s="857"/>
      <c r="WN24" s="857"/>
      <c r="WO24" s="857"/>
      <c r="WP24" s="857"/>
      <c r="WQ24" s="857"/>
      <c r="WR24" s="857"/>
      <c r="WS24" s="857"/>
      <c r="WT24" s="857"/>
      <c r="WU24" s="857"/>
      <c r="WV24" s="857"/>
      <c r="WW24" s="857"/>
      <c r="WX24" s="857"/>
      <c r="WY24" s="857"/>
      <c r="WZ24" s="857"/>
      <c r="XA24" s="857"/>
      <c r="XB24" s="857"/>
      <c r="XC24" s="857"/>
      <c r="XD24" s="857"/>
      <c r="XE24" s="857"/>
      <c r="XF24" s="857"/>
      <c r="XG24" s="857"/>
      <c r="XH24" s="857"/>
      <c r="XI24" s="857"/>
      <c r="XJ24" s="857"/>
      <c r="XK24" s="857"/>
      <c r="XL24" s="857"/>
      <c r="XM24" s="857"/>
      <c r="XN24" s="857"/>
      <c r="XO24" s="857"/>
      <c r="XP24" s="857"/>
      <c r="XQ24" s="857"/>
      <c r="XR24" s="857"/>
      <c r="XS24" s="857"/>
      <c r="XT24" s="857"/>
      <c r="XU24" s="857"/>
      <c r="XV24" s="857"/>
      <c r="XW24" s="857"/>
      <c r="XX24" s="857"/>
      <c r="XY24" s="857"/>
      <c r="XZ24" s="857"/>
      <c r="YA24" s="857"/>
      <c r="YB24" s="857"/>
      <c r="YC24" s="857"/>
      <c r="YD24" s="857"/>
      <c r="YE24" s="857"/>
      <c r="YF24" s="857"/>
      <c r="YG24" s="857"/>
      <c r="YH24" s="857"/>
      <c r="YI24" s="857"/>
      <c r="YJ24" s="857"/>
      <c r="YK24" s="857"/>
      <c r="YL24" s="857"/>
      <c r="YM24" s="857"/>
      <c r="YN24" s="857"/>
      <c r="YO24" s="857"/>
      <c r="YP24" s="857"/>
      <c r="YQ24" s="857"/>
      <c r="YR24" s="857"/>
      <c r="YS24" s="857"/>
      <c r="YT24" s="857"/>
      <c r="YU24" s="857"/>
      <c r="YV24" s="857"/>
      <c r="YW24" s="857"/>
      <c r="YX24" s="857"/>
      <c r="YY24" s="857"/>
      <c r="YZ24" s="857"/>
      <c r="ZA24" s="857"/>
      <c r="ZB24" s="857"/>
      <c r="ZC24" s="857"/>
      <c r="ZD24" s="857"/>
      <c r="ZE24" s="857"/>
      <c r="ZF24" s="857"/>
      <c r="ZG24" s="857"/>
      <c r="ZH24" s="857"/>
      <c r="ZI24" s="857"/>
      <c r="ZJ24" s="857"/>
      <c r="ZK24" s="857"/>
      <c r="ZL24" s="857"/>
      <c r="ZM24" s="857"/>
      <c r="ZN24" s="857"/>
      <c r="ZO24" s="857"/>
      <c r="ZP24" s="857"/>
      <c r="ZQ24" s="857"/>
      <c r="ZR24" s="857"/>
      <c r="ZS24" s="857"/>
      <c r="ZT24" s="857"/>
      <c r="ZU24" s="857"/>
      <c r="ZV24" s="857"/>
      <c r="ZW24" s="857"/>
      <c r="ZX24" s="857"/>
      <c r="ZY24" s="857"/>
      <c r="ZZ24" s="857"/>
      <c r="AAA24" s="857"/>
      <c r="AAB24" s="857"/>
      <c r="AAC24" s="857"/>
      <c r="AAD24" s="857"/>
      <c r="AAE24" s="857"/>
      <c r="AAF24" s="857"/>
      <c r="AAG24" s="857"/>
      <c r="AAH24" s="857"/>
      <c r="AAI24" s="857"/>
      <c r="AAJ24" s="857"/>
      <c r="AAK24" s="857"/>
      <c r="AAL24" s="857"/>
      <c r="AAM24" s="857"/>
      <c r="AAN24" s="857"/>
      <c r="AAO24" s="857"/>
      <c r="AAP24" s="857"/>
      <c r="AAQ24" s="857"/>
      <c r="AAR24" s="857"/>
      <c r="AAS24" s="857"/>
      <c r="AAT24" s="857"/>
      <c r="AAU24" s="857"/>
      <c r="AAV24" s="857"/>
      <c r="AAW24" s="857"/>
      <c r="AAX24" s="857"/>
      <c r="AAY24" s="857"/>
      <c r="AAZ24" s="857"/>
      <c r="ABA24" s="857"/>
      <c r="ABB24" s="857"/>
      <c r="ABC24" s="857"/>
      <c r="ABD24" s="857"/>
      <c r="ABE24" s="857"/>
      <c r="ABF24" s="857"/>
      <c r="ABG24" s="857"/>
      <c r="ABH24" s="857"/>
      <c r="ABI24" s="857"/>
      <c r="ABJ24" s="857"/>
      <c r="ABK24" s="857"/>
      <c r="ABL24" s="857"/>
      <c r="ABM24" s="857"/>
      <c r="ABN24" s="857"/>
      <c r="ABO24" s="857"/>
      <c r="ABP24" s="857"/>
      <c r="ABQ24" s="857"/>
      <c r="ABR24" s="857"/>
      <c r="ABS24" s="857"/>
      <c r="ABT24" s="857"/>
      <c r="ABU24" s="857"/>
      <c r="ABV24" s="857"/>
      <c r="ABW24" s="857"/>
      <c r="ABX24" s="857"/>
      <c r="ABY24" s="857"/>
      <c r="ABZ24" s="857"/>
      <c r="ACA24" s="857"/>
      <c r="ACB24" s="857"/>
      <c r="ACC24" s="857"/>
      <c r="ACD24" s="857"/>
      <c r="ACE24" s="857"/>
      <c r="ACF24" s="857"/>
      <c r="ACG24" s="857"/>
      <c r="ACH24" s="857"/>
      <c r="ACI24" s="857"/>
      <c r="ACJ24" s="857"/>
      <c r="ACK24" s="857"/>
      <c r="ACL24" s="857"/>
      <c r="ACM24" s="857"/>
      <c r="ACN24" s="857"/>
      <c r="ACO24" s="857"/>
      <c r="ACP24" s="857"/>
      <c r="ACQ24" s="857"/>
      <c r="ACR24" s="857"/>
      <c r="ACS24" s="857"/>
      <c r="ACT24" s="857"/>
      <c r="ACU24" s="857"/>
      <c r="ACV24" s="857"/>
      <c r="ACW24" s="857"/>
      <c r="ACX24" s="857"/>
      <c r="ACY24" s="857"/>
      <c r="ACZ24" s="857"/>
      <c r="ADA24" s="857"/>
      <c r="ADB24" s="857"/>
      <c r="ADC24" s="857"/>
      <c r="ADD24" s="857"/>
      <c r="ADE24" s="857"/>
      <c r="ADF24" s="857"/>
      <c r="ADG24" s="857"/>
      <c r="ADH24" s="857"/>
      <c r="ADI24" s="857"/>
      <c r="ADJ24" s="857"/>
      <c r="ADK24" s="857"/>
      <c r="ADL24" s="857"/>
      <c r="ADM24" s="857"/>
      <c r="ADN24" s="857"/>
      <c r="ADO24" s="857"/>
      <c r="ADP24" s="857"/>
      <c r="ADQ24" s="857"/>
      <c r="ADR24" s="857"/>
      <c r="ADS24" s="857"/>
      <c r="ADT24" s="857"/>
      <c r="ADU24" s="857"/>
      <c r="ADV24" s="857"/>
      <c r="ADW24" s="857"/>
      <c r="ADX24" s="857"/>
      <c r="ADY24" s="857"/>
      <c r="ADZ24" s="857"/>
      <c r="AEA24" s="857"/>
      <c r="AEB24" s="857"/>
      <c r="AEC24" s="857"/>
      <c r="AED24" s="857"/>
      <c r="AEE24" s="857"/>
      <c r="AEF24" s="857"/>
      <c r="AEG24" s="857"/>
      <c r="AEH24" s="857"/>
      <c r="AEI24" s="857"/>
      <c r="AEJ24" s="857"/>
      <c r="AEK24" s="857"/>
      <c r="AEL24" s="857"/>
      <c r="AEM24" s="857"/>
      <c r="AEN24" s="857"/>
      <c r="AEO24" s="857"/>
      <c r="AEP24" s="857"/>
      <c r="AEQ24" s="857"/>
      <c r="AER24" s="857"/>
      <c r="AES24" s="857"/>
      <c r="AET24" s="857"/>
      <c r="AEU24" s="857"/>
      <c r="AEV24" s="857"/>
      <c r="AEW24" s="857"/>
      <c r="AEX24" s="857"/>
      <c r="AEY24" s="857"/>
      <c r="AEZ24" s="857"/>
      <c r="AFA24" s="857"/>
      <c r="AFB24" s="857"/>
      <c r="AFC24" s="857"/>
      <c r="AFD24" s="857"/>
      <c r="AFE24" s="857"/>
      <c r="AFF24" s="857"/>
      <c r="AFG24" s="857"/>
      <c r="AFH24" s="857"/>
      <c r="AFI24" s="857"/>
      <c r="AFJ24" s="857"/>
      <c r="AFK24" s="857"/>
      <c r="AFL24" s="857"/>
      <c r="AFM24" s="857"/>
      <c r="AFN24" s="857"/>
      <c r="AFO24" s="857"/>
      <c r="AFP24" s="857"/>
      <c r="AFQ24" s="857"/>
      <c r="AFR24" s="857"/>
      <c r="AFS24" s="857"/>
      <c r="AFT24" s="857"/>
      <c r="AFU24" s="857"/>
      <c r="AFV24" s="857"/>
      <c r="AFW24" s="857"/>
      <c r="AFX24" s="857"/>
      <c r="AFY24" s="857"/>
      <c r="AFZ24" s="857"/>
      <c r="AGA24" s="857"/>
      <c r="AGB24" s="857"/>
      <c r="AGC24" s="857"/>
      <c r="AGD24" s="857"/>
      <c r="AGE24" s="857"/>
      <c r="AGF24" s="857"/>
      <c r="AGG24" s="857"/>
      <c r="AGH24" s="857"/>
      <c r="AGI24" s="857"/>
      <c r="AGJ24" s="857"/>
      <c r="AGK24" s="857"/>
      <c r="AGL24" s="857"/>
      <c r="AGM24" s="857"/>
      <c r="AGN24" s="857"/>
      <c r="AGO24" s="857"/>
      <c r="AGP24" s="857"/>
      <c r="AGQ24" s="857"/>
      <c r="AGR24" s="857"/>
      <c r="AGS24" s="857"/>
      <c r="AGT24" s="857"/>
      <c r="AGU24" s="857"/>
      <c r="AGV24" s="857"/>
      <c r="AGW24" s="857"/>
      <c r="AGX24" s="857"/>
      <c r="AGY24" s="857"/>
      <c r="AGZ24" s="857"/>
      <c r="AHA24" s="857"/>
      <c r="AHB24" s="857"/>
      <c r="AHC24" s="857"/>
      <c r="AHD24" s="857"/>
      <c r="AHE24" s="857"/>
      <c r="AHF24" s="857"/>
      <c r="AHG24" s="857"/>
      <c r="AHH24" s="857"/>
      <c r="AHI24" s="857"/>
      <c r="AHJ24" s="857"/>
      <c r="AHK24" s="857"/>
      <c r="AHL24" s="857"/>
      <c r="AHM24" s="857"/>
      <c r="AHN24" s="857"/>
      <c r="AHO24" s="857"/>
      <c r="AHP24" s="857"/>
      <c r="AHQ24" s="857"/>
      <c r="AHR24" s="857"/>
      <c r="AHS24" s="857"/>
      <c r="AHT24" s="857"/>
      <c r="AHU24" s="857"/>
      <c r="AHV24" s="857"/>
      <c r="AHW24" s="857"/>
      <c r="AHX24" s="857"/>
      <c r="AHY24" s="857"/>
      <c r="AHZ24" s="857"/>
      <c r="AIA24" s="857"/>
      <c r="AIB24" s="857"/>
      <c r="AIC24" s="857"/>
      <c r="AID24" s="857"/>
      <c r="AIE24" s="857"/>
      <c r="AIF24" s="857"/>
      <c r="AIG24" s="857"/>
      <c r="AIH24" s="857"/>
      <c r="AII24" s="857"/>
      <c r="AIJ24" s="857"/>
      <c r="AIK24" s="857"/>
      <c r="AIL24" s="857"/>
      <c r="AIM24" s="857"/>
      <c r="AIN24" s="857"/>
      <c r="AIO24" s="857"/>
      <c r="AIP24" s="857"/>
      <c r="AIQ24" s="857"/>
      <c r="AIR24" s="857"/>
      <c r="AIS24" s="857"/>
      <c r="AIT24" s="857"/>
      <c r="AIU24" s="857"/>
      <c r="AIV24" s="857"/>
      <c r="AIW24" s="857"/>
      <c r="AIX24" s="857"/>
      <c r="AIY24" s="857"/>
      <c r="AIZ24" s="857"/>
      <c r="AJA24" s="857"/>
      <c r="AJB24" s="857"/>
      <c r="AJC24" s="857"/>
      <c r="AJD24" s="857"/>
      <c r="AJE24" s="857"/>
      <c r="AJF24" s="857"/>
      <c r="AJG24" s="857"/>
      <c r="AJH24" s="857"/>
      <c r="AJI24" s="857"/>
      <c r="AJJ24" s="857"/>
      <c r="AJK24" s="857"/>
      <c r="AJL24" s="857"/>
      <c r="AJM24" s="857"/>
      <c r="AJN24" s="857"/>
      <c r="AJO24" s="857"/>
      <c r="AJP24" s="857"/>
      <c r="AJQ24" s="857"/>
      <c r="AJR24" s="857"/>
      <c r="AJS24" s="857"/>
      <c r="AJT24" s="857"/>
      <c r="AJU24" s="857"/>
      <c r="AJV24" s="857"/>
      <c r="AJW24" s="857"/>
      <c r="AJX24" s="857"/>
      <c r="AJY24" s="857"/>
      <c r="AJZ24" s="857"/>
      <c r="AKA24" s="857"/>
      <c r="AKB24" s="857"/>
      <c r="AKC24" s="857"/>
      <c r="AKD24" s="857"/>
      <c r="AKE24" s="857"/>
      <c r="AKF24" s="857"/>
      <c r="AKG24" s="857"/>
      <c r="AKH24" s="857"/>
      <c r="AKI24" s="857"/>
      <c r="AKJ24" s="857"/>
      <c r="AKK24" s="857"/>
      <c r="AKL24" s="857"/>
      <c r="AKM24" s="857"/>
      <c r="AKN24" s="857"/>
      <c r="AKO24" s="857"/>
      <c r="AKP24" s="857"/>
      <c r="AKQ24" s="857"/>
      <c r="AKR24" s="857"/>
      <c r="AKS24" s="857"/>
      <c r="AKT24" s="857"/>
      <c r="AKU24" s="857"/>
      <c r="AKV24" s="857"/>
      <c r="AKW24" s="857"/>
      <c r="AKX24" s="857"/>
      <c r="AKY24" s="857"/>
      <c r="AKZ24" s="857"/>
      <c r="ALA24" s="857"/>
      <c r="ALB24" s="857"/>
      <c r="ALC24" s="857"/>
      <c r="ALD24" s="857"/>
      <c r="ALE24" s="857"/>
      <c r="ALF24" s="857"/>
      <c r="ALG24" s="857"/>
      <c r="ALH24" s="857"/>
      <c r="ALI24" s="857"/>
      <c r="ALJ24" s="857"/>
      <c r="ALK24" s="857"/>
      <c r="ALL24" s="857"/>
      <c r="ALM24" s="857"/>
      <c r="ALN24" s="857"/>
      <c r="ALO24" s="857"/>
      <c r="ALP24" s="857"/>
      <c r="ALQ24" s="857"/>
      <c r="ALR24" s="857"/>
      <c r="ALS24" s="857"/>
      <c r="ALT24" s="857"/>
      <c r="ALU24" s="857"/>
      <c r="ALV24" s="857"/>
      <c r="ALW24" s="857"/>
      <c r="ALX24" s="857"/>
      <c r="ALY24" s="857"/>
      <c r="ALZ24" s="857"/>
      <c r="AMA24" s="857"/>
      <c r="AMB24" s="857"/>
      <c r="AMC24" s="857"/>
      <c r="AMD24" s="857"/>
      <c r="AME24" s="857"/>
      <c r="AMF24" s="857"/>
      <c r="AMG24" s="857"/>
      <c r="AMH24" s="857"/>
      <c r="AMI24" s="857"/>
      <c r="AMJ24" s="857"/>
      <c r="AMK24" s="857"/>
      <c r="AML24" s="857"/>
      <c r="AMM24" s="857"/>
      <c r="AMN24" s="857"/>
      <c r="AMO24" s="857"/>
      <c r="AMP24" s="857"/>
      <c r="AMQ24" s="857"/>
      <c r="AMR24" s="857"/>
      <c r="AMS24" s="857"/>
      <c r="AMT24" s="857"/>
      <c r="AMU24" s="857"/>
      <c r="AMV24" s="857"/>
      <c r="AMW24" s="857"/>
      <c r="AMX24" s="857"/>
      <c r="AMY24" s="857"/>
      <c r="AMZ24" s="857"/>
      <c r="ANA24" s="857"/>
      <c r="ANB24" s="857"/>
      <c r="ANC24" s="857"/>
      <c r="AND24" s="857"/>
      <c r="ANE24" s="857"/>
      <c r="ANF24" s="857"/>
      <c r="ANG24" s="857"/>
      <c r="ANH24" s="857"/>
      <c r="ANI24" s="857"/>
      <c r="ANJ24" s="857"/>
      <c r="ANK24" s="857"/>
      <c r="ANL24" s="857"/>
      <c r="ANM24" s="857"/>
      <c r="ANN24" s="857"/>
      <c r="ANO24" s="857"/>
      <c r="ANP24" s="857"/>
      <c r="ANQ24" s="857"/>
      <c r="ANR24" s="857"/>
      <c r="ANS24" s="857"/>
      <c r="ANT24" s="857"/>
      <c r="ANU24" s="857"/>
      <c r="ANV24" s="857"/>
      <c r="ANW24" s="857"/>
      <c r="ANX24" s="857"/>
      <c r="ANY24" s="857"/>
      <c r="ANZ24" s="857"/>
      <c r="AOA24" s="857"/>
      <c r="AOB24" s="857"/>
      <c r="AOC24" s="857"/>
      <c r="AOD24" s="857"/>
      <c r="AOE24" s="857"/>
      <c r="AOF24" s="857"/>
      <c r="AOG24" s="857"/>
      <c r="AOH24" s="857"/>
      <c r="AOI24" s="857"/>
      <c r="AOJ24" s="857"/>
      <c r="AOK24" s="857"/>
      <c r="AOL24" s="857"/>
      <c r="AOM24" s="857"/>
      <c r="AON24" s="857"/>
      <c r="AOO24" s="857"/>
      <c r="AOP24" s="857"/>
      <c r="AOQ24" s="857"/>
      <c r="AOR24" s="857"/>
      <c r="AOS24" s="857"/>
      <c r="AOT24" s="857"/>
      <c r="AOU24" s="857"/>
      <c r="AOV24" s="857"/>
      <c r="AOW24" s="857"/>
      <c r="AOX24" s="857"/>
      <c r="AOY24" s="857"/>
      <c r="AOZ24" s="857"/>
      <c r="APA24" s="857"/>
      <c r="APB24" s="857"/>
      <c r="APC24" s="857"/>
      <c r="APD24" s="857"/>
      <c r="APE24" s="857"/>
      <c r="APF24" s="857"/>
      <c r="APG24" s="857"/>
      <c r="APH24" s="857"/>
      <c r="API24" s="857"/>
      <c r="APJ24" s="857"/>
      <c r="APK24" s="857"/>
      <c r="APL24" s="857"/>
      <c r="APM24" s="857"/>
      <c r="APN24" s="857"/>
      <c r="APO24" s="857"/>
      <c r="APP24" s="857"/>
      <c r="APQ24" s="857"/>
      <c r="APR24" s="857"/>
      <c r="APS24" s="857"/>
      <c r="APT24" s="857"/>
      <c r="APU24" s="857"/>
      <c r="APV24" s="857"/>
      <c r="APW24" s="857"/>
      <c r="APX24" s="857"/>
      <c r="APY24" s="857"/>
      <c r="APZ24" s="857"/>
      <c r="AQA24" s="857"/>
      <c r="AQB24" s="857"/>
      <c r="AQC24" s="857"/>
      <c r="AQD24" s="857"/>
      <c r="AQE24" s="857"/>
      <c r="AQF24" s="857"/>
      <c r="AQG24" s="857"/>
      <c r="AQH24" s="857"/>
      <c r="AQI24" s="857"/>
      <c r="AQJ24" s="857"/>
      <c r="AQK24" s="857"/>
      <c r="AQL24" s="857"/>
      <c r="AQM24" s="857"/>
      <c r="AQN24" s="857"/>
      <c r="AQO24" s="857"/>
      <c r="AQP24" s="857"/>
      <c r="AQQ24" s="857"/>
      <c r="AQR24" s="857"/>
      <c r="AQS24" s="857"/>
      <c r="AQT24" s="857"/>
      <c r="AQU24" s="857"/>
      <c r="AQV24" s="857"/>
      <c r="AQW24" s="857"/>
      <c r="AQX24" s="857"/>
      <c r="AQY24" s="857"/>
      <c r="AQZ24" s="857"/>
      <c r="ARA24" s="857"/>
      <c r="ARB24" s="857"/>
      <c r="ARC24" s="857"/>
      <c r="ARD24" s="857"/>
      <c r="ARE24" s="857"/>
      <c r="ARF24" s="857"/>
      <c r="ARG24" s="857"/>
      <c r="ARH24" s="857"/>
      <c r="ARI24" s="857"/>
      <c r="ARJ24" s="857"/>
      <c r="ARK24" s="857"/>
      <c r="ARL24" s="857"/>
      <c r="ARM24" s="857"/>
      <c r="ARN24" s="857"/>
      <c r="ARO24" s="857"/>
      <c r="ARP24" s="857"/>
      <c r="ARQ24" s="857"/>
      <c r="ARR24" s="857"/>
      <c r="ARS24" s="857"/>
      <c r="ART24" s="857"/>
      <c r="ARU24" s="857"/>
      <c r="ARV24" s="857"/>
      <c r="ARW24" s="857"/>
      <c r="ARX24" s="857"/>
      <c r="ARY24" s="857"/>
      <c r="ARZ24" s="857"/>
      <c r="ASA24" s="857"/>
      <c r="ASB24" s="857"/>
      <c r="ASC24" s="857"/>
      <c r="ASD24" s="857"/>
      <c r="ASE24" s="857"/>
      <c r="ASF24" s="857"/>
      <c r="ASG24" s="857"/>
      <c r="ASH24" s="857"/>
      <c r="ASI24" s="857"/>
      <c r="ASJ24" s="857"/>
      <c r="ASK24" s="857"/>
      <c r="ASL24" s="857"/>
      <c r="ASM24" s="857"/>
      <c r="ASN24" s="857"/>
      <c r="ASO24" s="857"/>
      <c r="ASP24" s="857"/>
      <c r="ASQ24" s="857"/>
      <c r="ASR24" s="857"/>
      <c r="ASS24" s="857"/>
      <c r="AST24" s="857"/>
      <c r="ASU24" s="857"/>
      <c r="ASV24" s="857"/>
      <c r="ASW24" s="857"/>
      <c r="ASX24" s="857"/>
      <c r="ASY24" s="857"/>
      <c r="ASZ24" s="857"/>
      <c r="ATA24" s="857"/>
      <c r="ATB24" s="857"/>
      <c r="ATC24" s="857"/>
      <c r="ATD24" s="857"/>
      <c r="ATE24" s="857"/>
      <c r="ATF24" s="857"/>
      <c r="ATG24" s="857"/>
      <c r="ATH24" s="857"/>
      <c r="ATI24" s="857"/>
      <c r="ATJ24" s="857"/>
      <c r="ATK24" s="857"/>
      <c r="ATL24" s="857"/>
      <c r="ATM24" s="857"/>
      <c r="ATN24" s="857"/>
      <c r="ATO24" s="857"/>
      <c r="ATP24" s="857"/>
      <c r="ATQ24" s="857"/>
      <c r="ATR24" s="857"/>
      <c r="ATS24" s="857"/>
      <c r="ATT24" s="857"/>
      <c r="ATU24" s="857"/>
      <c r="ATV24" s="857"/>
      <c r="ATW24" s="857"/>
      <c r="ATX24" s="857"/>
      <c r="ATY24" s="857"/>
      <c r="ATZ24" s="857"/>
      <c r="AUA24" s="857"/>
      <c r="AUB24" s="857"/>
      <c r="AUC24" s="857"/>
      <c r="AUD24" s="857"/>
      <c r="AUE24" s="857"/>
      <c r="AUF24" s="857"/>
      <c r="AUG24" s="857"/>
      <c r="AUH24" s="857"/>
      <c r="AUI24" s="857"/>
      <c r="AUJ24" s="857"/>
      <c r="AUK24" s="857"/>
      <c r="AUL24" s="857"/>
      <c r="AUM24" s="857"/>
      <c r="AUN24" s="857"/>
      <c r="AUO24" s="857"/>
      <c r="AUP24" s="857"/>
      <c r="AUQ24" s="857"/>
      <c r="AUR24" s="857"/>
      <c r="AUS24" s="857"/>
      <c r="AUT24" s="857"/>
      <c r="AUU24" s="857"/>
      <c r="AUV24" s="857"/>
      <c r="AUW24" s="857"/>
      <c r="AUX24" s="857"/>
      <c r="AUY24" s="857"/>
      <c r="AUZ24" s="857"/>
      <c r="AVA24" s="857"/>
      <c r="AVB24" s="857"/>
      <c r="AVC24" s="857"/>
      <c r="AVD24" s="857"/>
      <c r="AVE24" s="857"/>
      <c r="AVF24" s="857"/>
      <c r="AVG24" s="857"/>
      <c r="AVH24" s="857"/>
      <c r="AVI24" s="857"/>
      <c r="AVJ24" s="857"/>
      <c r="AVK24" s="857"/>
      <c r="AVL24" s="857"/>
      <c r="AVM24" s="857"/>
      <c r="AVN24" s="857"/>
      <c r="AVO24" s="857"/>
      <c r="AVP24" s="857"/>
      <c r="AVQ24" s="857"/>
      <c r="AVR24" s="857"/>
      <c r="AVS24" s="857"/>
      <c r="AVT24" s="857"/>
      <c r="AVU24" s="857"/>
      <c r="AVV24" s="857"/>
      <c r="AVW24" s="857"/>
      <c r="AVX24" s="857"/>
      <c r="AVY24" s="857"/>
      <c r="AVZ24" s="857"/>
      <c r="AWA24" s="857"/>
      <c r="AWB24" s="857"/>
      <c r="AWC24" s="857"/>
      <c r="AWD24" s="857"/>
      <c r="AWE24" s="857"/>
      <c r="AWF24" s="857"/>
      <c r="AWG24" s="857"/>
      <c r="AWH24" s="857"/>
      <c r="AWI24" s="857"/>
      <c r="AWJ24" s="857"/>
      <c r="AWK24" s="857"/>
      <c r="AWL24" s="857"/>
      <c r="AWM24" s="857"/>
      <c r="AWN24" s="857"/>
      <c r="AWO24" s="857"/>
      <c r="AWP24" s="857"/>
      <c r="AWQ24" s="857"/>
      <c r="AWR24" s="857"/>
      <c r="AWS24" s="857"/>
      <c r="AWT24" s="857"/>
      <c r="AWU24" s="857"/>
      <c r="AWV24" s="857"/>
      <c r="AWW24" s="857"/>
      <c r="AWX24" s="857"/>
      <c r="AWY24" s="857"/>
      <c r="AWZ24" s="857"/>
      <c r="AXA24" s="857"/>
      <c r="AXB24" s="857"/>
      <c r="AXC24" s="857"/>
      <c r="AXD24" s="857"/>
      <c r="AXE24" s="857"/>
      <c r="AXF24" s="857"/>
      <c r="AXG24" s="857"/>
      <c r="AXH24" s="857"/>
      <c r="AXI24" s="857"/>
      <c r="AXJ24" s="857"/>
      <c r="AXK24" s="857"/>
      <c r="AXL24" s="857"/>
      <c r="AXM24" s="857"/>
      <c r="AXN24" s="857"/>
      <c r="AXO24" s="857"/>
      <c r="AXP24" s="857"/>
      <c r="AXQ24" s="857"/>
      <c r="AXR24" s="857"/>
      <c r="AXS24" s="857"/>
      <c r="AXT24" s="857"/>
      <c r="AXU24" s="857"/>
      <c r="AXV24" s="857"/>
      <c r="AXW24" s="857"/>
      <c r="AXX24" s="857"/>
      <c r="AXY24" s="857"/>
      <c r="AXZ24" s="857"/>
      <c r="AYA24" s="857"/>
      <c r="AYB24" s="857"/>
      <c r="AYC24" s="857"/>
      <c r="AYD24" s="857"/>
      <c r="AYE24" s="857"/>
      <c r="AYF24" s="857"/>
      <c r="AYG24" s="857"/>
      <c r="AYH24" s="857"/>
      <c r="AYI24" s="857"/>
      <c r="AYJ24" s="857"/>
      <c r="AYK24" s="857"/>
      <c r="AYL24" s="857"/>
      <c r="AYM24" s="857"/>
      <c r="AYN24" s="857"/>
      <c r="AYO24" s="857"/>
      <c r="AYP24" s="857"/>
      <c r="AYQ24" s="857"/>
      <c r="AYR24" s="857"/>
      <c r="AYS24" s="857"/>
      <c r="AYT24" s="857"/>
      <c r="AYU24" s="857"/>
      <c r="AYV24" s="857"/>
      <c r="AYW24" s="857"/>
      <c r="AYX24" s="857"/>
      <c r="AYY24" s="857"/>
      <c r="AYZ24" s="857"/>
      <c r="AZA24" s="857"/>
      <c r="AZB24" s="857"/>
      <c r="AZC24" s="857"/>
      <c r="AZD24" s="857"/>
      <c r="AZE24" s="857"/>
      <c r="AZF24" s="857"/>
      <c r="AZG24" s="857"/>
      <c r="AZH24" s="857"/>
      <c r="AZI24" s="857"/>
      <c r="AZJ24" s="857"/>
      <c r="AZK24" s="857"/>
      <c r="AZL24" s="857"/>
      <c r="AZM24" s="857"/>
      <c r="AZN24" s="857"/>
      <c r="AZO24" s="857"/>
      <c r="AZP24" s="857"/>
      <c r="AZQ24" s="857"/>
      <c r="AZR24" s="857"/>
      <c r="AZS24" s="857"/>
      <c r="AZT24" s="857"/>
      <c r="AZU24" s="857"/>
      <c r="AZV24" s="857"/>
      <c r="AZW24" s="857"/>
      <c r="AZX24" s="857"/>
      <c r="AZY24" s="857"/>
      <c r="AZZ24" s="857"/>
      <c r="BAA24" s="857"/>
      <c r="BAB24" s="857"/>
      <c r="BAC24" s="857"/>
      <c r="BAD24" s="857"/>
      <c r="BAE24" s="857"/>
      <c r="BAF24" s="857"/>
      <c r="BAG24" s="857"/>
      <c r="BAH24" s="857"/>
      <c r="BAI24" s="857"/>
      <c r="BAJ24" s="857"/>
      <c r="BAK24" s="857"/>
      <c r="BAL24" s="857"/>
      <c r="BAM24" s="857"/>
      <c r="BAN24" s="857"/>
      <c r="BAO24" s="857"/>
      <c r="BAP24" s="857"/>
      <c r="BAQ24" s="857"/>
      <c r="BAR24" s="857"/>
      <c r="BAS24" s="857"/>
      <c r="BAT24" s="857"/>
      <c r="BAU24" s="857"/>
      <c r="BAV24" s="857"/>
      <c r="BAW24" s="857"/>
      <c r="BAX24" s="857"/>
      <c r="BAY24" s="857"/>
      <c r="BAZ24" s="857"/>
      <c r="BBA24" s="857"/>
      <c r="BBB24" s="857"/>
      <c r="BBC24" s="857"/>
      <c r="BBD24" s="857"/>
      <c r="BBE24" s="857"/>
      <c r="BBF24" s="857"/>
      <c r="BBG24" s="857"/>
      <c r="BBH24" s="857"/>
      <c r="BBI24" s="857"/>
      <c r="BBJ24" s="857"/>
      <c r="BBK24" s="857"/>
      <c r="BBL24" s="857"/>
      <c r="BBM24" s="857"/>
      <c r="BBN24" s="857"/>
      <c r="BBO24" s="857"/>
      <c r="BBP24" s="857"/>
      <c r="BBQ24" s="857"/>
      <c r="BBR24" s="857"/>
      <c r="BBS24" s="857"/>
      <c r="BBT24" s="857"/>
      <c r="BBU24" s="857"/>
      <c r="BBV24" s="857"/>
      <c r="BBW24" s="857"/>
      <c r="BBX24" s="857"/>
      <c r="BBY24" s="857"/>
      <c r="BBZ24" s="857"/>
      <c r="BCA24" s="857"/>
      <c r="BCB24" s="857"/>
      <c r="BCC24" s="857"/>
      <c r="BCD24" s="857"/>
      <c r="BCE24" s="857"/>
      <c r="BCF24" s="857"/>
      <c r="BCG24" s="857"/>
      <c r="BCH24" s="857"/>
      <c r="BCI24" s="857"/>
      <c r="BCJ24" s="857"/>
      <c r="BCK24" s="857"/>
      <c r="BCL24" s="857"/>
      <c r="BCM24" s="857"/>
      <c r="BCN24" s="857"/>
      <c r="BCO24" s="857"/>
      <c r="BCP24" s="857"/>
      <c r="BCQ24" s="857"/>
      <c r="BCR24" s="857"/>
      <c r="BCS24" s="857"/>
      <c r="BCT24" s="857"/>
      <c r="BCU24" s="857"/>
      <c r="BCV24" s="857"/>
      <c r="BCW24" s="857"/>
      <c r="BCX24" s="857"/>
      <c r="BCY24" s="857"/>
      <c r="BCZ24" s="857"/>
      <c r="BDA24" s="857"/>
      <c r="BDB24" s="857"/>
      <c r="BDC24" s="857"/>
      <c r="BDD24" s="857"/>
      <c r="BDE24" s="857"/>
      <c r="BDF24" s="857"/>
      <c r="BDG24" s="857"/>
      <c r="BDH24" s="857"/>
      <c r="BDI24" s="857"/>
      <c r="BDJ24" s="857"/>
      <c r="BDK24" s="857"/>
      <c r="BDL24" s="857"/>
      <c r="BDM24" s="857"/>
      <c r="BDN24" s="857"/>
      <c r="BDO24" s="857"/>
      <c r="BDP24" s="857"/>
      <c r="BDQ24" s="857"/>
      <c r="BDR24" s="857"/>
      <c r="BDS24" s="857"/>
      <c r="BDT24" s="857"/>
      <c r="BDU24" s="857"/>
      <c r="BDV24" s="857"/>
      <c r="BDW24" s="857"/>
      <c r="BDX24" s="857"/>
      <c r="BDY24" s="857"/>
      <c r="BDZ24" s="857"/>
      <c r="BEA24" s="857"/>
      <c r="BEB24" s="857"/>
      <c r="BEC24" s="857"/>
      <c r="BED24" s="857"/>
      <c r="BEE24" s="857"/>
      <c r="BEF24" s="857"/>
      <c r="BEG24" s="857"/>
      <c r="BEH24" s="857"/>
      <c r="BEI24" s="857"/>
      <c r="BEJ24" s="857"/>
      <c r="BEK24" s="857"/>
      <c r="BEL24" s="857"/>
      <c r="BEM24" s="857"/>
      <c r="BEN24" s="857"/>
      <c r="BEO24" s="857"/>
      <c r="BEP24" s="857"/>
      <c r="BEQ24" s="857"/>
      <c r="BER24" s="857"/>
      <c r="BES24" s="857"/>
      <c r="BET24" s="857"/>
      <c r="BEU24" s="857"/>
      <c r="BEV24" s="857"/>
      <c r="BEW24" s="857"/>
      <c r="BEX24" s="857"/>
      <c r="BEY24" s="857"/>
      <c r="BEZ24" s="857"/>
      <c r="BFA24" s="857"/>
      <c r="BFB24" s="857"/>
      <c r="BFC24" s="857"/>
      <c r="BFD24" s="857"/>
      <c r="BFE24" s="857"/>
      <c r="BFF24" s="857"/>
      <c r="BFG24" s="857"/>
      <c r="BFH24" s="857"/>
      <c r="BFI24" s="857"/>
      <c r="BFJ24" s="857"/>
      <c r="BFK24" s="857"/>
      <c r="BFL24" s="857"/>
      <c r="BFM24" s="857"/>
      <c r="BFN24" s="857"/>
      <c r="BFO24" s="857"/>
      <c r="BFP24" s="857"/>
      <c r="BFQ24" s="857"/>
      <c r="BFR24" s="857"/>
      <c r="BFS24" s="857"/>
      <c r="BFT24" s="857"/>
      <c r="BFU24" s="857"/>
      <c r="BFV24" s="857"/>
      <c r="BFW24" s="857"/>
      <c r="BFX24" s="857"/>
      <c r="BFY24" s="857"/>
      <c r="BFZ24" s="857"/>
      <c r="BGA24" s="857"/>
      <c r="BGB24" s="857"/>
      <c r="BGC24" s="857"/>
      <c r="BGD24" s="857"/>
      <c r="BGE24" s="857"/>
      <c r="BGF24" s="857"/>
      <c r="BGG24" s="857"/>
      <c r="BGH24" s="857"/>
      <c r="BGI24" s="857"/>
      <c r="BGJ24" s="857"/>
      <c r="BGK24" s="857"/>
      <c r="BGL24" s="857"/>
      <c r="BGM24" s="857"/>
      <c r="BGN24" s="857"/>
      <c r="BGO24" s="857"/>
      <c r="BGP24" s="857"/>
      <c r="BGQ24" s="857"/>
      <c r="BGR24" s="857"/>
      <c r="BGS24" s="857"/>
      <c r="BGT24" s="857"/>
      <c r="BGU24" s="857"/>
      <c r="BGV24" s="857"/>
      <c r="BGW24" s="857"/>
      <c r="BGX24" s="857"/>
      <c r="BGY24" s="857"/>
      <c r="BGZ24" s="857"/>
      <c r="BHA24" s="857"/>
      <c r="BHB24" s="857"/>
      <c r="BHC24" s="857"/>
      <c r="BHD24" s="857"/>
      <c r="BHE24" s="857"/>
      <c r="BHF24" s="857"/>
      <c r="BHG24" s="857"/>
      <c r="BHH24" s="857"/>
      <c r="BHI24" s="857"/>
      <c r="BHJ24" s="857"/>
      <c r="BHK24" s="857"/>
      <c r="BHL24" s="857"/>
      <c r="BHM24" s="857"/>
      <c r="BHN24" s="857"/>
      <c r="BHO24" s="857"/>
      <c r="BHP24" s="857"/>
      <c r="BHQ24" s="857"/>
      <c r="BHR24" s="857"/>
      <c r="BHS24" s="857"/>
      <c r="BHT24" s="857"/>
      <c r="BHU24" s="857"/>
      <c r="BHV24" s="857"/>
      <c r="BHW24" s="857"/>
      <c r="BHX24" s="857"/>
      <c r="BHY24" s="857"/>
      <c r="BHZ24" s="857"/>
      <c r="BIA24" s="857"/>
      <c r="BIB24" s="857"/>
      <c r="BIC24" s="857"/>
      <c r="BID24" s="857"/>
      <c r="BIE24" s="857"/>
      <c r="BIF24" s="857"/>
      <c r="BIG24" s="857"/>
      <c r="BIH24" s="857"/>
      <c r="BII24" s="857"/>
      <c r="BIJ24" s="857"/>
      <c r="BIK24" s="857"/>
      <c r="BIL24" s="857"/>
      <c r="BIM24" s="857"/>
      <c r="BIN24" s="857"/>
      <c r="BIO24" s="857"/>
      <c r="BIP24" s="857"/>
      <c r="BIQ24" s="857"/>
      <c r="BIR24" s="857"/>
      <c r="BIS24" s="857"/>
      <c r="BIT24" s="857"/>
      <c r="BIU24" s="857"/>
      <c r="BIV24" s="857"/>
      <c r="BIW24" s="857"/>
      <c r="BIX24" s="857"/>
      <c r="BIY24" s="857"/>
      <c r="BIZ24" s="857"/>
      <c r="BJA24" s="857"/>
      <c r="BJB24" s="857"/>
      <c r="BJC24" s="857"/>
      <c r="BJD24" s="857"/>
      <c r="BJE24" s="857"/>
      <c r="BJF24" s="857"/>
      <c r="BJG24" s="857"/>
      <c r="BJH24" s="857"/>
      <c r="BJI24" s="857"/>
      <c r="BJJ24" s="857"/>
      <c r="BJK24" s="857"/>
      <c r="BJL24" s="857"/>
      <c r="BJM24" s="857"/>
      <c r="BJN24" s="857"/>
      <c r="BJO24" s="857"/>
      <c r="BJP24" s="857"/>
      <c r="BJQ24" s="857"/>
      <c r="BJR24" s="857"/>
      <c r="BJS24" s="857"/>
      <c r="BJT24" s="857"/>
      <c r="BJU24" s="857"/>
      <c r="BJV24" s="857"/>
      <c r="BJW24" s="857"/>
      <c r="BJX24" s="857"/>
      <c r="BJY24" s="857"/>
      <c r="BJZ24" s="857"/>
      <c r="BKA24" s="857"/>
      <c r="BKB24" s="857"/>
      <c r="BKC24" s="857"/>
      <c r="BKD24" s="857"/>
      <c r="BKE24" s="857"/>
      <c r="BKF24" s="857"/>
      <c r="BKG24" s="857"/>
      <c r="BKH24" s="857"/>
      <c r="BKI24" s="857"/>
      <c r="BKJ24" s="857"/>
      <c r="BKK24" s="857"/>
      <c r="BKL24" s="857"/>
      <c r="BKM24" s="857"/>
      <c r="BKN24" s="857"/>
      <c r="BKO24" s="857"/>
      <c r="BKP24" s="857"/>
      <c r="BKQ24" s="857"/>
      <c r="BKR24" s="857"/>
      <c r="BKS24" s="857"/>
      <c r="BKT24" s="857"/>
      <c r="BKU24" s="857"/>
      <c r="BKV24" s="857"/>
      <c r="BKW24" s="857"/>
      <c r="BKX24" s="857"/>
      <c r="BKY24" s="857"/>
      <c r="BKZ24" s="857"/>
      <c r="BLA24" s="857"/>
      <c r="BLB24" s="857"/>
      <c r="BLC24" s="857"/>
      <c r="BLD24" s="857"/>
      <c r="BLE24" s="857"/>
      <c r="BLF24" s="857"/>
      <c r="BLG24" s="857"/>
      <c r="BLH24" s="857"/>
      <c r="BLI24" s="857"/>
      <c r="BLJ24" s="857"/>
      <c r="BLK24" s="857"/>
      <c r="BLL24" s="857"/>
      <c r="BLM24" s="857"/>
      <c r="BLN24" s="857"/>
      <c r="BLO24" s="857"/>
      <c r="BLP24" s="857"/>
      <c r="BLQ24" s="857"/>
      <c r="BLR24" s="857"/>
      <c r="BLS24" s="857"/>
      <c r="BLT24" s="857"/>
      <c r="BLU24" s="857"/>
      <c r="BLV24" s="857"/>
      <c r="BLW24" s="857"/>
      <c r="BLX24" s="857"/>
      <c r="BLY24" s="857"/>
      <c r="BLZ24" s="857"/>
      <c r="BMA24" s="857"/>
      <c r="BMB24" s="857"/>
      <c r="BMC24" s="857"/>
      <c r="BMD24" s="857"/>
      <c r="BME24" s="857"/>
      <c r="BMF24" s="857"/>
      <c r="BMG24" s="857"/>
      <c r="BMH24" s="857"/>
      <c r="BMI24" s="857"/>
      <c r="BMJ24" s="857"/>
      <c r="BMK24" s="857"/>
      <c r="BML24" s="857"/>
      <c r="BMM24" s="857"/>
      <c r="BMN24" s="857"/>
      <c r="BMO24" s="857"/>
      <c r="BMP24" s="857"/>
      <c r="BMQ24" s="857"/>
      <c r="BMR24" s="857"/>
      <c r="BMS24" s="857"/>
      <c r="BMT24" s="857"/>
      <c r="BMU24" s="857"/>
      <c r="BMV24" s="857"/>
      <c r="BMW24" s="857"/>
      <c r="BMX24" s="857"/>
      <c r="BMY24" s="857"/>
      <c r="BMZ24" s="857"/>
      <c r="BNA24" s="857"/>
      <c r="BNB24" s="857"/>
      <c r="BNC24" s="857"/>
      <c r="BND24" s="857"/>
      <c r="BNE24" s="857"/>
      <c r="BNF24" s="857"/>
      <c r="BNG24" s="857"/>
      <c r="BNH24" s="857"/>
      <c r="BNI24" s="857"/>
      <c r="BNJ24" s="857"/>
      <c r="BNK24" s="857"/>
      <c r="BNL24" s="857"/>
      <c r="BNM24" s="857"/>
      <c r="BNN24" s="857"/>
      <c r="BNO24" s="857"/>
      <c r="BNP24" s="857"/>
      <c r="BNQ24" s="857"/>
      <c r="BNR24" s="857"/>
      <c r="BNS24" s="857"/>
      <c r="BNT24" s="857"/>
      <c r="BNU24" s="857"/>
      <c r="BNV24" s="857"/>
      <c r="BNW24" s="857"/>
      <c r="BNX24" s="857"/>
      <c r="BNY24" s="857"/>
      <c r="BNZ24" s="857"/>
      <c r="BOA24" s="857"/>
      <c r="BOB24" s="857"/>
      <c r="BOC24" s="857"/>
      <c r="BOD24" s="857"/>
      <c r="BOE24" s="857"/>
      <c r="BOF24" s="857"/>
      <c r="BOG24" s="857"/>
      <c r="BOH24" s="857"/>
      <c r="BOI24" s="857"/>
      <c r="BOJ24" s="857"/>
      <c r="BOK24" s="857"/>
      <c r="BOL24" s="857"/>
      <c r="BOM24" s="857"/>
      <c r="BON24" s="857"/>
      <c r="BOO24" s="857"/>
      <c r="BOP24" s="857"/>
      <c r="BOQ24" s="857"/>
      <c r="BOR24" s="857"/>
      <c r="BOS24" s="857"/>
      <c r="BOT24" s="857"/>
      <c r="BOU24" s="857"/>
      <c r="BOV24" s="857"/>
      <c r="BOW24" s="857"/>
      <c r="BOX24" s="857"/>
      <c r="BOY24" s="857"/>
      <c r="BOZ24" s="857"/>
      <c r="BPA24" s="857"/>
      <c r="BPB24" s="857"/>
      <c r="BPC24" s="857"/>
      <c r="BPD24" s="857"/>
      <c r="BPE24" s="857"/>
      <c r="BPF24" s="857"/>
      <c r="BPG24" s="857"/>
      <c r="BPH24" s="857"/>
      <c r="BPI24" s="857"/>
      <c r="BPJ24" s="857"/>
      <c r="BPK24" s="857"/>
      <c r="BPL24" s="857"/>
      <c r="BPM24" s="857"/>
      <c r="BPN24" s="857"/>
      <c r="BPO24" s="857"/>
      <c r="BPP24" s="857"/>
      <c r="BPQ24" s="857"/>
      <c r="BPR24" s="857"/>
      <c r="BPS24" s="857"/>
      <c r="BPT24" s="857"/>
      <c r="BPU24" s="857"/>
      <c r="BPV24" s="857"/>
      <c r="BPW24" s="857"/>
      <c r="BPX24" s="857"/>
      <c r="BPY24" s="857"/>
      <c r="BPZ24" s="857"/>
      <c r="BQA24" s="857"/>
      <c r="BQB24" s="857"/>
      <c r="BQC24" s="857"/>
      <c r="BQD24" s="857"/>
      <c r="BQE24" s="857"/>
      <c r="BQF24" s="857"/>
      <c r="BQG24" s="857"/>
      <c r="BQH24" s="857"/>
      <c r="BQI24" s="857"/>
      <c r="BQJ24" s="857"/>
      <c r="BQK24" s="857"/>
      <c r="BQL24" s="857"/>
      <c r="BQM24" s="857"/>
      <c r="BQN24" s="857"/>
      <c r="BQO24" s="857"/>
      <c r="BQP24" s="857"/>
      <c r="BQQ24" s="857"/>
      <c r="BQR24" s="857"/>
      <c r="BQS24" s="857"/>
      <c r="BQT24" s="857"/>
      <c r="BQU24" s="857"/>
      <c r="BQV24" s="857"/>
      <c r="BQW24" s="857"/>
      <c r="BQX24" s="857"/>
      <c r="BQY24" s="857"/>
      <c r="BQZ24" s="857"/>
      <c r="BRA24" s="857"/>
      <c r="BRB24" s="857"/>
      <c r="BRC24" s="857"/>
      <c r="BRD24" s="857"/>
      <c r="BRE24" s="857"/>
      <c r="BRF24" s="857"/>
      <c r="BRG24" s="857"/>
      <c r="BRH24" s="857"/>
      <c r="BRI24" s="857"/>
      <c r="BRJ24" s="857"/>
      <c r="BRK24" s="857"/>
      <c r="BRL24" s="857"/>
      <c r="BRM24" s="857"/>
      <c r="BRN24" s="857"/>
      <c r="BRO24" s="857"/>
      <c r="BRP24" s="857"/>
      <c r="BRQ24" s="857"/>
      <c r="BRR24" s="857"/>
      <c r="BRS24" s="857"/>
      <c r="BRT24" s="857"/>
      <c r="BRU24" s="857"/>
      <c r="BRV24" s="857"/>
      <c r="BRW24" s="857"/>
      <c r="BRX24" s="857"/>
      <c r="BRY24" s="857"/>
      <c r="BRZ24" s="857"/>
      <c r="BSA24" s="857"/>
      <c r="BSB24" s="857"/>
      <c r="BSC24" s="857"/>
      <c r="BSD24" s="857"/>
      <c r="BSE24" s="857"/>
      <c r="BSF24" s="857"/>
      <c r="BSG24" s="857"/>
      <c r="BSH24" s="857"/>
      <c r="BSI24" s="857"/>
      <c r="BSJ24" s="857"/>
      <c r="BSK24" s="857"/>
      <c r="BSL24" s="857"/>
      <c r="BSM24" s="857"/>
      <c r="BSN24" s="857"/>
      <c r="BSO24" s="857"/>
      <c r="BSP24" s="857"/>
      <c r="BSQ24" s="857"/>
      <c r="BSR24" s="857"/>
      <c r="BSS24" s="857"/>
      <c r="BST24" s="857"/>
      <c r="BSU24" s="857"/>
      <c r="BSV24" s="857"/>
      <c r="BSW24" s="857"/>
      <c r="BSX24" s="857"/>
      <c r="BSY24" s="857"/>
      <c r="BSZ24" s="857"/>
      <c r="BTA24" s="857"/>
      <c r="BTB24" s="857"/>
      <c r="BTC24" s="857"/>
      <c r="BTD24" s="857"/>
      <c r="BTE24" s="857"/>
      <c r="BTF24" s="857"/>
      <c r="BTG24" s="857"/>
      <c r="BTH24" s="857"/>
      <c r="BTI24" s="857"/>
      <c r="BTJ24" s="857"/>
      <c r="BTK24" s="857"/>
      <c r="BTL24" s="857"/>
      <c r="BTM24" s="857"/>
      <c r="BTN24" s="857"/>
      <c r="BTO24" s="857"/>
      <c r="BTP24" s="857"/>
      <c r="BTQ24" s="857"/>
      <c r="BTR24" s="857"/>
      <c r="BTS24" s="857"/>
      <c r="BTT24" s="857"/>
      <c r="BTU24" s="857"/>
      <c r="BTV24" s="857"/>
      <c r="BTW24" s="857"/>
      <c r="BTX24" s="857"/>
      <c r="BTY24" s="857"/>
      <c r="BTZ24" s="857"/>
      <c r="BUA24" s="857"/>
      <c r="BUB24" s="857"/>
      <c r="BUC24" s="857"/>
      <c r="BUD24" s="857"/>
      <c r="BUE24" s="857"/>
      <c r="BUF24" s="857"/>
      <c r="BUG24" s="857"/>
      <c r="BUH24" s="857"/>
      <c r="BUI24" s="857"/>
      <c r="BUJ24" s="857"/>
      <c r="BUK24" s="857"/>
      <c r="BUL24" s="857"/>
      <c r="BUM24" s="857"/>
      <c r="BUN24" s="857"/>
      <c r="BUO24" s="857"/>
      <c r="BUP24" s="857"/>
      <c r="BUQ24" s="857"/>
      <c r="BUR24" s="857"/>
      <c r="BUS24" s="857"/>
      <c r="BUT24" s="857"/>
      <c r="BUU24" s="857"/>
      <c r="BUV24" s="857"/>
      <c r="BUW24" s="857"/>
      <c r="BUX24" s="857"/>
      <c r="BUY24" s="857"/>
      <c r="BUZ24" s="857"/>
      <c r="BVA24" s="857"/>
      <c r="BVB24" s="857"/>
      <c r="BVC24" s="857"/>
      <c r="BVD24" s="857"/>
      <c r="BVE24" s="857"/>
      <c r="BVF24" s="857"/>
      <c r="BVG24" s="857"/>
      <c r="BVH24" s="857"/>
      <c r="BVI24" s="857"/>
      <c r="BVJ24" s="857"/>
      <c r="BVK24" s="857"/>
      <c r="BVL24" s="857"/>
      <c r="BVM24" s="857"/>
      <c r="BVN24" s="857"/>
      <c r="BVO24" s="857"/>
      <c r="BVP24" s="857"/>
      <c r="BVQ24" s="857"/>
      <c r="BVR24" s="857"/>
      <c r="BVS24" s="857"/>
      <c r="BVT24" s="857"/>
      <c r="BVU24" s="857"/>
      <c r="BVV24" s="857"/>
      <c r="BVW24" s="857"/>
      <c r="BVX24" s="857"/>
      <c r="BVY24" s="857"/>
      <c r="BVZ24" s="857"/>
      <c r="BWA24" s="857"/>
      <c r="BWB24" s="857"/>
      <c r="BWC24" s="857"/>
      <c r="BWD24" s="857"/>
      <c r="BWE24" s="857"/>
      <c r="BWF24" s="857"/>
      <c r="BWG24" s="857"/>
      <c r="BWH24" s="857"/>
      <c r="BWI24" s="857"/>
      <c r="BWJ24" s="857"/>
      <c r="BWK24" s="857"/>
      <c r="BWL24" s="857"/>
      <c r="BWM24" s="857"/>
      <c r="BWN24" s="857"/>
      <c r="BWO24" s="857"/>
      <c r="BWP24" s="857"/>
      <c r="BWQ24" s="857"/>
      <c r="BWR24" s="857"/>
      <c r="BWS24" s="857"/>
      <c r="BWT24" s="857"/>
      <c r="BWU24" s="857"/>
      <c r="BWV24" s="857"/>
      <c r="BWW24" s="857"/>
      <c r="BWX24" s="857"/>
      <c r="BWY24" s="857"/>
      <c r="BWZ24" s="857"/>
      <c r="BXA24" s="857"/>
      <c r="BXB24" s="857"/>
      <c r="BXC24" s="857"/>
      <c r="BXD24" s="857"/>
      <c r="BXE24" s="857"/>
      <c r="BXF24" s="857"/>
      <c r="BXG24" s="857"/>
      <c r="BXH24" s="857"/>
      <c r="BXI24" s="857"/>
      <c r="BXJ24" s="857"/>
      <c r="BXK24" s="857"/>
      <c r="BXL24" s="857"/>
      <c r="BXM24" s="857"/>
      <c r="BXN24" s="857"/>
      <c r="BXO24" s="857"/>
      <c r="BXP24" s="857"/>
      <c r="BXQ24" s="857"/>
      <c r="BXR24" s="857"/>
      <c r="BXS24" s="857"/>
      <c r="BXT24" s="857"/>
      <c r="BXU24" s="857"/>
      <c r="BXV24" s="857"/>
      <c r="BXW24" s="857"/>
      <c r="BXX24" s="857"/>
      <c r="BXY24" s="857"/>
      <c r="BXZ24" s="857"/>
      <c r="BYA24" s="857"/>
      <c r="BYB24" s="857"/>
      <c r="BYC24" s="857"/>
      <c r="BYD24" s="857"/>
      <c r="BYE24" s="857"/>
      <c r="BYF24" s="857"/>
      <c r="BYG24" s="857"/>
      <c r="BYH24" s="857"/>
      <c r="BYI24" s="857"/>
      <c r="BYJ24" s="857"/>
      <c r="BYK24" s="857"/>
      <c r="BYL24" s="857"/>
      <c r="BYM24" s="857"/>
      <c r="BYN24" s="857"/>
      <c r="BYO24" s="857"/>
      <c r="BYP24" s="857"/>
      <c r="BYQ24" s="857"/>
      <c r="BYR24" s="857"/>
      <c r="BYS24" s="857"/>
      <c r="BYT24" s="857"/>
      <c r="BYU24" s="857"/>
      <c r="BYV24" s="857"/>
      <c r="BYW24" s="857"/>
      <c r="BYX24" s="857"/>
      <c r="BYY24" s="857"/>
      <c r="BYZ24" s="857"/>
      <c r="BZA24" s="857"/>
      <c r="BZB24" s="857"/>
      <c r="BZC24" s="857"/>
      <c r="BZD24" s="857"/>
      <c r="BZE24" s="857"/>
      <c r="BZF24" s="857"/>
      <c r="BZG24" s="857"/>
      <c r="BZH24" s="857"/>
      <c r="BZI24" s="857"/>
      <c r="BZJ24" s="857"/>
      <c r="BZK24" s="857"/>
      <c r="BZL24" s="857"/>
      <c r="BZM24" s="857"/>
      <c r="BZN24" s="857"/>
      <c r="BZO24" s="857"/>
      <c r="BZP24" s="857"/>
      <c r="BZQ24" s="857"/>
      <c r="BZR24" s="857"/>
      <c r="BZS24" s="857"/>
      <c r="BZT24" s="857"/>
      <c r="BZU24" s="857"/>
      <c r="BZV24" s="857"/>
      <c r="BZW24" s="857"/>
      <c r="BZX24" s="857"/>
      <c r="BZY24" s="857"/>
      <c r="BZZ24" s="857"/>
      <c r="CAA24" s="857"/>
      <c r="CAB24" s="857"/>
      <c r="CAC24" s="857"/>
      <c r="CAD24" s="857"/>
      <c r="CAE24" s="857"/>
      <c r="CAF24" s="857"/>
      <c r="CAG24" s="857"/>
      <c r="CAH24" s="857"/>
      <c r="CAI24" s="857"/>
      <c r="CAJ24" s="857"/>
      <c r="CAK24" s="857"/>
      <c r="CAL24" s="857"/>
      <c r="CAM24" s="857"/>
      <c r="CAN24" s="857"/>
      <c r="CAO24" s="857"/>
      <c r="CAP24" s="857"/>
      <c r="CAQ24" s="857"/>
      <c r="CAR24" s="857"/>
      <c r="CAS24" s="857"/>
      <c r="CAT24" s="857"/>
      <c r="CAU24" s="857"/>
      <c r="CAV24" s="857"/>
      <c r="CAW24" s="857"/>
      <c r="CAX24" s="857"/>
      <c r="CAY24" s="857"/>
      <c r="CAZ24" s="857"/>
      <c r="CBA24" s="857"/>
      <c r="CBB24" s="857"/>
      <c r="CBC24" s="857"/>
      <c r="CBD24" s="857"/>
      <c r="CBE24" s="857"/>
      <c r="CBF24" s="857"/>
      <c r="CBG24" s="857"/>
      <c r="CBH24" s="857"/>
      <c r="CBI24" s="857"/>
      <c r="CBJ24" s="857"/>
      <c r="CBK24" s="857"/>
      <c r="CBL24" s="857"/>
      <c r="CBM24" s="857"/>
      <c r="CBN24" s="857"/>
      <c r="CBO24" s="857"/>
      <c r="CBP24" s="857"/>
      <c r="CBQ24" s="857"/>
      <c r="CBR24" s="857"/>
      <c r="CBS24" s="857"/>
      <c r="CBT24" s="857"/>
      <c r="CBU24" s="857"/>
      <c r="CBV24" s="857"/>
      <c r="CBW24" s="857"/>
      <c r="CBX24" s="857"/>
      <c r="CBY24" s="857"/>
      <c r="CBZ24" s="857"/>
      <c r="CCA24" s="857"/>
      <c r="CCB24" s="857"/>
      <c r="CCC24" s="857"/>
      <c r="CCD24" s="857"/>
      <c r="CCE24" s="857"/>
      <c r="CCF24" s="857"/>
      <c r="CCG24" s="857"/>
      <c r="CCH24" s="857"/>
      <c r="CCI24" s="857"/>
      <c r="CCJ24" s="857"/>
      <c r="CCK24" s="857"/>
      <c r="CCL24" s="857"/>
      <c r="CCM24" s="857"/>
      <c r="CCN24" s="857"/>
      <c r="CCO24" s="857"/>
      <c r="CCP24" s="857"/>
      <c r="CCQ24" s="857"/>
      <c r="CCR24" s="857"/>
      <c r="CCS24" s="857"/>
      <c r="CCT24" s="857"/>
      <c r="CCU24" s="857"/>
      <c r="CCV24" s="857"/>
      <c r="CCW24" s="857"/>
      <c r="CCX24" s="857"/>
      <c r="CCY24" s="857"/>
      <c r="CCZ24" s="857"/>
      <c r="CDA24" s="857"/>
      <c r="CDB24" s="857"/>
      <c r="CDC24" s="857"/>
      <c r="CDD24" s="857"/>
      <c r="CDE24" s="857"/>
      <c r="CDF24" s="857"/>
      <c r="CDG24" s="857"/>
      <c r="CDH24" s="857"/>
      <c r="CDI24" s="857"/>
      <c r="CDJ24" s="857"/>
      <c r="CDK24" s="857"/>
      <c r="CDL24" s="857"/>
      <c r="CDM24" s="857"/>
      <c r="CDN24" s="857"/>
      <c r="CDO24" s="857"/>
      <c r="CDP24" s="857"/>
      <c r="CDQ24" s="857"/>
      <c r="CDR24" s="857"/>
      <c r="CDS24" s="857"/>
      <c r="CDT24" s="857"/>
      <c r="CDU24" s="857"/>
      <c r="CDV24" s="857"/>
      <c r="CDW24" s="857"/>
      <c r="CDX24" s="857"/>
      <c r="CDY24" s="857"/>
      <c r="CDZ24" s="857"/>
      <c r="CEA24" s="857"/>
      <c r="CEB24" s="857"/>
      <c r="CEC24" s="857"/>
      <c r="CED24" s="857"/>
      <c r="CEE24" s="857"/>
      <c r="CEF24" s="857"/>
      <c r="CEG24" s="857"/>
      <c r="CEH24" s="857"/>
      <c r="CEI24" s="857"/>
      <c r="CEJ24" s="857"/>
      <c r="CEK24" s="857"/>
      <c r="CEL24" s="857"/>
      <c r="CEM24" s="857"/>
      <c r="CEN24" s="857"/>
      <c r="CEO24" s="857"/>
      <c r="CEP24" s="857"/>
      <c r="CEQ24" s="857"/>
      <c r="CER24" s="857"/>
      <c r="CES24" s="857"/>
      <c r="CET24" s="857"/>
      <c r="CEU24" s="857"/>
      <c r="CEV24" s="857"/>
      <c r="CEW24" s="857"/>
      <c r="CEX24" s="857"/>
      <c r="CEY24" s="857"/>
      <c r="CEZ24" s="857"/>
      <c r="CFA24" s="857"/>
      <c r="CFB24" s="857"/>
      <c r="CFC24" s="857"/>
      <c r="CFD24" s="857"/>
      <c r="CFE24" s="857"/>
      <c r="CFF24" s="857"/>
      <c r="CFG24" s="857"/>
      <c r="CFH24" s="857"/>
      <c r="CFI24" s="857"/>
      <c r="CFJ24" s="857"/>
      <c r="CFK24" s="857"/>
      <c r="CFL24" s="857"/>
      <c r="CFM24" s="857"/>
      <c r="CFN24" s="857"/>
      <c r="CFO24" s="857"/>
      <c r="CFP24" s="857"/>
      <c r="CFQ24" s="857"/>
      <c r="CFR24" s="857"/>
      <c r="CFS24" s="857"/>
      <c r="CFT24" s="857"/>
      <c r="CFU24" s="857"/>
      <c r="CFV24" s="857"/>
      <c r="CFW24" s="857"/>
      <c r="CFX24" s="857"/>
      <c r="CFY24" s="857"/>
      <c r="CFZ24" s="857"/>
      <c r="CGA24" s="857"/>
      <c r="CGB24" s="857"/>
      <c r="CGC24" s="857"/>
      <c r="CGD24" s="857"/>
      <c r="CGE24" s="857"/>
      <c r="CGF24" s="857"/>
      <c r="CGG24" s="857"/>
      <c r="CGH24" s="857"/>
      <c r="CGI24" s="857"/>
      <c r="CGJ24" s="857"/>
      <c r="CGK24" s="857"/>
      <c r="CGL24" s="857"/>
      <c r="CGM24" s="857"/>
      <c r="CGN24" s="857"/>
      <c r="CGO24" s="857"/>
      <c r="CGP24" s="857"/>
      <c r="CGQ24" s="857"/>
      <c r="CGR24" s="857"/>
      <c r="CGS24" s="857"/>
      <c r="CGT24" s="857"/>
      <c r="CGU24" s="857"/>
      <c r="CGV24" s="857"/>
      <c r="CGW24" s="857"/>
      <c r="CGX24" s="857"/>
      <c r="CGY24" s="857"/>
      <c r="CGZ24" s="857"/>
      <c r="CHA24" s="857"/>
      <c r="CHB24" s="857"/>
      <c r="CHC24" s="857"/>
      <c r="CHD24" s="857"/>
      <c r="CHE24" s="857"/>
      <c r="CHF24" s="857"/>
      <c r="CHG24" s="857"/>
      <c r="CHH24" s="857"/>
      <c r="CHI24" s="857"/>
      <c r="CHJ24" s="857"/>
      <c r="CHK24" s="857"/>
      <c r="CHL24" s="857"/>
      <c r="CHM24" s="857"/>
      <c r="CHN24" s="857"/>
      <c r="CHO24" s="857"/>
      <c r="CHP24" s="857"/>
      <c r="CHQ24" s="857"/>
      <c r="CHR24" s="857"/>
      <c r="CHS24" s="857"/>
      <c r="CHT24" s="857"/>
      <c r="CHU24" s="857"/>
      <c r="CHV24" s="857"/>
      <c r="CHW24" s="857"/>
      <c r="CHX24" s="857"/>
      <c r="CHY24" s="857"/>
      <c r="CHZ24" s="857"/>
      <c r="CIA24" s="857"/>
      <c r="CIB24" s="857"/>
      <c r="CIC24" s="857"/>
      <c r="CID24" s="857"/>
      <c r="CIE24" s="857"/>
      <c r="CIF24" s="857"/>
      <c r="CIG24" s="857"/>
      <c r="CIH24" s="857"/>
      <c r="CII24" s="857"/>
      <c r="CIJ24" s="857"/>
      <c r="CIK24" s="857"/>
      <c r="CIL24" s="857"/>
      <c r="CIM24" s="857"/>
      <c r="CIN24" s="857"/>
      <c r="CIO24" s="857"/>
      <c r="CIP24" s="857"/>
      <c r="CIQ24" s="857"/>
      <c r="CIR24" s="857"/>
      <c r="CIS24" s="857"/>
      <c r="CIT24" s="857"/>
      <c r="CIU24" s="857"/>
      <c r="CIV24" s="857"/>
      <c r="CIW24" s="857"/>
      <c r="CIX24" s="857"/>
      <c r="CIY24" s="857"/>
      <c r="CIZ24" s="857"/>
      <c r="CJA24" s="857"/>
      <c r="CJB24" s="857"/>
      <c r="CJC24" s="857"/>
      <c r="CJD24" s="857"/>
      <c r="CJE24" s="857"/>
      <c r="CJF24" s="857"/>
      <c r="CJG24" s="857"/>
      <c r="CJH24" s="857"/>
      <c r="CJI24" s="857"/>
      <c r="CJJ24" s="857"/>
      <c r="CJK24" s="857"/>
      <c r="CJL24" s="857"/>
      <c r="CJM24" s="857"/>
      <c r="CJN24" s="857"/>
      <c r="CJO24" s="857"/>
      <c r="CJP24" s="857"/>
      <c r="CJQ24" s="857"/>
      <c r="CJR24" s="857"/>
      <c r="CJS24" s="857"/>
      <c r="CJT24" s="857"/>
      <c r="CJU24" s="857"/>
      <c r="CJV24" s="857"/>
      <c r="CJW24" s="857"/>
      <c r="CJX24" s="857"/>
      <c r="CJY24" s="857"/>
      <c r="CJZ24" s="857"/>
      <c r="CKA24" s="857"/>
      <c r="CKB24" s="857"/>
      <c r="CKC24" s="857"/>
      <c r="CKD24" s="857"/>
      <c r="CKE24" s="857"/>
      <c r="CKF24" s="857"/>
      <c r="CKG24" s="857"/>
      <c r="CKH24" s="857"/>
      <c r="CKI24" s="857"/>
      <c r="CKJ24" s="857"/>
      <c r="CKK24" s="857"/>
      <c r="CKL24" s="857"/>
      <c r="CKM24" s="857"/>
      <c r="CKN24" s="857"/>
      <c r="CKO24" s="857"/>
      <c r="CKP24" s="857"/>
      <c r="CKQ24" s="857"/>
      <c r="CKR24" s="857"/>
      <c r="CKS24" s="857"/>
      <c r="CKT24" s="857"/>
      <c r="CKU24" s="857"/>
      <c r="CKV24" s="857"/>
      <c r="CKW24" s="857"/>
      <c r="CKX24" s="857"/>
      <c r="CKY24" s="857"/>
      <c r="CKZ24" s="857"/>
      <c r="CLA24" s="857"/>
      <c r="CLB24" s="857"/>
      <c r="CLC24" s="857"/>
      <c r="CLD24" s="857"/>
      <c r="CLE24" s="857"/>
      <c r="CLF24" s="857"/>
      <c r="CLG24" s="857"/>
      <c r="CLH24" s="857"/>
      <c r="CLI24" s="857"/>
      <c r="CLJ24" s="857"/>
      <c r="CLK24" s="857"/>
      <c r="CLL24" s="857"/>
      <c r="CLM24" s="857"/>
      <c r="CLN24" s="857"/>
      <c r="CLO24" s="857"/>
      <c r="CLP24" s="857"/>
      <c r="CLQ24" s="857"/>
      <c r="CLR24" s="857"/>
      <c r="CLS24" s="857"/>
      <c r="CLT24" s="857"/>
      <c r="CLU24" s="857"/>
      <c r="CLV24" s="857"/>
      <c r="CLW24" s="857"/>
      <c r="CLX24" s="857"/>
      <c r="CLY24" s="857"/>
      <c r="CLZ24" s="857"/>
      <c r="CMA24" s="857"/>
      <c r="CMB24" s="857"/>
      <c r="CMC24" s="857"/>
      <c r="CMD24" s="857"/>
      <c r="CME24" s="857"/>
      <c r="CMF24" s="857"/>
      <c r="CMG24" s="857"/>
      <c r="CMH24" s="857"/>
      <c r="CMI24" s="857"/>
      <c r="CMJ24" s="857"/>
      <c r="CMK24" s="857"/>
      <c r="CML24" s="857"/>
      <c r="CMM24" s="857"/>
      <c r="CMN24" s="857"/>
      <c r="CMO24" s="857"/>
      <c r="CMP24" s="857"/>
      <c r="CMQ24" s="857"/>
      <c r="CMR24" s="857"/>
      <c r="CMS24" s="857"/>
      <c r="CMT24" s="857"/>
      <c r="CMU24" s="857"/>
      <c r="CMV24" s="857"/>
      <c r="CMW24" s="857"/>
      <c r="CMX24" s="857"/>
      <c r="CMY24" s="857"/>
      <c r="CMZ24" s="857"/>
      <c r="CNA24" s="857"/>
      <c r="CNB24" s="857"/>
      <c r="CNC24" s="857"/>
      <c r="CND24" s="857"/>
      <c r="CNE24" s="857"/>
      <c r="CNF24" s="857"/>
      <c r="CNG24" s="857"/>
      <c r="CNH24" s="857"/>
      <c r="CNI24" s="857"/>
      <c r="CNJ24" s="857"/>
      <c r="CNK24" s="857"/>
      <c r="CNL24" s="857"/>
      <c r="CNM24" s="857"/>
      <c r="CNN24" s="857"/>
      <c r="CNO24" s="857"/>
      <c r="CNP24" s="857"/>
      <c r="CNQ24" s="857"/>
      <c r="CNR24" s="857"/>
      <c r="CNS24" s="857"/>
      <c r="CNT24" s="857"/>
      <c r="CNU24" s="857"/>
      <c r="CNV24" s="857"/>
      <c r="CNW24" s="857"/>
      <c r="CNX24" s="857"/>
      <c r="CNY24" s="857"/>
      <c r="CNZ24" s="857"/>
      <c r="COA24" s="857"/>
      <c r="COB24" s="857"/>
      <c r="COC24" s="857"/>
      <c r="COD24" s="857"/>
      <c r="COE24" s="857"/>
      <c r="COF24" s="857"/>
      <c r="COG24" s="857"/>
      <c r="COH24" s="857"/>
      <c r="COI24" s="857"/>
      <c r="COJ24" s="857"/>
      <c r="COK24" s="857"/>
      <c r="COL24" s="857"/>
      <c r="COM24" s="857"/>
      <c r="CON24" s="857"/>
      <c r="COO24" s="857"/>
      <c r="COP24" s="857"/>
      <c r="COQ24" s="857"/>
      <c r="COR24" s="857"/>
      <c r="COS24" s="857"/>
      <c r="COT24" s="857"/>
      <c r="COU24" s="857"/>
      <c r="COV24" s="857"/>
      <c r="COW24" s="857"/>
      <c r="COX24" s="857"/>
      <c r="COY24" s="857"/>
      <c r="COZ24" s="857"/>
      <c r="CPA24" s="857"/>
      <c r="CPB24" s="857"/>
      <c r="CPC24" s="857"/>
      <c r="CPD24" s="857"/>
      <c r="CPE24" s="857"/>
      <c r="CPF24" s="857"/>
      <c r="CPG24" s="857"/>
      <c r="CPH24" s="857"/>
      <c r="CPI24" s="857"/>
      <c r="CPJ24" s="857"/>
      <c r="CPK24" s="857"/>
      <c r="CPL24" s="857"/>
      <c r="CPM24" s="857"/>
      <c r="CPN24" s="857"/>
      <c r="CPO24" s="857"/>
      <c r="CPP24" s="857"/>
      <c r="CPQ24" s="857"/>
      <c r="CPR24" s="857"/>
      <c r="CPS24" s="857"/>
      <c r="CPT24" s="857"/>
      <c r="CPU24" s="857"/>
      <c r="CPV24" s="857"/>
      <c r="CPW24" s="857"/>
      <c r="CPX24" s="857"/>
      <c r="CPY24" s="857"/>
      <c r="CPZ24" s="857"/>
      <c r="CQA24" s="857"/>
      <c r="CQB24" s="857"/>
      <c r="CQC24" s="857"/>
      <c r="CQD24" s="857"/>
      <c r="CQE24" s="857"/>
      <c r="CQF24" s="857"/>
      <c r="CQG24" s="857"/>
      <c r="CQH24" s="857"/>
      <c r="CQI24" s="857"/>
      <c r="CQJ24" s="857"/>
      <c r="CQK24" s="857"/>
      <c r="CQL24" s="857"/>
      <c r="CQM24" s="857"/>
      <c r="CQN24" s="857"/>
      <c r="CQO24" s="857"/>
      <c r="CQP24" s="857"/>
      <c r="CQQ24" s="857"/>
      <c r="CQR24" s="857"/>
      <c r="CQS24" s="857"/>
      <c r="CQT24" s="857"/>
      <c r="CQU24" s="857"/>
      <c r="CQV24" s="857"/>
      <c r="CQW24" s="857"/>
      <c r="CQX24" s="857"/>
      <c r="CQY24" s="857"/>
      <c r="CQZ24" s="857"/>
      <c r="CRA24" s="857"/>
      <c r="CRB24" s="857"/>
      <c r="CRC24" s="857"/>
      <c r="CRD24" s="857"/>
      <c r="CRE24" s="857"/>
      <c r="CRF24" s="857"/>
      <c r="CRG24" s="857"/>
      <c r="CRH24" s="857"/>
      <c r="CRI24" s="857"/>
      <c r="CRJ24" s="857"/>
      <c r="CRK24" s="857"/>
      <c r="CRL24" s="857"/>
      <c r="CRM24" s="857"/>
      <c r="CRN24" s="857"/>
      <c r="CRO24" s="857"/>
      <c r="CRP24" s="857"/>
      <c r="CRQ24" s="857"/>
      <c r="CRR24" s="857"/>
      <c r="CRS24" s="857"/>
      <c r="CRT24" s="857"/>
      <c r="CRU24" s="857"/>
      <c r="CRV24" s="857"/>
      <c r="CRW24" s="857"/>
      <c r="CRX24" s="857"/>
      <c r="CRY24" s="857"/>
      <c r="CRZ24" s="857"/>
      <c r="CSA24" s="857"/>
      <c r="CSB24" s="857"/>
      <c r="CSC24" s="857"/>
      <c r="CSD24" s="857"/>
      <c r="CSE24" s="857"/>
      <c r="CSF24" s="857"/>
      <c r="CSG24" s="857"/>
      <c r="CSH24" s="857"/>
      <c r="CSI24" s="857"/>
      <c r="CSJ24" s="857"/>
      <c r="CSK24" s="857"/>
      <c r="CSL24" s="857"/>
      <c r="CSM24" s="857"/>
      <c r="CSN24" s="857"/>
      <c r="CSO24" s="857"/>
      <c r="CSP24" s="857"/>
      <c r="CSQ24" s="857"/>
      <c r="CSR24" s="857"/>
      <c r="CSS24" s="857"/>
      <c r="CST24" s="857"/>
      <c r="CSU24" s="857"/>
      <c r="CSV24" s="857"/>
      <c r="CSW24" s="857"/>
      <c r="CSX24" s="857"/>
      <c r="CSY24" s="857"/>
      <c r="CSZ24" s="857"/>
      <c r="CTA24" s="857"/>
      <c r="CTB24" s="857"/>
      <c r="CTC24" s="857"/>
      <c r="CTD24" s="857"/>
      <c r="CTE24" s="857"/>
      <c r="CTF24" s="857"/>
      <c r="CTG24" s="857"/>
      <c r="CTH24" s="857"/>
      <c r="CTI24" s="857"/>
      <c r="CTJ24" s="857"/>
      <c r="CTK24" s="857"/>
      <c r="CTL24" s="857"/>
      <c r="CTM24" s="857"/>
      <c r="CTN24" s="857"/>
      <c r="CTO24" s="857"/>
      <c r="CTP24" s="857"/>
      <c r="CTQ24" s="857"/>
      <c r="CTR24" s="857"/>
      <c r="CTS24" s="857"/>
      <c r="CTT24" s="857"/>
      <c r="CTU24" s="857"/>
      <c r="CTV24" s="857"/>
      <c r="CTW24" s="857"/>
      <c r="CTX24" s="857"/>
      <c r="CTY24" s="857"/>
      <c r="CTZ24" s="857"/>
      <c r="CUA24" s="857"/>
      <c r="CUB24" s="857"/>
      <c r="CUC24" s="857"/>
      <c r="CUD24" s="857"/>
      <c r="CUE24" s="857"/>
      <c r="CUF24" s="857"/>
      <c r="CUG24" s="857"/>
      <c r="CUH24" s="857"/>
      <c r="CUI24" s="857"/>
      <c r="CUJ24" s="857"/>
      <c r="CUK24" s="857"/>
      <c r="CUL24" s="857"/>
      <c r="CUM24" s="857"/>
      <c r="CUN24" s="857"/>
      <c r="CUO24" s="857"/>
      <c r="CUP24" s="857"/>
      <c r="CUQ24" s="857"/>
      <c r="CUR24" s="857"/>
      <c r="CUS24" s="857"/>
      <c r="CUT24" s="857"/>
      <c r="CUU24" s="857"/>
      <c r="CUV24" s="857"/>
      <c r="CUW24" s="857"/>
      <c r="CUX24" s="857"/>
      <c r="CUY24" s="857"/>
      <c r="CUZ24" s="857"/>
      <c r="CVA24" s="857"/>
      <c r="CVB24" s="857"/>
      <c r="CVC24" s="857"/>
      <c r="CVD24" s="857"/>
      <c r="CVE24" s="857"/>
      <c r="CVF24" s="857"/>
      <c r="CVG24" s="857"/>
      <c r="CVH24" s="857"/>
      <c r="CVI24" s="857"/>
      <c r="CVJ24" s="857"/>
      <c r="CVK24" s="857"/>
      <c r="CVL24" s="857"/>
      <c r="CVM24" s="857"/>
      <c r="CVN24" s="857"/>
      <c r="CVO24" s="857"/>
      <c r="CVP24" s="857"/>
      <c r="CVQ24" s="857"/>
      <c r="CVR24" s="857"/>
      <c r="CVS24" s="857"/>
      <c r="CVT24" s="857"/>
      <c r="CVU24" s="857"/>
      <c r="CVV24" s="857"/>
      <c r="CVW24" s="857"/>
      <c r="CVX24" s="857"/>
      <c r="CVY24" s="857"/>
      <c r="CVZ24" s="857"/>
      <c r="CWA24" s="857"/>
      <c r="CWB24" s="857"/>
      <c r="CWC24" s="857"/>
      <c r="CWD24" s="857"/>
      <c r="CWE24" s="857"/>
      <c r="CWF24" s="857"/>
      <c r="CWG24" s="857"/>
      <c r="CWH24" s="857"/>
      <c r="CWI24" s="857"/>
      <c r="CWJ24" s="857"/>
      <c r="CWK24" s="857"/>
      <c r="CWL24" s="857"/>
      <c r="CWM24" s="857"/>
      <c r="CWN24" s="857"/>
      <c r="CWO24" s="857"/>
      <c r="CWP24" s="857"/>
      <c r="CWQ24" s="857"/>
      <c r="CWR24" s="857"/>
      <c r="CWS24" s="857"/>
      <c r="CWT24" s="857"/>
      <c r="CWU24" s="857"/>
      <c r="CWV24" s="857"/>
      <c r="CWW24" s="857"/>
      <c r="CWX24" s="857"/>
      <c r="CWY24" s="857"/>
      <c r="CWZ24" s="857"/>
      <c r="CXA24" s="857"/>
      <c r="CXB24" s="857"/>
      <c r="CXC24" s="857"/>
      <c r="CXD24" s="857"/>
      <c r="CXE24" s="857"/>
      <c r="CXF24" s="857"/>
      <c r="CXG24" s="857"/>
      <c r="CXH24" s="857"/>
      <c r="CXI24" s="857"/>
      <c r="CXJ24" s="857"/>
      <c r="CXK24" s="857"/>
      <c r="CXL24" s="857"/>
      <c r="CXM24" s="857"/>
      <c r="CXN24" s="857"/>
      <c r="CXO24" s="857"/>
      <c r="CXP24" s="857"/>
      <c r="CXQ24" s="857"/>
      <c r="CXR24" s="857"/>
      <c r="CXS24" s="857"/>
      <c r="CXT24" s="857"/>
      <c r="CXU24" s="857"/>
      <c r="CXV24" s="857"/>
      <c r="CXW24" s="857"/>
      <c r="CXX24" s="857"/>
      <c r="CXY24" s="857"/>
      <c r="CXZ24" s="857"/>
      <c r="CYA24" s="857"/>
      <c r="CYB24" s="857"/>
      <c r="CYC24" s="857"/>
      <c r="CYD24" s="857"/>
      <c r="CYE24" s="857"/>
      <c r="CYF24" s="857"/>
      <c r="CYG24" s="857"/>
      <c r="CYH24" s="857"/>
      <c r="CYI24" s="857"/>
      <c r="CYJ24" s="857"/>
      <c r="CYK24" s="857"/>
      <c r="CYL24" s="857"/>
      <c r="CYM24" s="857"/>
      <c r="CYN24" s="857"/>
      <c r="CYO24" s="857"/>
      <c r="CYP24" s="857"/>
      <c r="CYQ24" s="857"/>
      <c r="CYR24" s="857"/>
      <c r="CYS24" s="857"/>
      <c r="CYT24" s="857"/>
      <c r="CYU24" s="857"/>
      <c r="CYV24" s="857"/>
      <c r="CYW24" s="857"/>
      <c r="CYX24" s="857"/>
      <c r="CYY24" s="857"/>
      <c r="CYZ24" s="857"/>
      <c r="CZA24" s="857"/>
      <c r="CZB24" s="857"/>
      <c r="CZC24" s="857"/>
      <c r="CZD24" s="857"/>
      <c r="CZE24" s="857"/>
      <c r="CZF24" s="857"/>
      <c r="CZG24" s="857"/>
      <c r="CZH24" s="857"/>
      <c r="CZI24" s="857"/>
      <c r="CZJ24" s="857"/>
      <c r="CZK24" s="857"/>
      <c r="CZL24" s="857"/>
      <c r="CZM24" s="857"/>
      <c r="CZN24" s="857"/>
      <c r="CZO24" s="857"/>
      <c r="CZP24" s="857"/>
      <c r="CZQ24" s="857"/>
      <c r="CZR24" s="857"/>
      <c r="CZS24" s="857"/>
      <c r="CZT24" s="857"/>
      <c r="CZU24" s="857"/>
      <c r="CZV24" s="857"/>
      <c r="CZW24" s="857"/>
      <c r="CZX24" s="857"/>
      <c r="CZY24" s="857"/>
      <c r="CZZ24" s="857"/>
      <c r="DAA24" s="857"/>
      <c r="DAB24" s="857"/>
      <c r="DAC24" s="857"/>
      <c r="DAD24" s="857"/>
      <c r="DAE24" s="857"/>
      <c r="DAF24" s="857"/>
      <c r="DAG24" s="857"/>
      <c r="DAH24" s="857"/>
      <c r="DAI24" s="857"/>
      <c r="DAJ24" s="857"/>
      <c r="DAK24" s="857"/>
      <c r="DAL24" s="857"/>
      <c r="DAM24" s="857"/>
      <c r="DAN24" s="857"/>
      <c r="DAO24" s="857"/>
      <c r="DAP24" s="857"/>
      <c r="DAQ24" s="857"/>
      <c r="DAR24" s="857"/>
      <c r="DAS24" s="857"/>
      <c r="DAT24" s="857"/>
      <c r="DAU24" s="857"/>
      <c r="DAV24" s="857"/>
      <c r="DAW24" s="857"/>
      <c r="DAX24" s="857"/>
      <c r="DAY24" s="857"/>
      <c r="DAZ24" s="857"/>
      <c r="DBA24" s="857"/>
      <c r="DBB24" s="857"/>
      <c r="DBC24" s="857"/>
      <c r="DBD24" s="857"/>
      <c r="DBE24" s="857"/>
      <c r="DBF24" s="857"/>
      <c r="DBG24" s="857"/>
      <c r="DBH24" s="857"/>
      <c r="DBI24" s="857"/>
      <c r="DBJ24" s="857"/>
      <c r="DBK24" s="857"/>
      <c r="DBL24" s="857"/>
      <c r="DBM24" s="857"/>
      <c r="DBN24" s="857"/>
      <c r="DBO24" s="857"/>
      <c r="DBP24" s="857"/>
      <c r="DBQ24" s="857"/>
      <c r="DBR24" s="857"/>
      <c r="DBS24" s="857"/>
      <c r="DBT24" s="857"/>
      <c r="DBU24" s="857"/>
      <c r="DBV24" s="857"/>
      <c r="DBW24" s="857"/>
      <c r="DBX24" s="857"/>
      <c r="DBY24" s="857"/>
      <c r="DBZ24" s="857"/>
      <c r="DCA24" s="857"/>
      <c r="DCB24" s="857"/>
      <c r="DCC24" s="857"/>
      <c r="DCD24" s="857"/>
      <c r="DCE24" s="857"/>
      <c r="DCF24" s="857"/>
      <c r="DCG24" s="857"/>
      <c r="DCH24" s="857"/>
      <c r="DCI24" s="857"/>
      <c r="DCJ24" s="857"/>
      <c r="DCK24" s="857"/>
      <c r="DCL24" s="857"/>
      <c r="DCM24" s="857"/>
      <c r="DCN24" s="857"/>
      <c r="DCO24" s="857"/>
      <c r="DCP24" s="857"/>
      <c r="DCQ24" s="857"/>
      <c r="DCR24" s="857"/>
      <c r="DCS24" s="857"/>
      <c r="DCT24" s="857"/>
      <c r="DCU24" s="857"/>
      <c r="DCV24" s="857"/>
      <c r="DCW24" s="857"/>
      <c r="DCX24" s="857"/>
      <c r="DCY24" s="857"/>
      <c r="DCZ24" s="857"/>
      <c r="DDA24" s="857"/>
      <c r="DDB24" s="857"/>
      <c r="DDC24" s="857"/>
      <c r="DDD24" s="857"/>
      <c r="DDE24" s="857"/>
      <c r="DDF24" s="857"/>
      <c r="DDG24" s="857"/>
      <c r="DDH24" s="857"/>
      <c r="DDI24" s="857"/>
      <c r="DDJ24" s="857"/>
      <c r="DDK24" s="857"/>
      <c r="DDL24" s="857"/>
      <c r="DDM24" s="857"/>
      <c r="DDN24" s="857"/>
      <c r="DDO24" s="857"/>
      <c r="DDP24" s="857"/>
      <c r="DDQ24" s="857"/>
      <c r="DDR24" s="857"/>
      <c r="DDS24" s="857"/>
      <c r="DDT24" s="857"/>
      <c r="DDU24" s="857"/>
      <c r="DDV24" s="857"/>
      <c r="DDW24" s="857"/>
      <c r="DDX24" s="857"/>
      <c r="DDY24" s="857"/>
      <c r="DDZ24" s="857"/>
      <c r="DEA24" s="857"/>
      <c r="DEB24" s="857"/>
      <c r="DEC24" s="857"/>
      <c r="DED24" s="857"/>
      <c r="DEE24" s="857"/>
      <c r="DEF24" s="857"/>
      <c r="DEG24" s="857"/>
      <c r="DEH24" s="857"/>
      <c r="DEI24" s="857"/>
      <c r="DEJ24" s="857"/>
      <c r="DEK24" s="857"/>
      <c r="DEL24" s="857"/>
      <c r="DEM24" s="857"/>
      <c r="DEN24" s="857"/>
      <c r="DEO24" s="857"/>
      <c r="DEP24" s="857"/>
      <c r="DEQ24" s="857"/>
      <c r="DER24" s="857"/>
      <c r="DES24" s="857"/>
      <c r="DET24" s="857"/>
      <c r="DEU24" s="857"/>
      <c r="DEV24" s="857"/>
      <c r="DEW24" s="857"/>
      <c r="DEX24" s="857"/>
      <c r="DEY24" s="857"/>
      <c r="DEZ24" s="857"/>
      <c r="DFA24" s="857"/>
      <c r="DFB24" s="857"/>
      <c r="DFC24" s="857"/>
      <c r="DFD24" s="857"/>
      <c r="DFE24" s="857"/>
      <c r="DFF24" s="857"/>
      <c r="DFG24" s="857"/>
      <c r="DFH24" s="857"/>
      <c r="DFI24" s="857"/>
      <c r="DFJ24" s="857"/>
      <c r="DFK24" s="857"/>
      <c r="DFL24" s="857"/>
      <c r="DFM24" s="857"/>
      <c r="DFN24" s="857"/>
      <c r="DFO24" s="857"/>
      <c r="DFP24" s="857"/>
      <c r="DFQ24" s="857"/>
      <c r="DFR24" s="857"/>
      <c r="DFS24" s="857"/>
      <c r="DFT24" s="857"/>
      <c r="DFU24" s="857"/>
      <c r="DFV24" s="857"/>
      <c r="DFW24" s="857"/>
      <c r="DFX24" s="857"/>
      <c r="DFY24" s="857"/>
      <c r="DFZ24" s="857"/>
      <c r="DGA24" s="857"/>
      <c r="DGB24" s="857"/>
      <c r="DGC24" s="857"/>
      <c r="DGD24" s="857"/>
      <c r="DGE24" s="857"/>
      <c r="DGF24" s="857"/>
      <c r="DGG24" s="857"/>
      <c r="DGH24" s="857"/>
      <c r="DGI24" s="857"/>
      <c r="DGJ24" s="857"/>
      <c r="DGK24" s="857"/>
      <c r="DGL24" s="857"/>
      <c r="DGM24" s="857"/>
      <c r="DGN24" s="857"/>
      <c r="DGO24" s="857"/>
      <c r="DGP24" s="857"/>
      <c r="DGQ24" s="857"/>
      <c r="DGR24" s="857"/>
      <c r="DGS24" s="857"/>
      <c r="DGT24" s="857"/>
      <c r="DGU24" s="857"/>
      <c r="DGV24" s="857"/>
      <c r="DGW24" s="857"/>
      <c r="DGX24" s="857"/>
      <c r="DGY24" s="857"/>
      <c r="DGZ24" s="857"/>
      <c r="DHA24" s="857"/>
      <c r="DHB24" s="857"/>
      <c r="DHC24" s="857"/>
      <c r="DHD24" s="857"/>
      <c r="DHE24" s="857"/>
      <c r="DHF24" s="857"/>
      <c r="DHG24" s="857"/>
      <c r="DHH24" s="857"/>
      <c r="DHI24" s="857"/>
      <c r="DHJ24" s="857"/>
      <c r="DHK24" s="857"/>
      <c r="DHL24" s="857"/>
      <c r="DHM24" s="857"/>
      <c r="DHN24" s="857"/>
      <c r="DHO24" s="857"/>
      <c r="DHP24" s="857"/>
      <c r="DHQ24" s="857"/>
      <c r="DHR24" s="857"/>
      <c r="DHS24" s="857"/>
      <c r="DHT24" s="857"/>
      <c r="DHU24" s="857"/>
      <c r="DHV24" s="857"/>
      <c r="DHW24" s="857"/>
      <c r="DHX24" s="857"/>
      <c r="DHY24" s="857"/>
      <c r="DHZ24" s="857"/>
      <c r="DIA24" s="857"/>
      <c r="DIB24" s="857"/>
      <c r="DIC24" s="857"/>
      <c r="DID24" s="857"/>
      <c r="DIE24" s="857"/>
      <c r="DIF24" s="857"/>
      <c r="DIG24" s="857"/>
      <c r="DIH24" s="857"/>
      <c r="DII24" s="857"/>
      <c r="DIJ24" s="857"/>
      <c r="DIK24" s="857"/>
      <c r="DIL24" s="857"/>
      <c r="DIM24" s="857"/>
      <c r="DIN24" s="857"/>
      <c r="DIO24" s="857"/>
      <c r="DIP24" s="857"/>
      <c r="DIQ24" s="857"/>
      <c r="DIR24" s="857"/>
      <c r="DIS24" s="857"/>
      <c r="DIT24" s="857"/>
      <c r="DIU24" s="857"/>
      <c r="DIV24" s="857"/>
      <c r="DIW24" s="857"/>
      <c r="DIX24" s="857"/>
      <c r="DIY24" s="857"/>
      <c r="DIZ24" s="857"/>
      <c r="DJA24" s="857"/>
      <c r="DJB24" s="857"/>
      <c r="DJC24" s="857"/>
      <c r="DJD24" s="857"/>
      <c r="DJE24" s="857"/>
      <c r="DJF24" s="857"/>
      <c r="DJG24" s="857"/>
      <c r="DJH24" s="857"/>
      <c r="DJI24" s="857"/>
      <c r="DJJ24" s="857"/>
      <c r="DJK24" s="857"/>
      <c r="DJL24" s="857"/>
      <c r="DJM24" s="857"/>
      <c r="DJN24" s="857"/>
      <c r="DJO24" s="857"/>
      <c r="DJP24" s="857"/>
      <c r="DJQ24" s="857"/>
      <c r="DJR24" s="857"/>
      <c r="DJS24" s="857"/>
      <c r="DJT24" s="857"/>
      <c r="DJU24" s="857"/>
      <c r="DJV24" s="857"/>
      <c r="DJW24" s="857"/>
      <c r="DJX24" s="857"/>
      <c r="DJY24" s="857"/>
      <c r="DJZ24" s="857"/>
      <c r="DKA24" s="857"/>
      <c r="DKB24" s="857"/>
      <c r="DKC24" s="857"/>
      <c r="DKD24" s="857"/>
      <c r="DKE24" s="857"/>
      <c r="DKF24" s="857"/>
      <c r="DKG24" s="857"/>
      <c r="DKH24" s="857"/>
      <c r="DKI24" s="857"/>
      <c r="DKJ24" s="857"/>
      <c r="DKK24" s="857"/>
      <c r="DKL24" s="857"/>
      <c r="DKM24" s="857"/>
      <c r="DKN24" s="857"/>
      <c r="DKO24" s="857"/>
      <c r="DKP24" s="857"/>
      <c r="DKQ24" s="857"/>
      <c r="DKR24" s="857"/>
      <c r="DKS24" s="857"/>
      <c r="DKT24" s="857"/>
      <c r="DKU24" s="857"/>
      <c r="DKV24" s="857"/>
      <c r="DKW24" s="857"/>
      <c r="DKX24" s="857"/>
      <c r="DKY24" s="857"/>
      <c r="DKZ24" s="857"/>
      <c r="DLA24" s="857"/>
      <c r="DLB24" s="857"/>
      <c r="DLC24" s="857"/>
      <c r="DLD24" s="857"/>
      <c r="DLE24" s="857"/>
      <c r="DLF24" s="857"/>
      <c r="DLG24" s="857"/>
      <c r="DLH24" s="857"/>
      <c r="DLI24" s="857"/>
      <c r="DLJ24" s="857"/>
      <c r="DLK24" s="857"/>
      <c r="DLL24" s="857"/>
      <c r="DLM24" s="857"/>
      <c r="DLN24" s="857"/>
      <c r="DLO24" s="857"/>
      <c r="DLP24" s="857"/>
      <c r="DLQ24" s="857"/>
      <c r="DLR24" s="857"/>
      <c r="DLS24" s="857"/>
      <c r="DLT24" s="857"/>
      <c r="DLU24" s="857"/>
      <c r="DLV24" s="857"/>
      <c r="DLW24" s="857"/>
      <c r="DLX24" s="857"/>
      <c r="DLY24" s="857"/>
      <c r="DLZ24" s="857"/>
      <c r="DMA24" s="857"/>
      <c r="DMB24" s="857"/>
      <c r="DMC24" s="857"/>
      <c r="DMD24" s="857"/>
      <c r="DME24" s="857"/>
      <c r="DMF24" s="857"/>
      <c r="DMG24" s="857"/>
      <c r="DMH24" s="857"/>
      <c r="DMI24" s="857"/>
      <c r="DMJ24" s="857"/>
      <c r="DMK24" s="857"/>
      <c r="DML24" s="857"/>
      <c r="DMM24" s="857"/>
      <c r="DMN24" s="857"/>
      <c r="DMO24" s="857"/>
      <c r="DMP24" s="857"/>
      <c r="DMQ24" s="857"/>
      <c r="DMR24" s="857"/>
      <c r="DMS24" s="857"/>
      <c r="DMT24" s="857"/>
      <c r="DMU24" s="857"/>
      <c r="DMV24" s="857"/>
      <c r="DMW24" s="857"/>
      <c r="DMX24" s="857"/>
      <c r="DMY24" s="857"/>
      <c r="DMZ24" s="857"/>
      <c r="DNA24" s="857"/>
      <c r="DNB24" s="857"/>
      <c r="DNC24" s="857"/>
      <c r="DND24" s="857"/>
      <c r="DNE24" s="857"/>
      <c r="DNF24" s="857"/>
      <c r="DNG24" s="857"/>
      <c r="DNH24" s="857"/>
      <c r="DNI24" s="857"/>
      <c r="DNJ24" s="857"/>
      <c r="DNK24" s="857"/>
      <c r="DNL24" s="857"/>
      <c r="DNM24" s="857"/>
      <c r="DNN24" s="857"/>
      <c r="DNO24" s="857"/>
      <c r="DNP24" s="857"/>
      <c r="DNQ24" s="857"/>
      <c r="DNR24" s="857"/>
      <c r="DNS24" s="857"/>
      <c r="DNT24" s="857"/>
      <c r="DNU24" s="857"/>
      <c r="DNV24" s="857"/>
      <c r="DNW24" s="857"/>
      <c r="DNX24" s="857"/>
      <c r="DNY24" s="857"/>
      <c r="DNZ24" s="857"/>
      <c r="DOA24" s="857"/>
      <c r="DOB24" s="857"/>
      <c r="DOC24" s="857"/>
      <c r="DOD24" s="857"/>
      <c r="DOE24" s="857"/>
      <c r="DOF24" s="857"/>
      <c r="DOG24" s="857"/>
      <c r="DOH24" s="857"/>
      <c r="DOI24" s="857"/>
      <c r="DOJ24" s="857"/>
      <c r="DOK24" s="857"/>
      <c r="DOL24" s="857"/>
      <c r="DOM24" s="857"/>
      <c r="DON24" s="857"/>
      <c r="DOO24" s="857"/>
      <c r="DOP24" s="857"/>
      <c r="DOQ24" s="857"/>
      <c r="DOR24" s="857"/>
      <c r="DOS24" s="857"/>
      <c r="DOT24" s="857"/>
      <c r="DOU24" s="857"/>
      <c r="DOV24" s="857"/>
      <c r="DOW24" s="857"/>
      <c r="DOX24" s="857"/>
      <c r="DOY24" s="857"/>
      <c r="DOZ24" s="857"/>
      <c r="DPA24" s="857"/>
      <c r="DPB24" s="857"/>
      <c r="DPC24" s="857"/>
      <c r="DPD24" s="857"/>
      <c r="DPE24" s="857"/>
      <c r="DPF24" s="857"/>
      <c r="DPG24" s="857"/>
      <c r="DPH24" s="857"/>
      <c r="DPI24" s="857"/>
      <c r="DPJ24" s="857"/>
      <c r="DPK24" s="857"/>
      <c r="DPL24" s="857"/>
      <c r="DPM24" s="857"/>
      <c r="DPN24" s="857"/>
      <c r="DPO24" s="857"/>
      <c r="DPP24" s="857"/>
      <c r="DPQ24" s="857"/>
      <c r="DPR24" s="857"/>
      <c r="DPS24" s="857"/>
      <c r="DPT24" s="857"/>
      <c r="DPU24" s="857"/>
      <c r="DPV24" s="857"/>
      <c r="DPW24" s="857"/>
      <c r="DPX24" s="857"/>
      <c r="DPY24" s="857"/>
      <c r="DPZ24" s="857"/>
      <c r="DQA24" s="857"/>
      <c r="DQB24" s="857"/>
      <c r="DQC24" s="857"/>
      <c r="DQD24" s="857"/>
      <c r="DQE24" s="857"/>
      <c r="DQF24" s="857"/>
      <c r="DQG24" s="857"/>
      <c r="DQH24" s="857"/>
      <c r="DQI24" s="857"/>
      <c r="DQJ24" s="857"/>
      <c r="DQK24" s="857"/>
      <c r="DQL24" s="857"/>
      <c r="DQM24" s="857"/>
      <c r="DQN24" s="857"/>
      <c r="DQO24" s="857"/>
      <c r="DQP24" s="857"/>
      <c r="DQQ24" s="857"/>
      <c r="DQR24" s="857"/>
      <c r="DQS24" s="857"/>
      <c r="DQT24" s="857"/>
      <c r="DQU24" s="857"/>
      <c r="DQV24" s="857"/>
      <c r="DQW24" s="857"/>
      <c r="DQX24" s="857"/>
      <c r="DQY24" s="857"/>
      <c r="DQZ24" s="857"/>
      <c r="DRA24" s="857"/>
      <c r="DRB24" s="857"/>
      <c r="DRC24" s="857"/>
      <c r="DRD24" s="857"/>
      <c r="DRE24" s="857"/>
      <c r="DRF24" s="857"/>
      <c r="DRG24" s="857"/>
      <c r="DRH24" s="857"/>
      <c r="DRI24" s="857"/>
      <c r="DRJ24" s="857"/>
      <c r="DRK24" s="857"/>
      <c r="DRL24" s="857"/>
      <c r="DRM24" s="857"/>
      <c r="DRN24" s="857"/>
      <c r="DRO24" s="857"/>
      <c r="DRP24" s="857"/>
      <c r="DRQ24" s="857"/>
      <c r="DRR24" s="857"/>
      <c r="DRS24" s="857"/>
      <c r="DRT24" s="857"/>
      <c r="DRU24" s="857"/>
      <c r="DRV24" s="857"/>
      <c r="DRW24" s="857"/>
      <c r="DRX24" s="857"/>
      <c r="DRY24" s="857"/>
      <c r="DRZ24" s="857"/>
      <c r="DSA24" s="857"/>
      <c r="DSB24" s="857"/>
      <c r="DSC24" s="857"/>
      <c r="DSD24" s="857"/>
      <c r="DSE24" s="857"/>
      <c r="DSF24" s="857"/>
      <c r="DSG24" s="857"/>
      <c r="DSH24" s="857"/>
      <c r="DSI24" s="857"/>
      <c r="DSJ24" s="857"/>
      <c r="DSK24" s="857"/>
      <c r="DSL24" s="857"/>
      <c r="DSM24" s="857"/>
      <c r="DSN24" s="857"/>
      <c r="DSO24" s="857"/>
      <c r="DSP24" s="857"/>
      <c r="DSQ24" s="857"/>
      <c r="DSR24" s="857"/>
      <c r="DSS24" s="857"/>
      <c r="DST24" s="857"/>
      <c r="DSU24" s="857"/>
      <c r="DSV24" s="857"/>
      <c r="DSW24" s="857"/>
      <c r="DSX24" s="857"/>
      <c r="DSY24" s="857"/>
      <c r="DSZ24" s="857"/>
      <c r="DTA24" s="857"/>
      <c r="DTB24" s="857"/>
      <c r="DTC24" s="857"/>
      <c r="DTD24" s="857"/>
      <c r="DTE24" s="857"/>
      <c r="DTF24" s="857"/>
      <c r="DTG24" s="857"/>
      <c r="DTH24" s="857"/>
      <c r="DTI24" s="857"/>
      <c r="DTJ24" s="857"/>
      <c r="DTK24" s="857"/>
      <c r="DTL24" s="857"/>
      <c r="DTM24" s="857"/>
      <c r="DTN24" s="857"/>
      <c r="DTO24" s="857"/>
      <c r="DTP24" s="857"/>
      <c r="DTQ24" s="857"/>
      <c r="DTR24" s="857"/>
      <c r="DTS24" s="857"/>
      <c r="DTT24" s="857"/>
      <c r="DTU24" s="857"/>
      <c r="DTV24" s="857"/>
      <c r="DTW24" s="857"/>
      <c r="DTX24" s="857"/>
      <c r="DTY24" s="857"/>
      <c r="DTZ24" s="857"/>
      <c r="DUA24" s="857"/>
      <c r="DUB24" s="857"/>
      <c r="DUC24" s="857"/>
      <c r="DUD24" s="857"/>
      <c r="DUE24" s="857"/>
      <c r="DUF24" s="857"/>
      <c r="DUG24" s="857"/>
      <c r="DUH24" s="857"/>
      <c r="DUI24" s="857"/>
      <c r="DUJ24" s="857"/>
      <c r="DUK24" s="857"/>
      <c r="DUL24" s="857"/>
      <c r="DUM24" s="857"/>
      <c r="DUN24" s="857"/>
      <c r="DUO24" s="857"/>
      <c r="DUP24" s="857"/>
      <c r="DUQ24" s="857"/>
      <c r="DUR24" s="857"/>
      <c r="DUS24" s="857"/>
      <c r="DUT24" s="857"/>
      <c r="DUU24" s="857"/>
      <c r="DUV24" s="857"/>
      <c r="DUW24" s="857"/>
      <c r="DUX24" s="857"/>
      <c r="DUY24" s="857"/>
      <c r="DUZ24" s="857"/>
      <c r="DVA24" s="857"/>
      <c r="DVB24" s="857"/>
      <c r="DVC24" s="857"/>
      <c r="DVD24" s="857"/>
      <c r="DVE24" s="857"/>
      <c r="DVF24" s="857"/>
      <c r="DVG24" s="857"/>
      <c r="DVH24" s="857"/>
      <c r="DVI24" s="857"/>
      <c r="DVJ24" s="857"/>
      <c r="DVK24" s="857"/>
      <c r="DVL24" s="857"/>
      <c r="DVM24" s="857"/>
      <c r="DVN24" s="857"/>
      <c r="DVO24" s="857"/>
      <c r="DVP24" s="857"/>
      <c r="DVQ24" s="857"/>
      <c r="DVR24" s="857"/>
      <c r="DVS24" s="857"/>
      <c r="DVT24" s="857"/>
      <c r="DVU24" s="857"/>
      <c r="DVV24" s="857"/>
      <c r="DVW24" s="857"/>
      <c r="DVX24" s="857"/>
      <c r="DVY24" s="857"/>
      <c r="DVZ24" s="857"/>
      <c r="DWA24" s="857"/>
      <c r="DWB24" s="857"/>
      <c r="DWC24" s="857"/>
      <c r="DWD24" s="857"/>
      <c r="DWE24" s="857"/>
      <c r="DWF24" s="857"/>
      <c r="DWG24" s="857"/>
      <c r="DWH24" s="857"/>
      <c r="DWI24" s="857"/>
      <c r="DWJ24" s="857"/>
      <c r="DWK24" s="857"/>
      <c r="DWL24" s="857"/>
      <c r="DWM24" s="857"/>
      <c r="DWN24" s="857"/>
      <c r="DWO24" s="857"/>
      <c r="DWP24" s="857"/>
      <c r="DWQ24" s="857"/>
      <c r="DWR24" s="857"/>
      <c r="DWS24" s="857"/>
      <c r="DWT24" s="857"/>
      <c r="DWU24" s="857"/>
      <c r="DWV24" s="857"/>
      <c r="DWW24" s="857"/>
      <c r="DWX24" s="857"/>
      <c r="DWY24" s="857"/>
      <c r="DWZ24" s="857"/>
      <c r="DXA24" s="857"/>
      <c r="DXB24" s="857"/>
      <c r="DXC24" s="857"/>
      <c r="DXD24" s="857"/>
      <c r="DXE24" s="857"/>
      <c r="DXF24" s="857"/>
      <c r="DXG24" s="857"/>
      <c r="DXH24" s="857"/>
      <c r="DXI24" s="857"/>
      <c r="DXJ24" s="857"/>
      <c r="DXK24" s="857"/>
      <c r="DXL24" s="857"/>
      <c r="DXM24" s="857"/>
      <c r="DXN24" s="857"/>
      <c r="DXO24" s="857"/>
      <c r="DXP24" s="857"/>
      <c r="DXQ24" s="857"/>
      <c r="DXR24" s="857"/>
      <c r="DXS24" s="857"/>
      <c r="DXT24" s="857"/>
      <c r="DXU24" s="857"/>
      <c r="DXV24" s="857"/>
      <c r="DXW24" s="857"/>
      <c r="DXX24" s="857"/>
      <c r="DXY24" s="857"/>
      <c r="DXZ24" s="857"/>
      <c r="DYA24" s="857"/>
      <c r="DYB24" s="857"/>
      <c r="DYC24" s="857"/>
      <c r="DYD24" s="857"/>
      <c r="DYE24" s="857"/>
      <c r="DYF24" s="857"/>
      <c r="DYG24" s="857"/>
      <c r="DYH24" s="857"/>
      <c r="DYI24" s="857"/>
      <c r="DYJ24" s="857"/>
      <c r="DYK24" s="857"/>
      <c r="DYL24" s="857"/>
      <c r="DYM24" s="857"/>
      <c r="DYN24" s="857"/>
      <c r="DYO24" s="857"/>
      <c r="DYP24" s="857"/>
      <c r="DYQ24" s="857"/>
      <c r="DYR24" s="857"/>
      <c r="DYS24" s="857"/>
      <c r="DYT24" s="857"/>
      <c r="DYU24" s="857"/>
      <c r="DYV24" s="857"/>
      <c r="DYW24" s="857"/>
      <c r="DYX24" s="857"/>
      <c r="DYY24" s="857"/>
      <c r="DYZ24" s="857"/>
      <c r="DZA24" s="857"/>
      <c r="DZB24" s="857"/>
      <c r="DZC24" s="857"/>
      <c r="DZD24" s="857"/>
      <c r="DZE24" s="857"/>
      <c r="DZF24" s="857"/>
      <c r="DZG24" s="857"/>
      <c r="DZH24" s="857"/>
      <c r="DZI24" s="857"/>
      <c r="DZJ24" s="857"/>
      <c r="DZK24" s="857"/>
      <c r="DZL24" s="857"/>
      <c r="DZM24" s="857"/>
      <c r="DZN24" s="857"/>
      <c r="DZO24" s="857"/>
      <c r="DZP24" s="857"/>
      <c r="DZQ24" s="857"/>
      <c r="DZR24" s="857"/>
      <c r="DZS24" s="857"/>
      <c r="DZT24" s="857"/>
      <c r="DZU24" s="857"/>
      <c r="DZV24" s="857"/>
      <c r="DZW24" s="857"/>
      <c r="DZX24" s="857"/>
      <c r="DZY24" s="857"/>
      <c r="DZZ24" s="857"/>
      <c r="EAA24" s="857"/>
      <c r="EAB24" s="857"/>
      <c r="EAC24" s="857"/>
      <c r="EAD24" s="857"/>
      <c r="EAE24" s="857"/>
      <c r="EAF24" s="857"/>
      <c r="EAG24" s="857"/>
      <c r="EAH24" s="857"/>
      <c r="EAI24" s="857"/>
      <c r="EAJ24" s="857"/>
      <c r="EAK24" s="857"/>
      <c r="EAL24" s="857"/>
      <c r="EAM24" s="857"/>
      <c r="EAN24" s="857"/>
      <c r="EAO24" s="857"/>
      <c r="EAP24" s="857"/>
      <c r="EAQ24" s="857"/>
      <c r="EAR24" s="857"/>
      <c r="EAS24" s="857"/>
      <c r="EAT24" s="857"/>
      <c r="EAU24" s="857"/>
      <c r="EAV24" s="857"/>
      <c r="EAW24" s="857"/>
      <c r="EAX24" s="857"/>
      <c r="EAY24" s="857"/>
      <c r="EAZ24" s="857"/>
      <c r="EBA24" s="857"/>
      <c r="EBB24" s="857"/>
      <c r="EBC24" s="857"/>
      <c r="EBD24" s="857"/>
      <c r="EBE24" s="857"/>
      <c r="EBF24" s="857"/>
      <c r="EBG24" s="857"/>
      <c r="EBH24" s="857"/>
      <c r="EBI24" s="857"/>
      <c r="EBJ24" s="857"/>
      <c r="EBK24" s="857"/>
      <c r="EBL24" s="857"/>
      <c r="EBM24" s="857"/>
      <c r="EBN24" s="857"/>
      <c r="EBO24" s="857"/>
      <c r="EBP24" s="857"/>
      <c r="EBQ24" s="857"/>
      <c r="EBR24" s="857"/>
      <c r="EBS24" s="857"/>
      <c r="EBT24" s="857"/>
      <c r="EBU24" s="857"/>
      <c r="EBV24" s="857"/>
      <c r="EBW24" s="857"/>
      <c r="EBX24" s="857"/>
      <c r="EBY24" s="857"/>
      <c r="EBZ24" s="857"/>
      <c r="ECA24" s="857"/>
      <c r="ECB24" s="857"/>
      <c r="ECC24" s="857"/>
      <c r="ECD24" s="857"/>
      <c r="ECE24" s="857"/>
      <c r="ECF24" s="857"/>
      <c r="ECG24" s="857"/>
      <c r="ECH24" s="857"/>
      <c r="ECI24" s="857"/>
      <c r="ECJ24" s="857"/>
      <c r="ECK24" s="857"/>
      <c r="ECL24" s="857"/>
      <c r="ECM24" s="857"/>
      <c r="ECN24" s="857"/>
      <c r="ECO24" s="857"/>
      <c r="ECP24" s="857"/>
      <c r="ECQ24" s="857"/>
      <c r="ECR24" s="857"/>
      <c r="ECS24" s="857"/>
      <c r="ECT24" s="857"/>
      <c r="ECU24" s="857"/>
      <c r="ECV24" s="857"/>
      <c r="ECW24" s="857"/>
      <c r="ECX24" s="857"/>
      <c r="ECY24" s="857"/>
      <c r="ECZ24" s="857"/>
      <c r="EDA24" s="857"/>
      <c r="EDB24" s="857"/>
      <c r="EDC24" s="857"/>
      <c r="EDD24" s="857"/>
      <c r="EDE24" s="857"/>
      <c r="EDF24" s="857"/>
      <c r="EDG24" s="857"/>
      <c r="EDH24" s="857"/>
      <c r="EDI24" s="857"/>
      <c r="EDJ24" s="857"/>
      <c r="EDK24" s="857"/>
      <c r="EDL24" s="857"/>
      <c r="EDM24" s="857"/>
      <c r="EDN24" s="857"/>
      <c r="EDO24" s="857"/>
      <c r="EDP24" s="857"/>
      <c r="EDQ24" s="857"/>
      <c r="EDR24" s="857"/>
      <c r="EDS24" s="857"/>
      <c r="EDT24" s="857"/>
      <c r="EDU24" s="857"/>
      <c r="EDV24" s="857"/>
      <c r="EDW24" s="857"/>
      <c r="EDX24" s="857"/>
      <c r="EDY24" s="857"/>
      <c r="EDZ24" s="857"/>
      <c r="EEA24" s="857"/>
      <c r="EEB24" s="857"/>
      <c r="EEC24" s="857"/>
      <c r="EED24" s="857"/>
      <c r="EEE24" s="857"/>
      <c r="EEF24" s="857"/>
      <c r="EEG24" s="857"/>
      <c r="EEH24" s="857"/>
      <c r="EEI24" s="857"/>
      <c r="EEJ24" s="857"/>
      <c r="EEK24" s="857"/>
      <c r="EEL24" s="857"/>
      <c r="EEM24" s="857"/>
      <c r="EEN24" s="857"/>
      <c r="EEO24" s="857"/>
      <c r="EEP24" s="857"/>
      <c r="EEQ24" s="857"/>
      <c r="EER24" s="857"/>
      <c r="EES24" s="857"/>
      <c r="EET24" s="857"/>
      <c r="EEU24" s="857"/>
      <c r="EEV24" s="857"/>
      <c r="EEW24" s="857"/>
      <c r="EEX24" s="857"/>
      <c r="EEY24" s="857"/>
      <c r="EEZ24" s="857"/>
      <c r="EFA24" s="857"/>
      <c r="EFB24" s="857"/>
      <c r="EFC24" s="857"/>
      <c r="EFD24" s="857"/>
      <c r="EFE24" s="857"/>
      <c r="EFF24" s="857"/>
      <c r="EFG24" s="857"/>
      <c r="EFH24" s="857"/>
      <c r="EFI24" s="857"/>
      <c r="EFJ24" s="857"/>
      <c r="EFK24" s="857"/>
      <c r="EFL24" s="857"/>
      <c r="EFM24" s="857"/>
      <c r="EFN24" s="857"/>
      <c r="EFO24" s="857"/>
      <c r="EFP24" s="857"/>
      <c r="EFQ24" s="857"/>
      <c r="EFR24" s="857"/>
      <c r="EFS24" s="857"/>
      <c r="EFT24" s="857"/>
      <c r="EFU24" s="857"/>
      <c r="EFV24" s="857"/>
      <c r="EFW24" s="857"/>
      <c r="EFX24" s="857"/>
      <c r="EFY24" s="857"/>
      <c r="EFZ24" s="857"/>
      <c r="EGA24" s="857"/>
      <c r="EGB24" s="857"/>
      <c r="EGC24" s="857"/>
      <c r="EGD24" s="857"/>
      <c r="EGE24" s="857"/>
      <c r="EGF24" s="857"/>
      <c r="EGG24" s="857"/>
      <c r="EGH24" s="857"/>
      <c r="EGI24" s="857"/>
      <c r="EGJ24" s="857"/>
      <c r="EGK24" s="857"/>
      <c r="EGL24" s="857"/>
      <c r="EGM24" s="857"/>
      <c r="EGN24" s="857"/>
      <c r="EGO24" s="857"/>
      <c r="EGP24" s="857"/>
      <c r="EGQ24" s="857"/>
      <c r="EGR24" s="857"/>
      <c r="EGS24" s="857"/>
      <c r="EGT24" s="857"/>
      <c r="EGU24" s="857"/>
      <c r="EGV24" s="857"/>
      <c r="EGW24" s="857"/>
      <c r="EGX24" s="857"/>
      <c r="EGY24" s="857"/>
      <c r="EGZ24" s="857"/>
      <c r="EHA24" s="857"/>
      <c r="EHB24" s="857"/>
      <c r="EHC24" s="857"/>
      <c r="EHD24" s="857"/>
      <c r="EHE24" s="857"/>
      <c r="EHF24" s="857"/>
      <c r="EHG24" s="857"/>
      <c r="EHH24" s="857"/>
      <c r="EHI24" s="857"/>
      <c r="EHJ24" s="857"/>
      <c r="EHK24" s="857"/>
      <c r="EHL24" s="857"/>
      <c r="EHM24" s="857"/>
      <c r="EHN24" s="857"/>
      <c r="EHO24" s="857"/>
      <c r="EHP24" s="857"/>
      <c r="EHQ24" s="857"/>
      <c r="EHR24" s="857"/>
      <c r="EHS24" s="857"/>
      <c r="EHT24" s="857"/>
      <c r="EHU24" s="857"/>
      <c r="EHV24" s="857"/>
      <c r="EHW24" s="857"/>
      <c r="EHX24" s="857"/>
      <c r="EHY24" s="857"/>
      <c r="EHZ24" s="857"/>
      <c r="EIA24" s="857"/>
      <c r="EIB24" s="857"/>
      <c r="EIC24" s="857"/>
      <c r="EID24" s="857"/>
      <c r="EIE24" s="857"/>
      <c r="EIF24" s="857"/>
      <c r="EIG24" s="857"/>
      <c r="EIH24" s="857"/>
      <c r="EII24" s="857"/>
      <c r="EIJ24" s="857"/>
      <c r="EIK24" s="857"/>
      <c r="EIL24" s="857"/>
      <c r="EIM24" s="857"/>
      <c r="EIN24" s="857"/>
      <c r="EIO24" s="857"/>
      <c r="EIP24" s="857"/>
      <c r="EIQ24" s="857"/>
      <c r="EIR24" s="857"/>
      <c r="EIS24" s="857"/>
      <c r="EIT24" s="857"/>
      <c r="EIU24" s="857"/>
      <c r="EIV24" s="857"/>
      <c r="EIW24" s="857"/>
      <c r="EIX24" s="857"/>
      <c r="EIY24" s="857"/>
      <c r="EIZ24" s="857"/>
      <c r="EJA24" s="857"/>
      <c r="EJB24" s="857"/>
      <c r="EJC24" s="857"/>
      <c r="EJD24" s="857"/>
      <c r="EJE24" s="857"/>
      <c r="EJF24" s="857"/>
      <c r="EJG24" s="857"/>
      <c r="EJH24" s="857"/>
      <c r="EJI24" s="857"/>
      <c r="EJJ24" s="857"/>
      <c r="EJK24" s="857"/>
      <c r="EJL24" s="857"/>
      <c r="EJM24" s="857"/>
      <c r="EJN24" s="857"/>
      <c r="EJO24" s="857"/>
      <c r="EJP24" s="857"/>
      <c r="EJQ24" s="857"/>
      <c r="EJR24" s="857"/>
      <c r="EJS24" s="857"/>
      <c r="EJT24" s="857"/>
      <c r="EJU24" s="857"/>
      <c r="EJV24" s="857"/>
      <c r="EJW24" s="857"/>
      <c r="EJX24" s="857"/>
      <c r="EJY24" s="857"/>
      <c r="EJZ24" s="857"/>
      <c r="EKA24" s="857"/>
      <c r="EKB24" s="857"/>
      <c r="EKC24" s="857"/>
      <c r="EKD24" s="857"/>
      <c r="EKE24" s="857"/>
      <c r="EKF24" s="857"/>
      <c r="EKG24" s="857"/>
      <c r="EKH24" s="857"/>
      <c r="EKI24" s="857"/>
      <c r="EKJ24" s="857"/>
      <c r="EKK24" s="857"/>
      <c r="EKL24" s="857"/>
      <c r="EKM24" s="857"/>
      <c r="EKN24" s="857"/>
      <c r="EKO24" s="857"/>
      <c r="EKP24" s="857"/>
      <c r="EKQ24" s="857"/>
      <c r="EKR24" s="857"/>
      <c r="EKS24" s="857"/>
      <c r="EKT24" s="857"/>
      <c r="EKU24" s="857"/>
      <c r="EKV24" s="857"/>
      <c r="EKW24" s="857"/>
      <c r="EKX24" s="857"/>
      <c r="EKY24" s="857"/>
      <c r="EKZ24" s="857"/>
      <c r="ELA24" s="857"/>
      <c r="ELB24" s="857"/>
      <c r="ELC24" s="857"/>
      <c r="ELD24" s="857"/>
      <c r="ELE24" s="857"/>
      <c r="ELF24" s="857"/>
      <c r="ELG24" s="857"/>
      <c r="ELH24" s="857"/>
      <c r="ELI24" s="857"/>
      <c r="ELJ24" s="857"/>
      <c r="ELK24" s="857"/>
      <c r="ELL24" s="857"/>
      <c r="ELM24" s="857"/>
      <c r="ELN24" s="857"/>
      <c r="ELO24" s="857"/>
      <c r="ELP24" s="857"/>
      <c r="ELQ24" s="857"/>
      <c r="ELR24" s="857"/>
      <c r="ELS24" s="857"/>
      <c r="ELT24" s="857"/>
      <c r="ELU24" s="857"/>
      <c r="ELV24" s="857"/>
      <c r="ELW24" s="857"/>
      <c r="ELX24" s="857"/>
      <c r="ELY24" s="857"/>
      <c r="ELZ24" s="857"/>
      <c r="EMA24" s="857"/>
      <c r="EMB24" s="857"/>
      <c r="EMC24" s="857"/>
      <c r="EMD24" s="857"/>
      <c r="EME24" s="857"/>
      <c r="EMF24" s="857"/>
      <c r="EMG24" s="857"/>
      <c r="EMH24" s="857"/>
      <c r="EMI24" s="857"/>
      <c r="EMJ24" s="857"/>
      <c r="EMK24" s="857"/>
      <c r="EML24" s="857"/>
      <c r="EMM24" s="857"/>
      <c r="EMN24" s="857"/>
      <c r="EMO24" s="857"/>
      <c r="EMP24" s="857"/>
      <c r="EMQ24" s="857"/>
      <c r="EMR24" s="857"/>
      <c r="EMS24" s="857"/>
      <c r="EMT24" s="857"/>
      <c r="EMU24" s="857"/>
      <c r="EMV24" s="857"/>
      <c r="EMW24" s="857"/>
      <c r="EMX24" s="857"/>
      <c r="EMY24" s="857"/>
      <c r="EMZ24" s="857"/>
      <c r="ENA24" s="857"/>
      <c r="ENB24" s="857"/>
      <c r="ENC24" s="857"/>
      <c r="END24" s="857"/>
      <c r="ENE24" s="857"/>
      <c r="ENF24" s="857"/>
      <c r="ENG24" s="857"/>
      <c r="ENH24" s="857"/>
      <c r="ENI24" s="857"/>
      <c r="ENJ24" s="857"/>
      <c r="ENK24" s="857"/>
      <c r="ENL24" s="857"/>
      <c r="ENM24" s="857"/>
      <c r="ENN24" s="857"/>
      <c r="ENO24" s="857"/>
      <c r="ENP24" s="857"/>
      <c r="ENQ24" s="857"/>
      <c r="ENR24" s="857"/>
      <c r="ENS24" s="857"/>
      <c r="ENT24" s="857"/>
      <c r="ENU24" s="857"/>
      <c r="ENV24" s="857"/>
      <c r="ENW24" s="857"/>
      <c r="ENX24" s="857"/>
      <c r="ENY24" s="857"/>
      <c r="ENZ24" s="857"/>
      <c r="EOA24" s="857"/>
      <c r="EOB24" s="857"/>
      <c r="EOC24" s="857"/>
      <c r="EOD24" s="857"/>
      <c r="EOE24" s="857"/>
      <c r="EOF24" s="857"/>
      <c r="EOG24" s="857"/>
      <c r="EOH24" s="857"/>
      <c r="EOI24" s="857"/>
      <c r="EOJ24" s="857"/>
      <c r="EOK24" s="857"/>
      <c r="EOL24" s="857"/>
      <c r="EOM24" s="857"/>
      <c r="EON24" s="857"/>
      <c r="EOO24" s="857"/>
      <c r="EOP24" s="857"/>
      <c r="EOQ24" s="857"/>
      <c r="EOR24" s="857"/>
      <c r="EOS24" s="857"/>
      <c r="EOT24" s="857"/>
      <c r="EOU24" s="857"/>
      <c r="EOV24" s="857"/>
      <c r="EOW24" s="857"/>
      <c r="EOX24" s="857"/>
      <c r="EOY24" s="857"/>
      <c r="EOZ24" s="857"/>
      <c r="EPA24" s="857"/>
      <c r="EPB24" s="857"/>
      <c r="EPC24" s="857"/>
      <c r="EPD24" s="857"/>
      <c r="EPE24" s="857"/>
      <c r="EPF24" s="857"/>
      <c r="EPG24" s="857"/>
      <c r="EPH24" s="857"/>
      <c r="EPI24" s="857"/>
      <c r="EPJ24" s="857"/>
      <c r="EPK24" s="857"/>
      <c r="EPL24" s="857"/>
      <c r="EPM24" s="857"/>
      <c r="EPN24" s="857"/>
      <c r="EPO24" s="857"/>
      <c r="EPP24" s="857"/>
      <c r="EPQ24" s="857"/>
      <c r="EPR24" s="857"/>
      <c r="EPS24" s="857"/>
      <c r="EPT24" s="857"/>
      <c r="EPU24" s="857"/>
      <c r="EPV24" s="857"/>
      <c r="EPW24" s="857"/>
      <c r="EPX24" s="857"/>
      <c r="EPY24" s="857"/>
      <c r="EPZ24" s="857"/>
      <c r="EQA24" s="857"/>
      <c r="EQB24" s="857"/>
      <c r="EQC24" s="857"/>
      <c r="EQD24" s="857"/>
      <c r="EQE24" s="857"/>
      <c r="EQF24" s="857"/>
      <c r="EQG24" s="857"/>
      <c r="EQH24" s="857"/>
      <c r="EQI24" s="857"/>
      <c r="EQJ24" s="857"/>
      <c r="EQK24" s="857"/>
      <c r="EQL24" s="857"/>
      <c r="EQM24" s="857"/>
      <c r="EQN24" s="857"/>
      <c r="EQO24" s="857"/>
      <c r="EQP24" s="857"/>
      <c r="EQQ24" s="857"/>
      <c r="EQR24" s="857"/>
      <c r="EQS24" s="857"/>
      <c r="EQT24" s="857"/>
      <c r="EQU24" s="857"/>
      <c r="EQV24" s="857"/>
      <c r="EQW24" s="857"/>
      <c r="EQX24" s="857"/>
      <c r="EQY24" s="857"/>
      <c r="EQZ24" s="857"/>
      <c r="ERA24" s="857"/>
      <c r="ERB24" s="857"/>
      <c r="ERC24" s="857"/>
      <c r="ERD24" s="857"/>
      <c r="ERE24" s="857"/>
      <c r="ERF24" s="857"/>
      <c r="ERG24" s="857"/>
      <c r="ERH24" s="857"/>
      <c r="ERI24" s="857"/>
      <c r="ERJ24" s="857"/>
      <c r="ERK24" s="857"/>
      <c r="ERL24" s="857"/>
      <c r="ERM24" s="857"/>
      <c r="ERN24" s="857"/>
      <c r="ERO24" s="857"/>
      <c r="ERP24" s="857"/>
      <c r="ERQ24" s="857"/>
      <c r="ERR24" s="857"/>
      <c r="ERS24" s="857"/>
      <c r="ERT24" s="857"/>
      <c r="ERU24" s="857"/>
      <c r="ERV24" s="857"/>
      <c r="ERW24" s="857"/>
      <c r="ERX24" s="857"/>
      <c r="ERY24" s="857"/>
      <c r="ERZ24" s="857"/>
      <c r="ESA24" s="857"/>
      <c r="ESB24" s="857"/>
      <c r="ESC24" s="857"/>
      <c r="ESD24" s="857"/>
      <c r="ESE24" s="857"/>
      <c r="ESF24" s="857"/>
      <c r="ESG24" s="857"/>
      <c r="ESH24" s="857"/>
      <c r="ESI24" s="857"/>
      <c r="ESJ24" s="857"/>
      <c r="ESK24" s="857"/>
      <c r="ESL24" s="857"/>
      <c r="ESM24" s="857"/>
      <c r="ESN24" s="857"/>
      <c r="ESO24" s="857"/>
      <c r="ESP24" s="857"/>
      <c r="ESQ24" s="857"/>
      <c r="ESR24" s="857"/>
      <c r="ESS24" s="857"/>
      <c r="EST24" s="857"/>
      <c r="ESU24" s="857"/>
      <c r="ESV24" s="857"/>
      <c r="ESW24" s="857"/>
      <c r="ESX24" s="857"/>
      <c r="ESY24" s="857"/>
      <c r="ESZ24" s="857"/>
      <c r="ETA24" s="857"/>
      <c r="ETB24" s="857"/>
      <c r="ETC24" s="857"/>
      <c r="ETD24" s="857"/>
      <c r="ETE24" s="857"/>
      <c r="ETF24" s="857"/>
      <c r="ETG24" s="857"/>
      <c r="ETH24" s="857"/>
      <c r="ETI24" s="857"/>
      <c r="ETJ24" s="857"/>
      <c r="ETK24" s="857"/>
      <c r="ETL24" s="857"/>
      <c r="ETM24" s="857"/>
      <c r="ETN24" s="857"/>
      <c r="ETO24" s="857"/>
      <c r="ETP24" s="857"/>
      <c r="ETQ24" s="857"/>
      <c r="ETR24" s="857"/>
      <c r="ETS24" s="857"/>
      <c r="ETT24" s="857"/>
      <c r="ETU24" s="857"/>
      <c r="ETV24" s="857"/>
      <c r="ETW24" s="857"/>
      <c r="ETX24" s="857"/>
      <c r="ETY24" s="857"/>
      <c r="ETZ24" s="857"/>
      <c r="EUA24" s="857"/>
      <c r="EUB24" s="857"/>
      <c r="EUC24" s="857"/>
      <c r="EUD24" s="857"/>
      <c r="EUE24" s="857"/>
      <c r="EUF24" s="857"/>
      <c r="EUG24" s="857"/>
      <c r="EUH24" s="857"/>
      <c r="EUI24" s="857"/>
      <c r="EUJ24" s="857"/>
      <c r="EUK24" s="857"/>
      <c r="EUL24" s="857"/>
      <c r="EUM24" s="857"/>
      <c r="EUN24" s="857"/>
      <c r="EUO24" s="857"/>
      <c r="EUP24" s="857"/>
      <c r="EUQ24" s="857"/>
      <c r="EUR24" s="857"/>
      <c r="EUS24" s="857"/>
      <c r="EUT24" s="857"/>
      <c r="EUU24" s="857"/>
      <c r="EUV24" s="857"/>
      <c r="EUW24" s="857"/>
      <c r="EUX24" s="857"/>
      <c r="EUY24" s="857"/>
      <c r="EUZ24" s="857"/>
      <c r="EVA24" s="857"/>
      <c r="EVB24" s="857"/>
      <c r="EVC24" s="857"/>
      <c r="EVD24" s="857"/>
      <c r="EVE24" s="857"/>
      <c r="EVF24" s="857"/>
      <c r="EVG24" s="857"/>
      <c r="EVH24" s="857"/>
      <c r="EVI24" s="857"/>
      <c r="EVJ24" s="857"/>
      <c r="EVK24" s="857"/>
      <c r="EVL24" s="857"/>
      <c r="EVM24" s="857"/>
      <c r="EVN24" s="857"/>
      <c r="EVO24" s="857"/>
      <c r="EVP24" s="857"/>
      <c r="EVQ24" s="857"/>
      <c r="EVR24" s="857"/>
      <c r="EVS24" s="857"/>
      <c r="EVT24" s="857"/>
      <c r="EVU24" s="857"/>
      <c r="EVV24" s="857"/>
      <c r="EVW24" s="857"/>
      <c r="EVX24" s="857"/>
      <c r="EVY24" s="857"/>
      <c r="EVZ24" s="857"/>
      <c r="EWA24" s="857"/>
      <c r="EWB24" s="857"/>
      <c r="EWC24" s="857"/>
      <c r="EWD24" s="857"/>
      <c r="EWE24" s="857"/>
      <c r="EWF24" s="857"/>
      <c r="EWG24" s="857"/>
      <c r="EWH24" s="857"/>
      <c r="EWI24" s="857"/>
      <c r="EWJ24" s="857"/>
      <c r="EWK24" s="857"/>
      <c r="EWL24" s="857"/>
      <c r="EWM24" s="857"/>
      <c r="EWN24" s="857"/>
      <c r="EWO24" s="857"/>
      <c r="EWP24" s="857"/>
      <c r="EWQ24" s="857"/>
      <c r="EWR24" s="857"/>
      <c r="EWS24" s="857"/>
      <c r="EWT24" s="857"/>
      <c r="EWU24" s="857"/>
      <c r="EWV24" s="857"/>
      <c r="EWW24" s="857"/>
      <c r="EWX24" s="857"/>
      <c r="EWY24" s="857"/>
      <c r="EWZ24" s="857"/>
      <c r="EXA24" s="857"/>
      <c r="EXB24" s="857"/>
      <c r="EXC24" s="857"/>
      <c r="EXD24" s="857"/>
      <c r="EXE24" s="857"/>
      <c r="EXF24" s="857"/>
      <c r="EXG24" s="857"/>
      <c r="EXH24" s="857"/>
      <c r="EXI24" s="857"/>
      <c r="EXJ24" s="857"/>
      <c r="EXK24" s="857"/>
      <c r="EXL24" s="857"/>
      <c r="EXM24" s="857"/>
      <c r="EXN24" s="857"/>
      <c r="EXO24" s="857"/>
      <c r="EXP24" s="857"/>
      <c r="EXQ24" s="857"/>
      <c r="EXR24" s="857"/>
      <c r="EXS24" s="857"/>
      <c r="EXT24" s="857"/>
      <c r="EXU24" s="857"/>
      <c r="EXV24" s="857"/>
      <c r="EXW24" s="857"/>
      <c r="EXX24" s="857"/>
      <c r="EXY24" s="857"/>
      <c r="EXZ24" s="857"/>
      <c r="EYA24" s="857"/>
      <c r="EYB24" s="857"/>
      <c r="EYC24" s="857"/>
      <c r="EYD24" s="857"/>
      <c r="EYE24" s="857"/>
      <c r="EYF24" s="857"/>
      <c r="EYG24" s="857"/>
      <c r="EYH24" s="857"/>
      <c r="EYI24" s="857"/>
      <c r="EYJ24" s="857"/>
      <c r="EYK24" s="857"/>
      <c r="EYL24" s="857"/>
      <c r="EYM24" s="857"/>
      <c r="EYN24" s="857"/>
      <c r="EYO24" s="857"/>
      <c r="EYP24" s="857"/>
      <c r="EYQ24" s="857"/>
      <c r="EYR24" s="857"/>
      <c r="EYS24" s="857"/>
      <c r="EYT24" s="857"/>
      <c r="EYU24" s="857"/>
      <c r="EYV24" s="857"/>
      <c r="EYW24" s="857"/>
      <c r="EYX24" s="857"/>
      <c r="EYY24" s="857"/>
      <c r="EYZ24" s="857"/>
      <c r="EZA24" s="857"/>
      <c r="EZB24" s="857"/>
      <c r="EZC24" s="857"/>
      <c r="EZD24" s="857"/>
      <c r="EZE24" s="857"/>
      <c r="EZF24" s="857"/>
      <c r="EZG24" s="857"/>
      <c r="EZH24" s="857"/>
      <c r="EZI24" s="857"/>
      <c r="EZJ24" s="857"/>
      <c r="EZK24" s="857"/>
      <c r="EZL24" s="857"/>
      <c r="EZM24" s="857"/>
      <c r="EZN24" s="857"/>
      <c r="EZO24" s="857"/>
      <c r="EZP24" s="857"/>
      <c r="EZQ24" s="857"/>
      <c r="EZR24" s="857"/>
      <c r="EZS24" s="857"/>
      <c r="EZT24" s="857"/>
      <c r="EZU24" s="857"/>
      <c r="EZV24" s="857"/>
      <c r="EZW24" s="857"/>
      <c r="EZX24" s="857"/>
      <c r="EZY24" s="857"/>
      <c r="EZZ24" s="857"/>
      <c r="FAA24" s="857"/>
      <c r="FAB24" s="857"/>
      <c r="FAC24" s="857"/>
      <c r="FAD24" s="857"/>
      <c r="FAE24" s="857"/>
      <c r="FAF24" s="857"/>
      <c r="FAG24" s="857"/>
      <c r="FAH24" s="857"/>
      <c r="FAI24" s="857"/>
      <c r="FAJ24" s="857"/>
      <c r="FAK24" s="857"/>
      <c r="FAL24" s="857"/>
      <c r="FAM24" s="857"/>
      <c r="FAN24" s="857"/>
      <c r="FAO24" s="857"/>
      <c r="FAP24" s="857"/>
      <c r="FAQ24" s="857"/>
      <c r="FAR24" s="857"/>
      <c r="FAS24" s="857"/>
      <c r="FAT24" s="857"/>
      <c r="FAU24" s="857"/>
      <c r="FAV24" s="857"/>
      <c r="FAW24" s="857"/>
      <c r="FAX24" s="857"/>
      <c r="FAY24" s="857"/>
      <c r="FAZ24" s="857"/>
      <c r="FBA24" s="857"/>
      <c r="FBB24" s="857"/>
      <c r="FBC24" s="857"/>
      <c r="FBD24" s="857"/>
      <c r="FBE24" s="857"/>
      <c r="FBF24" s="857"/>
      <c r="FBG24" s="857"/>
      <c r="FBH24" s="857"/>
      <c r="FBI24" s="857"/>
      <c r="FBJ24" s="857"/>
      <c r="FBK24" s="857"/>
      <c r="FBL24" s="857"/>
      <c r="FBM24" s="857"/>
      <c r="FBN24" s="857"/>
      <c r="FBO24" s="857"/>
      <c r="FBP24" s="857"/>
      <c r="FBQ24" s="857"/>
      <c r="FBR24" s="857"/>
      <c r="FBS24" s="857"/>
      <c r="FBT24" s="857"/>
      <c r="FBU24" s="857"/>
      <c r="FBV24" s="857"/>
      <c r="FBW24" s="857"/>
      <c r="FBX24" s="857"/>
      <c r="FBY24" s="857"/>
      <c r="FBZ24" s="857"/>
      <c r="FCA24" s="857"/>
      <c r="FCB24" s="857"/>
      <c r="FCC24" s="857"/>
      <c r="FCD24" s="857"/>
      <c r="FCE24" s="857"/>
      <c r="FCF24" s="857"/>
      <c r="FCG24" s="857"/>
      <c r="FCH24" s="857"/>
      <c r="FCI24" s="857"/>
      <c r="FCJ24" s="857"/>
      <c r="FCK24" s="857"/>
      <c r="FCL24" s="857"/>
      <c r="FCM24" s="857"/>
      <c r="FCN24" s="857"/>
      <c r="FCO24" s="857"/>
      <c r="FCP24" s="857"/>
      <c r="FCQ24" s="857"/>
      <c r="FCR24" s="857"/>
      <c r="FCS24" s="857"/>
      <c r="FCT24" s="857"/>
      <c r="FCU24" s="857"/>
      <c r="FCV24" s="857"/>
      <c r="FCW24" s="857"/>
      <c r="FCX24" s="857"/>
      <c r="FCY24" s="857"/>
      <c r="FCZ24" s="857"/>
      <c r="FDA24" s="857"/>
      <c r="FDB24" s="857"/>
      <c r="FDC24" s="857"/>
      <c r="FDD24" s="857"/>
      <c r="FDE24" s="857"/>
      <c r="FDF24" s="857"/>
      <c r="FDG24" s="857"/>
      <c r="FDH24" s="857"/>
      <c r="FDI24" s="857"/>
      <c r="FDJ24" s="857"/>
      <c r="FDK24" s="857"/>
      <c r="FDL24" s="857"/>
      <c r="FDM24" s="857"/>
      <c r="FDN24" s="857"/>
      <c r="FDO24" s="857"/>
      <c r="FDP24" s="857"/>
      <c r="FDQ24" s="857"/>
      <c r="FDR24" s="857"/>
      <c r="FDS24" s="857"/>
      <c r="FDT24" s="857"/>
      <c r="FDU24" s="857"/>
      <c r="FDV24" s="857"/>
      <c r="FDW24" s="857"/>
      <c r="FDX24" s="857"/>
      <c r="FDY24" s="857"/>
      <c r="FDZ24" s="857"/>
      <c r="FEA24" s="857"/>
      <c r="FEB24" s="857"/>
      <c r="FEC24" s="857"/>
      <c r="FED24" s="857"/>
      <c r="FEE24" s="857"/>
      <c r="FEF24" s="857"/>
      <c r="FEG24" s="857"/>
      <c r="FEH24" s="857"/>
      <c r="FEI24" s="857"/>
      <c r="FEJ24" s="857"/>
      <c r="FEK24" s="857"/>
      <c r="FEL24" s="857"/>
      <c r="FEM24" s="857"/>
      <c r="FEN24" s="857"/>
      <c r="FEO24" s="857"/>
      <c r="FEP24" s="857"/>
      <c r="FEQ24" s="857"/>
      <c r="FER24" s="857"/>
      <c r="FES24" s="857"/>
      <c r="FET24" s="857"/>
      <c r="FEU24" s="857"/>
      <c r="FEV24" s="857"/>
      <c r="FEW24" s="857"/>
      <c r="FEX24" s="857"/>
      <c r="FEY24" s="857"/>
      <c r="FEZ24" s="857"/>
      <c r="FFA24" s="857"/>
      <c r="FFB24" s="857"/>
      <c r="FFC24" s="857"/>
      <c r="FFD24" s="857"/>
      <c r="FFE24" s="857"/>
      <c r="FFF24" s="857"/>
      <c r="FFG24" s="857"/>
      <c r="FFH24" s="857"/>
      <c r="FFI24" s="857"/>
      <c r="FFJ24" s="857"/>
      <c r="FFK24" s="857"/>
      <c r="FFL24" s="857"/>
      <c r="FFM24" s="857"/>
      <c r="FFN24" s="857"/>
      <c r="FFO24" s="857"/>
      <c r="FFP24" s="857"/>
      <c r="FFQ24" s="857"/>
      <c r="FFR24" s="857"/>
      <c r="FFS24" s="857"/>
      <c r="FFT24" s="857"/>
      <c r="FFU24" s="857"/>
      <c r="FFV24" s="857"/>
      <c r="FFW24" s="857"/>
      <c r="FFX24" s="857"/>
      <c r="FFY24" s="857"/>
      <c r="FFZ24" s="857"/>
      <c r="FGA24" s="857"/>
      <c r="FGB24" s="857"/>
      <c r="FGC24" s="857"/>
      <c r="FGD24" s="857"/>
      <c r="FGE24" s="857"/>
      <c r="FGF24" s="857"/>
      <c r="FGG24" s="857"/>
      <c r="FGH24" s="857"/>
      <c r="FGI24" s="857"/>
      <c r="FGJ24" s="857"/>
      <c r="FGK24" s="857"/>
      <c r="FGL24" s="857"/>
      <c r="FGM24" s="857"/>
      <c r="FGN24" s="857"/>
      <c r="FGO24" s="857"/>
      <c r="FGP24" s="857"/>
      <c r="FGQ24" s="857"/>
      <c r="FGR24" s="857"/>
      <c r="FGS24" s="857"/>
      <c r="FGT24" s="857"/>
      <c r="FGU24" s="857"/>
      <c r="FGV24" s="857"/>
      <c r="FGW24" s="857"/>
      <c r="FGX24" s="857"/>
      <c r="FGY24" s="857"/>
      <c r="FGZ24" s="857"/>
      <c r="FHA24" s="857"/>
      <c r="FHB24" s="857"/>
      <c r="FHC24" s="857"/>
      <c r="FHD24" s="857"/>
      <c r="FHE24" s="857"/>
      <c r="FHF24" s="857"/>
      <c r="FHG24" s="857"/>
      <c r="FHH24" s="857"/>
      <c r="FHI24" s="857"/>
      <c r="FHJ24" s="857"/>
      <c r="FHK24" s="857"/>
      <c r="FHL24" s="857"/>
      <c r="FHM24" s="857"/>
      <c r="FHN24" s="857"/>
      <c r="FHO24" s="857"/>
      <c r="FHP24" s="857"/>
      <c r="FHQ24" s="857"/>
      <c r="FHR24" s="857"/>
      <c r="FHS24" s="857"/>
      <c r="FHT24" s="857"/>
      <c r="FHU24" s="857"/>
      <c r="FHV24" s="857"/>
      <c r="FHW24" s="857"/>
      <c r="FHX24" s="857"/>
      <c r="FHY24" s="857"/>
      <c r="FHZ24" s="857"/>
      <c r="FIA24" s="857"/>
      <c r="FIB24" s="857"/>
      <c r="FIC24" s="857"/>
      <c r="FID24" s="857"/>
      <c r="FIE24" s="857"/>
      <c r="FIF24" s="857"/>
      <c r="FIG24" s="857"/>
      <c r="FIH24" s="857"/>
      <c r="FII24" s="857"/>
      <c r="FIJ24" s="857"/>
      <c r="FIK24" s="857"/>
      <c r="FIL24" s="857"/>
      <c r="FIM24" s="857"/>
      <c r="FIN24" s="857"/>
      <c r="FIO24" s="857"/>
      <c r="FIP24" s="857"/>
      <c r="FIQ24" s="857"/>
      <c r="FIR24" s="857"/>
      <c r="FIS24" s="857"/>
      <c r="FIT24" s="857"/>
      <c r="FIU24" s="857"/>
      <c r="FIV24" s="857"/>
      <c r="FIW24" s="857"/>
      <c r="FIX24" s="857"/>
      <c r="FIY24" s="857"/>
      <c r="FIZ24" s="857"/>
      <c r="FJA24" s="857"/>
      <c r="FJB24" s="857"/>
      <c r="FJC24" s="857"/>
      <c r="FJD24" s="857"/>
      <c r="FJE24" s="857"/>
      <c r="FJF24" s="857"/>
      <c r="FJG24" s="857"/>
      <c r="FJH24" s="857"/>
      <c r="FJI24" s="857"/>
      <c r="FJJ24" s="857"/>
      <c r="FJK24" s="857"/>
      <c r="FJL24" s="857"/>
      <c r="FJM24" s="857"/>
      <c r="FJN24" s="857"/>
      <c r="FJO24" s="857"/>
      <c r="FJP24" s="857"/>
      <c r="FJQ24" s="857"/>
      <c r="FJR24" s="857"/>
      <c r="FJS24" s="857"/>
      <c r="FJT24" s="857"/>
      <c r="FJU24" s="857"/>
      <c r="FJV24" s="857"/>
      <c r="FJW24" s="857"/>
      <c r="FJX24" s="857"/>
      <c r="FJY24" s="857"/>
      <c r="FJZ24" s="857"/>
      <c r="FKA24" s="857"/>
      <c r="FKB24" s="857"/>
      <c r="FKC24" s="857"/>
      <c r="FKD24" s="857"/>
      <c r="FKE24" s="857"/>
      <c r="FKF24" s="857"/>
      <c r="FKG24" s="857"/>
      <c r="FKH24" s="857"/>
      <c r="FKI24" s="857"/>
      <c r="FKJ24" s="857"/>
      <c r="FKK24" s="857"/>
      <c r="FKL24" s="857"/>
      <c r="FKM24" s="857"/>
      <c r="FKN24" s="857"/>
      <c r="FKO24" s="857"/>
      <c r="FKP24" s="857"/>
      <c r="FKQ24" s="857"/>
      <c r="FKR24" s="857"/>
      <c r="FKS24" s="857"/>
      <c r="FKT24" s="857"/>
      <c r="FKU24" s="857"/>
      <c r="FKV24" s="857"/>
      <c r="FKW24" s="857"/>
      <c r="FKX24" s="857"/>
      <c r="FKY24" s="857"/>
      <c r="FKZ24" s="857"/>
      <c r="FLA24" s="857"/>
      <c r="FLB24" s="857"/>
      <c r="FLC24" s="857"/>
      <c r="FLD24" s="857"/>
      <c r="FLE24" s="857"/>
      <c r="FLF24" s="857"/>
      <c r="FLG24" s="857"/>
      <c r="FLH24" s="857"/>
      <c r="FLI24" s="857"/>
      <c r="FLJ24" s="857"/>
      <c r="FLK24" s="857"/>
      <c r="FLL24" s="857"/>
      <c r="FLM24" s="857"/>
      <c r="FLN24" s="857"/>
      <c r="FLO24" s="857"/>
      <c r="FLP24" s="857"/>
      <c r="FLQ24" s="857"/>
      <c r="FLR24" s="857"/>
      <c r="FLS24" s="857"/>
      <c r="FLT24" s="857"/>
      <c r="FLU24" s="857"/>
      <c r="FLV24" s="857"/>
      <c r="FLW24" s="857"/>
      <c r="FLX24" s="857"/>
      <c r="FLY24" s="857"/>
      <c r="FLZ24" s="857"/>
      <c r="FMA24" s="857"/>
      <c r="FMB24" s="857"/>
      <c r="FMC24" s="857"/>
      <c r="FMD24" s="857"/>
      <c r="FME24" s="857"/>
      <c r="FMF24" s="857"/>
      <c r="FMG24" s="857"/>
      <c r="FMH24" s="857"/>
      <c r="FMI24" s="857"/>
      <c r="FMJ24" s="857"/>
      <c r="FMK24" s="857"/>
      <c r="FML24" s="857"/>
      <c r="FMM24" s="857"/>
      <c r="FMN24" s="857"/>
      <c r="FMO24" s="857"/>
      <c r="FMP24" s="857"/>
      <c r="FMQ24" s="857"/>
      <c r="FMR24" s="857"/>
      <c r="FMS24" s="857"/>
      <c r="FMT24" s="857"/>
      <c r="FMU24" s="857"/>
      <c r="FMV24" s="857"/>
      <c r="FMW24" s="857"/>
      <c r="FMX24" s="857"/>
      <c r="FMY24" s="857"/>
      <c r="FMZ24" s="857"/>
      <c r="FNA24" s="857"/>
      <c r="FNB24" s="857"/>
      <c r="FNC24" s="857"/>
      <c r="FND24" s="857"/>
      <c r="FNE24" s="857"/>
      <c r="FNF24" s="857"/>
      <c r="FNG24" s="857"/>
      <c r="FNH24" s="857"/>
      <c r="FNI24" s="857"/>
      <c r="FNJ24" s="857"/>
      <c r="FNK24" s="857"/>
      <c r="FNL24" s="857"/>
      <c r="FNM24" s="857"/>
      <c r="FNN24" s="857"/>
      <c r="FNO24" s="857"/>
      <c r="FNP24" s="857"/>
      <c r="FNQ24" s="857"/>
      <c r="FNR24" s="857"/>
      <c r="FNS24" s="857"/>
      <c r="FNT24" s="857"/>
      <c r="FNU24" s="857"/>
      <c r="FNV24" s="857"/>
      <c r="FNW24" s="857"/>
      <c r="FNX24" s="857"/>
      <c r="FNY24" s="857"/>
      <c r="FNZ24" s="857"/>
      <c r="FOA24" s="857"/>
      <c r="FOB24" s="857"/>
      <c r="FOC24" s="857"/>
      <c r="FOD24" s="857"/>
      <c r="FOE24" s="857"/>
      <c r="FOF24" s="857"/>
      <c r="FOG24" s="857"/>
      <c r="FOH24" s="857"/>
      <c r="FOI24" s="857"/>
      <c r="FOJ24" s="857"/>
      <c r="FOK24" s="857"/>
      <c r="FOL24" s="857"/>
      <c r="FOM24" s="857"/>
      <c r="FON24" s="857"/>
      <c r="FOO24" s="857"/>
      <c r="FOP24" s="857"/>
      <c r="FOQ24" s="857"/>
      <c r="FOR24" s="857"/>
      <c r="FOS24" s="857"/>
      <c r="FOT24" s="857"/>
      <c r="FOU24" s="857"/>
      <c r="FOV24" s="857"/>
      <c r="FOW24" s="857"/>
      <c r="FOX24" s="857"/>
      <c r="FOY24" s="857"/>
      <c r="FOZ24" s="857"/>
      <c r="FPA24" s="857"/>
      <c r="FPB24" s="857"/>
      <c r="FPC24" s="857"/>
      <c r="FPD24" s="857"/>
      <c r="FPE24" s="857"/>
      <c r="FPF24" s="857"/>
      <c r="FPG24" s="857"/>
      <c r="FPH24" s="857"/>
      <c r="FPI24" s="857"/>
      <c r="FPJ24" s="857"/>
      <c r="FPK24" s="857"/>
      <c r="FPL24" s="857"/>
      <c r="FPM24" s="857"/>
      <c r="FPN24" s="857"/>
      <c r="FPO24" s="857"/>
      <c r="FPP24" s="857"/>
      <c r="FPQ24" s="857"/>
      <c r="FPR24" s="857"/>
      <c r="FPS24" s="857"/>
      <c r="FPT24" s="857"/>
      <c r="FPU24" s="857"/>
      <c r="FPV24" s="857"/>
      <c r="FPW24" s="857"/>
      <c r="FPX24" s="857"/>
      <c r="FPY24" s="857"/>
      <c r="FPZ24" s="857"/>
      <c r="FQA24" s="857"/>
      <c r="FQB24" s="857"/>
      <c r="FQC24" s="857"/>
      <c r="FQD24" s="857"/>
      <c r="FQE24" s="857"/>
      <c r="FQF24" s="857"/>
      <c r="FQG24" s="857"/>
      <c r="FQH24" s="857"/>
      <c r="FQI24" s="857"/>
      <c r="FQJ24" s="857"/>
      <c r="FQK24" s="857"/>
      <c r="FQL24" s="857"/>
      <c r="FQM24" s="857"/>
      <c r="FQN24" s="857"/>
      <c r="FQO24" s="857"/>
      <c r="FQP24" s="857"/>
      <c r="FQQ24" s="857"/>
      <c r="FQR24" s="857"/>
      <c r="FQS24" s="857"/>
      <c r="FQT24" s="857"/>
      <c r="FQU24" s="857"/>
      <c r="FQV24" s="857"/>
      <c r="FQW24" s="857"/>
      <c r="FQX24" s="857"/>
      <c r="FQY24" s="857"/>
      <c r="FQZ24" s="857"/>
      <c r="FRA24" s="857"/>
      <c r="FRB24" s="857"/>
      <c r="FRC24" s="857"/>
      <c r="FRD24" s="857"/>
      <c r="FRE24" s="857"/>
      <c r="FRF24" s="857"/>
      <c r="FRG24" s="857"/>
      <c r="FRH24" s="857"/>
      <c r="FRI24" s="857"/>
      <c r="FRJ24" s="857"/>
      <c r="FRK24" s="857"/>
      <c r="FRL24" s="857"/>
      <c r="FRM24" s="857"/>
      <c r="FRN24" s="857"/>
      <c r="FRO24" s="857"/>
      <c r="FRP24" s="857"/>
      <c r="FRQ24" s="857"/>
      <c r="FRR24" s="857"/>
      <c r="FRS24" s="857"/>
      <c r="FRT24" s="857"/>
      <c r="FRU24" s="857"/>
      <c r="FRV24" s="857"/>
      <c r="FRW24" s="857"/>
      <c r="FRX24" s="857"/>
      <c r="FRY24" s="857"/>
      <c r="FRZ24" s="857"/>
      <c r="FSA24" s="857"/>
      <c r="FSB24" s="857"/>
      <c r="FSC24" s="857"/>
      <c r="FSD24" s="857"/>
      <c r="FSE24" s="857"/>
      <c r="FSF24" s="857"/>
      <c r="FSG24" s="857"/>
      <c r="FSH24" s="857"/>
      <c r="FSI24" s="857"/>
      <c r="FSJ24" s="857"/>
      <c r="FSK24" s="857"/>
      <c r="FSL24" s="857"/>
      <c r="FSM24" s="857"/>
      <c r="FSN24" s="857"/>
      <c r="FSO24" s="857"/>
      <c r="FSP24" s="857"/>
      <c r="FSQ24" s="857"/>
      <c r="FSR24" s="857"/>
      <c r="FSS24" s="857"/>
      <c r="FST24" s="857"/>
      <c r="FSU24" s="857"/>
      <c r="FSV24" s="857"/>
      <c r="FSW24" s="857"/>
      <c r="FSX24" s="857"/>
      <c r="FSY24" s="857"/>
      <c r="FSZ24" s="857"/>
      <c r="FTA24" s="857"/>
      <c r="FTB24" s="857"/>
      <c r="FTC24" s="857"/>
      <c r="FTD24" s="857"/>
      <c r="FTE24" s="857"/>
      <c r="FTF24" s="857"/>
      <c r="FTG24" s="857"/>
      <c r="FTH24" s="857"/>
      <c r="FTI24" s="857"/>
      <c r="FTJ24" s="857"/>
      <c r="FTK24" s="857"/>
      <c r="FTL24" s="857"/>
      <c r="FTM24" s="857"/>
      <c r="FTN24" s="857"/>
      <c r="FTO24" s="857"/>
      <c r="FTP24" s="857"/>
      <c r="FTQ24" s="857"/>
      <c r="FTR24" s="857"/>
      <c r="FTS24" s="857"/>
      <c r="FTT24" s="857"/>
      <c r="FTU24" s="857"/>
      <c r="FTV24" s="857"/>
      <c r="FTW24" s="857"/>
      <c r="FTX24" s="857"/>
      <c r="FTY24" s="857"/>
      <c r="FTZ24" s="857"/>
      <c r="FUA24" s="857"/>
      <c r="FUB24" s="857"/>
      <c r="FUC24" s="857"/>
      <c r="FUD24" s="857"/>
      <c r="FUE24" s="857"/>
      <c r="FUF24" s="857"/>
      <c r="FUG24" s="857"/>
      <c r="FUH24" s="857"/>
      <c r="FUI24" s="857"/>
      <c r="FUJ24" s="857"/>
      <c r="FUK24" s="857"/>
      <c r="FUL24" s="857"/>
      <c r="FUM24" s="857"/>
      <c r="FUN24" s="857"/>
      <c r="FUO24" s="857"/>
      <c r="FUP24" s="857"/>
      <c r="FUQ24" s="857"/>
      <c r="FUR24" s="857"/>
      <c r="FUS24" s="857"/>
      <c r="FUT24" s="857"/>
      <c r="FUU24" s="857"/>
      <c r="FUV24" s="857"/>
      <c r="FUW24" s="857"/>
      <c r="FUX24" s="857"/>
      <c r="FUY24" s="857"/>
      <c r="FUZ24" s="857"/>
      <c r="FVA24" s="857"/>
      <c r="FVB24" s="857"/>
      <c r="FVC24" s="857"/>
      <c r="FVD24" s="857"/>
      <c r="FVE24" s="857"/>
      <c r="FVF24" s="857"/>
      <c r="FVG24" s="857"/>
      <c r="FVH24" s="857"/>
      <c r="FVI24" s="857"/>
      <c r="FVJ24" s="857"/>
      <c r="FVK24" s="857"/>
      <c r="FVL24" s="857"/>
      <c r="FVM24" s="857"/>
      <c r="FVN24" s="857"/>
      <c r="FVO24" s="857"/>
      <c r="FVP24" s="857"/>
      <c r="FVQ24" s="857"/>
      <c r="FVR24" s="857"/>
      <c r="FVS24" s="857"/>
      <c r="FVT24" s="857"/>
      <c r="FVU24" s="857"/>
      <c r="FVV24" s="857"/>
      <c r="FVW24" s="857"/>
      <c r="FVX24" s="857"/>
      <c r="FVY24" s="857"/>
      <c r="FVZ24" s="857"/>
      <c r="FWA24" s="857"/>
      <c r="FWB24" s="857"/>
      <c r="FWC24" s="857"/>
      <c r="FWD24" s="857"/>
      <c r="FWE24" s="857"/>
      <c r="FWF24" s="857"/>
      <c r="FWG24" s="857"/>
      <c r="FWH24" s="857"/>
      <c r="FWI24" s="857"/>
      <c r="FWJ24" s="857"/>
      <c r="FWK24" s="857"/>
      <c r="FWL24" s="857"/>
      <c r="FWM24" s="857"/>
      <c r="FWN24" s="857"/>
      <c r="FWO24" s="857"/>
      <c r="FWP24" s="857"/>
      <c r="FWQ24" s="857"/>
      <c r="FWR24" s="857"/>
      <c r="FWS24" s="857"/>
      <c r="FWT24" s="857"/>
      <c r="FWU24" s="857"/>
      <c r="FWV24" s="857"/>
      <c r="FWW24" s="857"/>
      <c r="FWX24" s="857"/>
      <c r="FWY24" s="857"/>
      <c r="FWZ24" s="857"/>
      <c r="FXA24" s="857"/>
      <c r="FXB24" s="857"/>
      <c r="FXC24" s="857"/>
      <c r="FXD24" s="857"/>
      <c r="FXE24" s="857"/>
      <c r="FXF24" s="857"/>
      <c r="FXG24" s="857"/>
      <c r="FXH24" s="857"/>
      <c r="FXI24" s="857"/>
      <c r="FXJ24" s="857"/>
      <c r="FXK24" s="857"/>
      <c r="FXL24" s="857"/>
      <c r="FXM24" s="857"/>
      <c r="FXN24" s="857"/>
      <c r="FXO24" s="857"/>
      <c r="FXP24" s="857"/>
      <c r="FXQ24" s="857"/>
      <c r="FXR24" s="857"/>
      <c r="FXS24" s="857"/>
      <c r="FXT24" s="857"/>
      <c r="FXU24" s="857"/>
      <c r="FXV24" s="857"/>
      <c r="FXW24" s="857"/>
      <c r="FXX24" s="857"/>
      <c r="FXY24" s="857"/>
      <c r="FXZ24" s="857"/>
      <c r="FYA24" s="857"/>
      <c r="FYB24" s="857"/>
      <c r="FYC24" s="857"/>
      <c r="FYD24" s="857"/>
      <c r="FYE24" s="857"/>
      <c r="FYF24" s="857"/>
      <c r="FYG24" s="857"/>
      <c r="FYH24" s="857"/>
      <c r="FYI24" s="857"/>
      <c r="FYJ24" s="857"/>
      <c r="FYK24" s="857"/>
      <c r="FYL24" s="857"/>
      <c r="FYM24" s="857"/>
      <c r="FYN24" s="857"/>
      <c r="FYO24" s="857"/>
      <c r="FYP24" s="857"/>
      <c r="FYQ24" s="857"/>
      <c r="FYR24" s="857"/>
      <c r="FYS24" s="857"/>
      <c r="FYT24" s="857"/>
      <c r="FYU24" s="857"/>
      <c r="FYV24" s="857"/>
      <c r="FYW24" s="857"/>
      <c r="FYX24" s="857"/>
      <c r="FYY24" s="857"/>
      <c r="FYZ24" s="857"/>
      <c r="FZA24" s="857"/>
      <c r="FZB24" s="857"/>
      <c r="FZC24" s="857"/>
      <c r="FZD24" s="857"/>
      <c r="FZE24" s="857"/>
      <c r="FZF24" s="857"/>
      <c r="FZG24" s="857"/>
      <c r="FZH24" s="857"/>
      <c r="FZI24" s="857"/>
      <c r="FZJ24" s="857"/>
      <c r="FZK24" s="857"/>
      <c r="FZL24" s="857"/>
      <c r="FZM24" s="857"/>
      <c r="FZN24" s="857"/>
      <c r="FZO24" s="857"/>
      <c r="FZP24" s="857"/>
      <c r="FZQ24" s="857"/>
      <c r="FZR24" s="857"/>
      <c r="FZS24" s="857"/>
      <c r="FZT24" s="857"/>
      <c r="FZU24" s="857"/>
      <c r="FZV24" s="857"/>
      <c r="FZW24" s="857"/>
      <c r="FZX24" s="857"/>
      <c r="FZY24" s="857"/>
      <c r="FZZ24" s="857"/>
      <c r="GAA24" s="857"/>
      <c r="GAB24" s="857"/>
      <c r="GAC24" s="857"/>
      <c r="GAD24" s="857"/>
      <c r="GAE24" s="857"/>
      <c r="GAF24" s="857"/>
      <c r="GAG24" s="857"/>
      <c r="GAH24" s="857"/>
      <c r="GAI24" s="857"/>
      <c r="GAJ24" s="857"/>
      <c r="GAK24" s="857"/>
      <c r="GAL24" s="857"/>
      <c r="GAM24" s="857"/>
      <c r="GAN24" s="857"/>
      <c r="GAO24" s="857"/>
      <c r="GAP24" s="857"/>
      <c r="GAQ24" s="857"/>
      <c r="GAR24" s="857"/>
      <c r="GAS24" s="857"/>
      <c r="GAT24" s="857"/>
      <c r="GAU24" s="857"/>
      <c r="GAV24" s="857"/>
      <c r="GAW24" s="857"/>
      <c r="GAX24" s="857"/>
      <c r="GAY24" s="857"/>
      <c r="GAZ24" s="857"/>
      <c r="GBA24" s="857"/>
      <c r="GBB24" s="857"/>
      <c r="GBC24" s="857"/>
      <c r="GBD24" s="857"/>
      <c r="GBE24" s="857"/>
      <c r="GBF24" s="857"/>
      <c r="GBG24" s="857"/>
      <c r="GBH24" s="857"/>
      <c r="GBI24" s="857"/>
      <c r="GBJ24" s="857"/>
      <c r="GBK24" s="857"/>
      <c r="GBL24" s="857"/>
      <c r="GBM24" s="857"/>
      <c r="GBN24" s="857"/>
      <c r="GBO24" s="857"/>
      <c r="GBP24" s="857"/>
      <c r="GBQ24" s="857"/>
      <c r="GBR24" s="857"/>
      <c r="GBS24" s="857"/>
      <c r="GBT24" s="857"/>
      <c r="GBU24" s="857"/>
      <c r="GBV24" s="857"/>
      <c r="GBW24" s="857"/>
      <c r="GBX24" s="857"/>
      <c r="GBY24" s="857"/>
      <c r="GBZ24" s="857"/>
      <c r="GCA24" s="857"/>
      <c r="GCB24" s="857"/>
      <c r="GCC24" s="857"/>
      <c r="GCD24" s="857"/>
      <c r="GCE24" s="857"/>
      <c r="GCF24" s="857"/>
      <c r="GCG24" s="857"/>
      <c r="GCH24" s="857"/>
      <c r="GCI24" s="857"/>
      <c r="GCJ24" s="857"/>
      <c r="GCK24" s="857"/>
      <c r="GCL24" s="857"/>
      <c r="GCM24" s="857"/>
      <c r="GCN24" s="857"/>
      <c r="GCO24" s="857"/>
      <c r="GCP24" s="857"/>
      <c r="GCQ24" s="857"/>
      <c r="GCR24" s="857"/>
      <c r="GCS24" s="857"/>
      <c r="GCT24" s="857"/>
      <c r="GCU24" s="857"/>
      <c r="GCV24" s="857"/>
      <c r="GCW24" s="857"/>
      <c r="GCX24" s="857"/>
      <c r="GCY24" s="857"/>
      <c r="GCZ24" s="857"/>
      <c r="GDA24" s="857"/>
      <c r="GDB24" s="857"/>
      <c r="GDC24" s="857"/>
      <c r="GDD24" s="857"/>
      <c r="GDE24" s="857"/>
      <c r="GDF24" s="857"/>
      <c r="GDG24" s="857"/>
      <c r="GDH24" s="857"/>
      <c r="GDI24" s="857"/>
      <c r="GDJ24" s="857"/>
      <c r="GDK24" s="857"/>
      <c r="GDL24" s="857"/>
      <c r="GDM24" s="857"/>
      <c r="GDN24" s="857"/>
      <c r="GDO24" s="857"/>
      <c r="GDP24" s="857"/>
      <c r="GDQ24" s="857"/>
      <c r="GDR24" s="857"/>
      <c r="GDS24" s="857"/>
      <c r="GDT24" s="857"/>
      <c r="GDU24" s="857"/>
      <c r="GDV24" s="857"/>
      <c r="GDW24" s="857"/>
      <c r="GDX24" s="857"/>
      <c r="GDY24" s="857"/>
      <c r="GDZ24" s="857"/>
      <c r="GEA24" s="857"/>
      <c r="GEB24" s="857"/>
      <c r="GEC24" s="857"/>
      <c r="GED24" s="857"/>
      <c r="GEE24" s="857"/>
      <c r="GEF24" s="857"/>
      <c r="GEG24" s="857"/>
      <c r="GEH24" s="857"/>
      <c r="GEI24" s="857"/>
      <c r="GEJ24" s="857"/>
      <c r="GEK24" s="857"/>
      <c r="GEL24" s="857"/>
      <c r="GEM24" s="857"/>
      <c r="GEN24" s="857"/>
      <c r="GEO24" s="857"/>
      <c r="GEP24" s="857"/>
      <c r="GEQ24" s="857"/>
      <c r="GER24" s="857"/>
      <c r="GES24" s="857"/>
      <c r="GET24" s="857"/>
      <c r="GEU24" s="857"/>
      <c r="GEV24" s="857"/>
      <c r="GEW24" s="857"/>
      <c r="GEX24" s="857"/>
      <c r="GEY24" s="857"/>
      <c r="GEZ24" s="857"/>
      <c r="GFA24" s="857"/>
      <c r="GFB24" s="857"/>
      <c r="GFC24" s="857"/>
      <c r="GFD24" s="857"/>
      <c r="GFE24" s="857"/>
      <c r="GFF24" s="857"/>
      <c r="GFG24" s="857"/>
      <c r="GFH24" s="857"/>
      <c r="GFI24" s="857"/>
      <c r="GFJ24" s="857"/>
      <c r="GFK24" s="857"/>
      <c r="GFL24" s="857"/>
      <c r="GFM24" s="857"/>
      <c r="GFN24" s="857"/>
      <c r="GFO24" s="857"/>
      <c r="GFP24" s="857"/>
      <c r="GFQ24" s="857"/>
      <c r="GFR24" s="857"/>
      <c r="GFS24" s="857"/>
      <c r="GFT24" s="857"/>
      <c r="GFU24" s="857"/>
      <c r="GFV24" s="857"/>
      <c r="GFW24" s="857"/>
      <c r="GFX24" s="857"/>
      <c r="GFY24" s="857"/>
      <c r="GFZ24" s="857"/>
      <c r="GGA24" s="857"/>
      <c r="GGB24" s="857"/>
      <c r="GGC24" s="857"/>
      <c r="GGD24" s="857"/>
      <c r="GGE24" s="857"/>
      <c r="GGF24" s="857"/>
      <c r="GGG24" s="857"/>
      <c r="GGH24" s="857"/>
      <c r="GGI24" s="857"/>
      <c r="GGJ24" s="857"/>
      <c r="GGK24" s="857"/>
      <c r="GGL24" s="857"/>
      <c r="GGM24" s="857"/>
      <c r="GGN24" s="857"/>
      <c r="GGO24" s="857"/>
      <c r="GGP24" s="857"/>
      <c r="GGQ24" s="857"/>
      <c r="GGR24" s="857"/>
      <c r="GGS24" s="857"/>
      <c r="GGT24" s="857"/>
      <c r="GGU24" s="857"/>
      <c r="GGV24" s="857"/>
      <c r="GGW24" s="857"/>
      <c r="GGX24" s="857"/>
      <c r="GGY24" s="857"/>
      <c r="GGZ24" s="857"/>
      <c r="GHA24" s="857"/>
      <c r="GHB24" s="857"/>
      <c r="GHC24" s="857"/>
      <c r="GHD24" s="857"/>
      <c r="GHE24" s="857"/>
      <c r="GHF24" s="857"/>
      <c r="GHG24" s="857"/>
      <c r="GHH24" s="857"/>
      <c r="GHI24" s="857"/>
      <c r="GHJ24" s="857"/>
      <c r="GHK24" s="857"/>
      <c r="GHL24" s="857"/>
      <c r="GHM24" s="857"/>
      <c r="GHN24" s="857"/>
      <c r="GHO24" s="857"/>
      <c r="GHP24" s="857"/>
      <c r="GHQ24" s="857"/>
      <c r="GHR24" s="857"/>
      <c r="GHS24" s="857"/>
      <c r="GHT24" s="857"/>
      <c r="GHU24" s="857"/>
      <c r="GHV24" s="857"/>
      <c r="GHW24" s="857"/>
      <c r="GHX24" s="857"/>
      <c r="GHY24" s="857"/>
      <c r="GHZ24" s="857"/>
      <c r="GIA24" s="857"/>
      <c r="GIB24" s="857"/>
      <c r="GIC24" s="857"/>
      <c r="GID24" s="857"/>
      <c r="GIE24" s="857"/>
      <c r="GIF24" s="857"/>
      <c r="GIG24" s="857"/>
      <c r="GIH24" s="857"/>
      <c r="GII24" s="857"/>
      <c r="GIJ24" s="857"/>
      <c r="GIK24" s="857"/>
      <c r="GIL24" s="857"/>
      <c r="GIM24" s="857"/>
      <c r="GIN24" s="857"/>
      <c r="GIO24" s="857"/>
      <c r="GIP24" s="857"/>
      <c r="GIQ24" s="857"/>
      <c r="GIR24" s="857"/>
      <c r="GIS24" s="857"/>
      <c r="GIT24" s="857"/>
      <c r="GIU24" s="857"/>
      <c r="GIV24" s="857"/>
      <c r="GIW24" s="857"/>
      <c r="GIX24" s="857"/>
      <c r="GIY24" s="857"/>
      <c r="GIZ24" s="857"/>
      <c r="GJA24" s="857"/>
      <c r="GJB24" s="857"/>
      <c r="GJC24" s="857"/>
      <c r="GJD24" s="857"/>
      <c r="GJE24" s="857"/>
      <c r="GJF24" s="857"/>
      <c r="GJG24" s="857"/>
      <c r="GJH24" s="857"/>
      <c r="GJI24" s="857"/>
      <c r="GJJ24" s="857"/>
      <c r="GJK24" s="857"/>
      <c r="GJL24" s="857"/>
      <c r="GJM24" s="857"/>
      <c r="GJN24" s="857"/>
      <c r="GJO24" s="857"/>
      <c r="GJP24" s="857"/>
      <c r="GJQ24" s="857"/>
      <c r="GJR24" s="857"/>
      <c r="GJS24" s="857"/>
      <c r="GJT24" s="857"/>
      <c r="GJU24" s="857"/>
      <c r="GJV24" s="857"/>
      <c r="GJW24" s="857"/>
      <c r="GJX24" s="857"/>
      <c r="GJY24" s="857"/>
      <c r="GJZ24" s="857"/>
      <c r="GKA24" s="857"/>
      <c r="GKB24" s="857"/>
      <c r="GKC24" s="857"/>
      <c r="GKD24" s="857"/>
      <c r="GKE24" s="857"/>
      <c r="GKF24" s="857"/>
      <c r="GKG24" s="857"/>
      <c r="GKH24" s="857"/>
      <c r="GKI24" s="857"/>
      <c r="GKJ24" s="857"/>
      <c r="GKK24" s="857"/>
      <c r="GKL24" s="857"/>
      <c r="GKM24" s="857"/>
      <c r="GKN24" s="857"/>
      <c r="GKO24" s="857"/>
      <c r="GKP24" s="857"/>
      <c r="GKQ24" s="857"/>
      <c r="GKR24" s="857"/>
      <c r="GKS24" s="857"/>
      <c r="GKT24" s="857"/>
      <c r="GKU24" s="857"/>
      <c r="GKV24" s="857"/>
      <c r="GKW24" s="857"/>
      <c r="GKX24" s="857"/>
      <c r="GKY24" s="857"/>
      <c r="GKZ24" s="857"/>
      <c r="GLA24" s="857"/>
      <c r="GLB24" s="857"/>
      <c r="GLC24" s="857"/>
      <c r="GLD24" s="857"/>
      <c r="GLE24" s="857"/>
      <c r="GLF24" s="857"/>
      <c r="GLG24" s="857"/>
      <c r="GLH24" s="857"/>
      <c r="GLI24" s="857"/>
      <c r="GLJ24" s="857"/>
      <c r="GLK24" s="857"/>
      <c r="GLL24" s="857"/>
      <c r="GLM24" s="857"/>
      <c r="GLN24" s="857"/>
      <c r="GLO24" s="857"/>
      <c r="GLP24" s="857"/>
      <c r="GLQ24" s="857"/>
      <c r="GLR24" s="857"/>
      <c r="GLS24" s="857"/>
      <c r="GLT24" s="857"/>
      <c r="GLU24" s="857"/>
      <c r="GLV24" s="857"/>
      <c r="GLW24" s="857"/>
      <c r="GLX24" s="857"/>
      <c r="GLY24" s="857"/>
      <c r="GLZ24" s="857"/>
      <c r="GMA24" s="857"/>
      <c r="GMB24" s="857"/>
      <c r="GMC24" s="857"/>
      <c r="GMD24" s="857"/>
      <c r="GME24" s="857"/>
      <c r="GMF24" s="857"/>
      <c r="GMG24" s="857"/>
      <c r="GMH24" s="857"/>
      <c r="GMI24" s="857"/>
      <c r="GMJ24" s="857"/>
      <c r="GMK24" s="857"/>
      <c r="GML24" s="857"/>
      <c r="GMM24" s="857"/>
      <c r="GMN24" s="857"/>
      <c r="GMO24" s="857"/>
      <c r="GMP24" s="857"/>
      <c r="GMQ24" s="857"/>
      <c r="GMR24" s="857"/>
      <c r="GMS24" s="857"/>
      <c r="GMT24" s="857"/>
      <c r="GMU24" s="857"/>
      <c r="GMV24" s="857"/>
      <c r="GMW24" s="857"/>
      <c r="GMX24" s="857"/>
      <c r="GMY24" s="857"/>
      <c r="GMZ24" s="857"/>
      <c r="GNA24" s="857"/>
      <c r="GNB24" s="857"/>
      <c r="GNC24" s="857"/>
      <c r="GND24" s="857"/>
      <c r="GNE24" s="857"/>
      <c r="GNF24" s="857"/>
      <c r="GNG24" s="857"/>
      <c r="GNH24" s="857"/>
      <c r="GNI24" s="857"/>
      <c r="GNJ24" s="857"/>
      <c r="GNK24" s="857"/>
      <c r="GNL24" s="857"/>
      <c r="GNM24" s="857"/>
      <c r="GNN24" s="857"/>
      <c r="GNO24" s="857"/>
      <c r="GNP24" s="857"/>
      <c r="GNQ24" s="857"/>
      <c r="GNR24" s="857"/>
      <c r="GNS24" s="857"/>
      <c r="GNT24" s="857"/>
      <c r="GNU24" s="857"/>
      <c r="GNV24" s="857"/>
      <c r="GNW24" s="857"/>
      <c r="GNX24" s="857"/>
      <c r="GNY24" s="857"/>
      <c r="GNZ24" s="857"/>
      <c r="GOA24" s="857"/>
      <c r="GOB24" s="857"/>
      <c r="GOC24" s="857"/>
      <c r="GOD24" s="857"/>
      <c r="GOE24" s="857"/>
      <c r="GOF24" s="857"/>
      <c r="GOG24" s="857"/>
      <c r="GOH24" s="857"/>
      <c r="GOI24" s="857"/>
      <c r="GOJ24" s="857"/>
      <c r="GOK24" s="857"/>
      <c r="GOL24" s="857"/>
      <c r="GOM24" s="857"/>
      <c r="GON24" s="857"/>
      <c r="GOO24" s="857"/>
      <c r="GOP24" s="857"/>
      <c r="GOQ24" s="857"/>
      <c r="GOR24" s="857"/>
      <c r="GOS24" s="857"/>
      <c r="GOT24" s="857"/>
      <c r="GOU24" s="857"/>
      <c r="GOV24" s="857"/>
      <c r="GOW24" s="857"/>
      <c r="GOX24" s="857"/>
      <c r="GOY24" s="857"/>
      <c r="GOZ24" s="857"/>
      <c r="GPA24" s="857"/>
      <c r="GPB24" s="857"/>
      <c r="GPC24" s="857"/>
      <c r="GPD24" s="857"/>
      <c r="GPE24" s="857"/>
      <c r="GPF24" s="857"/>
      <c r="GPG24" s="857"/>
      <c r="GPH24" s="857"/>
      <c r="GPI24" s="857"/>
      <c r="GPJ24" s="857"/>
      <c r="GPK24" s="857"/>
      <c r="GPL24" s="857"/>
      <c r="GPM24" s="857"/>
      <c r="GPN24" s="857"/>
      <c r="GPO24" s="857"/>
      <c r="GPP24" s="857"/>
      <c r="GPQ24" s="857"/>
      <c r="GPR24" s="857"/>
      <c r="GPS24" s="857"/>
      <c r="GPT24" s="857"/>
      <c r="GPU24" s="857"/>
      <c r="GPV24" s="857"/>
      <c r="GPW24" s="857"/>
      <c r="GPX24" s="857"/>
      <c r="GPY24" s="857"/>
      <c r="GPZ24" s="857"/>
      <c r="GQA24" s="857"/>
      <c r="GQB24" s="857"/>
      <c r="GQC24" s="857"/>
      <c r="GQD24" s="857"/>
      <c r="GQE24" s="857"/>
      <c r="GQF24" s="857"/>
      <c r="GQG24" s="857"/>
      <c r="GQH24" s="857"/>
      <c r="GQI24" s="857"/>
      <c r="GQJ24" s="857"/>
      <c r="GQK24" s="857"/>
      <c r="GQL24" s="857"/>
      <c r="GQM24" s="857"/>
      <c r="GQN24" s="857"/>
      <c r="GQO24" s="857"/>
      <c r="GQP24" s="857"/>
      <c r="GQQ24" s="857"/>
      <c r="GQR24" s="857"/>
      <c r="GQS24" s="857"/>
      <c r="GQT24" s="857"/>
      <c r="GQU24" s="857"/>
      <c r="GQV24" s="857"/>
      <c r="GQW24" s="857"/>
      <c r="GQX24" s="857"/>
      <c r="GQY24" s="857"/>
      <c r="GQZ24" s="857"/>
      <c r="GRA24" s="857"/>
      <c r="GRB24" s="857"/>
      <c r="GRC24" s="857"/>
      <c r="GRD24" s="857"/>
      <c r="GRE24" s="857"/>
      <c r="GRF24" s="857"/>
      <c r="GRG24" s="857"/>
      <c r="GRH24" s="857"/>
      <c r="GRI24" s="857"/>
      <c r="GRJ24" s="857"/>
      <c r="GRK24" s="857"/>
      <c r="GRL24" s="857"/>
      <c r="GRM24" s="857"/>
      <c r="GRN24" s="857"/>
      <c r="GRO24" s="857"/>
      <c r="GRP24" s="857"/>
      <c r="GRQ24" s="857"/>
      <c r="GRR24" s="857"/>
      <c r="GRS24" s="857"/>
      <c r="GRT24" s="857"/>
      <c r="GRU24" s="857"/>
      <c r="GRV24" s="857"/>
      <c r="GRW24" s="857"/>
      <c r="GRX24" s="857"/>
      <c r="GRY24" s="857"/>
      <c r="GRZ24" s="857"/>
      <c r="GSA24" s="857"/>
      <c r="GSB24" s="857"/>
      <c r="GSC24" s="857"/>
      <c r="GSD24" s="857"/>
      <c r="GSE24" s="857"/>
      <c r="GSF24" s="857"/>
      <c r="GSG24" s="857"/>
      <c r="GSH24" s="857"/>
      <c r="GSI24" s="857"/>
      <c r="GSJ24" s="857"/>
      <c r="GSK24" s="857"/>
      <c r="GSL24" s="857"/>
      <c r="GSM24" s="857"/>
      <c r="GSN24" s="857"/>
      <c r="GSO24" s="857"/>
      <c r="GSP24" s="857"/>
      <c r="GSQ24" s="857"/>
      <c r="GSR24" s="857"/>
      <c r="GSS24" s="857"/>
      <c r="GST24" s="857"/>
      <c r="GSU24" s="857"/>
      <c r="GSV24" s="857"/>
      <c r="GSW24" s="857"/>
      <c r="GSX24" s="857"/>
      <c r="GSY24" s="857"/>
      <c r="GSZ24" s="857"/>
      <c r="GTA24" s="857"/>
      <c r="GTB24" s="857"/>
      <c r="GTC24" s="857"/>
      <c r="GTD24" s="857"/>
      <c r="GTE24" s="857"/>
      <c r="GTF24" s="857"/>
      <c r="GTG24" s="857"/>
      <c r="GTH24" s="857"/>
      <c r="GTI24" s="857"/>
      <c r="GTJ24" s="857"/>
      <c r="GTK24" s="857"/>
      <c r="GTL24" s="857"/>
      <c r="GTM24" s="857"/>
      <c r="GTN24" s="857"/>
      <c r="GTO24" s="857"/>
      <c r="GTP24" s="857"/>
      <c r="GTQ24" s="857"/>
      <c r="GTR24" s="857"/>
      <c r="GTS24" s="857"/>
      <c r="GTT24" s="857"/>
      <c r="GTU24" s="857"/>
      <c r="GTV24" s="857"/>
      <c r="GTW24" s="857"/>
      <c r="GTX24" s="857"/>
      <c r="GTY24" s="857"/>
      <c r="GTZ24" s="857"/>
      <c r="GUA24" s="857"/>
      <c r="GUB24" s="857"/>
      <c r="GUC24" s="857"/>
      <c r="GUD24" s="857"/>
      <c r="GUE24" s="857"/>
      <c r="GUF24" s="857"/>
      <c r="GUG24" s="857"/>
      <c r="GUH24" s="857"/>
      <c r="GUI24" s="857"/>
      <c r="GUJ24" s="857"/>
      <c r="GUK24" s="857"/>
      <c r="GUL24" s="857"/>
      <c r="GUM24" s="857"/>
      <c r="GUN24" s="857"/>
      <c r="GUO24" s="857"/>
      <c r="GUP24" s="857"/>
      <c r="GUQ24" s="857"/>
      <c r="GUR24" s="857"/>
      <c r="GUS24" s="857"/>
      <c r="GUT24" s="857"/>
      <c r="GUU24" s="857"/>
      <c r="GUV24" s="857"/>
      <c r="GUW24" s="857"/>
      <c r="GUX24" s="857"/>
      <c r="GUY24" s="857"/>
      <c r="GUZ24" s="857"/>
      <c r="GVA24" s="857"/>
      <c r="GVB24" s="857"/>
      <c r="GVC24" s="857"/>
      <c r="GVD24" s="857"/>
      <c r="GVE24" s="857"/>
      <c r="GVF24" s="857"/>
      <c r="GVG24" s="857"/>
      <c r="GVH24" s="857"/>
      <c r="GVI24" s="857"/>
      <c r="GVJ24" s="857"/>
      <c r="GVK24" s="857"/>
      <c r="GVL24" s="857"/>
      <c r="GVM24" s="857"/>
      <c r="GVN24" s="857"/>
      <c r="GVO24" s="857"/>
      <c r="GVP24" s="857"/>
      <c r="GVQ24" s="857"/>
      <c r="GVR24" s="857"/>
      <c r="GVS24" s="857"/>
      <c r="GVT24" s="857"/>
      <c r="GVU24" s="857"/>
      <c r="GVV24" s="857"/>
      <c r="GVW24" s="857"/>
      <c r="GVX24" s="857"/>
      <c r="GVY24" s="857"/>
      <c r="GVZ24" s="857"/>
      <c r="GWA24" s="857"/>
      <c r="GWB24" s="857"/>
      <c r="GWC24" s="857"/>
      <c r="GWD24" s="857"/>
      <c r="GWE24" s="857"/>
      <c r="GWF24" s="857"/>
      <c r="GWG24" s="857"/>
      <c r="GWH24" s="857"/>
      <c r="GWI24" s="857"/>
      <c r="GWJ24" s="857"/>
      <c r="GWK24" s="857"/>
      <c r="GWL24" s="857"/>
      <c r="GWM24" s="857"/>
      <c r="GWN24" s="857"/>
      <c r="GWO24" s="857"/>
      <c r="GWP24" s="857"/>
      <c r="GWQ24" s="857"/>
      <c r="GWR24" s="857"/>
      <c r="GWS24" s="857"/>
      <c r="GWT24" s="857"/>
      <c r="GWU24" s="857"/>
      <c r="GWV24" s="857"/>
      <c r="GWW24" s="857"/>
      <c r="GWX24" s="857"/>
      <c r="GWY24" s="857"/>
      <c r="GWZ24" s="857"/>
      <c r="GXA24" s="857"/>
      <c r="GXB24" s="857"/>
      <c r="GXC24" s="857"/>
      <c r="GXD24" s="857"/>
      <c r="GXE24" s="857"/>
      <c r="GXF24" s="857"/>
      <c r="GXG24" s="857"/>
      <c r="GXH24" s="857"/>
      <c r="GXI24" s="857"/>
      <c r="GXJ24" s="857"/>
      <c r="GXK24" s="857"/>
      <c r="GXL24" s="857"/>
      <c r="GXM24" s="857"/>
      <c r="GXN24" s="857"/>
      <c r="GXO24" s="857"/>
      <c r="GXP24" s="857"/>
      <c r="GXQ24" s="857"/>
      <c r="GXR24" s="857"/>
      <c r="GXS24" s="857"/>
      <c r="GXT24" s="857"/>
      <c r="GXU24" s="857"/>
      <c r="GXV24" s="857"/>
      <c r="GXW24" s="857"/>
      <c r="GXX24" s="857"/>
      <c r="GXY24" s="857"/>
      <c r="GXZ24" s="857"/>
      <c r="GYA24" s="857"/>
      <c r="GYB24" s="857"/>
      <c r="GYC24" s="857"/>
      <c r="GYD24" s="857"/>
      <c r="GYE24" s="857"/>
      <c r="GYF24" s="857"/>
      <c r="GYG24" s="857"/>
      <c r="GYH24" s="857"/>
      <c r="GYI24" s="857"/>
      <c r="GYJ24" s="857"/>
      <c r="GYK24" s="857"/>
      <c r="GYL24" s="857"/>
      <c r="GYM24" s="857"/>
      <c r="GYN24" s="857"/>
      <c r="GYO24" s="857"/>
      <c r="GYP24" s="857"/>
      <c r="GYQ24" s="857"/>
      <c r="GYR24" s="857"/>
      <c r="GYS24" s="857"/>
      <c r="GYT24" s="857"/>
      <c r="GYU24" s="857"/>
      <c r="GYV24" s="857"/>
      <c r="GYW24" s="857"/>
      <c r="GYX24" s="857"/>
      <c r="GYY24" s="857"/>
      <c r="GYZ24" s="857"/>
      <c r="GZA24" s="857"/>
      <c r="GZB24" s="857"/>
      <c r="GZC24" s="857"/>
      <c r="GZD24" s="857"/>
      <c r="GZE24" s="857"/>
      <c r="GZF24" s="857"/>
      <c r="GZG24" s="857"/>
      <c r="GZH24" s="857"/>
      <c r="GZI24" s="857"/>
      <c r="GZJ24" s="857"/>
      <c r="GZK24" s="857"/>
      <c r="GZL24" s="857"/>
      <c r="GZM24" s="857"/>
      <c r="GZN24" s="857"/>
      <c r="GZO24" s="857"/>
      <c r="GZP24" s="857"/>
      <c r="GZQ24" s="857"/>
      <c r="GZR24" s="857"/>
      <c r="GZS24" s="857"/>
      <c r="GZT24" s="857"/>
      <c r="GZU24" s="857"/>
      <c r="GZV24" s="857"/>
      <c r="GZW24" s="857"/>
      <c r="GZX24" s="857"/>
      <c r="GZY24" s="857"/>
      <c r="GZZ24" s="857"/>
      <c r="HAA24" s="857"/>
      <c r="HAB24" s="857"/>
      <c r="HAC24" s="857"/>
      <c r="HAD24" s="857"/>
      <c r="HAE24" s="857"/>
      <c r="HAF24" s="857"/>
      <c r="HAG24" s="857"/>
      <c r="HAH24" s="857"/>
      <c r="HAI24" s="857"/>
      <c r="HAJ24" s="857"/>
      <c r="HAK24" s="857"/>
      <c r="HAL24" s="857"/>
      <c r="HAM24" s="857"/>
      <c r="HAN24" s="857"/>
      <c r="HAO24" s="857"/>
      <c r="HAP24" s="857"/>
      <c r="HAQ24" s="857"/>
      <c r="HAR24" s="857"/>
      <c r="HAS24" s="857"/>
      <c r="HAT24" s="857"/>
      <c r="HAU24" s="857"/>
      <c r="HAV24" s="857"/>
      <c r="HAW24" s="857"/>
      <c r="HAX24" s="857"/>
      <c r="HAY24" s="857"/>
      <c r="HAZ24" s="857"/>
      <c r="HBA24" s="857"/>
      <c r="HBB24" s="857"/>
      <c r="HBC24" s="857"/>
      <c r="HBD24" s="857"/>
      <c r="HBE24" s="857"/>
      <c r="HBF24" s="857"/>
      <c r="HBG24" s="857"/>
      <c r="HBH24" s="857"/>
      <c r="HBI24" s="857"/>
      <c r="HBJ24" s="857"/>
      <c r="HBK24" s="857"/>
      <c r="HBL24" s="857"/>
      <c r="HBM24" s="857"/>
      <c r="HBN24" s="857"/>
      <c r="HBO24" s="857"/>
      <c r="HBP24" s="857"/>
      <c r="HBQ24" s="857"/>
      <c r="HBR24" s="857"/>
      <c r="HBS24" s="857"/>
      <c r="HBT24" s="857"/>
      <c r="HBU24" s="857"/>
      <c r="HBV24" s="857"/>
      <c r="HBW24" s="857"/>
      <c r="HBX24" s="857"/>
      <c r="HBY24" s="857"/>
      <c r="HBZ24" s="857"/>
      <c r="HCA24" s="857"/>
      <c r="HCB24" s="857"/>
      <c r="HCC24" s="857"/>
      <c r="HCD24" s="857"/>
      <c r="HCE24" s="857"/>
      <c r="HCF24" s="857"/>
      <c r="HCG24" s="857"/>
      <c r="HCH24" s="857"/>
      <c r="HCI24" s="857"/>
      <c r="HCJ24" s="857"/>
      <c r="HCK24" s="857"/>
      <c r="HCL24" s="857"/>
      <c r="HCM24" s="857"/>
      <c r="HCN24" s="857"/>
      <c r="HCO24" s="857"/>
      <c r="HCP24" s="857"/>
      <c r="HCQ24" s="857"/>
      <c r="HCR24" s="857"/>
      <c r="HCS24" s="857"/>
      <c r="HCT24" s="857"/>
      <c r="HCU24" s="857"/>
      <c r="HCV24" s="857"/>
      <c r="HCW24" s="857"/>
      <c r="HCX24" s="857"/>
      <c r="HCY24" s="857"/>
      <c r="HCZ24" s="857"/>
      <c r="HDA24" s="857"/>
      <c r="HDB24" s="857"/>
      <c r="HDC24" s="857"/>
      <c r="HDD24" s="857"/>
      <c r="HDE24" s="857"/>
      <c r="HDF24" s="857"/>
      <c r="HDG24" s="857"/>
      <c r="HDH24" s="857"/>
      <c r="HDI24" s="857"/>
      <c r="HDJ24" s="857"/>
      <c r="HDK24" s="857"/>
      <c r="HDL24" s="857"/>
      <c r="HDM24" s="857"/>
      <c r="HDN24" s="857"/>
      <c r="HDO24" s="857"/>
      <c r="HDP24" s="857"/>
      <c r="HDQ24" s="857"/>
      <c r="HDR24" s="857"/>
      <c r="HDS24" s="857"/>
      <c r="HDT24" s="857"/>
      <c r="HDU24" s="857"/>
      <c r="HDV24" s="857"/>
      <c r="HDW24" s="857"/>
      <c r="HDX24" s="857"/>
      <c r="HDY24" s="857"/>
      <c r="HDZ24" s="857"/>
      <c r="HEA24" s="857"/>
      <c r="HEB24" s="857"/>
      <c r="HEC24" s="857"/>
      <c r="HED24" s="857"/>
      <c r="HEE24" s="857"/>
      <c r="HEF24" s="857"/>
      <c r="HEG24" s="857"/>
      <c r="HEH24" s="857"/>
      <c r="HEI24" s="857"/>
      <c r="HEJ24" s="857"/>
      <c r="HEK24" s="857"/>
      <c r="HEL24" s="857"/>
      <c r="HEM24" s="857"/>
      <c r="HEN24" s="857"/>
      <c r="HEO24" s="857"/>
      <c r="HEP24" s="857"/>
      <c r="HEQ24" s="857"/>
      <c r="HER24" s="857"/>
      <c r="HES24" s="857"/>
      <c r="HET24" s="857"/>
      <c r="HEU24" s="857"/>
      <c r="HEV24" s="857"/>
      <c r="HEW24" s="857"/>
      <c r="HEX24" s="857"/>
      <c r="HEY24" s="857"/>
      <c r="HEZ24" s="857"/>
      <c r="HFA24" s="857"/>
      <c r="HFB24" s="857"/>
      <c r="HFC24" s="857"/>
      <c r="HFD24" s="857"/>
      <c r="HFE24" s="857"/>
      <c r="HFF24" s="857"/>
      <c r="HFG24" s="857"/>
      <c r="HFH24" s="857"/>
      <c r="HFI24" s="857"/>
      <c r="HFJ24" s="857"/>
      <c r="HFK24" s="857"/>
      <c r="HFL24" s="857"/>
      <c r="HFM24" s="857"/>
      <c r="HFN24" s="857"/>
      <c r="HFO24" s="857"/>
      <c r="HFP24" s="857"/>
      <c r="HFQ24" s="857"/>
      <c r="HFR24" s="857"/>
      <c r="HFS24" s="857"/>
      <c r="HFT24" s="857"/>
      <c r="HFU24" s="857"/>
      <c r="HFV24" s="857"/>
      <c r="HFW24" s="857"/>
      <c r="HFX24" s="857"/>
      <c r="HFY24" s="857"/>
      <c r="HFZ24" s="857"/>
      <c r="HGA24" s="857"/>
      <c r="HGB24" s="857"/>
      <c r="HGC24" s="857"/>
      <c r="HGD24" s="857"/>
      <c r="HGE24" s="857"/>
      <c r="HGF24" s="857"/>
      <c r="HGG24" s="857"/>
      <c r="HGH24" s="857"/>
      <c r="HGI24" s="857"/>
      <c r="HGJ24" s="857"/>
      <c r="HGK24" s="857"/>
      <c r="HGL24" s="857"/>
      <c r="HGM24" s="857"/>
      <c r="HGN24" s="857"/>
      <c r="HGO24" s="857"/>
      <c r="HGP24" s="857"/>
      <c r="HGQ24" s="857"/>
      <c r="HGR24" s="857"/>
      <c r="HGS24" s="857"/>
      <c r="HGT24" s="857"/>
      <c r="HGU24" s="857"/>
      <c r="HGV24" s="857"/>
      <c r="HGW24" s="857"/>
      <c r="HGX24" s="857"/>
      <c r="HGY24" s="857"/>
      <c r="HGZ24" s="857"/>
      <c r="HHA24" s="857"/>
      <c r="HHB24" s="857"/>
      <c r="HHC24" s="857"/>
      <c r="HHD24" s="857"/>
      <c r="HHE24" s="857"/>
      <c r="HHF24" s="857"/>
      <c r="HHG24" s="857"/>
      <c r="HHH24" s="857"/>
      <c r="HHI24" s="857"/>
      <c r="HHJ24" s="857"/>
      <c r="HHK24" s="857"/>
      <c r="HHL24" s="857"/>
      <c r="HHM24" s="857"/>
      <c r="HHN24" s="857"/>
      <c r="HHO24" s="857"/>
      <c r="HHP24" s="857"/>
      <c r="HHQ24" s="857"/>
      <c r="HHR24" s="857"/>
      <c r="HHS24" s="857"/>
      <c r="HHT24" s="857"/>
      <c r="HHU24" s="857"/>
      <c r="HHV24" s="857"/>
      <c r="HHW24" s="857"/>
      <c r="HHX24" s="857"/>
      <c r="HHY24" s="857"/>
      <c r="HHZ24" s="857"/>
      <c r="HIA24" s="857"/>
      <c r="HIB24" s="857"/>
      <c r="HIC24" s="857"/>
      <c r="HID24" s="857"/>
      <c r="HIE24" s="857"/>
      <c r="HIF24" s="857"/>
      <c r="HIG24" s="857"/>
      <c r="HIH24" s="857"/>
      <c r="HII24" s="857"/>
      <c r="HIJ24" s="857"/>
      <c r="HIK24" s="857"/>
      <c r="HIL24" s="857"/>
      <c r="HIM24" s="857"/>
      <c r="HIN24" s="857"/>
      <c r="HIO24" s="857"/>
      <c r="HIP24" s="857"/>
      <c r="HIQ24" s="857"/>
      <c r="HIR24" s="857"/>
      <c r="HIS24" s="857"/>
      <c r="HIT24" s="857"/>
      <c r="HIU24" s="857"/>
      <c r="HIV24" s="857"/>
      <c r="HIW24" s="857"/>
      <c r="HIX24" s="857"/>
      <c r="HIY24" s="857"/>
      <c r="HIZ24" s="857"/>
      <c r="HJA24" s="857"/>
      <c r="HJB24" s="857"/>
      <c r="HJC24" s="857"/>
      <c r="HJD24" s="857"/>
      <c r="HJE24" s="857"/>
      <c r="HJF24" s="857"/>
      <c r="HJG24" s="857"/>
      <c r="HJH24" s="857"/>
      <c r="HJI24" s="857"/>
      <c r="HJJ24" s="857"/>
      <c r="HJK24" s="857"/>
      <c r="HJL24" s="857"/>
      <c r="HJM24" s="857"/>
      <c r="HJN24" s="857"/>
      <c r="HJO24" s="857"/>
      <c r="HJP24" s="857"/>
      <c r="HJQ24" s="857"/>
      <c r="HJR24" s="857"/>
      <c r="HJS24" s="857"/>
      <c r="HJT24" s="857"/>
      <c r="HJU24" s="857"/>
      <c r="HJV24" s="857"/>
      <c r="HJW24" s="857"/>
      <c r="HJX24" s="857"/>
      <c r="HJY24" s="857"/>
      <c r="HJZ24" s="857"/>
      <c r="HKA24" s="857"/>
      <c r="HKB24" s="857"/>
      <c r="HKC24" s="857"/>
      <c r="HKD24" s="857"/>
      <c r="HKE24" s="857"/>
      <c r="HKF24" s="857"/>
      <c r="HKG24" s="857"/>
      <c r="HKH24" s="857"/>
      <c r="HKI24" s="857"/>
      <c r="HKJ24" s="857"/>
      <c r="HKK24" s="857"/>
      <c r="HKL24" s="857"/>
      <c r="HKM24" s="857"/>
      <c r="HKN24" s="857"/>
      <c r="HKO24" s="857"/>
      <c r="HKP24" s="857"/>
      <c r="HKQ24" s="857"/>
      <c r="HKR24" s="857"/>
      <c r="HKS24" s="857"/>
      <c r="HKT24" s="857"/>
      <c r="HKU24" s="857"/>
      <c r="HKV24" s="857"/>
      <c r="HKW24" s="857"/>
      <c r="HKX24" s="857"/>
      <c r="HKY24" s="857"/>
      <c r="HKZ24" s="857"/>
      <c r="HLA24" s="857"/>
      <c r="HLB24" s="857"/>
      <c r="HLC24" s="857"/>
      <c r="HLD24" s="857"/>
      <c r="HLE24" s="857"/>
      <c r="HLF24" s="857"/>
      <c r="HLG24" s="857"/>
      <c r="HLH24" s="857"/>
      <c r="HLI24" s="857"/>
      <c r="HLJ24" s="857"/>
      <c r="HLK24" s="857"/>
      <c r="HLL24" s="857"/>
      <c r="HLM24" s="857"/>
      <c r="HLN24" s="857"/>
      <c r="HLO24" s="857"/>
      <c r="HLP24" s="857"/>
      <c r="HLQ24" s="857"/>
      <c r="HLR24" s="857"/>
      <c r="HLS24" s="857"/>
      <c r="HLT24" s="857"/>
      <c r="HLU24" s="857"/>
      <c r="HLV24" s="857"/>
      <c r="HLW24" s="857"/>
      <c r="HLX24" s="857"/>
      <c r="HLY24" s="857"/>
      <c r="HLZ24" s="857"/>
      <c r="HMA24" s="857"/>
      <c r="HMB24" s="857"/>
      <c r="HMC24" s="857"/>
      <c r="HMD24" s="857"/>
      <c r="HME24" s="857"/>
      <c r="HMF24" s="857"/>
      <c r="HMG24" s="857"/>
      <c r="HMH24" s="857"/>
      <c r="HMI24" s="857"/>
      <c r="HMJ24" s="857"/>
      <c r="HMK24" s="857"/>
      <c r="HML24" s="857"/>
      <c r="HMM24" s="857"/>
      <c r="HMN24" s="857"/>
      <c r="HMO24" s="857"/>
      <c r="HMP24" s="857"/>
      <c r="HMQ24" s="857"/>
      <c r="HMR24" s="857"/>
      <c r="HMS24" s="857"/>
      <c r="HMT24" s="857"/>
      <c r="HMU24" s="857"/>
      <c r="HMV24" s="857"/>
      <c r="HMW24" s="857"/>
      <c r="HMX24" s="857"/>
      <c r="HMY24" s="857"/>
      <c r="HMZ24" s="857"/>
      <c r="HNA24" s="857"/>
      <c r="HNB24" s="857"/>
      <c r="HNC24" s="857"/>
      <c r="HND24" s="857"/>
      <c r="HNE24" s="857"/>
      <c r="HNF24" s="857"/>
      <c r="HNG24" s="857"/>
      <c r="HNH24" s="857"/>
      <c r="HNI24" s="857"/>
      <c r="HNJ24" s="857"/>
      <c r="HNK24" s="857"/>
      <c r="HNL24" s="857"/>
      <c r="HNM24" s="857"/>
      <c r="HNN24" s="857"/>
      <c r="HNO24" s="857"/>
      <c r="HNP24" s="857"/>
      <c r="HNQ24" s="857"/>
      <c r="HNR24" s="857"/>
      <c r="HNS24" s="857"/>
      <c r="HNT24" s="857"/>
      <c r="HNU24" s="857"/>
      <c r="HNV24" s="857"/>
      <c r="HNW24" s="857"/>
      <c r="HNX24" s="857"/>
      <c r="HNY24" s="857"/>
      <c r="HNZ24" s="857"/>
      <c r="HOA24" s="857"/>
      <c r="HOB24" s="857"/>
      <c r="HOC24" s="857"/>
      <c r="HOD24" s="857"/>
      <c r="HOE24" s="857"/>
      <c r="HOF24" s="857"/>
      <c r="HOG24" s="857"/>
      <c r="HOH24" s="857"/>
      <c r="HOI24" s="857"/>
      <c r="HOJ24" s="857"/>
      <c r="HOK24" s="857"/>
      <c r="HOL24" s="857"/>
      <c r="HOM24" s="857"/>
      <c r="HON24" s="857"/>
      <c r="HOO24" s="857"/>
      <c r="HOP24" s="857"/>
      <c r="HOQ24" s="857"/>
      <c r="HOR24" s="857"/>
      <c r="HOS24" s="857"/>
      <c r="HOT24" s="857"/>
      <c r="HOU24" s="857"/>
      <c r="HOV24" s="857"/>
      <c r="HOW24" s="857"/>
      <c r="HOX24" s="857"/>
      <c r="HOY24" s="857"/>
      <c r="HOZ24" s="857"/>
      <c r="HPA24" s="857"/>
      <c r="HPB24" s="857"/>
      <c r="HPC24" s="857"/>
      <c r="HPD24" s="857"/>
      <c r="HPE24" s="857"/>
      <c r="HPF24" s="857"/>
      <c r="HPG24" s="857"/>
      <c r="HPH24" s="857"/>
      <c r="HPI24" s="857"/>
      <c r="HPJ24" s="857"/>
      <c r="HPK24" s="857"/>
      <c r="HPL24" s="857"/>
      <c r="HPM24" s="857"/>
      <c r="HPN24" s="857"/>
      <c r="HPO24" s="857"/>
      <c r="HPP24" s="857"/>
      <c r="HPQ24" s="857"/>
      <c r="HPR24" s="857"/>
      <c r="HPS24" s="857"/>
      <c r="HPT24" s="857"/>
      <c r="HPU24" s="857"/>
      <c r="HPV24" s="857"/>
      <c r="HPW24" s="857"/>
      <c r="HPX24" s="857"/>
      <c r="HPY24" s="857"/>
      <c r="HPZ24" s="857"/>
      <c r="HQA24" s="857"/>
      <c r="HQB24" s="857"/>
      <c r="HQC24" s="857"/>
      <c r="HQD24" s="857"/>
      <c r="HQE24" s="857"/>
      <c r="HQF24" s="857"/>
      <c r="HQG24" s="857"/>
      <c r="HQH24" s="857"/>
      <c r="HQI24" s="857"/>
      <c r="HQJ24" s="857"/>
      <c r="HQK24" s="857"/>
      <c r="HQL24" s="857"/>
      <c r="HQM24" s="857"/>
      <c r="HQN24" s="857"/>
      <c r="HQO24" s="857"/>
      <c r="HQP24" s="857"/>
      <c r="HQQ24" s="857"/>
      <c r="HQR24" s="857"/>
      <c r="HQS24" s="857"/>
      <c r="HQT24" s="857"/>
      <c r="HQU24" s="857"/>
      <c r="HQV24" s="857"/>
      <c r="HQW24" s="857"/>
      <c r="HQX24" s="857"/>
      <c r="HQY24" s="857"/>
      <c r="HQZ24" s="857"/>
      <c r="HRA24" s="857"/>
      <c r="HRB24" s="857"/>
      <c r="HRC24" s="857"/>
      <c r="HRD24" s="857"/>
      <c r="HRE24" s="857"/>
      <c r="HRF24" s="857"/>
      <c r="HRG24" s="857"/>
      <c r="HRH24" s="857"/>
      <c r="HRI24" s="857"/>
      <c r="HRJ24" s="857"/>
      <c r="HRK24" s="857"/>
      <c r="HRL24" s="857"/>
      <c r="HRM24" s="857"/>
      <c r="HRN24" s="857"/>
      <c r="HRO24" s="857"/>
      <c r="HRP24" s="857"/>
      <c r="HRQ24" s="857"/>
      <c r="HRR24" s="857"/>
      <c r="HRS24" s="857"/>
      <c r="HRT24" s="857"/>
      <c r="HRU24" s="857"/>
      <c r="HRV24" s="857"/>
      <c r="HRW24" s="857"/>
      <c r="HRX24" s="857"/>
      <c r="HRY24" s="857"/>
      <c r="HRZ24" s="857"/>
      <c r="HSA24" s="857"/>
      <c r="HSB24" s="857"/>
      <c r="HSC24" s="857"/>
      <c r="HSD24" s="857"/>
      <c r="HSE24" s="857"/>
      <c r="HSF24" s="857"/>
      <c r="HSG24" s="857"/>
      <c r="HSH24" s="857"/>
      <c r="HSI24" s="857"/>
      <c r="HSJ24" s="857"/>
      <c r="HSK24" s="857"/>
      <c r="HSL24" s="857"/>
      <c r="HSM24" s="857"/>
      <c r="HSN24" s="857"/>
      <c r="HSO24" s="857"/>
      <c r="HSP24" s="857"/>
      <c r="HSQ24" s="857"/>
      <c r="HSR24" s="857"/>
      <c r="HSS24" s="857"/>
      <c r="HST24" s="857"/>
      <c r="HSU24" s="857"/>
      <c r="HSV24" s="857"/>
      <c r="HSW24" s="857"/>
      <c r="HSX24" s="857"/>
      <c r="HSY24" s="857"/>
      <c r="HSZ24" s="857"/>
      <c r="HTA24" s="857"/>
      <c r="HTB24" s="857"/>
      <c r="HTC24" s="857"/>
      <c r="HTD24" s="857"/>
      <c r="HTE24" s="857"/>
      <c r="HTF24" s="857"/>
      <c r="HTG24" s="857"/>
      <c r="HTH24" s="857"/>
      <c r="HTI24" s="857"/>
      <c r="HTJ24" s="857"/>
      <c r="HTK24" s="857"/>
      <c r="HTL24" s="857"/>
      <c r="HTM24" s="857"/>
      <c r="HTN24" s="857"/>
      <c r="HTO24" s="857"/>
      <c r="HTP24" s="857"/>
      <c r="HTQ24" s="857"/>
      <c r="HTR24" s="857"/>
      <c r="HTS24" s="857"/>
      <c r="HTT24" s="857"/>
      <c r="HTU24" s="857"/>
      <c r="HTV24" s="857"/>
      <c r="HTW24" s="857"/>
      <c r="HTX24" s="857"/>
      <c r="HTY24" s="857"/>
      <c r="HTZ24" s="857"/>
      <c r="HUA24" s="857"/>
      <c r="HUB24" s="857"/>
      <c r="HUC24" s="857"/>
      <c r="HUD24" s="857"/>
      <c r="HUE24" s="857"/>
      <c r="HUF24" s="857"/>
      <c r="HUG24" s="857"/>
      <c r="HUH24" s="857"/>
      <c r="HUI24" s="857"/>
      <c r="HUJ24" s="857"/>
      <c r="HUK24" s="857"/>
      <c r="HUL24" s="857"/>
      <c r="HUM24" s="857"/>
      <c r="HUN24" s="857"/>
      <c r="HUO24" s="857"/>
      <c r="HUP24" s="857"/>
      <c r="HUQ24" s="857"/>
      <c r="HUR24" s="857"/>
      <c r="HUS24" s="857"/>
      <c r="HUT24" s="857"/>
      <c r="HUU24" s="857"/>
      <c r="HUV24" s="857"/>
      <c r="HUW24" s="857"/>
      <c r="HUX24" s="857"/>
      <c r="HUY24" s="857"/>
      <c r="HUZ24" s="857"/>
      <c r="HVA24" s="857"/>
      <c r="HVB24" s="857"/>
      <c r="HVC24" s="857"/>
      <c r="HVD24" s="857"/>
      <c r="HVE24" s="857"/>
      <c r="HVF24" s="857"/>
      <c r="HVG24" s="857"/>
      <c r="HVH24" s="857"/>
      <c r="HVI24" s="857"/>
      <c r="HVJ24" s="857"/>
      <c r="HVK24" s="857"/>
      <c r="HVL24" s="857"/>
      <c r="HVM24" s="857"/>
      <c r="HVN24" s="857"/>
      <c r="HVO24" s="857"/>
      <c r="HVP24" s="857"/>
      <c r="HVQ24" s="857"/>
      <c r="HVR24" s="857"/>
      <c r="HVS24" s="857"/>
      <c r="HVT24" s="857"/>
      <c r="HVU24" s="857"/>
      <c r="HVV24" s="857"/>
      <c r="HVW24" s="857"/>
      <c r="HVX24" s="857"/>
      <c r="HVY24" s="857"/>
      <c r="HVZ24" s="857"/>
      <c r="HWA24" s="857"/>
      <c r="HWB24" s="857"/>
      <c r="HWC24" s="857"/>
      <c r="HWD24" s="857"/>
      <c r="HWE24" s="857"/>
      <c r="HWF24" s="857"/>
      <c r="HWG24" s="857"/>
      <c r="HWH24" s="857"/>
      <c r="HWI24" s="857"/>
      <c r="HWJ24" s="857"/>
      <c r="HWK24" s="857"/>
      <c r="HWL24" s="857"/>
      <c r="HWM24" s="857"/>
      <c r="HWN24" s="857"/>
      <c r="HWO24" s="857"/>
      <c r="HWP24" s="857"/>
      <c r="HWQ24" s="857"/>
      <c r="HWR24" s="857"/>
      <c r="HWS24" s="857"/>
      <c r="HWT24" s="857"/>
      <c r="HWU24" s="857"/>
      <c r="HWV24" s="857"/>
      <c r="HWW24" s="857"/>
      <c r="HWX24" s="857"/>
      <c r="HWY24" s="857"/>
      <c r="HWZ24" s="857"/>
      <c r="HXA24" s="857"/>
      <c r="HXB24" s="857"/>
      <c r="HXC24" s="857"/>
      <c r="HXD24" s="857"/>
      <c r="HXE24" s="857"/>
      <c r="HXF24" s="857"/>
      <c r="HXG24" s="857"/>
      <c r="HXH24" s="857"/>
      <c r="HXI24" s="857"/>
      <c r="HXJ24" s="857"/>
      <c r="HXK24" s="857"/>
      <c r="HXL24" s="857"/>
      <c r="HXM24" s="857"/>
      <c r="HXN24" s="857"/>
      <c r="HXO24" s="857"/>
      <c r="HXP24" s="857"/>
      <c r="HXQ24" s="857"/>
      <c r="HXR24" s="857"/>
      <c r="HXS24" s="857"/>
      <c r="HXT24" s="857"/>
      <c r="HXU24" s="857"/>
      <c r="HXV24" s="857"/>
      <c r="HXW24" s="857"/>
      <c r="HXX24" s="857"/>
      <c r="HXY24" s="857"/>
      <c r="HXZ24" s="857"/>
      <c r="HYA24" s="857"/>
      <c r="HYB24" s="857"/>
      <c r="HYC24" s="857"/>
      <c r="HYD24" s="857"/>
      <c r="HYE24" s="857"/>
      <c r="HYF24" s="857"/>
      <c r="HYG24" s="857"/>
      <c r="HYH24" s="857"/>
      <c r="HYI24" s="857"/>
      <c r="HYJ24" s="857"/>
      <c r="HYK24" s="857"/>
      <c r="HYL24" s="857"/>
      <c r="HYM24" s="857"/>
      <c r="HYN24" s="857"/>
      <c r="HYO24" s="857"/>
      <c r="HYP24" s="857"/>
      <c r="HYQ24" s="857"/>
      <c r="HYR24" s="857"/>
      <c r="HYS24" s="857"/>
      <c r="HYT24" s="857"/>
      <c r="HYU24" s="857"/>
      <c r="HYV24" s="857"/>
      <c r="HYW24" s="857"/>
      <c r="HYX24" s="857"/>
      <c r="HYY24" s="857"/>
      <c r="HYZ24" s="857"/>
      <c r="HZA24" s="857"/>
      <c r="HZB24" s="857"/>
      <c r="HZC24" s="857"/>
      <c r="HZD24" s="857"/>
      <c r="HZE24" s="857"/>
      <c r="HZF24" s="857"/>
      <c r="HZG24" s="857"/>
      <c r="HZH24" s="857"/>
      <c r="HZI24" s="857"/>
      <c r="HZJ24" s="857"/>
      <c r="HZK24" s="857"/>
      <c r="HZL24" s="857"/>
      <c r="HZM24" s="857"/>
      <c r="HZN24" s="857"/>
      <c r="HZO24" s="857"/>
      <c r="HZP24" s="857"/>
      <c r="HZQ24" s="857"/>
      <c r="HZR24" s="857"/>
      <c r="HZS24" s="857"/>
      <c r="HZT24" s="857"/>
      <c r="HZU24" s="857"/>
      <c r="HZV24" s="857"/>
      <c r="HZW24" s="857"/>
      <c r="HZX24" s="857"/>
      <c r="HZY24" s="857"/>
      <c r="HZZ24" s="857"/>
      <c r="IAA24" s="857"/>
      <c r="IAB24" s="857"/>
      <c r="IAC24" s="857"/>
      <c r="IAD24" s="857"/>
      <c r="IAE24" s="857"/>
      <c r="IAF24" s="857"/>
      <c r="IAG24" s="857"/>
      <c r="IAH24" s="857"/>
      <c r="IAI24" s="857"/>
      <c r="IAJ24" s="857"/>
      <c r="IAK24" s="857"/>
      <c r="IAL24" s="857"/>
      <c r="IAM24" s="857"/>
      <c r="IAN24" s="857"/>
      <c r="IAO24" s="857"/>
      <c r="IAP24" s="857"/>
      <c r="IAQ24" s="857"/>
      <c r="IAR24" s="857"/>
      <c r="IAS24" s="857"/>
      <c r="IAT24" s="857"/>
      <c r="IAU24" s="857"/>
      <c r="IAV24" s="857"/>
      <c r="IAW24" s="857"/>
      <c r="IAX24" s="857"/>
      <c r="IAY24" s="857"/>
      <c r="IAZ24" s="857"/>
      <c r="IBA24" s="857"/>
      <c r="IBB24" s="857"/>
      <c r="IBC24" s="857"/>
      <c r="IBD24" s="857"/>
      <c r="IBE24" s="857"/>
      <c r="IBF24" s="857"/>
      <c r="IBG24" s="857"/>
      <c r="IBH24" s="857"/>
      <c r="IBI24" s="857"/>
      <c r="IBJ24" s="857"/>
      <c r="IBK24" s="857"/>
      <c r="IBL24" s="857"/>
      <c r="IBM24" s="857"/>
      <c r="IBN24" s="857"/>
      <c r="IBO24" s="857"/>
      <c r="IBP24" s="857"/>
      <c r="IBQ24" s="857"/>
      <c r="IBR24" s="857"/>
      <c r="IBS24" s="857"/>
      <c r="IBT24" s="857"/>
      <c r="IBU24" s="857"/>
      <c r="IBV24" s="857"/>
      <c r="IBW24" s="857"/>
      <c r="IBX24" s="857"/>
      <c r="IBY24" s="857"/>
      <c r="IBZ24" s="857"/>
      <c r="ICA24" s="857"/>
      <c r="ICB24" s="857"/>
      <c r="ICC24" s="857"/>
      <c r="ICD24" s="857"/>
      <c r="ICE24" s="857"/>
      <c r="ICF24" s="857"/>
      <c r="ICG24" s="857"/>
      <c r="ICH24" s="857"/>
      <c r="ICI24" s="857"/>
      <c r="ICJ24" s="857"/>
      <c r="ICK24" s="857"/>
      <c r="ICL24" s="857"/>
      <c r="ICM24" s="857"/>
      <c r="ICN24" s="857"/>
      <c r="ICO24" s="857"/>
      <c r="ICP24" s="857"/>
      <c r="ICQ24" s="857"/>
      <c r="ICR24" s="857"/>
      <c r="ICS24" s="857"/>
      <c r="ICT24" s="857"/>
      <c r="ICU24" s="857"/>
      <c r="ICV24" s="857"/>
      <c r="ICW24" s="857"/>
      <c r="ICX24" s="857"/>
      <c r="ICY24" s="857"/>
      <c r="ICZ24" s="857"/>
      <c r="IDA24" s="857"/>
      <c r="IDB24" s="857"/>
      <c r="IDC24" s="857"/>
      <c r="IDD24" s="857"/>
      <c r="IDE24" s="857"/>
      <c r="IDF24" s="857"/>
      <c r="IDG24" s="857"/>
      <c r="IDH24" s="857"/>
      <c r="IDI24" s="857"/>
      <c r="IDJ24" s="857"/>
      <c r="IDK24" s="857"/>
      <c r="IDL24" s="857"/>
      <c r="IDM24" s="857"/>
      <c r="IDN24" s="857"/>
      <c r="IDO24" s="857"/>
      <c r="IDP24" s="857"/>
      <c r="IDQ24" s="857"/>
      <c r="IDR24" s="857"/>
      <c r="IDS24" s="857"/>
      <c r="IDT24" s="857"/>
      <c r="IDU24" s="857"/>
      <c r="IDV24" s="857"/>
      <c r="IDW24" s="857"/>
      <c r="IDX24" s="857"/>
      <c r="IDY24" s="857"/>
      <c r="IDZ24" s="857"/>
      <c r="IEA24" s="857"/>
      <c r="IEB24" s="857"/>
      <c r="IEC24" s="857"/>
      <c r="IED24" s="857"/>
      <c r="IEE24" s="857"/>
      <c r="IEF24" s="857"/>
      <c r="IEG24" s="857"/>
      <c r="IEH24" s="857"/>
      <c r="IEI24" s="857"/>
      <c r="IEJ24" s="857"/>
      <c r="IEK24" s="857"/>
      <c r="IEL24" s="857"/>
      <c r="IEM24" s="857"/>
      <c r="IEN24" s="857"/>
      <c r="IEO24" s="857"/>
      <c r="IEP24" s="857"/>
      <c r="IEQ24" s="857"/>
      <c r="IER24" s="857"/>
      <c r="IES24" s="857"/>
      <c r="IET24" s="857"/>
      <c r="IEU24" s="857"/>
      <c r="IEV24" s="857"/>
      <c r="IEW24" s="857"/>
      <c r="IEX24" s="857"/>
      <c r="IEY24" s="857"/>
      <c r="IEZ24" s="857"/>
      <c r="IFA24" s="857"/>
      <c r="IFB24" s="857"/>
      <c r="IFC24" s="857"/>
      <c r="IFD24" s="857"/>
      <c r="IFE24" s="857"/>
      <c r="IFF24" s="857"/>
      <c r="IFG24" s="857"/>
      <c r="IFH24" s="857"/>
      <c r="IFI24" s="857"/>
      <c r="IFJ24" s="857"/>
      <c r="IFK24" s="857"/>
      <c r="IFL24" s="857"/>
      <c r="IFM24" s="857"/>
      <c r="IFN24" s="857"/>
      <c r="IFO24" s="857"/>
      <c r="IFP24" s="857"/>
      <c r="IFQ24" s="857"/>
      <c r="IFR24" s="857"/>
      <c r="IFS24" s="857"/>
      <c r="IFT24" s="857"/>
      <c r="IFU24" s="857"/>
      <c r="IFV24" s="857"/>
      <c r="IFW24" s="857"/>
      <c r="IFX24" s="857"/>
      <c r="IFY24" s="857"/>
      <c r="IFZ24" s="857"/>
      <c r="IGA24" s="857"/>
      <c r="IGB24" s="857"/>
      <c r="IGC24" s="857"/>
      <c r="IGD24" s="857"/>
      <c r="IGE24" s="857"/>
      <c r="IGF24" s="857"/>
      <c r="IGG24" s="857"/>
      <c r="IGH24" s="857"/>
      <c r="IGI24" s="857"/>
      <c r="IGJ24" s="857"/>
      <c r="IGK24" s="857"/>
      <c r="IGL24" s="857"/>
      <c r="IGM24" s="857"/>
      <c r="IGN24" s="857"/>
      <c r="IGO24" s="857"/>
      <c r="IGP24" s="857"/>
      <c r="IGQ24" s="857"/>
      <c r="IGR24" s="857"/>
      <c r="IGS24" s="857"/>
      <c r="IGT24" s="857"/>
      <c r="IGU24" s="857"/>
      <c r="IGV24" s="857"/>
      <c r="IGW24" s="857"/>
      <c r="IGX24" s="857"/>
      <c r="IGY24" s="857"/>
      <c r="IGZ24" s="857"/>
      <c r="IHA24" s="857"/>
      <c r="IHB24" s="857"/>
      <c r="IHC24" s="857"/>
      <c r="IHD24" s="857"/>
      <c r="IHE24" s="857"/>
      <c r="IHF24" s="857"/>
      <c r="IHG24" s="857"/>
      <c r="IHH24" s="857"/>
      <c r="IHI24" s="857"/>
      <c r="IHJ24" s="857"/>
      <c r="IHK24" s="857"/>
      <c r="IHL24" s="857"/>
      <c r="IHM24" s="857"/>
      <c r="IHN24" s="857"/>
      <c r="IHO24" s="857"/>
      <c r="IHP24" s="857"/>
      <c r="IHQ24" s="857"/>
      <c r="IHR24" s="857"/>
      <c r="IHS24" s="857"/>
      <c r="IHT24" s="857"/>
      <c r="IHU24" s="857"/>
      <c r="IHV24" s="857"/>
      <c r="IHW24" s="857"/>
      <c r="IHX24" s="857"/>
      <c r="IHY24" s="857"/>
      <c r="IHZ24" s="857"/>
      <c r="IIA24" s="857"/>
      <c r="IIB24" s="857"/>
      <c r="IIC24" s="857"/>
      <c r="IID24" s="857"/>
      <c r="IIE24" s="857"/>
      <c r="IIF24" s="857"/>
      <c r="IIG24" s="857"/>
      <c r="IIH24" s="857"/>
      <c r="III24" s="857"/>
      <c r="IIJ24" s="857"/>
      <c r="IIK24" s="857"/>
      <c r="IIL24" s="857"/>
      <c r="IIM24" s="857"/>
      <c r="IIN24" s="857"/>
      <c r="IIO24" s="857"/>
      <c r="IIP24" s="857"/>
      <c r="IIQ24" s="857"/>
      <c r="IIR24" s="857"/>
      <c r="IIS24" s="857"/>
      <c r="IIT24" s="857"/>
      <c r="IIU24" s="857"/>
      <c r="IIV24" s="857"/>
      <c r="IIW24" s="857"/>
      <c r="IIX24" s="857"/>
      <c r="IIY24" s="857"/>
      <c r="IIZ24" s="857"/>
      <c r="IJA24" s="857"/>
      <c r="IJB24" s="857"/>
      <c r="IJC24" s="857"/>
      <c r="IJD24" s="857"/>
      <c r="IJE24" s="857"/>
      <c r="IJF24" s="857"/>
      <c r="IJG24" s="857"/>
      <c r="IJH24" s="857"/>
      <c r="IJI24" s="857"/>
      <c r="IJJ24" s="857"/>
      <c r="IJK24" s="857"/>
      <c r="IJL24" s="857"/>
      <c r="IJM24" s="857"/>
      <c r="IJN24" s="857"/>
      <c r="IJO24" s="857"/>
      <c r="IJP24" s="857"/>
      <c r="IJQ24" s="857"/>
      <c r="IJR24" s="857"/>
      <c r="IJS24" s="857"/>
      <c r="IJT24" s="857"/>
      <c r="IJU24" s="857"/>
      <c r="IJV24" s="857"/>
      <c r="IJW24" s="857"/>
      <c r="IJX24" s="857"/>
      <c r="IJY24" s="857"/>
      <c r="IJZ24" s="857"/>
      <c r="IKA24" s="857"/>
      <c r="IKB24" s="857"/>
      <c r="IKC24" s="857"/>
      <c r="IKD24" s="857"/>
      <c r="IKE24" s="857"/>
      <c r="IKF24" s="857"/>
      <c r="IKG24" s="857"/>
      <c r="IKH24" s="857"/>
      <c r="IKI24" s="857"/>
      <c r="IKJ24" s="857"/>
      <c r="IKK24" s="857"/>
      <c r="IKL24" s="857"/>
      <c r="IKM24" s="857"/>
      <c r="IKN24" s="857"/>
      <c r="IKO24" s="857"/>
      <c r="IKP24" s="857"/>
      <c r="IKQ24" s="857"/>
      <c r="IKR24" s="857"/>
      <c r="IKS24" s="857"/>
      <c r="IKT24" s="857"/>
      <c r="IKU24" s="857"/>
      <c r="IKV24" s="857"/>
      <c r="IKW24" s="857"/>
      <c r="IKX24" s="857"/>
      <c r="IKY24" s="857"/>
      <c r="IKZ24" s="857"/>
      <c r="ILA24" s="857"/>
      <c r="ILB24" s="857"/>
      <c r="ILC24" s="857"/>
      <c r="ILD24" s="857"/>
      <c r="ILE24" s="857"/>
      <c r="ILF24" s="857"/>
      <c r="ILG24" s="857"/>
      <c r="ILH24" s="857"/>
      <c r="ILI24" s="857"/>
      <c r="ILJ24" s="857"/>
      <c r="ILK24" s="857"/>
      <c r="ILL24" s="857"/>
      <c r="ILM24" s="857"/>
      <c r="ILN24" s="857"/>
      <c r="ILO24" s="857"/>
      <c r="ILP24" s="857"/>
      <c r="ILQ24" s="857"/>
      <c r="ILR24" s="857"/>
      <c r="ILS24" s="857"/>
      <c r="ILT24" s="857"/>
      <c r="ILU24" s="857"/>
      <c r="ILV24" s="857"/>
      <c r="ILW24" s="857"/>
      <c r="ILX24" s="857"/>
      <c r="ILY24" s="857"/>
      <c r="ILZ24" s="857"/>
      <c r="IMA24" s="857"/>
      <c r="IMB24" s="857"/>
      <c r="IMC24" s="857"/>
      <c r="IMD24" s="857"/>
      <c r="IME24" s="857"/>
      <c r="IMF24" s="857"/>
      <c r="IMG24" s="857"/>
      <c r="IMH24" s="857"/>
      <c r="IMI24" s="857"/>
      <c r="IMJ24" s="857"/>
      <c r="IMK24" s="857"/>
      <c r="IML24" s="857"/>
      <c r="IMM24" s="857"/>
      <c r="IMN24" s="857"/>
      <c r="IMO24" s="857"/>
      <c r="IMP24" s="857"/>
      <c r="IMQ24" s="857"/>
      <c r="IMR24" s="857"/>
      <c r="IMS24" s="857"/>
      <c r="IMT24" s="857"/>
      <c r="IMU24" s="857"/>
      <c r="IMV24" s="857"/>
      <c r="IMW24" s="857"/>
      <c r="IMX24" s="857"/>
      <c r="IMY24" s="857"/>
      <c r="IMZ24" s="857"/>
      <c r="INA24" s="857"/>
      <c r="INB24" s="857"/>
      <c r="INC24" s="857"/>
      <c r="IND24" s="857"/>
      <c r="INE24" s="857"/>
      <c r="INF24" s="857"/>
      <c r="ING24" s="857"/>
      <c r="INH24" s="857"/>
      <c r="INI24" s="857"/>
      <c r="INJ24" s="857"/>
      <c r="INK24" s="857"/>
      <c r="INL24" s="857"/>
      <c r="INM24" s="857"/>
      <c r="INN24" s="857"/>
      <c r="INO24" s="857"/>
      <c r="INP24" s="857"/>
      <c r="INQ24" s="857"/>
      <c r="INR24" s="857"/>
      <c r="INS24" s="857"/>
      <c r="INT24" s="857"/>
      <c r="INU24" s="857"/>
      <c r="INV24" s="857"/>
      <c r="INW24" s="857"/>
      <c r="INX24" s="857"/>
      <c r="INY24" s="857"/>
      <c r="INZ24" s="857"/>
      <c r="IOA24" s="857"/>
      <c r="IOB24" s="857"/>
      <c r="IOC24" s="857"/>
      <c r="IOD24" s="857"/>
      <c r="IOE24" s="857"/>
      <c r="IOF24" s="857"/>
      <c r="IOG24" s="857"/>
      <c r="IOH24" s="857"/>
      <c r="IOI24" s="857"/>
      <c r="IOJ24" s="857"/>
      <c r="IOK24" s="857"/>
      <c r="IOL24" s="857"/>
      <c r="IOM24" s="857"/>
      <c r="ION24" s="857"/>
      <c r="IOO24" s="857"/>
      <c r="IOP24" s="857"/>
      <c r="IOQ24" s="857"/>
      <c r="IOR24" s="857"/>
      <c r="IOS24" s="857"/>
      <c r="IOT24" s="857"/>
      <c r="IOU24" s="857"/>
      <c r="IOV24" s="857"/>
      <c r="IOW24" s="857"/>
      <c r="IOX24" s="857"/>
      <c r="IOY24" s="857"/>
      <c r="IOZ24" s="857"/>
      <c r="IPA24" s="857"/>
      <c r="IPB24" s="857"/>
      <c r="IPC24" s="857"/>
      <c r="IPD24" s="857"/>
      <c r="IPE24" s="857"/>
      <c r="IPF24" s="857"/>
      <c r="IPG24" s="857"/>
      <c r="IPH24" s="857"/>
      <c r="IPI24" s="857"/>
      <c r="IPJ24" s="857"/>
      <c r="IPK24" s="857"/>
      <c r="IPL24" s="857"/>
      <c r="IPM24" s="857"/>
      <c r="IPN24" s="857"/>
      <c r="IPO24" s="857"/>
      <c r="IPP24" s="857"/>
      <c r="IPQ24" s="857"/>
      <c r="IPR24" s="857"/>
      <c r="IPS24" s="857"/>
      <c r="IPT24" s="857"/>
      <c r="IPU24" s="857"/>
      <c r="IPV24" s="857"/>
      <c r="IPW24" s="857"/>
      <c r="IPX24" s="857"/>
      <c r="IPY24" s="857"/>
      <c r="IPZ24" s="857"/>
      <c r="IQA24" s="857"/>
      <c r="IQB24" s="857"/>
      <c r="IQC24" s="857"/>
      <c r="IQD24" s="857"/>
      <c r="IQE24" s="857"/>
      <c r="IQF24" s="857"/>
      <c r="IQG24" s="857"/>
      <c r="IQH24" s="857"/>
      <c r="IQI24" s="857"/>
      <c r="IQJ24" s="857"/>
      <c r="IQK24" s="857"/>
      <c r="IQL24" s="857"/>
      <c r="IQM24" s="857"/>
      <c r="IQN24" s="857"/>
      <c r="IQO24" s="857"/>
      <c r="IQP24" s="857"/>
      <c r="IQQ24" s="857"/>
      <c r="IQR24" s="857"/>
      <c r="IQS24" s="857"/>
      <c r="IQT24" s="857"/>
      <c r="IQU24" s="857"/>
      <c r="IQV24" s="857"/>
      <c r="IQW24" s="857"/>
      <c r="IQX24" s="857"/>
      <c r="IQY24" s="857"/>
      <c r="IQZ24" s="857"/>
      <c r="IRA24" s="857"/>
      <c r="IRB24" s="857"/>
      <c r="IRC24" s="857"/>
      <c r="IRD24" s="857"/>
      <c r="IRE24" s="857"/>
      <c r="IRF24" s="857"/>
      <c r="IRG24" s="857"/>
      <c r="IRH24" s="857"/>
      <c r="IRI24" s="857"/>
      <c r="IRJ24" s="857"/>
      <c r="IRK24" s="857"/>
      <c r="IRL24" s="857"/>
      <c r="IRM24" s="857"/>
      <c r="IRN24" s="857"/>
      <c r="IRO24" s="857"/>
      <c r="IRP24" s="857"/>
      <c r="IRQ24" s="857"/>
      <c r="IRR24" s="857"/>
      <c r="IRS24" s="857"/>
      <c r="IRT24" s="857"/>
      <c r="IRU24" s="857"/>
      <c r="IRV24" s="857"/>
      <c r="IRW24" s="857"/>
      <c r="IRX24" s="857"/>
      <c r="IRY24" s="857"/>
      <c r="IRZ24" s="857"/>
      <c r="ISA24" s="857"/>
      <c r="ISB24" s="857"/>
      <c r="ISC24" s="857"/>
      <c r="ISD24" s="857"/>
      <c r="ISE24" s="857"/>
      <c r="ISF24" s="857"/>
      <c r="ISG24" s="857"/>
      <c r="ISH24" s="857"/>
      <c r="ISI24" s="857"/>
      <c r="ISJ24" s="857"/>
      <c r="ISK24" s="857"/>
      <c r="ISL24" s="857"/>
      <c r="ISM24" s="857"/>
      <c r="ISN24" s="857"/>
      <c r="ISO24" s="857"/>
      <c r="ISP24" s="857"/>
      <c r="ISQ24" s="857"/>
      <c r="ISR24" s="857"/>
      <c r="ISS24" s="857"/>
      <c r="IST24" s="857"/>
      <c r="ISU24" s="857"/>
      <c r="ISV24" s="857"/>
      <c r="ISW24" s="857"/>
      <c r="ISX24" s="857"/>
      <c r="ISY24" s="857"/>
      <c r="ISZ24" s="857"/>
      <c r="ITA24" s="857"/>
      <c r="ITB24" s="857"/>
      <c r="ITC24" s="857"/>
      <c r="ITD24" s="857"/>
      <c r="ITE24" s="857"/>
      <c r="ITF24" s="857"/>
      <c r="ITG24" s="857"/>
      <c r="ITH24" s="857"/>
      <c r="ITI24" s="857"/>
      <c r="ITJ24" s="857"/>
      <c r="ITK24" s="857"/>
      <c r="ITL24" s="857"/>
      <c r="ITM24" s="857"/>
      <c r="ITN24" s="857"/>
      <c r="ITO24" s="857"/>
      <c r="ITP24" s="857"/>
      <c r="ITQ24" s="857"/>
      <c r="ITR24" s="857"/>
      <c r="ITS24" s="857"/>
      <c r="ITT24" s="857"/>
      <c r="ITU24" s="857"/>
      <c r="ITV24" s="857"/>
      <c r="ITW24" s="857"/>
      <c r="ITX24" s="857"/>
      <c r="ITY24" s="857"/>
      <c r="ITZ24" s="857"/>
      <c r="IUA24" s="857"/>
      <c r="IUB24" s="857"/>
      <c r="IUC24" s="857"/>
      <c r="IUD24" s="857"/>
      <c r="IUE24" s="857"/>
      <c r="IUF24" s="857"/>
      <c r="IUG24" s="857"/>
      <c r="IUH24" s="857"/>
      <c r="IUI24" s="857"/>
      <c r="IUJ24" s="857"/>
      <c r="IUK24" s="857"/>
      <c r="IUL24" s="857"/>
      <c r="IUM24" s="857"/>
      <c r="IUN24" s="857"/>
      <c r="IUO24" s="857"/>
      <c r="IUP24" s="857"/>
      <c r="IUQ24" s="857"/>
      <c r="IUR24" s="857"/>
      <c r="IUS24" s="857"/>
      <c r="IUT24" s="857"/>
      <c r="IUU24" s="857"/>
      <c r="IUV24" s="857"/>
      <c r="IUW24" s="857"/>
      <c r="IUX24" s="857"/>
      <c r="IUY24" s="857"/>
      <c r="IUZ24" s="857"/>
      <c r="IVA24" s="857"/>
      <c r="IVB24" s="857"/>
      <c r="IVC24" s="857"/>
      <c r="IVD24" s="857"/>
      <c r="IVE24" s="857"/>
      <c r="IVF24" s="857"/>
      <c r="IVG24" s="857"/>
      <c r="IVH24" s="857"/>
      <c r="IVI24" s="857"/>
      <c r="IVJ24" s="857"/>
      <c r="IVK24" s="857"/>
      <c r="IVL24" s="857"/>
      <c r="IVM24" s="857"/>
      <c r="IVN24" s="857"/>
      <c r="IVO24" s="857"/>
      <c r="IVP24" s="857"/>
      <c r="IVQ24" s="857"/>
      <c r="IVR24" s="857"/>
      <c r="IVS24" s="857"/>
      <c r="IVT24" s="857"/>
      <c r="IVU24" s="857"/>
      <c r="IVV24" s="857"/>
      <c r="IVW24" s="857"/>
      <c r="IVX24" s="857"/>
      <c r="IVY24" s="857"/>
      <c r="IVZ24" s="857"/>
      <c r="IWA24" s="857"/>
      <c r="IWB24" s="857"/>
      <c r="IWC24" s="857"/>
      <c r="IWD24" s="857"/>
      <c r="IWE24" s="857"/>
      <c r="IWF24" s="857"/>
      <c r="IWG24" s="857"/>
      <c r="IWH24" s="857"/>
      <c r="IWI24" s="857"/>
      <c r="IWJ24" s="857"/>
      <c r="IWK24" s="857"/>
      <c r="IWL24" s="857"/>
      <c r="IWM24" s="857"/>
      <c r="IWN24" s="857"/>
      <c r="IWO24" s="857"/>
      <c r="IWP24" s="857"/>
      <c r="IWQ24" s="857"/>
      <c r="IWR24" s="857"/>
      <c r="IWS24" s="857"/>
      <c r="IWT24" s="857"/>
      <c r="IWU24" s="857"/>
      <c r="IWV24" s="857"/>
      <c r="IWW24" s="857"/>
      <c r="IWX24" s="857"/>
      <c r="IWY24" s="857"/>
      <c r="IWZ24" s="857"/>
      <c r="IXA24" s="857"/>
      <c r="IXB24" s="857"/>
      <c r="IXC24" s="857"/>
      <c r="IXD24" s="857"/>
      <c r="IXE24" s="857"/>
      <c r="IXF24" s="857"/>
      <c r="IXG24" s="857"/>
      <c r="IXH24" s="857"/>
      <c r="IXI24" s="857"/>
      <c r="IXJ24" s="857"/>
      <c r="IXK24" s="857"/>
      <c r="IXL24" s="857"/>
      <c r="IXM24" s="857"/>
      <c r="IXN24" s="857"/>
      <c r="IXO24" s="857"/>
      <c r="IXP24" s="857"/>
      <c r="IXQ24" s="857"/>
      <c r="IXR24" s="857"/>
      <c r="IXS24" s="857"/>
      <c r="IXT24" s="857"/>
      <c r="IXU24" s="857"/>
      <c r="IXV24" s="857"/>
      <c r="IXW24" s="857"/>
      <c r="IXX24" s="857"/>
      <c r="IXY24" s="857"/>
      <c r="IXZ24" s="857"/>
      <c r="IYA24" s="857"/>
      <c r="IYB24" s="857"/>
      <c r="IYC24" s="857"/>
      <c r="IYD24" s="857"/>
      <c r="IYE24" s="857"/>
      <c r="IYF24" s="857"/>
      <c r="IYG24" s="857"/>
      <c r="IYH24" s="857"/>
      <c r="IYI24" s="857"/>
      <c r="IYJ24" s="857"/>
      <c r="IYK24" s="857"/>
      <c r="IYL24" s="857"/>
      <c r="IYM24" s="857"/>
      <c r="IYN24" s="857"/>
      <c r="IYO24" s="857"/>
      <c r="IYP24" s="857"/>
      <c r="IYQ24" s="857"/>
      <c r="IYR24" s="857"/>
      <c r="IYS24" s="857"/>
      <c r="IYT24" s="857"/>
      <c r="IYU24" s="857"/>
      <c r="IYV24" s="857"/>
      <c r="IYW24" s="857"/>
      <c r="IYX24" s="857"/>
      <c r="IYY24" s="857"/>
      <c r="IYZ24" s="857"/>
      <c r="IZA24" s="857"/>
      <c r="IZB24" s="857"/>
      <c r="IZC24" s="857"/>
      <c r="IZD24" s="857"/>
      <c r="IZE24" s="857"/>
      <c r="IZF24" s="857"/>
      <c r="IZG24" s="857"/>
      <c r="IZH24" s="857"/>
      <c r="IZI24" s="857"/>
      <c r="IZJ24" s="857"/>
      <c r="IZK24" s="857"/>
      <c r="IZL24" s="857"/>
      <c r="IZM24" s="857"/>
      <c r="IZN24" s="857"/>
      <c r="IZO24" s="857"/>
      <c r="IZP24" s="857"/>
      <c r="IZQ24" s="857"/>
      <c r="IZR24" s="857"/>
      <c r="IZS24" s="857"/>
      <c r="IZT24" s="857"/>
      <c r="IZU24" s="857"/>
      <c r="IZV24" s="857"/>
      <c r="IZW24" s="857"/>
      <c r="IZX24" s="857"/>
      <c r="IZY24" s="857"/>
      <c r="IZZ24" s="857"/>
      <c r="JAA24" s="857"/>
      <c r="JAB24" s="857"/>
      <c r="JAC24" s="857"/>
      <c r="JAD24" s="857"/>
      <c r="JAE24" s="857"/>
      <c r="JAF24" s="857"/>
      <c r="JAG24" s="857"/>
      <c r="JAH24" s="857"/>
      <c r="JAI24" s="857"/>
      <c r="JAJ24" s="857"/>
      <c r="JAK24" s="857"/>
      <c r="JAL24" s="857"/>
      <c r="JAM24" s="857"/>
      <c r="JAN24" s="857"/>
      <c r="JAO24" s="857"/>
      <c r="JAP24" s="857"/>
      <c r="JAQ24" s="857"/>
      <c r="JAR24" s="857"/>
      <c r="JAS24" s="857"/>
      <c r="JAT24" s="857"/>
      <c r="JAU24" s="857"/>
      <c r="JAV24" s="857"/>
      <c r="JAW24" s="857"/>
      <c r="JAX24" s="857"/>
      <c r="JAY24" s="857"/>
      <c r="JAZ24" s="857"/>
      <c r="JBA24" s="857"/>
      <c r="JBB24" s="857"/>
      <c r="JBC24" s="857"/>
      <c r="JBD24" s="857"/>
      <c r="JBE24" s="857"/>
      <c r="JBF24" s="857"/>
      <c r="JBG24" s="857"/>
      <c r="JBH24" s="857"/>
      <c r="JBI24" s="857"/>
      <c r="JBJ24" s="857"/>
      <c r="JBK24" s="857"/>
      <c r="JBL24" s="857"/>
      <c r="JBM24" s="857"/>
      <c r="JBN24" s="857"/>
      <c r="JBO24" s="857"/>
      <c r="JBP24" s="857"/>
      <c r="JBQ24" s="857"/>
      <c r="JBR24" s="857"/>
      <c r="JBS24" s="857"/>
      <c r="JBT24" s="857"/>
      <c r="JBU24" s="857"/>
      <c r="JBV24" s="857"/>
      <c r="JBW24" s="857"/>
      <c r="JBX24" s="857"/>
      <c r="JBY24" s="857"/>
      <c r="JBZ24" s="857"/>
      <c r="JCA24" s="857"/>
      <c r="JCB24" s="857"/>
      <c r="JCC24" s="857"/>
      <c r="JCD24" s="857"/>
      <c r="JCE24" s="857"/>
      <c r="JCF24" s="857"/>
      <c r="JCG24" s="857"/>
      <c r="JCH24" s="857"/>
      <c r="JCI24" s="857"/>
      <c r="JCJ24" s="857"/>
      <c r="JCK24" s="857"/>
      <c r="JCL24" s="857"/>
      <c r="JCM24" s="857"/>
      <c r="JCN24" s="857"/>
      <c r="JCO24" s="857"/>
      <c r="JCP24" s="857"/>
      <c r="JCQ24" s="857"/>
      <c r="JCR24" s="857"/>
      <c r="JCS24" s="857"/>
      <c r="JCT24" s="857"/>
      <c r="JCU24" s="857"/>
      <c r="JCV24" s="857"/>
      <c r="JCW24" s="857"/>
      <c r="JCX24" s="857"/>
      <c r="JCY24" s="857"/>
      <c r="JCZ24" s="857"/>
      <c r="JDA24" s="857"/>
      <c r="JDB24" s="857"/>
      <c r="JDC24" s="857"/>
      <c r="JDD24" s="857"/>
      <c r="JDE24" s="857"/>
      <c r="JDF24" s="857"/>
      <c r="JDG24" s="857"/>
      <c r="JDH24" s="857"/>
      <c r="JDI24" s="857"/>
      <c r="JDJ24" s="857"/>
      <c r="JDK24" s="857"/>
      <c r="JDL24" s="857"/>
      <c r="JDM24" s="857"/>
      <c r="JDN24" s="857"/>
      <c r="JDO24" s="857"/>
      <c r="JDP24" s="857"/>
      <c r="JDQ24" s="857"/>
      <c r="JDR24" s="857"/>
      <c r="JDS24" s="857"/>
      <c r="JDT24" s="857"/>
      <c r="JDU24" s="857"/>
      <c r="JDV24" s="857"/>
      <c r="JDW24" s="857"/>
      <c r="JDX24" s="857"/>
      <c r="JDY24" s="857"/>
      <c r="JDZ24" s="857"/>
      <c r="JEA24" s="857"/>
      <c r="JEB24" s="857"/>
      <c r="JEC24" s="857"/>
      <c r="JED24" s="857"/>
      <c r="JEE24" s="857"/>
      <c r="JEF24" s="857"/>
      <c r="JEG24" s="857"/>
      <c r="JEH24" s="857"/>
      <c r="JEI24" s="857"/>
      <c r="JEJ24" s="857"/>
      <c r="JEK24" s="857"/>
      <c r="JEL24" s="857"/>
      <c r="JEM24" s="857"/>
      <c r="JEN24" s="857"/>
      <c r="JEO24" s="857"/>
      <c r="JEP24" s="857"/>
      <c r="JEQ24" s="857"/>
      <c r="JER24" s="857"/>
      <c r="JES24" s="857"/>
      <c r="JET24" s="857"/>
      <c r="JEU24" s="857"/>
      <c r="JEV24" s="857"/>
      <c r="JEW24" s="857"/>
      <c r="JEX24" s="857"/>
      <c r="JEY24" s="857"/>
      <c r="JEZ24" s="857"/>
      <c r="JFA24" s="857"/>
      <c r="JFB24" s="857"/>
      <c r="JFC24" s="857"/>
      <c r="JFD24" s="857"/>
      <c r="JFE24" s="857"/>
      <c r="JFF24" s="857"/>
      <c r="JFG24" s="857"/>
      <c r="JFH24" s="857"/>
      <c r="JFI24" s="857"/>
      <c r="JFJ24" s="857"/>
      <c r="JFK24" s="857"/>
      <c r="JFL24" s="857"/>
      <c r="JFM24" s="857"/>
      <c r="JFN24" s="857"/>
      <c r="JFO24" s="857"/>
      <c r="JFP24" s="857"/>
      <c r="JFQ24" s="857"/>
      <c r="JFR24" s="857"/>
      <c r="JFS24" s="857"/>
      <c r="JFT24" s="857"/>
      <c r="JFU24" s="857"/>
      <c r="JFV24" s="857"/>
      <c r="JFW24" s="857"/>
      <c r="JFX24" s="857"/>
      <c r="JFY24" s="857"/>
      <c r="JFZ24" s="857"/>
      <c r="JGA24" s="857"/>
      <c r="JGB24" s="857"/>
      <c r="JGC24" s="857"/>
      <c r="JGD24" s="857"/>
      <c r="JGE24" s="857"/>
      <c r="JGF24" s="857"/>
      <c r="JGG24" s="857"/>
      <c r="JGH24" s="857"/>
      <c r="JGI24" s="857"/>
      <c r="JGJ24" s="857"/>
      <c r="JGK24" s="857"/>
      <c r="JGL24" s="857"/>
      <c r="JGM24" s="857"/>
      <c r="JGN24" s="857"/>
      <c r="JGO24" s="857"/>
      <c r="JGP24" s="857"/>
      <c r="JGQ24" s="857"/>
      <c r="JGR24" s="857"/>
      <c r="JGS24" s="857"/>
      <c r="JGT24" s="857"/>
      <c r="JGU24" s="857"/>
      <c r="JGV24" s="857"/>
      <c r="JGW24" s="857"/>
      <c r="JGX24" s="857"/>
      <c r="JGY24" s="857"/>
      <c r="JGZ24" s="857"/>
      <c r="JHA24" s="857"/>
      <c r="JHB24" s="857"/>
      <c r="JHC24" s="857"/>
      <c r="JHD24" s="857"/>
      <c r="JHE24" s="857"/>
      <c r="JHF24" s="857"/>
      <c r="JHG24" s="857"/>
      <c r="JHH24" s="857"/>
      <c r="JHI24" s="857"/>
      <c r="JHJ24" s="857"/>
      <c r="JHK24" s="857"/>
      <c r="JHL24" s="857"/>
      <c r="JHM24" s="857"/>
      <c r="JHN24" s="857"/>
      <c r="JHO24" s="857"/>
      <c r="JHP24" s="857"/>
      <c r="JHQ24" s="857"/>
      <c r="JHR24" s="857"/>
      <c r="JHS24" s="857"/>
      <c r="JHT24" s="857"/>
      <c r="JHU24" s="857"/>
      <c r="JHV24" s="857"/>
      <c r="JHW24" s="857"/>
      <c r="JHX24" s="857"/>
      <c r="JHY24" s="857"/>
      <c r="JHZ24" s="857"/>
      <c r="JIA24" s="857"/>
      <c r="JIB24" s="857"/>
      <c r="JIC24" s="857"/>
      <c r="JID24" s="857"/>
      <c r="JIE24" s="857"/>
      <c r="JIF24" s="857"/>
      <c r="JIG24" s="857"/>
      <c r="JIH24" s="857"/>
      <c r="JII24" s="857"/>
      <c r="JIJ24" s="857"/>
      <c r="JIK24" s="857"/>
      <c r="JIL24" s="857"/>
      <c r="JIM24" s="857"/>
      <c r="JIN24" s="857"/>
      <c r="JIO24" s="857"/>
      <c r="JIP24" s="857"/>
      <c r="JIQ24" s="857"/>
      <c r="JIR24" s="857"/>
      <c r="JIS24" s="857"/>
      <c r="JIT24" s="857"/>
      <c r="JIU24" s="857"/>
      <c r="JIV24" s="857"/>
      <c r="JIW24" s="857"/>
      <c r="JIX24" s="857"/>
      <c r="JIY24" s="857"/>
      <c r="JIZ24" s="857"/>
      <c r="JJA24" s="857"/>
      <c r="JJB24" s="857"/>
      <c r="JJC24" s="857"/>
      <c r="JJD24" s="857"/>
      <c r="JJE24" s="857"/>
      <c r="JJF24" s="857"/>
      <c r="JJG24" s="857"/>
      <c r="JJH24" s="857"/>
      <c r="JJI24" s="857"/>
      <c r="JJJ24" s="857"/>
      <c r="JJK24" s="857"/>
      <c r="JJL24" s="857"/>
      <c r="JJM24" s="857"/>
      <c r="JJN24" s="857"/>
      <c r="JJO24" s="857"/>
      <c r="JJP24" s="857"/>
      <c r="JJQ24" s="857"/>
      <c r="JJR24" s="857"/>
      <c r="JJS24" s="857"/>
      <c r="JJT24" s="857"/>
      <c r="JJU24" s="857"/>
      <c r="JJV24" s="857"/>
      <c r="JJW24" s="857"/>
      <c r="JJX24" s="857"/>
      <c r="JJY24" s="857"/>
      <c r="JJZ24" s="857"/>
      <c r="JKA24" s="857"/>
      <c r="JKB24" s="857"/>
      <c r="JKC24" s="857"/>
      <c r="JKD24" s="857"/>
      <c r="JKE24" s="857"/>
      <c r="JKF24" s="857"/>
      <c r="JKG24" s="857"/>
      <c r="JKH24" s="857"/>
      <c r="JKI24" s="857"/>
      <c r="JKJ24" s="857"/>
      <c r="JKK24" s="857"/>
      <c r="JKL24" s="857"/>
      <c r="JKM24" s="857"/>
      <c r="JKN24" s="857"/>
      <c r="JKO24" s="857"/>
      <c r="JKP24" s="857"/>
      <c r="JKQ24" s="857"/>
      <c r="JKR24" s="857"/>
      <c r="JKS24" s="857"/>
      <c r="JKT24" s="857"/>
      <c r="JKU24" s="857"/>
      <c r="JKV24" s="857"/>
      <c r="JKW24" s="857"/>
      <c r="JKX24" s="857"/>
      <c r="JKY24" s="857"/>
      <c r="JKZ24" s="857"/>
      <c r="JLA24" s="857"/>
      <c r="JLB24" s="857"/>
      <c r="JLC24" s="857"/>
      <c r="JLD24" s="857"/>
      <c r="JLE24" s="857"/>
      <c r="JLF24" s="857"/>
      <c r="JLG24" s="857"/>
      <c r="JLH24" s="857"/>
      <c r="JLI24" s="857"/>
      <c r="JLJ24" s="857"/>
      <c r="JLK24" s="857"/>
      <c r="JLL24" s="857"/>
      <c r="JLM24" s="857"/>
      <c r="JLN24" s="857"/>
      <c r="JLO24" s="857"/>
      <c r="JLP24" s="857"/>
      <c r="JLQ24" s="857"/>
      <c r="JLR24" s="857"/>
      <c r="JLS24" s="857"/>
      <c r="JLT24" s="857"/>
      <c r="JLU24" s="857"/>
      <c r="JLV24" s="857"/>
      <c r="JLW24" s="857"/>
      <c r="JLX24" s="857"/>
      <c r="JLY24" s="857"/>
      <c r="JLZ24" s="857"/>
      <c r="JMA24" s="857"/>
      <c r="JMB24" s="857"/>
      <c r="JMC24" s="857"/>
      <c r="JMD24" s="857"/>
      <c r="JME24" s="857"/>
      <c r="JMF24" s="857"/>
      <c r="JMG24" s="857"/>
      <c r="JMH24" s="857"/>
      <c r="JMI24" s="857"/>
      <c r="JMJ24" s="857"/>
      <c r="JMK24" s="857"/>
      <c r="JML24" s="857"/>
      <c r="JMM24" s="857"/>
      <c r="JMN24" s="857"/>
      <c r="JMO24" s="857"/>
      <c r="JMP24" s="857"/>
      <c r="JMQ24" s="857"/>
      <c r="JMR24" s="857"/>
      <c r="JMS24" s="857"/>
      <c r="JMT24" s="857"/>
      <c r="JMU24" s="857"/>
      <c r="JMV24" s="857"/>
      <c r="JMW24" s="857"/>
      <c r="JMX24" s="857"/>
      <c r="JMY24" s="857"/>
      <c r="JMZ24" s="857"/>
      <c r="JNA24" s="857"/>
      <c r="JNB24" s="857"/>
      <c r="JNC24" s="857"/>
      <c r="JND24" s="857"/>
      <c r="JNE24" s="857"/>
      <c r="JNF24" s="857"/>
      <c r="JNG24" s="857"/>
      <c r="JNH24" s="857"/>
      <c r="JNI24" s="857"/>
      <c r="JNJ24" s="857"/>
      <c r="JNK24" s="857"/>
      <c r="JNL24" s="857"/>
      <c r="JNM24" s="857"/>
      <c r="JNN24" s="857"/>
      <c r="JNO24" s="857"/>
      <c r="JNP24" s="857"/>
      <c r="JNQ24" s="857"/>
      <c r="JNR24" s="857"/>
      <c r="JNS24" s="857"/>
      <c r="JNT24" s="857"/>
      <c r="JNU24" s="857"/>
      <c r="JNV24" s="857"/>
      <c r="JNW24" s="857"/>
      <c r="JNX24" s="857"/>
      <c r="JNY24" s="857"/>
      <c r="JNZ24" s="857"/>
      <c r="JOA24" s="857"/>
      <c r="JOB24" s="857"/>
      <c r="JOC24" s="857"/>
      <c r="JOD24" s="857"/>
      <c r="JOE24" s="857"/>
      <c r="JOF24" s="857"/>
      <c r="JOG24" s="857"/>
      <c r="JOH24" s="857"/>
      <c r="JOI24" s="857"/>
      <c r="JOJ24" s="857"/>
      <c r="JOK24" s="857"/>
      <c r="JOL24" s="857"/>
      <c r="JOM24" s="857"/>
      <c r="JON24" s="857"/>
      <c r="JOO24" s="857"/>
      <c r="JOP24" s="857"/>
      <c r="JOQ24" s="857"/>
      <c r="JOR24" s="857"/>
      <c r="JOS24" s="857"/>
      <c r="JOT24" s="857"/>
      <c r="JOU24" s="857"/>
      <c r="JOV24" s="857"/>
      <c r="JOW24" s="857"/>
      <c r="JOX24" s="857"/>
      <c r="JOY24" s="857"/>
      <c r="JOZ24" s="857"/>
      <c r="JPA24" s="857"/>
      <c r="JPB24" s="857"/>
      <c r="JPC24" s="857"/>
      <c r="JPD24" s="857"/>
      <c r="JPE24" s="857"/>
      <c r="JPF24" s="857"/>
      <c r="JPG24" s="857"/>
      <c r="JPH24" s="857"/>
      <c r="JPI24" s="857"/>
      <c r="JPJ24" s="857"/>
      <c r="JPK24" s="857"/>
      <c r="JPL24" s="857"/>
      <c r="JPM24" s="857"/>
      <c r="JPN24" s="857"/>
      <c r="JPO24" s="857"/>
      <c r="JPP24" s="857"/>
      <c r="JPQ24" s="857"/>
      <c r="JPR24" s="857"/>
      <c r="JPS24" s="857"/>
      <c r="JPT24" s="857"/>
      <c r="JPU24" s="857"/>
      <c r="JPV24" s="857"/>
      <c r="JPW24" s="857"/>
      <c r="JPX24" s="857"/>
      <c r="JPY24" s="857"/>
      <c r="JPZ24" s="857"/>
      <c r="JQA24" s="857"/>
      <c r="JQB24" s="857"/>
      <c r="JQC24" s="857"/>
      <c r="JQD24" s="857"/>
      <c r="JQE24" s="857"/>
      <c r="JQF24" s="857"/>
      <c r="JQG24" s="857"/>
      <c r="JQH24" s="857"/>
      <c r="JQI24" s="857"/>
      <c r="JQJ24" s="857"/>
      <c r="JQK24" s="857"/>
      <c r="JQL24" s="857"/>
      <c r="JQM24" s="857"/>
      <c r="JQN24" s="857"/>
      <c r="JQO24" s="857"/>
      <c r="JQP24" s="857"/>
      <c r="JQQ24" s="857"/>
      <c r="JQR24" s="857"/>
      <c r="JQS24" s="857"/>
      <c r="JQT24" s="857"/>
      <c r="JQU24" s="857"/>
      <c r="JQV24" s="857"/>
      <c r="JQW24" s="857"/>
      <c r="JQX24" s="857"/>
      <c r="JQY24" s="857"/>
      <c r="JQZ24" s="857"/>
      <c r="JRA24" s="857"/>
      <c r="JRB24" s="857"/>
      <c r="JRC24" s="857"/>
      <c r="JRD24" s="857"/>
      <c r="JRE24" s="857"/>
      <c r="JRF24" s="857"/>
      <c r="JRG24" s="857"/>
      <c r="JRH24" s="857"/>
      <c r="JRI24" s="857"/>
      <c r="JRJ24" s="857"/>
      <c r="JRK24" s="857"/>
      <c r="JRL24" s="857"/>
      <c r="JRM24" s="857"/>
      <c r="JRN24" s="857"/>
      <c r="JRO24" s="857"/>
      <c r="JRP24" s="857"/>
      <c r="JRQ24" s="857"/>
      <c r="JRR24" s="857"/>
      <c r="JRS24" s="857"/>
      <c r="JRT24" s="857"/>
      <c r="JRU24" s="857"/>
      <c r="JRV24" s="857"/>
      <c r="JRW24" s="857"/>
      <c r="JRX24" s="857"/>
      <c r="JRY24" s="857"/>
      <c r="JRZ24" s="857"/>
      <c r="JSA24" s="857"/>
      <c r="JSB24" s="857"/>
      <c r="JSC24" s="857"/>
      <c r="JSD24" s="857"/>
      <c r="JSE24" s="857"/>
      <c r="JSF24" s="857"/>
      <c r="JSG24" s="857"/>
      <c r="JSH24" s="857"/>
      <c r="JSI24" s="857"/>
      <c r="JSJ24" s="857"/>
      <c r="JSK24" s="857"/>
      <c r="JSL24" s="857"/>
      <c r="JSM24" s="857"/>
      <c r="JSN24" s="857"/>
      <c r="JSO24" s="857"/>
      <c r="JSP24" s="857"/>
      <c r="JSQ24" s="857"/>
      <c r="JSR24" s="857"/>
      <c r="JSS24" s="857"/>
      <c r="JST24" s="857"/>
      <c r="JSU24" s="857"/>
      <c r="JSV24" s="857"/>
      <c r="JSW24" s="857"/>
      <c r="JSX24" s="857"/>
      <c r="JSY24" s="857"/>
      <c r="JSZ24" s="857"/>
      <c r="JTA24" s="857"/>
      <c r="JTB24" s="857"/>
      <c r="JTC24" s="857"/>
      <c r="JTD24" s="857"/>
      <c r="JTE24" s="857"/>
      <c r="JTF24" s="857"/>
      <c r="JTG24" s="857"/>
      <c r="JTH24" s="857"/>
      <c r="JTI24" s="857"/>
      <c r="JTJ24" s="857"/>
      <c r="JTK24" s="857"/>
      <c r="JTL24" s="857"/>
      <c r="JTM24" s="857"/>
      <c r="JTN24" s="857"/>
      <c r="JTO24" s="857"/>
      <c r="JTP24" s="857"/>
      <c r="JTQ24" s="857"/>
      <c r="JTR24" s="857"/>
      <c r="JTS24" s="857"/>
      <c r="JTT24" s="857"/>
      <c r="JTU24" s="857"/>
      <c r="JTV24" s="857"/>
      <c r="JTW24" s="857"/>
      <c r="JTX24" s="857"/>
      <c r="JTY24" s="857"/>
      <c r="JTZ24" s="857"/>
      <c r="JUA24" s="857"/>
      <c r="JUB24" s="857"/>
      <c r="JUC24" s="857"/>
      <c r="JUD24" s="857"/>
      <c r="JUE24" s="857"/>
      <c r="JUF24" s="857"/>
      <c r="JUG24" s="857"/>
      <c r="JUH24" s="857"/>
      <c r="JUI24" s="857"/>
      <c r="JUJ24" s="857"/>
      <c r="JUK24" s="857"/>
      <c r="JUL24" s="857"/>
      <c r="JUM24" s="857"/>
      <c r="JUN24" s="857"/>
      <c r="JUO24" s="857"/>
      <c r="JUP24" s="857"/>
      <c r="JUQ24" s="857"/>
      <c r="JUR24" s="857"/>
      <c r="JUS24" s="857"/>
      <c r="JUT24" s="857"/>
      <c r="JUU24" s="857"/>
      <c r="JUV24" s="857"/>
      <c r="JUW24" s="857"/>
      <c r="JUX24" s="857"/>
      <c r="JUY24" s="857"/>
      <c r="JUZ24" s="857"/>
      <c r="JVA24" s="857"/>
      <c r="JVB24" s="857"/>
      <c r="JVC24" s="857"/>
      <c r="JVD24" s="857"/>
      <c r="JVE24" s="857"/>
      <c r="JVF24" s="857"/>
      <c r="JVG24" s="857"/>
      <c r="JVH24" s="857"/>
      <c r="JVI24" s="857"/>
      <c r="JVJ24" s="857"/>
      <c r="JVK24" s="857"/>
      <c r="JVL24" s="857"/>
      <c r="JVM24" s="857"/>
      <c r="JVN24" s="857"/>
      <c r="JVO24" s="857"/>
      <c r="JVP24" s="857"/>
      <c r="JVQ24" s="857"/>
      <c r="JVR24" s="857"/>
      <c r="JVS24" s="857"/>
      <c r="JVT24" s="857"/>
      <c r="JVU24" s="857"/>
      <c r="JVV24" s="857"/>
      <c r="JVW24" s="857"/>
      <c r="JVX24" s="857"/>
      <c r="JVY24" s="857"/>
      <c r="JVZ24" s="857"/>
      <c r="JWA24" s="857"/>
      <c r="JWB24" s="857"/>
      <c r="JWC24" s="857"/>
      <c r="JWD24" s="857"/>
      <c r="JWE24" s="857"/>
      <c r="JWF24" s="857"/>
      <c r="JWG24" s="857"/>
      <c r="JWH24" s="857"/>
      <c r="JWI24" s="857"/>
      <c r="JWJ24" s="857"/>
      <c r="JWK24" s="857"/>
      <c r="JWL24" s="857"/>
      <c r="JWM24" s="857"/>
      <c r="JWN24" s="857"/>
      <c r="JWO24" s="857"/>
      <c r="JWP24" s="857"/>
      <c r="JWQ24" s="857"/>
      <c r="JWR24" s="857"/>
      <c r="JWS24" s="857"/>
      <c r="JWT24" s="857"/>
      <c r="JWU24" s="857"/>
      <c r="JWV24" s="857"/>
      <c r="JWW24" s="857"/>
      <c r="JWX24" s="857"/>
      <c r="JWY24" s="857"/>
      <c r="JWZ24" s="857"/>
      <c r="JXA24" s="857"/>
      <c r="JXB24" s="857"/>
      <c r="JXC24" s="857"/>
      <c r="JXD24" s="857"/>
      <c r="JXE24" s="857"/>
      <c r="JXF24" s="857"/>
      <c r="JXG24" s="857"/>
      <c r="JXH24" s="857"/>
      <c r="JXI24" s="857"/>
      <c r="JXJ24" s="857"/>
      <c r="JXK24" s="857"/>
      <c r="JXL24" s="857"/>
      <c r="JXM24" s="857"/>
      <c r="JXN24" s="857"/>
      <c r="JXO24" s="857"/>
      <c r="JXP24" s="857"/>
      <c r="JXQ24" s="857"/>
      <c r="JXR24" s="857"/>
      <c r="JXS24" s="857"/>
      <c r="JXT24" s="857"/>
      <c r="JXU24" s="857"/>
      <c r="JXV24" s="857"/>
      <c r="JXW24" s="857"/>
      <c r="JXX24" s="857"/>
      <c r="JXY24" s="857"/>
      <c r="JXZ24" s="857"/>
      <c r="JYA24" s="857"/>
      <c r="JYB24" s="857"/>
      <c r="JYC24" s="857"/>
      <c r="JYD24" s="857"/>
      <c r="JYE24" s="857"/>
      <c r="JYF24" s="857"/>
      <c r="JYG24" s="857"/>
      <c r="JYH24" s="857"/>
      <c r="JYI24" s="857"/>
      <c r="JYJ24" s="857"/>
      <c r="JYK24" s="857"/>
      <c r="JYL24" s="857"/>
      <c r="JYM24" s="857"/>
      <c r="JYN24" s="857"/>
      <c r="JYO24" s="857"/>
      <c r="JYP24" s="857"/>
      <c r="JYQ24" s="857"/>
      <c r="JYR24" s="857"/>
      <c r="JYS24" s="857"/>
      <c r="JYT24" s="857"/>
      <c r="JYU24" s="857"/>
      <c r="JYV24" s="857"/>
      <c r="JYW24" s="857"/>
      <c r="JYX24" s="857"/>
      <c r="JYY24" s="857"/>
      <c r="JYZ24" s="857"/>
      <c r="JZA24" s="857"/>
      <c r="JZB24" s="857"/>
      <c r="JZC24" s="857"/>
      <c r="JZD24" s="857"/>
      <c r="JZE24" s="857"/>
      <c r="JZF24" s="857"/>
      <c r="JZG24" s="857"/>
      <c r="JZH24" s="857"/>
      <c r="JZI24" s="857"/>
      <c r="JZJ24" s="857"/>
      <c r="JZK24" s="857"/>
      <c r="JZL24" s="857"/>
      <c r="JZM24" s="857"/>
      <c r="JZN24" s="857"/>
      <c r="JZO24" s="857"/>
      <c r="JZP24" s="857"/>
      <c r="JZQ24" s="857"/>
      <c r="JZR24" s="857"/>
      <c r="JZS24" s="857"/>
      <c r="JZT24" s="857"/>
      <c r="JZU24" s="857"/>
      <c r="JZV24" s="857"/>
      <c r="JZW24" s="857"/>
      <c r="JZX24" s="857"/>
      <c r="JZY24" s="857"/>
      <c r="JZZ24" s="857"/>
      <c r="KAA24" s="857"/>
      <c r="KAB24" s="857"/>
      <c r="KAC24" s="857"/>
      <c r="KAD24" s="857"/>
      <c r="KAE24" s="857"/>
      <c r="KAF24" s="857"/>
      <c r="KAG24" s="857"/>
      <c r="KAH24" s="857"/>
      <c r="KAI24" s="857"/>
      <c r="KAJ24" s="857"/>
      <c r="KAK24" s="857"/>
      <c r="KAL24" s="857"/>
      <c r="KAM24" s="857"/>
      <c r="KAN24" s="857"/>
      <c r="KAO24" s="857"/>
      <c r="KAP24" s="857"/>
      <c r="KAQ24" s="857"/>
      <c r="KAR24" s="857"/>
      <c r="KAS24" s="857"/>
      <c r="KAT24" s="857"/>
      <c r="KAU24" s="857"/>
      <c r="KAV24" s="857"/>
      <c r="KAW24" s="857"/>
      <c r="KAX24" s="857"/>
      <c r="KAY24" s="857"/>
      <c r="KAZ24" s="857"/>
      <c r="KBA24" s="857"/>
      <c r="KBB24" s="857"/>
      <c r="KBC24" s="857"/>
      <c r="KBD24" s="857"/>
      <c r="KBE24" s="857"/>
      <c r="KBF24" s="857"/>
      <c r="KBG24" s="857"/>
      <c r="KBH24" s="857"/>
      <c r="KBI24" s="857"/>
      <c r="KBJ24" s="857"/>
      <c r="KBK24" s="857"/>
      <c r="KBL24" s="857"/>
      <c r="KBM24" s="857"/>
      <c r="KBN24" s="857"/>
      <c r="KBO24" s="857"/>
      <c r="KBP24" s="857"/>
      <c r="KBQ24" s="857"/>
      <c r="KBR24" s="857"/>
      <c r="KBS24" s="857"/>
      <c r="KBT24" s="857"/>
      <c r="KBU24" s="857"/>
      <c r="KBV24" s="857"/>
      <c r="KBW24" s="857"/>
      <c r="KBX24" s="857"/>
      <c r="KBY24" s="857"/>
      <c r="KBZ24" s="857"/>
      <c r="KCA24" s="857"/>
      <c r="KCB24" s="857"/>
      <c r="KCC24" s="857"/>
      <c r="KCD24" s="857"/>
      <c r="KCE24" s="857"/>
      <c r="KCF24" s="857"/>
      <c r="KCG24" s="857"/>
      <c r="KCH24" s="857"/>
      <c r="KCI24" s="857"/>
      <c r="KCJ24" s="857"/>
      <c r="KCK24" s="857"/>
      <c r="KCL24" s="857"/>
      <c r="KCM24" s="857"/>
      <c r="KCN24" s="857"/>
      <c r="KCO24" s="857"/>
      <c r="KCP24" s="857"/>
      <c r="KCQ24" s="857"/>
      <c r="KCR24" s="857"/>
      <c r="KCS24" s="857"/>
      <c r="KCT24" s="857"/>
      <c r="KCU24" s="857"/>
      <c r="KCV24" s="857"/>
      <c r="KCW24" s="857"/>
      <c r="KCX24" s="857"/>
      <c r="KCY24" s="857"/>
      <c r="KCZ24" s="857"/>
      <c r="KDA24" s="857"/>
      <c r="KDB24" s="857"/>
      <c r="KDC24" s="857"/>
      <c r="KDD24" s="857"/>
      <c r="KDE24" s="857"/>
      <c r="KDF24" s="857"/>
      <c r="KDG24" s="857"/>
      <c r="KDH24" s="857"/>
      <c r="KDI24" s="857"/>
      <c r="KDJ24" s="857"/>
      <c r="KDK24" s="857"/>
      <c r="KDL24" s="857"/>
      <c r="KDM24" s="857"/>
      <c r="KDN24" s="857"/>
      <c r="KDO24" s="857"/>
      <c r="KDP24" s="857"/>
      <c r="KDQ24" s="857"/>
      <c r="KDR24" s="857"/>
      <c r="KDS24" s="857"/>
      <c r="KDT24" s="857"/>
      <c r="KDU24" s="857"/>
      <c r="KDV24" s="857"/>
      <c r="KDW24" s="857"/>
      <c r="KDX24" s="857"/>
      <c r="KDY24" s="857"/>
      <c r="KDZ24" s="857"/>
      <c r="KEA24" s="857"/>
      <c r="KEB24" s="857"/>
      <c r="KEC24" s="857"/>
      <c r="KED24" s="857"/>
      <c r="KEE24" s="857"/>
      <c r="KEF24" s="857"/>
      <c r="KEG24" s="857"/>
      <c r="KEH24" s="857"/>
      <c r="KEI24" s="857"/>
      <c r="KEJ24" s="857"/>
      <c r="KEK24" s="857"/>
      <c r="KEL24" s="857"/>
      <c r="KEM24" s="857"/>
      <c r="KEN24" s="857"/>
      <c r="KEO24" s="857"/>
      <c r="KEP24" s="857"/>
      <c r="KEQ24" s="857"/>
      <c r="KER24" s="857"/>
      <c r="KES24" s="857"/>
      <c r="KET24" s="857"/>
      <c r="KEU24" s="857"/>
      <c r="KEV24" s="857"/>
      <c r="KEW24" s="857"/>
      <c r="KEX24" s="857"/>
      <c r="KEY24" s="857"/>
      <c r="KEZ24" s="857"/>
      <c r="KFA24" s="857"/>
      <c r="KFB24" s="857"/>
      <c r="KFC24" s="857"/>
      <c r="KFD24" s="857"/>
      <c r="KFE24" s="857"/>
      <c r="KFF24" s="857"/>
      <c r="KFG24" s="857"/>
      <c r="KFH24" s="857"/>
      <c r="KFI24" s="857"/>
      <c r="KFJ24" s="857"/>
      <c r="KFK24" s="857"/>
      <c r="KFL24" s="857"/>
      <c r="KFM24" s="857"/>
      <c r="KFN24" s="857"/>
      <c r="KFO24" s="857"/>
      <c r="KFP24" s="857"/>
      <c r="KFQ24" s="857"/>
      <c r="KFR24" s="857"/>
      <c r="KFS24" s="857"/>
      <c r="KFT24" s="857"/>
      <c r="KFU24" s="857"/>
      <c r="KFV24" s="857"/>
      <c r="KFW24" s="857"/>
      <c r="KFX24" s="857"/>
      <c r="KFY24" s="857"/>
      <c r="KFZ24" s="857"/>
      <c r="KGA24" s="857"/>
      <c r="KGB24" s="857"/>
      <c r="KGC24" s="857"/>
      <c r="KGD24" s="857"/>
      <c r="KGE24" s="857"/>
      <c r="KGF24" s="857"/>
      <c r="KGG24" s="857"/>
      <c r="KGH24" s="857"/>
      <c r="KGI24" s="857"/>
      <c r="KGJ24" s="857"/>
      <c r="KGK24" s="857"/>
      <c r="KGL24" s="857"/>
      <c r="KGM24" s="857"/>
      <c r="KGN24" s="857"/>
      <c r="KGO24" s="857"/>
      <c r="KGP24" s="857"/>
      <c r="KGQ24" s="857"/>
      <c r="KGR24" s="857"/>
      <c r="KGS24" s="857"/>
      <c r="KGT24" s="857"/>
      <c r="KGU24" s="857"/>
      <c r="KGV24" s="857"/>
      <c r="KGW24" s="857"/>
      <c r="KGX24" s="857"/>
      <c r="KGY24" s="857"/>
      <c r="KGZ24" s="857"/>
      <c r="KHA24" s="857"/>
      <c r="KHB24" s="857"/>
      <c r="KHC24" s="857"/>
      <c r="KHD24" s="857"/>
      <c r="KHE24" s="857"/>
      <c r="KHF24" s="857"/>
      <c r="KHG24" s="857"/>
      <c r="KHH24" s="857"/>
      <c r="KHI24" s="857"/>
      <c r="KHJ24" s="857"/>
      <c r="KHK24" s="857"/>
      <c r="KHL24" s="857"/>
      <c r="KHM24" s="857"/>
      <c r="KHN24" s="857"/>
      <c r="KHO24" s="857"/>
      <c r="KHP24" s="857"/>
      <c r="KHQ24" s="857"/>
      <c r="KHR24" s="857"/>
      <c r="KHS24" s="857"/>
      <c r="KHT24" s="857"/>
      <c r="KHU24" s="857"/>
      <c r="KHV24" s="857"/>
      <c r="KHW24" s="857"/>
      <c r="KHX24" s="857"/>
      <c r="KHY24" s="857"/>
      <c r="KHZ24" s="857"/>
      <c r="KIA24" s="857"/>
      <c r="KIB24" s="857"/>
      <c r="KIC24" s="857"/>
      <c r="KID24" s="857"/>
      <c r="KIE24" s="857"/>
      <c r="KIF24" s="857"/>
      <c r="KIG24" s="857"/>
      <c r="KIH24" s="857"/>
      <c r="KII24" s="857"/>
      <c r="KIJ24" s="857"/>
      <c r="KIK24" s="857"/>
      <c r="KIL24" s="857"/>
      <c r="KIM24" s="857"/>
      <c r="KIN24" s="857"/>
      <c r="KIO24" s="857"/>
      <c r="KIP24" s="857"/>
      <c r="KIQ24" s="857"/>
      <c r="KIR24" s="857"/>
      <c r="KIS24" s="857"/>
      <c r="KIT24" s="857"/>
      <c r="KIU24" s="857"/>
      <c r="KIV24" s="857"/>
      <c r="KIW24" s="857"/>
      <c r="KIX24" s="857"/>
      <c r="KIY24" s="857"/>
      <c r="KIZ24" s="857"/>
      <c r="KJA24" s="857"/>
      <c r="KJB24" s="857"/>
      <c r="KJC24" s="857"/>
      <c r="KJD24" s="857"/>
      <c r="KJE24" s="857"/>
      <c r="KJF24" s="857"/>
      <c r="KJG24" s="857"/>
      <c r="KJH24" s="857"/>
      <c r="KJI24" s="857"/>
      <c r="KJJ24" s="857"/>
      <c r="KJK24" s="857"/>
      <c r="KJL24" s="857"/>
      <c r="KJM24" s="857"/>
      <c r="KJN24" s="857"/>
      <c r="KJO24" s="857"/>
      <c r="KJP24" s="857"/>
      <c r="KJQ24" s="857"/>
      <c r="KJR24" s="857"/>
      <c r="KJS24" s="857"/>
      <c r="KJT24" s="857"/>
      <c r="KJU24" s="857"/>
      <c r="KJV24" s="857"/>
      <c r="KJW24" s="857"/>
      <c r="KJX24" s="857"/>
      <c r="KJY24" s="857"/>
      <c r="KJZ24" s="857"/>
      <c r="KKA24" s="857"/>
      <c r="KKB24" s="857"/>
      <c r="KKC24" s="857"/>
      <c r="KKD24" s="857"/>
      <c r="KKE24" s="857"/>
      <c r="KKF24" s="857"/>
      <c r="KKG24" s="857"/>
      <c r="KKH24" s="857"/>
      <c r="KKI24" s="857"/>
      <c r="KKJ24" s="857"/>
      <c r="KKK24" s="857"/>
      <c r="KKL24" s="857"/>
      <c r="KKM24" s="857"/>
      <c r="KKN24" s="857"/>
      <c r="KKO24" s="857"/>
      <c r="KKP24" s="857"/>
      <c r="KKQ24" s="857"/>
      <c r="KKR24" s="857"/>
      <c r="KKS24" s="857"/>
      <c r="KKT24" s="857"/>
      <c r="KKU24" s="857"/>
      <c r="KKV24" s="857"/>
      <c r="KKW24" s="857"/>
      <c r="KKX24" s="857"/>
      <c r="KKY24" s="857"/>
      <c r="KKZ24" s="857"/>
      <c r="KLA24" s="857"/>
      <c r="KLB24" s="857"/>
      <c r="KLC24" s="857"/>
      <c r="KLD24" s="857"/>
      <c r="KLE24" s="857"/>
      <c r="KLF24" s="857"/>
      <c r="KLG24" s="857"/>
      <c r="KLH24" s="857"/>
      <c r="KLI24" s="857"/>
      <c r="KLJ24" s="857"/>
      <c r="KLK24" s="857"/>
      <c r="KLL24" s="857"/>
      <c r="KLM24" s="857"/>
      <c r="KLN24" s="857"/>
      <c r="KLO24" s="857"/>
      <c r="KLP24" s="857"/>
      <c r="KLQ24" s="857"/>
      <c r="KLR24" s="857"/>
      <c r="KLS24" s="857"/>
      <c r="KLT24" s="857"/>
      <c r="KLU24" s="857"/>
      <c r="KLV24" s="857"/>
      <c r="KLW24" s="857"/>
      <c r="KLX24" s="857"/>
      <c r="KLY24" s="857"/>
      <c r="KLZ24" s="857"/>
      <c r="KMA24" s="857"/>
      <c r="KMB24" s="857"/>
      <c r="KMC24" s="857"/>
      <c r="KMD24" s="857"/>
      <c r="KME24" s="857"/>
      <c r="KMF24" s="857"/>
      <c r="KMG24" s="857"/>
      <c r="KMH24" s="857"/>
      <c r="KMI24" s="857"/>
      <c r="KMJ24" s="857"/>
      <c r="KMK24" s="857"/>
      <c r="KML24" s="857"/>
      <c r="KMM24" s="857"/>
      <c r="KMN24" s="857"/>
      <c r="KMO24" s="857"/>
      <c r="KMP24" s="857"/>
      <c r="KMQ24" s="857"/>
      <c r="KMR24" s="857"/>
      <c r="KMS24" s="857"/>
      <c r="KMT24" s="857"/>
      <c r="KMU24" s="857"/>
      <c r="KMV24" s="857"/>
      <c r="KMW24" s="857"/>
      <c r="KMX24" s="857"/>
      <c r="KMY24" s="857"/>
      <c r="KMZ24" s="857"/>
      <c r="KNA24" s="857"/>
      <c r="KNB24" s="857"/>
      <c r="KNC24" s="857"/>
      <c r="KND24" s="857"/>
      <c r="KNE24" s="857"/>
      <c r="KNF24" s="857"/>
      <c r="KNG24" s="857"/>
      <c r="KNH24" s="857"/>
      <c r="KNI24" s="857"/>
      <c r="KNJ24" s="857"/>
      <c r="KNK24" s="857"/>
      <c r="KNL24" s="857"/>
      <c r="KNM24" s="857"/>
      <c r="KNN24" s="857"/>
      <c r="KNO24" s="857"/>
      <c r="KNP24" s="857"/>
      <c r="KNQ24" s="857"/>
      <c r="KNR24" s="857"/>
      <c r="KNS24" s="857"/>
      <c r="KNT24" s="857"/>
      <c r="KNU24" s="857"/>
      <c r="KNV24" s="857"/>
      <c r="KNW24" s="857"/>
      <c r="KNX24" s="857"/>
      <c r="KNY24" s="857"/>
      <c r="KNZ24" s="857"/>
      <c r="KOA24" s="857"/>
      <c r="KOB24" s="857"/>
      <c r="KOC24" s="857"/>
      <c r="KOD24" s="857"/>
      <c r="KOE24" s="857"/>
      <c r="KOF24" s="857"/>
      <c r="KOG24" s="857"/>
      <c r="KOH24" s="857"/>
      <c r="KOI24" s="857"/>
      <c r="KOJ24" s="857"/>
      <c r="KOK24" s="857"/>
      <c r="KOL24" s="857"/>
      <c r="KOM24" s="857"/>
      <c r="KON24" s="857"/>
      <c r="KOO24" s="857"/>
      <c r="KOP24" s="857"/>
      <c r="KOQ24" s="857"/>
      <c r="KOR24" s="857"/>
      <c r="KOS24" s="857"/>
      <c r="KOT24" s="857"/>
      <c r="KOU24" s="857"/>
      <c r="KOV24" s="857"/>
      <c r="KOW24" s="857"/>
      <c r="KOX24" s="857"/>
      <c r="KOY24" s="857"/>
      <c r="KOZ24" s="857"/>
      <c r="KPA24" s="857"/>
      <c r="KPB24" s="857"/>
      <c r="KPC24" s="857"/>
      <c r="KPD24" s="857"/>
      <c r="KPE24" s="857"/>
      <c r="KPF24" s="857"/>
      <c r="KPG24" s="857"/>
      <c r="KPH24" s="857"/>
      <c r="KPI24" s="857"/>
      <c r="KPJ24" s="857"/>
      <c r="KPK24" s="857"/>
      <c r="KPL24" s="857"/>
      <c r="KPM24" s="857"/>
      <c r="KPN24" s="857"/>
      <c r="KPO24" s="857"/>
      <c r="KPP24" s="857"/>
      <c r="KPQ24" s="857"/>
      <c r="KPR24" s="857"/>
      <c r="KPS24" s="857"/>
      <c r="KPT24" s="857"/>
      <c r="KPU24" s="857"/>
      <c r="KPV24" s="857"/>
      <c r="KPW24" s="857"/>
      <c r="KPX24" s="857"/>
      <c r="KPY24" s="857"/>
      <c r="KPZ24" s="857"/>
      <c r="KQA24" s="857"/>
      <c r="KQB24" s="857"/>
      <c r="KQC24" s="857"/>
      <c r="KQD24" s="857"/>
      <c r="KQE24" s="857"/>
      <c r="KQF24" s="857"/>
      <c r="KQG24" s="857"/>
      <c r="KQH24" s="857"/>
      <c r="KQI24" s="857"/>
      <c r="KQJ24" s="857"/>
      <c r="KQK24" s="857"/>
      <c r="KQL24" s="857"/>
      <c r="KQM24" s="857"/>
      <c r="KQN24" s="857"/>
      <c r="KQO24" s="857"/>
      <c r="KQP24" s="857"/>
      <c r="KQQ24" s="857"/>
      <c r="KQR24" s="857"/>
      <c r="KQS24" s="857"/>
      <c r="KQT24" s="857"/>
      <c r="KQU24" s="857"/>
      <c r="KQV24" s="857"/>
      <c r="KQW24" s="857"/>
      <c r="KQX24" s="857"/>
      <c r="KQY24" s="857"/>
      <c r="KQZ24" s="857"/>
      <c r="KRA24" s="857"/>
      <c r="KRB24" s="857"/>
      <c r="KRC24" s="857"/>
      <c r="KRD24" s="857"/>
      <c r="KRE24" s="857"/>
      <c r="KRF24" s="857"/>
      <c r="KRG24" s="857"/>
      <c r="KRH24" s="857"/>
      <c r="KRI24" s="857"/>
      <c r="KRJ24" s="857"/>
      <c r="KRK24" s="857"/>
      <c r="KRL24" s="857"/>
      <c r="KRM24" s="857"/>
      <c r="KRN24" s="857"/>
      <c r="KRO24" s="857"/>
      <c r="KRP24" s="857"/>
      <c r="KRQ24" s="857"/>
      <c r="KRR24" s="857"/>
      <c r="KRS24" s="857"/>
      <c r="KRT24" s="857"/>
      <c r="KRU24" s="857"/>
      <c r="KRV24" s="857"/>
      <c r="KRW24" s="857"/>
      <c r="KRX24" s="857"/>
      <c r="KRY24" s="857"/>
      <c r="KRZ24" s="857"/>
      <c r="KSA24" s="857"/>
      <c r="KSB24" s="857"/>
      <c r="KSC24" s="857"/>
      <c r="KSD24" s="857"/>
      <c r="KSE24" s="857"/>
      <c r="KSF24" s="857"/>
      <c r="KSG24" s="857"/>
      <c r="KSH24" s="857"/>
      <c r="KSI24" s="857"/>
      <c r="KSJ24" s="857"/>
      <c r="KSK24" s="857"/>
      <c r="KSL24" s="857"/>
      <c r="KSM24" s="857"/>
      <c r="KSN24" s="857"/>
      <c r="KSO24" s="857"/>
      <c r="KSP24" s="857"/>
      <c r="KSQ24" s="857"/>
      <c r="KSR24" s="857"/>
      <c r="KSS24" s="857"/>
      <c r="KST24" s="857"/>
      <c r="KSU24" s="857"/>
      <c r="KSV24" s="857"/>
      <c r="KSW24" s="857"/>
      <c r="KSX24" s="857"/>
      <c r="KSY24" s="857"/>
      <c r="KSZ24" s="857"/>
      <c r="KTA24" s="857"/>
      <c r="KTB24" s="857"/>
      <c r="KTC24" s="857"/>
      <c r="KTD24" s="857"/>
      <c r="KTE24" s="857"/>
      <c r="KTF24" s="857"/>
      <c r="KTG24" s="857"/>
      <c r="KTH24" s="857"/>
      <c r="KTI24" s="857"/>
      <c r="KTJ24" s="857"/>
      <c r="KTK24" s="857"/>
      <c r="KTL24" s="857"/>
      <c r="KTM24" s="857"/>
      <c r="KTN24" s="857"/>
      <c r="KTO24" s="857"/>
      <c r="KTP24" s="857"/>
      <c r="KTQ24" s="857"/>
      <c r="KTR24" s="857"/>
      <c r="KTS24" s="857"/>
      <c r="KTT24" s="857"/>
      <c r="KTU24" s="857"/>
      <c r="KTV24" s="857"/>
      <c r="KTW24" s="857"/>
      <c r="KTX24" s="857"/>
      <c r="KTY24" s="857"/>
      <c r="KTZ24" s="857"/>
      <c r="KUA24" s="857"/>
      <c r="KUB24" s="857"/>
      <c r="KUC24" s="857"/>
      <c r="KUD24" s="857"/>
      <c r="KUE24" s="857"/>
      <c r="KUF24" s="857"/>
      <c r="KUG24" s="857"/>
      <c r="KUH24" s="857"/>
      <c r="KUI24" s="857"/>
      <c r="KUJ24" s="857"/>
      <c r="KUK24" s="857"/>
      <c r="KUL24" s="857"/>
      <c r="KUM24" s="857"/>
      <c r="KUN24" s="857"/>
      <c r="KUO24" s="857"/>
      <c r="KUP24" s="857"/>
      <c r="KUQ24" s="857"/>
      <c r="KUR24" s="857"/>
      <c r="KUS24" s="857"/>
      <c r="KUT24" s="857"/>
      <c r="KUU24" s="857"/>
      <c r="KUV24" s="857"/>
      <c r="KUW24" s="857"/>
      <c r="KUX24" s="857"/>
      <c r="KUY24" s="857"/>
      <c r="KUZ24" s="857"/>
      <c r="KVA24" s="857"/>
      <c r="KVB24" s="857"/>
      <c r="KVC24" s="857"/>
      <c r="KVD24" s="857"/>
      <c r="KVE24" s="857"/>
      <c r="KVF24" s="857"/>
      <c r="KVG24" s="857"/>
      <c r="KVH24" s="857"/>
      <c r="KVI24" s="857"/>
      <c r="KVJ24" s="857"/>
      <c r="KVK24" s="857"/>
      <c r="KVL24" s="857"/>
      <c r="KVM24" s="857"/>
      <c r="KVN24" s="857"/>
      <c r="KVO24" s="857"/>
      <c r="KVP24" s="857"/>
      <c r="KVQ24" s="857"/>
      <c r="KVR24" s="857"/>
      <c r="KVS24" s="857"/>
      <c r="KVT24" s="857"/>
      <c r="KVU24" s="857"/>
      <c r="KVV24" s="857"/>
      <c r="KVW24" s="857"/>
      <c r="KVX24" s="857"/>
      <c r="KVY24" s="857"/>
      <c r="KVZ24" s="857"/>
      <c r="KWA24" s="857"/>
      <c r="KWB24" s="857"/>
      <c r="KWC24" s="857"/>
      <c r="KWD24" s="857"/>
      <c r="KWE24" s="857"/>
      <c r="KWF24" s="857"/>
      <c r="KWG24" s="857"/>
      <c r="KWH24" s="857"/>
      <c r="KWI24" s="857"/>
      <c r="KWJ24" s="857"/>
      <c r="KWK24" s="857"/>
      <c r="KWL24" s="857"/>
      <c r="KWM24" s="857"/>
      <c r="KWN24" s="857"/>
      <c r="KWO24" s="857"/>
      <c r="KWP24" s="857"/>
      <c r="KWQ24" s="857"/>
      <c r="KWR24" s="857"/>
      <c r="KWS24" s="857"/>
      <c r="KWT24" s="857"/>
      <c r="KWU24" s="857"/>
      <c r="KWV24" s="857"/>
      <c r="KWW24" s="857"/>
      <c r="KWX24" s="857"/>
      <c r="KWY24" s="857"/>
      <c r="KWZ24" s="857"/>
      <c r="KXA24" s="857"/>
      <c r="KXB24" s="857"/>
      <c r="KXC24" s="857"/>
      <c r="KXD24" s="857"/>
      <c r="KXE24" s="857"/>
      <c r="KXF24" s="857"/>
      <c r="KXG24" s="857"/>
      <c r="KXH24" s="857"/>
      <c r="KXI24" s="857"/>
      <c r="KXJ24" s="857"/>
      <c r="KXK24" s="857"/>
      <c r="KXL24" s="857"/>
      <c r="KXM24" s="857"/>
      <c r="KXN24" s="857"/>
      <c r="KXO24" s="857"/>
      <c r="KXP24" s="857"/>
      <c r="KXQ24" s="857"/>
      <c r="KXR24" s="857"/>
      <c r="KXS24" s="857"/>
      <c r="KXT24" s="857"/>
      <c r="KXU24" s="857"/>
      <c r="KXV24" s="857"/>
      <c r="KXW24" s="857"/>
      <c r="KXX24" s="857"/>
      <c r="KXY24" s="857"/>
      <c r="KXZ24" s="857"/>
      <c r="KYA24" s="857"/>
      <c r="KYB24" s="857"/>
      <c r="KYC24" s="857"/>
      <c r="KYD24" s="857"/>
      <c r="KYE24" s="857"/>
      <c r="KYF24" s="857"/>
      <c r="KYG24" s="857"/>
      <c r="KYH24" s="857"/>
      <c r="KYI24" s="857"/>
      <c r="KYJ24" s="857"/>
      <c r="KYK24" s="857"/>
      <c r="KYL24" s="857"/>
      <c r="KYM24" s="857"/>
      <c r="KYN24" s="857"/>
      <c r="KYO24" s="857"/>
      <c r="KYP24" s="857"/>
      <c r="KYQ24" s="857"/>
      <c r="KYR24" s="857"/>
      <c r="KYS24" s="857"/>
      <c r="KYT24" s="857"/>
      <c r="KYU24" s="857"/>
      <c r="KYV24" s="857"/>
      <c r="KYW24" s="857"/>
      <c r="KYX24" s="857"/>
      <c r="KYY24" s="857"/>
      <c r="KYZ24" s="857"/>
      <c r="KZA24" s="857"/>
      <c r="KZB24" s="857"/>
      <c r="KZC24" s="857"/>
      <c r="KZD24" s="857"/>
      <c r="KZE24" s="857"/>
      <c r="KZF24" s="857"/>
      <c r="KZG24" s="857"/>
      <c r="KZH24" s="857"/>
      <c r="KZI24" s="857"/>
      <c r="KZJ24" s="857"/>
      <c r="KZK24" s="857"/>
      <c r="KZL24" s="857"/>
      <c r="KZM24" s="857"/>
      <c r="KZN24" s="857"/>
      <c r="KZO24" s="857"/>
      <c r="KZP24" s="857"/>
      <c r="KZQ24" s="857"/>
      <c r="KZR24" s="857"/>
      <c r="KZS24" s="857"/>
      <c r="KZT24" s="857"/>
      <c r="KZU24" s="857"/>
      <c r="KZV24" s="857"/>
      <c r="KZW24" s="857"/>
      <c r="KZX24" s="857"/>
      <c r="KZY24" s="857"/>
      <c r="KZZ24" s="857"/>
      <c r="LAA24" s="857"/>
      <c r="LAB24" s="857"/>
      <c r="LAC24" s="857"/>
      <c r="LAD24" s="857"/>
      <c r="LAE24" s="857"/>
      <c r="LAF24" s="857"/>
      <c r="LAG24" s="857"/>
      <c r="LAH24" s="857"/>
      <c r="LAI24" s="857"/>
      <c r="LAJ24" s="857"/>
      <c r="LAK24" s="857"/>
      <c r="LAL24" s="857"/>
      <c r="LAM24" s="857"/>
      <c r="LAN24" s="857"/>
      <c r="LAO24" s="857"/>
      <c r="LAP24" s="857"/>
      <c r="LAQ24" s="857"/>
      <c r="LAR24" s="857"/>
      <c r="LAS24" s="857"/>
      <c r="LAT24" s="857"/>
      <c r="LAU24" s="857"/>
      <c r="LAV24" s="857"/>
      <c r="LAW24" s="857"/>
      <c r="LAX24" s="857"/>
      <c r="LAY24" s="857"/>
      <c r="LAZ24" s="857"/>
      <c r="LBA24" s="857"/>
      <c r="LBB24" s="857"/>
      <c r="LBC24" s="857"/>
      <c r="LBD24" s="857"/>
      <c r="LBE24" s="857"/>
      <c r="LBF24" s="857"/>
      <c r="LBG24" s="857"/>
      <c r="LBH24" s="857"/>
      <c r="LBI24" s="857"/>
      <c r="LBJ24" s="857"/>
      <c r="LBK24" s="857"/>
      <c r="LBL24" s="857"/>
      <c r="LBM24" s="857"/>
      <c r="LBN24" s="857"/>
      <c r="LBO24" s="857"/>
      <c r="LBP24" s="857"/>
      <c r="LBQ24" s="857"/>
      <c r="LBR24" s="857"/>
      <c r="LBS24" s="857"/>
      <c r="LBT24" s="857"/>
      <c r="LBU24" s="857"/>
      <c r="LBV24" s="857"/>
      <c r="LBW24" s="857"/>
      <c r="LBX24" s="857"/>
      <c r="LBY24" s="857"/>
      <c r="LBZ24" s="857"/>
      <c r="LCA24" s="857"/>
      <c r="LCB24" s="857"/>
      <c r="LCC24" s="857"/>
      <c r="LCD24" s="857"/>
      <c r="LCE24" s="857"/>
      <c r="LCF24" s="857"/>
      <c r="LCG24" s="857"/>
      <c r="LCH24" s="857"/>
      <c r="LCI24" s="857"/>
      <c r="LCJ24" s="857"/>
      <c r="LCK24" s="857"/>
      <c r="LCL24" s="857"/>
      <c r="LCM24" s="857"/>
      <c r="LCN24" s="857"/>
      <c r="LCO24" s="857"/>
      <c r="LCP24" s="857"/>
      <c r="LCQ24" s="857"/>
      <c r="LCR24" s="857"/>
      <c r="LCS24" s="857"/>
      <c r="LCT24" s="857"/>
      <c r="LCU24" s="857"/>
      <c r="LCV24" s="857"/>
      <c r="LCW24" s="857"/>
      <c r="LCX24" s="857"/>
      <c r="LCY24" s="857"/>
      <c r="LCZ24" s="857"/>
      <c r="LDA24" s="857"/>
      <c r="LDB24" s="857"/>
      <c r="LDC24" s="857"/>
      <c r="LDD24" s="857"/>
      <c r="LDE24" s="857"/>
      <c r="LDF24" s="857"/>
      <c r="LDG24" s="857"/>
      <c r="LDH24" s="857"/>
      <c r="LDI24" s="857"/>
      <c r="LDJ24" s="857"/>
      <c r="LDK24" s="857"/>
      <c r="LDL24" s="857"/>
      <c r="LDM24" s="857"/>
      <c r="LDN24" s="857"/>
      <c r="LDO24" s="857"/>
      <c r="LDP24" s="857"/>
      <c r="LDQ24" s="857"/>
      <c r="LDR24" s="857"/>
      <c r="LDS24" s="857"/>
      <c r="LDT24" s="857"/>
      <c r="LDU24" s="857"/>
      <c r="LDV24" s="857"/>
      <c r="LDW24" s="857"/>
      <c r="LDX24" s="857"/>
      <c r="LDY24" s="857"/>
      <c r="LDZ24" s="857"/>
      <c r="LEA24" s="857"/>
      <c r="LEB24" s="857"/>
      <c r="LEC24" s="857"/>
      <c r="LED24" s="857"/>
      <c r="LEE24" s="857"/>
      <c r="LEF24" s="857"/>
      <c r="LEG24" s="857"/>
      <c r="LEH24" s="857"/>
      <c r="LEI24" s="857"/>
      <c r="LEJ24" s="857"/>
      <c r="LEK24" s="857"/>
      <c r="LEL24" s="857"/>
      <c r="LEM24" s="857"/>
      <c r="LEN24" s="857"/>
      <c r="LEO24" s="857"/>
      <c r="LEP24" s="857"/>
      <c r="LEQ24" s="857"/>
      <c r="LER24" s="857"/>
      <c r="LES24" s="857"/>
      <c r="LET24" s="857"/>
      <c r="LEU24" s="857"/>
      <c r="LEV24" s="857"/>
      <c r="LEW24" s="857"/>
      <c r="LEX24" s="857"/>
      <c r="LEY24" s="857"/>
      <c r="LEZ24" s="857"/>
      <c r="LFA24" s="857"/>
      <c r="LFB24" s="857"/>
      <c r="LFC24" s="857"/>
      <c r="LFD24" s="857"/>
      <c r="LFE24" s="857"/>
      <c r="LFF24" s="857"/>
      <c r="LFG24" s="857"/>
      <c r="LFH24" s="857"/>
      <c r="LFI24" s="857"/>
      <c r="LFJ24" s="857"/>
      <c r="LFK24" s="857"/>
      <c r="LFL24" s="857"/>
      <c r="LFM24" s="857"/>
      <c r="LFN24" s="857"/>
      <c r="LFO24" s="857"/>
      <c r="LFP24" s="857"/>
      <c r="LFQ24" s="857"/>
      <c r="LFR24" s="857"/>
      <c r="LFS24" s="857"/>
      <c r="LFT24" s="857"/>
      <c r="LFU24" s="857"/>
      <c r="LFV24" s="857"/>
      <c r="LFW24" s="857"/>
      <c r="LFX24" s="857"/>
      <c r="LFY24" s="857"/>
      <c r="LFZ24" s="857"/>
      <c r="LGA24" s="857"/>
      <c r="LGB24" s="857"/>
      <c r="LGC24" s="857"/>
      <c r="LGD24" s="857"/>
      <c r="LGE24" s="857"/>
      <c r="LGF24" s="857"/>
      <c r="LGG24" s="857"/>
      <c r="LGH24" s="857"/>
      <c r="LGI24" s="857"/>
      <c r="LGJ24" s="857"/>
      <c r="LGK24" s="857"/>
      <c r="LGL24" s="857"/>
      <c r="LGM24" s="857"/>
      <c r="LGN24" s="857"/>
      <c r="LGO24" s="857"/>
      <c r="LGP24" s="857"/>
      <c r="LGQ24" s="857"/>
      <c r="LGR24" s="857"/>
      <c r="LGS24" s="857"/>
      <c r="LGT24" s="857"/>
      <c r="LGU24" s="857"/>
      <c r="LGV24" s="857"/>
      <c r="LGW24" s="857"/>
      <c r="LGX24" s="857"/>
      <c r="LGY24" s="857"/>
      <c r="LGZ24" s="857"/>
      <c r="LHA24" s="857"/>
      <c r="LHB24" s="857"/>
      <c r="LHC24" s="857"/>
      <c r="LHD24" s="857"/>
      <c r="LHE24" s="857"/>
      <c r="LHF24" s="857"/>
      <c r="LHG24" s="857"/>
      <c r="LHH24" s="857"/>
      <c r="LHI24" s="857"/>
      <c r="LHJ24" s="857"/>
      <c r="LHK24" s="857"/>
      <c r="LHL24" s="857"/>
      <c r="LHM24" s="857"/>
      <c r="LHN24" s="857"/>
      <c r="LHO24" s="857"/>
      <c r="LHP24" s="857"/>
      <c r="LHQ24" s="857"/>
      <c r="LHR24" s="857"/>
      <c r="LHS24" s="857"/>
      <c r="LHT24" s="857"/>
      <c r="LHU24" s="857"/>
      <c r="LHV24" s="857"/>
      <c r="LHW24" s="857"/>
      <c r="LHX24" s="857"/>
      <c r="LHY24" s="857"/>
      <c r="LHZ24" s="857"/>
      <c r="LIA24" s="857"/>
      <c r="LIB24" s="857"/>
      <c r="LIC24" s="857"/>
      <c r="LID24" s="857"/>
      <c r="LIE24" s="857"/>
      <c r="LIF24" s="857"/>
      <c r="LIG24" s="857"/>
      <c r="LIH24" s="857"/>
      <c r="LII24" s="857"/>
      <c r="LIJ24" s="857"/>
      <c r="LIK24" s="857"/>
      <c r="LIL24" s="857"/>
      <c r="LIM24" s="857"/>
      <c r="LIN24" s="857"/>
      <c r="LIO24" s="857"/>
      <c r="LIP24" s="857"/>
      <c r="LIQ24" s="857"/>
      <c r="LIR24" s="857"/>
      <c r="LIS24" s="857"/>
      <c r="LIT24" s="857"/>
      <c r="LIU24" s="857"/>
      <c r="LIV24" s="857"/>
      <c r="LIW24" s="857"/>
      <c r="LIX24" s="857"/>
      <c r="LIY24" s="857"/>
      <c r="LIZ24" s="857"/>
      <c r="LJA24" s="857"/>
      <c r="LJB24" s="857"/>
      <c r="LJC24" s="857"/>
      <c r="LJD24" s="857"/>
      <c r="LJE24" s="857"/>
      <c r="LJF24" s="857"/>
      <c r="LJG24" s="857"/>
      <c r="LJH24" s="857"/>
      <c r="LJI24" s="857"/>
      <c r="LJJ24" s="857"/>
      <c r="LJK24" s="857"/>
      <c r="LJL24" s="857"/>
      <c r="LJM24" s="857"/>
      <c r="LJN24" s="857"/>
      <c r="LJO24" s="857"/>
      <c r="LJP24" s="857"/>
      <c r="LJQ24" s="857"/>
      <c r="LJR24" s="857"/>
      <c r="LJS24" s="857"/>
      <c r="LJT24" s="857"/>
      <c r="LJU24" s="857"/>
      <c r="LJV24" s="857"/>
      <c r="LJW24" s="857"/>
      <c r="LJX24" s="857"/>
      <c r="LJY24" s="857"/>
      <c r="LJZ24" s="857"/>
      <c r="LKA24" s="857"/>
      <c r="LKB24" s="857"/>
      <c r="LKC24" s="857"/>
      <c r="LKD24" s="857"/>
      <c r="LKE24" s="857"/>
      <c r="LKF24" s="857"/>
      <c r="LKG24" s="857"/>
      <c r="LKH24" s="857"/>
      <c r="LKI24" s="857"/>
      <c r="LKJ24" s="857"/>
      <c r="LKK24" s="857"/>
      <c r="LKL24" s="857"/>
      <c r="LKM24" s="857"/>
      <c r="LKN24" s="857"/>
      <c r="LKO24" s="857"/>
      <c r="LKP24" s="857"/>
      <c r="LKQ24" s="857"/>
      <c r="LKR24" s="857"/>
      <c r="LKS24" s="857"/>
      <c r="LKT24" s="857"/>
      <c r="LKU24" s="857"/>
      <c r="LKV24" s="857"/>
      <c r="LKW24" s="857"/>
      <c r="LKX24" s="857"/>
      <c r="LKY24" s="857"/>
      <c r="LKZ24" s="857"/>
      <c r="LLA24" s="857"/>
      <c r="LLB24" s="857"/>
      <c r="LLC24" s="857"/>
      <c r="LLD24" s="857"/>
      <c r="LLE24" s="857"/>
      <c r="LLF24" s="857"/>
      <c r="LLG24" s="857"/>
      <c r="LLH24" s="857"/>
      <c r="LLI24" s="857"/>
      <c r="LLJ24" s="857"/>
      <c r="LLK24" s="857"/>
      <c r="LLL24" s="857"/>
      <c r="LLM24" s="857"/>
      <c r="LLN24" s="857"/>
      <c r="LLO24" s="857"/>
      <c r="LLP24" s="857"/>
      <c r="LLQ24" s="857"/>
      <c r="LLR24" s="857"/>
      <c r="LLS24" s="857"/>
      <c r="LLT24" s="857"/>
      <c r="LLU24" s="857"/>
      <c r="LLV24" s="857"/>
      <c r="LLW24" s="857"/>
      <c r="LLX24" s="857"/>
      <c r="LLY24" s="857"/>
      <c r="LLZ24" s="857"/>
      <c r="LMA24" s="857"/>
      <c r="LMB24" s="857"/>
      <c r="LMC24" s="857"/>
      <c r="LMD24" s="857"/>
      <c r="LME24" s="857"/>
      <c r="LMF24" s="857"/>
      <c r="LMG24" s="857"/>
      <c r="LMH24" s="857"/>
      <c r="LMI24" s="857"/>
      <c r="LMJ24" s="857"/>
      <c r="LMK24" s="857"/>
      <c r="LML24" s="857"/>
      <c r="LMM24" s="857"/>
      <c r="LMN24" s="857"/>
      <c r="LMO24" s="857"/>
      <c r="LMP24" s="857"/>
      <c r="LMQ24" s="857"/>
      <c r="LMR24" s="857"/>
      <c r="LMS24" s="857"/>
      <c r="LMT24" s="857"/>
      <c r="LMU24" s="857"/>
      <c r="LMV24" s="857"/>
      <c r="LMW24" s="857"/>
      <c r="LMX24" s="857"/>
      <c r="LMY24" s="857"/>
      <c r="LMZ24" s="857"/>
      <c r="LNA24" s="857"/>
      <c r="LNB24" s="857"/>
      <c r="LNC24" s="857"/>
      <c r="LND24" s="857"/>
      <c r="LNE24" s="857"/>
      <c r="LNF24" s="857"/>
      <c r="LNG24" s="857"/>
      <c r="LNH24" s="857"/>
      <c r="LNI24" s="857"/>
      <c r="LNJ24" s="857"/>
      <c r="LNK24" s="857"/>
      <c r="LNL24" s="857"/>
      <c r="LNM24" s="857"/>
      <c r="LNN24" s="857"/>
      <c r="LNO24" s="857"/>
      <c r="LNP24" s="857"/>
      <c r="LNQ24" s="857"/>
      <c r="LNR24" s="857"/>
      <c r="LNS24" s="857"/>
      <c r="LNT24" s="857"/>
      <c r="LNU24" s="857"/>
      <c r="LNV24" s="857"/>
      <c r="LNW24" s="857"/>
      <c r="LNX24" s="857"/>
      <c r="LNY24" s="857"/>
      <c r="LNZ24" s="857"/>
      <c r="LOA24" s="857"/>
      <c r="LOB24" s="857"/>
      <c r="LOC24" s="857"/>
      <c r="LOD24" s="857"/>
      <c r="LOE24" s="857"/>
      <c r="LOF24" s="857"/>
      <c r="LOG24" s="857"/>
      <c r="LOH24" s="857"/>
      <c r="LOI24" s="857"/>
      <c r="LOJ24" s="857"/>
      <c r="LOK24" s="857"/>
      <c r="LOL24" s="857"/>
      <c r="LOM24" s="857"/>
      <c r="LON24" s="857"/>
      <c r="LOO24" s="857"/>
      <c r="LOP24" s="857"/>
      <c r="LOQ24" s="857"/>
      <c r="LOR24" s="857"/>
      <c r="LOS24" s="857"/>
      <c r="LOT24" s="857"/>
      <c r="LOU24" s="857"/>
      <c r="LOV24" s="857"/>
      <c r="LOW24" s="857"/>
      <c r="LOX24" s="857"/>
      <c r="LOY24" s="857"/>
      <c r="LOZ24" s="857"/>
      <c r="LPA24" s="857"/>
      <c r="LPB24" s="857"/>
      <c r="LPC24" s="857"/>
      <c r="LPD24" s="857"/>
      <c r="LPE24" s="857"/>
      <c r="LPF24" s="857"/>
      <c r="LPG24" s="857"/>
      <c r="LPH24" s="857"/>
      <c r="LPI24" s="857"/>
      <c r="LPJ24" s="857"/>
      <c r="LPK24" s="857"/>
      <c r="LPL24" s="857"/>
      <c r="LPM24" s="857"/>
      <c r="LPN24" s="857"/>
      <c r="LPO24" s="857"/>
      <c r="LPP24" s="857"/>
      <c r="LPQ24" s="857"/>
      <c r="LPR24" s="857"/>
      <c r="LPS24" s="857"/>
      <c r="LPT24" s="857"/>
      <c r="LPU24" s="857"/>
      <c r="LPV24" s="857"/>
      <c r="LPW24" s="857"/>
      <c r="LPX24" s="857"/>
      <c r="LPY24" s="857"/>
      <c r="LPZ24" s="857"/>
      <c r="LQA24" s="857"/>
      <c r="LQB24" s="857"/>
      <c r="LQC24" s="857"/>
      <c r="LQD24" s="857"/>
      <c r="LQE24" s="857"/>
      <c r="LQF24" s="857"/>
      <c r="LQG24" s="857"/>
      <c r="LQH24" s="857"/>
      <c r="LQI24" s="857"/>
      <c r="LQJ24" s="857"/>
      <c r="LQK24" s="857"/>
      <c r="LQL24" s="857"/>
      <c r="LQM24" s="857"/>
      <c r="LQN24" s="857"/>
      <c r="LQO24" s="857"/>
      <c r="LQP24" s="857"/>
      <c r="LQQ24" s="857"/>
      <c r="LQR24" s="857"/>
      <c r="LQS24" s="857"/>
      <c r="LQT24" s="857"/>
      <c r="LQU24" s="857"/>
      <c r="LQV24" s="857"/>
      <c r="LQW24" s="857"/>
      <c r="LQX24" s="857"/>
      <c r="LQY24" s="857"/>
      <c r="LQZ24" s="857"/>
      <c r="LRA24" s="857"/>
      <c r="LRB24" s="857"/>
      <c r="LRC24" s="857"/>
      <c r="LRD24" s="857"/>
      <c r="LRE24" s="857"/>
      <c r="LRF24" s="857"/>
      <c r="LRG24" s="857"/>
      <c r="LRH24" s="857"/>
      <c r="LRI24" s="857"/>
      <c r="LRJ24" s="857"/>
      <c r="LRK24" s="857"/>
      <c r="LRL24" s="857"/>
      <c r="LRM24" s="857"/>
      <c r="LRN24" s="857"/>
      <c r="LRO24" s="857"/>
      <c r="LRP24" s="857"/>
      <c r="LRQ24" s="857"/>
      <c r="LRR24" s="857"/>
      <c r="LRS24" s="857"/>
      <c r="LRT24" s="857"/>
      <c r="LRU24" s="857"/>
      <c r="LRV24" s="857"/>
      <c r="LRW24" s="857"/>
      <c r="LRX24" s="857"/>
      <c r="LRY24" s="857"/>
      <c r="LRZ24" s="857"/>
      <c r="LSA24" s="857"/>
      <c r="LSB24" s="857"/>
      <c r="LSC24" s="857"/>
      <c r="LSD24" s="857"/>
      <c r="LSE24" s="857"/>
      <c r="LSF24" s="857"/>
      <c r="LSG24" s="857"/>
      <c r="LSH24" s="857"/>
      <c r="LSI24" s="857"/>
      <c r="LSJ24" s="857"/>
      <c r="LSK24" s="857"/>
      <c r="LSL24" s="857"/>
      <c r="LSM24" s="857"/>
      <c r="LSN24" s="857"/>
      <c r="LSO24" s="857"/>
      <c r="LSP24" s="857"/>
      <c r="LSQ24" s="857"/>
      <c r="LSR24" s="857"/>
      <c r="LSS24" s="857"/>
      <c r="LST24" s="857"/>
      <c r="LSU24" s="857"/>
      <c r="LSV24" s="857"/>
      <c r="LSW24" s="857"/>
      <c r="LSX24" s="857"/>
      <c r="LSY24" s="857"/>
      <c r="LSZ24" s="857"/>
      <c r="LTA24" s="857"/>
      <c r="LTB24" s="857"/>
      <c r="LTC24" s="857"/>
      <c r="LTD24" s="857"/>
      <c r="LTE24" s="857"/>
      <c r="LTF24" s="857"/>
      <c r="LTG24" s="857"/>
      <c r="LTH24" s="857"/>
      <c r="LTI24" s="857"/>
      <c r="LTJ24" s="857"/>
      <c r="LTK24" s="857"/>
      <c r="LTL24" s="857"/>
      <c r="LTM24" s="857"/>
      <c r="LTN24" s="857"/>
      <c r="LTO24" s="857"/>
      <c r="LTP24" s="857"/>
      <c r="LTQ24" s="857"/>
      <c r="LTR24" s="857"/>
      <c r="LTS24" s="857"/>
      <c r="LTT24" s="857"/>
      <c r="LTU24" s="857"/>
      <c r="LTV24" s="857"/>
      <c r="LTW24" s="857"/>
      <c r="LTX24" s="857"/>
      <c r="LTY24" s="857"/>
      <c r="LTZ24" s="857"/>
      <c r="LUA24" s="857"/>
      <c r="LUB24" s="857"/>
      <c r="LUC24" s="857"/>
      <c r="LUD24" s="857"/>
      <c r="LUE24" s="857"/>
      <c r="LUF24" s="857"/>
      <c r="LUG24" s="857"/>
      <c r="LUH24" s="857"/>
      <c r="LUI24" s="857"/>
      <c r="LUJ24" s="857"/>
      <c r="LUK24" s="857"/>
      <c r="LUL24" s="857"/>
      <c r="LUM24" s="857"/>
      <c r="LUN24" s="857"/>
      <c r="LUO24" s="857"/>
      <c r="LUP24" s="857"/>
      <c r="LUQ24" s="857"/>
      <c r="LUR24" s="857"/>
      <c r="LUS24" s="857"/>
      <c r="LUT24" s="857"/>
      <c r="LUU24" s="857"/>
      <c r="LUV24" s="857"/>
      <c r="LUW24" s="857"/>
      <c r="LUX24" s="857"/>
      <c r="LUY24" s="857"/>
      <c r="LUZ24" s="857"/>
      <c r="LVA24" s="857"/>
      <c r="LVB24" s="857"/>
      <c r="LVC24" s="857"/>
      <c r="LVD24" s="857"/>
      <c r="LVE24" s="857"/>
      <c r="LVF24" s="857"/>
      <c r="LVG24" s="857"/>
      <c r="LVH24" s="857"/>
      <c r="LVI24" s="857"/>
      <c r="LVJ24" s="857"/>
      <c r="LVK24" s="857"/>
      <c r="LVL24" s="857"/>
      <c r="LVM24" s="857"/>
      <c r="LVN24" s="857"/>
      <c r="LVO24" s="857"/>
      <c r="LVP24" s="857"/>
      <c r="LVQ24" s="857"/>
      <c r="LVR24" s="857"/>
      <c r="LVS24" s="857"/>
      <c r="LVT24" s="857"/>
      <c r="LVU24" s="857"/>
      <c r="LVV24" s="857"/>
      <c r="LVW24" s="857"/>
      <c r="LVX24" s="857"/>
      <c r="LVY24" s="857"/>
      <c r="LVZ24" s="857"/>
      <c r="LWA24" s="857"/>
      <c r="LWB24" s="857"/>
      <c r="LWC24" s="857"/>
      <c r="LWD24" s="857"/>
      <c r="LWE24" s="857"/>
      <c r="LWF24" s="857"/>
      <c r="LWG24" s="857"/>
      <c r="LWH24" s="857"/>
      <c r="LWI24" s="857"/>
      <c r="LWJ24" s="857"/>
      <c r="LWK24" s="857"/>
      <c r="LWL24" s="857"/>
      <c r="LWM24" s="857"/>
      <c r="LWN24" s="857"/>
      <c r="LWO24" s="857"/>
      <c r="LWP24" s="857"/>
      <c r="LWQ24" s="857"/>
      <c r="LWR24" s="857"/>
      <c r="LWS24" s="857"/>
      <c r="LWT24" s="857"/>
      <c r="LWU24" s="857"/>
      <c r="LWV24" s="857"/>
      <c r="LWW24" s="857"/>
      <c r="LWX24" s="857"/>
      <c r="LWY24" s="857"/>
      <c r="LWZ24" s="857"/>
      <c r="LXA24" s="857"/>
      <c r="LXB24" s="857"/>
      <c r="LXC24" s="857"/>
      <c r="LXD24" s="857"/>
      <c r="LXE24" s="857"/>
      <c r="LXF24" s="857"/>
      <c r="LXG24" s="857"/>
      <c r="LXH24" s="857"/>
      <c r="LXI24" s="857"/>
      <c r="LXJ24" s="857"/>
      <c r="LXK24" s="857"/>
      <c r="LXL24" s="857"/>
      <c r="LXM24" s="857"/>
      <c r="LXN24" s="857"/>
      <c r="LXO24" s="857"/>
      <c r="LXP24" s="857"/>
      <c r="LXQ24" s="857"/>
      <c r="LXR24" s="857"/>
      <c r="LXS24" s="857"/>
      <c r="LXT24" s="857"/>
      <c r="LXU24" s="857"/>
      <c r="LXV24" s="857"/>
      <c r="LXW24" s="857"/>
      <c r="LXX24" s="857"/>
      <c r="LXY24" s="857"/>
      <c r="LXZ24" s="857"/>
      <c r="LYA24" s="857"/>
      <c r="LYB24" s="857"/>
      <c r="LYC24" s="857"/>
      <c r="LYD24" s="857"/>
      <c r="LYE24" s="857"/>
      <c r="LYF24" s="857"/>
      <c r="LYG24" s="857"/>
      <c r="LYH24" s="857"/>
      <c r="LYI24" s="857"/>
      <c r="LYJ24" s="857"/>
      <c r="LYK24" s="857"/>
      <c r="LYL24" s="857"/>
      <c r="LYM24" s="857"/>
      <c r="LYN24" s="857"/>
      <c r="LYO24" s="857"/>
      <c r="LYP24" s="857"/>
      <c r="LYQ24" s="857"/>
      <c r="LYR24" s="857"/>
      <c r="LYS24" s="857"/>
      <c r="LYT24" s="857"/>
      <c r="LYU24" s="857"/>
      <c r="LYV24" s="857"/>
      <c r="LYW24" s="857"/>
      <c r="LYX24" s="857"/>
      <c r="LYY24" s="857"/>
      <c r="LYZ24" s="857"/>
      <c r="LZA24" s="857"/>
      <c r="LZB24" s="857"/>
      <c r="LZC24" s="857"/>
      <c r="LZD24" s="857"/>
      <c r="LZE24" s="857"/>
      <c r="LZF24" s="857"/>
      <c r="LZG24" s="857"/>
      <c r="LZH24" s="857"/>
      <c r="LZI24" s="857"/>
      <c r="LZJ24" s="857"/>
      <c r="LZK24" s="857"/>
      <c r="LZL24" s="857"/>
      <c r="LZM24" s="857"/>
      <c r="LZN24" s="857"/>
      <c r="LZO24" s="857"/>
      <c r="LZP24" s="857"/>
      <c r="LZQ24" s="857"/>
      <c r="LZR24" s="857"/>
      <c r="LZS24" s="857"/>
      <c r="LZT24" s="857"/>
      <c r="LZU24" s="857"/>
      <c r="LZV24" s="857"/>
      <c r="LZW24" s="857"/>
      <c r="LZX24" s="857"/>
      <c r="LZY24" s="857"/>
      <c r="LZZ24" s="857"/>
      <c r="MAA24" s="857"/>
      <c r="MAB24" s="857"/>
      <c r="MAC24" s="857"/>
      <c r="MAD24" s="857"/>
      <c r="MAE24" s="857"/>
      <c r="MAF24" s="857"/>
      <c r="MAG24" s="857"/>
      <c r="MAH24" s="857"/>
      <c r="MAI24" s="857"/>
      <c r="MAJ24" s="857"/>
      <c r="MAK24" s="857"/>
      <c r="MAL24" s="857"/>
      <c r="MAM24" s="857"/>
      <c r="MAN24" s="857"/>
      <c r="MAO24" s="857"/>
      <c r="MAP24" s="857"/>
      <c r="MAQ24" s="857"/>
      <c r="MAR24" s="857"/>
      <c r="MAS24" s="857"/>
      <c r="MAT24" s="857"/>
      <c r="MAU24" s="857"/>
      <c r="MAV24" s="857"/>
      <c r="MAW24" s="857"/>
      <c r="MAX24" s="857"/>
      <c r="MAY24" s="857"/>
      <c r="MAZ24" s="857"/>
      <c r="MBA24" s="857"/>
      <c r="MBB24" s="857"/>
      <c r="MBC24" s="857"/>
      <c r="MBD24" s="857"/>
      <c r="MBE24" s="857"/>
      <c r="MBF24" s="857"/>
      <c r="MBG24" s="857"/>
      <c r="MBH24" s="857"/>
      <c r="MBI24" s="857"/>
      <c r="MBJ24" s="857"/>
      <c r="MBK24" s="857"/>
      <c r="MBL24" s="857"/>
      <c r="MBM24" s="857"/>
      <c r="MBN24" s="857"/>
      <c r="MBO24" s="857"/>
      <c r="MBP24" s="857"/>
      <c r="MBQ24" s="857"/>
      <c r="MBR24" s="857"/>
      <c r="MBS24" s="857"/>
      <c r="MBT24" s="857"/>
      <c r="MBU24" s="857"/>
      <c r="MBV24" s="857"/>
      <c r="MBW24" s="857"/>
      <c r="MBX24" s="857"/>
      <c r="MBY24" s="857"/>
      <c r="MBZ24" s="857"/>
      <c r="MCA24" s="857"/>
      <c r="MCB24" s="857"/>
      <c r="MCC24" s="857"/>
      <c r="MCD24" s="857"/>
      <c r="MCE24" s="857"/>
      <c r="MCF24" s="857"/>
      <c r="MCG24" s="857"/>
      <c r="MCH24" s="857"/>
      <c r="MCI24" s="857"/>
      <c r="MCJ24" s="857"/>
      <c r="MCK24" s="857"/>
      <c r="MCL24" s="857"/>
      <c r="MCM24" s="857"/>
      <c r="MCN24" s="857"/>
      <c r="MCO24" s="857"/>
      <c r="MCP24" s="857"/>
      <c r="MCQ24" s="857"/>
      <c r="MCR24" s="857"/>
      <c r="MCS24" s="857"/>
      <c r="MCT24" s="857"/>
      <c r="MCU24" s="857"/>
      <c r="MCV24" s="857"/>
      <c r="MCW24" s="857"/>
      <c r="MCX24" s="857"/>
      <c r="MCY24" s="857"/>
      <c r="MCZ24" s="857"/>
      <c r="MDA24" s="857"/>
      <c r="MDB24" s="857"/>
      <c r="MDC24" s="857"/>
      <c r="MDD24" s="857"/>
      <c r="MDE24" s="857"/>
      <c r="MDF24" s="857"/>
      <c r="MDG24" s="857"/>
      <c r="MDH24" s="857"/>
      <c r="MDI24" s="857"/>
      <c r="MDJ24" s="857"/>
      <c r="MDK24" s="857"/>
      <c r="MDL24" s="857"/>
      <c r="MDM24" s="857"/>
      <c r="MDN24" s="857"/>
      <c r="MDO24" s="857"/>
      <c r="MDP24" s="857"/>
      <c r="MDQ24" s="857"/>
      <c r="MDR24" s="857"/>
      <c r="MDS24" s="857"/>
      <c r="MDT24" s="857"/>
      <c r="MDU24" s="857"/>
      <c r="MDV24" s="857"/>
      <c r="MDW24" s="857"/>
      <c r="MDX24" s="857"/>
      <c r="MDY24" s="857"/>
      <c r="MDZ24" s="857"/>
      <c r="MEA24" s="857"/>
      <c r="MEB24" s="857"/>
      <c r="MEC24" s="857"/>
      <c r="MED24" s="857"/>
      <c r="MEE24" s="857"/>
      <c r="MEF24" s="857"/>
      <c r="MEG24" s="857"/>
      <c r="MEH24" s="857"/>
      <c r="MEI24" s="857"/>
      <c r="MEJ24" s="857"/>
      <c r="MEK24" s="857"/>
      <c r="MEL24" s="857"/>
      <c r="MEM24" s="857"/>
      <c r="MEN24" s="857"/>
      <c r="MEO24" s="857"/>
      <c r="MEP24" s="857"/>
      <c r="MEQ24" s="857"/>
      <c r="MER24" s="857"/>
      <c r="MES24" s="857"/>
      <c r="MET24" s="857"/>
      <c r="MEU24" s="857"/>
      <c r="MEV24" s="857"/>
      <c r="MEW24" s="857"/>
      <c r="MEX24" s="857"/>
      <c r="MEY24" s="857"/>
      <c r="MEZ24" s="857"/>
      <c r="MFA24" s="857"/>
      <c r="MFB24" s="857"/>
      <c r="MFC24" s="857"/>
      <c r="MFD24" s="857"/>
      <c r="MFE24" s="857"/>
      <c r="MFF24" s="857"/>
      <c r="MFG24" s="857"/>
      <c r="MFH24" s="857"/>
      <c r="MFI24" s="857"/>
      <c r="MFJ24" s="857"/>
      <c r="MFK24" s="857"/>
      <c r="MFL24" s="857"/>
      <c r="MFM24" s="857"/>
      <c r="MFN24" s="857"/>
      <c r="MFO24" s="857"/>
      <c r="MFP24" s="857"/>
      <c r="MFQ24" s="857"/>
      <c r="MFR24" s="857"/>
      <c r="MFS24" s="857"/>
      <c r="MFT24" s="857"/>
      <c r="MFU24" s="857"/>
      <c r="MFV24" s="857"/>
      <c r="MFW24" s="857"/>
      <c r="MFX24" s="857"/>
      <c r="MFY24" s="857"/>
      <c r="MFZ24" s="857"/>
      <c r="MGA24" s="857"/>
      <c r="MGB24" s="857"/>
      <c r="MGC24" s="857"/>
      <c r="MGD24" s="857"/>
      <c r="MGE24" s="857"/>
      <c r="MGF24" s="857"/>
      <c r="MGG24" s="857"/>
      <c r="MGH24" s="857"/>
      <c r="MGI24" s="857"/>
      <c r="MGJ24" s="857"/>
      <c r="MGK24" s="857"/>
      <c r="MGL24" s="857"/>
      <c r="MGM24" s="857"/>
      <c r="MGN24" s="857"/>
      <c r="MGO24" s="857"/>
      <c r="MGP24" s="857"/>
      <c r="MGQ24" s="857"/>
      <c r="MGR24" s="857"/>
      <c r="MGS24" s="857"/>
      <c r="MGT24" s="857"/>
      <c r="MGU24" s="857"/>
      <c r="MGV24" s="857"/>
      <c r="MGW24" s="857"/>
      <c r="MGX24" s="857"/>
      <c r="MGY24" s="857"/>
      <c r="MGZ24" s="857"/>
      <c r="MHA24" s="857"/>
      <c r="MHB24" s="857"/>
      <c r="MHC24" s="857"/>
      <c r="MHD24" s="857"/>
      <c r="MHE24" s="857"/>
      <c r="MHF24" s="857"/>
      <c r="MHG24" s="857"/>
      <c r="MHH24" s="857"/>
      <c r="MHI24" s="857"/>
      <c r="MHJ24" s="857"/>
      <c r="MHK24" s="857"/>
      <c r="MHL24" s="857"/>
      <c r="MHM24" s="857"/>
      <c r="MHN24" s="857"/>
      <c r="MHO24" s="857"/>
      <c r="MHP24" s="857"/>
      <c r="MHQ24" s="857"/>
      <c r="MHR24" s="857"/>
      <c r="MHS24" s="857"/>
      <c r="MHT24" s="857"/>
      <c r="MHU24" s="857"/>
      <c r="MHV24" s="857"/>
      <c r="MHW24" s="857"/>
      <c r="MHX24" s="857"/>
      <c r="MHY24" s="857"/>
      <c r="MHZ24" s="857"/>
      <c r="MIA24" s="857"/>
      <c r="MIB24" s="857"/>
      <c r="MIC24" s="857"/>
      <c r="MID24" s="857"/>
      <c r="MIE24" s="857"/>
      <c r="MIF24" s="857"/>
      <c r="MIG24" s="857"/>
      <c r="MIH24" s="857"/>
      <c r="MII24" s="857"/>
      <c r="MIJ24" s="857"/>
      <c r="MIK24" s="857"/>
      <c r="MIL24" s="857"/>
      <c r="MIM24" s="857"/>
      <c r="MIN24" s="857"/>
      <c r="MIO24" s="857"/>
      <c r="MIP24" s="857"/>
      <c r="MIQ24" s="857"/>
      <c r="MIR24" s="857"/>
      <c r="MIS24" s="857"/>
      <c r="MIT24" s="857"/>
      <c r="MIU24" s="857"/>
      <c r="MIV24" s="857"/>
      <c r="MIW24" s="857"/>
      <c r="MIX24" s="857"/>
      <c r="MIY24" s="857"/>
      <c r="MIZ24" s="857"/>
      <c r="MJA24" s="857"/>
      <c r="MJB24" s="857"/>
      <c r="MJC24" s="857"/>
      <c r="MJD24" s="857"/>
      <c r="MJE24" s="857"/>
      <c r="MJF24" s="857"/>
      <c r="MJG24" s="857"/>
      <c r="MJH24" s="857"/>
      <c r="MJI24" s="857"/>
      <c r="MJJ24" s="857"/>
      <c r="MJK24" s="857"/>
      <c r="MJL24" s="857"/>
      <c r="MJM24" s="857"/>
      <c r="MJN24" s="857"/>
      <c r="MJO24" s="857"/>
      <c r="MJP24" s="857"/>
      <c r="MJQ24" s="857"/>
      <c r="MJR24" s="857"/>
      <c r="MJS24" s="857"/>
      <c r="MJT24" s="857"/>
      <c r="MJU24" s="857"/>
      <c r="MJV24" s="857"/>
      <c r="MJW24" s="857"/>
      <c r="MJX24" s="857"/>
      <c r="MJY24" s="857"/>
      <c r="MJZ24" s="857"/>
      <c r="MKA24" s="857"/>
      <c r="MKB24" s="857"/>
      <c r="MKC24" s="857"/>
      <c r="MKD24" s="857"/>
      <c r="MKE24" s="857"/>
      <c r="MKF24" s="857"/>
      <c r="MKG24" s="857"/>
      <c r="MKH24" s="857"/>
      <c r="MKI24" s="857"/>
      <c r="MKJ24" s="857"/>
      <c r="MKK24" s="857"/>
      <c r="MKL24" s="857"/>
      <c r="MKM24" s="857"/>
      <c r="MKN24" s="857"/>
      <c r="MKO24" s="857"/>
      <c r="MKP24" s="857"/>
      <c r="MKQ24" s="857"/>
      <c r="MKR24" s="857"/>
      <c r="MKS24" s="857"/>
      <c r="MKT24" s="857"/>
      <c r="MKU24" s="857"/>
      <c r="MKV24" s="857"/>
      <c r="MKW24" s="857"/>
      <c r="MKX24" s="857"/>
      <c r="MKY24" s="857"/>
      <c r="MKZ24" s="857"/>
      <c r="MLA24" s="857"/>
      <c r="MLB24" s="857"/>
      <c r="MLC24" s="857"/>
      <c r="MLD24" s="857"/>
      <c r="MLE24" s="857"/>
      <c r="MLF24" s="857"/>
      <c r="MLG24" s="857"/>
      <c r="MLH24" s="857"/>
      <c r="MLI24" s="857"/>
      <c r="MLJ24" s="857"/>
      <c r="MLK24" s="857"/>
      <c r="MLL24" s="857"/>
      <c r="MLM24" s="857"/>
      <c r="MLN24" s="857"/>
      <c r="MLO24" s="857"/>
      <c r="MLP24" s="857"/>
      <c r="MLQ24" s="857"/>
      <c r="MLR24" s="857"/>
      <c r="MLS24" s="857"/>
      <c r="MLT24" s="857"/>
      <c r="MLU24" s="857"/>
      <c r="MLV24" s="857"/>
      <c r="MLW24" s="857"/>
      <c r="MLX24" s="857"/>
      <c r="MLY24" s="857"/>
      <c r="MLZ24" s="857"/>
      <c r="MMA24" s="857"/>
      <c r="MMB24" s="857"/>
      <c r="MMC24" s="857"/>
      <c r="MMD24" s="857"/>
      <c r="MME24" s="857"/>
      <c r="MMF24" s="857"/>
      <c r="MMG24" s="857"/>
      <c r="MMH24" s="857"/>
      <c r="MMI24" s="857"/>
      <c r="MMJ24" s="857"/>
      <c r="MMK24" s="857"/>
      <c r="MML24" s="857"/>
      <c r="MMM24" s="857"/>
      <c r="MMN24" s="857"/>
      <c r="MMO24" s="857"/>
      <c r="MMP24" s="857"/>
      <c r="MMQ24" s="857"/>
      <c r="MMR24" s="857"/>
      <c r="MMS24" s="857"/>
      <c r="MMT24" s="857"/>
      <c r="MMU24" s="857"/>
      <c r="MMV24" s="857"/>
      <c r="MMW24" s="857"/>
      <c r="MMX24" s="857"/>
      <c r="MMY24" s="857"/>
      <c r="MMZ24" s="857"/>
      <c r="MNA24" s="857"/>
      <c r="MNB24" s="857"/>
      <c r="MNC24" s="857"/>
      <c r="MND24" s="857"/>
      <c r="MNE24" s="857"/>
      <c r="MNF24" s="857"/>
      <c r="MNG24" s="857"/>
      <c r="MNH24" s="857"/>
      <c r="MNI24" s="857"/>
      <c r="MNJ24" s="857"/>
      <c r="MNK24" s="857"/>
      <c r="MNL24" s="857"/>
      <c r="MNM24" s="857"/>
      <c r="MNN24" s="857"/>
      <c r="MNO24" s="857"/>
      <c r="MNP24" s="857"/>
      <c r="MNQ24" s="857"/>
      <c r="MNR24" s="857"/>
      <c r="MNS24" s="857"/>
      <c r="MNT24" s="857"/>
      <c r="MNU24" s="857"/>
      <c r="MNV24" s="857"/>
      <c r="MNW24" s="857"/>
      <c r="MNX24" s="857"/>
      <c r="MNY24" s="857"/>
      <c r="MNZ24" s="857"/>
      <c r="MOA24" s="857"/>
      <c r="MOB24" s="857"/>
      <c r="MOC24" s="857"/>
      <c r="MOD24" s="857"/>
      <c r="MOE24" s="857"/>
      <c r="MOF24" s="857"/>
      <c r="MOG24" s="857"/>
      <c r="MOH24" s="857"/>
      <c r="MOI24" s="857"/>
      <c r="MOJ24" s="857"/>
      <c r="MOK24" s="857"/>
      <c r="MOL24" s="857"/>
      <c r="MOM24" s="857"/>
      <c r="MON24" s="857"/>
      <c r="MOO24" s="857"/>
      <c r="MOP24" s="857"/>
      <c r="MOQ24" s="857"/>
      <c r="MOR24" s="857"/>
      <c r="MOS24" s="857"/>
      <c r="MOT24" s="857"/>
      <c r="MOU24" s="857"/>
      <c r="MOV24" s="857"/>
      <c r="MOW24" s="857"/>
      <c r="MOX24" s="857"/>
      <c r="MOY24" s="857"/>
      <c r="MOZ24" s="857"/>
      <c r="MPA24" s="857"/>
      <c r="MPB24" s="857"/>
      <c r="MPC24" s="857"/>
      <c r="MPD24" s="857"/>
      <c r="MPE24" s="857"/>
      <c r="MPF24" s="857"/>
      <c r="MPG24" s="857"/>
      <c r="MPH24" s="857"/>
      <c r="MPI24" s="857"/>
      <c r="MPJ24" s="857"/>
      <c r="MPK24" s="857"/>
      <c r="MPL24" s="857"/>
      <c r="MPM24" s="857"/>
      <c r="MPN24" s="857"/>
      <c r="MPO24" s="857"/>
      <c r="MPP24" s="857"/>
      <c r="MPQ24" s="857"/>
      <c r="MPR24" s="857"/>
      <c r="MPS24" s="857"/>
      <c r="MPT24" s="857"/>
      <c r="MPU24" s="857"/>
      <c r="MPV24" s="857"/>
      <c r="MPW24" s="857"/>
      <c r="MPX24" s="857"/>
      <c r="MPY24" s="857"/>
      <c r="MPZ24" s="857"/>
      <c r="MQA24" s="857"/>
      <c r="MQB24" s="857"/>
      <c r="MQC24" s="857"/>
      <c r="MQD24" s="857"/>
      <c r="MQE24" s="857"/>
      <c r="MQF24" s="857"/>
      <c r="MQG24" s="857"/>
      <c r="MQH24" s="857"/>
      <c r="MQI24" s="857"/>
      <c r="MQJ24" s="857"/>
      <c r="MQK24" s="857"/>
      <c r="MQL24" s="857"/>
      <c r="MQM24" s="857"/>
      <c r="MQN24" s="857"/>
      <c r="MQO24" s="857"/>
      <c r="MQP24" s="857"/>
      <c r="MQQ24" s="857"/>
      <c r="MQR24" s="857"/>
      <c r="MQS24" s="857"/>
      <c r="MQT24" s="857"/>
      <c r="MQU24" s="857"/>
      <c r="MQV24" s="857"/>
      <c r="MQW24" s="857"/>
      <c r="MQX24" s="857"/>
      <c r="MQY24" s="857"/>
      <c r="MQZ24" s="857"/>
      <c r="MRA24" s="857"/>
      <c r="MRB24" s="857"/>
      <c r="MRC24" s="857"/>
      <c r="MRD24" s="857"/>
      <c r="MRE24" s="857"/>
      <c r="MRF24" s="857"/>
      <c r="MRG24" s="857"/>
      <c r="MRH24" s="857"/>
      <c r="MRI24" s="857"/>
      <c r="MRJ24" s="857"/>
      <c r="MRK24" s="857"/>
      <c r="MRL24" s="857"/>
      <c r="MRM24" s="857"/>
      <c r="MRN24" s="857"/>
      <c r="MRO24" s="857"/>
      <c r="MRP24" s="857"/>
      <c r="MRQ24" s="857"/>
      <c r="MRR24" s="857"/>
      <c r="MRS24" s="857"/>
      <c r="MRT24" s="857"/>
      <c r="MRU24" s="857"/>
      <c r="MRV24" s="857"/>
      <c r="MRW24" s="857"/>
      <c r="MRX24" s="857"/>
      <c r="MRY24" s="857"/>
      <c r="MRZ24" s="857"/>
      <c r="MSA24" s="857"/>
      <c r="MSB24" s="857"/>
      <c r="MSC24" s="857"/>
      <c r="MSD24" s="857"/>
      <c r="MSE24" s="857"/>
      <c r="MSF24" s="857"/>
      <c r="MSG24" s="857"/>
      <c r="MSH24" s="857"/>
      <c r="MSI24" s="857"/>
      <c r="MSJ24" s="857"/>
      <c r="MSK24" s="857"/>
      <c r="MSL24" s="857"/>
      <c r="MSM24" s="857"/>
      <c r="MSN24" s="857"/>
      <c r="MSO24" s="857"/>
      <c r="MSP24" s="857"/>
      <c r="MSQ24" s="857"/>
      <c r="MSR24" s="857"/>
      <c r="MSS24" s="857"/>
      <c r="MST24" s="857"/>
      <c r="MSU24" s="857"/>
      <c r="MSV24" s="857"/>
      <c r="MSW24" s="857"/>
      <c r="MSX24" s="857"/>
      <c r="MSY24" s="857"/>
      <c r="MSZ24" s="857"/>
      <c r="MTA24" s="857"/>
      <c r="MTB24" s="857"/>
      <c r="MTC24" s="857"/>
      <c r="MTD24" s="857"/>
      <c r="MTE24" s="857"/>
      <c r="MTF24" s="857"/>
      <c r="MTG24" s="857"/>
      <c r="MTH24" s="857"/>
      <c r="MTI24" s="857"/>
      <c r="MTJ24" s="857"/>
      <c r="MTK24" s="857"/>
      <c r="MTL24" s="857"/>
      <c r="MTM24" s="857"/>
      <c r="MTN24" s="857"/>
      <c r="MTO24" s="857"/>
      <c r="MTP24" s="857"/>
      <c r="MTQ24" s="857"/>
      <c r="MTR24" s="857"/>
      <c r="MTS24" s="857"/>
      <c r="MTT24" s="857"/>
      <c r="MTU24" s="857"/>
      <c r="MTV24" s="857"/>
      <c r="MTW24" s="857"/>
      <c r="MTX24" s="857"/>
      <c r="MTY24" s="857"/>
      <c r="MTZ24" s="857"/>
      <c r="MUA24" s="857"/>
      <c r="MUB24" s="857"/>
      <c r="MUC24" s="857"/>
      <c r="MUD24" s="857"/>
      <c r="MUE24" s="857"/>
      <c r="MUF24" s="857"/>
      <c r="MUG24" s="857"/>
      <c r="MUH24" s="857"/>
      <c r="MUI24" s="857"/>
      <c r="MUJ24" s="857"/>
      <c r="MUK24" s="857"/>
      <c r="MUL24" s="857"/>
      <c r="MUM24" s="857"/>
      <c r="MUN24" s="857"/>
      <c r="MUO24" s="857"/>
      <c r="MUP24" s="857"/>
      <c r="MUQ24" s="857"/>
      <c r="MUR24" s="857"/>
      <c r="MUS24" s="857"/>
      <c r="MUT24" s="857"/>
      <c r="MUU24" s="857"/>
      <c r="MUV24" s="857"/>
      <c r="MUW24" s="857"/>
      <c r="MUX24" s="857"/>
      <c r="MUY24" s="857"/>
      <c r="MUZ24" s="857"/>
      <c r="MVA24" s="857"/>
      <c r="MVB24" s="857"/>
      <c r="MVC24" s="857"/>
      <c r="MVD24" s="857"/>
      <c r="MVE24" s="857"/>
      <c r="MVF24" s="857"/>
      <c r="MVG24" s="857"/>
      <c r="MVH24" s="857"/>
      <c r="MVI24" s="857"/>
      <c r="MVJ24" s="857"/>
      <c r="MVK24" s="857"/>
      <c r="MVL24" s="857"/>
      <c r="MVM24" s="857"/>
      <c r="MVN24" s="857"/>
      <c r="MVO24" s="857"/>
      <c r="MVP24" s="857"/>
      <c r="MVQ24" s="857"/>
      <c r="MVR24" s="857"/>
      <c r="MVS24" s="857"/>
      <c r="MVT24" s="857"/>
      <c r="MVU24" s="857"/>
      <c r="MVV24" s="857"/>
      <c r="MVW24" s="857"/>
      <c r="MVX24" s="857"/>
      <c r="MVY24" s="857"/>
      <c r="MVZ24" s="857"/>
      <c r="MWA24" s="857"/>
      <c r="MWB24" s="857"/>
      <c r="MWC24" s="857"/>
      <c r="MWD24" s="857"/>
      <c r="MWE24" s="857"/>
      <c r="MWF24" s="857"/>
      <c r="MWG24" s="857"/>
      <c r="MWH24" s="857"/>
      <c r="MWI24" s="857"/>
      <c r="MWJ24" s="857"/>
      <c r="MWK24" s="857"/>
      <c r="MWL24" s="857"/>
      <c r="MWM24" s="857"/>
      <c r="MWN24" s="857"/>
      <c r="MWO24" s="857"/>
      <c r="MWP24" s="857"/>
      <c r="MWQ24" s="857"/>
      <c r="MWR24" s="857"/>
      <c r="MWS24" s="857"/>
      <c r="MWT24" s="857"/>
      <c r="MWU24" s="857"/>
      <c r="MWV24" s="857"/>
      <c r="MWW24" s="857"/>
      <c r="MWX24" s="857"/>
      <c r="MWY24" s="857"/>
      <c r="MWZ24" s="857"/>
      <c r="MXA24" s="857"/>
      <c r="MXB24" s="857"/>
      <c r="MXC24" s="857"/>
      <c r="MXD24" s="857"/>
      <c r="MXE24" s="857"/>
      <c r="MXF24" s="857"/>
      <c r="MXG24" s="857"/>
      <c r="MXH24" s="857"/>
      <c r="MXI24" s="857"/>
      <c r="MXJ24" s="857"/>
      <c r="MXK24" s="857"/>
      <c r="MXL24" s="857"/>
      <c r="MXM24" s="857"/>
      <c r="MXN24" s="857"/>
      <c r="MXO24" s="857"/>
      <c r="MXP24" s="857"/>
      <c r="MXQ24" s="857"/>
      <c r="MXR24" s="857"/>
      <c r="MXS24" s="857"/>
      <c r="MXT24" s="857"/>
      <c r="MXU24" s="857"/>
      <c r="MXV24" s="857"/>
      <c r="MXW24" s="857"/>
      <c r="MXX24" s="857"/>
      <c r="MXY24" s="857"/>
      <c r="MXZ24" s="857"/>
      <c r="MYA24" s="857"/>
      <c r="MYB24" s="857"/>
      <c r="MYC24" s="857"/>
      <c r="MYD24" s="857"/>
      <c r="MYE24" s="857"/>
      <c r="MYF24" s="857"/>
      <c r="MYG24" s="857"/>
      <c r="MYH24" s="857"/>
      <c r="MYI24" s="857"/>
      <c r="MYJ24" s="857"/>
      <c r="MYK24" s="857"/>
      <c r="MYL24" s="857"/>
      <c r="MYM24" s="857"/>
      <c r="MYN24" s="857"/>
      <c r="MYO24" s="857"/>
      <c r="MYP24" s="857"/>
      <c r="MYQ24" s="857"/>
      <c r="MYR24" s="857"/>
      <c r="MYS24" s="857"/>
      <c r="MYT24" s="857"/>
      <c r="MYU24" s="857"/>
      <c r="MYV24" s="857"/>
      <c r="MYW24" s="857"/>
      <c r="MYX24" s="857"/>
      <c r="MYY24" s="857"/>
      <c r="MYZ24" s="857"/>
      <c r="MZA24" s="857"/>
      <c r="MZB24" s="857"/>
      <c r="MZC24" s="857"/>
      <c r="MZD24" s="857"/>
      <c r="MZE24" s="857"/>
      <c r="MZF24" s="857"/>
      <c r="MZG24" s="857"/>
      <c r="MZH24" s="857"/>
      <c r="MZI24" s="857"/>
      <c r="MZJ24" s="857"/>
      <c r="MZK24" s="857"/>
      <c r="MZL24" s="857"/>
      <c r="MZM24" s="857"/>
      <c r="MZN24" s="857"/>
      <c r="MZO24" s="857"/>
      <c r="MZP24" s="857"/>
      <c r="MZQ24" s="857"/>
      <c r="MZR24" s="857"/>
      <c r="MZS24" s="857"/>
      <c r="MZT24" s="857"/>
      <c r="MZU24" s="857"/>
      <c r="MZV24" s="857"/>
      <c r="MZW24" s="857"/>
      <c r="MZX24" s="857"/>
      <c r="MZY24" s="857"/>
      <c r="MZZ24" s="857"/>
      <c r="NAA24" s="857"/>
      <c r="NAB24" s="857"/>
      <c r="NAC24" s="857"/>
      <c r="NAD24" s="857"/>
      <c r="NAE24" s="857"/>
      <c r="NAF24" s="857"/>
      <c r="NAG24" s="857"/>
      <c r="NAH24" s="857"/>
      <c r="NAI24" s="857"/>
      <c r="NAJ24" s="857"/>
      <c r="NAK24" s="857"/>
      <c r="NAL24" s="857"/>
      <c r="NAM24" s="857"/>
      <c r="NAN24" s="857"/>
      <c r="NAO24" s="857"/>
      <c r="NAP24" s="857"/>
      <c r="NAQ24" s="857"/>
      <c r="NAR24" s="857"/>
      <c r="NAS24" s="857"/>
      <c r="NAT24" s="857"/>
      <c r="NAU24" s="857"/>
      <c r="NAV24" s="857"/>
      <c r="NAW24" s="857"/>
      <c r="NAX24" s="857"/>
      <c r="NAY24" s="857"/>
      <c r="NAZ24" s="857"/>
      <c r="NBA24" s="857"/>
      <c r="NBB24" s="857"/>
      <c r="NBC24" s="857"/>
      <c r="NBD24" s="857"/>
      <c r="NBE24" s="857"/>
      <c r="NBF24" s="857"/>
      <c r="NBG24" s="857"/>
      <c r="NBH24" s="857"/>
      <c r="NBI24" s="857"/>
      <c r="NBJ24" s="857"/>
      <c r="NBK24" s="857"/>
      <c r="NBL24" s="857"/>
      <c r="NBM24" s="857"/>
      <c r="NBN24" s="857"/>
      <c r="NBO24" s="857"/>
      <c r="NBP24" s="857"/>
      <c r="NBQ24" s="857"/>
      <c r="NBR24" s="857"/>
      <c r="NBS24" s="857"/>
      <c r="NBT24" s="857"/>
      <c r="NBU24" s="857"/>
      <c r="NBV24" s="857"/>
      <c r="NBW24" s="857"/>
      <c r="NBX24" s="857"/>
      <c r="NBY24" s="857"/>
      <c r="NBZ24" s="857"/>
      <c r="NCA24" s="857"/>
      <c r="NCB24" s="857"/>
      <c r="NCC24" s="857"/>
      <c r="NCD24" s="857"/>
      <c r="NCE24" s="857"/>
      <c r="NCF24" s="857"/>
      <c r="NCG24" s="857"/>
      <c r="NCH24" s="857"/>
      <c r="NCI24" s="857"/>
      <c r="NCJ24" s="857"/>
      <c r="NCK24" s="857"/>
      <c r="NCL24" s="857"/>
      <c r="NCM24" s="857"/>
      <c r="NCN24" s="857"/>
      <c r="NCO24" s="857"/>
      <c r="NCP24" s="857"/>
      <c r="NCQ24" s="857"/>
      <c r="NCR24" s="857"/>
      <c r="NCS24" s="857"/>
      <c r="NCT24" s="857"/>
      <c r="NCU24" s="857"/>
      <c r="NCV24" s="857"/>
      <c r="NCW24" s="857"/>
      <c r="NCX24" s="857"/>
      <c r="NCY24" s="857"/>
      <c r="NCZ24" s="857"/>
      <c r="NDA24" s="857"/>
      <c r="NDB24" s="857"/>
      <c r="NDC24" s="857"/>
      <c r="NDD24" s="857"/>
      <c r="NDE24" s="857"/>
      <c r="NDF24" s="857"/>
      <c r="NDG24" s="857"/>
      <c r="NDH24" s="857"/>
      <c r="NDI24" s="857"/>
      <c r="NDJ24" s="857"/>
      <c r="NDK24" s="857"/>
      <c r="NDL24" s="857"/>
      <c r="NDM24" s="857"/>
      <c r="NDN24" s="857"/>
      <c r="NDO24" s="857"/>
      <c r="NDP24" s="857"/>
      <c r="NDQ24" s="857"/>
      <c r="NDR24" s="857"/>
      <c r="NDS24" s="857"/>
      <c r="NDT24" s="857"/>
      <c r="NDU24" s="857"/>
      <c r="NDV24" s="857"/>
      <c r="NDW24" s="857"/>
      <c r="NDX24" s="857"/>
      <c r="NDY24" s="857"/>
      <c r="NDZ24" s="857"/>
      <c r="NEA24" s="857"/>
      <c r="NEB24" s="857"/>
      <c r="NEC24" s="857"/>
      <c r="NED24" s="857"/>
      <c r="NEE24" s="857"/>
      <c r="NEF24" s="857"/>
      <c r="NEG24" s="857"/>
      <c r="NEH24" s="857"/>
      <c r="NEI24" s="857"/>
      <c r="NEJ24" s="857"/>
      <c r="NEK24" s="857"/>
      <c r="NEL24" s="857"/>
      <c r="NEM24" s="857"/>
      <c r="NEN24" s="857"/>
      <c r="NEO24" s="857"/>
      <c r="NEP24" s="857"/>
      <c r="NEQ24" s="857"/>
      <c r="NER24" s="857"/>
      <c r="NES24" s="857"/>
      <c r="NET24" s="857"/>
      <c r="NEU24" s="857"/>
      <c r="NEV24" s="857"/>
      <c r="NEW24" s="857"/>
      <c r="NEX24" s="857"/>
      <c r="NEY24" s="857"/>
      <c r="NEZ24" s="857"/>
      <c r="NFA24" s="857"/>
      <c r="NFB24" s="857"/>
      <c r="NFC24" s="857"/>
      <c r="NFD24" s="857"/>
      <c r="NFE24" s="857"/>
      <c r="NFF24" s="857"/>
      <c r="NFG24" s="857"/>
      <c r="NFH24" s="857"/>
      <c r="NFI24" s="857"/>
      <c r="NFJ24" s="857"/>
      <c r="NFK24" s="857"/>
      <c r="NFL24" s="857"/>
      <c r="NFM24" s="857"/>
      <c r="NFN24" s="857"/>
      <c r="NFO24" s="857"/>
      <c r="NFP24" s="857"/>
      <c r="NFQ24" s="857"/>
      <c r="NFR24" s="857"/>
      <c r="NFS24" s="857"/>
      <c r="NFT24" s="857"/>
      <c r="NFU24" s="857"/>
      <c r="NFV24" s="857"/>
      <c r="NFW24" s="857"/>
      <c r="NFX24" s="857"/>
      <c r="NFY24" s="857"/>
      <c r="NFZ24" s="857"/>
      <c r="NGA24" s="857"/>
      <c r="NGB24" s="857"/>
      <c r="NGC24" s="857"/>
      <c r="NGD24" s="857"/>
      <c r="NGE24" s="857"/>
      <c r="NGF24" s="857"/>
      <c r="NGG24" s="857"/>
      <c r="NGH24" s="857"/>
      <c r="NGI24" s="857"/>
      <c r="NGJ24" s="857"/>
      <c r="NGK24" s="857"/>
      <c r="NGL24" s="857"/>
      <c r="NGM24" s="857"/>
      <c r="NGN24" s="857"/>
      <c r="NGO24" s="857"/>
      <c r="NGP24" s="857"/>
      <c r="NGQ24" s="857"/>
      <c r="NGR24" s="857"/>
      <c r="NGS24" s="857"/>
      <c r="NGT24" s="857"/>
      <c r="NGU24" s="857"/>
      <c r="NGV24" s="857"/>
      <c r="NGW24" s="857"/>
      <c r="NGX24" s="857"/>
      <c r="NGY24" s="857"/>
      <c r="NGZ24" s="857"/>
      <c r="NHA24" s="857"/>
      <c r="NHB24" s="857"/>
      <c r="NHC24" s="857"/>
      <c r="NHD24" s="857"/>
      <c r="NHE24" s="857"/>
      <c r="NHF24" s="857"/>
      <c r="NHG24" s="857"/>
      <c r="NHH24" s="857"/>
      <c r="NHI24" s="857"/>
      <c r="NHJ24" s="857"/>
      <c r="NHK24" s="857"/>
      <c r="NHL24" s="857"/>
      <c r="NHM24" s="857"/>
      <c r="NHN24" s="857"/>
      <c r="NHO24" s="857"/>
      <c r="NHP24" s="857"/>
      <c r="NHQ24" s="857"/>
      <c r="NHR24" s="857"/>
      <c r="NHS24" s="857"/>
      <c r="NHT24" s="857"/>
      <c r="NHU24" s="857"/>
      <c r="NHV24" s="857"/>
      <c r="NHW24" s="857"/>
      <c r="NHX24" s="857"/>
      <c r="NHY24" s="857"/>
      <c r="NHZ24" s="857"/>
      <c r="NIA24" s="857"/>
      <c r="NIB24" s="857"/>
      <c r="NIC24" s="857"/>
      <c r="NID24" s="857"/>
      <c r="NIE24" s="857"/>
      <c r="NIF24" s="857"/>
      <c r="NIG24" s="857"/>
      <c r="NIH24" s="857"/>
      <c r="NII24" s="857"/>
      <c r="NIJ24" s="857"/>
      <c r="NIK24" s="857"/>
      <c r="NIL24" s="857"/>
      <c r="NIM24" s="857"/>
      <c r="NIN24" s="857"/>
      <c r="NIO24" s="857"/>
      <c r="NIP24" s="857"/>
      <c r="NIQ24" s="857"/>
      <c r="NIR24" s="857"/>
      <c r="NIS24" s="857"/>
      <c r="NIT24" s="857"/>
      <c r="NIU24" s="857"/>
      <c r="NIV24" s="857"/>
      <c r="NIW24" s="857"/>
      <c r="NIX24" s="857"/>
      <c r="NIY24" s="857"/>
      <c r="NIZ24" s="857"/>
      <c r="NJA24" s="857"/>
      <c r="NJB24" s="857"/>
      <c r="NJC24" s="857"/>
      <c r="NJD24" s="857"/>
      <c r="NJE24" s="857"/>
      <c r="NJF24" s="857"/>
      <c r="NJG24" s="857"/>
      <c r="NJH24" s="857"/>
      <c r="NJI24" s="857"/>
      <c r="NJJ24" s="857"/>
      <c r="NJK24" s="857"/>
      <c r="NJL24" s="857"/>
      <c r="NJM24" s="857"/>
      <c r="NJN24" s="857"/>
      <c r="NJO24" s="857"/>
      <c r="NJP24" s="857"/>
      <c r="NJQ24" s="857"/>
      <c r="NJR24" s="857"/>
      <c r="NJS24" s="857"/>
      <c r="NJT24" s="857"/>
      <c r="NJU24" s="857"/>
      <c r="NJV24" s="857"/>
      <c r="NJW24" s="857"/>
      <c r="NJX24" s="857"/>
      <c r="NJY24" s="857"/>
      <c r="NJZ24" s="857"/>
      <c r="NKA24" s="857"/>
      <c r="NKB24" s="857"/>
      <c r="NKC24" s="857"/>
      <c r="NKD24" s="857"/>
      <c r="NKE24" s="857"/>
      <c r="NKF24" s="857"/>
      <c r="NKG24" s="857"/>
      <c r="NKH24" s="857"/>
      <c r="NKI24" s="857"/>
      <c r="NKJ24" s="857"/>
      <c r="NKK24" s="857"/>
      <c r="NKL24" s="857"/>
      <c r="NKM24" s="857"/>
      <c r="NKN24" s="857"/>
      <c r="NKO24" s="857"/>
      <c r="NKP24" s="857"/>
      <c r="NKQ24" s="857"/>
      <c r="NKR24" s="857"/>
      <c r="NKS24" s="857"/>
      <c r="NKT24" s="857"/>
      <c r="NKU24" s="857"/>
      <c r="NKV24" s="857"/>
      <c r="NKW24" s="857"/>
      <c r="NKX24" s="857"/>
      <c r="NKY24" s="857"/>
      <c r="NKZ24" s="857"/>
      <c r="NLA24" s="857"/>
      <c r="NLB24" s="857"/>
      <c r="NLC24" s="857"/>
      <c r="NLD24" s="857"/>
      <c r="NLE24" s="857"/>
      <c r="NLF24" s="857"/>
      <c r="NLG24" s="857"/>
      <c r="NLH24" s="857"/>
      <c r="NLI24" s="857"/>
      <c r="NLJ24" s="857"/>
      <c r="NLK24" s="857"/>
      <c r="NLL24" s="857"/>
      <c r="NLM24" s="857"/>
      <c r="NLN24" s="857"/>
      <c r="NLO24" s="857"/>
      <c r="NLP24" s="857"/>
      <c r="NLQ24" s="857"/>
      <c r="NLR24" s="857"/>
      <c r="NLS24" s="857"/>
      <c r="NLT24" s="857"/>
      <c r="NLU24" s="857"/>
      <c r="NLV24" s="857"/>
      <c r="NLW24" s="857"/>
      <c r="NLX24" s="857"/>
      <c r="NLY24" s="857"/>
      <c r="NLZ24" s="857"/>
      <c r="NMA24" s="857"/>
      <c r="NMB24" s="857"/>
      <c r="NMC24" s="857"/>
      <c r="NMD24" s="857"/>
      <c r="NME24" s="857"/>
      <c r="NMF24" s="857"/>
      <c r="NMG24" s="857"/>
      <c r="NMH24" s="857"/>
      <c r="NMI24" s="857"/>
      <c r="NMJ24" s="857"/>
      <c r="NMK24" s="857"/>
      <c r="NML24" s="857"/>
      <c r="NMM24" s="857"/>
      <c r="NMN24" s="857"/>
      <c r="NMO24" s="857"/>
      <c r="NMP24" s="857"/>
      <c r="NMQ24" s="857"/>
      <c r="NMR24" s="857"/>
      <c r="NMS24" s="857"/>
      <c r="NMT24" s="857"/>
      <c r="NMU24" s="857"/>
      <c r="NMV24" s="857"/>
      <c r="NMW24" s="857"/>
      <c r="NMX24" s="857"/>
      <c r="NMY24" s="857"/>
      <c r="NMZ24" s="857"/>
      <c r="NNA24" s="857"/>
      <c r="NNB24" s="857"/>
      <c r="NNC24" s="857"/>
      <c r="NND24" s="857"/>
      <c r="NNE24" s="857"/>
      <c r="NNF24" s="857"/>
      <c r="NNG24" s="857"/>
      <c r="NNH24" s="857"/>
      <c r="NNI24" s="857"/>
      <c r="NNJ24" s="857"/>
      <c r="NNK24" s="857"/>
      <c r="NNL24" s="857"/>
      <c r="NNM24" s="857"/>
      <c r="NNN24" s="857"/>
      <c r="NNO24" s="857"/>
      <c r="NNP24" s="857"/>
      <c r="NNQ24" s="857"/>
      <c r="NNR24" s="857"/>
      <c r="NNS24" s="857"/>
      <c r="NNT24" s="857"/>
      <c r="NNU24" s="857"/>
      <c r="NNV24" s="857"/>
      <c r="NNW24" s="857"/>
      <c r="NNX24" s="857"/>
      <c r="NNY24" s="857"/>
      <c r="NNZ24" s="857"/>
      <c r="NOA24" s="857"/>
      <c r="NOB24" s="857"/>
      <c r="NOC24" s="857"/>
      <c r="NOD24" s="857"/>
      <c r="NOE24" s="857"/>
      <c r="NOF24" s="857"/>
      <c r="NOG24" s="857"/>
      <c r="NOH24" s="857"/>
      <c r="NOI24" s="857"/>
      <c r="NOJ24" s="857"/>
      <c r="NOK24" s="857"/>
      <c r="NOL24" s="857"/>
      <c r="NOM24" s="857"/>
      <c r="NON24" s="857"/>
      <c r="NOO24" s="857"/>
      <c r="NOP24" s="857"/>
      <c r="NOQ24" s="857"/>
      <c r="NOR24" s="857"/>
      <c r="NOS24" s="857"/>
      <c r="NOT24" s="857"/>
      <c r="NOU24" s="857"/>
      <c r="NOV24" s="857"/>
      <c r="NOW24" s="857"/>
      <c r="NOX24" s="857"/>
      <c r="NOY24" s="857"/>
      <c r="NOZ24" s="857"/>
      <c r="NPA24" s="857"/>
      <c r="NPB24" s="857"/>
      <c r="NPC24" s="857"/>
      <c r="NPD24" s="857"/>
      <c r="NPE24" s="857"/>
      <c r="NPF24" s="857"/>
      <c r="NPG24" s="857"/>
      <c r="NPH24" s="857"/>
      <c r="NPI24" s="857"/>
      <c r="NPJ24" s="857"/>
      <c r="NPK24" s="857"/>
      <c r="NPL24" s="857"/>
      <c r="NPM24" s="857"/>
      <c r="NPN24" s="857"/>
      <c r="NPO24" s="857"/>
      <c r="NPP24" s="857"/>
      <c r="NPQ24" s="857"/>
      <c r="NPR24" s="857"/>
      <c r="NPS24" s="857"/>
      <c r="NPT24" s="857"/>
      <c r="NPU24" s="857"/>
      <c r="NPV24" s="857"/>
      <c r="NPW24" s="857"/>
      <c r="NPX24" s="857"/>
      <c r="NPY24" s="857"/>
      <c r="NPZ24" s="857"/>
      <c r="NQA24" s="857"/>
      <c r="NQB24" s="857"/>
      <c r="NQC24" s="857"/>
      <c r="NQD24" s="857"/>
      <c r="NQE24" s="857"/>
      <c r="NQF24" s="857"/>
      <c r="NQG24" s="857"/>
      <c r="NQH24" s="857"/>
      <c r="NQI24" s="857"/>
      <c r="NQJ24" s="857"/>
      <c r="NQK24" s="857"/>
      <c r="NQL24" s="857"/>
      <c r="NQM24" s="857"/>
      <c r="NQN24" s="857"/>
      <c r="NQO24" s="857"/>
      <c r="NQP24" s="857"/>
      <c r="NQQ24" s="857"/>
      <c r="NQR24" s="857"/>
      <c r="NQS24" s="857"/>
      <c r="NQT24" s="857"/>
      <c r="NQU24" s="857"/>
      <c r="NQV24" s="857"/>
      <c r="NQW24" s="857"/>
      <c r="NQX24" s="857"/>
      <c r="NQY24" s="857"/>
      <c r="NQZ24" s="857"/>
      <c r="NRA24" s="857"/>
      <c r="NRB24" s="857"/>
      <c r="NRC24" s="857"/>
      <c r="NRD24" s="857"/>
      <c r="NRE24" s="857"/>
      <c r="NRF24" s="857"/>
      <c r="NRG24" s="857"/>
      <c r="NRH24" s="857"/>
      <c r="NRI24" s="857"/>
      <c r="NRJ24" s="857"/>
      <c r="NRK24" s="857"/>
      <c r="NRL24" s="857"/>
      <c r="NRM24" s="857"/>
      <c r="NRN24" s="857"/>
      <c r="NRO24" s="857"/>
      <c r="NRP24" s="857"/>
      <c r="NRQ24" s="857"/>
      <c r="NRR24" s="857"/>
      <c r="NRS24" s="857"/>
      <c r="NRT24" s="857"/>
      <c r="NRU24" s="857"/>
      <c r="NRV24" s="857"/>
      <c r="NRW24" s="857"/>
      <c r="NRX24" s="857"/>
      <c r="NRY24" s="857"/>
      <c r="NRZ24" s="857"/>
      <c r="NSA24" s="857"/>
      <c r="NSB24" s="857"/>
      <c r="NSC24" s="857"/>
      <c r="NSD24" s="857"/>
      <c r="NSE24" s="857"/>
      <c r="NSF24" s="857"/>
      <c r="NSG24" s="857"/>
      <c r="NSH24" s="857"/>
      <c r="NSI24" s="857"/>
      <c r="NSJ24" s="857"/>
      <c r="NSK24" s="857"/>
      <c r="NSL24" s="857"/>
      <c r="NSM24" s="857"/>
      <c r="NSN24" s="857"/>
      <c r="NSO24" s="857"/>
      <c r="NSP24" s="857"/>
      <c r="NSQ24" s="857"/>
      <c r="NSR24" s="857"/>
      <c r="NSS24" s="857"/>
      <c r="NST24" s="857"/>
      <c r="NSU24" s="857"/>
      <c r="NSV24" s="857"/>
      <c r="NSW24" s="857"/>
      <c r="NSX24" s="857"/>
      <c r="NSY24" s="857"/>
      <c r="NSZ24" s="857"/>
      <c r="NTA24" s="857"/>
      <c r="NTB24" s="857"/>
      <c r="NTC24" s="857"/>
      <c r="NTD24" s="857"/>
      <c r="NTE24" s="857"/>
      <c r="NTF24" s="857"/>
      <c r="NTG24" s="857"/>
      <c r="NTH24" s="857"/>
      <c r="NTI24" s="857"/>
      <c r="NTJ24" s="857"/>
      <c r="NTK24" s="857"/>
      <c r="NTL24" s="857"/>
      <c r="NTM24" s="857"/>
      <c r="NTN24" s="857"/>
      <c r="NTO24" s="857"/>
      <c r="NTP24" s="857"/>
      <c r="NTQ24" s="857"/>
      <c r="NTR24" s="857"/>
      <c r="NTS24" s="857"/>
      <c r="NTT24" s="857"/>
      <c r="NTU24" s="857"/>
      <c r="NTV24" s="857"/>
      <c r="NTW24" s="857"/>
      <c r="NTX24" s="857"/>
      <c r="NTY24" s="857"/>
      <c r="NTZ24" s="857"/>
      <c r="NUA24" s="857"/>
      <c r="NUB24" s="857"/>
      <c r="NUC24" s="857"/>
      <c r="NUD24" s="857"/>
      <c r="NUE24" s="857"/>
      <c r="NUF24" s="857"/>
      <c r="NUG24" s="857"/>
      <c r="NUH24" s="857"/>
      <c r="NUI24" s="857"/>
      <c r="NUJ24" s="857"/>
      <c r="NUK24" s="857"/>
      <c r="NUL24" s="857"/>
      <c r="NUM24" s="857"/>
      <c r="NUN24" s="857"/>
      <c r="NUO24" s="857"/>
      <c r="NUP24" s="857"/>
      <c r="NUQ24" s="857"/>
      <c r="NUR24" s="857"/>
      <c r="NUS24" s="857"/>
      <c r="NUT24" s="857"/>
      <c r="NUU24" s="857"/>
      <c r="NUV24" s="857"/>
      <c r="NUW24" s="857"/>
      <c r="NUX24" s="857"/>
      <c r="NUY24" s="857"/>
      <c r="NUZ24" s="857"/>
      <c r="NVA24" s="857"/>
      <c r="NVB24" s="857"/>
      <c r="NVC24" s="857"/>
      <c r="NVD24" s="857"/>
      <c r="NVE24" s="857"/>
      <c r="NVF24" s="857"/>
      <c r="NVG24" s="857"/>
      <c r="NVH24" s="857"/>
      <c r="NVI24" s="857"/>
      <c r="NVJ24" s="857"/>
      <c r="NVK24" s="857"/>
      <c r="NVL24" s="857"/>
      <c r="NVM24" s="857"/>
      <c r="NVN24" s="857"/>
      <c r="NVO24" s="857"/>
      <c r="NVP24" s="857"/>
      <c r="NVQ24" s="857"/>
      <c r="NVR24" s="857"/>
      <c r="NVS24" s="857"/>
      <c r="NVT24" s="857"/>
      <c r="NVU24" s="857"/>
      <c r="NVV24" s="857"/>
      <c r="NVW24" s="857"/>
      <c r="NVX24" s="857"/>
      <c r="NVY24" s="857"/>
      <c r="NVZ24" s="857"/>
      <c r="NWA24" s="857"/>
      <c r="NWB24" s="857"/>
      <c r="NWC24" s="857"/>
      <c r="NWD24" s="857"/>
      <c r="NWE24" s="857"/>
      <c r="NWF24" s="857"/>
      <c r="NWG24" s="857"/>
      <c r="NWH24" s="857"/>
      <c r="NWI24" s="857"/>
      <c r="NWJ24" s="857"/>
      <c r="NWK24" s="857"/>
      <c r="NWL24" s="857"/>
      <c r="NWM24" s="857"/>
      <c r="NWN24" s="857"/>
      <c r="NWO24" s="857"/>
      <c r="NWP24" s="857"/>
      <c r="NWQ24" s="857"/>
      <c r="NWR24" s="857"/>
      <c r="NWS24" s="857"/>
      <c r="NWT24" s="857"/>
      <c r="NWU24" s="857"/>
      <c r="NWV24" s="857"/>
      <c r="NWW24" s="857"/>
      <c r="NWX24" s="857"/>
      <c r="NWY24" s="857"/>
      <c r="NWZ24" s="857"/>
      <c r="NXA24" s="857"/>
      <c r="NXB24" s="857"/>
      <c r="NXC24" s="857"/>
      <c r="NXD24" s="857"/>
      <c r="NXE24" s="857"/>
      <c r="NXF24" s="857"/>
      <c r="NXG24" s="857"/>
      <c r="NXH24" s="857"/>
      <c r="NXI24" s="857"/>
      <c r="NXJ24" s="857"/>
      <c r="NXK24" s="857"/>
      <c r="NXL24" s="857"/>
      <c r="NXM24" s="857"/>
      <c r="NXN24" s="857"/>
      <c r="NXO24" s="857"/>
      <c r="NXP24" s="857"/>
      <c r="NXQ24" s="857"/>
      <c r="NXR24" s="857"/>
      <c r="NXS24" s="857"/>
      <c r="NXT24" s="857"/>
      <c r="NXU24" s="857"/>
      <c r="NXV24" s="857"/>
      <c r="NXW24" s="857"/>
      <c r="NXX24" s="857"/>
      <c r="NXY24" s="857"/>
      <c r="NXZ24" s="857"/>
      <c r="NYA24" s="857"/>
      <c r="NYB24" s="857"/>
      <c r="NYC24" s="857"/>
      <c r="NYD24" s="857"/>
      <c r="NYE24" s="857"/>
      <c r="NYF24" s="857"/>
      <c r="NYG24" s="857"/>
      <c r="NYH24" s="857"/>
      <c r="NYI24" s="857"/>
      <c r="NYJ24" s="857"/>
      <c r="NYK24" s="857"/>
      <c r="NYL24" s="857"/>
      <c r="NYM24" s="857"/>
      <c r="NYN24" s="857"/>
      <c r="NYO24" s="857"/>
      <c r="NYP24" s="857"/>
      <c r="NYQ24" s="857"/>
      <c r="NYR24" s="857"/>
      <c r="NYS24" s="857"/>
      <c r="NYT24" s="857"/>
      <c r="NYU24" s="857"/>
      <c r="NYV24" s="857"/>
      <c r="NYW24" s="857"/>
      <c r="NYX24" s="857"/>
      <c r="NYY24" s="857"/>
      <c r="NYZ24" s="857"/>
      <c r="NZA24" s="857"/>
      <c r="NZB24" s="857"/>
      <c r="NZC24" s="857"/>
      <c r="NZD24" s="857"/>
      <c r="NZE24" s="857"/>
      <c r="NZF24" s="857"/>
      <c r="NZG24" s="857"/>
      <c r="NZH24" s="857"/>
      <c r="NZI24" s="857"/>
      <c r="NZJ24" s="857"/>
      <c r="NZK24" s="857"/>
      <c r="NZL24" s="857"/>
      <c r="NZM24" s="857"/>
      <c r="NZN24" s="857"/>
      <c r="NZO24" s="857"/>
      <c r="NZP24" s="857"/>
      <c r="NZQ24" s="857"/>
      <c r="NZR24" s="857"/>
      <c r="NZS24" s="857"/>
      <c r="NZT24" s="857"/>
      <c r="NZU24" s="857"/>
      <c r="NZV24" s="857"/>
      <c r="NZW24" s="857"/>
      <c r="NZX24" s="857"/>
      <c r="NZY24" s="857"/>
      <c r="NZZ24" s="857"/>
      <c r="OAA24" s="857"/>
      <c r="OAB24" s="857"/>
      <c r="OAC24" s="857"/>
      <c r="OAD24" s="857"/>
      <c r="OAE24" s="857"/>
      <c r="OAF24" s="857"/>
      <c r="OAG24" s="857"/>
      <c r="OAH24" s="857"/>
      <c r="OAI24" s="857"/>
      <c r="OAJ24" s="857"/>
      <c r="OAK24" s="857"/>
      <c r="OAL24" s="857"/>
      <c r="OAM24" s="857"/>
      <c r="OAN24" s="857"/>
      <c r="OAO24" s="857"/>
      <c r="OAP24" s="857"/>
      <c r="OAQ24" s="857"/>
      <c r="OAR24" s="857"/>
      <c r="OAS24" s="857"/>
      <c r="OAT24" s="857"/>
      <c r="OAU24" s="857"/>
      <c r="OAV24" s="857"/>
      <c r="OAW24" s="857"/>
      <c r="OAX24" s="857"/>
      <c r="OAY24" s="857"/>
      <c r="OAZ24" s="857"/>
      <c r="OBA24" s="857"/>
      <c r="OBB24" s="857"/>
      <c r="OBC24" s="857"/>
      <c r="OBD24" s="857"/>
      <c r="OBE24" s="857"/>
      <c r="OBF24" s="857"/>
      <c r="OBG24" s="857"/>
      <c r="OBH24" s="857"/>
      <c r="OBI24" s="857"/>
      <c r="OBJ24" s="857"/>
      <c r="OBK24" s="857"/>
      <c r="OBL24" s="857"/>
      <c r="OBM24" s="857"/>
      <c r="OBN24" s="857"/>
      <c r="OBO24" s="857"/>
      <c r="OBP24" s="857"/>
      <c r="OBQ24" s="857"/>
      <c r="OBR24" s="857"/>
      <c r="OBS24" s="857"/>
      <c r="OBT24" s="857"/>
      <c r="OBU24" s="857"/>
      <c r="OBV24" s="857"/>
      <c r="OBW24" s="857"/>
      <c r="OBX24" s="857"/>
      <c r="OBY24" s="857"/>
      <c r="OBZ24" s="857"/>
      <c r="OCA24" s="857"/>
      <c r="OCB24" s="857"/>
      <c r="OCC24" s="857"/>
      <c r="OCD24" s="857"/>
      <c r="OCE24" s="857"/>
      <c r="OCF24" s="857"/>
      <c r="OCG24" s="857"/>
      <c r="OCH24" s="857"/>
      <c r="OCI24" s="857"/>
      <c r="OCJ24" s="857"/>
      <c r="OCK24" s="857"/>
      <c r="OCL24" s="857"/>
      <c r="OCM24" s="857"/>
      <c r="OCN24" s="857"/>
      <c r="OCO24" s="857"/>
      <c r="OCP24" s="857"/>
      <c r="OCQ24" s="857"/>
      <c r="OCR24" s="857"/>
      <c r="OCS24" s="857"/>
      <c r="OCT24" s="857"/>
      <c r="OCU24" s="857"/>
      <c r="OCV24" s="857"/>
      <c r="OCW24" s="857"/>
      <c r="OCX24" s="857"/>
      <c r="OCY24" s="857"/>
      <c r="OCZ24" s="857"/>
      <c r="ODA24" s="857"/>
      <c r="ODB24" s="857"/>
      <c r="ODC24" s="857"/>
      <c r="ODD24" s="857"/>
      <c r="ODE24" s="857"/>
      <c r="ODF24" s="857"/>
      <c r="ODG24" s="857"/>
      <c r="ODH24" s="857"/>
      <c r="ODI24" s="857"/>
      <c r="ODJ24" s="857"/>
      <c r="ODK24" s="857"/>
      <c r="ODL24" s="857"/>
      <c r="ODM24" s="857"/>
      <c r="ODN24" s="857"/>
      <c r="ODO24" s="857"/>
      <c r="ODP24" s="857"/>
      <c r="ODQ24" s="857"/>
      <c r="ODR24" s="857"/>
      <c r="ODS24" s="857"/>
      <c r="ODT24" s="857"/>
      <c r="ODU24" s="857"/>
      <c r="ODV24" s="857"/>
      <c r="ODW24" s="857"/>
      <c r="ODX24" s="857"/>
      <c r="ODY24" s="857"/>
      <c r="ODZ24" s="857"/>
      <c r="OEA24" s="857"/>
      <c r="OEB24" s="857"/>
      <c r="OEC24" s="857"/>
      <c r="OED24" s="857"/>
      <c r="OEE24" s="857"/>
      <c r="OEF24" s="857"/>
      <c r="OEG24" s="857"/>
      <c r="OEH24" s="857"/>
      <c r="OEI24" s="857"/>
      <c r="OEJ24" s="857"/>
      <c r="OEK24" s="857"/>
      <c r="OEL24" s="857"/>
      <c r="OEM24" s="857"/>
      <c r="OEN24" s="857"/>
      <c r="OEO24" s="857"/>
      <c r="OEP24" s="857"/>
      <c r="OEQ24" s="857"/>
      <c r="OER24" s="857"/>
      <c r="OES24" s="857"/>
      <c r="OET24" s="857"/>
      <c r="OEU24" s="857"/>
      <c r="OEV24" s="857"/>
      <c r="OEW24" s="857"/>
      <c r="OEX24" s="857"/>
      <c r="OEY24" s="857"/>
      <c r="OEZ24" s="857"/>
      <c r="OFA24" s="857"/>
      <c r="OFB24" s="857"/>
      <c r="OFC24" s="857"/>
      <c r="OFD24" s="857"/>
      <c r="OFE24" s="857"/>
      <c r="OFF24" s="857"/>
      <c r="OFG24" s="857"/>
      <c r="OFH24" s="857"/>
      <c r="OFI24" s="857"/>
      <c r="OFJ24" s="857"/>
      <c r="OFK24" s="857"/>
      <c r="OFL24" s="857"/>
      <c r="OFM24" s="857"/>
      <c r="OFN24" s="857"/>
      <c r="OFO24" s="857"/>
      <c r="OFP24" s="857"/>
      <c r="OFQ24" s="857"/>
      <c r="OFR24" s="857"/>
      <c r="OFS24" s="857"/>
      <c r="OFT24" s="857"/>
      <c r="OFU24" s="857"/>
      <c r="OFV24" s="857"/>
      <c r="OFW24" s="857"/>
      <c r="OFX24" s="857"/>
      <c r="OFY24" s="857"/>
      <c r="OFZ24" s="857"/>
      <c r="OGA24" s="857"/>
      <c r="OGB24" s="857"/>
      <c r="OGC24" s="857"/>
      <c r="OGD24" s="857"/>
      <c r="OGE24" s="857"/>
      <c r="OGF24" s="857"/>
      <c r="OGG24" s="857"/>
      <c r="OGH24" s="857"/>
      <c r="OGI24" s="857"/>
      <c r="OGJ24" s="857"/>
      <c r="OGK24" s="857"/>
      <c r="OGL24" s="857"/>
      <c r="OGM24" s="857"/>
      <c r="OGN24" s="857"/>
      <c r="OGO24" s="857"/>
      <c r="OGP24" s="857"/>
      <c r="OGQ24" s="857"/>
      <c r="OGR24" s="857"/>
      <c r="OGS24" s="857"/>
      <c r="OGT24" s="857"/>
      <c r="OGU24" s="857"/>
      <c r="OGV24" s="857"/>
      <c r="OGW24" s="857"/>
      <c r="OGX24" s="857"/>
      <c r="OGY24" s="857"/>
      <c r="OGZ24" s="857"/>
      <c r="OHA24" s="857"/>
      <c r="OHB24" s="857"/>
      <c r="OHC24" s="857"/>
      <c r="OHD24" s="857"/>
      <c r="OHE24" s="857"/>
      <c r="OHF24" s="857"/>
      <c r="OHG24" s="857"/>
      <c r="OHH24" s="857"/>
      <c r="OHI24" s="857"/>
      <c r="OHJ24" s="857"/>
      <c r="OHK24" s="857"/>
      <c r="OHL24" s="857"/>
      <c r="OHM24" s="857"/>
      <c r="OHN24" s="857"/>
      <c r="OHO24" s="857"/>
      <c r="OHP24" s="857"/>
      <c r="OHQ24" s="857"/>
      <c r="OHR24" s="857"/>
      <c r="OHS24" s="857"/>
      <c r="OHT24" s="857"/>
      <c r="OHU24" s="857"/>
      <c r="OHV24" s="857"/>
      <c r="OHW24" s="857"/>
      <c r="OHX24" s="857"/>
      <c r="OHY24" s="857"/>
      <c r="OHZ24" s="857"/>
      <c r="OIA24" s="857"/>
      <c r="OIB24" s="857"/>
      <c r="OIC24" s="857"/>
      <c r="OID24" s="857"/>
      <c r="OIE24" s="857"/>
      <c r="OIF24" s="857"/>
      <c r="OIG24" s="857"/>
      <c r="OIH24" s="857"/>
      <c r="OII24" s="857"/>
      <c r="OIJ24" s="857"/>
      <c r="OIK24" s="857"/>
      <c r="OIL24" s="857"/>
      <c r="OIM24" s="857"/>
      <c r="OIN24" s="857"/>
      <c r="OIO24" s="857"/>
      <c r="OIP24" s="857"/>
      <c r="OIQ24" s="857"/>
      <c r="OIR24" s="857"/>
      <c r="OIS24" s="857"/>
      <c r="OIT24" s="857"/>
      <c r="OIU24" s="857"/>
      <c r="OIV24" s="857"/>
      <c r="OIW24" s="857"/>
      <c r="OIX24" s="857"/>
      <c r="OIY24" s="857"/>
      <c r="OIZ24" s="857"/>
      <c r="OJA24" s="857"/>
      <c r="OJB24" s="857"/>
      <c r="OJC24" s="857"/>
      <c r="OJD24" s="857"/>
      <c r="OJE24" s="857"/>
      <c r="OJF24" s="857"/>
      <c r="OJG24" s="857"/>
      <c r="OJH24" s="857"/>
      <c r="OJI24" s="857"/>
      <c r="OJJ24" s="857"/>
      <c r="OJK24" s="857"/>
      <c r="OJL24" s="857"/>
      <c r="OJM24" s="857"/>
      <c r="OJN24" s="857"/>
      <c r="OJO24" s="857"/>
      <c r="OJP24" s="857"/>
      <c r="OJQ24" s="857"/>
      <c r="OJR24" s="857"/>
      <c r="OJS24" s="857"/>
      <c r="OJT24" s="857"/>
      <c r="OJU24" s="857"/>
      <c r="OJV24" s="857"/>
      <c r="OJW24" s="857"/>
      <c r="OJX24" s="857"/>
      <c r="OJY24" s="857"/>
      <c r="OJZ24" s="857"/>
      <c r="OKA24" s="857"/>
      <c r="OKB24" s="857"/>
      <c r="OKC24" s="857"/>
      <c r="OKD24" s="857"/>
      <c r="OKE24" s="857"/>
      <c r="OKF24" s="857"/>
      <c r="OKG24" s="857"/>
      <c r="OKH24" s="857"/>
      <c r="OKI24" s="857"/>
      <c r="OKJ24" s="857"/>
      <c r="OKK24" s="857"/>
      <c r="OKL24" s="857"/>
      <c r="OKM24" s="857"/>
      <c r="OKN24" s="857"/>
      <c r="OKO24" s="857"/>
      <c r="OKP24" s="857"/>
      <c r="OKQ24" s="857"/>
      <c r="OKR24" s="857"/>
      <c r="OKS24" s="857"/>
      <c r="OKT24" s="857"/>
      <c r="OKU24" s="857"/>
      <c r="OKV24" s="857"/>
      <c r="OKW24" s="857"/>
      <c r="OKX24" s="857"/>
      <c r="OKY24" s="857"/>
      <c r="OKZ24" s="857"/>
      <c r="OLA24" s="857"/>
      <c r="OLB24" s="857"/>
      <c r="OLC24" s="857"/>
      <c r="OLD24" s="857"/>
      <c r="OLE24" s="857"/>
      <c r="OLF24" s="857"/>
      <c r="OLG24" s="857"/>
      <c r="OLH24" s="857"/>
      <c r="OLI24" s="857"/>
      <c r="OLJ24" s="857"/>
      <c r="OLK24" s="857"/>
      <c r="OLL24" s="857"/>
      <c r="OLM24" s="857"/>
      <c r="OLN24" s="857"/>
      <c r="OLO24" s="857"/>
      <c r="OLP24" s="857"/>
      <c r="OLQ24" s="857"/>
      <c r="OLR24" s="857"/>
      <c r="OLS24" s="857"/>
      <c r="OLT24" s="857"/>
      <c r="OLU24" s="857"/>
      <c r="OLV24" s="857"/>
      <c r="OLW24" s="857"/>
      <c r="OLX24" s="857"/>
      <c r="OLY24" s="857"/>
      <c r="OLZ24" s="857"/>
      <c r="OMA24" s="857"/>
      <c r="OMB24" s="857"/>
      <c r="OMC24" s="857"/>
      <c r="OMD24" s="857"/>
      <c r="OME24" s="857"/>
      <c r="OMF24" s="857"/>
      <c r="OMG24" s="857"/>
      <c r="OMH24" s="857"/>
      <c r="OMI24" s="857"/>
      <c r="OMJ24" s="857"/>
      <c r="OMK24" s="857"/>
      <c r="OML24" s="857"/>
      <c r="OMM24" s="857"/>
      <c r="OMN24" s="857"/>
      <c r="OMO24" s="857"/>
      <c r="OMP24" s="857"/>
      <c r="OMQ24" s="857"/>
      <c r="OMR24" s="857"/>
      <c r="OMS24" s="857"/>
      <c r="OMT24" s="857"/>
      <c r="OMU24" s="857"/>
      <c r="OMV24" s="857"/>
      <c r="OMW24" s="857"/>
      <c r="OMX24" s="857"/>
      <c r="OMY24" s="857"/>
      <c r="OMZ24" s="857"/>
      <c r="ONA24" s="857"/>
      <c r="ONB24" s="857"/>
      <c r="ONC24" s="857"/>
      <c r="OND24" s="857"/>
      <c r="ONE24" s="857"/>
      <c r="ONF24" s="857"/>
      <c r="ONG24" s="857"/>
      <c r="ONH24" s="857"/>
      <c r="ONI24" s="857"/>
      <c r="ONJ24" s="857"/>
      <c r="ONK24" s="857"/>
      <c r="ONL24" s="857"/>
      <c r="ONM24" s="857"/>
      <c r="ONN24" s="857"/>
      <c r="ONO24" s="857"/>
      <c r="ONP24" s="857"/>
      <c r="ONQ24" s="857"/>
      <c r="ONR24" s="857"/>
      <c r="ONS24" s="857"/>
      <c r="ONT24" s="857"/>
      <c r="ONU24" s="857"/>
      <c r="ONV24" s="857"/>
      <c r="ONW24" s="857"/>
      <c r="ONX24" s="857"/>
      <c r="ONY24" s="857"/>
      <c r="ONZ24" s="857"/>
      <c r="OOA24" s="857"/>
      <c r="OOB24" s="857"/>
      <c r="OOC24" s="857"/>
      <c r="OOD24" s="857"/>
      <c r="OOE24" s="857"/>
      <c r="OOF24" s="857"/>
      <c r="OOG24" s="857"/>
      <c r="OOH24" s="857"/>
      <c r="OOI24" s="857"/>
      <c r="OOJ24" s="857"/>
      <c r="OOK24" s="857"/>
      <c r="OOL24" s="857"/>
      <c r="OOM24" s="857"/>
      <c r="OON24" s="857"/>
      <c r="OOO24" s="857"/>
      <c r="OOP24" s="857"/>
      <c r="OOQ24" s="857"/>
      <c r="OOR24" s="857"/>
      <c r="OOS24" s="857"/>
      <c r="OOT24" s="857"/>
      <c r="OOU24" s="857"/>
      <c r="OOV24" s="857"/>
      <c r="OOW24" s="857"/>
      <c r="OOX24" s="857"/>
      <c r="OOY24" s="857"/>
      <c r="OOZ24" s="857"/>
      <c r="OPA24" s="857"/>
      <c r="OPB24" s="857"/>
      <c r="OPC24" s="857"/>
      <c r="OPD24" s="857"/>
      <c r="OPE24" s="857"/>
      <c r="OPF24" s="857"/>
      <c r="OPG24" s="857"/>
      <c r="OPH24" s="857"/>
      <c r="OPI24" s="857"/>
      <c r="OPJ24" s="857"/>
      <c r="OPK24" s="857"/>
      <c r="OPL24" s="857"/>
      <c r="OPM24" s="857"/>
      <c r="OPN24" s="857"/>
      <c r="OPO24" s="857"/>
      <c r="OPP24" s="857"/>
      <c r="OPQ24" s="857"/>
      <c r="OPR24" s="857"/>
      <c r="OPS24" s="857"/>
      <c r="OPT24" s="857"/>
      <c r="OPU24" s="857"/>
      <c r="OPV24" s="857"/>
      <c r="OPW24" s="857"/>
      <c r="OPX24" s="857"/>
      <c r="OPY24" s="857"/>
      <c r="OPZ24" s="857"/>
      <c r="OQA24" s="857"/>
      <c r="OQB24" s="857"/>
      <c r="OQC24" s="857"/>
      <c r="OQD24" s="857"/>
      <c r="OQE24" s="857"/>
      <c r="OQF24" s="857"/>
      <c r="OQG24" s="857"/>
      <c r="OQH24" s="857"/>
      <c r="OQI24" s="857"/>
      <c r="OQJ24" s="857"/>
      <c r="OQK24" s="857"/>
      <c r="OQL24" s="857"/>
      <c r="OQM24" s="857"/>
      <c r="OQN24" s="857"/>
      <c r="OQO24" s="857"/>
      <c r="OQP24" s="857"/>
      <c r="OQQ24" s="857"/>
      <c r="OQR24" s="857"/>
      <c r="OQS24" s="857"/>
      <c r="OQT24" s="857"/>
      <c r="OQU24" s="857"/>
      <c r="OQV24" s="857"/>
      <c r="OQW24" s="857"/>
      <c r="OQX24" s="857"/>
      <c r="OQY24" s="857"/>
      <c r="OQZ24" s="857"/>
      <c r="ORA24" s="857"/>
      <c r="ORB24" s="857"/>
      <c r="ORC24" s="857"/>
      <c r="ORD24" s="857"/>
      <c r="ORE24" s="857"/>
      <c r="ORF24" s="857"/>
      <c r="ORG24" s="857"/>
      <c r="ORH24" s="857"/>
      <c r="ORI24" s="857"/>
      <c r="ORJ24" s="857"/>
      <c r="ORK24" s="857"/>
      <c r="ORL24" s="857"/>
      <c r="ORM24" s="857"/>
      <c r="ORN24" s="857"/>
      <c r="ORO24" s="857"/>
      <c r="ORP24" s="857"/>
      <c r="ORQ24" s="857"/>
      <c r="ORR24" s="857"/>
      <c r="ORS24" s="857"/>
      <c r="ORT24" s="857"/>
      <c r="ORU24" s="857"/>
      <c r="ORV24" s="857"/>
      <c r="ORW24" s="857"/>
      <c r="ORX24" s="857"/>
      <c r="ORY24" s="857"/>
      <c r="ORZ24" s="857"/>
      <c r="OSA24" s="857"/>
      <c r="OSB24" s="857"/>
      <c r="OSC24" s="857"/>
      <c r="OSD24" s="857"/>
      <c r="OSE24" s="857"/>
      <c r="OSF24" s="857"/>
      <c r="OSG24" s="857"/>
      <c r="OSH24" s="857"/>
      <c r="OSI24" s="857"/>
      <c r="OSJ24" s="857"/>
      <c r="OSK24" s="857"/>
      <c r="OSL24" s="857"/>
      <c r="OSM24" s="857"/>
      <c r="OSN24" s="857"/>
      <c r="OSO24" s="857"/>
      <c r="OSP24" s="857"/>
      <c r="OSQ24" s="857"/>
      <c r="OSR24" s="857"/>
      <c r="OSS24" s="857"/>
      <c r="OST24" s="857"/>
      <c r="OSU24" s="857"/>
      <c r="OSV24" s="857"/>
      <c r="OSW24" s="857"/>
      <c r="OSX24" s="857"/>
      <c r="OSY24" s="857"/>
      <c r="OSZ24" s="857"/>
      <c r="OTA24" s="857"/>
      <c r="OTB24" s="857"/>
      <c r="OTC24" s="857"/>
      <c r="OTD24" s="857"/>
      <c r="OTE24" s="857"/>
      <c r="OTF24" s="857"/>
      <c r="OTG24" s="857"/>
      <c r="OTH24" s="857"/>
      <c r="OTI24" s="857"/>
      <c r="OTJ24" s="857"/>
      <c r="OTK24" s="857"/>
      <c r="OTL24" s="857"/>
      <c r="OTM24" s="857"/>
      <c r="OTN24" s="857"/>
      <c r="OTO24" s="857"/>
      <c r="OTP24" s="857"/>
      <c r="OTQ24" s="857"/>
      <c r="OTR24" s="857"/>
      <c r="OTS24" s="857"/>
      <c r="OTT24" s="857"/>
      <c r="OTU24" s="857"/>
      <c r="OTV24" s="857"/>
      <c r="OTW24" s="857"/>
      <c r="OTX24" s="857"/>
      <c r="OTY24" s="857"/>
      <c r="OTZ24" s="857"/>
      <c r="OUA24" s="857"/>
      <c r="OUB24" s="857"/>
      <c r="OUC24" s="857"/>
      <c r="OUD24" s="857"/>
      <c r="OUE24" s="857"/>
      <c r="OUF24" s="857"/>
      <c r="OUG24" s="857"/>
      <c r="OUH24" s="857"/>
      <c r="OUI24" s="857"/>
      <c r="OUJ24" s="857"/>
      <c r="OUK24" s="857"/>
      <c r="OUL24" s="857"/>
      <c r="OUM24" s="857"/>
      <c r="OUN24" s="857"/>
      <c r="OUO24" s="857"/>
      <c r="OUP24" s="857"/>
      <c r="OUQ24" s="857"/>
      <c r="OUR24" s="857"/>
      <c r="OUS24" s="857"/>
      <c r="OUT24" s="857"/>
      <c r="OUU24" s="857"/>
      <c r="OUV24" s="857"/>
      <c r="OUW24" s="857"/>
      <c r="OUX24" s="857"/>
      <c r="OUY24" s="857"/>
      <c r="OUZ24" s="857"/>
      <c r="OVA24" s="857"/>
      <c r="OVB24" s="857"/>
      <c r="OVC24" s="857"/>
      <c r="OVD24" s="857"/>
      <c r="OVE24" s="857"/>
      <c r="OVF24" s="857"/>
      <c r="OVG24" s="857"/>
      <c r="OVH24" s="857"/>
      <c r="OVI24" s="857"/>
      <c r="OVJ24" s="857"/>
      <c r="OVK24" s="857"/>
      <c r="OVL24" s="857"/>
      <c r="OVM24" s="857"/>
      <c r="OVN24" s="857"/>
      <c r="OVO24" s="857"/>
      <c r="OVP24" s="857"/>
      <c r="OVQ24" s="857"/>
      <c r="OVR24" s="857"/>
      <c r="OVS24" s="857"/>
      <c r="OVT24" s="857"/>
      <c r="OVU24" s="857"/>
      <c r="OVV24" s="857"/>
      <c r="OVW24" s="857"/>
      <c r="OVX24" s="857"/>
      <c r="OVY24" s="857"/>
      <c r="OVZ24" s="857"/>
      <c r="OWA24" s="857"/>
      <c r="OWB24" s="857"/>
      <c r="OWC24" s="857"/>
      <c r="OWD24" s="857"/>
      <c r="OWE24" s="857"/>
      <c r="OWF24" s="857"/>
      <c r="OWG24" s="857"/>
      <c r="OWH24" s="857"/>
      <c r="OWI24" s="857"/>
      <c r="OWJ24" s="857"/>
      <c r="OWK24" s="857"/>
      <c r="OWL24" s="857"/>
      <c r="OWM24" s="857"/>
      <c r="OWN24" s="857"/>
      <c r="OWO24" s="857"/>
      <c r="OWP24" s="857"/>
      <c r="OWQ24" s="857"/>
      <c r="OWR24" s="857"/>
      <c r="OWS24" s="857"/>
      <c r="OWT24" s="857"/>
      <c r="OWU24" s="857"/>
      <c r="OWV24" s="857"/>
      <c r="OWW24" s="857"/>
      <c r="OWX24" s="857"/>
      <c r="OWY24" s="857"/>
      <c r="OWZ24" s="857"/>
      <c r="OXA24" s="857"/>
      <c r="OXB24" s="857"/>
      <c r="OXC24" s="857"/>
      <c r="OXD24" s="857"/>
      <c r="OXE24" s="857"/>
      <c r="OXF24" s="857"/>
      <c r="OXG24" s="857"/>
      <c r="OXH24" s="857"/>
      <c r="OXI24" s="857"/>
      <c r="OXJ24" s="857"/>
      <c r="OXK24" s="857"/>
      <c r="OXL24" s="857"/>
      <c r="OXM24" s="857"/>
      <c r="OXN24" s="857"/>
      <c r="OXO24" s="857"/>
      <c r="OXP24" s="857"/>
      <c r="OXQ24" s="857"/>
      <c r="OXR24" s="857"/>
      <c r="OXS24" s="857"/>
      <c r="OXT24" s="857"/>
      <c r="OXU24" s="857"/>
      <c r="OXV24" s="857"/>
      <c r="OXW24" s="857"/>
      <c r="OXX24" s="857"/>
      <c r="OXY24" s="857"/>
      <c r="OXZ24" s="857"/>
      <c r="OYA24" s="857"/>
      <c r="OYB24" s="857"/>
      <c r="OYC24" s="857"/>
      <c r="OYD24" s="857"/>
      <c r="OYE24" s="857"/>
      <c r="OYF24" s="857"/>
      <c r="OYG24" s="857"/>
      <c r="OYH24" s="857"/>
      <c r="OYI24" s="857"/>
      <c r="OYJ24" s="857"/>
      <c r="OYK24" s="857"/>
      <c r="OYL24" s="857"/>
      <c r="OYM24" s="857"/>
      <c r="OYN24" s="857"/>
      <c r="OYO24" s="857"/>
      <c r="OYP24" s="857"/>
      <c r="OYQ24" s="857"/>
      <c r="OYR24" s="857"/>
      <c r="OYS24" s="857"/>
      <c r="OYT24" s="857"/>
      <c r="OYU24" s="857"/>
      <c r="OYV24" s="857"/>
      <c r="OYW24" s="857"/>
      <c r="OYX24" s="857"/>
      <c r="OYY24" s="857"/>
      <c r="OYZ24" s="857"/>
      <c r="OZA24" s="857"/>
      <c r="OZB24" s="857"/>
      <c r="OZC24" s="857"/>
      <c r="OZD24" s="857"/>
      <c r="OZE24" s="857"/>
      <c r="OZF24" s="857"/>
      <c r="OZG24" s="857"/>
      <c r="OZH24" s="857"/>
      <c r="OZI24" s="857"/>
      <c r="OZJ24" s="857"/>
      <c r="OZK24" s="857"/>
      <c r="OZL24" s="857"/>
      <c r="OZM24" s="857"/>
      <c r="OZN24" s="857"/>
      <c r="OZO24" s="857"/>
      <c r="OZP24" s="857"/>
      <c r="OZQ24" s="857"/>
      <c r="OZR24" s="857"/>
      <c r="OZS24" s="857"/>
      <c r="OZT24" s="857"/>
      <c r="OZU24" s="857"/>
      <c r="OZV24" s="857"/>
      <c r="OZW24" s="857"/>
      <c r="OZX24" s="857"/>
      <c r="OZY24" s="857"/>
      <c r="OZZ24" s="857"/>
      <c r="PAA24" s="857"/>
      <c r="PAB24" s="857"/>
      <c r="PAC24" s="857"/>
      <c r="PAD24" s="857"/>
      <c r="PAE24" s="857"/>
      <c r="PAF24" s="857"/>
      <c r="PAG24" s="857"/>
      <c r="PAH24" s="857"/>
      <c r="PAI24" s="857"/>
      <c r="PAJ24" s="857"/>
      <c r="PAK24" s="857"/>
      <c r="PAL24" s="857"/>
      <c r="PAM24" s="857"/>
      <c r="PAN24" s="857"/>
      <c r="PAO24" s="857"/>
      <c r="PAP24" s="857"/>
      <c r="PAQ24" s="857"/>
      <c r="PAR24" s="857"/>
      <c r="PAS24" s="857"/>
      <c r="PAT24" s="857"/>
      <c r="PAU24" s="857"/>
      <c r="PAV24" s="857"/>
      <c r="PAW24" s="857"/>
      <c r="PAX24" s="857"/>
      <c r="PAY24" s="857"/>
      <c r="PAZ24" s="857"/>
      <c r="PBA24" s="857"/>
      <c r="PBB24" s="857"/>
      <c r="PBC24" s="857"/>
      <c r="PBD24" s="857"/>
      <c r="PBE24" s="857"/>
      <c r="PBF24" s="857"/>
      <c r="PBG24" s="857"/>
      <c r="PBH24" s="857"/>
      <c r="PBI24" s="857"/>
      <c r="PBJ24" s="857"/>
      <c r="PBK24" s="857"/>
      <c r="PBL24" s="857"/>
      <c r="PBM24" s="857"/>
      <c r="PBN24" s="857"/>
      <c r="PBO24" s="857"/>
      <c r="PBP24" s="857"/>
      <c r="PBQ24" s="857"/>
      <c r="PBR24" s="857"/>
      <c r="PBS24" s="857"/>
      <c r="PBT24" s="857"/>
      <c r="PBU24" s="857"/>
      <c r="PBV24" s="857"/>
      <c r="PBW24" s="857"/>
      <c r="PBX24" s="857"/>
      <c r="PBY24" s="857"/>
      <c r="PBZ24" s="857"/>
      <c r="PCA24" s="857"/>
      <c r="PCB24" s="857"/>
      <c r="PCC24" s="857"/>
      <c r="PCD24" s="857"/>
      <c r="PCE24" s="857"/>
      <c r="PCF24" s="857"/>
      <c r="PCG24" s="857"/>
      <c r="PCH24" s="857"/>
      <c r="PCI24" s="857"/>
      <c r="PCJ24" s="857"/>
      <c r="PCK24" s="857"/>
      <c r="PCL24" s="857"/>
      <c r="PCM24" s="857"/>
      <c r="PCN24" s="857"/>
      <c r="PCO24" s="857"/>
      <c r="PCP24" s="857"/>
      <c r="PCQ24" s="857"/>
      <c r="PCR24" s="857"/>
      <c r="PCS24" s="857"/>
      <c r="PCT24" s="857"/>
      <c r="PCU24" s="857"/>
      <c r="PCV24" s="857"/>
      <c r="PCW24" s="857"/>
      <c r="PCX24" s="857"/>
      <c r="PCY24" s="857"/>
      <c r="PCZ24" s="857"/>
      <c r="PDA24" s="857"/>
      <c r="PDB24" s="857"/>
      <c r="PDC24" s="857"/>
      <c r="PDD24" s="857"/>
      <c r="PDE24" s="857"/>
      <c r="PDF24" s="857"/>
      <c r="PDG24" s="857"/>
      <c r="PDH24" s="857"/>
      <c r="PDI24" s="857"/>
      <c r="PDJ24" s="857"/>
      <c r="PDK24" s="857"/>
      <c r="PDL24" s="857"/>
      <c r="PDM24" s="857"/>
      <c r="PDN24" s="857"/>
      <c r="PDO24" s="857"/>
      <c r="PDP24" s="857"/>
      <c r="PDQ24" s="857"/>
      <c r="PDR24" s="857"/>
      <c r="PDS24" s="857"/>
      <c r="PDT24" s="857"/>
      <c r="PDU24" s="857"/>
      <c r="PDV24" s="857"/>
      <c r="PDW24" s="857"/>
      <c r="PDX24" s="857"/>
      <c r="PDY24" s="857"/>
      <c r="PDZ24" s="857"/>
      <c r="PEA24" s="857"/>
      <c r="PEB24" s="857"/>
      <c r="PEC24" s="857"/>
      <c r="PED24" s="857"/>
      <c r="PEE24" s="857"/>
      <c r="PEF24" s="857"/>
      <c r="PEG24" s="857"/>
      <c r="PEH24" s="857"/>
      <c r="PEI24" s="857"/>
      <c r="PEJ24" s="857"/>
      <c r="PEK24" s="857"/>
      <c r="PEL24" s="857"/>
      <c r="PEM24" s="857"/>
      <c r="PEN24" s="857"/>
      <c r="PEO24" s="857"/>
      <c r="PEP24" s="857"/>
      <c r="PEQ24" s="857"/>
      <c r="PER24" s="857"/>
      <c r="PES24" s="857"/>
      <c r="PET24" s="857"/>
      <c r="PEU24" s="857"/>
      <c r="PEV24" s="857"/>
      <c r="PEW24" s="857"/>
      <c r="PEX24" s="857"/>
      <c r="PEY24" s="857"/>
      <c r="PEZ24" s="857"/>
      <c r="PFA24" s="857"/>
      <c r="PFB24" s="857"/>
      <c r="PFC24" s="857"/>
      <c r="PFD24" s="857"/>
      <c r="PFE24" s="857"/>
      <c r="PFF24" s="857"/>
      <c r="PFG24" s="857"/>
      <c r="PFH24" s="857"/>
      <c r="PFI24" s="857"/>
      <c r="PFJ24" s="857"/>
      <c r="PFK24" s="857"/>
      <c r="PFL24" s="857"/>
      <c r="PFM24" s="857"/>
      <c r="PFN24" s="857"/>
      <c r="PFO24" s="857"/>
      <c r="PFP24" s="857"/>
      <c r="PFQ24" s="857"/>
      <c r="PFR24" s="857"/>
      <c r="PFS24" s="857"/>
      <c r="PFT24" s="857"/>
      <c r="PFU24" s="857"/>
      <c r="PFV24" s="857"/>
      <c r="PFW24" s="857"/>
      <c r="PFX24" s="857"/>
      <c r="PFY24" s="857"/>
      <c r="PFZ24" s="857"/>
      <c r="PGA24" s="857"/>
      <c r="PGB24" s="857"/>
      <c r="PGC24" s="857"/>
      <c r="PGD24" s="857"/>
      <c r="PGE24" s="857"/>
      <c r="PGF24" s="857"/>
      <c r="PGG24" s="857"/>
      <c r="PGH24" s="857"/>
      <c r="PGI24" s="857"/>
      <c r="PGJ24" s="857"/>
      <c r="PGK24" s="857"/>
      <c r="PGL24" s="857"/>
      <c r="PGM24" s="857"/>
      <c r="PGN24" s="857"/>
      <c r="PGO24" s="857"/>
      <c r="PGP24" s="857"/>
      <c r="PGQ24" s="857"/>
      <c r="PGR24" s="857"/>
      <c r="PGS24" s="857"/>
      <c r="PGT24" s="857"/>
      <c r="PGU24" s="857"/>
      <c r="PGV24" s="857"/>
      <c r="PGW24" s="857"/>
      <c r="PGX24" s="857"/>
      <c r="PGY24" s="857"/>
      <c r="PGZ24" s="857"/>
      <c r="PHA24" s="857"/>
      <c r="PHB24" s="857"/>
      <c r="PHC24" s="857"/>
      <c r="PHD24" s="857"/>
      <c r="PHE24" s="857"/>
      <c r="PHF24" s="857"/>
      <c r="PHG24" s="857"/>
      <c r="PHH24" s="857"/>
      <c r="PHI24" s="857"/>
      <c r="PHJ24" s="857"/>
      <c r="PHK24" s="857"/>
      <c r="PHL24" s="857"/>
      <c r="PHM24" s="857"/>
      <c r="PHN24" s="857"/>
      <c r="PHO24" s="857"/>
      <c r="PHP24" s="857"/>
      <c r="PHQ24" s="857"/>
      <c r="PHR24" s="857"/>
      <c r="PHS24" s="857"/>
      <c r="PHT24" s="857"/>
      <c r="PHU24" s="857"/>
      <c r="PHV24" s="857"/>
      <c r="PHW24" s="857"/>
      <c r="PHX24" s="857"/>
      <c r="PHY24" s="857"/>
      <c r="PHZ24" s="857"/>
      <c r="PIA24" s="857"/>
      <c r="PIB24" s="857"/>
      <c r="PIC24" s="857"/>
      <c r="PID24" s="857"/>
      <c r="PIE24" s="857"/>
      <c r="PIF24" s="857"/>
      <c r="PIG24" s="857"/>
      <c r="PIH24" s="857"/>
      <c r="PII24" s="857"/>
      <c r="PIJ24" s="857"/>
      <c r="PIK24" s="857"/>
      <c r="PIL24" s="857"/>
      <c r="PIM24" s="857"/>
      <c r="PIN24" s="857"/>
      <c r="PIO24" s="857"/>
      <c r="PIP24" s="857"/>
      <c r="PIQ24" s="857"/>
      <c r="PIR24" s="857"/>
      <c r="PIS24" s="857"/>
      <c r="PIT24" s="857"/>
      <c r="PIU24" s="857"/>
      <c r="PIV24" s="857"/>
      <c r="PIW24" s="857"/>
      <c r="PIX24" s="857"/>
      <c r="PIY24" s="857"/>
      <c r="PIZ24" s="857"/>
      <c r="PJA24" s="857"/>
      <c r="PJB24" s="857"/>
      <c r="PJC24" s="857"/>
      <c r="PJD24" s="857"/>
      <c r="PJE24" s="857"/>
      <c r="PJF24" s="857"/>
      <c r="PJG24" s="857"/>
      <c r="PJH24" s="857"/>
      <c r="PJI24" s="857"/>
      <c r="PJJ24" s="857"/>
      <c r="PJK24" s="857"/>
      <c r="PJL24" s="857"/>
      <c r="PJM24" s="857"/>
      <c r="PJN24" s="857"/>
      <c r="PJO24" s="857"/>
      <c r="PJP24" s="857"/>
      <c r="PJQ24" s="857"/>
      <c r="PJR24" s="857"/>
      <c r="PJS24" s="857"/>
      <c r="PJT24" s="857"/>
      <c r="PJU24" s="857"/>
      <c r="PJV24" s="857"/>
      <c r="PJW24" s="857"/>
      <c r="PJX24" s="857"/>
      <c r="PJY24" s="857"/>
      <c r="PJZ24" s="857"/>
      <c r="PKA24" s="857"/>
      <c r="PKB24" s="857"/>
      <c r="PKC24" s="857"/>
      <c r="PKD24" s="857"/>
      <c r="PKE24" s="857"/>
      <c r="PKF24" s="857"/>
      <c r="PKG24" s="857"/>
      <c r="PKH24" s="857"/>
      <c r="PKI24" s="857"/>
      <c r="PKJ24" s="857"/>
      <c r="PKK24" s="857"/>
      <c r="PKL24" s="857"/>
      <c r="PKM24" s="857"/>
      <c r="PKN24" s="857"/>
      <c r="PKO24" s="857"/>
      <c r="PKP24" s="857"/>
      <c r="PKQ24" s="857"/>
      <c r="PKR24" s="857"/>
      <c r="PKS24" s="857"/>
      <c r="PKT24" s="857"/>
      <c r="PKU24" s="857"/>
      <c r="PKV24" s="857"/>
      <c r="PKW24" s="857"/>
      <c r="PKX24" s="857"/>
      <c r="PKY24" s="857"/>
      <c r="PKZ24" s="857"/>
      <c r="PLA24" s="857"/>
      <c r="PLB24" s="857"/>
      <c r="PLC24" s="857"/>
      <c r="PLD24" s="857"/>
      <c r="PLE24" s="857"/>
      <c r="PLF24" s="857"/>
      <c r="PLG24" s="857"/>
      <c r="PLH24" s="857"/>
      <c r="PLI24" s="857"/>
      <c r="PLJ24" s="857"/>
      <c r="PLK24" s="857"/>
      <c r="PLL24" s="857"/>
      <c r="PLM24" s="857"/>
      <c r="PLN24" s="857"/>
      <c r="PLO24" s="857"/>
      <c r="PLP24" s="857"/>
      <c r="PLQ24" s="857"/>
      <c r="PLR24" s="857"/>
      <c r="PLS24" s="857"/>
      <c r="PLT24" s="857"/>
      <c r="PLU24" s="857"/>
      <c r="PLV24" s="857"/>
      <c r="PLW24" s="857"/>
      <c r="PLX24" s="857"/>
      <c r="PLY24" s="857"/>
      <c r="PLZ24" s="857"/>
      <c r="PMA24" s="857"/>
      <c r="PMB24" s="857"/>
      <c r="PMC24" s="857"/>
      <c r="PMD24" s="857"/>
      <c r="PME24" s="857"/>
      <c r="PMF24" s="857"/>
      <c r="PMG24" s="857"/>
      <c r="PMH24" s="857"/>
      <c r="PMI24" s="857"/>
      <c r="PMJ24" s="857"/>
      <c r="PMK24" s="857"/>
      <c r="PML24" s="857"/>
      <c r="PMM24" s="857"/>
      <c r="PMN24" s="857"/>
      <c r="PMO24" s="857"/>
      <c r="PMP24" s="857"/>
      <c r="PMQ24" s="857"/>
      <c r="PMR24" s="857"/>
      <c r="PMS24" s="857"/>
      <c r="PMT24" s="857"/>
      <c r="PMU24" s="857"/>
      <c r="PMV24" s="857"/>
      <c r="PMW24" s="857"/>
      <c r="PMX24" s="857"/>
      <c r="PMY24" s="857"/>
      <c r="PMZ24" s="857"/>
      <c r="PNA24" s="857"/>
      <c r="PNB24" s="857"/>
      <c r="PNC24" s="857"/>
      <c r="PND24" s="857"/>
      <c r="PNE24" s="857"/>
      <c r="PNF24" s="857"/>
      <c r="PNG24" s="857"/>
      <c r="PNH24" s="857"/>
      <c r="PNI24" s="857"/>
      <c r="PNJ24" s="857"/>
      <c r="PNK24" s="857"/>
      <c r="PNL24" s="857"/>
      <c r="PNM24" s="857"/>
      <c r="PNN24" s="857"/>
      <c r="PNO24" s="857"/>
      <c r="PNP24" s="857"/>
      <c r="PNQ24" s="857"/>
      <c r="PNR24" s="857"/>
      <c r="PNS24" s="857"/>
      <c r="PNT24" s="857"/>
      <c r="PNU24" s="857"/>
      <c r="PNV24" s="857"/>
      <c r="PNW24" s="857"/>
      <c r="PNX24" s="857"/>
      <c r="PNY24" s="857"/>
      <c r="PNZ24" s="857"/>
      <c r="POA24" s="857"/>
      <c r="POB24" s="857"/>
      <c r="POC24" s="857"/>
      <c r="POD24" s="857"/>
      <c r="POE24" s="857"/>
      <c r="POF24" s="857"/>
      <c r="POG24" s="857"/>
      <c r="POH24" s="857"/>
      <c r="POI24" s="857"/>
      <c r="POJ24" s="857"/>
      <c r="POK24" s="857"/>
      <c r="POL24" s="857"/>
      <c r="POM24" s="857"/>
      <c r="PON24" s="857"/>
      <c r="POO24" s="857"/>
      <c r="POP24" s="857"/>
      <c r="POQ24" s="857"/>
      <c r="POR24" s="857"/>
      <c r="POS24" s="857"/>
      <c r="POT24" s="857"/>
      <c r="POU24" s="857"/>
      <c r="POV24" s="857"/>
      <c r="POW24" s="857"/>
      <c r="POX24" s="857"/>
      <c r="POY24" s="857"/>
      <c r="POZ24" s="857"/>
      <c r="PPA24" s="857"/>
      <c r="PPB24" s="857"/>
      <c r="PPC24" s="857"/>
      <c r="PPD24" s="857"/>
      <c r="PPE24" s="857"/>
      <c r="PPF24" s="857"/>
      <c r="PPG24" s="857"/>
      <c r="PPH24" s="857"/>
      <c r="PPI24" s="857"/>
      <c r="PPJ24" s="857"/>
      <c r="PPK24" s="857"/>
      <c r="PPL24" s="857"/>
      <c r="PPM24" s="857"/>
      <c r="PPN24" s="857"/>
      <c r="PPO24" s="857"/>
      <c r="PPP24" s="857"/>
      <c r="PPQ24" s="857"/>
      <c r="PPR24" s="857"/>
      <c r="PPS24" s="857"/>
      <c r="PPT24" s="857"/>
      <c r="PPU24" s="857"/>
      <c r="PPV24" s="857"/>
      <c r="PPW24" s="857"/>
      <c r="PPX24" s="857"/>
      <c r="PPY24" s="857"/>
      <c r="PPZ24" s="857"/>
      <c r="PQA24" s="857"/>
      <c r="PQB24" s="857"/>
      <c r="PQC24" s="857"/>
      <c r="PQD24" s="857"/>
      <c r="PQE24" s="857"/>
      <c r="PQF24" s="857"/>
      <c r="PQG24" s="857"/>
      <c r="PQH24" s="857"/>
      <c r="PQI24" s="857"/>
      <c r="PQJ24" s="857"/>
      <c r="PQK24" s="857"/>
      <c r="PQL24" s="857"/>
      <c r="PQM24" s="857"/>
      <c r="PQN24" s="857"/>
      <c r="PQO24" s="857"/>
      <c r="PQP24" s="857"/>
      <c r="PQQ24" s="857"/>
      <c r="PQR24" s="857"/>
      <c r="PQS24" s="857"/>
      <c r="PQT24" s="857"/>
      <c r="PQU24" s="857"/>
      <c r="PQV24" s="857"/>
      <c r="PQW24" s="857"/>
      <c r="PQX24" s="857"/>
      <c r="PQY24" s="857"/>
      <c r="PQZ24" s="857"/>
      <c r="PRA24" s="857"/>
      <c r="PRB24" s="857"/>
      <c r="PRC24" s="857"/>
      <c r="PRD24" s="857"/>
      <c r="PRE24" s="857"/>
      <c r="PRF24" s="857"/>
      <c r="PRG24" s="857"/>
      <c r="PRH24" s="857"/>
      <c r="PRI24" s="857"/>
      <c r="PRJ24" s="857"/>
      <c r="PRK24" s="857"/>
      <c r="PRL24" s="857"/>
      <c r="PRM24" s="857"/>
      <c r="PRN24" s="857"/>
      <c r="PRO24" s="857"/>
      <c r="PRP24" s="857"/>
      <c r="PRQ24" s="857"/>
      <c r="PRR24" s="857"/>
      <c r="PRS24" s="857"/>
      <c r="PRT24" s="857"/>
      <c r="PRU24" s="857"/>
      <c r="PRV24" s="857"/>
      <c r="PRW24" s="857"/>
      <c r="PRX24" s="857"/>
      <c r="PRY24" s="857"/>
      <c r="PRZ24" s="857"/>
      <c r="PSA24" s="857"/>
      <c r="PSB24" s="857"/>
      <c r="PSC24" s="857"/>
      <c r="PSD24" s="857"/>
      <c r="PSE24" s="857"/>
      <c r="PSF24" s="857"/>
      <c r="PSG24" s="857"/>
      <c r="PSH24" s="857"/>
      <c r="PSI24" s="857"/>
      <c r="PSJ24" s="857"/>
      <c r="PSK24" s="857"/>
      <c r="PSL24" s="857"/>
      <c r="PSM24" s="857"/>
      <c r="PSN24" s="857"/>
      <c r="PSO24" s="857"/>
      <c r="PSP24" s="857"/>
      <c r="PSQ24" s="857"/>
      <c r="PSR24" s="857"/>
      <c r="PSS24" s="857"/>
      <c r="PST24" s="857"/>
      <c r="PSU24" s="857"/>
      <c r="PSV24" s="857"/>
      <c r="PSW24" s="857"/>
      <c r="PSX24" s="857"/>
      <c r="PSY24" s="857"/>
      <c r="PSZ24" s="857"/>
      <c r="PTA24" s="857"/>
      <c r="PTB24" s="857"/>
      <c r="PTC24" s="857"/>
      <c r="PTD24" s="857"/>
      <c r="PTE24" s="857"/>
      <c r="PTF24" s="857"/>
      <c r="PTG24" s="857"/>
      <c r="PTH24" s="857"/>
      <c r="PTI24" s="857"/>
      <c r="PTJ24" s="857"/>
      <c r="PTK24" s="857"/>
      <c r="PTL24" s="857"/>
      <c r="PTM24" s="857"/>
      <c r="PTN24" s="857"/>
      <c r="PTO24" s="857"/>
      <c r="PTP24" s="857"/>
      <c r="PTQ24" s="857"/>
      <c r="PTR24" s="857"/>
      <c r="PTS24" s="857"/>
      <c r="PTT24" s="857"/>
      <c r="PTU24" s="857"/>
      <c r="PTV24" s="857"/>
      <c r="PTW24" s="857"/>
      <c r="PTX24" s="857"/>
      <c r="PTY24" s="857"/>
      <c r="PTZ24" s="857"/>
      <c r="PUA24" s="857"/>
      <c r="PUB24" s="857"/>
      <c r="PUC24" s="857"/>
      <c r="PUD24" s="857"/>
      <c r="PUE24" s="857"/>
      <c r="PUF24" s="857"/>
      <c r="PUG24" s="857"/>
      <c r="PUH24" s="857"/>
      <c r="PUI24" s="857"/>
      <c r="PUJ24" s="857"/>
      <c r="PUK24" s="857"/>
      <c r="PUL24" s="857"/>
      <c r="PUM24" s="857"/>
      <c r="PUN24" s="857"/>
      <c r="PUO24" s="857"/>
      <c r="PUP24" s="857"/>
      <c r="PUQ24" s="857"/>
      <c r="PUR24" s="857"/>
      <c r="PUS24" s="857"/>
      <c r="PUT24" s="857"/>
      <c r="PUU24" s="857"/>
      <c r="PUV24" s="857"/>
      <c r="PUW24" s="857"/>
      <c r="PUX24" s="857"/>
      <c r="PUY24" s="857"/>
      <c r="PUZ24" s="857"/>
      <c r="PVA24" s="857"/>
      <c r="PVB24" s="857"/>
      <c r="PVC24" s="857"/>
      <c r="PVD24" s="857"/>
      <c r="PVE24" s="857"/>
      <c r="PVF24" s="857"/>
      <c r="PVG24" s="857"/>
      <c r="PVH24" s="857"/>
      <c r="PVI24" s="857"/>
      <c r="PVJ24" s="857"/>
      <c r="PVK24" s="857"/>
      <c r="PVL24" s="857"/>
      <c r="PVM24" s="857"/>
      <c r="PVN24" s="857"/>
      <c r="PVO24" s="857"/>
      <c r="PVP24" s="857"/>
      <c r="PVQ24" s="857"/>
      <c r="PVR24" s="857"/>
      <c r="PVS24" s="857"/>
      <c r="PVT24" s="857"/>
      <c r="PVU24" s="857"/>
      <c r="PVV24" s="857"/>
      <c r="PVW24" s="857"/>
      <c r="PVX24" s="857"/>
      <c r="PVY24" s="857"/>
      <c r="PVZ24" s="857"/>
      <c r="PWA24" s="857"/>
      <c r="PWB24" s="857"/>
      <c r="PWC24" s="857"/>
      <c r="PWD24" s="857"/>
      <c r="PWE24" s="857"/>
      <c r="PWF24" s="857"/>
      <c r="PWG24" s="857"/>
      <c r="PWH24" s="857"/>
      <c r="PWI24" s="857"/>
      <c r="PWJ24" s="857"/>
      <c r="PWK24" s="857"/>
      <c r="PWL24" s="857"/>
      <c r="PWM24" s="857"/>
      <c r="PWN24" s="857"/>
      <c r="PWO24" s="857"/>
      <c r="PWP24" s="857"/>
      <c r="PWQ24" s="857"/>
      <c r="PWR24" s="857"/>
      <c r="PWS24" s="857"/>
      <c r="PWT24" s="857"/>
      <c r="PWU24" s="857"/>
      <c r="PWV24" s="857"/>
      <c r="PWW24" s="857"/>
      <c r="PWX24" s="857"/>
      <c r="PWY24" s="857"/>
      <c r="PWZ24" s="857"/>
      <c r="PXA24" s="857"/>
      <c r="PXB24" s="857"/>
      <c r="PXC24" s="857"/>
      <c r="PXD24" s="857"/>
      <c r="PXE24" s="857"/>
      <c r="PXF24" s="857"/>
      <c r="PXG24" s="857"/>
      <c r="PXH24" s="857"/>
      <c r="PXI24" s="857"/>
      <c r="PXJ24" s="857"/>
      <c r="PXK24" s="857"/>
      <c r="PXL24" s="857"/>
      <c r="PXM24" s="857"/>
      <c r="PXN24" s="857"/>
      <c r="PXO24" s="857"/>
      <c r="PXP24" s="857"/>
      <c r="PXQ24" s="857"/>
      <c r="PXR24" s="857"/>
      <c r="PXS24" s="857"/>
      <c r="PXT24" s="857"/>
      <c r="PXU24" s="857"/>
      <c r="PXV24" s="857"/>
      <c r="PXW24" s="857"/>
      <c r="PXX24" s="857"/>
      <c r="PXY24" s="857"/>
      <c r="PXZ24" s="857"/>
      <c r="PYA24" s="857"/>
      <c r="PYB24" s="857"/>
      <c r="PYC24" s="857"/>
      <c r="PYD24" s="857"/>
      <c r="PYE24" s="857"/>
      <c r="PYF24" s="857"/>
      <c r="PYG24" s="857"/>
      <c r="PYH24" s="857"/>
      <c r="PYI24" s="857"/>
      <c r="PYJ24" s="857"/>
      <c r="PYK24" s="857"/>
      <c r="PYL24" s="857"/>
      <c r="PYM24" s="857"/>
      <c r="PYN24" s="857"/>
      <c r="PYO24" s="857"/>
      <c r="PYP24" s="857"/>
      <c r="PYQ24" s="857"/>
      <c r="PYR24" s="857"/>
      <c r="PYS24" s="857"/>
      <c r="PYT24" s="857"/>
      <c r="PYU24" s="857"/>
      <c r="PYV24" s="857"/>
      <c r="PYW24" s="857"/>
      <c r="PYX24" s="857"/>
      <c r="PYY24" s="857"/>
      <c r="PYZ24" s="857"/>
      <c r="PZA24" s="857"/>
      <c r="PZB24" s="857"/>
      <c r="PZC24" s="857"/>
      <c r="PZD24" s="857"/>
      <c r="PZE24" s="857"/>
      <c r="PZF24" s="857"/>
      <c r="PZG24" s="857"/>
      <c r="PZH24" s="857"/>
      <c r="PZI24" s="857"/>
      <c r="PZJ24" s="857"/>
      <c r="PZK24" s="857"/>
      <c r="PZL24" s="857"/>
      <c r="PZM24" s="857"/>
      <c r="PZN24" s="857"/>
      <c r="PZO24" s="857"/>
      <c r="PZP24" s="857"/>
      <c r="PZQ24" s="857"/>
      <c r="PZR24" s="857"/>
      <c r="PZS24" s="857"/>
      <c r="PZT24" s="857"/>
      <c r="PZU24" s="857"/>
      <c r="PZV24" s="857"/>
      <c r="PZW24" s="857"/>
      <c r="PZX24" s="857"/>
      <c r="PZY24" s="857"/>
      <c r="PZZ24" s="857"/>
      <c r="QAA24" s="857"/>
      <c r="QAB24" s="857"/>
      <c r="QAC24" s="857"/>
      <c r="QAD24" s="857"/>
      <c r="QAE24" s="857"/>
      <c r="QAF24" s="857"/>
      <c r="QAG24" s="857"/>
      <c r="QAH24" s="857"/>
      <c r="QAI24" s="857"/>
      <c r="QAJ24" s="857"/>
      <c r="QAK24" s="857"/>
      <c r="QAL24" s="857"/>
      <c r="QAM24" s="857"/>
      <c r="QAN24" s="857"/>
      <c r="QAO24" s="857"/>
      <c r="QAP24" s="857"/>
      <c r="QAQ24" s="857"/>
      <c r="QAR24" s="857"/>
      <c r="QAS24" s="857"/>
      <c r="QAT24" s="857"/>
      <c r="QAU24" s="857"/>
      <c r="QAV24" s="857"/>
      <c r="QAW24" s="857"/>
      <c r="QAX24" s="857"/>
      <c r="QAY24" s="857"/>
      <c r="QAZ24" s="857"/>
      <c r="QBA24" s="857"/>
      <c r="QBB24" s="857"/>
      <c r="QBC24" s="857"/>
      <c r="QBD24" s="857"/>
      <c r="QBE24" s="857"/>
      <c r="QBF24" s="857"/>
      <c r="QBG24" s="857"/>
      <c r="QBH24" s="857"/>
      <c r="QBI24" s="857"/>
      <c r="QBJ24" s="857"/>
      <c r="QBK24" s="857"/>
      <c r="QBL24" s="857"/>
      <c r="QBM24" s="857"/>
      <c r="QBN24" s="857"/>
      <c r="QBO24" s="857"/>
      <c r="QBP24" s="857"/>
      <c r="QBQ24" s="857"/>
      <c r="QBR24" s="857"/>
      <c r="QBS24" s="857"/>
      <c r="QBT24" s="857"/>
      <c r="QBU24" s="857"/>
      <c r="QBV24" s="857"/>
      <c r="QBW24" s="857"/>
      <c r="QBX24" s="857"/>
      <c r="QBY24" s="857"/>
      <c r="QBZ24" s="857"/>
      <c r="QCA24" s="857"/>
      <c r="QCB24" s="857"/>
      <c r="QCC24" s="857"/>
      <c r="QCD24" s="857"/>
      <c r="QCE24" s="857"/>
      <c r="QCF24" s="857"/>
      <c r="QCG24" s="857"/>
      <c r="QCH24" s="857"/>
      <c r="QCI24" s="857"/>
      <c r="QCJ24" s="857"/>
      <c r="QCK24" s="857"/>
      <c r="QCL24" s="857"/>
      <c r="QCM24" s="857"/>
      <c r="QCN24" s="857"/>
      <c r="QCO24" s="857"/>
      <c r="QCP24" s="857"/>
      <c r="QCQ24" s="857"/>
      <c r="QCR24" s="857"/>
      <c r="QCS24" s="857"/>
      <c r="QCT24" s="857"/>
      <c r="QCU24" s="857"/>
      <c r="QCV24" s="857"/>
      <c r="QCW24" s="857"/>
      <c r="QCX24" s="857"/>
      <c r="QCY24" s="857"/>
      <c r="QCZ24" s="857"/>
      <c r="QDA24" s="857"/>
      <c r="QDB24" s="857"/>
      <c r="QDC24" s="857"/>
      <c r="QDD24" s="857"/>
      <c r="QDE24" s="857"/>
      <c r="QDF24" s="857"/>
      <c r="QDG24" s="857"/>
      <c r="QDH24" s="857"/>
      <c r="QDI24" s="857"/>
      <c r="QDJ24" s="857"/>
      <c r="QDK24" s="857"/>
      <c r="QDL24" s="857"/>
      <c r="QDM24" s="857"/>
      <c r="QDN24" s="857"/>
      <c r="QDO24" s="857"/>
      <c r="QDP24" s="857"/>
      <c r="QDQ24" s="857"/>
      <c r="QDR24" s="857"/>
      <c r="QDS24" s="857"/>
      <c r="QDT24" s="857"/>
      <c r="QDU24" s="857"/>
      <c r="QDV24" s="857"/>
      <c r="QDW24" s="857"/>
      <c r="QDX24" s="857"/>
      <c r="QDY24" s="857"/>
      <c r="QDZ24" s="857"/>
      <c r="QEA24" s="857"/>
      <c r="QEB24" s="857"/>
      <c r="QEC24" s="857"/>
      <c r="QED24" s="857"/>
      <c r="QEE24" s="857"/>
      <c r="QEF24" s="857"/>
      <c r="QEG24" s="857"/>
      <c r="QEH24" s="857"/>
      <c r="QEI24" s="857"/>
      <c r="QEJ24" s="857"/>
      <c r="QEK24" s="857"/>
      <c r="QEL24" s="857"/>
      <c r="QEM24" s="857"/>
      <c r="QEN24" s="857"/>
      <c r="QEO24" s="857"/>
      <c r="QEP24" s="857"/>
      <c r="QEQ24" s="857"/>
      <c r="QER24" s="857"/>
      <c r="QES24" s="857"/>
      <c r="QET24" s="857"/>
      <c r="QEU24" s="857"/>
      <c r="QEV24" s="857"/>
      <c r="QEW24" s="857"/>
      <c r="QEX24" s="857"/>
      <c r="QEY24" s="857"/>
      <c r="QEZ24" s="857"/>
      <c r="QFA24" s="857"/>
      <c r="QFB24" s="857"/>
      <c r="QFC24" s="857"/>
      <c r="QFD24" s="857"/>
      <c r="QFE24" s="857"/>
      <c r="QFF24" s="857"/>
      <c r="QFG24" s="857"/>
      <c r="QFH24" s="857"/>
      <c r="QFI24" s="857"/>
      <c r="QFJ24" s="857"/>
      <c r="QFK24" s="857"/>
      <c r="QFL24" s="857"/>
      <c r="QFM24" s="857"/>
      <c r="QFN24" s="857"/>
      <c r="QFO24" s="857"/>
      <c r="QFP24" s="857"/>
      <c r="QFQ24" s="857"/>
      <c r="QFR24" s="857"/>
      <c r="QFS24" s="857"/>
      <c r="QFT24" s="857"/>
      <c r="QFU24" s="857"/>
      <c r="QFV24" s="857"/>
      <c r="QFW24" s="857"/>
      <c r="QFX24" s="857"/>
      <c r="QFY24" s="857"/>
      <c r="QFZ24" s="857"/>
      <c r="QGA24" s="857"/>
      <c r="QGB24" s="857"/>
      <c r="QGC24" s="857"/>
      <c r="QGD24" s="857"/>
      <c r="QGE24" s="857"/>
      <c r="QGF24" s="857"/>
      <c r="QGG24" s="857"/>
      <c r="QGH24" s="857"/>
      <c r="QGI24" s="857"/>
      <c r="QGJ24" s="857"/>
      <c r="QGK24" s="857"/>
      <c r="QGL24" s="857"/>
      <c r="QGM24" s="857"/>
      <c r="QGN24" s="857"/>
      <c r="QGO24" s="857"/>
      <c r="QGP24" s="857"/>
      <c r="QGQ24" s="857"/>
      <c r="QGR24" s="857"/>
      <c r="QGS24" s="857"/>
      <c r="QGT24" s="857"/>
      <c r="QGU24" s="857"/>
      <c r="QGV24" s="857"/>
      <c r="QGW24" s="857"/>
      <c r="QGX24" s="857"/>
      <c r="QGY24" s="857"/>
      <c r="QGZ24" s="857"/>
      <c r="QHA24" s="857"/>
      <c r="QHB24" s="857"/>
      <c r="QHC24" s="857"/>
      <c r="QHD24" s="857"/>
      <c r="QHE24" s="857"/>
      <c r="QHF24" s="857"/>
      <c r="QHG24" s="857"/>
      <c r="QHH24" s="857"/>
      <c r="QHI24" s="857"/>
      <c r="QHJ24" s="857"/>
      <c r="QHK24" s="857"/>
      <c r="QHL24" s="857"/>
      <c r="QHM24" s="857"/>
      <c r="QHN24" s="857"/>
      <c r="QHO24" s="857"/>
      <c r="QHP24" s="857"/>
      <c r="QHQ24" s="857"/>
      <c r="QHR24" s="857"/>
      <c r="QHS24" s="857"/>
      <c r="QHT24" s="857"/>
      <c r="QHU24" s="857"/>
      <c r="QHV24" s="857"/>
      <c r="QHW24" s="857"/>
      <c r="QHX24" s="857"/>
      <c r="QHY24" s="857"/>
      <c r="QHZ24" s="857"/>
      <c r="QIA24" s="857"/>
      <c r="QIB24" s="857"/>
      <c r="QIC24" s="857"/>
      <c r="QID24" s="857"/>
      <c r="QIE24" s="857"/>
      <c r="QIF24" s="857"/>
      <c r="QIG24" s="857"/>
      <c r="QIH24" s="857"/>
      <c r="QII24" s="857"/>
      <c r="QIJ24" s="857"/>
      <c r="QIK24" s="857"/>
      <c r="QIL24" s="857"/>
      <c r="QIM24" s="857"/>
      <c r="QIN24" s="857"/>
      <c r="QIO24" s="857"/>
      <c r="QIP24" s="857"/>
      <c r="QIQ24" s="857"/>
      <c r="QIR24" s="857"/>
      <c r="QIS24" s="857"/>
      <c r="QIT24" s="857"/>
      <c r="QIU24" s="857"/>
      <c r="QIV24" s="857"/>
      <c r="QIW24" s="857"/>
      <c r="QIX24" s="857"/>
      <c r="QIY24" s="857"/>
      <c r="QIZ24" s="857"/>
      <c r="QJA24" s="857"/>
      <c r="QJB24" s="857"/>
      <c r="QJC24" s="857"/>
      <c r="QJD24" s="857"/>
      <c r="QJE24" s="857"/>
      <c r="QJF24" s="857"/>
      <c r="QJG24" s="857"/>
      <c r="QJH24" s="857"/>
      <c r="QJI24" s="857"/>
      <c r="QJJ24" s="857"/>
      <c r="QJK24" s="857"/>
      <c r="QJL24" s="857"/>
      <c r="QJM24" s="857"/>
      <c r="QJN24" s="857"/>
      <c r="QJO24" s="857"/>
      <c r="QJP24" s="857"/>
      <c r="QJQ24" s="857"/>
      <c r="QJR24" s="857"/>
      <c r="QJS24" s="857"/>
      <c r="QJT24" s="857"/>
      <c r="QJU24" s="857"/>
      <c r="QJV24" s="857"/>
      <c r="QJW24" s="857"/>
      <c r="QJX24" s="857"/>
      <c r="QJY24" s="857"/>
      <c r="QJZ24" s="857"/>
      <c r="QKA24" s="857"/>
      <c r="QKB24" s="857"/>
      <c r="QKC24" s="857"/>
      <c r="QKD24" s="857"/>
      <c r="QKE24" s="857"/>
      <c r="QKF24" s="857"/>
      <c r="QKG24" s="857"/>
      <c r="QKH24" s="857"/>
      <c r="QKI24" s="857"/>
      <c r="QKJ24" s="857"/>
      <c r="QKK24" s="857"/>
      <c r="QKL24" s="857"/>
      <c r="QKM24" s="857"/>
      <c r="QKN24" s="857"/>
      <c r="QKO24" s="857"/>
      <c r="QKP24" s="857"/>
      <c r="QKQ24" s="857"/>
      <c r="QKR24" s="857"/>
      <c r="QKS24" s="857"/>
      <c r="QKT24" s="857"/>
      <c r="QKU24" s="857"/>
      <c r="QKV24" s="857"/>
      <c r="QKW24" s="857"/>
      <c r="QKX24" s="857"/>
      <c r="QKY24" s="857"/>
      <c r="QKZ24" s="857"/>
      <c r="QLA24" s="857"/>
      <c r="QLB24" s="857"/>
      <c r="QLC24" s="857"/>
      <c r="QLD24" s="857"/>
      <c r="QLE24" s="857"/>
      <c r="QLF24" s="857"/>
      <c r="QLG24" s="857"/>
      <c r="QLH24" s="857"/>
      <c r="QLI24" s="857"/>
      <c r="QLJ24" s="857"/>
      <c r="QLK24" s="857"/>
      <c r="QLL24" s="857"/>
      <c r="QLM24" s="857"/>
      <c r="QLN24" s="857"/>
      <c r="QLO24" s="857"/>
      <c r="QLP24" s="857"/>
      <c r="QLQ24" s="857"/>
      <c r="QLR24" s="857"/>
      <c r="QLS24" s="857"/>
      <c r="QLT24" s="857"/>
      <c r="QLU24" s="857"/>
      <c r="QLV24" s="857"/>
      <c r="QLW24" s="857"/>
      <c r="QLX24" s="857"/>
      <c r="QLY24" s="857"/>
      <c r="QLZ24" s="857"/>
      <c r="QMA24" s="857"/>
      <c r="QMB24" s="857"/>
      <c r="QMC24" s="857"/>
      <c r="QMD24" s="857"/>
      <c r="QME24" s="857"/>
      <c r="QMF24" s="857"/>
      <c r="QMG24" s="857"/>
      <c r="QMH24" s="857"/>
      <c r="QMI24" s="857"/>
      <c r="QMJ24" s="857"/>
      <c r="QMK24" s="857"/>
      <c r="QML24" s="857"/>
      <c r="QMM24" s="857"/>
      <c r="QMN24" s="857"/>
      <c r="QMO24" s="857"/>
      <c r="QMP24" s="857"/>
      <c r="QMQ24" s="857"/>
      <c r="QMR24" s="857"/>
      <c r="QMS24" s="857"/>
      <c r="QMT24" s="857"/>
      <c r="QMU24" s="857"/>
      <c r="QMV24" s="857"/>
      <c r="QMW24" s="857"/>
      <c r="QMX24" s="857"/>
      <c r="QMY24" s="857"/>
      <c r="QMZ24" s="857"/>
      <c r="QNA24" s="857"/>
      <c r="QNB24" s="857"/>
      <c r="QNC24" s="857"/>
      <c r="QND24" s="857"/>
      <c r="QNE24" s="857"/>
      <c r="QNF24" s="857"/>
      <c r="QNG24" s="857"/>
      <c r="QNH24" s="857"/>
      <c r="QNI24" s="857"/>
      <c r="QNJ24" s="857"/>
      <c r="QNK24" s="857"/>
      <c r="QNL24" s="857"/>
      <c r="QNM24" s="857"/>
      <c r="QNN24" s="857"/>
      <c r="QNO24" s="857"/>
      <c r="QNP24" s="857"/>
      <c r="QNQ24" s="857"/>
      <c r="QNR24" s="857"/>
      <c r="QNS24" s="857"/>
      <c r="QNT24" s="857"/>
      <c r="QNU24" s="857"/>
      <c r="QNV24" s="857"/>
      <c r="QNW24" s="857"/>
      <c r="QNX24" s="857"/>
      <c r="QNY24" s="857"/>
      <c r="QNZ24" s="857"/>
      <c r="QOA24" s="857"/>
      <c r="QOB24" s="857"/>
      <c r="QOC24" s="857"/>
      <c r="QOD24" s="857"/>
      <c r="QOE24" s="857"/>
      <c r="QOF24" s="857"/>
      <c r="QOG24" s="857"/>
      <c r="QOH24" s="857"/>
      <c r="QOI24" s="857"/>
      <c r="QOJ24" s="857"/>
      <c r="QOK24" s="857"/>
      <c r="QOL24" s="857"/>
      <c r="QOM24" s="857"/>
      <c r="QON24" s="857"/>
      <c r="QOO24" s="857"/>
      <c r="QOP24" s="857"/>
      <c r="QOQ24" s="857"/>
      <c r="QOR24" s="857"/>
      <c r="QOS24" s="857"/>
      <c r="QOT24" s="857"/>
      <c r="QOU24" s="857"/>
      <c r="QOV24" s="857"/>
      <c r="QOW24" s="857"/>
      <c r="QOX24" s="857"/>
      <c r="QOY24" s="857"/>
      <c r="QOZ24" s="857"/>
      <c r="QPA24" s="857"/>
      <c r="QPB24" s="857"/>
      <c r="QPC24" s="857"/>
      <c r="QPD24" s="857"/>
      <c r="QPE24" s="857"/>
      <c r="QPF24" s="857"/>
      <c r="QPG24" s="857"/>
      <c r="QPH24" s="857"/>
      <c r="QPI24" s="857"/>
      <c r="QPJ24" s="857"/>
      <c r="QPK24" s="857"/>
      <c r="QPL24" s="857"/>
      <c r="QPM24" s="857"/>
      <c r="QPN24" s="857"/>
      <c r="QPO24" s="857"/>
      <c r="QPP24" s="857"/>
      <c r="QPQ24" s="857"/>
      <c r="QPR24" s="857"/>
      <c r="QPS24" s="857"/>
      <c r="QPT24" s="857"/>
      <c r="QPU24" s="857"/>
      <c r="QPV24" s="857"/>
      <c r="QPW24" s="857"/>
      <c r="QPX24" s="857"/>
      <c r="QPY24" s="857"/>
      <c r="QPZ24" s="857"/>
      <c r="QQA24" s="857"/>
      <c r="QQB24" s="857"/>
      <c r="QQC24" s="857"/>
      <c r="QQD24" s="857"/>
      <c r="QQE24" s="857"/>
      <c r="QQF24" s="857"/>
      <c r="QQG24" s="857"/>
      <c r="QQH24" s="857"/>
      <c r="QQI24" s="857"/>
      <c r="QQJ24" s="857"/>
      <c r="QQK24" s="857"/>
      <c r="QQL24" s="857"/>
      <c r="QQM24" s="857"/>
      <c r="QQN24" s="857"/>
      <c r="QQO24" s="857"/>
      <c r="QQP24" s="857"/>
      <c r="QQQ24" s="857"/>
      <c r="QQR24" s="857"/>
      <c r="QQS24" s="857"/>
      <c r="QQT24" s="857"/>
      <c r="QQU24" s="857"/>
      <c r="QQV24" s="857"/>
      <c r="QQW24" s="857"/>
      <c r="QQX24" s="857"/>
      <c r="QQY24" s="857"/>
      <c r="QQZ24" s="857"/>
      <c r="QRA24" s="857"/>
      <c r="QRB24" s="857"/>
      <c r="QRC24" s="857"/>
      <c r="QRD24" s="857"/>
      <c r="QRE24" s="857"/>
      <c r="QRF24" s="857"/>
      <c r="QRG24" s="857"/>
      <c r="QRH24" s="857"/>
      <c r="QRI24" s="857"/>
      <c r="QRJ24" s="857"/>
      <c r="QRK24" s="857"/>
      <c r="QRL24" s="857"/>
      <c r="QRM24" s="857"/>
      <c r="QRN24" s="857"/>
      <c r="QRO24" s="857"/>
      <c r="QRP24" s="857"/>
      <c r="QRQ24" s="857"/>
      <c r="QRR24" s="857"/>
      <c r="QRS24" s="857"/>
      <c r="QRT24" s="857"/>
      <c r="QRU24" s="857"/>
      <c r="QRV24" s="857"/>
      <c r="QRW24" s="857"/>
      <c r="QRX24" s="857"/>
      <c r="QRY24" s="857"/>
      <c r="QRZ24" s="857"/>
      <c r="QSA24" s="857"/>
      <c r="QSB24" s="857"/>
      <c r="QSC24" s="857"/>
      <c r="QSD24" s="857"/>
      <c r="QSE24" s="857"/>
      <c r="QSF24" s="857"/>
      <c r="QSG24" s="857"/>
      <c r="QSH24" s="857"/>
      <c r="QSI24" s="857"/>
      <c r="QSJ24" s="857"/>
      <c r="QSK24" s="857"/>
      <c r="QSL24" s="857"/>
      <c r="QSM24" s="857"/>
      <c r="QSN24" s="857"/>
      <c r="QSO24" s="857"/>
      <c r="QSP24" s="857"/>
      <c r="QSQ24" s="857"/>
      <c r="QSR24" s="857"/>
      <c r="QSS24" s="857"/>
      <c r="QST24" s="857"/>
      <c r="QSU24" s="857"/>
      <c r="QSV24" s="857"/>
      <c r="QSW24" s="857"/>
      <c r="QSX24" s="857"/>
      <c r="QSY24" s="857"/>
      <c r="QSZ24" s="857"/>
      <c r="QTA24" s="857"/>
      <c r="QTB24" s="857"/>
      <c r="QTC24" s="857"/>
      <c r="QTD24" s="857"/>
      <c r="QTE24" s="857"/>
      <c r="QTF24" s="857"/>
      <c r="QTG24" s="857"/>
      <c r="QTH24" s="857"/>
      <c r="QTI24" s="857"/>
      <c r="QTJ24" s="857"/>
      <c r="QTK24" s="857"/>
      <c r="QTL24" s="857"/>
      <c r="QTM24" s="857"/>
      <c r="QTN24" s="857"/>
      <c r="QTO24" s="857"/>
      <c r="QTP24" s="857"/>
      <c r="QTQ24" s="857"/>
      <c r="QTR24" s="857"/>
      <c r="QTS24" s="857"/>
      <c r="QTT24" s="857"/>
      <c r="QTU24" s="857"/>
      <c r="QTV24" s="857"/>
      <c r="QTW24" s="857"/>
      <c r="QTX24" s="857"/>
      <c r="QTY24" s="857"/>
      <c r="QTZ24" s="857"/>
      <c r="QUA24" s="857"/>
      <c r="QUB24" s="857"/>
      <c r="QUC24" s="857"/>
      <c r="QUD24" s="857"/>
      <c r="QUE24" s="857"/>
      <c r="QUF24" s="857"/>
      <c r="QUG24" s="857"/>
      <c r="QUH24" s="857"/>
      <c r="QUI24" s="857"/>
      <c r="QUJ24" s="857"/>
      <c r="QUK24" s="857"/>
      <c r="QUL24" s="857"/>
      <c r="QUM24" s="857"/>
      <c r="QUN24" s="857"/>
      <c r="QUO24" s="857"/>
      <c r="QUP24" s="857"/>
      <c r="QUQ24" s="857"/>
      <c r="QUR24" s="857"/>
      <c r="QUS24" s="857"/>
      <c r="QUT24" s="857"/>
      <c r="QUU24" s="857"/>
      <c r="QUV24" s="857"/>
      <c r="QUW24" s="857"/>
      <c r="QUX24" s="857"/>
      <c r="QUY24" s="857"/>
      <c r="QUZ24" s="857"/>
      <c r="QVA24" s="857"/>
      <c r="QVB24" s="857"/>
      <c r="QVC24" s="857"/>
      <c r="QVD24" s="857"/>
      <c r="QVE24" s="857"/>
      <c r="QVF24" s="857"/>
      <c r="QVG24" s="857"/>
      <c r="QVH24" s="857"/>
      <c r="QVI24" s="857"/>
      <c r="QVJ24" s="857"/>
      <c r="QVK24" s="857"/>
      <c r="QVL24" s="857"/>
      <c r="QVM24" s="857"/>
      <c r="QVN24" s="857"/>
      <c r="QVO24" s="857"/>
      <c r="QVP24" s="857"/>
      <c r="QVQ24" s="857"/>
      <c r="QVR24" s="857"/>
      <c r="QVS24" s="857"/>
      <c r="QVT24" s="857"/>
      <c r="QVU24" s="857"/>
      <c r="QVV24" s="857"/>
      <c r="QVW24" s="857"/>
      <c r="QVX24" s="857"/>
      <c r="QVY24" s="857"/>
      <c r="QVZ24" s="857"/>
      <c r="QWA24" s="857"/>
      <c r="QWB24" s="857"/>
      <c r="QWC24" s="857"/>
      <c r="QWD24" s="857"/>
      <c r="QWE24" s="857"/>
      <c r="QWF24" s="857"/>
      <c r="QWG24" s="857"/>
      <c r="QWH24" s="857"/>
      <c r="QWI24" s="857"/>
      <c r="QWJ24" s="857"/>
      <c r="QWK24" s="857"/>
      <c r="QWL24" s="857"/>
      <c r="QWM24" s="857"/>
      <c r="QWN24" s="857"/>
      <c r="QWO24" s="857"/>
      <c r="QWP24" s="857"/>
      <c r="QWQ24" s="857"/>
      <c r="QWR24" s="857"/>
      <c r="QWS24" s="857"/>
      <c r="QWT24" s="857"/>
      <c r="QWU24" s="857"/>
      <c r="QWV24" s="857"/>
      <c r="QWW24" s="857"/>
      <c r="QWX24" s="857"/>
      <c r="QWY24" s="857"/>
      <c r="QWZ24" s="857"/>
      <c r="QXA24" s="857"/>
      <c r="QXB24" s="857"/>
      <c r="QXC24" s="857"/>
      <c r="QXD24" s="857"/>
      <c r="QXE24" s="857"/>
      <c r="QXF24" s="857"/>
      <c r="QXG24" s="857"/>
      <c r="QXH24" s="857"/>
      <c r="QXI24" s="857"/>
      <c r="QXJ24" s="857"/>
      <c r="QXK24" s="857"/>
      <c r="QXL24" s="857"/>
      <c r="QXM24" s="857"/>
      <c r="QXN24" s="857"/>
      <c r="QXO24" s="857"/>
      <c r="QXP24" s="857"/>
      <c r="QXQ24" s="857"/>
      <c r="QXR24" s="857"/>
      <c r="QXS24" s="857"/>
      <c r="QXT24" s="857"/>
      <c r="QXU24" s="857"/>
      <c r="QXV24" s="857"/>
      <c r="QXW24" s="857"/>
      <c r="QXX24" s="857"/>
      <c r="QXY24" s="857"/>
      <c r="QXZ24" s="857"/>
      <c r="QYA24" s="857"/>
      <c r="QYB24" s="857"/>
      <c r="QYC24" s="857"/>
      <c r="QYD24" s="857"/>
      <c r="QYE24" s="857"/>
      <c r="QYF24" s="857"/>
      <c r="QYG24" s="857"/>
      <c r="QYH24" s="857"/>
      <c r="QYI24" s="857"/>
      <c r="QYJ24" s="857"/>
      <c r="QYK24" s="857"/>
      <c r="QYL24" s="857"/>
      <c r="QYM24" s="857"/>
      <c r="QYN24" s="857"/>
      <c r="QYO24" s="857"/>
      <c r="QYP24" s="857"/>
      <c r="QYQ24" s="857"/>
      <c r="QYR24" s="857"/>
      <c r="QYS24" s="857"/>
      <c r="QYT24" s="857"/>
      <c r="QYU24" s="857"/>
      <c r="QYV24" s="857"/>
      <c r="QYW24" s="857"/>
      <c r="QYX24" s="857"/>
      <c r="QYY24" s="857"/>
      <c r="QYZ24" s="857"/>
      <c r="QZA24" s="857"/>
      <c r="QZB24" s="857"/>
      <c r="QZC24" s="857"/>
      <c r="QZD24" s="857"/>
      <c r="QZE24" s="857"/>
      <c r="QZF24" s="857"/>
      <c r="QZG24" s="857"/>
      <c r="QZH24" s="857"/>
      <c r="QZI24" s="857"/>
      <c r="QZJ24" s="857"/>
      <c r="QZK24" s="857"/>
      <c r="QZL24" s="857"/>
      <c r="QZM24" s="857"/>
      <c r="QZN24" s="857"/>
      <c r="QZO24" s="857"/>
      <c r="QZP24" s="857"/>
      <c r="QZQ24" s="857"/>
      <c r="QZR24" s="857"/>
      <c r="QZS24" s="857"/>
      <c r="QZT24" s="857"/>
      <c r="QZU24" s="857"/>
      <c r="QZV24" s="857"/>
      <c r="QZW24" s="857"/>
      <c r="QZX24" s="857"/>
      <c r="QZY24" s="857"/>
      <c r="QZZ24" s="857"/>
      <c r="RAA24" s="857"/>
      <c r="RAB24" s="857"/>
      <c r="RAC24" s="857"/>
      <c r="RAD24" s="857"/>
      <c r="RAE24" s="857"/>
      <c r="RAF24" s="857"/>
      <c r="RAG24" s="857"/>
      <c r="RAH24" s="857"/>
      <c r="RAI24" s="857"/>
      <c r="RAJ24" s="857"/>
      <c r="RAK24" s="857"/>
      <c r="RAL24" s="857"/>
      <c r="RAM24" s="857"/>
      <c r="RAN24" s="857"/>
      <c r="RAO24" s="857"/>
      <c r="RAP24" s="857"/>
      <c r="RAQ24" s="857"/>
      <c r="RAR24" s="857"/>
      <c r="RAS24" s="857"/>
      <c r="RAT24" s="857"/>
      <c r="RAU24" s="857"/>
      <c r="RAV24" s="857"/>
      <c r="RAW24" s="857"/>
      <c r="RAX24" s="857"/>
      <c r="RAY24" s="857"/>
      <c r="RAZ24" s="857"/>
      <c r="RBA24" s="857"/>
      <c r="RBB24" s="857"/>
      <c r="RBC24" s="857"/>
      <c r="RBD24" s="857"/>
      <c r="RBE24" s="857"/>
      <c r="RBF24" s="857"/>
      <c r="RBG24" s="857"/>
      <c r="RBH24" s="857"/>
      <c r="RBI24" s="857"/>
      <c r="RBJ24" s="857"/>
      <c r="RBK24" s="857"/>
      <c r="RBL24" s="857"/>
      <c r="RBM24" s="857"/>
      <c r="RBN24" s="857"/>
      <c r="RBO24" s="857"/>
      <c r="RBP24" s="857"/>
      <c r="RBQ24" s="857"/>
      <c r="RBR24" s="857"/>
      <c r="RBS24" s="857"/>
      <c r="RBT24" s="857"/>
      <c r="RBU24" s="857"/>
      <c r="RBV24" s="857"/>
      <c r="RBW24" s="857"/>
      <c r="RBX24" s="857"/>
      <c r="RBY24" s="857"/>
      <c r="RBZ24" s="857"/>
      <c r="RCA24" s="857"/>
      <c r="RCB24" s="857"/>
      <c r="RCC24" s="857"/>
      <c r="RCD24" s="857"/>
      <c r="RCE24" s="857"/>
      <c r="RCF24" s="857"/>
      <c r="RCG24" s="857"/>
      <c r="RCH24" s="857"/>
      <c r="RCI24" s="857"/>
      <c r="RCJ24" s="857"/>
      <c r="RCK24" s="857"/>
      <c r="RCL24" s="857"/>
      <c r="RCM24" s="857"/>
      <c r="RCN24" s="857"/>
      <c r="RCO24" s="857"/>
      <c r="RCP24" s="857"/>
      <c r="RCQ24" s="857"/>
      <c r="RCR24" s="857"/>
      <c r="RCS24" s="857"/>
      <c r="RCT24" s="857"/>
      <c r="RCU24" s="857"/>
      <c r="RCV24" s="857"/>
      <c r="RCW24" s="857"/>
      <c r="RCX24" s="857"/>
      <c r="RCY24" s="857"/>
      <c r="RCZ24" s="857"/>
      <c r="RDA24" s="857"/>
      <c r="RDB24" s="857"/>
      <c r="RDC24" s="857"/>
      <c r="RDD24" s="857"/>
      <c r="RDE24" s="857"/>
      <c r="RDF24" s="857"/>
      <c r="RDG24" s="857"/>
      <c r="RDH24" s="857"/>
      <c r="RDI24" s="857"/>
      <c r="RDJ24" s="857"/>
      <c r="RDK24" s="857"/>
      <c r="RDL24" s="857"/>
      <c r="RDM24" s="857"/>
      <c r="RDN24" s="857"/>
      <c r="RDO24" s="857"/>
      <c r="RDP24" s="857"/>
      <c r="RDQ24" s="857"/>
      <c r="RDR24" s="857"/>
      <c r="RDS24" s="857"/>
      <c r="RDT24" s="857"/>
      <c r="RDU24" s="857"/>
      <c r="RDV24" s="857"/>
      <c r="RDW24" s="857"/>
      <c r="RDX24" s="857"/>
      <c r="RDY24" s="857"/>
      <c r="RDZ24" s="857"/>
      <c r="REA24" s="857"/>
      <c r="REB24" s="857"/>
      <c r="REC24" s="857"/>
      <c r="RED24" s="857"/>
      <c r="REE24" s="857"/>
      <c r="REF24" s="857"/>
      <c r="REG24" s="857"/>
      <c r="REH24" s="857"/>
      <c r="REI24" s="857"/>
      <c r="REJ24" s="857"/>
      <c r="REK24" s="857"/>
      <c r="REL24" s="857"/>
      <c r="REM24" s="857"/>
      <c r="REN24" s="857"/>
      <c r="REO24" s="857"/>
      <c r="REP24" s="857"/>
      <c r="REQ24" s="857"/>
      <c r="RER24" s="857"/>
      <c r="RES24" s="857"/>
      <c r="RET24" s="857"/>
      <c r="REU24" s="857"/>
      <c r="REV24" s="857"/>
      <c r="REW24" s="857"/>
      <c r="REX24" s="857"/>
      <c r="REY24" s="857"/>
      <c r="REZ24" s="857"/>
      <c r="RFA24" s="857"/>
      <c r="RFB24" s="857"/>
      <c r="RFC24" s="857"/>
      <c r="RFD24" s="857"/>
      <c r="RFE24" s="857"/>
      <c r="RFF24" s="857"/>
      <c r="RFG24" s="857"/>
      <c r="RFH24" s="857"/>
      <c r="RFI24" s="857"/>
      <c r="RFJ24" s="857"/>
      <c r="RFK24" s="857"/>
      <c r="RFL24" s="857"/>
      <c r="RFM24" s="857"/>
      <c r="RFN24" s="857"/>
      <c r="RFO24" s="857"/>
      <c r="RFP24" s="857"/>
      <c r="RFQ24" s="857"/>
      <c r="RFR24" s="857"/>
      <c r="RFS24" s="857"/>
      <c r="RFT24" s="857"/>
      <c r="RFU24" s="857"/>
      <c r="RFV24" s="857"/>
      <c r="RFW24" s="857"/>
      <c r="RFX24" s="857"/>
      <c r="RFY24" s="857"/>
      <c r="RFZ24" s="857"/>
      <c r="RGA24" s="857"/>
      <c r="RGB24" s="857"/>
      <c r="RGC24" s="857"/>
      <c r="RGD24" s="857"/>
      <c r="RGE24" s="857"/>
      <c r="RGF24" s="857"/>
      <c r="RGG24" s="857"/>
      <c r="RGH24" s="857"/>
      <c r="RGI24" s="857"/>
      <c r="RGJ24" s="857"/>
      <c r="RGK24" s="857"/>
      <c r="RGL24" s="857"/>
      <c r="RGM24" s="857"/>
      <c r="RGN24" s="857"/>
      <c r="RGO24" s="857"/>
      <c r="RGP24" s="857"/>
      <c r="RGQ24" s="857"/>
      <c r="RGR24" s="857"/>
      <c r="RGS24" s="857"/>
      <c r="RGT24" s="857"/>
      <c r="RGU24" s="857"/>
      <c r="RGV24" s="857"/>
      <c r="RGW24" s="857"/>
      <c r="RGX24" s="857"/>
      <c r="RGY24" s="857"/>
      <c r="RGZ24" s="857"/>
      <c r="RHA24" s="857"/>
      <c r="RHB24" s="857"/>
      <c r="RHC24" s="857"/>
      <c r="RHD24" s="857"/>
      <c r="RHE24" s="857"/>
      <c r="RHF24" s="857"/>
      <c r="RHG24" s="857"/>
      <c r="RHH24" s="857"/>
      <c r="RHI24" s="857"/>
      <c r="RHJ24" s="857"/>
      <c r="RHK24" s="857"/>
      <c r="RHL24" s="857"/>
      <c r="RHM24" s="857"/>
      <c r="RHN24" s="857"/>
      <c r="RHO24" s="857"/>
      <c r="RHP24" s="857"/>
      <c r="RHQ24" s="857"/>
      <c r="RHR24" s="857"/>
      <c r="RHS24" s="857"/>
      <c r="RHT24" s="857"/>
      <c r="RHU24" s="857"/>
      <c r="RHV24" s="857"/>
      <c r="RHW24" s="857"/>
      <c r="RHX24" s="857"/>
      <c r="RHY24" s="857"/>
      <c r="RHZ24" s="857"/>
      <c r="RIA24" s="857"/>
      <c r="RIB24" s="857"/>
      <c r="RIC24" s="857"/>
      <c r="RID24" s="857"/>
      <c r="RIE24" s="857"/>
      <c r="RIF24" s="857"/>
      <c r="RIG24" s="857"/>
      <c r="RIH24" s="857"/>
      <c r="RII24" s="857"/>
      <c r="RIJ24" s="857"/>
      <c r="RIK24" s="857"/>
      <c r="RIL24" s="857"/>
      <c r="RIM24" s="857"/>
      <c r="RIN24" s="857"/>
      <c r="RIO24" s="857"/>
      <c r="RIP24" s="857"/>
      <c r="RIQ24" s="857"/>
      <c r="RIR24" s="857"/>
      <c r="RIS24" s="857"/>
      <c r="RIT24" s="857"/>
      <c r="RIU24" s="857"/>
      <c r="RIV24" s="857"/>
      <c r="RIW24" s="857"/>
      <c r="RIX24" s="857"/>
      <c r="RIY24" s="857"/>
      <c r="RIZ24" s="857"/>
      <c r="RJA24" s="857"/>
      <c r="RJB24" s="857"/>
      <c r="RJC24" s="857"/>
      <c r="RJD24" s="857"/>
      <c r="RJE24" s="857"/>
      <c r="RJF24" s="857"/>
      <c r="RJG24" s="857"/>
      <c r="RJH24" s="857"/>
      <c r="RJI24" s="857"/>
      <c r="RJJ24" s="857"/>
      <c r="RJK24" s="857"/>
      <c r="RJL24" s="857"/>
      <c r="RJM24" s="857"/>
      <c r="RJN24" s="857"/>
      <c r="RJO24" s="857"/>
      <c r="RJP24" s="857"/>
      <c r="RJQ24" s="857"/>
      <c r="RJR24" s="857"/>
      <c r="RJS24" s="857"/>
      <c r="RJT24" s="857"/>
      <c r="RJU24" s="857"/>
      <c r="RJV24" s="857"/>
      <c r="RJW24" s="857"/>
      <c r="RJX24" s="857"/>
      <c r="RJY24" s="857"/>
      <c r="RJZ24" s="857"/>
      <c r="RKA24" s="857"/>
      <c r="RKB24" s="857"/>
      <c r="RKC24" s="857"/>
      <c r="RKD24" s="857"/>
      <c r="RKE24" s="857"/>
      <c r="RKF24" s="857"/>
      <c r="RKG24" s="857"/>
      <c r="RKH24" s="857"/>
      <c r="RKI24" s="857"/>
      <c r="RKJ24" s="857"/>
      <c r="RKK24" s="857"/>
      <c r="RKL24" s="857"/>
      <c r="RKM24" s="857"/>
      <c r="RKN24" s="857"/>
      <c r="RKO24" s="857"/>
      <c r="RKP24" s="857"/>
      <c r="RKQ24" s="857"/>
      <c r="RKR24" s="857"/>
      <c r="RKS24" s="857"/>
      <c r="RKT24" s="857"/>
      <c r="RKU24" s="857"/>
      <c r="RKV24" s="857"/>
      <c r="RKW24" s="857"/>
      <c r="RKX24" s="857"/>
      <c r="RKY24" s="857"/>
      <c r="RKZ24" s="857"/>
      <c r="RLA24" s="857"/>
      <c r="RLB24" s="857"/>
      <c r="RLC24" s="857"/>
      <c r="RLD24" s="857"/>
      <c r="RLE24" s="857"/>
      <c r="RLF24" s="857"/>
      <c r="RLG24" s="857"/>
      <c r="RLH24" s="857"/>
      <c r="RLI24" s="857"/>
      <c r="RLJ24" s="857"/>
      <c r="RLK24" s="857"/>
      <c r="RLL24" s="857"/>
      <c r="RLM24" s="857"/>
      <c r="RLN24" s="857"/>
      <c r="RLO24" s="857"/>
      <c r="RLP24" s="857"/>
      <c r="RLQ24" s="857"/>
      <c r="RLR24" s="857"/>
      <c r="RLS24" s="857"/>
      <c r="RLT24" s="857"/>
      <c r="RLU24" s="857"/>
      <c r="RLV24" s="857"/>
      <c r="RLW24" s="857"/>
      <c r="RLX24" s="857"/>
      <c r="RLY24" s="857"/>
      <c r="RLZ24" s="857"/>
      <c r="RMA24" s="857"/>
      <c r="RMB24" s="857"/>
      <c r="RMC24" s="857"/>
      <c r="RMD24" s="857"/>
      <c r="RME24" s="857"/>
      <c r="RMF24" s="857"/>
      <c r="RMG24" s="857"/>
      <c r="RMH24" s="857"/>
      <c r="RMI24" s="857"/>
      <c r="RMJ24" s="857"/>
      <c r="RMK24" s="857"/>
      <c r="RML24" s="857"/>
      <c r="RMM24" s="857"/>
      <c r="RMN24" s="857"/>
      <c r="RMO24" s="857"/>
      <c r="RMP24" s="857"/>
      <c r="RMQ24" s="857"/>
      <c r="RMR24" s="857"/>
      <c r="RMS24" s="857"/>
      <c r="RMT24" s="857"/>
      <c r="RMU24" s="857"/>
      <c r="RMV24" s="857"/>
      <c r="RMW24" s="857"/>
      <c r="RMX24" s="857"/>
      <c r="RMY24" s="857"/>
      <c r="RMZ24" s="857"/>
      <c r="RNA24" s="857"/>
      <c r="RNB24" s="857"/>
      <c r="RNC24" s="857"/>
      <c r="RND24" s="857"/>
      <c r="RNE24" s="857"/>
      <c r="RNF24" s="857"/>
      <c r="RNG24" s="857"/>
      <c r="RNH24" s="857"/>
      <c r="RNI24" s="857"/>
      <c r="RNJ24" s="857"/>
      <c r="RNK24" s="857"/>
      <c r="RNL24" s="857"/>
      <c r="RNM24" s="857"/>
      <c r="RNN24" s="857"/>
      <c r="RNO24" s="857"/>
      <c r="RNP24" s="857"/>
      <c r="RNQ24" s="857"/>
      <c r="RNR24" s="857"/>
      <c r="RNS24" s="857"/>
      <c r="RNT24" s="857"/>
      <c r="RNU24" s="857"/>
      <c r="RNV24" s="857"/>
      <c r="RNW24" s="857"/>
      <c r="RNX24" s="857"/>
      <c r="RNY24" s="857"/>
      <c r="RNZ24" s="857"/>
      <c r="ROA24" s="857"/>
      <c r="ROB24" s="857"/>
      <c r="ROC24" s="857"/>
      <c r="ROD24" s="857"/>
      <c r="ROE24" s="857"/>
      <c r="ROF24" s="857"/>
      <c r="ROG24" s="857"/>
      <c r="ROH24" s="857"/>
      <c r="ROI24" s="857"/>
      <c r="ROJ24" s="857"/>
      <c r="ROK24" s="857"/>
      <c r="ROL24" s="857"/>
      <c r="ROM24" s="857"/>
      <c r="RON24" s="857"/>
      <c r="ROO24" s="857"/>
      <c r="ROP24" s="857"/>
      <c r="ROQ24" s="857"/>
      <c r="ROR24" s="857"/>
      <c r="ROS24" s="857"/>
      <c r="ROT24" s="857"/>
      <c r="ROU24" s="857"/>
      <c r="ROV24" s="857"/>
      <c r="ROW24" s="857"/>
      <c r="ROX24" s="857"/>
      <c r="ROY24" s="857"/>
      <c r="ROZ24" s="857"/>
      <c r="RPA24" s="857"/>
      <c r="RPB24" s="857"/>
      <c r="RPC24" s="857"/>
      <c r="RPD24" s="857"/>
      <c r="RPE24" s="857"/>
      <c r="RPF24" s="857"/>
      <c r="RPG24" s="857"/>
      <c r="RPH24" s="857"/>
      <c r="RPI24" s="857"/>
      <c r="RPJ24" s="857"/>
      <c r="RPK24" s="857"/>
      <c r="RPL24" s="857"/>
      <c r="RPM24" s="857"/>
      <c r="RPN24" s="857"/>
      <c r="RPO24" s="857"/>
      <c r="RPP24" s="857"/>
      <c r="RPQ24" s="857"/>
      <c r="RPR24" s="857"/>
      <c r="RPS24" s="857"/>
      <c r="RPT24" s="857"/>
      <c r="RPU24" s="857"/>
      <c r="RPV24" s="857"/>
      <c r="RPW24" s="857"/>
      <c r="RPX24" s="857"/>
      <c r="RPY24" s="857"/>
      <c r="RPZ24" s="857"/>
      <c r="RQA24" s="857"/>
      <c r="RQB24" s="857"/>
      <c r="RQC24" s="857"/>
      <c r="RQD24" s="857"/>
      <c r="RQE24" s="857"/>
      <c r="RQF24" s="857"/>
      <c r="RQG24" s="857"/>
      <c r="RQH24" s="857"/>
      <c r="RQI24" s="857"/>
      <c r="RQJ24" s="857"/>
      <c r="RQK24" s="857"/>
      <c r="RQL24" s="857"/>
      <c r="RQM24" s="857"/>
      <c r="RQN24" s="857"/>
      <c r="RQO24" s="857"/>
      <c r="RQP24" s="857"/>
      <c r="RQQ24" s="857"/>
      <c r="RQR24" s="857"/>
      <c r="RQS24" s="857"/>
      <c r="RQT24" s="857"/>
      <c r="RQU24" s="857"/>
      <c r="RQV24" s="857"/>
      <c r="RQW24" s="857"/>
      <c r="RQX24" s="857"/>
      <c r="RQY24" s="857"/>
      <c r="RQZ24" s="857"/>
      <c r="RRA24" s="857"/>
      <c r="RRB24" s="857"/>
      <c r="RRC24" s="857"/>
      <c r="RRD24" s="857"/>
      <c r="RRE24" s="857"/>
      <c r="RRF24" s="857"/>
      <c r="RRG24" s="857"/>
      <c r="RRH24" s="857"/>
      <c r="RRI24" s="857"/>
      <c r="RRJ24" s="857"/>
      <c r="RRK24" s="857"/>
      <c r="RRL24" s="857"/>
      <c r="RRM24" s="857"/>
      <c r="RRN24" s="857"/>
      <c r="RRO24" s="857"/>
      <c r="RRP24" s="857"/>
      <c r="RRQ24" s="857"/>
      <c r="RRR24" s="857"/>
      <c r="RRS24" s="857"/>
      <c r="RRT24" s="857"/>
      <c r="RRU24" s="857"/>
      <c r="RRV24" s="857"/>
      <c r="RRW24" s="857"/>
      <c r="RRX24" s="857"/>
      <c r="RRY24" s="857"/>
      <c r="RRZ24" s="857"/>
      <c r="RSA24" s="857"/>
      <c r="RSB24" s="857"/>
      <c r="RSC24" s="857"/>
      <c r="RSD24" s="857"/>
      <c r="RSE24" s="857"/>
      <c r="RSF24" s="857"/>
      <c r="RSG24" s="857"/>
      <c r="RSH24" s="857"/>
      <c r="RSI24" s="857"/>
      <c r="RSJ24" s="857"/>
      <c r="RSK24" s="857"/>
      <c r="RSL24" s="857"/>
      <c r="RSM24" s="857"/>
      <c r="RSN24" s="857"/>
      <c r="RSO24" s="857"/>
      <c r="RSP24" s="857"/>
      <c r="RSQ24" s="857"/>
      <c r="RSR24" s="857"/>
      <c r="RSS24" s="857"/>
      <c r="RST24" s="857"/>
      <c r="RSU24" s="857"/>
      <c r="RSV24" s="857"/>
      <c r="RSW24" s="857"/>
      <c r="RSX24" s="857"/>
      <c r="RSY24" s="857"/>
      <c r="RSZ24" s="857"/>
      <c r="RTA24" s="857"/>
      <c r="RTB24" s="857"/>
      <c r="RTC24" s="857"/>
      <c r="RTD24" s="857"/>
      <c r="RTE24" s="857"/>
      <c r="RTF24" s="857"/>
      <c r="RTG24" s="857"/>
      <c r="RTH24" s="857"/>
      <c r="RTI24" s="857"/>
      <c r="RTJ24" s="857"/>
      <c r="RTK24" s="857"/>
      <c r="RTL24" s="857"/>
      <c r="RTM24" s="857"/>
      <c r="RTN24" s="857"/>
      <c r="RTO24" s="857"/>
      <c r="RTP24" s="857"/>
      <c r="RTQ24" s="857"/>
      <c r="RTR24" s="857"/>
      <c r="RTS24" s="857"/>
      <c r="RTT24" s="857"/>
      <c r="RTU24" s="857"/>
      <c r="RTV24" s="857"/>
      <c r="RTW24" s="857"/>
      <c r="RTX24" s="857"/>
      <c r="RTY24" s="857"/>
      <c r="RTZ24" s="857"/>
      <c r="RUA24" s="857"/>
      <c r="RUB24" s="857"/>
      <c r="RUC24" s="857"/>
      <c r="RUD24" s="857"/>
      <c r="RUE24" s="857"/>
      <c r="RUF24" s="857"/>
      <c r="RUG24" s="857"/>
      <c r="RUH24" s="857"/>
      <c r="RUI24" s="857"/>
      <c r="RUJ24" s="857"/>
      <c r="RUK24" s="857"/>
      <c r="RUL24" s="857"/>
      <c r="RUM24" s="857"/>
      <c r="RUN24" s="857"/>
      <c r="RUO24" s="857"/>
      <c r="RUP24" s="857"/>
      <c r="RUQ24" s="857"/>
      <c r="RUR24" s="857"/>
      <c r="RUS24" s="857"/>
      <c r="RUT24" s="857"/>
      <c r="RUU24" s="857"/>
      <c r="RUV24" s="857"/>
      <c r="RUW24" s="857"/>
      <c r="RUX24" s="857"/>
      <c r="RUY24" s="857"/>
      <c r="RUZ24" s="857"/>
      <c r="RVA24" s="857"/>
      <c r="RVB24" s="857"/>
      <c r="RVC24" s="857"/>
      <c r="RVD24" s="857"/>
      <c r="RVE24" s="857"/>
      <c r="RVF24" s="857"/>
      <c r="RVG24" s="857"/>
      <c r="RVH24" s="857"/>
      <c r="RVI24" s="857"/>
      <c r="RVJ24" s="857"/>
      <c r="RVK24" s="857"/>
      <c r="RVL24" s="857"/>
      <c r="RVM24" s="857"/>
      <c r="RVN24" s="857"/>
      <c r="RVO24" s="857"/>
      <c r="RVP24" s="857"/>
      <c r="RVQ24" s="857"/>
      <c r="RVR24" s="857"/>
      <c r="RVS24" s="857"/>
      <c r="RVT24" s="857"/>
      <c r="RVU24" s="857"/>
      <c r="RVV24" s="857"/>
      <c r="RVW24" s="857"/>
      <c r="RVX24" s="857"/>
      <c r="RVY24" s="857"/>
      <c r="RVZ24" s="857"/>
      <c r="RWA24" s="857"/>
      <c r="RWB24" s="857"/>
      <c r="RWC24" s="857"/>
      <c r="RWD24" s="857"/>
      <c r="RWE24" s="857"/>
      <c r="RWF24" s="857"/>
      <c r="RWG24" s="857"/>
      <c r="RWH24" s="857"/>
      <c r="RWI24" s="857"/>
      <c r="RWJ24" s="857"/>
      <c r="RWK24" s="857"/>
      <c r="RWL24" s="857"/>
      <c r="RWM24" s="857"/>
      <c r="RWN24" s="857"/>
      <c r="RWO24" s="857"/>
      <c r="RWP24" s="857"/>
      <c r="RWQ24" s="857"/>
      <c r="RWR24" s="857"/>
      <c r="RWS24" s="857"/>
      <c r="RWT24" s="857"/>
      <c r="RWU24" s="857"/>
      <c r="RWV24" s="857"/>
      <c r="RWW24" s="857"/>
      <c r="RWX24" s="857"/>
      <c r="RWY24" s="857"/>
      <c r="RWZ24" s="857"/>
      <c r="RXA24" s="857"/>
      <c r="RXB24" s="857"/>
      <c r="RXC24" s="857"/>
      <c r="RXD24" s="857"/>
      <c r="RXE24" s="857"/>
      <c r="RXF24" s="857"/>
      <c r="RXG24" s="857"/>
      <c r="RXH24" s="857"/>
      <c r="RXI24" s="857"/>
      <c r="RXJ24" s="857"/>
      <c r="RXK24" s="857"/>
      <c r="RXL24" s="857"/>
      <c r="RXM24" s="857"/>
      <c r="RXN24" s="857"/>
      <c r="RXO24" s="857"/>
      <c r="RXP24" s="857"/>
      <c r="RXQ24" s="857"/>
      <c r="RXR24" s="857"/>
      <c r="RXS24" s="857"/>
      <c r="RXT24" s="857"/>
      <c r="RXU24" s="857"/>
      <c r="RXV24" s="857"/>
      <c r="RXW24" s="857"/>
      <c r="RXX24" s="857"/>
      <c r="RXY24" s="857"/>
      <c r="RXZ24" s="857"/>
      <c r="RYA24" s="857"/>
      <c r="RYB24" s="857"/>
      <c r="RYC24" s="857"/>
      <c r="RYD24" s="857"/>
      <c r="RYE24" s="857"/>
      <c r="RYF24" s="857"/>
      <c r="RYG24" s="857"/>
      <c r="RYH24" s="857"/>
      <c r="RYI24" s="857"/>
      <c r="RYJ24" s="857"/>
      <c r="RYK24" s="857"/>
      <c r="RYL24" s="857"/>
      <c r="RYM24" s="857"/>
      <c r="RYN24" s="857"/>
      <c r="RYO24" s="857"/>
      <c r="RYP24" s="857"/>
      <c r="RYQ24" s="857"/>
      <c r="RYR24" s="857"/>
      <c r="RYS24" s="857"/>
      <c r="RYT24" s="857"/>
      <c r="RYU24" s="857"/>
      <c r="RYV24" s="857"/>
      <c r="RYW24" s="857"/>
      <c r="RYX24" s="857"/>
      <c r="RYY24" s="857"/>
      <c r="RYZ24" s="857"/>
      <c r="RZA24" s="857"/>
      <c r="RZB24" s="857"/>
      <c r="RZC24" s="857"/>
      <c r="RZD24" s="857"/>
      <c r="RZE24" s="857"/>
      <c r="RZF24" s="857"/>
      <c r="RZG24" s="857"/>
      <c r="RZH24" s="857"/>
      <c r="RZI24" s="857"/>
      <c r="RZJ24" s="857"/>
      <c r="RZK24" s="857"/>
      <c r="RZL24" s="857"/>
      <c r="RZM24" s="857"/>
      <c r="RZN24" s="857"/>
      <c r="RZO24" s="857"/>
      <c r="RZP24" s="857"/>
      <c r="RZQ24" s="857"/>
      <c r="RZR24" s="857"/>
      <c r="RZS24" s="857"/>
      <c r="RZT24" s="857"/>
      <c r="RZU24" s="857"/>
      <c r="RZV24" s="857"/>
      <c r="RZW24" s="857"/>
      <c r="RZX24" s="857"/>
      <c r="RZY24" s="857"/>
      <c r="RZZ24" s="857"/>
      <c r="SAA24" s="857"/>
      <c r="SAB24" s="857"/>
      <c r="SAC24" s="857"/>
      <c r="SAD24" s="857"/>
      <c r="SAE24" s="857"/>
      <c r="SAF24" s="857"/>
      <c r="SAG24" s="857"/>
      <c r="SAH24" s="857"/>
      <c r="SAI24" s="857"/>
      <c r="SAJ24" s="857"/>
      <c r="SAK24" s="857"/>
      <c r="SAL24" s="857"/>
      <c r="SAM24" s="857"/>
      <c r="SAN24" s="857"/>
      <c r="SAO24" s="857"/>
      <c r="SAP24" s="857"/>
      <c r="SAQ24" s="857"/>
      <c r="SAR24" s="857"/>
      <c r="SAS24" s="857"/>
      <c r="SAT24" s="857"/>
      <c r="SAU24" s="857"/>
      <c r="SAV24" s="857"/>
      <c r="SAW24" s="857"/>
      <c r="SAX24" s="857"/>
      <c r="SAY24" s="857"/>
      <c r="SAZ24" s="857"/>
      <c r="SBA24" s="857"/>
      <c r="SBB24" s="857"/>
      <c r="SBC24" s="857"/>
      <c r="SBD24" s="857"/>
      <c r="SBE24" s="857"/>
      <c r="SBF24" s="857"/>
      <c r="SBG24" s="857"/>
      <c r="SBH24" s="857"/>
      <c r="SBI24" s="857"/>
      <c r="SBJ24" s="857"/>
      <c r="SBK24" s="857"/>
      <c r="SBL24" s="857"/>
      <c r="SBM24" s="857"/>
      <c r="SBN24" s="857"/>
      <c r="SBO24" s="857"/>
      <c r="SBP24" s="857"/>
      <c r="SBQ24" s="857"/>
      <c r="SBR24" s="857"/>
      <c r="SBS24" s="857"/>
      <c r="SBT24" s="857"/>
      <c r="SBU24" s="857"/>
      <c r="SBV24" s="857"/>
      <c r="SBW24" s="857"/>
      <c r="SBX24" s="857"/>
      <c r="SBY24" s="857"/>
      <c r="SBZ24" s="857"/>
      <c r="SCA24" s="857"/>
      <c r="SCB24" s="857"/>
      <c r="SCC24" s="857"/>
      <c r="SCD24" s="857"/>
      <c r="SCE24" s="857"/>
      <c r="SCF24" s="857"/>
      <c r="SCG24" s="857"/>
      <c r="SCH24" s="857"/>
      <c r="SCI24" s="857"/>
      <c r="SCJ24" s="857"/>
      <c r="SCK24" s="857"/>
      <c r="SCL24" s="857"/>
      <c r="SCM24" s="857"/>
      <c r="SCN24" s="857"/>
      <c r="SCO24" s="857"/>
      <c r="SCP24" s="857"/>
      <c r="SCQ24" s="857"/>
      <c r="SCR24" s="857"/>
      <c r="SCS24" s="857"/>
      <c r="SCT24" s="857"/>
      <c r="SCU24" s="857"/>
      <c r="SCV24" s="857"/>
      <c r="SCW24" s="857"/>
      <c r="SCX24" s="857"/>
      <c r="SCY24" s="857"/>
      <c r="SCZ24" s="857"/>
      <c r="SDA24" s="857"/>
      <c r="SDB24" s="857"/>
      <c r="SDC24" s="857"/>
      <c r="SDD24" s="857"/>
      <c r="SDE24" s="857"/>
      <c r="SDF24" s="857"/>
      <c r="SDG24" s="857"/>
      <c r="SDH24" s="857"/>
      <c r="SDI24" s="857"/>
      <c r="SDJ24" s="857"/>
      <c r="SDK24" s="857"/>
      <c r="SDL24" s="857"/>
      <c r="SDM24" s="857"/>
      <c r="SDN24" s="857"/>
      <c r="SDO24" s="857"/>
      <c r="SDP24" s="857"/>
      <c r="SDQ24" s="857"/>
      <c r="SDR24" s="857"/>
      <c r="SDS24" s="857"/>
      <c r="SDT24" s="857"/>
      <c r="SDU24" s="857"/>
      <c r="SDV24" s="857"/>
      <c r="SDW24" s="857"/>
      <c r="SDX24" s="857"/>
      <c r="SDY24" s="857"/>
      <c r="SDZ24" s="857"/>
      <c r="SEA24" s="857"/>
      <c r="SEB24" s="857"/>
      <c r="SEC24" s="857"/>
      <c r="SED24" s="857"/>
      <c r="SEE24" s="857"/>
      <c r="SEF24" s="857"/>
      <c r="SEG24" s="857"/>
      <c r="SEH24" s="857"/>
      <c r="SEI24" s="857"/>
      <c r="SEJ24" s="857"/>
      <c r="SEK24" s="857"/>
      <c r="SEL24" s="857"/>
      <c r="SEM24" s="857"/>
      <c r="SEN24" s="857"/>
      <c r="SEO24" s="857"/>
      <c r="SEP24" s="857"/>
      <c r="SEQ24" s="857"/>
      <c r="SER24" s="857"/>
      <c r="SES24" s="857"/>
      <c r="SET24" s="857"/>
      <c r="SEU24" s="857"/>
      <c r="SEV24" s="857"/>
      <c r="SEW24" s="857"/>
      <c r="SEX24" s="857"/>
      <c r="SEY24" s="857"/>
      <c r="SEZ24" s="857"/>
      <c r="SFA24" s="857"/>
      <c r="SFB24" s="857"/>
      <c r="SFC24" s="857"/>
      <c r="SFD24" s="857"/>
      <c r="SFE24" s="857"/>
      <c r="SFF24" s="857"/>
      <c r="SFG24" s="857"/>
      <c r="SFH24" s="857"/>
      <c r="SFI24" s="857"/>
      <c r="SFJ24" s="857"/>
      <c r="SFK24" s="857"/>
      <c r="SFL24" s="857"/>
      <c r="SFM24" s="857"/>
      <c r="SFN24" s="857"/>
      <c r="SFO24" s="857"/>
      <c r="SFP24" s="857"/>
      <c r="SFQ24" s="857"/>
      <c r="SFR24" s="857"/>
      <c r="SFS24" s="857"/>
      <c r="SFT24" s="857"/>
      <c r="SFU24" s="857"/>
      <c r="SFV24" s="857"/>
      <c r="SFW24" s="857"/>
      <c r="SFX24" s="857"/>
      <c r="SFY24" s="857"/>
      <c r="SFZ24" s="857"/>
      <c r="SGA24" s="857"/>
      <c r="SGB24" s="857"/>
      <c r="SGC24" s="857"/>
      <c r="SGD24" s="857"/>
      <c r="SGE24" s="857"/>
      <c r="SGF24" s="857"/>
      <c r="SGG24" s="857"/>
      <c r="SGH24" s="857"/>
      <c r="SGI24" s="857"/>
      <c r="SGJ24" s="857"/>
      <c r="SGK24" s="857"/>
      <c r="SGL24" s="857"/>
      <c r="SGM24" s="857"/>
      <c r="SGN24" s="857"/>
      <c r="SGO24" s="857"/>
      <c r="SGP24" s="857"/>
      <c r="SGQ24" s="857"/>
      <c r="SGR24" s="857"/>
      <c r="SGS24" s="857"/>
      <c r="SGT24" s="857"/>
      <c r="SGU24" s="857"/>
      <c r="SGV24" s="857"/>
      <c r="SGW24" s="857"/>
      <c r="SGX24" s="857"/>
      <c r="SGY24" s="857"/>
      <c r="SGZ24" s="857"/>
      <c r="SHA24" s="857"/>
      <c r="SHB24" s="857"/>
      <c r="SHC24" s="857"/>
      <c r="SHD24" s="857"/>
      <c r="SHE24" s="857"/>
      <c r="SHF24" s="857"/>
      <c r="SHG24" s="857"/>
      <c r="SHH24" s="857"/>
      <c r="SHI24" s="857"/>
      <c r="SHJ24" s="857"/>
      <c r="SHK24" s="857"/>
      <c r="SHL24" s="857"/>
      <c r="SHM24" s="857"/>
      <c r="SHN24" s="857"/>
      <c r="SHO24" s="857"/>
      <c r="SHP24" s="857"/>
      <c r="SHQ24" s="857"/>
      <c r="SHR24" s="857"/>
      <c r="SHS24" s="857"/>
      <c r="SHT24" s="857"/>
      <c r="SHU24" s="857"/>
      <c r="SHV24" s="857"/>
      <c r="SHW24" s="857"/>
      <c r="SHX24" s="857"/>
      <c r="SHY24" s="857"/>
      <c r="SHZ24" s="857"/>
      <c r="SIA24" s="857"/>
      <c r="SIB24" s="857"/>
      <c r="SIC24" s="857"/>
      <c r="SID24" s="857"/>
      <c r="SIE24" s="857"/>
      <c r="SIF24" s="857"/>
      <c r="SIG24" s="857"/>
      <c r="SIH24" s="857"/>
      <c r="SII24" s="857"/>
      <c r="SIJ24" s="857"/>
      <c r="SIK24" s="857"/>
      <c r="SIL24" s="857"/>
      <c r="SIM24" s="857"/>
      <c r="SIN24" s="857"/>
      <c r="SIO24" s="857"/>
      <c r="SIP24" s="857"/>
      <c r="SIQ24" s="857"/>
      <c r="SIR24" s="857"/>
      <c r="SIS24" s="857"/>
      <c r="SIT24" s="857"/>
      <c r="SIU24" s="857"/>
      <c r="SIV24" s="857"/>
      <c r="SIW24" s="857"/>
      <c r="SIX24" s="857"/>
      <c r="SIY24" s="857"/>
      <c r="SIZ24" s="857"/>
      <c r="SJA24" s="857"/>
      <c r="SJB24" s="857"/>
      <c r="SJC24" s="857"/>
      <c r="SJD24" s="857"/>
      <c r="SJE24" s="857"/>
      <c r="SJF24" s="857"/>
      <c r="SJG24" s="857"/>
      <c r="SJH24" s="857"/>
      <c r="SJI24" s="857"/>
      <c r="SJJ24" s="857"/>
      <c r="SJK24" s="857"/>
      <c r="SJL24" s="857"/>
      <c r="SJM24" s="857"/>
      <c r="SJN24" s="857"/>
      <c r="SJO24" s="857"/>
      <c r="SJP24" s="857"/>
      <c r="SJQ24" s="857"/>
      <c r="SJR24" s="857"/>
      <c r="SJS24" s="857"/>
      <c r="SJT24" s="857"/>
      <c r="SJU24" s="857"/>
      <c r="SJV24" s="857"/>
      <c r="SJW24" s="857"/>
      <c r="SJX24" s="857"/>
      <c r="SJY24" s="857"/>
      <c r="SJZ24" s="857"/>
      <c r="SKA24" s="857"/>
      <c r="SKB24" s="857"/>
      <c r="SKC24" s="857"/>
      <c r="SKD24" s="857"/>
      <c r="SKE24" s="857"/>
      <c r="SKF24" s="857"/>
      <c r="SKG24" s="857"/>
      <c r="SKH24" s="857"/>
      <c r="SKI24" s="857"/>
      <c r="SKJ24" s="857"/>
      <c r="SKK24" s="857"/>
      <c r="SKL24" s="857"/>
      <c r="SKM24" s="857"/>
      <c r="SKN24" s="857"/>
      <c r="SKO24" s="857"/>
      <c r="SKP24" s="857"/>
      <c r="SKQ24" s="857"/>
      <c r="SKR24" s="857"/>
      <c r="SKS24" s="857"/>
      <c r="SKT24" s="857"/>
      <c r="SKU24" s="857"/>
      <c r="SKV24" s="857"/>
      <c r="SKW24" s="857"/>
      <c r="SKX24" s="857"/>
      <c r="SKY24" s="857"/>
      <c r="SKZ24" s="857"/>
      <c r="SLA24" s="857"/>
      <c r="SLB24" s="857"/>
      <c r="SLC24" s="857"/>
      <c r="SLD24" s="857"/>
      <c r="SLE24" s="857"/>
      <c r="SLF24" s="857"/>
      <c r="SLG24" s="857"/>
      <c r="SLH24" s="857"/>
      <c r="SLI24" s="857"/>
      <c r="SLJ24" s="857"/>
      <c r="SLK24" s="857"/>
      <c r="SLL24" s="857"/>
      <c r="SLM24" s="857"/>
      <c r="SLN24" s="857"/>
      <c r="SLO24" s="857"/>
      <c r="SLP24" s="857"/>
      <c r="SLQ24" s="857"/>
      <c r="SLR24" s="857"/>
      <c r="SLS24" s="857"/>
      <c r="SLT24" s="857"/>
      <c r="SLU24" s="857"/>
      <c r="SLV24" s="857"/>
      <c r="SLW24" s="857"/>
      <c r="SLX24" s="857"/>
      <c r="SLY24" s="857"/>
      <c r="SLZ24" s="857"/>
      <c r="SMA24" s="857"/>
      <c r="SMB24" s="857"/>
      <c r="SMC24" s="857"/>
      <c r="SMD24" s="857"/>
      <c r="SME24" s="857"/>
      <c r="SMF24" s="857"/>
      <c r="SMG24" s="857"/>
      <c r="SMH24" s="857"/>
      <c r="SMI24" s="857"/>
      <c r="SMJ24" s="857"/>
      <c r="SMK24" s="857"/>
      <c r="SML24" s="857"/>
      <c r="SMM24" s="857"/>
      <c r="SMN24" s="857"/>
      <c r="SMO24" s="857"/>
      <c r="SMP24" s="857"/>
      <c r="SMQ24" s="857"/>
      <c r="SMR24" s="857"/>
      <c r="SMS24" s="857"/>
      <c r="SMT24" s="857"/>
      <c r="SMU24" s="857"/>
      <c r="SMV24" s="857"/>
      <c r="SMW24" s="857"/>
      <c r="SMX24" s="857"/>
      <c r="SMY24" s="857"/>
      <c r="SMZ24" s="857"/>
      <c r="SNA24" s="857"/>
      <c r="SNB24" s="857"/>
      <c r="SNC24" s="857"/>
      <c r="SND24" s="857"/>
      <c r="SNE24" s="857"/>
      <c r="SNF24" s="857"/>
      <c r="SNG24" s="857"/>
      <c r="SNH24" s="857"/>
      <c r="SNI24" s="857"/>
      <c r="SNJ24" s="857"/>
      <c r="SNK24" s="857"/>
      <c r="SNL24" s="857"/>
      <c r="SNM24" s="857"/>
      <c r="SNN24" s="857"/>
      <c r="SNO24" s="857"/>
      <c r="SNP24" s="857"/>
      <c r="SNQ24" s="857"/>
      <c r="SNR24" s="857"/>
      <c r="SNS24" s="857"/>
      <c r="SNT24" s="857"/>
      <c r="SNU24" s="857"/>
      <c r="SNV24" s="857"/>
      <c r="SNW24" s="857"/>
      <c r="SNX24" s="857"/>
      <c r="SNY24" s="857"/>
      <c r="SNZ24" s="857"/>
      <c r="SOA24" s="857"/>
      <c r="SOB24" s="857"/>
      <c r="SOC24" s="857"/>
      <c r="SOD24" s="857"/>
      <c r="SOE24" s="857"/>
      <c r="SOF24" s="857"/>
      <c r="SOG24" s="857"/>
      <c r="SOH24" s="857"/>
      <c r="SOI24" s="857"/>
      <c r="SOJ24" s="857"/>
      <c r="SOK24" s="857"/>
      <c r="SOL24" s="857"/>
      <c r="SOM24" s="857"/>
      <c r="SON24" s="857"/>
      <c r="SOO24" s="857"/>
      <c r="SOP24" s="857"/>
      <c r="SOQ24" s="857"/>
      <c r="SOR24" s="857"/>
      <c r="SOS24" s="857"/>
      <c r="SOT24" s="857"/>
      <c r="SOU24" s="857"/>
      <c r="SOV24" s="857"/>
      <c r="SOW24" s="857"/>
      <c r="SOX24" s="857"/>
      <c r="SOY24" s="857"/>
      <c r="SOZ24" s="857"/>
      <c r="SPA24" s="857"/>
      <c r="SPB24" s="857"/>
      <c r="SPC24" s="857"/>
      <c r="SPD24" s="857"/>
      <c r="SPE24" s="857"/>
      <c r="SPF24" s="857"/>
      <c r="SPG24" s="857"/>
      <c r="SPH24" s="857"/>
      <c r="SPI24" s="857"/>
      <c r="SPJ24" s="857"/>
      <c r="SPK24" s="857"/>
      <c r="SPL24" s="857"/>
      <c r="SPM24" s="857"/>
      <c r="SPN24" s="857"/>
      <c r="SPO24" s="857"/>
      <c r="SPP24" s="857"/>
      <c r="SPQ24" s="857"/>
      <c r="SPR24" s="857"/>
      <c r="SPS24" s="857"/>
      <c r="SPT24" s="857"/>
      <c r="SPU24" s="857"/>
      <c r="SPV24" s="857"/>
      <c r="SPW24" s="857"/>
      <c r="SPX24" s="857"/>
      <c r="SPY24" s="857"/>
      <c r="SPZ24" s="857"/>
      <c r="SQA24" s="857"/>
      <c r="SQB24" s="857"/>
      <c r="SQC24" s="857"/>
      <c r="SQD24" s="857"/>
      <c r="SQE24" s="857"/>
      <c r="SQF24" s="857"/>
      <c r="SQG24" s="857"/>
      <c r="SQH24" s="857"/>
      <c r="SQI24" s="857"/>
      <c r="SQJ24" s="857"/>
      <c r="SQK24" s="857"/>
      <c r="SQL24" s="857"/>
      <c r="SQM24" s="857"/>
      <c r="SQN24" s="857"/>
      <c r="SQO24" s="857"/>
      <c r="SQP24" s="857"/>
      <c r="SQQ24" s="857"/>
      <c r="SQR24" s="857"/>
      <c r="SQS24" s="857"/>
      <c r="SQT24" s="857"/>
      <c r="SQU24" s="857"/>
      <c r="SQV24" s="857"/>
      <c r="SQW24" s="857"/>
      <c r="SQX24" s="857"/>
      <c r="SQY24" s="857"/>
      <c r="SQZ24" s="857"/>
      <c r="SRA24" s="857"/>
      <c r="SRB24" s="857"/>
      <c r="SRC24" s="857"/>
      <c r="SRD24" s="857"/>
      <c r="SRE24" s="857"/>
      <c r="SRF24" s="857"/>
      <c r="SRG24" s="857"/>
      <c r="SRH24" s="857"/>
      <c r="SRI24" s="857"/>
      <c r="SRJ24" s="857"/>
      <c r="SRK24" s="857"/>
      <c r="SRL24" s="857"/>
      <c r="SRM24" s="857"/>
      <c r="SRN24" s="857"/>
      <c r="SRO24" s="857"/>
      <c r="SRP24" s="857"/>
      <c r="SRQ24" s="857"/>
      <c r="SRR24" s="857"/>
      <c r="SRS24" s="857"/>
      <c r="SRT24" s="857"/>
      <c r="SRU24" s="857"/>
      <c r="SRV24" s="857"/>
      <c r="SRW24" s="857"/>
      <c r="SRX24" s="857"/>
      <c r="SRY24" s="857"/>
      <c r="SRZ24" s="857"/>
      <c r="SSA24" s="857"/>
      <c r="SSB24" s="857"/>
      <c r="SSC24" s="857"/>
      <c r="SSD24" s="857"/>
      <c r="SSE24" s="857"/>
      <c r="SSF24" s="857"/>
      <c r="SSG24" s="857"/>
      <c r="SSH24" s="857"/>
      <c r="SSI24" s="857"/>
      <c r="SSJ24" s="857"/>
      <c r="SSK24" s="857"/>
      <c r="SSL24" s="857"/>
      <c r="SSM24" s="857"/>
      <c r="SSN24" s="857"/>
      <c r="SSO24" s="857"/>
      <c r="SSP24" s="857"/>
      <c r="SSQ24" s="857"/>
      <c r="SSR24" s="857"/>
      <c r="SSS24" s="857"/>
      <c r="SST24" s="857"/>
      <c r="SSU24" s="857"/>
      <c r="SSV24" s="857"/>
      <c r="SSW24" s="857"/>
      <c r="SSX24" s="857"/>
      <c r="SSY24" s="857"/>
      <c r="SSZ24" s="857"/>
      <c r="STA24" s="857"/>
      <c r="STB24" s="857"/>
      <c r="STC24" s="857"/>
      <c r="STD24" s="857"/>
      <c r="STE24" s="857"/>
      <c r="STF24" s="857"/>
      <c r="STG24" s="857"/>
      <c r="STH24" s="857"/>
      <c r="STI24" s="857"/>
      <c r="STJ24" s="857"/>
      <c r="STK24" s="857"/>
      <c r="STL24" s="857"/>
      <c r="STM24" s="857"/>
      <c r="STN24" s="857"/>
      <c r="STO24" s="857"/>
      <c r="STP24" s="857"/>
      <c r="STQ24" s="857"/>
      <c r="STR24" s="857"/>
      <c r="STS24" s="857"/>
      <c r="STT24" s="857"/>
      <c r="STU24" s="857"/>
      <c r="STV24" s="857"/>
      <c r="STW24" s="857"/>
      <c r="STX24" s="857"/>
      <c r="STY24" s="857"/>
      <c r="STZ24" s="857"/>
      <c r="SUA24" s="857"/>
      <c r="SUB24" s="857"/>
      <c r="SUC24" s="857"/>
      <c r="SUD24" s="857"/>
      <c r="SUE24" s="857"/>
      <c r="SUF24" s="857"/>
      <c r="SUG24" s="857"/>
      <c r="SUH24" s="857"/>
      <c r="SUI24" s="857"/>
      <c r="SUJ24" s="857"/>
      <c r="SUK24" s="857"/>
      <c r="SUL24" s="857"/>
      <c r="SUM24" s="857"/>
      <c r="SUN24" s="857"/>
      <c r="SUO24" s="857"/>
      <c r="SUP24" s="857"/>
      <c r="SUQ24" s="857"/>
      <c r="SUR24" s="857"/>
      <c r="SUS24" s="857"/>
      <c r="SUT24" s="857"/>
      <c r="SUU24" s="857"/>
      <c r="SUV24" s="857"/>
      <c r="SUW24" s="857"/>
      <c r="SUX24" s="857"/>
      <c r="SUY24" s="857"/>
      <c r="SUZ24" s="857"/>
      <c r="SVA24" s="857"/>
      <c r="SVB24" s="857"/>
      <c r="SVC24" s="857"/>
      <c r="SVD24" s="857"/>
      <c r="SVE24" s="857"/>
      <c r="SVF24" s="857"/>
      <c r="SVG24" s="857"/>
      <c r="SVH24" s="857"/>
      <c r="SVI24" s="857"/>
      <c r="SVJ24" s="857"/>
      <c r="SVK24" s="857"/>
      <c r="SVL24" s="857"/>
      <c r="SVM24" s="857"/>
      <c r="SVN24" s="857"/>
      <c r="SVO24" s="857"/>
      <c r="SVP24" s="857"/>
      <c r="SVQ24" s="857"/>
      <c r="SVR24" s="857"/>
      <c r="SVS24" s="857"/>
      <c r="SVT24" s="857"/>
      <c r="SVU24" s="857"/>
      <c r="SVV24" s="857"/>
      <c r="SVW24" s="857"/>
      <c r="SVX24" s="857"/>
      <c r="SVY24" s="857"/>
      <c r="SVZ24" s="857"/>
      <c r="SWA24" s="857"/>
      <c r="SWB24" s="857"/>
      <c r="SWC24" s="857"/>
      <c r="SWD24" s="857"/>
      <c r="SWE24" s="857"/>
      <c r="SWF24" s="857"/>
      <c r="SWG24" s="857"/>
      <c r="SWH24" s="857"/>
      <c r="SWI24" s="857"/>
      <c r="SWJ24" s="857"/>
      <c r="SWK24" s="857"/>
      <c r="SWL24" s="857"/>
      <c r="SWM24" s="857"/>
      <c r="SWN24" s="857"/>
      <c r="SWO24" s="857"/>
      <c r="SWP24" s="857"/>
      <c r="SWQ24" s="857"/>
      <c r="SWR24" s="857"/>
      <c r="SWS24" s="857"/>
      <c r="SWT24" s="857"/>
      <c r="SWU24" s="857"/>
      <c r="SWV24" s="857"/>
      <c r="SWW24" s="857"/>
      <c r="SWX24" s="857"/>
      <c r="SWY24" s="857"/>
      <c r="SWZ24" s="857"/>
      <c r="SXA24" s="857"/>
      <c r="SXB24" s="857"/>
      <c r="SXC24" s="857"/>
      <c r="SXD24" s="857"/>
      <c r="SXE24" s="857"/>
      <c r="SXF24" s="857"/>
      <c r="SXG24" s="857"/>
      <c r="SXH24" s="857"/>
      <c r="SXI24" s="857"/>
      <c r="SXJ24" s="857"/>
      <c r="SXK24" s="857"/>
      <c r="SXL24" s="857"/>
      <c r="SXM24" s="857"/>
      <c r="SXN24" s="857"/>
      <c r="SXO24" s="857"/>
      <c r="SXP24" s="857"/>
      <c r="SXQ24" s="857"/>
      <c r="SXR24" s="857"/>
      <c r="SXS24" s="857"/>
      <c r="SXT24" s="857"/>
      <c r="SXU24" s="857"/>
      <c r="SXV24" s="857"/>
      <c r="SXW24" s="857"/>
      <c r="SXX24" s="857"/>
      <c r="SXY24" s="857"/>
      <c r="SXZ24" s="857"/>
      <c r="SYA24" s="857"/>
      <c r="SYB24" s="857"/>
      <c r="SYC24" s="857"/>
      <c r="SYD24" s="857"/>
      <c r="SYE24" s="857"/>
      <c r="SYF24" s="857"/>
      <c r="SYG24" s="857"/>
      <c r="SYH24" s="857"/>
      <c r="SYI24" s="857"/>
      <c r="SYJ24" s="857"/>
      <c r="SYK24" s="857"/>
      <c r="SYL24" s="857"/>
      <c r="SYM24" s="857"/>
      <c r="SYN24" s="857"/>
      <c r="SYO24" s="857"/>
      <c r="SYP24" s="857"/>
      <c r="SYQ24" s="857"/>
      <c r="SYR24" s="857"/>
      <c r="SYS24" s="857"/>
      <c r="SYT24" s="857"/>
      <c r="SYU24" s="857"/>
      <c r="SYV24" s="857"/>
      <c r="SYW24" s="857"/>
      <c r="SYX24" s="857"/>
      <c r="SYY24" s="857"/>
      <c r="SYZ24" s="857"/>
      <c r="SZA24" s="857"/>
      <c r="SZB24" s="857"/>
      <c r="SZC24" s="857"/>
      <c r="SZD24" s="857"/>
      <c r="SZE24" s="857"/>
      <c r="SZF24" s="857"/>
      <c r="SZG24" s="857"/>
      <c r="SZH24" s="857"/>
      <c r="SZI24" s="857"/>
      <c r="SZJ24" s="857"/>
      <c r="SZK24" s="857"/>
      <c r="SZL24" s="857"/>
      <c r="SZM24" s="857"/>
      <c r="SZN24" s="857"/>
      <c r="SZO24" s="857"/>
      <c r="SZP24" s="857"/>
      <c r="SZQ24" s="857"/>
      <c r="SZR24" s="857"/>
      <c r="SZS24" s="857"/>
      <c r="SZT24" s="857"/>
      <c r="SZU24" s="857"/>
      <c r="SZV24" s="857"/>
      <c r="SZW24" s="857"/>
      <c r="SZX24" s="857"/>
      <c r="SZY24" s="857"/>
      <c r="SZZ24" s="857"/>
      <c r="TAA24" s="857"/>
      <c r="TAB24" s="857"/>
      <c r="TAC24" s="857"/>
      <c r="TAD24" s="857"/>
      <c r="TAE24" s="857"/>
      <c r="TAF24" s="857"/>
      <c r="TAG24" s="857"/>
      <c r="TAH24" s="857"/>
      <c r="TAI24" s="857"/>
      <c r="TAJ24" s="857"/>
      <c r="TAK24" s="857"/>
      <c r="TAL24" s="857"/>
      <c r="TAM24" s="857"/>
      <c r="TAN24" s="857"/>
      <c r="TAO24" s="857"/>
      <c r="TAP24" s="857"/>
      <c r="TAQ24" s="857"/>
      <c r="TAR24" s="857"/>
      <c r="TAS24" s="857"/>
      <c r="TAT24" s="857"/>
      <c r="TAU24" s="857"/>
      <c r="TAV24" s="857"/>
      <c r="TAW24" s="857"/>
      <c r="TAX24" s="857"/>
      <c r="TAY24" s="857"/>
      <c r="TAZ24" s="857"/>
      <c r="TBA24" s="857"/>
      <c r="TBB24" s="857"/>
      <c r="TBC24" s="857"/>
      <c r="TBD24" s="857"/>
      <c r="TBE24" s="857"/>
      <c r="TBF24" s="857"/>
      <c r="TBG24" s="857"/>
      <c r="TBH24" s="857"/>
      <c r="TBI24" s="857"/>
      <c r="TBJ24" s="857"/>
      <c r="TBK24" s="857"/>
      <c r="TBL24" s="857"/>
      <c r="TBM24" s="857"/>
      <c r="TBN24" s="857"/>
      <c r="TBO24" s="857"/>
      <c r="TBP24" s="857"/>
      <c r="TBQ24" s="857"/>
      <c r="TBR24" s="857"/>
      <c r="TBS24" s="857"/>
      <c r="TBT24" s="857"/>
      <c r="TBU24" s="857"/>
      <c r="TBV24" s="857"/>
      <c r="TBW24" s="857"/>
      <c r="TBX24" s="857"/>
      <c r="TBY24" s="857"/>
      <c r="TBZ24" s="857"/>
      <c r="TCA24" s="857"/>
      <c r="TCB24" s="857"/>
      <c r="TCC24" s="857"/>
      <c r="TCD24" s="857"/>
      <c r="TCE24" s="857"/>
      <c r="TCF24" s="857"/>
      <c r="TCG24" s="857"/>
      <c r="TCH24" s="857"/>
      <c r="TCI24" s="857"/>
      <c r="TCJ24" s="857"/>
      <c r="TCK24" s="857"/>
      <c r="TCL24" s="857"/>
      <c r="TCM24" s="857"/>
      <c r="TCN24" s="857"/>
      <c r="TCO24" s="857"/>
      <c r="TCP24" s="857"/>
      <c r="TCQ24" s="857"/>
      <c r="TCR24" s="857"/>
      <c r="TCS24" s="857"/>
      <c r="TCT24" s="857"/>
      <c r="TCU24" s="857"/>
      <c r="TCV24" s="857"/>
      <c r="TCW24" s="857"/>
      <c r="TCX24" s="857"/>
      <c r="TCY24" s="857"/>
      <c r="TCZ24" s="857"/>
      <c r="TDA24" s="857"/>
      <c r="TDB24" s="857"/>
      <c r="TDC24" s="857"/>
      <c r="TDD24" s="857"/>
      <c r="TDE24" s="857"/>
      <c r="TDF24" s="857"/>
      <c r="TDG24" s="857"/>
      <c r="TDH24" s="857"/>
      <c r="TDI24" s="857"/>
      <c r="TDJ24" s="857"/>
      <c r="TDK24" s="857"/>
      <c r="TDL24" s="857"/>
      <c r="TDM24" s="857"/>
      <c r="TDN24" s="857"/>
      <c r="TDO24" s="857"/>
      <c r="TDP24" s="857"/>
      <c r="TDQ24" s="857"/>
      <c r="TDR24" s="857"/>
      <c r="TDS24" s="857"/>
      <c r="TDT24" s="857"/>
      <c r="TDU24" s="857"/>
      <c r="TDV24" s="857"/>
      <c r="TDW24" s="857"/>
      <c r="TDX24" s="857"/>
      <c r="TDY24" s="857"/>
      <c r="TDZ24" s="857"/>
      <c r="TEA24" s="857"/>
      <c r="TEB24" s="857"/>
      <c r="TEC24" s="857"/>
      <c r="TED24" s="857"/>
      <c r="TEE24" s="857"/>
      <c r="TEF24" s="857"/>
      <c r="TEG24" s="857"/>
      <c r="TEH24" s="857"/>
      <c r="TEI24" s="857"/>
      <c r="TEJ24" s="857"/>
      <c r="TEK24" s="857"/>
      <c r="TEL24" s="857"/>
      <c r="TEM24" s="857"/>
      <c r="TEN24" s="857"/>
      <c r="TEO24" s="857"/>
      <c r="TEP24" s="857"/>
      <c r="TEQ24" s="857"/>
      <c r="TER24" s="857"/>
      <c r="TES24" s="857"/>
      <c r="TET24" s="857"/>
      <c r="TEU24" s="857"/>
      <c r="TEV24" s="857"/>
      <c r="TEW24" s="857"/>
      <c r="TEX24" s="857"/>
      <c r="TEY24" s="857"/>
      <c r="TEZ24" s="857"/>
      <c r="TFA24" s="857"/>
      <c r="TFB24" s="857"/>
      <c r="TFC24" s="857"/>
      <c r="TFD24" s="857"/>
      <c r="TFE24" s="857"/>
      <c r="TFF24" s="857"/>
      <c r="TFG24" s="857"/>
      <c r="TFH24" s="857"/>
      <c r="TFI24" s="857"/>
      <c r="TFJ24" s="857"/>
      <c r="TFK24" s="857"/>
      <c r="TFL24" s="857"/>
      <c r="TFM24" s="857"/>
      <c r="TFN24" s="857"/>
      <c r="TFO24" s="857"/>
      <c r="TFP24" s="857"/>
      <c r="TFQ24" s="857"/>
      <c r="TFR24" s="857"/>
      <c r="TFS24" s="857"/>
      <c r="TFT24" s="857"/>
      <c r="TFU24" s="857"/>
      <c r="TFV24" s="857"/>
      <c r="TFW24" s="857"/>
      <c r="TFX24" s="857"/>
      <c r="TFY24" s="857"/>
      <c r="TFZ24" s="857"/>
      <c r="TGA24" s="857"/>
      <c r="TGB24" s="857"/>
      <c r="TGC24" s="857"/>
      <c r="TGD24" s="857"/>
      <c r="TGE24" s="857"/>
      <c r="TGF24" s="857"/>
      <c r="TGG24" s="857"/>
      <c r="TGH24" s="857"/>
      <c r="TGI24" s="857"/>
      <c r="TGJ24" s="857"/>
      <c r="TGK24" s="857"/>
      <c r="TGL24" s="857"/>
      <c r="TGM24" s="857"/>
      <c r="TGN24" s="857"/>
      <c r="TGO24" s="857"/>
      <c r="TGP24" s="857"/>
      <c r="TGQ24" s="857"/>
      <c r="TGR24" s="857"/>
      <c r="TGS24" s="857"/>
      <c r="TGT24" s="857"/>
      <c r="TGU24" s="857"/>
      <c r="TGV24" s="857"/>
      <c r="TGW24" s="857"/>
      <c r="TGX24" s="857"/>
      <c r="TGY24" s="857"/>
      <c r="TGZ24" s="857"/>
      <c r="THA24" s="857"/>
      <c r="THB24" s="857"/>
      <c r="THC24" s="857"/>
      <c r="THD24" s="857"/>
      <c r="THE24" s="857"/>
      <c r="THF24" s="857"/>
      <c r="THG24" s="857"/>
      <c r="THH24" s="857"/>
      <c r="THI24" s="857"/>
      <c r="THJ24" s="857"/>
      <c r="THK24" s="857"/>
      <c r="THL24" s="857"/>
      <c r="THM24" s="857"/>
      <c r="THN24" s="857"/>
      <c r="THO24" s="857"/>
      <c r="THP24" s="857"/>
      <c r="THQ24" s="857"/>
      <c r="THR24" s="857"/>
      <c r="THS24" s="857"/>
      <c r="THT24" s="857"/>
      <c r="THU24" s="857"/>
      <c r="THV24" s="857"/>
      <c r="THW24" s="857"/>
      <c r="THX24" s="857"/>
      <c r="THY24" s="857"/>
      <c r="THZ24" s="857"/>
      <c r="TIA24" s="857"/>
      <c r="TIB24" s="857"/>
      <c r="TIC24" s="857"/>
      <c r="TID24" s="857"/>
      <c r="TIE24" s="857"/>
      <c r="TIF24" s="857"/>
      <c r="TIG24" s="857"/>
      <c r="TIH24" s="857"/>
      <c r="TII24" s="857"/>
      <c r="TIJ24" s="857"/>
      <c r="TIK24" s="857"/>
      <c r="TIL24" s="857"/>
      <c r="TIM24" s="857"/>
      <c r="TIN24" s="857"/>
      <c r="TIO24" s="857"/>
      <c r="TIP24" s="857"/>
      <c r="TIQ24" s="857"/>
      <c r="TIR24" s="857"/>
      <c r="TIS24" s="857"/>
      <c r="TIT24" s="857"/>
      <c r="TIU24" s="857"/>
      <c r="TIV24" s="857"/>
      <c r="TIW24" s="857"/>
      <c r="TIX24" s="857"/>
      <c r="TIY24" s="857"/>
      <c r="TIZ24" s="857"/>
      <c r="TJA24" s="857"/>
      <c r="TJB24" s="857"/>
      <c r="TJC24" s="857"/>
      <c r="TJD24" s="857"/>
      <c r="TJE24" s="857"/>
      <c r="TJF24" s="857"/>
      <c r="TJG24" s="857"/>
      <c r="TJH24" s="857"/>
      <c r="TJI24" s="857"/>
      <c r="TJJ24" s="857"/>
      <c r="TJK24" s="857"/>
      <c r="TJL24" s="857"/>
      <c r="TJM24" s="857"/>
      <c r="TJN24" s="857"/>
      <c r="TJO24" s="857"/>
      <c r="TJP24" s="857"/>
      <c r="TJQ24" s="857"/>
      <c r="TJR24" s="857"/>
      <c r="TJS24" s="857"/>
      <c r="TJT24" s="857"/>
      <c r="TJU24" s="857"/>
      <c r="TJV24" s="857"/>
      <c r="TJW24" s="857"/>
      <c r="TJX24" s="857"/>
      <c r="TJY24" s="857"/>
      <c r="TJZ24" s="857"/>
      <c r="TKA24" s="857"/>
      <c r="TKB24" s="857"/>
      <c r="TKC24" s="857"/>
      <c r="TKD24" s="857"/>
      <c r="TKE24" s="857"/>
      <c r="TKF24" s="857"/>
      <c r="TKG24" s="857"/>
      <c r="TKH24" s="857"/>
      <c r="TKI24" s="857"/>
      <c r="TKJ24" s="857"/>
      <c r="TKK24" s="857"/>
      <c r="TKL24" s="857"/>
      <c r="TKM24" s="857"/>
      <c r="TKN24" s="857"/>
      <c r="TKO24" s="857"/>
      <c r="TKP24" s="857"/>
      <c r="TKQ24" s="857"/>
      <c r="TKR24" s="857"/>
      <c r="TKS24" s="857"/>
      <c r="TKT24" s="857"/>
      <c r="TKU24" s="857"/>
      <c r="TKV24" s="857"/>
      <c r="TKW24" s="857"/>
      <c r="TKX24" s="857"/>
      <c r="TKY24" s="857"/>
      <c r="TKZ24" s="857"/>
      <c r="TLA24" s="857"/>
      <c r="TLB24" s="857"/>
      <c r="TLC24" s="857"/>
      <c r="TLD24" s="857"/>
      <c r="TLE24" s="857"/>
      <c r="TLF24" s="857"/>
      <c r="TLG24" s="857"/>
      <c r="TLH24" s="857"/>
      <c r="TLI24" s="857"/>
      <c r="TLJ24" s="857"/>
      <c r="TLK24" s="857"/>
      <c r="TLL24" s="857"/>
      <c r="TLM24" s="857"/>
      <c r="TLN24" s="857"/>
      <c r="TLO24" s="857"/>
      <c r="TLP24" s="857"/>
      <c r="TLQ24" s="857"/>
      <c r="TLR24" s="857"/>
      <c r="TLS24" s="857"/>
      <c r="TLT24" s="857"/>
      <c r="TLU24" s="857"/>
      <c r="TLV24" s="857"/>
      <c r="TLW24" s="857"/>
      <c r="TLX24" s="857"/>
      <c r="TLY24" s="857"/>
      <c r="TLZ24" s="857"/>
      <c r="TMA24" s="857"/>
      <c r="TMB24" s="857"/>
      <c r="TMC24" s="857"/>
      <c r="TMD24" s="857"/>
      <c r="TME24" s="857"/>
      <c r="TMF24" s="857"/>
      <c r="TMG24" s="857"/>
      <c r="TMH24" s="857"/>
      <c r="TMI24" s="857"/>
      <c r="TMJ24" s="857"/>
      <c r="TMK24" s="857"/>
      <c r="TML24" s="857"/>
      <c r="TMM24" s="857"/>
      <c r="TMN24" s="857"/>
      <c r="TMO24" s="857"/>
      <c r="TMP24" s="857"/>
      <c r="TMQ24" s="857"/>
      <c r="TMR24" s="857"/>
      <c r="TMS24" s="857"/>
      <c r="TMT24" s="857"/>
      <c r="TMU24" s="857"/>
      <c r="TMV24" s="857"/>
      <c r="TMW24" s="857"/>
      <c r="TMX24" s="857"/>
      <c r="TMY24" s="857"/>
      <c r="TMZ24" s="857"/>
      <c r="TNA24" s="857"/>
      <c r="TNB24" s="857"/>
      <c r="TNC24" s="857"/>
      <c r="TND24" s="857"/>
      <c r="TNE24" s="857"/>
      <c r="TNF24" s="857"/>
      <c r="TNG24" s="857"/>
      <c r="TNH24" s="857"/>
      <c r="TNI24" s="857"/>
      <c r="TNJ24" s="857"/>
      <c r="TNK24" s="857"/>
      <c r="TNL24" s="857"/>
      <c r="TNM24" s="857"/>
      <c r="TNN24" s="857"/>
      <c r="TNO24" s="857"/>
      <c r="TNP24" s="857"/>
      <c r="TNQ24" s="857"/>
      <c r="TNR24" s="857"/>
      <c r="TNS24" s="857"/>
      <c r="TNT24" s="857"/>
      <c r="TNU24" s="857"/>
      <c r="TNV24" s="857"/>
      <c r="TNW24" s="857"/>
      <c r="TNX24" s="857"/>
      <c r="TNY24" s="857"/>
      <c r="TNZ24" s="857"/>
      <c r="TOA24" s="857"/>
      <c r="TOB24" s="857"/>
      <c r="TOC24" s="857"/>
      <c r="TOD24" s="857"/>
      <c r="TOE24" s="857"/>
      <c r="TOF24" s="857"/>
      <c r="TOG24" s="857"/>
      <c r="TOH24" s="857"/>
      <c r="TOI24" s="857"/>
      <c r="TOJ24" s="857"/>
      <c r="TOK24" s="857"/>
      <c r="TOL24" s="857"/>
      <c r="TOM24" s="857"/>
      <c r="TON24" s="857"/>
      <c r="TOO24" s="857"/>
      <c r="TOP24" s="857"/>
      <c r="TOQ24" s="857"/>
      <c r="TOR24" s="857"/>
      <c r="TOS24" s="857"/>
      <c r="TOT24" s="857"/>
      <c r="TOU24" s="857"/>
      <c r="TOV24" s="857"/>
      <c r="TOW24" s="857"/>
      <c r="TOX24" s="857"/>
      <c r="TOY24" s="857"/>
      <c r="TOZ24" s="857"/>
      <c r="TPA24" s="857"/>
      <c r="TPB24" s="857"/>
      <c r="TPC24" s="857"/>
      <c r="TPD24" s="857"/>
      <c r="TPE24" s="857"/>
      <c r="TPF24" s="857"/>
      <c r="TPG24" s="857"/>
      <c r="TPH24" s="857"/>
      <c r="TPI24" s="857"/>
      <c r="TPJ24" s="857"/>
      <c r="TPK24" s="857"/>
      <c r="TPL24" s="857"/>
      <c r="TPM24" s="857"/>
      <c r="TPN24" s="857"/>
      <c r="TPO24" s="857"/>
      <c r="TPP24" s="857"/>
      <c r="TPQ24" s="857"/>
      <c r="TPR24" s="857"/>
      <c r="TPS24" s="857"/>
      <c r="TPT24" s="857"/>
      <c r="TPU24" s="857"/>
      <c r="TPV24" s="857"/>
      <c r="TPW24" s="857"/>
      <c r="TPX24" s="857"/>
      <c r="TPY24" s="857"/>
      <c r="TPZ24" s="857"/>
      <c r="TQA24" s="857"/>
      <c r="TQB24" s="857"/>
      <c r="TQC24" s="857"/>
      <c r="TQD24" s="857"/>
      <c r="TQE24" s="857"/>
      <c r="TQF24" s="857"/>
      <c r="TQG24" s="857"/>
      <c r="TQH24" s="857"/>
      <c r="TQI24" s="857"/>
      <c r="TQJ24" s="857"/>
      <c r="TQK24" s="857"/>
      <c r="TQL24" s="857"/>
      <c r="TQM24" s="857"/>
      <c r="TQN24" s="857"/>
      <c r="TQO24" s="857"/>
      <c r="TQP24" s="857"/>
      <c r="TQQ24" s="857"/>
      <c r="TQR24" s="857"/>
      <c r="TQS24" s="857"/>
      <c r="TQT24" s="857"/>
      <c r="TQU24" s="857"/>
      <c r="TQV24" s="857"/>
      <c r="TQW24" s="857"/>
      <c r="TQX24" s="857"/>
      <c r="TQY24" s="857"/>
      <c r="TQZ24" s="857"/>
      <c r="TRA24" s="857"/>
      <c r="TRB24" s="857"/>
      <c r="TRC24" s="857"/>
      <c r="TRD24" s="857"/>
      <c r="TRE24" s="857"/>
      <c r="TRF24" s="857"/>
      <c r="TRG24" s="857"/>
      <c r="TRH24" s="857"/>
      <c r="TRI24" s="857"/>
      <c r="TRJ24" s="857"/>
      <c r="TRK24" s="857"/>
      <c r="TRL24" s="857"/>
      <c r="TRM24" s="857"/>
      <c r="TRN24" s="857"/>
      <c r="TRO24" s="857"/>
      <c r="TRP24" s="857"/>
      <c r="TRQ24" s="857"/>
      <c r="TRR24" s="857"/>
      <c r="TRS24" s="857"/>
      <c r="TRT24" s="857"/>
      <c r="TRU24" s="857"/>
      <c r="TRV24" s="857"/>
      <c r="TRW24" s="857"/>
      <c r="TRX24" s="857"/>
      <c r="TRY24" s="857"/>
      <c r="TRZ24" s="857"/>
      <c r="TSA24" s="857"/>
      <c r="TSB24" s="857"/>
      <c r="TSC24" s="857"/>
      <c r="TSD24" s="857"/>
      <c r="TSE24" s="857"/>
      <c r="TSF24" s="857"/>
      <c r="TSG24" s="857"/>
      <c r="TSH24" s="857"/>
      <c r="TSI24" s="857"/>
      <c r="TSJ24" s="857"/>
      <c r="TSK24" s="857"/>
      <c r="TSL24" s="857"/>
      <c r="TSM24" s="857"/>
      <c r="TSN24" s="857"/>
      <c r="TSO24" s="857"/>
      <c r="TSP24" s="857"/>
      <c r="TSQ24" s="857"/>
      <c r="TSR24" s="857"/>
      <c r="TSS24" s="857"/>
      <c r="TST24" s="857"/>
      <c r="TSU24" s="857"/>
      <c r="TSV24" s="857"/>
      <c r="TSW24" s="857"/>
      <c r="TSX24" s="857"/>
      <c r="TSY24" s="857"/>
      <c r="TSZ24" s="857"/>
      <c r="TTA24" s="857"/>
      <c r="TTB24" s="857"/>
      <c r="TTC24" s="857"/>
      <c r="TTD24" s="857"/>
      <c r="TTE24" s="857"/>
      <c r="TTF24" s="857"/>
      <c r="TTG24" s="857"/>
      <c r="TTH24" s="857"/>
      <c r="TTI24" s="857"/>
      <c r="TTJ24" s="857"/>
      <c r="TTK24" s="857"/>
      <c r="TTL24" s="857"/>
      <c r="TTM24" s="857"/>
      <c r="TTN24" s="857"/>
      <c r="TTO24" s="857"/>
      <c r="TTP24" s="857"/>
      <c r="TTQ24" s="857"/>
      <c r="TTR24" s="857"/>
      <c r="TTS24" s="857"/>
      <c r="TTT24" s="857"/>
      <c r="TTU24" s="857"/>
      <c r="TTV24" s="857"/>
      <c r="TTW24" s="857"/>
      <c r="TTX24" s="857"/>
      <c r="TTY24" s="857"/>
      <c r="TTZ24" s="857"/>
      <c r="TUA24" s="857"/>
      <c r="TUB24" s="857"/>
      <c r="TUC24" s="857"/>
      <c r="TUD24" s="857"/>
      <c r="TUE24" s="857"/>
      <c r="TUF24" s="857"/>
      <c r="TUG24" s="857"/>
      <c r="TUH24" s="857"/>
      <c r="TUI24" s="857"/>
      <c r="TUJ24" s="857"/>
      <c r="TUK24" s="857"/>
      <c r="TUL24" s="857"/>
      <c r="TUM24" s="857"/>
      <c r="TUN24" s="857"/>
      <c r="TUO24" s="857"/>
      <c r="TUP24" s="857"/>
      <c r="TUQ24" s="857"/>
      <c r="TUR24" s="857"/>
      <c r="TUS24" s="857"/>
      <c r="TUT24" s="857"/>
      <c r="TUU24" s="857"/>
      <c r="TUV24" s="857"/>
      <c r="TUW24" s="857"/>
      <c r="TUX24" s="857"/>
      <c r="TUY24" s="857"/>
      <c r="TUZ24" s="857"/>
      <c r="TVA24" s="857"/>
      <c r="TVB24" s="857"/>
      <c r="TVC24" s="857"/>
      <c r="TVD24" s="857"/>
      <c r="TVE24" s="857"/>
      <c r="TVF24" s="857"/>
      <c r="TVG24" s="857"/>
      <c r="TVH24" s="857"/>
      <c r="TVI24" s="857"/>
      <c r="TVJ24" s="857"/>
      <c r="TVK24" s="857"/>
      <c r="TVL24" s="857"/>
      <c r="TVM24" s="857"/>
      <c r="TVN24" s="857"/>
      <c r="TVO24" s="857"/>
      <c r="TVP24" s="857"/>
      <c r="TVQ24" s="857"/>
      <c r="TVR24" s="857"/>
      <c r="TVS24" s="857"/>
      <c r="TVT24" s="857"/>
      <c r="TVU24" s="857"/>
      <c r="TVV24" s="857"/>
      <c r="TVW24" s="857"/>
      <c r="TVX24" s="857"/>
      <c r="TVY24" s="857"/>
      <c r="TVZ24" s="857"/>
      <c r="TWA24" s="857"/>
      <c r="TWB24" s="857"/>
      <c r="TWC24" s="857"/>
      <c r="TWD24" s="857"/>
      <c r="TWE24" s="857"/>
      <c r="TWF24" s="857"/>
      <c r="TWG24" s="857"/>
      <c r="TWH24" s="857"/>
      <c r="TWI24" s="857"/>
      <c r="TWJ24" s="857"/>
      <c r="TWK24" s="857"/>
      <c r="TWL24" s="857"/>
      <c r="TWM24" s="857"/>
      <c r="TWN24" s="857"/>
      <c r="TWO24" s="857"/>
      <c r="TWP24" s="857"/>
      <c r="TWQ24" s="857"/>
      <c r="TWR24" s="857"/>
      <c r="TWS24" s="857"/>
      <c r="TWT24" s="857"/>
      <c r="TWU24" s="857"/>
      <c r="TWV24" s="857"/>
      <c r="TWW24" s="857"/>
      <c r="TWX24" s="857"/>
      <c r="TWY24" s="857"/>
      <c r="TWZ24" s="857"/>
      <c r="TXA24" s="857"/>
      <c r="TXB24" s="857"/>
      <c r="TXC24" s="857"/>
      <c r="TXD24" s="857"/>
      <c r="TXE24" s="857"/>
      <c r="TXF24" s="857"/>
      <c r="TXG24" s="857"/>
      <c r="TXH24" s="857"/>
      <c r="TXI24" s="857"/>
      <c r="TXJ24" s="857"/>
      <c r="TXK24" s="857"/>
      <c r="TXL24" s="857"/>
      <c r="TXM24" s="857"/>
      <c r="TXN24" s="857"/>
      <c r="TXO24" s="857"/>
      <c r="TXP24" s="857"/>
      <c r="TXQ24" s="857"/>
      <c r="TXR24" s="857"/>
      <c r="TXS24" s="857"/>
      <c r="TXT24" s="857"/>
      <c r="TXU24" s="857"/>
      <c r="TXV24" s="857"/>
      <c r="TXW24" s="857"/>
      <c r="TXX24" s="857"/>
      <c r="TXY24" s="857"/>
      <c r="TXZ24" s="857"/>
      <c r="TYA24" s="857"/>
      <c r="TYB24" s="857"/>
      <c r="TYC24" s="857"/>
      <c r="TYD24" s="857"/>
      <c r="TYE24" s="857"/>
      <c r="TYF24" s="857"/>
      <c r="TYG24" s="857"/>
      <c r="TYH24" s="857"/>
      <c r="TYI24" s="857"/>
      <c r="TYJ24" s="857"/>
      <c r="TYK24" s="857"/>
      <c r="TYL24" s="857"/>
      <c r="TYM24" s="857"/>
      <c r="TYN24" s="857"/>
      <c r="TYO24" s="857"/>
      <c r="TYP24" s="857"/>
      <c r="TYQ24" s="857"/>
      <c r="TYR24" s="857"/>
      <c r="TYS24" s="857"/>
      <c r="TYT24" s="857"/>
      <c r="TYU24" s="857"/>
      <c r="TYV24" s="857"/>
      <c r="TYW24" s="857"/>
      <c r="TYX24" s="857"/>
      <c r="TYY24" s="857"/>
      <c r="TYZ24" s="857"/>
      <c r="TZA24" s="857"/>
      <c r="TZB24" s="857"/>
      <c r="TZC24" s="857"/>
      <c r="TZD24" s="857"/>
      <c r="TZE24" s="857"/>
      <c r="TZF24" s="857"/>
      <c r="TZG24" s="857"/>
      <c r="TZH24" s="857"/>
      <c r="TZI24" s="857"/>
      <c r="TZJ24" s="857"/>
      <c r="TZK24" s="857"/>
      <c r="TZL24" s="857"/>
      <c r="TZM24" s="857"/>
      <c r="TZN24" s="857"/>
      <c r="TZO24" s="857"/>
      <c r="TZP24" s="857"/>
      <c r="TZQ24" s="857"/>
      <c r="TZR24" s="857"/>
      <c r="TZS24" s="857"/>
      <c r="TZT24" s="857"/>
      <c r="TZU24" s="857"/>
      <c r="TZV24" s="857"/>
      <c r="TZW24" s="857"/>
      <c r="TZX24" s="857"/>
      <c r="TZY24" s="857"/>
      <c r="TZZ24" s="857"/>
      <c r="UAA24" s="857"/>
      <c r="UAB24" s="857"/>
      <c r="UAC24" s="857"/>
      <c r="UAD24" s="857"/>
      <c r="UAE24" s="857"/>
      <c r="UAF24" s="857"/>
      <c r="UAG24" s="857"/>
      <c r="UAH24" s="857"/>
      <c r="UAI24" s="857"/>
      <c r="UAJ24" s="857"/>
      <c r="UAK24" s="857"/>
      <c r="UAL24" s="857"/>
      <c r="UAM24" s="857"/>
      <c r="UAN24" s="857"/>
      <c r="UAO24" s="857"/>
      <c r="UAP24" s="857"/>
      <c r="UAQ24" s="857"/>
      <c r="UAR24" s="857"/>
      <c r="UAS24" s="857"/>
      <c r="UAT24" s="857"/>
      <c r="UAU24" s="857"/>
      <c r="UAV24" s="857"/>
      <c r="UAW24" s="857"/>
      <c r="UAX24" s="857"/>
      <c r="UAY24" s="857"/>
      <c r="UAZ24" s="857"/>
      <c r="UBA24" s="857"/>
      <c r="UBB24" s="857"/>
      <c r="UBC24" s="857"/>
      <c r="UBD24" s="857"/>
      <c r="UBE24" s="857"/>
      <c r="UBF24" s="857"/>
      <c r="UBG24" s="857"/>
      <c r="UBH24" s="857"/>
      <c r="UBI24" s="857"/>
      <c r="UBJ24" s="857"/>
      <c r="UBK24" s="857"/>
      <c r="UBL24" s="857"/>
      <c r="UBM24" s="857"/>
      <c r="UBN24" s="857"/>
      <c r="UBO24" s="857"/>
      <c r="UBP24" s="857"/>
      <c r="UBQ24" s="857"/>
      <c r="UBR24" s="857"/>
      <c r="UBS24" s="857"/>
      <c r="UBT24" s="857"/>
      <c r="UBU24" s="857"/>
      <c r="UBV24" s="857"/>
      <c r="UBW24" s="857"/>
      <c r="UBX24" s="857"/>
      <c r="UBY24" s="857"/>
      <c r="UBZ24" s="857"/>
      <c r="UCA24" s="857"/>
      <c r="UCB24" s="857"/>
      <c r="UCC24" s="857"/>
      <c r="UCD24" s="857"/>
      <c r="UCE24" s="857"/>
      <c r="UCF24" s="857"/>
      <c r="UCG24" s="857"/>
      <c r="UCH24" s="857"/>
      <c r="UCI24" s="857"/>
      <c r="UCJ24" s="857"/>
      <c r="UCK24" s="857"/>
      <c r="UCL24" s="857"/>
      <c r="UCM24" s="857"/>
      <c r="UCN24" s="857"/>
      <c r="UCO24" s="857"/>
      <c r="UCP24" s="857"/>
      <c r="UCQ24" s="857"/>
      <c r="UCR24" s="857"/>
      <c r="UCS24" s="857"/>
      <c r="UCT24" s="857"/>
      <c r="UCU24" s="857"/>
      <c r="UCV24" s="857"/>
      <c r="UCW24" s="857"/>
      <c r="UCX24" s="857"/>
      <c r="UCY24" s="857"/>
      <c r="UCZ24" s="857"/>
      <c r="UDA24" s="857"/>
      <c r="UDB24" s="857"/>
      <c r="UDC24" s="857"/>
      <c r="UDD24" s="857"/>
      <c r="UDE24" s="857"/>
      <c r="UDF24" s="857"/>
      <c r="UDG24" s="857"/>
      <c r="UDH24" s="857"/>
      <c r="UDI24" s="857"/>
      <c r="UDJ24" s="857"/>
      <c r="UDK24" s="857"/>
      <c r="UDL24" s="857"/>
      <c r="UDM24" s="857"/>
      <c r="UDN24" s="857"/>
      <c r="UDO24" s="857"/>
      <c r="UDP24" s="857"/>
      <c r="UDQ24" s="857"/>
      <c r="UDR24" s="857"/>
      <c r="UDS24" s="857"/>
      <c r="UDT24" s="857"/>
      <c r="UDU24" s="857"/>
      <c r="UDV24" s="857"/>
      <c r="UDW24" s="857"/>
      <c r="UDX24" s="857"/>
      <c r="UDY24" s="857"/>
      <c r="UDZ24" s="857"/>
      <c r="UEA24" s="857"/>
      <c r="UEB24" s="857"/>
      <c r="UEC24" s="857"/>
      <c r="UED24" s="857"/>
      <c r="UEE24" s="857"/>
      <c r="UEF24" s="857"/>
      <c r="UEG24" s="857"/>
      <c r="UEH24" s="857"/>
      <c r="UEI24" s="857"/>
      <c r="UEJ24" s="857"/>
      <c r="UEK24" s="857"/>
      <c r="UEL24" s="857"/>
      <c r="UEM24" s="857"/>
      <c r="UEN24" s="857"/>
      <c r="UEO24" s="857"/>
      <c r="UEP24" s="857"/>
      <c r="UEQ24" s="857"/>
      <c r="UER24" s="857"/>
      <c r="UES24" s="857"/>
      <c r="UET24" s="857"/>
      <c r="UEU24" s="857"/>
      <c r="UEV24" s="857"/>
      <c r="UEW24" s="857"/>
      <c r="UEX24" s="857"/>
      <c r="UEY24" s="857"/>
      <c r="UEZ24" s="857"/>
      <c r="UFA24" s="857"/>
      <c r="UFB24" s="857"/>
      <c r="UFC24" s="857"/>
      <c r="UFD24" s="857"/>
      <c r="UFE24" s="857"/>
      <c r="UFF24" s="857"/>
      <c r="UFG24" s="857"/>
      <c r="UFH24" s="857"/>
      <c r="UFI24" s="857"/>
      <c r="UFJ24" s="857"/>
      <c r="UFK24" s="857"/>
      <c r="UFL24" s="857"/>
      <c r="UFM24" s="857"/>
      <c r="UFN24" s="857"/>
      <c r="UFO24" s="857"/>
      <c r="UFP24" s="857"/>
      <c r="UFQ24" s="857"/>
      <c r="UFR24" s="857"/>
      <c r="UFS24" s="857"/>
      <c r="UFT24" s="857"/>
      <c r="UFU24" s="857"/>
      <c r="UFV24" s="857"/>
      <c r="UFW24" s="857"/>
      <c r="UFX24" s="857"/>
      <c r="UFY24" s="857"/>
      <c r="UFZ24" s="857"/>
      <c r="UGA24" s="857"/>
      <c r="UGB24" s="857"/>
      <c r="UGC24" s="857"/>
      <c r="UGD24" s="857"/>
      <c r="UGE24" s="857"/>
      <c r="UGF24" s="857"/>
      <c r="UGG24" s="857"/>
      <c r="UGH24" s="857"/>
      <c r="UGI24" s="857"/>
      <c r="UGJ24" s="857"/>
      <c r="UGK24" s="857"/>
      <c r="UGL24" s="857"/>
      <c r="UGM24" s="857"/>
      <c r="UGN24" s="857"/>
      <c r="UGO24" s="857"/>
      <c r="UGP24" s="857"/>
      <c r="UGQ24" s="857"/>
      <c r="UGR24" s="857"/>
      <c r="UGS24" s="857"/>
      <c r="UGT24" s="857"/>
      <c r="UGU24" s="857"/>
      <c r="UGV24" s="857"/>
      <c r="UGW24" s="857"/>
      <c r="UGX24" s="857"/>
      <c r="UGY24" s="857"/>
      <c r="UGZ24" s="857"/>
      <c r="UHA24" s="857"/>
      <c r="UHB24" s="857"/>
      <c r="UHC24" s="857"/>
      <c r="UHD24" s="857"/>
      <c r="UHE24" s="857"/>
      <c r="UHF24" s="857"/>
      <c r="UHG24" s="857"/>
      <c r="UHH24" s="857"/>
      <c r="UHI24" s="857"/>
      <c r="UHJ24" s="857"/>
      <c r="UHK24" s="857"/>
      <c r="UHL24" s="857"/>
      <c r="UHM24" s="857"/>
      <c r="UHN24" s="857"/>
      <c r="UHO24" s="857"/>
      <c r="UHP24" s="857"/>
      <c r="UHQ24" s="857"/>
      <c r="UHR24" s="857"/>
      <c r="UHS24" s="857"/>
      <c r="UHT24" s="857"/>
      <c r="UHU24" s="857"/>
      <c r="UHV24" s="857"/>
      <c r="UHW24" s="857"/>
      <c r="UHX24" s="857"/>
      <c r="UHY24" s="857"/>
      <c r="UHZ24" s="857"/>
      <c r="UIA24" s="857"/>
      <c r="UIB24" s="857"/>
      <c r="UIC24" s="857"/>
      <c r="UID24" s="857"/>
      <c r="UIE24" s="857"/>
      <c r="UIF24" s="857"/>
      <c r="UIG24" s="857"/>
      <c r="UIH24" s="857"/>
      <c r="UII24" s="857"/>
      <c r="UIJ24" s="857"/>
      <c r="UIK24" s="857"/>
      <c r="UIL24" s="857"/>
      <c r="UIM24" s="857"/>
      <c r="UIN24" s="857"/>
      <c r="UIO24" s="857"/>
      <c r="UIP24" s="857"/>
      <c r="UIQ24" s="857"/>
      <c r="UIR24" s="857"/>
      <c r="UIS24" s="857"/>
      <c r="UIT24" s="857"/>
      <c r="UIU24" s="857"/>
      <c r="UIV24" s="857"/>
      <c r="UIW24" s="857"/>
      <c r="UIX24" s="857"/>
      <c r="UIY24" s="857"/>
      <c r="UIZ24" s="857"/>
      <c r="UJA24" s="857"/>
      <c r="UJB24" s="857"/>
      <c r="UJC24" s="857"/>
      <c r="UJD24" s="857"/>
      <c r="UJE24" s="857"/>
      <c r="UJF24" s="857"/>
      <c r="UJG24" s="857"/>
      <c r="UJH24" s="857"/>
      <c r="UJI24" s="857"/>
      <c r="UJJ24" s="857"/>
      <c r="UJK24" s="857"/>
      <c r="UJL24" s="857"/>
      <c r="UJM24" s="857"/>
      <c r="UJN24" s="857"/>
      <c r="UJO24" s="857"/>
      <c r="UJP24" s="857"/>
      <c r="UJQ24" s="857"/>
      <c r="UJR24" s="857"/>
      <c r="UJS24" s="857"/>
      <c r="UJT24" s="857"/>
      <c r="UJU24" s="857"/>
      <c r="UJV24" s="857"/>
      <c r="UJW24" s="857"/>
      <c r="UJX24" s="857"/>
      <c r="UJY24" s="857"/>
      <c r="UJZ24" s="857"/>
      <c r="UKA24" s="857"/>
      <c r="UKB24" s="857"/>
      <c r="UKC24" s="857"/>
      <c r="UKD24" s="857"/>
      <c r="UKE24" s="857"/>
      <c r="UKF24" s="857"/>
      <c r="UKG24" s="857"/>
      <c r="UKH24" s="857"/>
      <c r="UKI24" s="857"/>
      <c r="UKJ24" s="857"/>
      <c r="UKK24" s="857"/>
      <c r="UKL24" s="857"/>
      <c r="UKM24" s="857"/>
      <c r="UKN24" s="857"/>
      <c r="UKO24" s="857"/>
      <c r="UKP24" s="857"/>
      <c r="UKQ24" s="857"/>
      <c r="UKR24" s="857"/>
      <c r="UKS24" s="857"/>
      <c r="UKT24" s="857"/>
      <c r="UKU24" s="857"/>
      <c r="UKV24" s="857"/>
      <c r="UKW24" s="857"/>
      <c r="UKX24" s="857"/>
      <c r="UKY24" s="857"/>
      <c r="UKZ24" s="857"/>
      <c r="ULA24" s="857"/>
      <c r="ULB24" s="857"/>
      <c r="ULC24" s="857"/>
      <c r="ULD24" s="857"/>
      <c r="ULE24" s="857"/>
      <c r="ULF24" s="857"/>
      <c r="ULG24" s="857"/>
      <c r="ULH24" s="857"/>
      <c r="ULI24" s="857"/>
      <c r="ULJ24" s="857"/>
      <c r="ULK24" s="857"/>
      <c r="ULL24" s="857"/>
      <c r="ULM24" s="857"/>
      <c r="ULN24" s="857"/>
      <c r="ULO24" s="857"/>
      <c r="ULP24" s="857"/>
      <c r="ULQ24" s="857"/>
      <c r="ULR24" s="857"/>
      <c r="ULS24" s="857"/>
      <c r="ULT24" s="857"/>
      <c r="ULU24" s="857"/>
      <c r="ULV24" s="857"/>
      <c r="ULW24" s="857"/>
      <c r="ULX24" s="857"/>
      <c r="ULY24" s="857"/>
      <c r="ULZ24" s="857"/>
      <c r="UMA24" s="857"/>
      <c r="UMB24" s="857"/>
      <c r="UMC24" s="857"/>
      <c r="UMD24" s="857"/>
      <c r="UME24" s="857"/>
      <c r="UMF24" s="857"/>
      <c r="UMG24" s="857"/>
      <c r="UMH24" s="857"/>
      <c r="UMI24" s="857"/>
      <c r="UMJ24" s="857"/>
      <c r="UMK24" s="857"/>
      <c r="UML24" s="857"/>
      <c r="UMM24" s="857"/>
      <c r="UMN24" s="857"/>
      <c r="UMO24" s="857"/>
      <c r="UMP24" s="857"/>
      <c r="UMQ24" s="857"/>
      <c r="UMR24" s="857"/>
      <c r="UMS24" s="857"/>
      <c r="UMT24" s="857"/>
      <c r="UMU24" s="857"/>
      <c r="UMV24" s="857"/>
      <c r="UMW24" s="857"/>
      <c r="UMX24" s="857"/>
      <c r="UMY24" s="857"/>
      <c r="UMZ24" s="857"/>
      <c r="UNA24" s="857"/>
      <c r="UNB24" s="857"/>
      <c r="UNC24" s="857"/>
      <c r="UND24" s="857"/>
      <c r="UNE24" s="857"/>
      <c r="UNF24" s="857"/>
      <c r="UNG24" s="857"/>
      <c r="UNH24" s="857"/>
      <c r="UNI24" s="857"/>
      <c r="UNJ24" s="857"/>
      <c r="UNK24" s="857"/>
      <c r="UNL24" s="857"/>
      <c r="UNM24" s="857"/>
      <c r="UNN24" s="857"/>
      <c r="UNO24" s="857"/>
      <c r="UNP24" s="857"/>
      <c r="UNQ24" s="857"/>
      <c r="UNR24" s="857"/>
      <c r="UNS24" s="857"/>
      <c r="UNT24" s="857"/>
      <c r="UNU24" s="857"/>
      <c r="UNV24" s="857"/>
      <c r="UNW24" s="857"/>
      <c r="UNX24" s="857"/>
      <c r="UNY24" s="857"/>
      <c r="UNZ24" s="857"/>
      <c r="UOA24" s="857"/>
      <c r="UOB24" s="857"/>
      <c r="UOC24" s="857"/>
      <c r="UOD24" s="857"/>
      <c r="UOE24" s="857"/>
      <c r="UOF24" s="857"/>
      <c r="UOG24" s="857"/>
      <c r="UOH24" s="857"/>
      <c r="UOI24" s="857"/>
      <c r="UOJ24" s="857"/>
      <c r="UOK24" s="857"/>
      <c r="UOL24" s="857"/>
      <c r="UOM24" s="857"/>
      <c r="UON24" s="857"/>
      <c r="UOO24" s="857"/>
      <c r="UOP24" s="857"/>
      <c r="UOQ24" s="857"/>
      <c r="UOR24" s="857"/>
      <c r="UOS24" s="857"/>
      <c r="UOT24" s="857"/>
      <c r="UOU24" s="857"/>
      <c r="UOV24" s="857"/>
      <c r="UOW24" s="857"/>
      <c r="UOX24" s="857"/>
      <c r="UOY24" s="857"/>
      <c r="UOZ24" s="857"/>
      <c r="UPA24" s="857"/>
      <c r="UPB24" s="857"/>
      <c r="UPC24" s="857"/>
      <c r="UPD24" s="857"/>
      <c r="UPE24" s="857"/>
      <c r="UPF24" s="857"/>
      <c r="UPG24" s="857"/>
      <c r="UPH24" s="857"/>
      <c r="UPI24" s="857"/>
      <c r="UPJ24" s="857"/>
      <c r="UPK24" s="857"/>
      <c r="UPL24" s="857"/>
      <c r="UPM24" s="857"/>
      <c r="UPN24" s="857"/>
      <c r="UPO24" s="857"/>
      <c r="UPP24" s="857"/>
      <c r="UPQ24" s="857"/>
      <c r="UPR24" s="857"/>
      <c r="UPS24" s="857"/>
      <c r="UPT24" s="857"/>
      <c r="UPU24" s="857"/>
      <c r="UPV24" s="857"/>
      <c r="UPW24" s="857"/>
      <c r="UPX24" s="857"/>
      <c r="UPY24" s="857"/>
      <c r="UPZ24" s="857"/>
      <c r="UQA24" s="857"/>
      <c r="UQB24" s="857"/>
      <c r="UQC24" s="857"/>
      <c r="UQD24" s="857"/>
      <c r="UQE24" s="857"/>
      <c r="UQF24" s="857"/>
      <c r="UQG24" s="857"/>
      <c r="UQH24" s="857"/>
      <c r="UQI24" s="857"/>
      <c r="UQJ24" s="857"/>
      <c r="UQK24" s="857"/>
      <c r="UQL24" s="857"/>
      <c r="UQM24" s="857"/>
      <c r="UQN24" s="857"/>
      <c r="UQO24" s="857"/>
      <c r="UQP24" s="857"/>
      <c r="UQQ24" s="857"/>
      <c r="UQR24" s="857"/>
      <c r="UQS24" s="857"/>
      <c r="UQT24" s="857"/>
      <c r="UQU24" s="857"/>
      <c r="UQV24" s="857"/>
      <c r="UQW24" s="857"/>
      <c r="UQX24" s="857"/>
      <c r="UQY24" s="857"/>
      <c r="UQZ24" s="857"/>
      <c r="URA24" s="857"/>
      <c r="URB24" s="857"/>
      <c r="URC24" s="857"/>
      <c r="URD24" s="857"/>
      <c r="URE24" s="857"/>
      <c r="URF24" s="857"/>
      <c r="URG24" s="857"/>
      <c r="URH24" s="857"/>
      <c r="URI24" s="857"/>
      <c r="URJ24" s="857"/>
      <c r="URK24" s="857"/>
      <c r="URL24" s="857"/>
      <c r="URM24" s="857"/>
      <c r="URN24" s="857"/>
      <c r="URO24" s="857"/>
      <c r="URP24" s="857"/>
      <c r="URQ24" s="857"/>
      <c r="URR24" s="857"/>
      <c r="URS24" s="857"/>
      <c r="URT24" s="857"/>
      <c r="URU24" s="857"/>
      <c r="URV24" s="857"/>
      <c r="URW24" s="857"/>
      <c r="URX24" s="857"/>
      <c r="URY24" s="857"/>
      <c r="URZ24" s="857"/>
      <c r="USA24" s="857"/>
      <c r="USB24" s="857"/>
      <c r="USC24" s="857"/>
      <c r="USD24" s="857"/>
      <c r="USE24" s="857"/>
      <c r="USF24" s="857"/>
      <c r="USG24" s="857"/>
      <c r="USH24" s="857"/>
      <c r="USI24" s="857"/>
      <c r="USJ24" s="857"/>
      <c r="USK24" s="857"/>
      <c r="USL24" s="857"/>
      <c r="USM24" s="857"/>
      <c r="USN24" s="857"/>
      <c r="USO24" s="857"/>
      <c r="USP24" s="857"/>
      <c r="USQ24" s="857"/>
      <c r="USR24" s="857"/>
      <c r="USS24" s="857"/>
      <c r="UST24" s="857"/>
      <c r="USU24" s="857"/>
      <c r="USV24" s="857"/>
      <c r="USW24" s="857"/>
      <c r="USX24" s="857"/>
      <c r="USY24" s="857"/>
      <c r="USZ24" s="857"/>
      <c r="UTA24" s="857"/>
      <c r="UTB24" s="857"/>
      <c r="UTC24" s="857"/>
      <c r="UTD24" s="857"/>
      <c r="UTE24" s="857"/>
      <c r="UTF24" s="857"/>
      <c r="UTG24" s="857"/>
      <c r="UTH24" s="857"/>
      <c r="UTI24" s="857"/>
      <c r="UTJ24" s="857"/>
      <c r="UTK24" s="857"/>
      <c r="UTL24" s="857"/>
      <c r="UTM24" s="857"/>
      <c r="UTN24" s="857"/>
      <c r="UTO24" s="857"/>
      <c r="UTP24" s="857"/>
      <c r="UTQ24" s="857"/>
      <c r="UTR24" s="857"/>
      <c r="UTS24" s="857"/>
      <c r="UTT24" s="857"/>
      <c r="UTU24" s="857"/>
      <c r="UTV24" s="857"/>
      <c r="UTW24" s="857"/>
      <c r="UTX24" s="857"/>
      <c r="UTY24" s="857"/>
      <c r="UTZ24" s="857"/>
      <c r="UUA24" s="857"/>
      <c r="UUB24" s="857"/>
      <c r="UUC24" s="857"/>
      <c r="UUD24" s="857"/>
      <c r="UUE24" s="857"/>
      <c r="UUF24" s="857"/>
      <c r="UUG24" s="857"/>
      <c r="UUH24" s="857"/>
      <c r="UUI24" s="857"/>
      <c r="UUJ24" s="857"/>
      <c r="UUK24" s="857"/>
      <c r="UUL24" s="857"/>
      <c r="UUM24" s="857"/>
      <c r="UUN24" s="857"/>
      <c r="UUO24" s="857"/>
      <c r="UUP24" s="857"/>
      <c r="UUQ24" s="857"/>
      <c r="UUR24" s="857"/>
      <c r="UUS24" s="857"/>
      <c r="UUT24" s="857"/>
      <c r="UUU24" s="857"/>
      <c r="UUV24" s="857"/>
      <c r="UUW24" s="857"/>
      <c r="UUX24" s="857"/>
      <c r="UUY24" s="857"/>
      <c r="UUZ24" s="857"/>
      <c r="UVA24" s="857"/>
      <c r="UVB24" s="857"/>
      <c r="UVC24" s="857"/>
      <c r="UVD24" s="857"/>
      <c r="UVE24" s="857"/>
      <c r="UVF24" s="857"/>
      <c r="UVG24" s="857"/>
      <c r="UVH24" s="857"/>
      <c r="UVI24" s="857"/>
      <c r="UVJ24" s="857"/>
      <c r="UVK24" s="857"/>
      <c r="UVL24" s="857"/>
      <c r="UVM24" s="857"/>
      <c r="UVN24" s="857"/>
      <c r="UVO24" s="857"/>
      <c r="UVP24" s="857"/>
      <c r="UVQ24" s="857"/>
      <c r="UVR24" s="857"/>
      <c r="UVS24" s="857"/>
      <c r="UVT24" s="857"/>
      <c r="UVU24" s="857"/>
      <c r="UVV24" s="857"/>
      <c r="UVW24" s="857"/>
      <c r="UVX24" s="857"/>
      <c r="UVY24" s="857"/>
      <c r="UVZ24" s="857"/>
      <c r="UWA24" s="857"/>
      <c r="UWB24" s="857"/>
      <c r="UWC24" s="857"/>
      <c r="UWD24" s="857"/>
      <c r="UWE24" s="857"/>
      <c r="UWF24" s="857"/>
      <c r="UWG24" s="857"/>
      <c r="UWH24" s="857"/>
      <c r="UWI24" s="857"/>
      <c r="UWJ24" s="857"/>
      <c r="UWK24" s="857"/>
      <c r="UWL24" s="857"/>
      <c r="UWM24" s="857"/>
      <c r="UWN24" s="857"/>
      <c r="UWO24" s="857"/>
      <c r="UWP24" s="857"/>
      <c r="UWQ24" s="857"/>
      <c r="UWR24" s="857"/>
      <c r="UWS24" s="857"/>
      <c r="UWT24" s="857"/>
      <c r="UWU24" s="857"/>
      <c r="UWV24" s="857"/>
      <c r="UWW24" s="857"/>
      <c r="UWX24" s="857"/>
      <c r="UWY24" s="857"/>
      <c r="UWZ24" s="857"/>
      <c r="UXA24" s="857"/>
      <c r="UXB24" s="857"/>
      <c r="UXC24" s="857"/>
      <c r="UXD24" s="857"/>
      <c r="UXE24" s="857"/>
      <c r="UXF24" s="857"/>
      <c r="UXG24" s="857"/>
      <c r="UXH24" s="857"/>
      <c r="UXI24" s="857"/>
      <c r="UXJ24" s="857"/>
      <c r="UXK24" s="857"/>
      <c r="UXL24" s="857"/>
      <c r="UXM24" s="857"/>
      <c r="UXN24" s="857"/>
      <c r="UXO24" s="857"/>
      <c r="UXP24" s="857"/>
      <c r="UXQ24" s="857"/>
      <c r="UXR24" s="857"/>
      <c r="UXS24" s="857"/>
      <c r="UXT24" s="857"/>
      <c r="UXU24" s="857"/>
      <c r="UXV24" s="857"/>
      <c r="UXW24" s="857"/>
      <c r="UXX24" s="857"/>
      <c r="UXY24" s="857"/>
      <c r="UXZ24" s="857"/>
      <c r="UYA24" s="857"/>
      <c r="UYB24" s="857"/>
      <c r="UYC24" s="857"/>
      <c r="UYD24" s="857"/>
      <c r="UYE24" s="857"/>
      <c r="UYF24" s="857"/>
      <c r="UYG24" s="857"/>
      <c r="UYH24" s="857"/>
      <c r="UYI24" s="857"/>
      <c r="UYJ24" s="857"/>
      <c r="UYK24" s="857"/>
      <c r="UYL24" s="857"/>
      <c r="UYM24" s="857"/>
      <c r="UYN24" s="857"/>
      <c r="UYO24" s="857"/>
      <c r="UYP24" s="857"/>
      <c r="UYQ24" s="857"/>
      <c r="UYR24" s="857"/>
      <c r="UYS24" s="857"/>
      <c r="UYT24" s="857"/>
      <c r="UYU24" s="857"/>
      <c r="UYV24" s="857"/>
      <c r="UYW24" s="857"/>
      <c r="UYX24" s="857"/>
      <c r="UYY24" s="857"/>
      <c r="UYZ24" s="857"/>
      <c r="UZA24" s="857"/>
      <c r="UZB24" s="857"/>
      <c r="UZC24" s="857"/>
      <c r="UZD24" s="857"/>
      <c r="UZE24" s="857"/>
      <c r="UZF24" s="857"/>
      <c r="UZG24" s="857"/>
      <c r="UZH24" s="857"/>
      <c r="UZI24" s="857"/>
      <c r="UZJ24" s="857"/>
      <c r="UZK24" s="857"/>
      <c r="UZL24" s="857"/>
      <c r="UZM24" s="857"/>
      <c r="UZN24" s="857"/>
      <c r="UZO24" s="857"/>
      <c r="UZP24" s="857"/>
      <c r="UZQ24" s="857"/>
      <c r="UZR24" s="857"/>
      <c r="UZS24" s="857"/>
      <c r="UZT24" s="857"/>
      <c r="UZU24" s="857"/>
      <c r="UZV24" s="857"/>
      <c r="UZW24" s="857"/>
      <c r="UZX24" s="857"/>
      <c r="UZY24" s="857"/>
      <c r="UZZ24" s="857"/>
      <c r="VAA24" s="857"/>
      <c r="VAB24" s="857"/>
      <c r="VAC24" s="857"/>
      <c r="VAD24" s="857"/>
      <c r="VAE24" s="857"/>
      <c r="VAF24" s="857"/>
      <c r="VAG24" s="857"/>
      <c r="VAH24" s="857"/>
      <c r="VAI24" s="857"/>
      <c r="VAJ24" s="857"/>
      <c r="VAK24" s="857"/>
      <c r="VAL24" s="857"/>
      <c r="VAM24" s="857"/>
      <c r="VAN24" s="857"/>
      <c r="VAO24" s="857"/>
      <c r="VAP24" s="857"/>
      <c r="VAQ24" s="857"/>
      <c r="VAR24" s="857"/>
      <c r="VAS24" s="857"/>
      <c r="VAT24" s="857"/>
      <c r="VAU24" s="857"/>
      <c r="VAV24" s="857"/>
      <c r="VAW24" s="857"/>
      <c r="VAX24" s="857"/>
      <c r="VAY24" s="857"/>
      <c r="VAZ24" s="857"/>
      <c r="VBA24" s="857"/>
      <c r="VBB24" s="857"/>
      <c r="VBC24" s="857"/>
      <c r="VBD24" s="857"/>
      <c r="VBE24" s="857"/>
      <c r="VBF24" s="857"/>
      <c r="VBG24" s="857"/>
      <c r="VBH24" s="857"/>
      <c r="VBI24" s="857"/>
      <c r="VBJ24" s="857"/>
      <c r="VBK24" s="857"/>
      <c r="VBL24" s="857"/>
      <c r="VBM24" s="857"/>
      <c r="VBN24" s="857"/>
      <c r="VBO24" s="857"/>
      <c r="VBP24" s="857"/>
      <c r="VBQ24" s="857"/>
      <c r="VBR24" s="857"/>
      <c r="VBS24" s="857"/>
      <c r="VBT24" s="857"/>
      <c r="VBU24" s="857"/>
      <c r="VBV24" s="857"/>
      <c r="VBW24" s="857"/>
      <c r="VBX24" s="857"/>
      <c r="VBY24" s="857"/>
      <c r="VBZ24" s="857"/>
      <c r="VCA24" s="857"/>
      <c r="VCB24" s="857"/>
      <c r="VCC24" s="857"/>
      <c r="VCD24" s="857"/>
      <c r="VCE24" s="857"/>
      <c r="VCF24" s="857"/>
      <c r="VCG24" s="857"/>
      <c r="VCH24" s="857"/>
      <c r="VCI24" s="857"/>
      <c r="VCJ24" s="857"/>
      <c r="VCK24" s="857"/>
      <c r="VCL24" s="857"/>
      <c r="VCM24" s="857"/>
      <c r="VCN24" s="857"/>
      <c r="VCO24" s="857"/>
      <c r="VCP24" s="857"/>
      <c r="VCQ24" s="857"/>
      <c r="VCR24" s="857"/>
      <c r="VCS24" s="857"/>
      <c r="VCT24" s="857"/>
      <c r="VCU24" s="857"/>
      <c r="VCV24" s="857"/>
      <c r="VCW24" s="857"/>
      <c r="VCX24" s="857"/>
      <c r="VCY24" s="857"/>
      <c r="VCZ24" s="857"/>
      <c r="VDA24" s="857"/>
      <c r="VDB24" s="857"/>
      <c r="VDC24" s="857"/>
      <c r="VDD24" s="857"/>
      <c r="VDE24" s="857"/>
      <c r="VDF24" s="857"/>
      <c r="VDG24" s="857"/>
      <c r="VDH24" s="857"/>
      <c r="VDI24" s="857"/>
      <c r="VDJ24" s="857"/>
      <c r="VDK24" s="857"/>
      <c r="VDL24" s="857"/>
      <c r="VDM24" s="857"/>
      <c r="VDN24" s="857"/>
      <c r="VDO24" s="857"/>
      <c r="VDP24" s="857"/>
      <c r="VDQ24" s="857"/>
      <c r="VDR24" s="857"/>
      <c r="VDS24" s="857"/>
      <c r="VDT24" s="857"/>
      <c r="VDU24" s="857"/>
      <c r="VDV24" s="857"/>
      <c r="VDW24" s="857"/>
      <c r="VDX24" s="857"/>
      <c r="VDY24" s="857"/>
      <c r="VDZ24" s="857"/>
      <c r="VEA24" s="857"/>
      <c r="VEB24" s="857"/>
      <c r="VEC24" s="857"/>
      <c r="VED24" s="857"/>
      <c r="VEE24" s="857"/>
      <c r="VEF24" s="857"/>
      <c r="VEG24" s="857"/>
      <c r="VEH24" s="857"/>
      <c r="VEI24" s="857"/>
      <c r="VEJ24" s="857"/>
      <c r="VEK24" s="857"/>
      <c r="VEL24" s="857"/>
      <c r="VEM24" s="857"/>
      <c r="VEN24" s="857"/>
      <c r="VEO24" s="857"/>
      <c r="VEP24" s="857"/>
      <c r="VEQ24" s="857"/>
      <c r="VER24" s="857"/>
      <c r="VES24" s="857"/>
      <c r="VET24" s="857"/>
      <c r="VEU24" s="857"/>
      <c r="VEV24" s="857"/>
      <c r="VEW24" s="857"/>
      <c r="VEX24" s="857"/>
      <c r="VEY24" s="857"/>
      <c r="VEZ24" s="857"/>
      <c r="VFA24" s="857"/>
      <c r="VFB24" s="857"/>
      <c r="VFC24" s="857"/>
      <c r="VFD24" s="857"/>
      <c r="VFE24" s="857"/>
      <c r="VFF24" s="857"/>
      <c r="VFG24" s="857"/>
      <c r="VFH24" s="857"/>
      <c r="VFI24" s="857"/>
      <c r="VFJ24" s="857"/>
      <c r="VFK24" s="857"/>
      <c r="VFL24" s="857"/>
      <c r="VFM24" s="857"/>
      <c r="VFN24" s="857"/>
      <c r="VFO24" s="857"/>
      <c r="VFP24" s="857"/>
      <c r="VFQ24" s="857"/>
      <c r="VFR24" s="857"/>
      <c r="VFS24" s="857"/>
      <c r="VFT24" s="857"/>
      <c r="VFU24" s="857"/>
      <c r="VFV24" s="857"/>
      <c r="VFW24" s="857"/>
      <c r="VFX24" s="857"/>
      <c r="VFY24" s="857"/>
      <c r="VFZ24" s="857"/>
      <c r="VGA24" s="857"/>
      <c r="VGB24" s="857"/>
      <c r="VGC24" s="857"/>
      <c r="VGD24" s="857"/>
      <c r="VGE24" s="857"/>
      <c r="VGF24" s="857"/>
      <c r="VGG24" s="857"/>
      <c r="VGH24" s="857"/>
      <c r="VGI24" s="857"/>
      <c r="VGJ24" s="857"/>
      <c r="VGK24" s="857"/>
      <c r="VGL24" s="857"/>
      <c r="VGM24" s="857"/>
      <c r="VGN24" s="857"/>
      <c r="VGO24" s="857"/>
      <c r="VGP24" s="857"/>
      <c r="VGQ24" s="857"/>
      <c r="VGR24" s="857"/>
      <c r="VGS24" s="857"/>
      <c r="VGT24" s="857"/>
      <c r="VGU24" s="857"/>
      <c r="VGV24" s="857"/>
      <c r="VGW24" s="857"/>
      <c r="VGX24" s="857"/>
      <c r="VGY24" s="857"/>
      <c r="VGZ24" s="857"/>
      <c r="VHA24" s="857"/>
      <c r="VHB24" s="857"/>
      <c r="VHC24" s="857"/>
      <c r="VHD24" s="857"/>
      <c r="VHE24" s="857"/>
      <c r="VHF24" s="857"/>
      <c r="VHG24" s="857"/>
      <c r="VHH24" s="857"/>
      <c r="VHI24" s="857"/>
      <c r="VHJ24" s="857"/>
      <c r="VHK24" s="857"/>
      <c r="VHL24" s="857"/>
      <c r="VHM24" s="857"/>
      <c r="VHN24" s="857"/>
      <c r="VHO24" s="857"/>
      <c r="VHP24" s="857"/>
      <c r="VHQ24" s="857"/>
      <c r="VHR24" s="857"/>
      <c r="VHS24" s="857"/>
      <c r="VHT24" s="857"/>
      <c r="VHU24" s="857"/>
      <c r="VHV24" s="857"/>
      <c r="VHW24" s="857"/>
      <c r="VHX24" s="857"/>
      <c r="VHY24" s="857"/>
      <c r="VHZ24" s="857"/>
      <c r="VIA24" s="857"/>
      <c r="VIB24" s="857"/>
      <c r="VIC24" s="857"/>
      <c r="VID24" s="857"/>
      <c r="VIE24" s="857"/>
      <c r="VIF24" s="857"/>
      <c r="VIG24" s="857"/>
      <c r="VIH24" s="857"/>
      <c r="VII24" s="857"/>
      <c r="VIJ24" s="857"/>
      <c r="VIK24" s="857"/>
      <c r="VIL24" s="857"/>
      <c r="VIM24" s="857"/>
      <c r="VIN24" s="857"/>
      <c r="VIO24" s="857"/>
      <c r="VIP24" s="857"/>
      <c r="VIQ24" s="857"/>
      <c r="VIR24" s="857"/>
      <c r="VIS24" s="857"/>
      <c r="VIT24" s="857"/>
      <c r="VIU24" s="857"/>
      <c r="VIV24" s="857"/>
      <c r="VIW24" s="857"/>
      <c r="VIX24" s="857"/>
      <c r="VIY24" s="857"/>
      <c r="VIZ24" s="857"/>
      <c r="VJA24" s="857"/>
      <c r="VJB24" s="857"/>
      <c r="VJC24" s="857"/>
      <c r="VJD24" s="857"/>
      <c r="VJE24" s="857"/>
      <c r="VJF24" s="857"/>
      <c r="VJG24" s="857"/>
      <c r="VJH24" s="857"/>
      <c r="VJI24" s="857"/>
      <c r="VJJ24" s="857"/>
      <c r="VJK24" s="857"/>
      <c r="VJL24" s="857"/>
      <c r="VJM24" s="857"/>
      <c r="VJN24" s="857"/>
      <c r="VJO24" s="857"/>
      <c r="VJP24" s="857"/>
      <c r="VJQ24" s="857"/>
      <c r="VJR24" s="857"/>
      <c r="VJS24" s="857"/>
      <c r="VJT24" s="857"/>
      <c r="VJU24" s="857"/>
      <c r="VJV24" s="857"/>
      <c r="VJW24" s="857"/>
      <c r="VJX24" s="857"/>
      <c r="VJY24" s="857"/>
      <c r="VJZ24" s="857"/>
      <c r="VKA24" s="857"/>
      <c r="VKB24" s="857"/>
      <c r="VKC24" s="857"/>
      <c r="VKD24" s="857"/>
      <c r="VKE24" s="857"/>
      <c r="VKF24" s="857"/>
      <c r="VKG24" s="857"/>
      <c r="VKH24" s="857"/>
      <c r="VKI24" s="857"/>
      <c r="VKJ24" s="857"/>
      <c r="VKK24" s="857"/>
      <c r="VKL24" s="857"/>
      <c r="VKM24" s="857"/>
      <c r="VKN24" s="857"/>
      <c r="VKO24" s="857"/>
      <c r="VKP24" s="857"/>
      <c r="VKQ24" s="857"/>
      <c r="VKR24" s="857"/>
      <c r="VKS24" s="857"/>
      <c r="VKT24" s="857"/>
      <c r="VKU24" s="857"/>
      <c r="VKV24" s="857"/>
      <c r="VKW24" s="857"/>
      <c r="VKX24" s="857"/>
      <c r="VKY24" s="857"/>
      <c r="VKZ24" s="857"/>
      <c r="VLA24" s="857"/>
      <c r="VLB24" s="857"/>
      <c r="VLC24" s="857"/>
      <c r="VLD24" s="857"/>
      <c r="VLE24" s="857"/>
      <c r="VLF24" s="857"/>
      <c r="VLG24" s="857"/>
      <c r="VLH24" s="857"/>
      <c r="VLI24" s="857"/>
      <c r="VLJ24" s="857"/>
      <c r="VLK24" s="857"/>
      <c r="VLL24" s="857"/>
      <c r="VLM24" s="857"/>
      <c r="VLN24" s="857"/>
      <c r="VLO24" s="857"/>
      <c r="VLP24" s="857"/>
      <c r="VLQ24" s="857"/>
      <c r="VLR24" s="857"/>
      <c r="VLS24" s="857"/>
      <c r="VLT24" s="857"/>
      <c r="VLU24" s="857"/>
      <c r="VLV24" s="857"/>
      <c r="VLW24" s="857"/>
      <c r="VLX24" s="857"/>
      <c r="VLY24" s="857"/>
      <c r="VLZ24" s="857"/>
      <c r="VMA24" s="857"/>
      <c r="VMB24" s="857"/>
      <c r="VMC24" s="857"/>
      <c r="VMD24" s="857"/>
      <c r="VME24" s="857"/>
      <c r="VMF24" s="857"/>
      <c r="VMG24" s="857"/>
      <c r="VMH24" s="857"/>
      <c r="VMI24" s="857"/>
      <c r="VMJ24" s="857"/>
      <c r="VMK24" s="857"/>
      <c r="VML24" s="857"/>
      <c r="VMM24" s="857"/>
      <c r="VMN24" s="857"/>
      <c r="VMO24" s="857"/>
      <c r="VMP24" s="857"/>
      <c r="VMQ24" s="857"/>
      <c r="VMR24" s="857"/>
      <c r="VMS24" s="857"/>
      <c r="VMT24" s="857"/>
      <c r="VMU24" s="857"/>
      <c r="VMV24" s="857"/>
      <c r="VMW24" s="857"/>
      <c r="VMX24" s="857"/>
      <c r="VMY24" s="857"/>
      <c r="VMZ24" s="857"/>
      <c r="VNA24" s="857"/>
      <c r="VNB24" s="857"/>
      <c r="VNC24" s="857"/>
      <c r="VND24" s="857"/>
      <c r="VNE24" s="857"/>
      <c r="VNF24" s="857"/>
      <c r="VNG24" s="857"/>
      <c r="VNH24" s="857"/>
      <c r="VNI24" s="857"/>
      <c r="VNJ24" s="857"/>
      <c r="VNK24" s="857"/>
      <c r="VNL24" s="857"/>
      <c r="VNM24" s="857"/>
      <c r="VNN24" s="857"/>
      <c r="VNO24" s="857"/>
      <c r="VNP24" s="857"/>
      <c r="VNQ24" s="857"/>
      <c r="VNR24" s="857"/>
      <c r="VNS24" s="857"/>
      <c r="VNT24" s="857"/>
      <c r="VNU24" s="857"/>
      <c r="VNV24" s="857"/>
      <c r="VNW24" s="857"/>
      <c r="VNX24" s="857"/>
      <c r="VNY24" s="857"/>
      <c r="VNZ24" s="857"/>
      <c r="VOA24" s="857"/>
      <c r="VOB24" s="857"/>
      <c r="VOC24" s="857"/>
      <c r="VOD24" s="857"/>
      <c r="VOE24" s="857"/>
      <c r="VOF24" s="857"/>
      <c r="VOG24" s="857"/>
      <c r="VOH24" s="857"/>
      <c r="VOI24" s="857"/>
      <c r="VOJ24" s="857"/>
      <c r="VOK24" s="857"/>
      <c r="VOL24" s="857"/>
      <c r="VOM24" s="857"/>
      <c r="VON24" s="857"/>
      <c r="VOO24" s="857"/>
      <c r="VOP24" s="857"/>
      <c r="VOQ24" s="857"/>
      <c r="VOR24" s="857"/>
      <c r="VOS24" s="857"/>
      <c r="VOT24" s="857"/>
      <c r="VOU24" s="857"/>
      <c r="VOV24" s="857"/>
      <c r="VOW24" s="857"/>
      <c r="VOX24" s="857"/>
      <c r="VOY24" s="857"/>
      <c r="VOZ24" s="857"/>
      <c r="VPA24" s="857"/>
      <c r="VPB24" s="857"/>
      <c r="VPC24" s="857"/>
      <c r="VPD24" s="857"/>
      <c r="VPE24" s="857"/>
      <c r="VPF24" s="857"/>
      <c r="VPG24" s="857"/>
      <c r="VPH24" s="857"/>
      <c r="VPI24" s="857"/>
      <c r="VPJ24" s="857"/>
      <c r="VPK24" s="857"/>
      <c r="VPL24" s="857"/>
      <c r="VPM24" s="857"/>
      <c r="VPN24" s="857"/>
      <c r="VPO24" s="857"/>
      <c r="VPP24" s="857"/>
      <c r="VPQ24" s="857"/>
      <c r="VPR24" s="857"/>
      <c r="VPS24" s="857"/>
      <c r="VPT24" s="857"/>
      <c r="VPU24" s="857"/>
      <c r="VPV24" s="857"/>
      <c r="VPW24" s="857"/>
      <c r="VPX24" s="857"/>
      <c r="VPY24" s="857"/>
      <c r="VPZ24" s="857"/>
      <c r="VQA24" s="857"/>
      <c r="VQB24" s="857"/>
      <c r="VQC24" s="857"/>
      <c r="VQD24" s="857"/>
      <c r="VQE24" s="857"/>
      <c r="VQF24" s="857"/>
      <c r="VQG24" s="857"/>
      <c r="VQH24" s="857"/>
      <c r="VQI24" s="857"/>
      <c r="VQJ24" s="857"/>
      <c r="VQK24" s="857"/>
      <c r="VQL24" s="857"/>
      <c r="VQM24" s="857"/>
      <c r="VQN24" s="857"/>
      <c r="VQO24" s="857"/>
      <c r="VQP24" s="857"/>
      <c r="VQQ24" s="857"/>
      <c r="VQR24" s="857"/>
      <c r="VQS24" s="857"/>
      <c r="VQT24" s="857"/>
      <c r="VQU24" s="857"/>
      <c r="VQV24" s="857"/>
      <c r="VQW24" s="857"/>
      <c r="VQX24" s="857"/>
      <c r="VQY24" s="857"/>
      <c r="VQZ24" s="857"/>
      <c r="VRA24" s="857"/>
      <c r="VRB24" s="857"/>
      <c r="VRC24" s="857"/>
      <c r="VRD24" s="857"/>
      <c r="VRE24" s="857"/>
      <c r="VRF24" s="857"/>
      <c r="VRG24" s="857"/>
      <c r="VRH24" s="857"/>
      <c r="VRI24" s="857"/>
      <c r="VRJ24" s="857"/>
      <c r="VRK24" s="857"/>
      <c r="VRL24" s="857"/>
      <c r="VRM24" s="857"/>
      <c r="VRN24" s="857"/>
      <c r="VRO24" s="857"/>
      <c r="VRP24" s="857"/>
      <c r="VRQ24" s="857"/>
      <c r="VRR24" s="857"/>
      <c r="VRS24" s="857"/>
      <c r="VRT24" s="857"/>
      <c r="VRU24" s="857"/>
      <c r="VRV24" s="857"/>
      <c r="VRW24" s="857"/>
      <c r="VRX24" s="857"/>
      <c r="VRY24" s="857"/>
      <c r="VRZ24" s="857"/>
      <c r="VSA24" s="857"/>
      <c r="VSB24" s="857"/>
      <c r="VSC24" s="857"/>
      <c r="VSD24" s="857"/>
      <c r="VSE24" s="857"/>
      <c r="VSF24" s="857"/>
      <c r="VSG24" s="857"/>
      <c r="VSH24" s="857"/>
      <c r="VSI24" s="857"/>
      <c r="VSJ24" s="857"/>
      <c r="VSK24" s="857"/>
      <c r="VSL24" s="857"/>
      <c r="VSM24" s="857"/>
      <c r="VSN24" s="857"/>
      <c r="VSO24" s="857"/>
      <c r="VSP24" s="857"/>
      <c r="VSQ24" s="857"/>
      <c r="VSR24" s="857"/>
      <c r="VSS24" s="857"/>
      <c r="VST24" s="857"/>
      <c r="VSU24" s="857"/>
      <c r="VSV24" s="857"/>
      <c r="VSW24" s="857"/>
      <c r="VSX24" s="857"/>
      <c r="VSY24" s="857"/>
      <c r="VSZ24" s="857"/>
      <c r="VTA24" s="857"/>
      <c r="VTB24" s="857"/>
      <c r="VTC24" s="857"/>
      <c r="VTD24" s="857"/>
      <c r="VTE24" s="857"/>
      <c r="VTF24" s="857"/>
      <c r="VTG24" s="857"/>
      <c r="VTH24" s="857"/>
      <c r="VTI24" s="857"/>
      <c r="VTJ24" s="857"/>
      <c r="VTK24" s="857"/>
      <c r="VTL24" s="857"/>
      <c r="VTM24" s="857"/>
      <c r="VTN24" s="857"/>
      <c r="VTO24" s="857"/>
      <c r="VTP24" s="857"/>
      <c r="VTQ24" s="857"/>
      <c r="VTR24" s="857"/>
      <c r="VTS24" s="857"/>
      <c r="VTT24" s="857"/>
      <c r="VTU24" s="857"/>
      <c r="VTV24" s="857"/>
      <c r="VTW24" s="857"/>
      <c r="VTX24" s="857"/>
      <c r="VTY24" s="857"/>
      <c r="VTZ24" s="857"/>
      <c r="VUA24" s="857"/>
      <c r="VUB24" s="857"/>
      <c r="VUC24" s="857"/>
      <c r="VUD24" s="857"/>
      <c r="VUE24" s="857"/>
      <c r="VUF24" s="857"/>
      <c r="VUG24" s="857"/>
      <c r="VUH24" s="857"/>
      <c r="VUI24" s="857"/>
      <c r="VUJ24" s="857"/>
      <c r="VUK24" s="857"/>
      <c r="VUL24" s="857"/>
      <c r="VUM24" s="857"/>
      <c r="VUN24" s="857"/>
      <c r="VUO24" s="857"/>
      <c r="VUP24" s="857"/>
      <c r="VUQ24" s="857"/>
      <c r="VUR24" s="857"/>
      <c r="VUS24" s="857"/>
      <c r="VUT24" s="857"/>
      <c r="VUU24" s="857"/>
      <c r="VUV24" s="857"/>
      <c r="VUW24" s="857"/>
      <c r="VUX24" s="857"/>
      <c r="VUY24" s="857"/>
      <c r="VUZ24" s="857"/>
      <c r="VVA24" s="857"/>
      <c r="VVB24" s="857"/>
      <c r="VVC24" s="857"/>
      <c r="VVD24" s="857"/>
      <c r="VVE24" s="857"/>
      <c r="VVF24" s="857"/>
      <c r="VVG24" s="857"/>
      <c r="VVH24" s="857"/>
      <c r="VVI24" s="857"/>
      <c r="VVJ24" s="857"/>
      <c r="VVK24" s="857"/>
      <c r="VVL24" s="857"/>
      <c r="VVM24" s="857"/>
      <c r="VVN24" s="857"/>
      <c r="VVO24" s="857"/>
      <c r="VVP24" s="857"/>
      <c r="VVQ24" s="857"/>
      <c r="VVR24" s="857"/>
      <c r="VVS24" s="857"/>
      <c r="VVT24" s="857"/>
      <c r="VVU24" s="857"/>
      <c r="VVV24" s="857"/>
      <c r="VVW24" s="857"/>
      <c r="VVX24" s="857"/>
      <c r="VVY24" s="857"/>
      <c r="VVZ24" s="857"/>
      <c r="VWA24" s="857"/>
      <c r="VWB24" s="857"/>
      <c r="VWC24" s="857"/>
      <c r="VWD24" s="857"/>
      <c r="VWE24" s="857"/>
      <c r="VWF24" s="857"/>
      <c r="VWG24" s="857"/>
      <c r="VWH24" s="857"/>
      <c r="VWI24" s="857"/>
      <c r="VWJ24" s="857"/>
      <c r="VWK24" s="857"/>
      <c r="VWL24" s="857"/>
      <c r="VWM24" s="857"/>
      <c r="VWN24" s="857"/>
      <c r="VWO24" s="857"/>
      <c r="VWP24" s="857"/>
      <c r="VWQ24" s="857"/>
      <c r="VWR24" s="857"/>
      <c r="VWS24" s="857"/>
      <c r="VWT24" s="857"/>
      <c r="VWU24" s="857"/>
      <c r="VWV24" s="857"/>
      <c r="VWW24" s="857"/>
      <c r="VWX24" s="857"/>
      <c r="VWY24" s="857"/>
      <c r="VWZ24" s="857"/>
      <c r="VXA24" s="857"/>
      <c r="VXB24" s="857"/>
      <c r="VXC24" s="857"/>
      <c r="VXD24" s="857"/>
      <c r="VXE24" s="857"/>
      <c r="VXF24" s="857"/>
      <c r="VXG24" s="857"/>
      <c r="VXH24" s="857"/>
      <c r="VXI24" s="857"/>
      <c r="VXJ24" s="857"/>
      <c r="VXK24" s="857"/>
      <c r="VXL24" s="857"/>
      <c r="VXM24" s="857"/>
      <c r="VXN24" s="857"/>
      <c r="VXO24" s="857"/>
      <c r="VXP24" s="857"/>
      <c r="VXQ24" s="857"/>
      <c r="VXR24" s="857"/>
      <c r="VXS24" s="857"/>
      <c r="VXT24" s="857"/>
      <c r="VXU24" s="857"/>
      <c r="VXV24" s="857"/>
      <c r="VXW24" s="857"/>
      <c r="VXX24" s="857"/>
      <c r="VXY24" s="857"/>
      <c r="VXZ24" s="857"/>
      <c r="VYA24" s="857"/>
      <c r="VYB24" s="857"/>
      <c r="VYC24" s="857"/>
      <c r="VYD24" s="857"/>
      <c r="VYE24" s="857"/>
      <c r="VYF24" s="857"/>
      <c r="VYG24" s="857"/>
      <c r="VYH24" s="857"/>
      <c r="VYI24" s="857"/>
      <c r="VYJ24" s="857"/>
      <c r="VYK24" s="857"/>
      <c r="VYL24" s="857"/>
      <c r="VYM24" s="857"/>
      <c r="VYN24" s="857"/>
      <c r="VYO24" s="857"/>
      <c r="VYP24" s="857"/>
      <c r="VYQ24" s="857"/>
      <c r="VYR24" s="857"/>
      <c r="VYS24" s="857"/>
      <c r="VYT24" s="857"/>
      <c r="VYU24" s="857"/>
      <c r="VYV24" s="857"/>
      <c r="VYW24" s="857"/>
      <c r="VYX24" s="857"/>
      <c r="VYY24" s="857"/>
      <c r="VYZ24" s="857"/>
      <c r="VZA24" s="857"/>
      <c r="VZB24" s="857"/>
      <c r="VZC24" s="857"/>
      <c r="VZD24" s="857"/>
      <c r="VZE24" s="857"/>
      <c r="VZF24" s="857"/>
      <c r="VZG24" s="857"/>
      <c r="VZH24" s="857"/>
      <c r="VZI24" s="857"/>
      <c r="VZJ24" s="857"/>
      <c r="VZK24" s="857"/>
      <c r="VZL24" s="857"/>
      <c r="VZM24" s="857"/>
      <c r="VZN24" s="857"/>
      <c r="VZO24" s="857"/>
      <c r="VZP24" s="857"/>
      <c r="VZQ24" s="857"/>
      <c r="VZR24" s="857"/>
      <c r="VZS24" s="857"/>
      <c r="VZT24" s="857"/>
      <c r="VZU24" s="857"/>
      <c r="VZV24" s="857"/>
      <c r="VZW24" s="857"/>
      <c r="VZX24" s="857"/>
      <c r="VZY24" s="857"/>
      <c r="VZZ24" s="857"/>
      <c r="WAA24" s="857"/>
      <c r="WAB24" s="857"/>
      <c r="WAC24" s="857"/>
      <c r="WAD24" s="857"/>
      <c r="WAE24" s="857"/>
      <c r="WAF24" s="857"/>
      <c r="WAG24" s="857"/>
      <c r="WAH24" s="857"/>
      <c r="WAI24" s="857"/>
      <c r="WAJ24" s="857"/>
      <c r="WAK24" s="857"/>
      <c r="WAL24" s="857"/>
      <c r="WAM24" s="857"/>
      <c r="WAN24" s="857"/>
      <c r="WAO24" s="857"/>
      <c r="WAP24" s="857"/>
      <c r="WAQ24" s="857"/>
      <c r="WAR24" s="857"/>
      <c r="WAS24" s="857"/>
      <c r="WAT24" s="857"/>
      <c r="WAU24" s="857"/>
      <c r="WAV24" s="857"/>
      <c r="WAW24" s="857"/>
      <c r="WAX24" s="857"/>
      <c r="WAY24" s="857"/>
      <c r="WAZ24" s="857"/>
      <c r="WBA24" s="857"/>
      <c r="WBB24" s="857"/>
      <c r="WBC24" s="857"/>
      <c r="WBD24" s="857"/>
      <c r="WBE24" s="857"/>
      <c r="WBF24" s="857"/>
      <c r="WBG24" s="857"/>
      <c r="WBH24" s="857"/>
      <c r="WBI24" s="857"/>
      <c r="WBJ24" s="857"/>
      <c r="WBK24" s="857"/>
      <c r="WBL24" s="857"/>
      <c r="WBM24" s="857"/>
      <c r="WBN24" s="857"/>
      <c r="WBO24" s="857"/>
      <c r="WBP24" s="857"/>
      <c r="WBQ24" s="857"/>
      <c r="WBR24" s="857"/>
      <c r="WBS24" s="857"/>
      <c r="WBT24" s="857"/>
      <c r="WBU24" s="857"/>
      <c r="WBV24" s="857"/>
      <c r="WBW24" s="857"/>
      <c r="WBX24" s="857"/>
      <c r="WBY24" s="857"/>
      <c r="WBZ24" s="857"/>
      <c r="WCA24" s="857"/>
      <c r="WCB24" s="857"/>
      <c r="WCC24" s="857"/>
      <c r="WCD24" s="857"/>
      <c r="WCE24" s="857"/>
      <c r="WCF24" s="857"/>
      <c r="WCG24" s="857"/>
      <c r="WCH24" s="857"/>
      <c r="WCI24" s="857"/>
      <c r="WCJ24" s="857"/>
      <c r="WCK24" s="857"/>
      <c r="WCL24" s="857"/>
      <c r="WCM24" s="857"/>
      <c r="WCN24" s="857"/>
      <c r="WCO24" s="857"/>
      <c r="WCP24" s="857"/>
      <c r="WCQ24" s="857"/>
      <c r="WCR24" s="857"/>
      <c r="WCS24" s="857"/>
      <c r="WCT24" s="857"/>
      <c r="WCU24" s="857"/>
      <c r="WCV24" s="857"/>
      <c r="WCW24" s="857"/>
      <c r="WCX24" s="857"/>
      <c r="WCY24" s="857"/>
      <c r="WCZ24" s="857"/>
      <c r="WDA24" s="857"/>
      <c r="WDB24" s="857"/>
      <c r="WDC24" s="857"/>
      <c r="WDD24" s="857"/>
      <c r="WDE24" s="857"/>
      <c r="WDF24" s="857"/>
      <c r="WDG24" s="857"/>
      <c r="WDH24" s="857"/>
      <c r="WDI24" s="857"/>
      <c r="WDJ24" s="857"/>
      <c r="WDK24" s="857"/>
      <c r="WDL24" s="857"/>
      <c r="WDM24" s="857"/>
      <c r="WDN24" s="857"/>
      <c r="WDO24" s="857"/>
      <c r="WDP24" s="857"/>
      <c r="WDQ24" s="857"/>
      <c r="WDR24" s="857"/>
      <c r="WDS24" s="857"/>
      <c r="WDT24" s="857"/>
      <c r="WDU24" s="857"/>
      <c r="WDV24" s="857"/>
      <c r="WDW24" s="857"/>
      <c r="WDX24" s="857"/>
      <c r="WDY24" s="857"/>
      <c r="WDZ24" s="857"/>
      <c r="WEA24" s="857"/>
      <c r="WEB24" s="857"/>
      <c r="WEC24" s="857"/>
      <c r="WED24" s="857"/>
      <c r="WEE24" s="857"/>
      <c r="WEF24" s="857"/>
      <c r="WEG24" s="857"/>
      <c r="WEH24" s="857"/>
      <c r="WEI24" s="857"/>
      <c r="WEJ24" s="857"/>
      <c r="WEK24" s="857"/>
      <c r="WEL24" s="857"/>
      <c r="WEM24" s="857"/>
      <c r="WEN24" s="857"/>
      <c r="WEO24" s="857"/>
      <c r="WEP24" s="857"/>
      <c r="WEQ24" s="857"/>
      <c r="WER24" s="857"/>
      <c r="WES24" s="857"/>
      <c r="WET24" s="857"/>
      <c r="WEU24" s="857"/>
      <c r="WEV24" s="857"/>
      <c r="WEW24" s="857"/>
      <c r="WEX24" s="857"/>
      <c r="WEY24" s="857"/>
      <c r="WEZ24" s="857"/>
      <c r="WFA24" s="857"/>
      <c r="WFB24" s="857"/>
      <c r="WFC24" s="857"/>
      <c r="WFD24" s="857"/>
      <c r="WFE24" s="857"/>
      <c r="WFF24" s="857"/>
      <c r="WFG24" s="857"/>
      <c r="WFH24" s="857"/>
      <c r="WFI24" s="857"/>
      <c r="WFJ24" s="857"/>
      <c r="WFK24" s="857"/>
      <c r="WFL24" s="857"/>
      <c r="WFM24" s="857"/>
      <c r="WFN24" s="857"/>
      <c r="WFO24" s="857"/>
      <c r="WFP24" s="857"/>
      <c r="WFQ24" s="857"/>
      <c r="WFR24" s="857"/>
      <c r="WFS24" s="857"/>
      <c r="WFT24" s="857"/>
      <c r="WFU24" s="857"/>
      <c r="WFV24" s="857"/>
      <c r="WFW24" s="857"/>
      <c r="WFX24" s="857"/>
      <c r="WFY24" s="857"/>
      <c r="WFZ24" s="857"/>
      <c r="WGA24" s="857"/>
      <c r="WGB24" s="857"/>
      <c r="WGC24" s="857"/>
      <c r="WGD24" s="857"/>
      <c r="WGE24" s="857"/>
      <c r="WGF24" s="857"/>
      <c r="WGG24" s="857"/>
      <c r="WGH24" s="857"/>
      <c r="WGI24" s="857"/>
      <c r="WGJ24" s="857"/>
      <c r="WGK24" s="857"/>
      <c r="WGL24" s="857"/>
      <c r="WGM24" s="857"/>
      <c r="WGN24" s="857"/>
      <c r="WGO24" s="857"/>
      <c r="WGP24" s="857"/>
      <c r="WGQ24" s="857"/>
      <c r="WGR24" s="857"/>
      <c r="WGS24" s="857"/>
      <c r="WGT24" s="857"/>
      <c r="WGU24" s="857"/>
      <c r="WGV24" s="857"/>
      <c r="WGW24" s="857"/>
      <c r="WGX24" s="857"/>
      <c r="WGY24" s="857"/>
      <c r="WGZ24" s="857"/>
      <c r="WHA24" s="857"/>
      <c r="WHB24" s="857"/>
      <c r="WHC24" s="857"/>
      <c r="WHD24" s="857"/>
      <c r="WHE24" s="857"/>
      <c r="WHF24" s="857"/>
      <c r="WHG24" s="857"/>
      <c r="WHH24" s="857"/>
      <c r="WHI24" s="857"/>
      <c r="WHJ24" s="857"/>
      <c r="WHK24" s="857"/>
      <c r="WHL24" s="857"/>
      <c r="WHM24" s="857"/>
      <c r="WHN24" s="857"/>
      <c r="WHO24" s="857"/>
      <c r="WHP24" s="857"/>
      <c r="WHQ24" s="857"/>
      <c r="WHR24" s="857"/>
      <c r="WHS24" s="857"/>
      <c r="WHT24" s="857"/>
      <c r="WHU24" s="857"/>
      <c r="WHV24" s="857"/>
      <c r="WHW24" s="857"/>
      <c r="WHX24" s="857"/>
      <c r="WHY24" s="857"/>
      <c r="WHZ24" s="857"/>
      <c r="WIA24" s="857"/>
      <c r="WIB24" s="857"/>
      <c r="WIC24" s="857"/>
      <c r="WID24" s="857"/>
      <c r="WIE24" s="857"/>
      <c r="WIF24" s="857"/>
      <c r="WIG24" s="857"/>
      <c r="WIH24" s="857"/>
      <c r="WII24" s="857"/>
      <c r="WIJ24" s="857"/>
      <c r="WIK24" s="857"/>
      <c r="WIL24" s="857"/>
      <c r="WIM24" s="857"/>
      <c r="WIN24" s="857"/>
      <c r="WIO24" s="857"/>
      <c r="WIP24" s="857"/>
      <c r="WIQ24" s="857"/>
      <c r="WIR24" s="857"/>
      <c r="WIS24" s="857"/>
      <c r="WIT24" s="857"/>
      <c r="WIU24" s="857"/>
      <c r="WIV24" s="857"/>
      <c r="WIW24" s="857"/>
      <c r="WIX24" s="857"/>
      <c r="WIY24" s="857"/>
      <c r="WIZ24" s="857"/>
      <c r="WJA24" s="857"/>
      <c r="WJB24" s="857"/>
      <c r="WJC24" s="857"/>
      <c r="WJD24" s="857"/>
      <c r="WJE24" s="857"/>
      <c r="WJF24" s="857"/>
      <c r="WJG24" s="857"/>
      <c r="WJH24" s="857"/>
      <c r="WJI24" s="857"/>
      <c r="WJJ24" s="857"/>
      <c r="WJK24" s="857"/>
      <c r="WJL24" s="857"/>
      <c r="WJM24" s="857"/>
      <c r="WJN24" s="857"/>
      <c r="WJO24" s="857"/>
      <c r="WJP24" s="857"/>
      <c r="WJQ24" s="857"/>
      <c r="WJR24" s="857"/>
      <c r="WJS24" s="857"/>
      <c r="WJT24" s="857"/>
      <c r="WJU24" s="857"/>
      <c r="WJV24" s="857"/>
      <c r="WJW24" s="857"/>
      <c r="WJX24" s="857"/>
      <c r="WJY24" s="857"/>
      <c r="WJZ24" s="857"/>
      <c r="WKA24" s="857"/>
      <c r="WKB24" s="857"/>
      <c r="WKC24" s="857"/>
      <c r="WKD24" s="857"/>
      <c r="WKE24" s="857"/>
      <c r="WKF24" s="857"/>
      <c r="WKG24" s="857"/>
      <c r="WKH24" s="857"/>
      <c r="WKI24" s="857"/>
      <c r="WKJ24" s="857"/>
      <c r="WKK24" s="857"/>
      <c r="WKL24" s="857"/>
      <c r="WKM24" s="857"/>
      <c r="WKN24" s="857"/>
      <c r="WKO24" s="857"/>
      <c r="WKP24" s="857"/>
      <c r="WKQ24" s="857"/>
      <c r="WKR24" s="857"/>
      <c r="WKS24" s="857"/>
      <c r="WKT24" s="857"/>
      <c r="WKU24" s="857"/>
      <c r="WKV24" s="857"/>
      <c r="WKW24" s="857"/>
      <c r="WKX24" s="857"/>
      <c r="WKY24" s="857"/>
      <c r="WKZ24" s="857"/>
      <c r="WLA24" s="857"/>
      <c r="WLB24" s="857"/>
      <c r="WLC24" s="857"/>
      <c r="WLD24" s="857"/>
      <c r="WLE24" s="857"/>
      <c r="WLF24" s="857"/>
      <c r="WLG24" s="857"/>
      <c r="WLH24" s="857"/>
      <c r="WLI24" s="857"/>
      <c r="WLJ24" s="857"/>
      <c r="WLK24" s="857"/>
      <c r="WLL24" s="857"/>
      <c r="WLM24" s="857"/>
      <c r="WLN24" s="857"/>
      <c r="WLO24" s="857"/>
      <c r="WLP24" s="857"/>
      <c r="WLQ24" s="857"/>
      <c r="WLR24" s="857"/>
      <c r="WLS24" s="857"/>
      <c r="WLT24" s="857"/>
      <c r="WLU24" s="857"/>
      <c r="WLV24" s="857"/>
      <c r="WLW24" s="857"/>
      <c r="WLX24" s="857"/>
      <c r="WLY24" s="857"/>
      <c r="WLZ24" s="857"/>
      <c r="WMA24" s="857"/>
      <c r="WMB24" s="857"/>
      <c r="WMC24" s="857"/>
      <c r="WMD24" s="857"/>
      <c r="WME24" s="857"/>
      <c r="WMF24" s="857"/>
      <c r="WMG24" s="857"/>
      <c r="WMH24" s="857"/>
      <c r="WMI24" s="857"/>
      <c r="WMJ24" s="857"/>
      <c r="WMK24" s="857"/>
      <c r="WML24" s="857"/>
      <c r="WMM24" s="857"/>
      <c r="WMN24" s="857"/>
      <c r="WMO24" s="857"/>
      <c r="WMP24" s="857"/>
      <c r="WMQ24" s="857"/>
      <c r="WMR24" s="857"/>
      <c r="WMS24" s="857"/>
      <c r="WMT24" s="857"/>
      <c r="WMU24" s="857"/>
      <c r="WMV24" s="857"/>
      <c r="WMW24" s="857"/>
      <c r="WMX24" s="857"/>
      <c r="WMY24" s="857"/>
      <c r="WMZ24" s="857"/>
      <c r="WNA24" s="857"/>
      <c r="WNB24" s="857"/>
      <c r="WNC24" s="857"/>
      <c r="WND24" s="857"/>
      <c r="WNE24" s="857"/>
      <c r="WNF24" s="857"/>
      <c r="WNG24" s="857"/>
      <c r="WNH24" s="857"/>
      <c r="WNI24" s="857"/>
      <c r="WNJ24" s="857"/>
      <c r="WNK24" s="857"/>
      <c r="WNL24" s="857"/>
      <c r="WNM24" s="857"/>
      <c r="WNN24" s="857"/>
      <c r="WNO24" s="857"/>
      <c r="WNP24" s="857"/>
      <c r="WNQ24" s="857"/>
      <c r="WNR24" s="857"/>
      <c r="WNS24" s="857"/>
      <c r="WNT24" s="857"/>
      <c r="WNU24" s="857"/>
      <c r="WNV24" s="857"/>
      <c r="WNW24" s="857"/>
      <c r="WNX24" s="857"/>
      <c r="WNY24" s="857"/>
      <c r="WNZ24" s="857"/>
      <c r="WOA24" s="857"/>
      <c r="WOB24" s="857"/>
      <c r="WOC24" s="857"/>
      <c r="WOD24" s="857"/>
      <c r="WOE24" s="857"/>
      <c r="WOF24" s="857"/>
      <c r="WOG24" s="857"/>
      <c r="WOH24" s="857"/>
      <c r="WOI24" s="857"/>
      <c r="WOJ24" s="857"/>
      <c r="WOK24" s="857"/>
      <c r="WOL24" s="857"/>
      <c r="WOM24" s="857"/>
      <c r="WON24" s="857"/>
      <c r="WOO24" s="857"/>
      <c r="WOP24" s="857"/>
      <c r="WOQ24" s="857"/>
      <c r="WOR24" s="857"/>
      <c r="WOS24" s="857"/>
      <c r="WOT24" s="857"/>
      <c r="WOU24" s="857"/>
      <c r="WOV24" s="857"/>
      <c r="WOW24" s="857"/>
      <c r="WOX24" s="857"/>
      <c r="WOY24" s="857"/>
      <c r="WOZ24" s="857"/>
      <c r="WPA24" s="857"/>
      <c r="WPB24" s="857"/>
      <c r="WPC24" s="857"/>
      <c r="WPD24" s="857"/>
      <c r="WPE24" s="857"/>
      <c r="WPF24" s="857"/>
      <c r="WPG24" s="857"/>
      <c r="WPH24" s="857"/>
      <c r="WPI24" s="857"/>
      <c r="WPJ24" s="857"/>
      <c r="WPK24" s="857"/>
      <c r="WPL24" s="857"/>
      <c r="WPM24" s="857"/>
      <c r="WPN24" s="857"/>
      <c r="WPO24" s="857"/>
      <c r="WPP24" s="857"/>
      <c r="WPQ24" s="857"/>
      <c r="WPR24" s="857"/>
      <c r="WPS24" s="857"/>
      <c r="WPT24" s="857"/>
      <c r="WPU24" s="857"/>
      <c r="WPV24" s="857"/>
      <c r="WPW24" s="857"/>
      <c r="WPX24" s="857"/>
      <c r="WPY24" s="857"/>
      <c r="WPZ24" s="857"/>
      <c r="WQA24" s="857"/>
      <c r="WQB24" s="857"/>
      <c r="WQC24" s="857"/>
      <c r="WQD24" s="857"/>
      <c r="WQE24" s="857"/>
      <c r="WQF24" s="857"/>
      <c r="WQG24" s="857"/>
      <c r="WQH24" s="857"/>
      <c r="WQI24" s="857"/>
      <c r="WQJ24" s="857"/>
      <c r="WQK24" s="857"/>
      <c r="WQL24" s="857"/>
      <c r="WQM24" s="857"/>
      <c r="WQN24" s="857"/>
      <c r="WQO24" s="857"/>
      <c r="WQP24" s="857"/>
      <c r="WQQ24" s="857"/>
      <c r="WQR24" s="857"/>
      <c r="WQS24" s="857"/>
      <c r="WQT24" s="857"/>
      <c r="WQU24" s="857"/>
      <c r="WQV24" s="857"/>
      <c r="WQW24" s="857"/>
      <c r="WQX24" s="857"/>
      <c r="WQY24" s="857"/>
      <c r="WQZ24" s="857"/>
      <c r="WRA24" s="857"/>
      <c r="WRB24" s="857"/>
      <c r="WRC24" s="857"/>
      <c r="WRD24" s="857"/>
      <c r="WRE24" s="857"/>
      <c r="WRF24" s="857"/>
      <c r="WRG24" s="857"/>
      <c r="WRH24" s="857"/>
      <c r="WRI24" s="857"/>
      <c r="WRJ24" s="857"/>
      <c r="WRK24" s="857"/>
      <c r="WRL24" s="857"/>
      <c r="WRM24" s="857"/>
      <c r="WRN24" s="857"/>
      <c r="WRO24" s="857"/>
      <c r="WRP24" s="857"/>
      <c r="WRQ24" s="857"/>
      <c r="WRR24" s="857"/>
      <c r="WRS24" s="857"/>
      <c r="WRT24" s="857"/>
      <c r="WRU24" s="857"/>
      <c r="WRV24" s="857"/>
      <c r="WRW24" s="857"/>
      <c r="WRX24" s="857"/>
      <c r="WRY24" s="857"/>
      <c r="WRZ24" s="857"/>
      <c r="WSA24" s="857"/>
      <c r="WSB24" s="857"/>
      <c r="WSC24" s="857"/>
      <c r="WSD24" s="857"/>
      <c r="WSE24" s="857"/>
      <c r="WSF24" s="857"/>
      <c r="WSG24" s="857"/>
      <c r="WSH24" s="857"/>
      <c r="WSI24" s="857"/>
      <c r="WSJ24" s="857"/>
      <c r="WSK24" s="857"/>
      <c r="WSL24" s="857"/>
      <c r="WSM24" s="857"/>
      <c r="WSN24" s="857"/>
      <c r="WSO24" s="857"/>
      <c r="WSP24" s="857"/>
      <c r="WSQ24" s="857"/>
      <c r="WSR24" s="857"/>
      <c r="WSS24" s="857"/>
      <c r="WST24" s="857"/>
      <c r="WSU24" s="857"/>
      <c r="WSV24" s="857"/>
      <c r="WSW24" s="857"/>
      <c r="WSX24" s="857"/>
      <c r="WSY24" s="857"/>
      <c r="WSZ24" s="857"/>
      <c r="WTA24" s="857"/>
      <c r="WTB24" s="857"/>
      <c r="WTC24" s="857"/>
      <c r="WTD24" s="857"/>
      <c r="WTE24" s="857"/>
      <c r="WTF24" s="857"/>
      <c r="WTG24" s="857"/>
      <c r="WTH24" s="857"/>
      <c r="WTI24" s="857"/>
      <c r="WTJ24" s="857"/>
      <c r="WTK24" s="857"/>
      <c r="WTL24" s="857"/>
      <c r="WTM24" s="857"/>
      <c r="WTN24" s="857"/>
      <c r="WTO24" s="857"/>
      <c r="WTP24" s="857"/>
      <c r="WTQ24" s="857"/>
      <c r="WTR24" s="857"/>
      <c r="WTS24" s="857"/>
      <c r="WTT24" s="857"/>
      <c r="WTU24" s="857"/>
      <c r="WTV24" s="857"/>
      <c r="WTW24" s="857"/>
      <c r="WTX24" s="857"/>
      <c r="WTY24" s="857"/>
      <c r="WTZ24" s="857"/>
      <c r="WUA24" s="857"/>
      <c r="WUB24" s="857"/>
      <c r="WUC24" s="857"/>
      <c r="WUD24" s="857"/>
      <c r="WUE24" s="857"/>
      <c r="WUF24" s="857"/>
      <c r="WUG24" s="857"/>
      <c r="WUH24" s="857"/>
      <c r="WUI24" s="857"/>
      <c r="WUJ24" s="857"/>
      <c r="WUK24" s="857"/>
      <c r="WUL24" s="857"/>
      <c r="WUM24" s="857"/>
      <c r="WUN24" s="857"/>
      <c r="WUO24" s="857"/>
      <c r="WUP24" s="857"/>
      <c r="WUQ24" s="857"/>
      <c r="WUR24" s="857"/>
      <c r="WUS24" s="857"/>
      <c r="WUT24" s="857"/>
      <c r="WUU24" s="857"/>
      <c r="WUV24" s="857"/>
      <c r="WUW24" s="857"/>
      <c r="WUX24" s="857"/>
      <c r="WUY24" s="857"/>
      <c r="WUZ24" s="857"/>
      <c r="WVA24" s="857"/>
      <c r="WVB24" s="857"/>
      <c r="WVC24" s="857"/>
      <c r="WVD24" s="857"/>
      <c r="WVE24" s="857"/>
      <c r="WVF24" s="857"/>
      <c r="WVG24" s="857"/>
      <c r="WVH24" s="857"/>
      <c r="WVI24" s="857"/>
      <c r="WVJ24" s="857"/>
      <c r="WVK24" s="857"/>
      <c r="WVL24" s="857"/>
      <c r="WVM24" s="857"/>
      <c r="WVN24" s="857"/>
      <c r="WVO24" s="857"/>
      <c r="WVP24" s="857"/>
      <c r="WVQ24" s="857"/>
      <c r="WVR24" s="857"/>
      <c r="WVS24" s="857"/>
      <c r="WVT24" s="857"/>
      <c r="WVU24" s="857"/>
      <c r="WVV24" s="857"/>
      <c r="WVW24" s="857"/>
      <c r="WVX24" s="857"/>
      <c r="WVY24" s="857"/>
      <c r="WVZ24" s="857"/>
      <c r="WWA24" s="857"/>
      <c r="WWB24" s="857"/>
      <c r="WWC24" s="857"/>
      <c r="WWD24" s="857"/>
      <c r="WWE24" s="857"/>
      <c r="WWF24" s="857"/>
      <c r="WWG24" s="857"/>
      <c r="WWH24" s="857"/>
      <c r="WWI24" s="857"/>
      <c r="WWJ24" s="857"/>
      <c r="WWK24" s="857"/>
      <c r="WWL24" s="857"/>
      <c r="WWM24" s="857"/>
      <c r="WWN24" s="857"/>
      <c r="WWO24" s="857"/>
      <c r="WWP24" s="857"/>
      <c r="WWQ24" s="857"/>
      <c r="WWR24" s="857"/>
      <c r="WWS24" s="857"/>
      <c r="WWT24" s="857"/>
      <c r="WWU24" s="857"/>
      <c r="WWV24" s="857"/>
      <c r="WWW24" s="857"/>
      <c r="WWX24" s="857"/>
      <c r="WWY24" s="857"/>
      <c r="WWZ24" s="857"/>
      <c r="WXA24" s="857"/>
      <c r="WXB24" s="857"/>
      <c r="WXC24" s="857"/>
      <c r="WXD24" s="857"/>
      <c r="WXE24" s="857"/>
      <c r="WXF24" s="857"/>
      <c r="WXG24" s="857"/>
      <c r="WXH24" s="857"/>
      <c r="WXI24" s="857"/>
      <c r="WXJ24" s="857"/>
      <c r="WXK24" s="857"/>
      <c r="WXL24" s="857"/>
      <c r="WXM24" s="857"/>
      <c r="WXN24" s="857"/>
      <c r="WXO24" s="857"/>
      <c r="WXP24" s="857"/>
      <c r="WXQ24" s="857"/>
      <c r="WXR24" s="857"/>
      <c r="WXS24" s="857"/>
      <c r="WXT24" s="857"/>
      <c r="WXU24" s="857"/>
      <c r="WXV24" s="857"/>
      <c r="WXW24" s="857"/>
      <c r="WXX24" s="857"/>
      <c r="WXY24" s="857"/>
      <c r="WXZ24" s="857"/>
      <c r="WYA24" s="857"/>
      <c r="WYB24" s="857"/>
      <c r="WYC24" s="857"/>
      <c r="WYD24" s="857"/>
      <c r="WYE24" s="857"/>
      <c r="WYF24" s="857"/>
      <c r="WYG24" s="857"/>
      <c r="WYH24" s="857"/>
      <c r="WYI24" s="857"/>
      <c r="WYJ24" s="857"/>
      <c r="WYK24" s="857"/>
      <c r="WYL24" s="857"/>
      <c r="WYM24" s="857"/>
      <c r="WYN24" s="857"/>
      <c r="WYO24" s="857"/>
      <c r="WYP24" s="857"/>
      <c r="WYQ24" s="857"/>
      <c r="WYR24" s="857"/>
      <c r="WYS24" s="857"/>
      <c r="WYT24" s="857"/>
      <c r="WYU24" s="857"/>
      <c r="WYV24" s="857"/>
      <c r="WYW24" s="857"/>
      <c r="WYX24" s="857"/>
      <c r="WYY24" s="857"/>
      <c r="WYZ24" s="857"/>
      <c r="WZA24" s="857"/>
      <c r="WZB24" s="857"/>
      <c r="WZC24" s="857"/>
      <c r="WZD24" s="857"/>
      <c r="WZE24" s="857"/>
      <c r="WZF24" s="857"/>
      <c r="WZG24" s="857"/>
      <c r="WZH24" s="857"/>
      <c r="WZI24" s="857"/>
      <c r="WZJ24" s="857"/>
      <c r="WZK24" s="857"/>
      <c r="WZL24" s="857"/>
      <c r="WZM24" s="857"/>
      <c r="WZN24" s="857"/>
      <c r="WZO24" s="857"/>
      <c r="WZP24" s="857"/>
      <c r="WZQ24" s="857"/>
      <c r="WZR24" s="857"/>
      <c r="WZS24" s="857"/>
      <c r="WZT24" s="857"/>
      <c r="WZU24" s="857"/>
      <c r="WZV24" s="857"/>
      <c r="WZW24" s="857"/>
      <c r="WZX24" s="857"/>
      <c r="WZY24" s="857"/>
      <c r="WZZ24" s="857"/>
      <c r="XAA24" s="857"/>
      <c r="XAB24" s="857"/>
      <c r="XAC24" s="857"/>
      <c r="XAD24" s="857"/>
      <c r="XAE24" s="857"/>
      <c r="XAF24" s="857"/>
      <c r="XAG24" s="857"/>
      <c r="XAH24" s="857"/>
      <c r="XAI24" s="857"/>
      <c r="XAJ24" s="857"/>
      <c r="XAK24" s="857"/>
      <c r="XAL24" s="857"/>
      <c r="XAM24" s="857"/>
      <c r="XAN24" s="857"/>
      <c r="XAO24" s="857"/>
      <c r="XAP24" s="857"/>
      <c r="XAQ24" s="857"/>
      <c r="XAR24" s="857"/>
      <c r="XAS24" s="857"/>
      <c r="XAT24" s="857"/>
      <c r="XAU24" s="857"/>
      <c r="XAV24" s="857"/>
      <c r="XAW24" s="857"/>
      <c r="XAX24" s="857"/>
      <c r="XAY24" s="857"/>
      <c r="XAZ24" s="857"/>
      <c r="XBA24" s="857"/>
      <c r="XBB24" s="857"/>
      <c r="XBC24" s="857"/>
      <c r="XBD24" s="857"/>
      <c r="XBE24" s="857"/>
      <c r="XBF24" s="857"/>
      <c r="XBG24" s="857"/>
      <c r="XBH24" s="857"/>
      <c r="XBI24" s="857"/>
      <c r="XBJ24" s="857"/>
      <c r="XBK24" s="857"/>
      <c r="XBL24" s="857"/>
      <c r="XBM24" s="857"/>
      <c r="XBN24" s="857"/>
      <c r="XBO24" s="857"/>
      <c r="XBP24" s="857"/>
      <c r="XBQ24" s="857"/>
      <c r="XBR24" s="857"/>
      <c r="XBS24" s="857"/>
      <c r="XBT24" s="857"/>
      <c r="XBU24" s="857"/>
      <c r="XBV24" s="857"/>
      <c r="XBW24" s="857"/>
      <c r="XBX24" s="857"/>
      <c r="XBY24" s="857"/>
      <c r="XBZ24" s="857"/>
      <c r="XCA24" s="857"/>
      <c r="XCB24" s="857"/>
      <c r="XCC24" s="857"/>
      <c r="XCD24" s="857"/>
      <c r="XCE24" s="857"/>
      <c r="XCF24" s="857"/>
      <c r="XCG24" s="857"/>
      <c r="XCH24" s="857"/>
      <c r="XCI24" s="857"/>
      <c r="XCJ24" s="857"/>
      <c r="XCK24" s="857"/>
      <c r="XCL24" s="857"/>
      <c r="XCM24" s="857"/>
      <c r="XCN24" s="857"/>
      <c r="XCO24" s="857"/>
      <c r="XCP24" s="857"/>
      <c r="XCQ24" s="857"/>
      <c r="XCR24" s="857"/>
      <c r="XCS24" s="857"/>
      <c r="XCT24" s="857"/>
      <c r="XCU24" s="857"/>
      <c r="XCV24" s="857"/>
      <c r="XCW24" s="857"/>
      <c r="XCX24" s="857"/>
      <c r="XCY24" s="857"/>
      <c r="XCZ24" s="857"/>
      <c r="XDA24" s="857"/>
      <c r="XDB24" s="857"/>
      <c r="XDC24" s="857"/>
      <c r="XDD24" s="857"/>
      <c r="XDE24" s="857"/>
      <c r="XDF24" s="857"/>
      <c r="XDG24" s="857"/>
      <c r="XDH24" s="857"/>
      <c r="XDI24" s="857"/>
      <c r="XDJ24" s="857"/>
      <c r="XDK24" s="857"/>
      <c r="XDL24" s="857"/>
      <c r="XDM24" s="857"/>
      <c r="XDN24" s="857"/>
      <c r="XDO24" s="857"/>
      <c r="XDP24" s="857"/>
      <c r="XDQ24" s="857"/>
      <c r="XDR24" s="857"/>
      <c r="XDS24" s="857"/>
      <c r="XDT24" s="857"/>
      <c r="XDU24" s="857"/>
      <c r="XDV24" s="857"/>
      <c r="XDW24" s="857"/>
      <c r="XDX24" s="857"/>
      <c r="XDY24" s="857"/>
      <c r="XDZ24" s="857"/>
      <c r="XEA24" s="857"/>
      <c r="XEB24" s="857"/>
      <c r="XEC24" s="857"/>
      <c r="XED24" s="857"/>
      <c r="XEE24" s="857"/>
      <c r="XEF24" s="857"/>
      <c r="XEG24" s="857"/>
      <c r="XEH24" s="857"/>
      <c r="XEI24" s="857"/>
      <c r="XEJ24" s="857"/>
      <c r="XEK24" s="857"/>
      <c r="XEL24" s="857"/>
      <c r="XEM24" s="857"/>
      <c r="XEN24" s="857"/>
      <c r="XEO24" s="857"/>
      <c r="XEP24" s="857"/>
      <c r="XEQ24" s="857"/>
      <c r="XER24" s="857"/>
      <c r="XES24" s="857"/>
      <c r="XET24" s="857"/>
      <c r="XEU24" s="857"/>
      <c r="XEV24" s="857"/>
      <c r="XEW24" s="857"/>
      <c r="XEX24" s="857"/>
      <c r="XEY24" s="857"/>
      <c r="XEZ24" s="857"/>
      <c r="XFA24" s="857"/>
      <c r="XFB24" s="857"/>
      <c r="XFC24" s="857"/>
      <c r="XFD24" s="857"/>
    </row>
    <row r="25" spans="1:16384" s="461" customFormat="1">
      <c r="A25" s="1082" t="s">
        <v>554</v>
      </c>
      <c r="B25" s="1082"/>
      <c r="C25" s="1082"/>
      <c r="D25" s="1082"/>
      <c r="E25" s="1082"/>
      <c r="F25" s="1082"/>
      <c r="G25" s="1082"/>
      <c r="H25" s="59"/>
      <c r="I25" s="59"/>
      <c r="J25" s="59"/>
      <c r="K25" s="59"/>
      <c r="L25" s="59"/>
      <c r="M25" s="59"/>
      <c r="N25" s="59"/>
      <c r="O25" s="59"/>
      <c r="P25" s="711"/>
      <c r="Q25" s="711"/>
      <c r="R25" s="711"/>
      <c r="S25" s="711"/>
      <c r="T25" s="711"/>
      <c r="U25" s="711"/>
      <c r="V25" s="711"/>
      <c r="W25" s="711"/>
      <c r="X25" s="711"/>
      <c r="Y25" s="711"/>
      <c r="Z25" s="711"/>
      <c r="AA25" s="711"/>
      <c r="AB25" s="711"/>
      <c r="AC25" s="711"/>
      <c r="AD25" s="711"/>
      <c r="AE25" s="711"/>
      <c r="AF25" s="711"/>
      <c r="AG25" s="711"/>
      <c r="AH25" s="711"/>
      <c r="AI25" s="711"/>
      <c r="AJ25" s="711"/>
      <c r="AK25" s="711"/>
      <c r="AL25" s="711"/>
      <c r="AM25" s="711"/>
      <c r="AN25" s="711"/>
      <c r="AO25" s="711"/>
      <c r="AP25" s="711"/>
      <c r="AQ25" s="711"/>
      <c r="AR25" s="711"/>
      <c r="AS25" s="711"/>
      <c r="AT25" s="711"/>
      <c r="AU25" s="711"/>
      <c r="AV25" s="711"/>
      <c r="AW25" s="711"/>
      <c r="AX25" s="711"/>
      <c r="AY25" s="711"/>
      <c r="AZ25" s="711"/>
      <c r="BA25" s="711"/>
      <c r="BB25" s="711"/>
      <c r="BC25" s="711"/>
      <c r="BD25" s="711"/>
      <c r="BE25" s="711"/>
      <c r="BF25" s="711"/>
      <c r="BG25" s="711"/>
      <c r="BH25" s="711"/>
      <c r="BI25" s="711"/>
      <c r="BJ25" s="711"/>
      <c r="BK25" s="711"/>
      <c r="BL25" s="711"/>
      <c r="BM25" s="711"/>
      <c r="BN25" s="711"/>
      <c r="BO25" s="711"/>
      <c r="BP25" s="711"/>
      <c r="BQ25" s="711"/>
      <c r="BR25" s="711"/>
      <c r="BS25" s="711"/>
      <c r="BT25" s="711"/>
      <c r="BU25" s="711"/>
      <c r="BV25" s="711"/>
      <c r="BW25" s="711"/>
      <c r="BX25" s="711"/>
      <c r="BY25" s="711"/>
      <c r="BZ25" s="711"/>
      <c r="CA25" s="711"/>
      <c r="CB25" s="711"/>
      <c r="CC25" s="711"/>
      <c r="CD25" s="711"/>
      <c r="CE25" s="711"/>
      <c r="CF25" s="711"/>
      <c r="CG25" s="711"/>
      <c r="CH25" s="711"/>
      <c r="CI25" s="711"/>
      <c r="CJ25" s="711"/>
      <c r="CK25" s="711"/>
      <c r="CL25" s="711"/>
      <c r="CM25" s="711"/>
      <c r="CN25" s="711"/>
      <c r="CO25" s="711"/>
      <c r="CP25" s="711"/>
      <c r="CQ25" s="711"/>
      <c r="CR25" s="711"/>
      <c r="CS25" s="711"/>
      <c r="CT25" s="711"/>
      <c r="CU25" s="711"/>
      <c r="CV25" s="711"/>
      <c r="CW25" s="711"/>
      <c r="CX25" s="711"/>
      <c r="CY25" s="711"/>
      <c r="CZ25" s="711"/>
      <c r="DA25" s="711"/>
      <c r="DB25" s="711"/>
      <c r="DC25" s="711"/>
      <c r="DD25" s="711"/>
      <c r="DE25" s="711"/>
      <c r="DF25" s="711"/>
      <c r="DG25" s="711"/>
      <c r="DH25" s="711"/>
      <c r="DI25" s="711"/>
      <c r="DJ25" s="711"/>
      <c r="DK25" s="711"/>
      <c r="DL25" s="711"/>
      <c r="DM25" s="711"/>
      <c r="DN25" s="711"/>
      <c r="DO25" s="711"/>
      <c r="DP25" s="711"/>
      <c r="DQ25" s="711"/>
      <c r="DR25" s="711"/>
      <c r="DS25" s="711"/>
      <c r="DT25" s="711"/>
      <c r="DU25" s="711"/>
      <c r="DV25" s="711"/>
      <c r="DW25" s="711"/>
      <c r="DX25" s="711"/>
      <c r="DY25" s="711"/>
      <c r="DZ25" s="711"/>
      <c r="EA25" s="711"/>
      <c r="EB25" s="711"/>
      <c r="EC25" s="711"/>
      <c r="ED25" s="711"/>
      <c r="EE25" s="711"/>
      <c r="EF25" s="711"/>
      <c r="EG25" s="711"/>
      <c r="EH25" s="711"/>
      <c r="EI25" s="711"/>
      <c r="EJ25" s="711"/>
      <c r="EK25" s="711"/>
      <c r="EL25" s="711"/>
      <c r="EM25" s="711"/>
      <c r="EN25" s="711"/>
      <c r="EO25" s="711"/>
      <c r="EP25" s="711"/>
      <c r="EQ25" s="711"/>
      <c r="ER25" s="711"/>
      <c r="ES25" s="711"/>
      <c r="ET25" s="711"/>
      <c r="EU25" s="711"/>
      <c r="EV25" s="711"/>
      <c r="EW25" s="711"/>
      <c r="EX25" s="711"/>
      <c r="EY25" s="711"/>
      <c r="EZ25" s="711"/>
      <c r="FA25" s="711"/>
      <c r="FB25" s="711"/>
      <c r="FC25" s="711"/>
      <c r="FD25" s="711"/>
      <c r="FE25" s="711"/>
      <c r="FF25" s="711"/>
      <c r="FG25" s="711"/>
      <c r="FH25" s="711"/>
      <c r="FI25" s="711"/>
      <c r="FJ25" s="711"/>
      <c r="FK25" s="711"/>
      <c r="FL25" s="711"/>
      <c r="FM25" s="711"/>
      <c r="FN25" s="711"/>
      <c r="FO25" s="711"/>
      <c r="FP25" s="711"/>
      <c r="FQ25" s="711"/>
      <c r="FR25" s="711"/>
      <c r="FS25" s="711"/>
      <c r="FT25" s="711"/>
      <c r="FU25" s="711"/>
      <c r="FV25" s="711"/>
      <c r="FW25" s="711"/>
      <c r="FX25" s="711"/>
      <c r="FY25" s="711"/>
      <c r="FZ25" s="711"/>
      <c r="GA25" s="711"/>
      <c r="GB25" s="711"/>
      <c r="GC25" s="711"/>
      <c r="GD25" s="711"/>
      <c r="GE25" s="711"/>
      <c r="GF25" s="711"/>
      <c r="GG25" s="711"/>
      <c r="GH25" s="711"/>
      <c r="GI25" s="711"/>
      <c r="GJ25" s="711"/>
      <c r="GK25" s="711"/>
      <c r="GL25" s="711"/>
      <c r="GM25" s="711"/>
      <c r="GN25" s="711"/>
      <c r="GO25" s="711"/>
      <c r="GP25" s="711"/>
      <c r="GQ25" s="711"/>
      <c r="GR25" s="711"/>
      <c r="GS25" s="711"/>
      <c r="GT25" s="711"/>
      <c r="GU25" s="711"/>
      <c r="GV25" s="711"/>
      <c r="GW25" s="711"/>
      <c r="GX25" s="711"/>
      <c r="GY25" s="711"/>
      <c r="GZ25" s="711"/>
      <c r="HA25" s="711"/>
      <c r="HB25" s="711"/>
      <c r="HC25" s="711"/>
      <c r="HD25" s="711"/>
      <c r="HE25" s="711"/>
      <c r="HF25" s="711"/>
      <c r="HG25" s="711"/>
      <c r="HH25" s="711"/>
      <c r="HI25" s="711"/>
      <c r="HJ25" s="711"/>
      <c r="HK25" s="711"/>
      <c r="HL25" s="711"/>
      <c r="HM25" s="711"/>
      <c r="HN25" s="711"/>
      <c r="HO25" s="711"/>
      <c r="HP25" s="711"/>
      <c r="HQ25" s="711"/>
      <c r="HR25" s="711"/>
      <c r="HS25" s="711"/>
      <c r="HT25" s="711"/>
      <c r="HU25" s="711"/>
      <c r="HV25" s="711"/>
      <c r="HW25" s="711"/>
      <c r="HX25" s="711"/>
      <c r="HY25" s="711"/>
      <c r="HZ25" s="711"/>
      <c r="IA25" s="711"/>
      <c r="IB25" s="711"/>
      <c r="IC25" s="711"/>
      <c r="ID25" s="711"/>
      <c r="IE25" s="711"/>
      <c r="IF25" s="711"/>
      <c r="IG25" s="711"/>
      <c r="IH25" s="711"/>
      <c r="II25" s="711"/>
      <c r="IJ25" s="711"/>
      <c r="IK25" s="711"/>
      <c r="IL25" s="711"/>
      <c r="IM25" s="711"/>
      <c r="IN25" s="711"/>
      <c r="IO25" s="711"/>
      <c r="IP25" s="711"/>
      <c r="IQ25" s="711"/>
      <c r="IR25" s="711"/>
      <c r="IS25" s="711"/>
      <c r="IT25" s="711"/>
      <c r="IU25" s="711"/>
      <c r="IV25" s="711"/>
      <c r="IW25" s="711"/>
      <c r="IX25" s="711"/>
      <c r="IY25" s="711"/>
      <c r="IZ25" s="711"/>
      <c r="JA25" s="711"/>
      <c r="JB25" s="711"/>
      <c r="JC25" s="711"/>
      <c r="JD25" s="711"/>
      <c r="JE25" s="711"/>
      <c r="JF25" s="711"/>
      <c r="JG25" s="711"/>
      <c r="JH25" s="711"/>
      <c r="JI25" s="711"/>
      <c r="JJ25" s="711"/>
      <c r="JK25" s="711"/>
      <c r="JL25" s="711"/>
      <c r="JM25" s="711"/>
      <c r="JN25" s="711"/>
      <c r="JO25" s="711"/>
      <c r="JP25" s="711"/>
      <c r="JQ25" s="711"/>
      <c r="JR25" s="711"/>
      <c r="JS25" s="711"/>
      <c r="JT25" s="711"/>
      <c r="JU25" s="711"/>
      <c r="JV25" s="711"/>
      <c r="JW25" s="711"/>
      <c r="JX25" s="711"/>
      <c r="JY25" s="711"/>
      <c r="JZ25" s="711"/>
      <c r="KA25" s="711"/>
      <c r="KB25" s="711"/>
      <c r="KC25" s="711"/>
      <c r="KD25" s="711"/>
      <c r="KE25" s="711"/>
      <c r="KF25" s="711"/>
      <c r="KG25" s="711"/>
      <c r="KH25" s="711"/>
      <c r="KI25" s="711"/>
      <c r="KJ25" s="711"/>
      <c r="KK25" s="711"/>
      <c r="KL25" s="711"/>
      <c r="KM25" s="711"/>
      <c r="KN25" s="711"/>
      <c r="KO25" s="711"/>
      <c r="KP25" s="711"/>
      <c r="KQ25" s="711"/>
      <c r="KR25" s="711"/>
      <c r="KS25" s="711"/>
      <c r="KT25" s="711"/>
      <c r="KU25" s="711"/>
      <c r="KV25" s="711"/>
      <c r="KW25" s="711"/>
      <c r="KX25" s="711"/>
      <c r="KY25" s="711"/>
      <c r="KZ25" s="711"/>
      <c r="LA25" s="711"/>
      <c r="LB25" s="711"/>
      <c r="LC25" s="711"/>
      <c r="LD25" s="711"/>
      <c r="LE25" s="711"/>
      <c r="LF25" s="711"/>
      <c r="LG25" s="711"/>
      <c r="LH25" s="711"/>
      <c r="LI25" s="711"/>
      <c r="LJ25" s="711"/>
      <c r="LK25" s="711"/>
      <c r="LL25" s="711"/>
      <c r="LM25" s="711"/>
      <c r="LN25" s="711"/>
      <c r="LO25" s="711"/>
      <c r="LP25" s="711"/>
      <c r="LQ25" s="711"/>
      <c r="LR25" s="711"/>
      <c r="LS25" s="711"/>
      <c r="LT25" s="711"/>
      <c r="LU25" s="711"/>
      <c r="LV25" s="711"/>
      <c r="LW25" s="711"/>
      <c r="LX25" s="711"/>
      <c r="LY25" s="711"/>
      <c r="LZ25" s="711"/>
      <c r="MA25" s="711"/>
      <c r="MB25" s="711"/>
      <c r="MC25" s="711"/>
      <c r="MD25" s="711"/>
      <c r="ME25" s="711"/>
      <c r="MF25" s="711"/>
      <c r="MG25" s="711"/>
      <c r="MH25" s="711"/>
      <c r="MI25" s="711"/>
      <c r="MJ25" s="711"/>
      <c r="MK25" s="711"/>
      <c r="ML25" s="711"/>
      <c r="MM25" s="711"/>
      <c r="MN25" s="711"/>
      <c r="MO25" s="711"/>
      <c r="MP25" s="711"/>
      <c r="MQ25" s="711"/>
      <c r="MR25" s="711"/>
      <c r="MS25" s="711"/>
      <c r="MT25" s="711"/>
      <c r="MU25" s="711"/>
      <c r="MV25" s="711"/>
      <c r="MW25" s="711"/>
      <c r="MX25" s="711"/>
      <c r="MY25" s="711"/>
      <c r="MZ25" s="711"/>
      <c r="NA25" s="711"/>
      <c r="NB25" s="711"/>
      <c r="NC25" s="711"/>
      <c r="ND25" s="711"/>
      <c r="NE25" s="711"/>
      <c r="NF25" s="711"/>
      <c r="NG25" s="711"/>
      <c r="NH25" s="711"/>
      <c r="NI25" s="711"/>
      <c r="NJ25" s="711"/>
      <c r="NK25" s="711"/>
      <c r="NL25" s="711"/>
      <c r="NM25" s="711"/>
      <c r="NN25" s="711"/>
      <c r="NO25" s="711"/>
      <c r="NP25" s="711"/>
      <c r="NQ25" s="711"/>
      <c r="NR25" s="711"/>
      <c r="NS25" s="711"/>
      <c r="NT25" s="711"/>
      <c r="NU25" s="711"/>
      <c r="NV25" s="711"/>
      <c r="NW25" s="711"/>
      <c r="NX25" s="711"/>
      <c r="NY25" s="711"/>
      <c r="NZ25" s="711"/>
      <c r="OA25" s="711"/>
      <c r="OB25" s="711"/>
      <c r="OC25" s="711"/>
      <c r="OD25" s="711"/>
      <c r="OE25" s="711"/>
      <c r="OF25" s="711"/>
      <c r="OG25" s="711"/>
      <c r="OH25" s="711"/>
      <c r="OI25" s="711"/>
      <c r="OJ25" s="711"/>
      <c r="OK25" s="711"/>
      <c r="OL25" s="711"/>
      <c r="OM25" s="711"/>
      <c r="ON25" s="711"/>
      <c r="OO25" s="711"/>
      <c r="OP25" s="711"/>
      <c r="OQ25" s="711"/>
      <c r="OR25" s="711"/>
      <c r="OS25" s="711"/>
      <c r="OT25" s="711"/>
      <c r="OU25" s="711"/>
      <c r="OV25" s="711"/>
      <c r="OW25" s="711"/>
      <c r="OX25" s="711"/>
      <c r="OY25" s="711"/>
      <c r="OZ25" s="711"/>
      <c r="PA25" s="711"/>
      <c r="PB25" s="711"/>
      <c r="PC25" s="711"/>
      <c r="PD25" s="711"/>
      <c r="PE25" s="711"/>
      <c r="PF25" s="711"/>
      <c r="PG25" s="711"/>
      <c r="PH25" s="711"/>
      <c r="PI25" s="711"/>
      <c r="PJ25" s="711"/>
      <c r="PK25" s="711"/>
      <c r="PL25" s="711"/>
      <c r="PM25" s="711"/>
      <c r="PN25" s="711"/>
      <c r="PO25" s="711"/>
      <c r="PP25" s="711"/>
      <c r="PQ25" s="711"/>
      <c r="PR25" s="711"/>
      <c r="PS25" s="711"/>
      <c r="PT25" s="711"/>
      <c r="PU25" s="711"/>
      <c r="PV25" s="711"/>
      <c r="PW25" s="711"/>
      <c r="PX25" s="711"/>
      <c r="PY25" s="711"/>
      <c r="PZ25" s="711"/>
      <c r="QA25" s="711"/>
      <c r="QB25" s="711"/>
      <c r="QC25" s="711"/>
      <c r="QD25" s="711"/>
      <c r="QE25" s="711"/>
      <c r="QF25" s="711"/>
      <c r="QG25" s="711"/>
      <c r="QH25" s="711"/>
      <c r="QI25" s="711"/>
      <c r="QJ25" s="711"/>
      <c r="QK25" s="711"/>
      <c r="QL25" s="711"/>
      <c r="QM25" s="711"/>
      <c r="QN25" s="711"/>
      <c r="QO25" s="711"/>
      <c r="QP25" s="711"/>
      <c r="QQ25" s="711"/>
      <c r="QR25" s="711"/>
      <c r="QS25" s="711"/>
      <c r="QT25" s="711"/>
      <c r="QU25" s="711"/>
      <c r="QV25" s="711"/>
      <c r="QW25" s="711"/>
      <c r="QX25" s="711"/>
      <c r="QY25" s="711"/>
      <c r="QZ25" s="711"/>
      <c r="RA25" s="711"/>
      <c r="RB25" s="711"/>
      <c r="RC25" s="711"/>
      <c r="RD25" s="711"/>
      <c r="RE25" s="711"/>
      <c r="RF25" s="711"/>
      <c r="RG25" s="711"/>
      <c r="RH25" s="711"/>
      <c r="RI25" s="711"/>
      <c r="RJ25" s="711"/>
      <c r="RK25" s="711"/>
      <c r="RL25" s="711"/>
      <c r="RM25" s="711"/>
      <c r="RN25" s="711"/>
      <c r="RO25" s="711"/>
      <c r="RP25" s="711"/>
      <c r="RQ25" s="711"/>
      <c r="RR25" s="711"/>
      <c r="RS25" s="711"/>
      <c r="RT25" s="711"/>
      <c r="RU25" s="711"/>
      <c r="RV25" s="711"/>
      <c r="RW25" s="711"/>
      <c r="RX25" s="711"/>
      <c r="RY25" s="711"/>
      <c r="RZ25" s="711"/>
      <c r="SA25" s="711"/>
      <c r="SB25" s="711"/>
      <c r="SC25" s="711"/>
      <c r="SD25" s="711"/>
      <c r="SE25" s="711"/>
      <c r="SF25" s="711"/>
      <c r="SG25" s="711"/>
      <c r="SH25" s="711"/>
      <c r="SI25" s="711"/>
      <c r="SJ25" s="711"/>
      <c r="SK25" s="711"/>
      <c r="SL25" s="711"/>
      <c r="SM25" s="711"/>
      <c r="SN25" s="711"/>
      <c r="SO25" s="711"/>
      <c r="SP25" s="711"/>
      <c r="SQ25" s="711"/>
      <c r="SR25" s="711"/>
      <c r="SS25" s="711"/>
      <c r="ST25" s="711"/>
      <c r="SU25" s="711"/>
      <c r="SV25" s="711"/>
      <c r="SW25" s="711"/>
      <c r="SX25" s="711"/>
      <c r="SY25" s="711"/>
      <c r="SZ25" s="711"/>
      <c r="TA25" s="711"/>
      <c r="TB25" s="711"/>
      <c r="TC25" s="711"/>
      <c r="TD25" s="711"/>
      <c r="TE25" s="711"/>
      <c r="TF25" s="711"/>
      <c r="TG25" s="711"/>
      <c r="TH25" s="711"/>
      <c r="TI25" s="711"/>
      <c r="TJ25" s="711"/>
      <c r="TK25" s="711"/>
      <c r="TL25" s="711"/>
      <c r="TM25" s="711"/>
      <c r="TN25" s="711"/>
      <c r="TO25" s="711"/>
      <c r="TP25" s="711"/>
      <c r="TQ25" s="711"/>
      <c r="TR25" s="711"/>
      <c r="TS25" s="711"/>
      <c r="TT25" s="711"/>
      <c r="TU25" s="711"/>
      <c r="TV25" s="711"/>
      <c r="TW25" s="711"/>
      <c r="TX25" s="711"/>
      <c r="TY25" s="711"/>
      <c r="TZ25" s="711"/>
      <c r="UA25" s="711"/>
      <c r="UB25" s="711"/>
      <c r="UC25" s="711"/>
      <c r="UD25" s="711"/>
      <c r="UE25" s="711"/>
      <c r="UF25" s="711"/>
      <c r="UG25" s="711"/>
      <c r="UH25" s="711"/>
      <c r="UI25" s="711"/>
      <c r="UJ25" s="711"/>
      <c r="UK25" s="711"/>
      <c r="UL25" s="711"/>
      <c r="UM25" s="711"/>
      <c r="UN25" s="711"/>
      <c r="UO25" s="711"/>
      <c r="UP25" s="711"/>
      <c r="UQ25" s="711"/>
      <c r="UR25" s="711"/>
      <c r="US25" s="711"/>
      <c r="UT25" s="711"/>
      <c r="UU25" s="711"/>
      <c r="UV25" s="711"/>
      <c r="UW25" s="711"/>
      <c r="UX25" s="711"/>
      <c r="UY25" s="711"/>
      <c r="UZ25" s="711"/>
      <c r="VA25" s="711"/>
      <c r="VB25" s="711"/>
      <c r="VC25" s="711"/>
      <c r="VD25" s="711"/>
      <c r="VE25" s="711"/>
      <c r="VF25" s="711"/>
      <c r="VG25" s="711"/>
      <c r="VH25" s="711"/>
      <c r="VI25" s="711"/>
      <c r="VJ25" s="711"/>
      <c r="VK25" s="711"/>
      <c r="VL25" s="711"/>
      <c r="VM25" s="711"/>
      <c r="VN25" s="711"/>
      <c r="VO25" s="711"/>
      <c r="VP25" s="711"/>
      <c r="VQ25" s="711"/>
      <c r="VR25" s="711"/>
      <c r="VS25" s="711"/>
      <c r="VT25" s="711"/>
      <c r="VU25" s="711"/>
      <c r="VV25" s="711"/>
      <c r="VW25" s="711"/>
      <c r="VX25" s="711"/>
      <c r="VY25" s="711"/>
      <c r="VZ25" s="711"/>
      <c r="WA25" s="711"/>
      <c r="WB25" s="711"/>
      <c r="WC25" s="711"/>
      <c r="WD25" s="711"/>
      <c r="WE25" s="711"/>
      <c r="WF25" s="711"/>
      <c r="WG25" s="711"/>
      <c r="WH25" s="711"/>
      <c r="WI25" s="711"/>
      <c r="WJ25" s="711"/>
      <c r="WK25" s="711"/>
      <c r="WL25" s="711"/>
      <c r="WM25" s="711"/>
      <c r="WN25" s="711"/>
      <c r="WO25" s="711"/>
      <c r="WP25" s="711"/>
      <c r="WQ25" s="711"/>
      <c r="WR25" s="711"/>
      <c r="WS25" s="711"/>
      <c r="WT25" s="711"/>
      <c r="WU25" s="711"/>
      <c r="WV25" s="711"/>
      <c r="WW25" s="711"/>
      <c r="WX25" s="711"/>
      <c r="WY25" s="711"/>
      <c r="WZ25" s="711"/>
      <c r="XA25" s="711"/>
      <c r="XB25" s="711"/>
      <c r="XC25" s="711"/>
      <c r="XD25" s="711"/>
      <c r="XE25" s="711"/>
      <c r="XF25" s="711"/>
      <c r="XG25" s="711"/>
      <c r="XH25" s="711"/>
      <c r="XI25" s="711"/>
      <c r="XJ25" s="711"/>
      <c r="XK25" s="711"/>
      <c r="XL25" s="711"/>
      <c r="XM25" s="711"/>
      <c r="XN25" s="711"/>
      <c r="XO25" s="711"/>
      <c r="XP25" s="711"/>
      <c r="XQ25" s="711"/>
      <c r="XR25" s="711"/>
      <c r="XS25" s="711"/>
      <c r="XT25" s="711"/>
      <c r="XU25" s="711"/>
      <c r="XV25" s="711"/>
      <c r="XW25" s="711"/>
      <c r="XX25" s="711"/>
      <c r="XY25" s="711"/>
      <c r="XZ25" s="711"/>
      <c r="YA25" s="711"/>
      <c r="YB25" s="711"/>
      <c r="YC25" s="711"/>
      <c r="YD25" s="711"/>
      <c r="YE25" s="711"/>
      <c r="YF25" s="711"/>
      <c r="YG25" s="711"/>
      <c r="YH25" s="711"/>
      <c r="YI25" s="711"/>
      <c r="YJ25" s="711"/>
      <c r="YK25" s="711"/>
      <c r="YL25" s="711"/>
      <c r="YM25" s="711"/>
      <c r="YN25" s="711"/>
      <c r="YO25" s="711"/>
      <c r="YP25" s="711"/>
      <c r="YQ25" s="711"/>
      <c r="YR25" s="711"/>
      <c r="YS25" s="711"/>
      <c r="YT25" s="711"/>
      <c r="YU25" s="711"/>
      <c r="YV25" s="711"/>
      <c r="YW25" s="711"/>
      <c r="YX25" s="711"/>
      <c r="YY25" s="711"/>
      <c r="YZ25" s="711"/>
      <c r="ZA25" s="711"/>
      <c r="ZB25" s="711"/>
      <c r="ZC25" s="711"/>
      <c r="ZD25" s="711"/>
      <c r="ZE25" s="711"/>
      <c r="ZF25" s="711"/>
      <c r="ZG25" s="711"/>
      <c r="ZH25" s="711"/>
      <c r="ZI25" s="711"/>
      <c r="ZJ25" s="711"/>
      <c r="ZK25" s="711"/>
      <c r="ZL25" s="711"/>
      <c r="ZM25" s="711"/>
      <c r="ZN25" s="711"/>
      <c r="ZO25" s="711"/>
      <c r="ZP25" s="711"/>
      <c r="ZQ25" s="711"/>
      <c r="ZR25" s="711"/>
      <c r="ZS25" s="711"/>
      <c r="ZT25" s="711"/>
      <c r="ZU25" s="711"/>
      <c r="ZV25" s="711"/>
      <c r="ZW25" s="711"/>
      <c r="ZX25" s="711"/>
      <c r="ZY25" s="711"/>
      <c r="ZZ25" s="711"/>
      <c r="AAA25" s="711"/>
      <c r="AAB25" s="711"/>
      <c r="AAC25" s="711"/>
      <c r="AAD25" s="711"/>
      <c r="AAE25" s="711"/>
      <c r="AAF25" s="711"/>
      <c r="AAG25" s="711"/>
      <c r="AAH25" s="711"/>
      <c r="AAI25" s="711"/>
      <c r="AAJ25" s="711"/>
      <c r="AAK25" s="711"/>
      <c r="AAL25" s="711"/>
      <c r="AAM25" s="711"/>
      <c r="AAN25" s="711"/>
      <c r="AAO25" s="711"/>
      <c r="AAP25" s="711"/>
      <c r="AAQ25" s="711"/>
      <c r="AAR25" s="711"/>
      <c r="AAS25" s="711"/>
      <c r="AAT25" s="711"/>
      <c r="AAU25" s="711"/>
      <c r="AAV25" s="711"/>
      <c r="AAW25" s="711"/>
      <c r="AAX25" s="711"/>
      <c r="AAY25" s="711"/>
      <c r="AAZ25" s="711"/>
      <c r="ABA25" s="711"/>
      <c r="ABB25" s="711"/>
      <c r="ABC25" s="711"/>
      <c r="ABD25" s="711"/>
      <c r="ABE25" s="711"/>
      <c r="ABF25" s="711"/>
      <c r="ABG25" s="711"/>
      <c r="ABH25" s="711"/>
      <c r="ABI25" s="711"/>
      <c r="ABJ25" s="711"/>
      <c r="ABK25" s="711"/>
      <c r="ABL25" s="711"/>
      <c r="ABM25" s="711"/>
      <c r="ABN25" s="711"/>
      <c r="ABO25" s="711"/>
      <c r="ABP25" s="711"/>
      <c r="ABQ25" s="711"/>
      <c r="ABR25" s="711"/>
      <c r="ABS25" s="711"/>
      <c r="ABT25" s="711"/>
      <c r="ABU25" s="711"/>
      <c r="ABV25" s="711"/>
      <c r="ABW25" s="711"/>
      <c r="ABX25" s="711"/>
      <c r="ABY25" s="711"/>
      <c r="ABZ25" s="711"/>
      <c r="ACA25" s="711"/>
      <c r="ACB25" s="711"/>
      <c r="ACC25" s="711"/>
      <c r="ACD25" s="711"/>
      <c r="ACE25" s="711"/>
      <c r="ACF25" s="711"/>
      <c r="ACG25" s="711"/>
      <c r="ACH25" s="711"/>
      <c r="ACI25" s="711"/>
      <c r="ACJ25" s="711"/>
      <c r="ACK25" s="711"/>
      <c r="ACL25" s="711"/>
      <c r="ACM25" s="711"/>
      <c r="ACN25" s="711"/>
      <c r="ACO25" s="711"/>
      <c r="ACP25" s="711"/>
      <c r="ACQ25" s="711"/>
      <c r="ACR25" s="711"/>
      <c r="ACS25" s="711"/>
      <c r="ACT25" s="711"/>
      <c r="ACU25" s="711"/>
      <c r="ACV25" s="711"/>
      <c r="ACW25" s="711"/>
      <c r="ACX25" s="711"/>
      <c r="ACY25" s="711"/>
      <c r="ACZ25" s="711"/>
      <c r="ADA25" s="711"/>
      <c r="ADB25" s="711"/>
      <c r="ADC25" s="711"/>
      <c r="ADD25" s="711"/>
      <c r="ADE25" s="711"/>
      <c r="ADF25" s="711"/>
      <c r="ADG25" s="711"/>
      <c r="ADH25" s="711"/>
      <c r="ADI25" s="711"/>
      <c r="ADJ25" s="711"/>
      <c r="ADK25" s="711"/>
      <c r="ADL25" s="711"/>
      <c r="ADM25" s="711"/>
      <c r="ADN25" s="711"/>
      <c r="ADO25" s="711"/>
      <c r="ADP25" s="711"/>
      <c r="ADQ25" s="711"/>
      <c r="ADR25" s="711"/>
      <c r="ADS25" s="711"/>
      <c r="ADT25" s="711"/>
      <c r="ADU25" s="711"/>
      <c r="ADV25" s="711"/>
      <c r="ADW25" s="711"/>
      <c r="ADX25" s="711"/>
      <c r="ADY25" s="711"/>
      <c r="ADZ25" s="711"/>
      <c r="AEA25" s="711"/>
      <c r="AEB25" s="711"/>
      <c r="AEC25" s="711"/>
      <c r="AED25" s="711"/>
      <c r="AEE25" s="711"/>
      <c r="AEF25" s="711"/>
      <c r="AEG25" s="711"/>
      <c r="AEH25" s="711"/>
      <c r="AEI25" s="711"/>
      <c r="AEJ25" s="711"/>
      <c r="AEK25" s="711"/>
      <c r="AEL25" s="711"/>
      <c r="AEM25" s="711"/>
      <c r="AEN25" s="711"/>
      <c r="AEO25" s="711"/>
      <c r="AEP25" s="711"/>
      <c r="AEQ25" s="711"/>
      <c r="AER25" s="711"/>
      <c r="AES25" s="711"/>
      <c r="AET25" s="711"/>
      <c r="AEU25" s="711"/>
      <c r="AEV25" s="711"/>
      <c r="AEW25" s="711"/>
      <c r="AEX25" s="711"/>
      <c r="AEY25" s="711"/>
      <c r="AEZ25" s="711"/>
      <c r="AFA25" s="711"/>
      <c r="AFB25" s="711"/>
      <c r="AFC25" s="711"/>
      <c r="AFD25" s="711"/>
      <c r="AFE25" s="711"/>
      <c r="AFF25" s="711"/>
      <c r="AFG25" s="711"/>
      <c r="AFH25" s="711"/>
      <c r="AFI25" s="711"/>
      <c r="AFJ25" s="711"/>
      <c r="AFK25" s="711"/>
      <c r="AFL25" s="711"/>
      <c r="AFM25" s="711"/>
      <c r="AFN25" s="711"/>
      <c r="AFO25" s="711"/>
      <c r="AFP25" s="711"/>
      <c r="AFQ25" s="711"/>
      <c r="AFR25" s="711"/>
      <c r="AFS25" s="711"/>
      <c r="AFT25" s="711"/>
      <c r="AFU25" s="711"/>
      <c r="AFV25" s="711"/>
      <c r="AFW25" s="711"/>
      <c r="AFX25" s="711"/>
      <c r="AFY25" s="711"/>
      <c r="AFZ25" s="711"/>
      <c r="AGA25" s="711"/>
      <c r="AGB25" s="711"/>
      <c r="AGC25" s="711"/>
      <c r="AGD25" s="711"/>
      <c r="AGE25" s="711"/>
      <c r="AGF25" s="711"/>
      <c r="AGG25" s="711"/>
      <c r="AGH25" s="711"/>
      <c r="AGI25" s="711"/>
      <c r="AGJ25" s="711"/>
      <c r="AGK25" s="711"/>
      <c r="AGL25" s="711"/>
      <c r="AGM25" s="711"/>
      <c r="AGN25" s="711"/>
      <c r="AGO25" s="711"/>
      <c r="AGP25" s="711"/>
      <c r="AGQ25" s="711"/>
      <c r="AGR25" s="711"/>
      <c r="AGS25" s="711"/>
      <c r="AGT25" s="711"/>
      <c r="AGU25" s="711"/>
      <c r="AGV25" s="711"/>
      <c r="AGW25" s="711"/>
      <c r="AGX25" s="711"/>
      <c r="AGY25" s="711"/>
      <c r="AGZ25" s="711"/>
      <c r="AHA25" s="711"/>
      <c r="AHB25" s="711"/>
      <c r="AHC25" s="711"/>
      <c r="AHD25" s="711"/>
      <c r="AHE25" s="711"/>
      <c r="AHF25" s="711"/>
      <c r="AHG25" s="711"/>
      <c r="AHH25" s="711"/>
      <c r="AHI25" s="711"/>
      <c r="AHJ25" s="711"/>
      <c r="AHK25" s="711"/>
      <c r="AHL25" s="711"/>
      <c r="AHM25" s="711"/>
      <c r="AHN25" s="711"/>
      <c r="AHO25" s="711"/>
      <c r="AHP25" s="711"/>
      <c r="AHQ25" s="711"/>
      <c r="AHR25" s="711"/>
      <c r="AHS25" s="711"/>
      <c r="AHT25" s="711"/>
      <c r="AHU25" s="711"/>
      <c r="AHV25" s="711"/>
      <c r="AHW25" s="711"/>
      <c r="AHX25" s="711"/>
      <c r="AHY25" s="711"/>
      <c r="AHZ25" s="711"/>
      <c r="AIA25" s="711"/>
      <c r="AIB25" s="711"/>
      <c r="AIC25" s="711"/>
      <c r="AID25" s="711"/>
      <c r="AIE25" s="711"/>
      <c r="AIF25" s="711"/>
      <c r="AIG25" s="711"/>
      <c r="AIH25" s="711"/>
      <c r="AII25" s="711"/>
      <c r="AIJ25" s="711"/>
      <c r="AIK25" s="711"/>
      <c r="AIL25" s="711"/>
      <c r="AIM25" s="711"/>
      <c r="AIN25" s="711"/>
      <c r="AIO25" s="711"/>
      <c r="AIP25" s="711"/>
      <c r="AIQ25" s="711"/>
      <c r="AIR25" s="711"/>
      <c r="AIS25" s="711"/>
      <c r="AIT25" s="711"/>
      <c r="AIU25" s="711"/>
      <c r="AIV25" s="711"/>
      <c r="AIW25" s="711"/>
      <c r="AIX25" s="711"/>
      <c r="AIY25" s="711"/>
      <c r="AIZ25" s="711"/>
      <c r="AJA25" s="711"/>
      <c r="AJB25" s="711"/>
      <c r="AJC25" s="711"/>
      <c r="AJD25" s="711"/>
      <c r="AJE25" s="711"/>
      <c r="AJF25" s="711"/>
      <c r="AJG25" s="711"/>
      <c r="AJH25" s="711"/>
      <c r="AJI25" s="711"/>
      <c r="AJJ25" s="711"/>
      <c r="AJK25" s="711"/>
      <c r="AJL25" s="711"/>
      <c r="AJM25" s="711"/>
      <c r="AJN25" s="711"/>
      <c r="AJO25" s="711"/>
      <c r="AJP25" s="711"/>
      <c r="AJQ25" s="711"/>
      <c r="AJR25" s="711"/>
      <c r="AJS25" s="711"/>
      <c r="AJT25" s="711"/>
      <c r="AJU25" s="711"/>
      <c r="AJV25" s="711"/>
      <c r="AJW25" s="711"/>
      <c r="AJX25" s="711"/>
      <c r="AJY25" s="711"/>
      <c r="AJZ25" s="711"/>
      <c r="AKA25" s="711"/>
      <c r="AKB25" s="711"/>
      <c r="AKC25" s="711"/>
      <c r="AKD25" s="711"/>
      <c r="AKE25" s="711"/>
      <c r="AKF25" s="711"/>
      <c r="AKG25" s="711"/>
      <c r="AKH25" s="711"/>
      <c r="AKI25" s="711"/>
      <c r="AKJ25" s="711"/>
      <c r="AKK25" s="711"/>
      <c r="AKL25" s="711"/>
      <c r="AKM25" s="711"/>
      <c r="AKN25" s="711"/>
      <c r="AKO25" s="711"/>
      <c r="AKP25" s="711"/>
      <c r="AKQ25" s="711"/>
      <c r="AKR25" s="711"/>
      <c r="AKS25" s="711"/>
      <c r="AKT25" s="711"/>
      <c r="AKU25" s="711"/>
      <c r="AKV25" s="711"/>
      <c r="AKW25" s="711"/>
      <c r="AKX25" s="711"/>
      <c r="AKY25" s="711"/>
      <c r="AKZ25" s="711"/>
      <c r="ALA25" s="711"/>
      <c r="ALB25" s="711"/>
      <c r="ALC25" s="711"/>
      <c r="ALD25" s="711"/>
      <c r="ALE25" s="711"/>
      <c r="ALF25" s="711"/>
      <c r="ALG25" s="711"/>
      <c r="ALH25" s="711"/>
      <c r="ALI25" s="711"/>
      <c r="ALJ25" s="711"/>
      <c r="ALK25" s="711"/>
      <c r="ALL25" s="711"/>
      <c r="ALM25" s="711"/>
      <c r="ALN25" s="711"/>
      <c r="ALO25" s="711"/>
      <c r="ALP25" s="711"/>
      <c r="ALQ25" s="711"/>
      <c r="ALR25" s="711"/>
      <c r="ALS25" s="711"/>
      <c r="ALT25" s="711"/>
      <c r="ALU25" s="711"/>
      <c r="ALV25" s="711"/>
      <c r="ALW25" s="711"/>
      <c r="ALX25" s="711"/>
      <c r="ALY25" s="711"/>
      <c r="ALZ25" s="711"/>
      <c r="AMA25" s="711"/>
      <c r="AMB25" s="711"/>
      <c r="AMC25" s="711"/>
      <c r="AMD25" s="711"/>
      <c r="AME25" s="711"/>
      <c r="AMF25" s="711"/>
      <c r="AMG25" s="711"/>
      <c r="AMH25" s="711"/>
      <c r="AMI25" s="711"/>
      <c r="AMJ25" s="711"/>
      <c r="AMK25" s="711"/>
      <c r="AML25" s="711"/>
      <c r="AMM25" s="711"/>
      <c r="AMN25" s="711"/>
      <c r="AMO25" s="711"/>
      <c r="AMP25" s="711"/>
      <c r="AMQ25" s="711"/>
      <c r="AMR25" s="711"/>
      <c r="AMS25" s="711"/>
      <c r="AMT25" s="711"/>
      <c r="AMU25" s="711"/>
      <c r="AMV25" s="711"/>
      <c r="AMW25" s="711"/>
      <c r="AMX25" s="711"/>
      <c r="AMY25" s="711"/>
      <c r="AMZ25" s="711"/>
      <c r="ANA25" s="711"/>
      <c r="ANB25" s="711"/>
      <c r="ANC25" s="711"/>
      <c r="AND25" s="711"/>
      <c r="ANE25" s="711"/>
      <c r="ANF25" s="711"/>
      <c r="ANG25" s="711"/>
      <c r="ANH25" s="711"/>
      <c r="ANI25" s="711"/>
      <c r="ANJ25" s="711"/>
      <c r="ANK25" s="711"/>
      <c r="ANL25" s="711"/>
      <c r="ANM25" s="711"/>
      <c r="ANN25" s="711"/>
      <c r="ANO25" s="711"/>
      <c r="ANP25" s="711"/>
      <c r="ANQ25" s="711"/>
      <c r="ANR25" s="711"/>
      <c r="ANS25" s="711"/>
      <c r="ANT25" s="711"/>
      <c r="ANU25" s="711"/>
      <c r="ANV25" s="711"/>
      <c r="ANW25" s="711"/>
      <c r="ANX25" s="711"/>
      <c r="ANY25" s="711"/>
      <c r="ANZ25" s="711"/>
      <c r="AOA25" s="711"/>
      <c r="AOB25" s="711"/>
      <c r="AOC25" s="711"/>
      <c r="AOD25" s="711"/>
      <c r="AOE25" s="711"/>
      <c r="AOF25" s="711"/>
      <c r="AOG25" s="711"/>
      <c r="AOH25" s="711"/>
      <c r="AOI25" s="711"/>
      <c r="AOJ25" s="711"/>
      <c r="AOK25" s="711"/>
      <c r="AOL25" s="711"/>
      <c r="AOM25" s="711"/>
      <c r="AON25" s="711"/>
      <c r="AOO25" s="711"/>
      <c r="AOP25" s="711"/>
      <c r="AOQ25" s="711"/>
      <c r="AOR25" s="711"/>
      <c r="AOS25" s="711"/>
      <c r="AOT25" s="711"/>
      <c r="AOU25" s="711"/>
      <c r="AOV25" s="711"/>
      <c r="AOW25" s="711"/>
      <c r="AOX25" s="711"/>
      <c r="AOY25" s="711"/>
      <c r="AOZ25" s="711"/>
      <c r="APA25" s="711"/>
      <c r="APB25" s="711"/>
      <c r="APC25" s="711"/>
      <c r="APD25" s="711"/>
      <c r="APE25" s="711"/>
      <c r="APF25" s="711"/>
      <c r="APG25" s="711"/>
      <c r="APH25" s="711"/>
      <c r="API25" s="711"/>
      <c r="APJ25" s="711"/>
      <c r="APK25" s="711"/>
      <c r="APL25" s="711"/>
      <c r="APM25" s="711"/>
      <c r="APN25" s="711"/>
      <c r="APO25" s="711"/>
      <c r="APP25" s="711"/>
      <c r="APQ25" s="711"/>
      <c r="APR25" s="711"/>
      <c r="APS25" s="711"/>
      <c r="APT25" s="711"/>
      <c r="APU25" s="711"/>
      <c r="APV25" s="711"/>
      <c r="APW25" s="711"/>
      <c r="APX25" s="711"/>
      <c r="APY25" s="711"/>
      <c r="APZ25" s="711"/>
      <c r="AQA25" s="711"/>
      <c r="AQB25" s="711"/>
      <c r="AQC25" s="711"/>
      <c r="AQD25" s="711"/>
      <c r="AQE25" s="711"/>
      <c r="AQF25" s="711"/>
      <c r="AQG25" s="711"/>
      <c r="AQH25" s="711"/>
      <c r="AQI25" s="711"/>
      <c r="AQJ25" s="711"/>
      <c r="AQK25" s="711"/>
      <c r="AQL25" s="711"/>
      <c r="AQM25" s="711"/>
      <c r="AQN25" s="711"/>
      <c r="AQO25" s="711"/>
      <c r="AQP25" s="711"/>
      <c r="AQQ25" s="711"/>
      <c r="AQR25" s="711"/>
      <c r="AQS25" s="711"/>
      <c r="AQT25" s="711"/>
      <c r="AQU25" s="711"/>
      <c r="AQV25" s="711"/>
      <c r="AQW25" s="711"/>
      <c r="AQX25" s="711"/>
      <c r="AQY25" s="711"/>
      <c r="AQZ25" s="711"/>
      <c r="ARA25" s="711"/>
      <c r="ARB25" s="711"/>
      <c r="ARC25" s="711"/>
      <c r="ARD25" s="711"/>
      <c r="ARE25" s="711"/>
      <c r="ARF25" s="711"/>
      <c r="ARG25" s="711"/>
      <c r="ARH25" s="711"/>
      <c r="ARI25" s="711"/>
      <c r="ARJ25" s="711"/>
      <c r="ARK25" s="711"/>
      <c r="ARL25" s="711"/>
      <c r="ARM25" s="711"/>
      <c r="ARN25" s="711"/>
      <c r="ARO25" s="711"/>
      <c r="ARP25" s="711"/>
      <c r="ARQ25" s="711"/>
      <c r="ARR25" s="711"/>
      <c r="ARS25" s="711"/>
      <c r="ART25" s="711"/>
      <c r="ARU25" s="711"/>
      <c r="ARV25" s="711"/>
      <c r="ARW25" s="711"/>
      <c r="ARX25" s="711"/>
      <c r="ARY25" s="711"/>
      <c r="ARZ25" s="711"/>
      <c r="ASA25" s="711"/>
      <c r="ASB25" s="711"/>
      <c r="ASC25" s="711"/>
      <c r="ASD25" s="711"/>
      <c r="ASE25" s="711"/>
      <c r="ASF25" s="711"/>
      <c r="ASG25" s="711"/>
      <c r="ASH25" s="711"/>
      <c r="ASI25" s="711"/>
      <c r="ASJ25" s="711"/>
      <c r="ASK25" s="711"/>
      <c r="ASL25" s="711"/>
      <c r="ASM25" s="711"/>
      <c r="ASN25" s="711"/>
      <c r="ASO25" s="711"/>
      <c r="ASP25" s="711"/>
      <c r="ASQ25" s="711"/>
      <c r="ASR25" s="711"/>
      <c r="ASS25" s="711"/>
      <c r="AST25" s="711"/>
      <c r="ASU25" s="711"/>
      <c r="ASV25" s="711"/>
      <c r="ASW25" s="711"/>
      <c r="ASX25" s="711"/>
      <c r="ASY25" s="711"/>
      <c r="ASZ25" s="711"/>
      <c r="ATA25" s="711"/>
      <c r="ATB25" s="711"/>
      <c r="ATC25" s="711"/>
      <c r="ATD25" s="711"/>
      <c r="ATE25" s="711"/>
      <c r="ATF25" s="711"/>
      <c r="ATG25" s="711"/>
      <c r="ATH25" s="711"/>
      <c r="ATI25" s="711"/>
      <c r="ATJ25" s="711"/>
      <c r="ATK25" s="711"/>
      <c r="ATL25" s="711"/>
      <c r="ATM25" s="711"/>
      <c r="ATN25" s="711"/>
      <c r="ATO25" s="711"/>
      <c r="ATP25" s="711"/>
      <c r="ATQ25" s="711"/>
      <c r="ATR25" s="711"/>
      <c r="ATS25" s="711"/>
      <c r="ATT25" s="711"/>
      <c r="ATU25" s="711"/>
      <c r="ATV25" s="711"/>
      <c r="ATW25" s="711"/>
      <c r="ATX25" s="711"/>
      <c r="ATY25" s="711"/>
      <c r="ATZ25" s="711"/>
      <c r="AUA25" s="711"/>
      <c r="AUB25" s="711"/>
      <c r="AUC25" s="711"/>
      <c r="AUD25" s="711"/>
      <c r="AUE25" s="711"/>
      <c r="AUF25" s="711"/>
      <c r="AUG25" s="711"/>
      <c r="AUH25" s="711"/>
      <c r="AUI25" s="711"/>
      <c r="AUJ25" s="711"/>
      <c r="AUK25" s="711"/>
      <c r="AUL25" s="711"/>
      <c r="AUM25" s="711"/>
      <c r="AUN25" s="711"/>
      <c r="AUO25" s="711"/>
      <c r="AUP25" s="711"/>
      <c r="AUQ25" s="711"/>
      <c r="AUR25" s="711"/>
      <c r="AUS25" s="711"/>
      <c r="AUT25" s="711"/>
      <c r="AUU25" s="711"/>
      <c r="AUV25" s="711"/>
      <c r="AUW25" s="711"/>
      <c r="AUX25" s="711"/>
      <c r="AUY25" s="711"/>
      <c r="AUZ25" s="711"/>
      <c r="AVA25" s="711"/>
      <c r="AVB25" s="711"/>
      <c r="AVC25" s="711"/>
      <c r="AVD25" s="711"/>
      <c r="AVE25" s="711"/>
      <c r="AVF25" s="711"/>
      <c r="AVG25" s="711"/>
      <c r="AVH25" s="711"/>
      <c r="AVI25" s="711"/>
      <c r="AVJ25" s="711"/>
      <c r="AVK25" s="711"/>
      <c r="AVL25" s="711"/>
      <c r="AVM25" s="711"/>
      <c r="AVN25" s="711"/>
      <c r="AVO25" s="711"/>
      <c r="AVP25" s="711"/>
      <c r="AVQ25" s="711"/>
      <c r="AVR25" s="711"/>
      <c r="AVS25" s="711"/>
      <c r="AVT25" s="711"/>
      <c r="AVU25" s="711"/>
      <c r="AVV25" s="711"/>
      <c r="AVW25" s="711"/>
      <c r="AVX25" s="711"/>
      <c r="AVY25" s="711"/>
      <c r="AVZ25" s="711"/>
      <c r="AWA25" s="711"/>
      <c r="AWB25" s="711"/>
      <c r="AWC25" s="711"/>
      <c r="AWD25" s="711"/>
      <c r="AWE25" s="711"/>
      <c r="AWF25" s="711"/>
      <c r="AWG25" s="711"/>
      <c r="AWH25" s="711"/>
      <c r="AWI25" s="711"/>
      <c r="AWJ25" s="711"/>
      <c r="AWK25" s="711"/>
      <c r="AWL25" s="711"/>
      <c r="AWM25" s="711"/>
      <c r="AWN25" s="711"/>
      <c r="AWO25" s="711"/>
      <c r="AWP25" s="711"/>
      <c r="AWQ25" s="711"/>
      <c r="AWR25" s="711"/>
      <c r="AWS25" s="711"/>
      <c r="AWT25" s="711"/>
      <c r="AWU25" s="711"/>
      <c r="AWV25" s="711"/>
      <c r="AWW25" s="711"/>
      <c r="AWX25" s="711"/>
      <c r="AWY25" s="711"/>
      <c r="AWZ25" s="711"/>
      <c r="AXA25" s="711"/>
      <c r="AXB25" s="711"/>
      <c r="AXC25" s="711"/>
      <c r="AXD25" s="711"/>
      <c r="AXE25" s="711"/>
      <c r="AXF25" s="711"/>
      <c r="AXG25" s="711"/>
      <c r="AXH25" s="711"/>
      <c r="AXI25" s="711"/>
      <c r="AXJ25" s="711"/>
      <c r="AXK25" s="711"/>
      <c r="AXL25" s="711"/>
      <c r="AXM25" s="711"/>
      <c r="AXN25" s="711"/>
      <c r="AXO25" s="711"/>
      <c r="AXP25" s="711"/>
      <c r="AXQ25" s="711"/>
      <c r="AXR25" s="711"/>
      <c r="AXS25" s="711"/>
      <c r="AXT25" s="711"/>
      <c r="AXU25" s="711"/>
      <c r="AXV25" s="711"/>
      <c r="AXW25" s="711"/>
      <c r="AXX25" s="711"/>
      <c r="AXY25" s="711"/>
      <c r="AXZ25" s="711"/>
      <c r="AYA25" s="711"/>
      <c r="AYB25" s="711"/>
      <c r="AYC25" s="711"/>
      <c r="AYD25" s="711"/>
      <c r="AYE25" s="711"/>
      <c r="AYF25" s="711"/>
      <c r="AYG25" s="711"/>
      <c r="AYH25" s="711"/>
      <c r="AYI25" s="711"/>
      <c r="AYJ25" s="711"/>
      <c r="AYK25" s="711"/>
      <c r="AYL25" s="711"/>
      <c r="AYM25" s="711"/>
      <c r="AYN25" s="711"/>
      <c r="AYO25" s="711"/>
      <c r="AYP25" s="711"/>
      <c r="AYQ25" s="711"/>
      <c r="AYR25" s="711"/>
      <c r="AYS25" s="711"/>
      <c r="AYT25" s="711"/>
      <c r="AYU25" s="711"/>
      <c r="AYV25" s="711"/>
      <c r="AYW25" s="711"/>
      <c r="AYX25" s="711"/>
      <c r="AYY25" s="711"/>
      <c r="AYZ25" s="711"/>
      <c r="AZA25" s="711"/>
      <c r="AZB25" s="711"/>
      <c r="AZC25" s="711"/>
      <c r="AZD25" s="711"/>
      <c r="AZE25" s="711"/>
      <c r="AZF25" s="711"/>
      <c r="AZG25" s="711"/>
      <c r="AZH25" s="711"/>
      <c r="AZI25" s="711"/>
      <c r="AZJ25" s="711"/>
      <c r="AZK25" s="711"/>
      <c r="AZL25" s="711"/>
      <c r="AZM25" s="711"/>
      <c r="AZN25" s="711"/>
      <c r="AZO25" s="711"/>
      <c r="AZP25" s="711"/>
      <c r="AZQ25" s="711"/>
      <c r="AZR25" s="711"/>
      <c r="AZS25" s="711"/>
      <c r="AZT25" s="711"/>
      <c r="AZU25" s="711"/>
      <c r="AZV25" s="711"/>
      <c r="AZW25" s="711"/>
      <c r="AZX25" s="711"/>
      <c r="AZY25" s="711"/>
      <c r="AZZ25" s="711"/>
      <c r="BAA25" s="711"/>
      <c r="BAB25" s="711"/>
      <c r="BAC25" s="711"/>
      <c r="BAD25" s="711"/>
      <c r="BAE25" s="711"/>
      <c r="BAF25" s="711"/>
      <c r="BAG25" s="711"/>
      <c r="BAH25" s="711"/>
      <c r="BAI25" s="711"/>
      <c r="BAJ25" s="711"/>
      <c r="BAK25" s="711"/>
      <c r="BAL25" s="711"/>
      <c r="BAM25" s="711"/>
      <c r="BAN25" s="711"/>
      <c r="BAO25" s="711"/>
      <c r="BAP25" s="711"/>
      <c r="BAQ25" s="711"/>
      <c r="BAR25" s="711"/>
      <c r="BAS25" s="711"/>
      <c r="BAT25" s="711"/>
      <c r="BAU25" s="711"/>
      <c r="BAV25" s="711"/>
      <c r="BAW25" s="711"/>
      <c r="BAX25" s="711"/>
      <c r="BAY25" s="711"/>
      <c r="BAZ25" s="711"/>
      <c r="BBA25" s="711"/>
      <c r="BBB25" s="711"/>
      <c r="BBC25" s="711"/>
      <c r="BBD25" s="711"/>
      <c r="BBE25" s="711"/>
      <c r="BBF25" s="711"/>
      <c r="BBG25" s="711"/>
      <c r="BBH25" s="711"/>
      <c r="BBI25" s="711"/>
      <c r="BBJ25" s="711"/>
      <c r="BBK25" s="711"/>
      <c r="BBL25" s="711"/>
      <c r="BBM25" s="711"/>
      <c r="BBN25" s="711"/>
      <c r="BBO25" s="711"/>
      <c r="BBP25" s="711"/>
      <c r="BBQ25" s="711"/>
      <c r="BBR25" s="711"/>
      <c r="BBS25" s="711"/>
      <c r="BBT25" s="711"/>
      <c r="BBU25" s="711"/>
      <c r="BBV25" s="711"/>
      <c r="BBW25" s="711"/>
      <c r="BBX25" s="711"/>
      <c r="BBY25" s="711"/>
      <c r="BBZ25" s="711"/>
      <c r="BCA25" s="711"/>
      <c r="BCB25" s="711"/>
      <c r="BCC25" s="711"/>
      <c r="BCD25" s="711"/>
      <c r="BCE25" s="711"/>
      <c r="BCF25" s="711"/>
      <c r="BCG25" s="711"/>
      <c r="BCH25" s="711"/>
      <c r="BCI25" s="711"/>
      <c r="BCJ25" s="711"/>
      <c r="BCK25" s="711"/>
      <c r="BCL25" s="711"/>
      <c r="BCM25" s="711"/>
      <c r="BCN25" s="711"/>
      <c r="BCO25" s="711"/>
      <c r="BCP25" s="711"/>
      <c r="BCQ25" s="711"/>
      <c r="BCR25" s="711"/>
      <c r="BCS25" s="711"/>
      <c r="BCT25" s="711"/>
      <c r="BCU25" s="711"/>
      <c r="BCV25" s="711"/>
      <c r="BCW25" s="711"/>
      <c r="BCX25" s="711"/>
      <c r="BCY25" s="711"/>
      <c r="BCZ25" s="711"/>
      <c r="BDA25" s="711"/>
      <c r="BDB25" s="711"/>
      <c r="BDC25" s="711"/>
      <c r="BDD25" s="711"/>
      <c r="BDE25" s="711"/>
      <c r="BDF25" s="711"/>
      <c r="BDG25" s="711"/>
      <c r="BDH25" s="711"/>
      <c r="BDI25" s="711"/>
      <c r="BDJ25" s="711"/>
      <c r="BDK25" s="711"/>
      <c r="BDL25" s="711"/>
      <c r="BDM25" s="711"/>
      <c r="BDN25" s="711"/>
      <c r="BDO25" s="711"/>
      <c r="BDP25" s="711"/>
      <c r="BDQ25" s="711"/>
      <c r="BDR25" s="711"/>
      <c r="BDS25" s="711"/>
      <c r="BDT25" s="711"/>
      <c r="BDU25" s="711"/>
      <c r="BDV25" s="711"/>
      <c r="BDW25" s="711"/>
      <c r="BDX25" s="711"/>
      <c r="BDY25" s="711"/>
      <c r="BDZ25" s="711"/>
      <c r="BEA25" s="711"/>
      <c r="BEB25" s="711"/>
      <c r="BEC25" s="711"/>
      <c r="BED25" s="711"/>
      <c r="BEE25" s="711"/>
      <c r="BEF25" s="711"/>
      <c r="BEG25" s="711"/>
      <c r="BEH25" s="711"/>
      <c r="BEI25" s="711"/>
      <c r="BEJ25" s="711"/>
      <c r="BEK25" s="711"/>
      <c r="BEL25" s="711"/>
      <c r="BEM25" s="711"/>
      <c r="BEN25" s="711"/>
      <c r="BEO25" s="711"/>
      <c r="BEP25" s="711"/>
      <c r="BEQ25" s="711"/>
      <c r="BER25" s="711"/>
      <c r="BES25" s="711"/>
      <c r="BET25" s="711"/>
      <c r="BEU25" s="711"/>
      <c r="BEV25" s="711"/>
      <c r="BEW25" s="711"/>
      <c r="BEX25" s="711"/>
      <c r="BEY25" s="711"/>
      <c r="BEZ25" s="711"/>
      <c r="BFA25" s="711"/>
      <c r="BFB25" s="711"/>
      <c r="BFC25" s="711"/>
      <c r="BFD25" s="711"/>
      <c r="BFE25" s="711"/>
      <c r="BFF25" s="711"/>
      <c r="BFG25" s="711"/>
      <c r="BFH25" s="711"/>
      <c r="BFI25" s="711"/>
      <c r="BFJ25" s="711"/>
      <c r="BFK25" s="711"/>
      <c r="BFL25" s="711"/>
      <c r="BFM25" s="711"/>
      <c r="BFN25" s="711"/>
      <c r="BFO25" s="711"/>
      <c r="BFP25" s="711"/>
      <c r="BFQ25" s="711"/>
      <c r="BFR25" s="711"/>
      <c r="BFS25" s="711"/>
      <c r="BFT25" s="711"/>
      <c r="BFU25" s="711"/>
      <c r="BFV25" s="711"/>
      <c r="BFW25" s="711"/>
      <c r="BFX25" s="711"/>
      <c r="BFY25" s="711"/>
      <c r="BFZ25" s="711"/>
      <c r="BGA25" s="711"/>
      <c r="BGB25" s="711"/>
      <c r="BGC25" s="711"/>
      <c r="BGD25" s="711"/>
      <c r="BGE25" s="711"/>
      <c r="BGF25" s="711"/>
      <c r="BGG25" s="711"/>
      <c r="BGH25" s="711"/>
      <c r="BGI25" s="711"/>
      <c r="BGJ25" s="711"/>
      <c r="BGK25" s="711"/>
      <c r="BGL25" s="711"/>
      <c r="BGM25" s="711"/>
      <c r="BGN25" s="711"/>
      <c r="BGO25" s="711"/>
      <c r="BGP25" s="711"/>
      <c r="BGQ25" s="711"/>
      <c r="BGR25" s="711"/>
      <c r="BGS25" s="711"/>
      <c r="BGT25" s="711"/>
      <c r="BGU25" s="711"/>
      <c r="BGV25" s="711"/>
      <c r="BGW25" s="711"/>
      <c r="BGX25" s="711"/>
      <c r="BGY25" s="711"/>
      <c r="BGZ25" s="711"/>
      <c r="BHA25" s="711"/>
      <c r="BHB25" s="711"/>
      <c r="BHC25" s="711"/>
      <c r="BHD25" s="711"/>
      <c r="BHE25" s="711"/>
      <c r="BHF25" s="711"/>
      <c r="BHG25" s="711"/>
      <c r="BHH25" s="711"/>
      <c r="BHI25" s="711"/>
      <c r="BHJ25" s="711"/>
      <c r="BHK25" s="711"/>
      <c r="BHL25" s="711"/>
      <c r="BHM25" s="711"/>
      <c r="BHN25" s="711"/>
      <c r="BHO25" s="711"/>
      <c r="BHP25" s="711"/>
      <c r="BHQ25" s="711"/>
      <c r="BHR25" s="711"/>
      <c r="BHS25" s="711"/>
      <c r="BHT25" s="711"/>
      <c r="BHU25" s="711"/>
      <c r="BHV25" s="711"/>
      <c r="BHW25" s="711"/>
      <c r="BHX25" s="711"/>
      <c r="BHY25" s="711"/>
      <c r="BHZ25" s="711"/>
      <c r="BIA25" s="711"/>
      <c r="BIB25" s="711"/>
      <c r="BIC25" s="711"/>
      <c r="BID25" s="711"/>
      <c r="BIE25" s="711"/>
      <c r="BIF25" s="711"/>
      <c r="BIG25" s="711"/>
      <c r="BIH25" s="711"/>
      <c r="BII25" s="711"/>
      <c r="BIJ25" s="711"/>
      <c r="BIK25" s="711"/>
      <c r="BIL25" s="711"/>
      <c r="BIM25" s="711"/>
      <c r="BIN25" s="711"/>
      <c r="BIO25" s="711"/>
      <c r="BIP25" s="711"/>
      <c r="BIQ25" s="711"/>
      <c r="BIR25" s="711"/>
      <c r="BIS25" s="711"/>
      <c r="BIT25" s="711"/>
      <c r="BIU25" s="711"/>
      <c r="BIV25" s="711"/>
      <c r="BIW25" s="711"/>
      <c r="BIX25" s="711"/>
      <c r="BIY25" s="711"/>
      <c r="BIZ25" s="711"/>
      <c r="BJA25" s="711"/>
      <c r="BJB25" s="711"/>
      <c r="BJC25" s="711"/>
      <c r="BJD25" s="711"/>
      <c r="BJE25" s="711"/>
      <c r="BJF25" s="711"/>
      <c r="BJG25" s="711"/>
      <c r="BJH25" s="711"/>
      <c r="BJI25" s="711"/>
      <c r="BJJ25" s="711"/>
      <c r="BJK25" s="711"/>
      <c r="BJL25" s="711"/>
      <c r="BJM25" s="711"/>
      <c r="BJN25" s="711"/>
      <c r="BJO25" s="711"/>
      <c r="BJP25" s="711"/>
      <c r="BJQ25" s="711"/>
      <c r="BJR25" s="711"/>
      <c r="BJS25" s="711"/>
      <c r="BJT25" s="711"/>
      <c r="BJU25" s="711"/>
      <c r="BJV25" s="711"/>
      <c r="BJW25" s="711"/>
      <c r="BJX25" s="711"/>
      <c r="BJY25" s="711"/>
      <c r="BJZ25" s="711"/>
      <c r="BKA25" s="711"/>
      <c r="BKB25" s="711"/>
      <c r="BKC25" s="711"/>
      <c r="BKD25" s="711"/>
      <c r="BKE25" s="711"/>
      <c r="BKF25" s="711"/>
      <c r="BKG25" s="711"/>
      <c r="BKH25" s="711"/>
      <c r="BKI25" s="711"/>
      <c r="BKJ25" s="711"/>
      <c r="BKK25" s="711"/>
      <c r="BKL25" s="711"/>
      <c r="BKM25" s="711"/>
      <c r="BKN25" s="711"/>
      <c r="BKO25" s="711"/>
      <c r="BKP25" s="711"/>
      <c r="BKQ25" s="711"/>
      <c r="BKR25" s="711"/>
      <c r="BKS25" s="711"/>
      <c r="BKT25" s="711"/>
      <c r="BKU25" s="711"/>
      <c r="BKV25" s="711"/>
      <c r="BKW25" s="711"/>
      <c r="BKX25" s="711"/>
      <c r="BKY25" s="711"/>
      <c r="BKZ25" s="711"/>
      <c r="BLA25" s="711"/>
      <c r="BLB25" s="711"/>
      <c r="BLC25" s="711"/>
      <c r="BLD25" s="711"/>
      <c r="BLE25" s="711"/>
      <c r="BLF25" s="711"/>
      <c r="BLG25" s="711"/>
      <c r="BLH25" s="711"/>
      <c r="BLI25" s="711"/>
      <c r="BLJ25" s="711"/>
      <c r="BLK25" s="711"/>
      <c r="BLL25" s="711"/>
      <c r="BLM25" s="711"/>
      <c r="BLN25" s="711"/>
      <c r="BLO25" s="711"/>
      <c r="BLP25" s="711"/>
      <c r="BLQ25" s="711"/>
      <c r="BLR25" s="711"/>
      <c r="BLS25" s="711"/>
      <c r="BLT25" s="711"/>
      <c r="BLU25" s="711"/>
      <c r="BLV25" s="711"/>
      <c r="BLW25" s="711"/>
      <c r="BLX25" s="711"/>
      <c r="BLY25" s="711"/>
      <c r="BLZ25" s="711"/>
      <c r="BMA25" s="711"/>
      <c r="BMB25" s="711"/>
      <c r="BMC25" s="711"/>
      <c r="BMD25" s="711"/>
      <c r="BME25" s="711"/>
      <c r="BMF25" s="711"/>
      <c r="BMG25" s="711"/>
      <c r="BMH25" s="711"/>
      <c r="BMI25" s="711"/>
      <c r="BMJ25" s="711"/>
      <c r="BMK25" s="711"/>
      <c r="BML25" s="711"/>
      <c r="BMM25" s="711"/>
      <c r="BMN25" s="711"/>
      <c r="BMO25" s="711"/>
      <c r="BMP25" s="711"/>
      <c r="BMQ25" s="711"/>
      <c r="BMR25" s="711"/>
      <c r="BMS25" s="711"/>
      <c r="BMT25" s="711"/>
      <c r="BMU25" s="711"/>
      <c r="BMV25" s="711"/>
      <c r="BMW25" s="711"/>
      <c r="BMX25" s="711"/>
      <c r="BMY25" s="711"/>
      <c r="BMZ25" s="711"/>
      <c r="BNA25" s="711"/>
      <c r="BNB25" s="711"/>
      <c r="BNC25" s="711"/>
      <c r="BND25" s="711"/>
      <c r="BNE25" s="711"/>
      <c r="BNF25" s="711"/>
      <c r="BNG25" s="711"/>
      <c r="BNH25" s="711"/>
      <c r="BNI25" s="711"/>
      <c r="BNJ25" s="711"/>
      <c r="BNK25" s="711"/>
      <c r="BNL25" s="711"/>
      <c r="BNM25" s="711"/>
      <c r="BNN25" s="711"/>
      <c r="BNO25" s="711"/>
      <c r="BNP25" s="711"/>
      <c r="BNQ25" s="711"/>
      <c r="BNR25" s="711"/>
      <c r="BNS25" s="711"/>
      <c r="BNT25" s="711"/>
      <c r="BNU25" s="711"/>
      <c r="BNV25" s="711"/>
      <c r="BNW25" s="711"/>
      <c r="BNX25" s="711"/>
      <c r="BNY25" s="711"/>
      <c r="BNZ25" s="711"/>
      <c r="BOA25" s="711"/>
      <c r="BOB25" s="711"/>
      <c r="BOC25" s="711"/>
      <c r="BOD25" s="711"/>
      <c r="BOE25" s="711"/>
      <c r="BOF25" s="711"/>
      <c r="BOG25" s="711"/>
      <c r="BOH25" s="711"/>
      <c r="BOI25" s="711"/>
      <c r="BOJ25" s="711"/>
      <c r="BOK25" s="711"/>
      <c r="BOL25" s="711"/>
      <c r="BOM25" s="711"/>
      <c r="BON25" s="711"/>
      <c r="BOO25" s="711"/>
      <c r="BOP25" s="711"/>
      <c r="BOQ25" s="711"/>
      <c r="BOR25" s="711"/>
      <c r="BOS25" s="711"/>
      <c r="BOT25" s="711"/>
      <c r="BOU25" s="711"/>
      <c r="BOV25" s="711"/>
      <c r="BOW25" s="711"/>
      <c r="BOX25" s="711"/>
      <c r="BOY25" s="711"/>
      <c r="BOZ25" s="711"/>
      <c r="BPA25" s="711"/>
      <c r="BPB25" s="711"/>
      <c r="BPC25" s="711"/>
      <c r="BPD25" s="711"/>
      <c r="BPE25" s="711"/>
      <c r="BPF25" s="711"/>
      <c r="BPG25" s="711"/>
      <c r="BPH25" s="711"/>
      <c r="BPI25" s="711"/>
      <c r="BPJ25" s="711"/>
      <c r="BPK25" s="711"/>
      <c r="BPL25" s="711"/>
      <c r="BPM25" s="711"/>
      <c r="BPN25" s="711"/>
      <c r="BPO25" s="711"/>
      <c r="BPP25" s="711"/>
      <c r="BPQ25" s="711"/>
      <c r="BPR25" s="711"/>
      <c r="BPS25" s="711"/>
      <c r="BPT25" s="711"/>
      <c r="BPU25" s="711"/>
      <c r="BPV25" s="711"/>
      <c r="BPW25" s="711"/>
      <c r="BPX25" s="711"/>
      <c r="BPY25" s="711"/>
      <c r="BPZ25" s="711"/>
      <c r="BQA25" s="711"/>
      <c r="BQB25" s="711"/>
      <c r="BQC25" s="711"/>
      <c r="BQD25" s="711"/>
      <c r="BQE25" s="711"/>
      <c r="BQF25" s="711"/>
      <c r="BQG25" s="711"/>
      <c r="BQH25" s="711"/>
      <c r="BQI25" s="711"/>
      <c r="BQJ25" s="711"/>
      <c r="BQK25" s="711"/>
      <c r="BQL25" s="711"/>
      <c r="BQM25" s="711"/>
      <c r="BQN25" s="711"/>
      <c r="BQO25" s="711"/>
      <c r="BQP25" s="711"/>
      <c r="BQQ25" s="711"/>
      <c r="BQR25" s="711"/>
      <c r="BQS25" s="711"/>
      <c r="BQT25" s="711"/>
      <c r="BQU25" s="711"/>
      <c r="BQV25" s="711"/>
      <c r="BQW25" s="711"/>
      <c r="BQX25" s="711"/>
      <c r="BQY25" s="711"/>
      <c r="BQZ25" s="711"/>
      <c r="BRA25" s="711"/>
      <c r="BRB25" s="711"/>
      <c r="BRC25" s="711"/>
      <c r="BRD25" s="711"/>
      <c r="BRE25" s="711"/>
      <c r="BRF25" s="711"/>
      <c r="BRG25" s="711"/>
      <c r="BRH25" s="711"/>
      <c r="BRI25" s="711"/>
      <c r="BRJ25" s="711"/>
      <c r="BRK25" s="711"/>
      <c r="BRL25" s="711"/>
      <c r="BRM25" s="711"/>
      <c r="BRN25" s="711"/>
      <c r="BRO25" s="711"/>
      <c r="BRP25" s="711"/>
      <c r="BRQ25" s="711"/>
      <c r="BRR25" s="711"/>
      <c r="BRS25" s="711"/>
      <c r="BRT25" s="711"/>
      <c r="BRU25" s="711"/>
      <c r="BRV25" s="711"/>
      <c r="BRW25" s="711"/>
      <c r="BRX25" s="711"/>
      <c r="BRY25" s="711"/>
      <c r="BRZ25" s="711"/>
      <c r="BSA25" s="711"/>
      <c r="BSB25" s="711"/>
      <c r="BSC25" s="711"/>
      <c r="BSD25" s="711"/>
      <c r="BSE25" s="711"/>
      <c r="BSF25" s="711"/>
      <c r="BSG25" s="711"/>
      <c r="BSH25" s="711"/>
      <c r="BSI25" s="711"/>
      <c r="BSJ25" s="711"/>
      <c r="BSK25" s="711"/>
      <c r="BSL25" s="711"/>
      <c r="BSM25" s="711"/>
      <c r="BSN25" s="711"/>
      <c r="BSO25" s="711"/>
      <c r="BSP25" s="711"/>
      <c r="BSQ25" s="711"/>
      <c r="BSR25" s="711"/>
      <c r="BSS25" s="711"/>
      <c r="BST25" s="711"/>
      <c r="BSU25" s="711"/>
      <c r="BSV25" s="711"/>
      <c r="BSW25" s="711"/>
      <c r="BSX25" s="711"/>
      <c r="BSY25" s="711"/>
      <c r="BSZ25" s="711"/>
      <c r="BTA25" s="711"/>
      <c r="BTB25" s="711"/>
      <c r="BTC25" s="711"/>
      <c r="BTD25" s="711"/>
      <c r="BTE25" s="711"/>
      <c r="BTF25" s="711"/>
      <c r="BTG25" s="711"/>
      <c r="BTH25" s="711"/>
      <c r="BTI25" s="711"/>
      <c r="BTJ25" s="711"/>
      <c r="BTK25" s="711"/>
      <c r="BTL25" s="711"/>
      <c r="BTM25" s="711"/>
      <c r="BTN25" s="711"/>
      <c r="BTO25" s="711"/>
      <c r="BTP25" s="711"/>
      <c r="BTQ25" s="711"/>
      <c r="BTR25" s="711"/>
      <c r="BTS25" s="711"/>
      <c r="BTT25" s="711"/>
      <c r="BTU25" s="711"/>
      <c r="BTV25" s="711"/>
      <c r="BTW25" s="711"/>
      <c r="BTX25" s="711"/>
      <c r="BTY25" s="711"/>
      <c r="BTZ25" s="711"/>
      <c r="BUA25" s="711"/>
      <c r="BUB25" s="711"/>
      <c r="BUC25" s="711"/>
      <c r="BUD25" s="711"/>
      <c r="BUE25" s="711"/>
      <c r="BUF25" s="711"/>
      <c r="BUG25" s="711"/>
      <c r="BUH25" s="711"/>
      <c r="BUI25" s="711"/>
      <c r="BUJ25" s="711"/>
      <c r="BUK25" s="711"/>
      <c r="BUL25" s="711"/>
      <c r="BUM25" s="711"/>
      <c r="BUN25" s="711"/>
      <c r="BUO25" s="711"/>
      <c r="BUP25" s="711"/>
      <c r="BUQ25" s="711"/>
      <c r="BUR25" s="711"/>
      <c r="BUS25" s="711"/>
      <c r="BUT25" s="711"/>
      <c r="BUU25" s="711"/>
      <c r="BUV25" s="711"/>
      <c r="BUW25" s="711"/>
      <c r="BUX25" s="711"/>
      <c r="BUY25" s="711"/>
      <c r="BUZ25" s="711"/>
      <c r="BVA25" s="711"/>
      <c r="BVB25" s="711"/>
      <c r="BVC25" s="711"/>
      <c r="BVD25" s="711"/>
      <c r="BVE25" s="711"/>
      <c r="BVF25" s="711"/>
      <c r="BVG25" s="711"/>
      <c r="BVH25" s="711"/>
      <c r="BVI25" s="711"/>
      <c r="BVJ25" s="711"/>
      <c r="BVK25" s="711"/>
      <c r="BVL25" s="711"/>
      <c r="BVM25" s="711"/>
      <c r="BVN25" s="711"/>
      <c r="BVO25" s="711"/>
      <c r="BVP25" s="711"/>
      <c r="BVQ25" s="711"/>
      <c r="BVR25" s="711"/>
      <c r="BVS25" s="711"/>
      <c r="BVT25" s="711"/>
      <c r="BVU25" s="711"/>
      <c r="BVV25" s="711"/>
      <c r="BVW25" s="711"/>
      <c r="BVX25" s="711"/>
      <c r="BVY25" s="711"/>
      <c r="BVZ25" s="711"/>
      <c r="BWA25" s="711"/>
      <c r="BWB25" s="711"/>
      <c r="BWC25" s="711"/>
      <c r="BWD25" s="711"/>
      <c r="BWE25" s="711"/>
      <c r="BWF25" s="711"/>
      <c r="BWG25" s="711"/>
      <c r="BWH25" s="711"/>
      <c r="BWI25" s="711"/>
      <c r="BWJ25" s="711"/>
      <c r="BWK25" s="711"/>
      <c r="BWL25" s="711"/>
      <c r="BWM25" s="711"/>
      <c r="BWN25" s="711"/>
      <c r="BWO25" s="711"/>
      <c r="BWP25" s="711"/>
      <c r="BWQ25" s="711"/>
      <c r="BWR25" s="711"/>
      <c r="BWS25" s="711"/>
      <c r="BWT25" s="711"/>
      <c r="BWU25" s="711"/>
      <c r="BWV25" s="711"/>
      <c r="BWW25" s="711"/>
      <c r="BWX25" s="711"/>
      <c r="BWY25" s="711"/>
      <c r="BWZ25" s="711"/>
      <c r="BXA25" s="711"/>
      <c r="BXB25" s="711"/>
      <c r="BXC25" s="711"/>
      <c r="BXD25" s="711"/>
      <c r="BXE25" s="711"/>
      <c r="BXF25" s="711"/>
      <c r="BXG25" s="711"/>
      <c r="BXH25" s="711"/>
      <c r="BXI25" s="711"/>
      <c r="BXJ25" s="711"/>
      <c r="BXK25" s="711"/>
      <c r="BXL25" s="711"/>
      <c r="BXM25" s="711"/>
      <c r="BXN25" s="711"/>
      <c r="BXO25" s="711"/>
      <c r="BXP25" s="711"/>
      <c r="BXQ25" s="711"/>
      <c r="BXR25" s="711"/>
      <c r="BXS25" s="711"/>
      <c r="BXT25" s="711"/>
      <c r="BXU25" s="711"/>
      <c r="BXV25" s="711"/>
      <c r="BXW25" s="711"/>
      <c r="BXX25" s="711"/>
      <c r="BXY25" s="711"/>
      <c r="BXZ25" s="711"/>
      <c r="BYA25" s="711"/>
      <c r="BYB25" s="711"/>
      <c r="BYC25" s="711"/>
      <c r="BYD25" s="711"/>
      <c r="BYE25" s="711"/>
      <c r="BYF25" s="711"/>
      <c r="BYG25" s="711"/>
      <c r="BYH25" s="711"/>
      <c r="BYI25" s="711"/>
      <c r="BYJ25" s="711"/>
      <c r="BYK25" s="711"/>
      <c r="BYL25" s="711"/>
      <c r="BYM25" s="711"/>
      <c r="BYN25" s="711"/>
      <c r="BYO25" s="711"/>
      <c r="BYP25" s="711"/>
      <c r="BYQ25" s="711"/>
      <c r="BYR25" s="711"/>
      <c r="BYS25" s="711"/>
      <c r="BYT25" s="711"/>
      <c r="BYU25" s="711"/>
      <c r="BYV25" s="711"/>
      <c r="BYW25" s="711"/>
      <c r="BYX25" s="711"/>
      <c r="BYY25" s="711"/>
      <c r="BYZ25" s="711"/>
      <c r="BZA25" s="711"/>
      <c r="BZB25" s="711"/>
      <c r="BZC25" s="711"/>
      <c r="BZD25" s="711"/>
      <c r="BZE25" s="711"/>
      <c r="BZF25" s="711"/>
      <c r="BZG25" s="711"/>
      <c r="BZH25" s="711"/>
      <c r="BZI25" s="711"/>
      <c r="BZJ25" s="711"/>
      <c r="BZK25" s="711"/>
      <c r="BZL25" s="711"/>
      <c r="BZM25" s="711"/>
      <c r="BZN25" s="711"/>
      <c r="BZO25" s="711"/>
      <c r="BZP25" s="711"/>
      <c r="BZQ25" s="711"/>
      <c r="BZR25" s="711"/>
      <c r="BZS25" s="711"/>
      <c r="BZT25" s="711"/>
      <c r="BZU25" s="711"/>
      <c r="BZV25" s="711"/>
      <c r="BZW25" s="711"/>
      <c r="BZX25" s="711"/>
      <c r="BZY25" s="711"/>
      <c r="BZZ25" s="711"/>
      <c r="CAA25" s="711"/>
      <c r="CAB25" s="711"/>
      <c r="CAC25" s="711"/>
      <c r="CAD25" s="711"/>
      <c r="CAE25" s="711"/>
      <c r="CAF25" s="711"/>
      <c r="CAG25" s="711"/>
      <c r="CAH25" s="711"/>
      <c r="CAI25" s="711"/>
      <c r="CAJ25" s="711"/>
      <c r="CAK25" s="711"/>
      <c r="CAL25" s="711"/>
      <c r="CAM25" s="711"/>
      <c r="CAN25" s="711"/>
      <c r="CAO25" s="711"/>
      <c r="CAP25" s="711"/>
      <c r="CAQ25" s="711"/>
      <c r="CAR25" s="711"/>
      <c r="CAS25" s="711"/>
      <c r="CAT25" s="711"/>
      <c r="CAU25" s="711"/>
      <c r="CAV25" s="711"/>
      <c r="CAW25" s="711"/>
      <c r="CAX25" s="711"/>
      <c r="CAY25" s="711"/>
      <c r="CAZ25" s="711"/>
      <c r="CBA25" s="711"/>
      <c r="CBB25" s="711"/>
      <c r="CBC25" s="711"/>
      <c r="CBD25" s="711"/>
      <c r="CBE25" s="711"/>
      <c r="CBF25" s="711"/>
      <c r="CBG25" s="711"/>
      <c r="CBH25" s="711"/>
      <c r="CBI25" s="711"/>
      <c r="CBJ25" s="711"/>
      <c r="CBK25" s="711"/>
      <c r="CBL25" s="711"/>
      <c r="CBM25" s="711"/>
      <c r="CBN25" s="711"/>
      <c r="CBO25" s="711"/>
      <c r="CBP25" s="711"/>
      <c r="CBQ25" s="711"/>
      <c r="CBR25" s="711"/>
      <c r="CBS25" s="711"/>
      <c r="CBT25" s="711"/>
      <c r="CBU25" s="711"/>
      <c r="CBV25" s="711"/>
      <c r="CBW25" s="711"/>
      <c r="CBX25" s="711"/>
      <c r="CBY25" s="711"/>
      <c r="CBZ25" s="711"/>
      <c r="CCA25" s="711"/>
      <c r="CCB25" s="711"/>
      <c r="CCC25" s="711"/>
      <c r="CCD25" s="711"/>
      <c r="CCE25" s="711"/>
      <c r="CCF25" s="711"/>
      <c r="CCG25" s="711"/>
      <c r="CCH25" s="711"/>
      <c r="CCI25" s="711"/>
      <c r="CCJ25" s="711"/>
      <c r="CCK25" s="711"/>
      <c r="CCL25" s="711"/>
      <c r="CCM25" s="711"/>
      <c r="CCN25" s="711"/>
      <c r="CCO25" s="711"/>
      <c r="CCP25" s="711"/>
      <c r="CCQ25" s="711"/>
      <c r="CCR25" s="711"/>
      <c r="CCS25" s="711"/>
      <c r="CCT25" s="711"/>
      <c r="CCU25" s="711"/>
      <c r="CCV25" s="711"/>
      <c r="CCW25" s="711"/>
      <c r="CCX25" s="711"/>
      <c r="CCY25" s="711"/>
      <c r="CCZ25" s="711"/>
      <c r="CDA25" s="711"/>
      <c r="CDB25" s="711"/>
      <c r="CDC25" s="711"/>
      <c r="CDD25" s="711"/>
      <c r="CDE25" s="711"/>
      <c r="CDF25" s="711"/>
      <c r="CDG25" s="711"/>
      <c r="CDH25" s="711"/>
      <c r="CDI25" s="711"/>
      <c r="CDJ25" s="711"/>
      <c r="CDK25" s="711"/>
      <c r="CDL25" s="711"/>
      <c r="CDM25" s="711"/>
      <c r="CDN25" s="711"/>
      <c r="CDO25" s="711"/>
      <c r="CDP25" s="711"/>
      <c r="CDQ25" s="711"/>
      <c r="CDR25" s="711"/>
      <c r="CDS25" s="711"/>
      <c r="CDT25" s="711"/>
      <c r="CDU25" s="711"/>
      <c r="CDV25" s="711"/>
      <c r="CDW25" s="711"/>
      <c r="CDX25" s="711"/>
      <c r="CDY25" s="711"/>
      <c r="CDZ25" s="711"/>
      <c r="CEA25" s="711"/>
      <c r="CEB25" s="711"/>
      <c r="CEC25" s="711"/>
      <c r="CED25" s="711"/>
      <c r="CEE25" s="711"/>
      <c r="CEF25" s="711"/>
      <c r="CEG25" s="711"/>
      <c r="CEH25" s="711"/>
      <c r="CEI25" s="711"/>
      <c r="CEJ25" s="711"/>
      <c r="CEK25" s="711"/>
      <c r="CEL25" s="711"/>
      <c r="CEM25" s="711"/>
      <c r="CEN25" s="711"/>
      <c r="CEO25" s="711"/>
      <c r="CEP25" s="711"/>
      <c r="CEQ25" s="711"/>
      <c r="CER25" s="711"/>
      <c r="CES25" s="711"/>
      <c r="CET25" s="711"/>
      <c r="CEU25" s="711"/>
      <c r="CEV25" s="711"/>
      <c r="CEW25" s="711"/>
      <c r="CEX25" s="711"/>
      <c r="CEY25" s="711"/>
      <c r="CEZ25" s="711"/>
      <c r="CFA25" s="711"/>
      <c r="CFB25" s="711"/>
      <c r="CFC25" s="711"/>
      <c r="CFD25" s="711"/>
      <c r="CFE25" s="711"/>
      <c r="CFF25" s="711"/>
      <c r="CFG25" s="711"/>
      <c r="CFH25" s="711"/>
      <c r="CFI25" s="711"/>
      <c r="CFJ25" s="711"/>
      <c r="CFK25" s="711"/>
      <c r="CFL25" s="711"/>
      <c r="CFM25" s="711"/>
      <c r="CFN25" s="711"/>
      <c r="CFO25" s="711"/>
      <c r="CFP25" s="711"/>
      <c r="CFQ25" s="711"/>
      <c r="CFR25" s="711"/>
      <c r="CFS25" s="711"/>
      <c r="CFT25" s="711"/>
      <c r="CFU25" s="711"/>
      <c r="CFV25" s="711"/>
      <c r="CFW25" s="711"/>
      <c r="CFX25" s="711"/>
      <c r="CFY25" s="711"/>
      <c r="CFZ25" s="711"/>
      <c r="CGA25" s="711"/>
      <c r="CGB25" s="711"/>
      <c r="CGC25" s="711"/>
      <c r="CGD25" s="711"/>
      <c r="CGE25" s="711"/>
      <c r="CGF25" s="711"/>
      <c r="CGG25" s="711"/>
      <c r="CGH25" s="711"/>
      <c r="CGI25" s="711"/>
      <c r="CGJ25" s="711"/>
      <c r="CGK25" s="711"/>
      <c r="CGL25" s="711"/>
      <c r="CGM25" s="711"/>
      <c r="CGN25" s="711"/>
      <c r="CGO25" s="711"/>
      <c r="CGP25" s="711"/>
      <c r="CGQ25" s="711"/>
      <c r="CGR25" s="711"/>
      <c r="CGS25" s="711"/>
      <c r="CGT25" s="711"/>
      <c r="CGU25" s="711"/>
      <c r="CGV25" s="711"/>
      <c r="CGW25" s="711"/>
      <c r="CGX25" s="711"/>
      <c r="CGY25" s="711"/>
      <c r="CGZ25" s="711"/>
      <c r="CHA25" s="711"/>
      <c r="CHB25" s="711"/>
      <c r="CHC25" s="711"/>
      <c r="CHD25" s="711"/>
      <c r="CHE25" s="711"/>
      <c r="CHF25" s="711"/>
      <c r="CHG25" s="711"/>
      <c r="CHH25" s="711"/>
      <c r="CHI25" s="711"/>
      <c r="CHJ25" s="711"/>
      <c r="CHK25" s="711"/>
      <c r="CHL25" s="711"/>
      <c r="CHM25" s="711"/>
      <c r="CHN25" s="711"/>
      <c r="CHO25" s="711"/>
      <c r="CHP25" s="711"/>
      <c r="CHQ25" s="711"/>
      <c r="CHR25" s="711"/>
      <c r="CHS25" s="711"/>
      <c r="CHT25" s="711"/>
      <c r="CHU25" s="711"/>
      <c r="CHV25" s="711"/>
      <c r="CHW25" s="711"/>
      <c r="CHX25" s="711"/>
      <c r="CHY25" s="711"/>
      <c r="CHZ25" s="711"/>
      <c r="CIA25" s="711"/>
      <c r="CIB25" s="711"/>
      <c r="CIC25" s="711"/>
      <c r="CID25" s="711"/>
      <c r="CIE25" s="711"/>
      <c r="CIF25" s="711"/>
      <c r="CIG25" s="711"/>
      <c r="CIH25" s="711"/>
      <c r="CII25" s="711"/>
      <c r="CIJ25" s="711"/>
      <c r="CIK25" s="711"/>
      <c r="CIL25" s="711"/>
      <c r="CIM25" s="711"/>
      <c r="CIN25" s="711"/>
      <c r="CIO25" s="711"/>
      <c r="CIP25" s="711"/>
      <c r="CIQ25" s="711"/>
      <c r="CIR25" s="711"/>
      <c r="CIS25" s="711"/>
      <c r="CIT25" s="711"/>
      <c r="CIU25" s="711"/>
      <c r="CIV25" s="711"/>
      <c r="CIW25" s="711"/>
      <c r="CIX25" s="711"/>
      <c r="CIY25" s="711"/>
      <c r="CIZ25" s="711"/>
      <c r="CJA25" s="711"/>
      <c r="CJB25" s="711"/>
      <c r="CJC25" s="711"/>
      <c r="CJD25" s="711"/>
      <c r="CJE25" s="711"/>
      <c r="CJF25" s="711"/>
      <c r="CJG25" s="711"/>
      <c r="CJH25" s="711"/>
      <c r="CJI25" s="711"/>
      <c r="CJJ25" s="711"/>
      <c r="CJK25" s="711"/>
      <c r="CJL25" s="711"/>
      <c r="CJM25" s="711"/>
      <c r="CJN25" s="711"/>
      <c r="CJO25" s="711"/>
      <c r="CJP25" s="711"/>
      <c r="CJQ25" s="711"/>
      <c r="CJR25" s="711"/>
      <c r="CJS25" s="711"/>
      <c r="CJT25" s="711"/>
      <c r="CJU25" s="711"/>
      <c r="CJV25" s="711"/>
      <c r="CJW25" s="711"/>
      <c r="CJX25" s="711"/>
      <c r="CJY25" s="711"/>
      <c r="CJZ25" s="711"/>
      <c r="CKA25" s="711"/>
      <c r="CKB25" s="711"/>
      <c r="CKC25" s="711"/>
      <c r="CKD25" s="711"/>
      <c r="CKE25" s="711"/>
      <c r="CKF25" s="711"/>
      <c r="CKG25" s="711"/>
      <c r="CKH25" s="711"/>
      <c r="CKI25" s="711"/>
      <c r="CKJ25" s="711"/>
      <c r="CKK25" s="711"/>
      <c r="CKL25" s="711"/>
      <c r="CKM25" s="711"/>
      <c r="CKN25" s="711"/>
      <c r="CKO25" s="711"/>
      <c r="CKP25" s="711"/>
      <c r="CKQ25" s="711"/>
      <c r="CKR25" s="711"/>
      <c r="CKS25" s="711"/>
      <c r="CKT25" s="711"/>
      <c r="CKU25" s="711"/>
      <c r="CKV25" s="711"/>
      <c r="CKW25" s="711"/>
      <c r="CKX25" s="711"/>
      <c r="CKY25" s="711"/>
      <c r="CKZ25" s="711"/>
      <c r="CLA25" s="711"/>
      <c r="CLB25" s="711"/>
      <c r="CLC25" s="711"/>
      <c r="CLD25" s="711"/>
      <c r="CLE25" s="711"/>
      <c r="CLF25" s="711"/>
      <c r="CLG25" s="711"/>
      <c r="CLH25" s="711"/>
      <c r="CLI25" s="711"/>
      <c r="CLJ25" s="711"/>
      <c r="CLK25" s="711"/>
      <c r="CLL25" s="711"/>
      <c r="CLM25" s="711"/>
      <c r="CLN25" s="711"/>
      <c r="CLO25" s="711"/>
      <c r="CLP25" s="711"/>
      <c r="CLQ25" s="711"/>
      <c r="CLR25" s="711"/>
      <c r="CLS25" s="711"/>
      <c r="CLT25" s="711"/>
      <c r="CLU25" s="711"/>
      <c r="CLV25" s="711"/>
      <c r="CLW25" s="711"/>
      <c r="CLX25" s="711"/>
      <c r="CLY25" s="711"/>
      <c r="CLZ25" s="711"/>
      <c r="CMA25" s="711"/>
      <c r="CMB25" s="711"/>
      <c r="CMC25" s="711"/>
      <c r="CMD25" s="711"/>
      <c r="CME25" s="711"/>
      <c r="CMF25" s="711"/>
      <c r="CMG25" s="711"/>
      <c r="CMH25" s="711"/>
      <c r="CMI25" s="711"/>
      <c r="CMJ25" s="711"/>
      <c r="CMK25" s="711"/>
      <c r="CML25" s="711"/>
      <c r="CMM25" s="711"/>
      <c r="CMN25" s="711"/>
      <c r="CMO25" s="711"/>
      <c r="CMP25" s="711"/>
      <c r="CMQ25" s="711"/>
      <c r="CMR25" s="711"/>
      <c r="CMS25" s="711"/>
      <c r="CMT25" s="711"/>
      <c r="CMU25" s="711"/>
      <c r="CMV25" s="711"/>
      <c r="CMW25" s="711"/>
      <c r="CMX25" s="711"/>
      <c r="CMY25" s="711"/>
      <c r="CMZ25" s="711"/>
      <c r="CNA25" s="711"/>
      <c r="CNB25" s="711"/>
      <c r="CNC25" s="711"/>
      <c r="CND25" s="711"/>
      <c r="CNE25" s="711"/>
      <c r="CNF25" s="711"/>
      <c r="CNG25" s="711"/>
      <c r="CNH25" s="711"/>
      <c r="CNI25" s="711"/>
      <c r="CNJ25" s="711"/>
      <c r="CNK25" s="711"/>
      <c r="CNL25" s="711"/>
      <c r="CNM25" s="711"/>
      <c r="CNN25" s="711"/>
      <c r="CNO25" s="711"/>
      <c r="CNP25" s="711"/>
      <c r="CNQ25" s="711"/>
      <c r="CNR25" s="711"/>
      <c r="CNS25" s="711"/>
      <c r="CNT25" s="711"/>
      <c r="CNU25" s="711"/>
      <c r="CNV25" s="711"/>
      <c r="CNW25" s="711"/>
      <c r="CNX25" s="711"/>
      <c r="CNY25" s="711"/>
      <c r="CNZ25" s="711"/>
      <c r="COA25" s="711"/>
      <c r="COB25" s="711"/>
      <c r="COC25" s="711"/>
      <c r="COD25" s="711"/>
      <c r="COE25" s="711"/>
      <c r="COF25" s="711"/>
      <c r="COG25" s="711"/>
      <c r="COH25" s="711"/>
      <c r="COI25" s="711"/>
      <c r="COJ25" s="711"/>
      <c r="COK25" s="711"/>
      <c r="COL25" s="711"/>
      <c r="COM25" s="711"/>
      <c r="CON25" s="711"/>
      <c r="COO25" s="711"/>
      <c r="COP25" s="711"/>
      <c r="COQ25" s="711"/>
      <c r="COR25" s="711"/>
      <c r="COS25" s="711"/>
      <c r="COT25" s="711"/>
      <c r="COU25" s="711"/>
      <c r="COV25" s="711"/>
      <c r="COW25" s="711"/>
      <c r="COX25" s="711"/>
      <c r="COY25" s="711"/>
      <c r="COZ25" s="711"/>
      <c r="CPA25" s="711"/>
      <c r="CPB25" s="711"/>
      <c r="CPC25" s="711"/>
      <c r="CPD25" s="711"/>
      <c r="CPE25" s="711"/>
      <c r="CPF25" s="711"/>
      <c r="CPG25" s="711"/>
      <c r="CPH25" s="711"/>
      <c r="CPI25" s="711"/>
      <c r="CPJ25" s="711"/>
      <c r="CPK25" s="711"/>
      <c r="CPL25" s="711"/>
      <c r="CPM25" s="711"/>
      <c r="CPN25" s="711"/>
      <c r="CPO25" s="711"/>
      <c r="CPP25" s="711"/>
      <c r="CPQ25" s="711"/>
      <c r="CPR25" s="711"/>
      <c r="CPS25" s="711"/>
      <c r="CPT25" s="711"/>
      <c r="CPU25" s="711"/>
      <c r="CPV25" s="711"/>
      <c r="CPW25" s="711"/>
      <c r="CPX25" s="711"/>
      <c r="CPY25" s="711"/>
      <c r="CPZ25" s="711"/>
      <c r="CQA25" s="711"/>
      <c r="CQB25" s="711"/>
      <c r="CQC25" s="711"/>
      <c r="CQD25" s="711"/>
      <c r="CQE25" s="711"/>
      <c r="CQF25" s="711"/>
      <c r="CQG25" s="711"/>
      <c r="CQH25" s="711"/>
      <c r="CQI25" s="711"/>
      <c r="CQJ25" s="711"/>
      <c r="CQK25" s="711"/>
      <c r="CQL25" s="711"/>
      <c r="CQM25" s="711"/>
      <c r="CQN25" s="711"/>
      <c r="CQO25" s="711"/>
      <c r="CQP25" s="711"/>
      <c r="CQQ25" s="711"/>
      <c r="CQR25" s="711"/>
      <c r="CQS25" s="711"/>
      <c r="CQT25" s="711"/>
      <c r="CQU25" s="711"/>
      <c r="CQV25" s="711"/>
      <c r="CQW25" s="711"/>
      <c r="CQX25" s="711"/>
      <c r="CQY25" s="711"/>
      <c r="CQZ25" s="711"/>
      <c r="CRA25" s="711"/>
      <c r="CRB25" s="711"/>
      <c r="CRC25" s="711"/>
      <c r="CRD25" s="711"/>
      <c r="CRE25" s="711"/>
      <c r="CRF25" s="711"/>
      <c r="CRG25" s="711"/>
      <c r="CRH25" s="711"/>
      <c r="CRI25" s="711"/>
      <c r="CRJ25" s="711"/>
      <c r="CRK25" s="711"/>
      <c r="CRL25" s="711"/>
      <c r="CRM25" s="711"/>
      <c r="CRN25" s="711"/>
      <c r="CRO25" s="711"/>
      <c r="CRP25" s="711"/>
      <c r="CRQ25" s="711"/>
      <c r="CRR25" s="711"/>
      <c r="CRS25" s="711"/>
      <c r="CRT25" s="711"/>
      <c r="CRU25" s="711"/>
      <c r="CRV25" s="711"/>
      <c r="CRW25" s="711"/>
      <c r="CRX25" s="711"/>
      <c r="CRY25" s="711"/>
      <c r="CRZ25" s="711"/>
      <c r="CSA25" s="711"/>
      <c r="CSB25" s="711"/>
      <c r="CSC25" s="711"/>
      <c r="CSD25" s="711"/>
      <c r="CSE25" s="711"/>
      <c r="CSF25" s="711"/>
      <c r="CSG25" s="711"/>
      <c r="CSH25" s="711"/>
      <c r="CSI25" s="711"/>
      <c r="CSJ25" s="711"/>
      <c r="CSK25" s="711"/>
      <c r="CSL25" s="711"/>
      <c r="CSM25" s="711"/>
      <c r="CSN25" s="711"/>
      <c r="CSO25" s="711"/>
      <c r="CSP25" s="711"/>
      <c r="CSQ25" s="711"/>
      <c r="CSR25" s="711"/>
      <c r="CSS25" s="711"/>
      <c r="CST25" s="711"/>
      <c r="CSU25" s="711"/>
      <c r="CSV25" s="711"/>
      <c r="CSW25" s="711"/>
      <c r="CSX25" s="711"/>
      <c r="CSY25" s="711"/>
      <c r="CSZ25" s="711"/>
      <c r="CTA25" s="711"/>
      <c r="CTB25" s="711"/>
      <c r="CTC25" s="711"/>
      <c r="CTD25" s="711"/>
      <c r="CTE25" s="711"/>
      <c r="CTF25" s="711"/>
      <c r="CTG25" s="711"/>
      <c r="CTH25" s="711"/>
      <c r="CTI25" s="711"/>
      <c r="CTJ25" s="711"/>
      <c r="CTK25" s="711"/>
      <c r="CTL25" s="711"/>
      <c r="CTM25" s="711"/>
      <c r="CTN25" s="711"/>
      <c r="CTO25" s="711"/>
      <c r="CTP25" s="711"/>
      <c r="CTQ25" s="711"/>
      <c r="CTR25" s="711"/>
      <c r="CTS25" s="711"/>
      <c r="CTT25" s="711"/>
      <c r="CTU25" s="711"/>
      <c r="CTV25" s="711"/>
      <c r="CTW25" s="711"/>
      <c r="CTX25" s="711"/>
      <c r="CTY25" s="711"/>
      <c r="CTZ25" s="711"/>
      <c r="CUA25" s="711"/>
      <c r="CUB25" s="711"/>
      <c r="CUC25" s="711"/>
      <c r="CUD25" s="711"/>
      <c r="CUE25" s="711"/>
      <c r="CUF25" s="711"/>
      <c r="CUG25" s="711"/>
      <c r="CUH25" s="711"/>
      <c r="CUI25" s="711"/>
      <c r="CUJ25" s="711"/>
      <c r="CUK25" s="711"/>
      <c r="CUL25" s="711"/>
      <c r="CUM25" s="711"/>
      <c r="CUN25" s="711"/>
      <c r="CUO25" s="711"/>
      <c r="CUP25" s="711"/>
      <c r="CUQ25" s="711"/>
      <c r="CUR25" s="711"/>
      <c r="CUS25" s="711"/>
      <c r="CUT25" s="711"/>
      <c r="CUU25" s="711"/>
      <c r="CUV25" s="711"/>
      <c r="CUW25" s="711"/>
      <c r="CUX25" s="711"/>
      <c r="CUY25" s="711"/>
      <c r="CUZ25" s="711"/>
      <c r="CVA25" s="711"/>
      <c r="CVB25" s="711"/>
      <c r="CVC25" s="711"/>
      <c r="CVD25" s="711"/>
      <c r="CVE25" s="711"/>
      <c r="CVF25" s="711"/>
      <c r="CVG25" s="711"/>
      <c r="CVH25" s="711"/>
      <c r="CVI25" s="711"/>
      <c r="CVJ25" s="711"/>
      <c r="CVK25" s="711"/>
      <c r="CVL25" s="711"/>
      <c r="CVM25" s="711"/>
      <c r="CVN25" s="711"/>
      <c r="CVO25" s="711"/>
      <c r="CVP25" s="711"/>
      <c r="CVQ25" s="711"/>
      <c r="CVR25" s="711"/>
      <c r="CVS25" s="711"/>
      <c r="CVT25" s="711"/>
      <c r="CVU25" s="711"/>
      <c r="CVV25" s="711"/>
      <c r="CVW25" s="711"/>
      <c r="CVX25" s="711"/>
      <c r="CVY25" s="711"/>
      <c r="CVZ25" s="711"/>
      <c r="CWA25" s="711"/>
      <c r="CWB25" s="711"/>
      <c r="CWC25" s="711"/>
      <c r="CWD25" s="711"/>
      <c r="CWE25" s="711"/>
      <c r="CWF25" s="711"/>
      <c r="CWG25" s="711"/>
      <c r="CWH25" s="711"/>
      <c r="CWI25" s="711"/>
      <c r="CWJ25" s="711"/>
      <c r="CWK25" s="711"/>
      <c r="CWL25" s="711"/>
      <c r="CWM25" s="711"/>
      <c r="CWN25" s="711"/>
      <c r="CWO25" s="711"/>
      <c r="CWP25" s="711"/>
      <c r="CWQ25" s="711"/>
      <c r="CWR25" s="711"/>
      <c r="CWS25" s="711"/>
      <c r="CWT25" s="711"/>
      <c r="CWU25" s="711"/>
      <c r="CWV25" s="711"/>
      <c r="CWW25" s="711"/>
      <c r="CWX25" s="711"/>
      <c r="CWY25" s="711"/>
      <c r="CWZ25" s="711"/>
      <c r="CXA25" s="711"/>
      <c r="CXB25" s="711"/>
      <c r="CXC25" s="711"/>
      <c r="CXD25" s="711"/>
      <c r="CXE25" s="711"/>
      <c r="CXF25" s="711"/>
      <c r="CXG25" s="711"/>
      <c r="CXH25" s="711"/>
      <c r="CXI25" s="711"/>
      <c r="CXJ25" s="711"/>
      <c r="CXK25" s="711"/>
      <c r="CXL25" s="711"/>
      <c r="CXM25" s="711"/>
      <c r="CXN25" s="711"/>
      <c r="CXO25" s="711"/>
      <c r="CXP25" s="711"/>
      <c r="CXQ25" s="711"/>
      <c r="CXR25" s="711"/>
      <c r="CXS25" s="711"/>
      <c r="CXT25" s="711"/>
      <c r="CXU25" s="711"/>
      <c r="CXV25" s="711"/>
      <c r="CXW25" s="711"/>
      <c r="CXX25" s="711"/>
      <c r="CXY25" s="711"/>
      <c r="CXZ25" s="711"/>
      <c r="CYA25" s="711"/>
      <c r="CYB25" s="711"/>
      <c r="CYC25" s="711"/>
      <c r="CYD25" s="711"/>
      <c r="CYE25" s="711"/>
      <c r="CYF25" s="711"/>
      <c r="CYG25" s="711"/>
      <c r="CYH25" s="711"/>
      <c r="CYI25" s="711"/>
      <c r="CYJ25" s="711"/>
      <c r="CYK25" s="711"/>
      <c r="CYL25" s="711"/>
      <c r="CYM25" s="711"/>
      <c r="CYN25" s="711"/>
      <c r="CYO25" s="711"/>
      <c r="CYP25" s="711"/>
      <c r="CYQ25" s="711"/>
      <c r="CYR25" s="711"/>
      <c r="CYS25" s="711"/>
      <c r="CYT25" s="711"/>
      <c r="CYU25" s="711"/>
      <c r="CYV25" s="711"/>
      <c r="CYW25" s="711"/>
      <c r="CYX25" s="711"/>
      <c r="CYY25" s="711"/>
      <c r="CYZ25" s="711"/>
      <c r="CZA25" s="711"/>
      <c r="CZB25" s="711"/>
      <c r="CZC25" s="711"/>
      <c r="CZD25" s="711"/>
      <c r="CZE25" s="711"/>
      <c r="CZF25" s="711"/>
      <c r="CZG25" s="711"/>
      <c r="CZH25" s="711"/>
      <c r="CZI25" s="711"/>
      <c r="CZJ25" s="711"/>
      <c r="CZK25" s="711"/>
      <c r="CZL25" s="711"/>
      <c r="CZM25" s="711"/>
      <c r="CZN25" s="711"/>
      <c r="CZO25" s="711"/>
      <c r="CZP25" s="711"/>
      <c r="CZQ25" s="711"/>
      <c r="CZR25" s="711"/>
      <c r="CZS25" s="711"/>
      <c r="CZT25" s="711"/>
      <c r="CZU25" s="711"/>
      <c r="CZV25" s="711"/>
      <c r="CZW25" s="711"/>
      <c r="CZX25" s="711"/>
      <c r="CZY25" s="711"/>
      <c r="CZZ25" s="711"/>
      <c r="DAA25" s="711"/>
      <c r="DAB25" s="711"/>
      <c r="DAC25" s="711"/>
      <c r="DAD25" s="711"/>
      <c r="DAE25" s="711"/>
      <c r="DAF25" s="711"/>
      <c r="DAG25" s="711"/>
      <c r="DAH25" s="711"/>
      <c r="DAI25" s="711"/>
      <c r="DAJ25" s="711"/>
      <c r="DAK25" s="711"/>
      <c r="DAL25" s="711"/>
      <c r="DAM25" s="711"/>
      <c r="DAN25" s="711"/>
      <c r="DAO25" s="711"/>
      <c r="DAP25" s="711"/>
      <c r="DAQ25" s="711"/>
      <c r="DAR25" s="711"/>
      <c r="DAS25" s="711"/>
      <c r="DAT25" s="711"/>
      <c r="DAU25" s="711"/>
      <c r="DAV25" s="711"/>
      <c r="DAW25" s="711"/>
      <c r="DAX25" s="711"/>
      <c r="DAY25" s="711"/>
      <c r="DAZ25" s="711"/>
      <c r="DBA25" s="711"/>
      <c r="DBB25" s="711"/>
      <c r="DBC25" s="711"/>
      <c r="DBD25" s="711"/>
      <c r="DBE25" s="711"/>
      <c r="DBF25" s="711"/>
      <c r="DBG25" s="711"/>
      <c r="DBH25" s="711"/>
      <c r="DBI25" s="711"/>
      <c r="DBJ25" s="711"/>
      <c r="DBK25" s="711"/>
      <c r="DBL25" s="711"/>
      <c r="DBM25" s="711"/>
      <c r="DBN25" s="711"/>
      <c r="DBO25" s="711"/>
      <c r="DBP25" s="711"/>
      <c r="DBQ25" s="711"/>
      <c r="DBR25" s="711"/>
      <c r="DBS25" s="711"/>
      <c r="DBT25" s="711"/>
      <c r="DBU25" s="711"/>
      <c r="DBV25" s="711"/>
      <c r="DBW25" s="711"/>
      <c r="DBX25" s="711"/>
      <c r="DBY25" s="711"/>
      <c r="DBZ25" s="711"/>
      <c r="DCA25" s="711"/>
      <c r="DCB25" s="711"/>
      <c r="DCC25" s="711"/>
      <c r="DCD25" s="711"/>
      <c r="DCE25" s="711"/>
      <c r="DCF25" s="711"/>
      <c r="DCG25" s="711"/>
      <c r="DCH25" s="711"/>
      <c r="DCI25" s="711"/>
      <c r="DCJ25" s="711"/>
      <c r="DCK25" s="711"/>
      <c r="DCL25" s="711"/>
      <c r="DCM25" s="711"/>
      <c r="DCN25" s="711"/>
      <c r="DCO25" s="711"/>
      <c r="DCP25" s="711"/>
      <c r="DCQ25" s="711"/>
      <c r="DCR25" s="711"/>
      <c r="DCS25" s="711"/>
      <c r="DCT25" s="711"/>
      <c r="DCU25" s="711"/>
      <c r="DCV25" s="711"/>
      <c r="DCW25" s="711"/>
      <c r="DCX25" s="711"/>
      <c r="DCY25" s="711"/>
      <c r="DCZ25" s="711"/>
      <c r="DDA25" s="711"/>
      <c r="DDB25" s="711"/>
      <c r="DDC25" s="711"/>
      <c r="DDD25" s="711"/>
      <c r="DDE25" s="711"/>
      <c r="DDF25" s="711"/>
      <c r="DDG25" s="711"/>
      <c r="DDH25" s="711"/>
      <c r="DDI25" s="711"/>
      <c r="DDJ25" s="711"/>
      <c r="DDK25" s="711"/>
      <c r="DDL25" s="711"/>
      <c r="DDM25" s="711"/>
      <c r="DDN25" s="711"/>
      <c r="DDO25" s="711"/>
      <c r="DDP25" s="711"/>
      <c r="DDQ25" s="711"/>
      <c r="DDR25" s="711"/>
      <c r="DDS25" s="711"/>
      <c r="DDT25" s="711"/>
      <c r="DDU25" s="711"/>
      <c r="DDV25" s="711"/>
      <c r="DDW25" s="711"/>
      <c r="DDX25" s="711"/>
      <c r="DDY25" s="711"/>
      <c r="DDZ25" s="711"/>
      <c r="DEA25" s="711"/>
      <c r="DEB25" s="711"/>
      <c r="DEC25" s="711"/>
      <c r="DED25" s="711"/>
      <c r="DEE25" s="711"/>
      <c r="DEF25" s="711"/>
      <c r="DEG25" s="711"/>
      <c r="DEH25" s="711"/>
      <c r="DEI25" s="711"/>
      <c r="DEJ25" s="711"/>
      <c r="DEK25" s="711"/>
      <c r="DEL25" s="711"/>
      <c r="DEM25" s="711"/>
      <c r="DEN25" s="711"/>
      <c r="DEO25" s="711"/>
      <c r="DEP25" s="711"/>
      <c r="DEQ25" s="711"/>
      <c r="DER25" s="711"/>
      <c r="DES25" s="711"/>
      <c r="DET25" s="711"/>
      <c r="DEU25" s="711"/>
      <c r="DEV25" s="711"/>
      <c r="DEW25" s="711"/>
      <c r="DEX25" s="711"/>
      <c r="DEY25" s="711"/>
      <c r="DEZ25" s="711"/>
      <c r="DFA25" s="711"/>
      <c r="DFB25" s="711"/>
      <c r="DFC25" s="711"/>
      <c r="DFD25" s="711"/>
      <c r="DFE25" s="711"/>
      <c r="DFF25" s="711"/>
      <c r="DFG25" s="711"/>
      <c r="DFH25" s="711"/>
      <c r="DFI25" s="711"/>
      <c r="DFJ25" s="711"/>
      <c r="DFK25" s="711"/>
      <c r="DFL25" s="711"/>
      <c r="DFM25" s="711"/>
      <c r="DFN25" s="711"/>
      <c r="DFO25" s="711"/>
      <c r="DFP25" s="711"/>
      <c r="DFQ25" s="711"/>
      <c r="DFR25" s="711"/>
      <c r="DFS25" s="711"/>
      <c r="DFT25" s="711"/>
      <c r="DFU25" s="711"/>
      <c r="DFV25" s="711"/>
      <c r="DFW25" s="711"/>
      <c r="DFX25" s="711"/>
      <c r="DFY25" s="711"/>
      <c r="DFZ25" s="711"/>
      <c r="DGA25" s="711"/>
      <c r="DGB25" s="711"/>
      <c r="DGC25" s="711"/>
      <c r="DGD25" s="711"/>
      <c r="DGE25" s="711"/>
      <c r="DGF25" s="711"/>
      <c r="DGG25" s="711"/>
      <c r="DGH25" s="711"/>
      <c r="DGI25" s="711"/>
      <c r="DGJ25" s="711"/>
      <c r="DGK25" s="711"/>
      <c r="DGL25" s="711"/>
      <c r="DGM25" s="711"/>
      <c r="DGN25" s="711"/>
      <c r="DGO25" s="711"/>
      <c r="DGP25" s="711"/>
      <c r="DGQ25" s="711"/>
      <c r="DGR25" s="711"/>
      <c r="DGS25" s="711"/>
      <c r="DGT25" s="711"/>
      <c r="DGU25" s="711"/>
      <c r="DGV25" s="711"/>
      <c r="DGW25" s="711"/>
      <c r="DGX25" s="711"/>
      <c r="DGY25" s="711"/>
      <c r="DGZ25" s="711"/>
      <c r="DHA25" s="711"/>
      <c r="DHB25" s="711"/>
      <c r="DHC25" s="711"/>
      <c r="DHD25" s="711"/>
      <c r="DHE25" s="711"/>
      <c r="DHF25" s="711"/>
      <c r="DHG25" s="711"/>
      <c r="DHH25" s="711"/>
      <c r="DHI25" s="711"/>
      <c r="DHJ25" s="711"/>
      <c r="DHK25" s="711"/>
      <c r="DHL25" s="711"/>
      <c r="DHM25" s="711"/>
      <c r="DHN25" s="711"/>
      <c r="DHO25" s="711"/>
      <c r="DHP25" s="711"/>
      <c r="DHQ25" s="711"/>
      <c r="DHR25" s="711"/>
      <c r="DHS25" s="711"/>
      <c r="DHT25" s="711"/>
      <c r="DHU25" s="711"/>
      <c r="DHV25" s="711"/>
      <c r="DHW25" s="711"/>
      <c r="DHX25" s="711"/>
      <c r="DHY25" s="711"/>
      <c r="DHZ25" s="711"/>
      <c r="DIA25" s="711"/>
      <c r="DIB25" s="711"/>
      <c r="DIC25" s="711"/>
      <c r="DID25" s="711"/>
      <c r="DIE25" s="711"/>
      <c r="DIF25" s="711"/>
      <c r="DIG25" s="711"/>
      <c r="DIH25" s="711"/>
      <c r="DII25" s="711"/>
      <c r="DIJ25" s="711"/>
      <c r="DIK25" s="711"/>
      <c r="DIL25" s="711"/>
      <c r="DIM25" s="711"/>
      <c r="DIN25" s="711"/>
      <c r="DIO25" s="711"/>
      <c r="DIP25" s="711"/>
      <c r="DIQ25" s="711"/>
      <c r="DIR25" s="711"/>
      <c r="DIS25" s="711"/>
      <c r="DIT25" s="711"/>
      <c r="DIU25" s="711"/>
      <c r="DIV25" s="711"/>
      <c r="DIW25" s="711"/>
      <c r="DIX25" s="711"/>
      <c r="DIY25" s="711"/>
      <c r="DIZ25" s="711"/>
      <c r="DJA25" s="711"/>
      <c r="DJB25" s="711"/>
      <c r="DJC25" s="711"/>
      <c r="DJD25" s="711"/>
      <c r="DJE25" s="711"/>
      <c r="DJF25" s="711"/>
      <c r="DJG25" s="711"/>
      <c r="DJH25" s="711"/>
      <c r="DJI25" s="711"/>
      <c r="DJJ25" s="711"/>
      <c r="DJK25" s="711"/>
      <c r="DJL25" s="711"/>
      <c r="DJM25" s="711"/>
      <c r="DJN25" s="711"/>
      <c r="DJO25" s="711"/>
      <c r="DJP25" s="711"/>
      <c r="DJQ25" s="711"/>
      <c r="DJR25" s="711"/>
      <c r="DJS25" s="711"/>
      <c r="DJT25" s="711"/>
      <c r="DJU25" s="711"/>
      <c r="DJV25" s="711"/>
      <c r="DJW25" s="711"/>
      <c r="DJX25" s="711"/>
      <c r="DJY25" s="711"/>
      <c r="DJZ25" s="711"/>
      <c r="DKA25" s="711"/>
      <c r="DKB25" s="711"/>
      <c r="DKC25" s="711"/>
      <c r="DKD25" s="711"/>
      <c r="DKE25" s="711"/>
      <c r="DKF25" s="711"/>
      <c r="DKG25" s="711"/>
      <c r="DKH25" s="711"/>
      <c r="DKI25" s="711"/>
      <c r="DKJ25" s="711"/>
      <c r="DKK25" s="711"/>
      <c r="DKL25" s="711"/>
      <c r="DKM25" s="711"/>
      <c r="DKN25" s="711"/>
      <c r="DKO25" s="711"/>
      <c r="DKP25" s="711"/>
      <c r="DKQ25" s="711"/>
      <c r="DKR25" s="711"/>
      <c r="DKS25" s="711"/>
      <c r="DKT25" s="711"/>
      <c r="DKU25" s="711"/>
      <c r="DKV25" s="711"/>
      <c r="DKW25" s="711"/>
      <c r="DKX25" s="711"/>
      <c r="DKY25" s="711"/>
      <c r="DKZ25" s="711"/>
      <c r="DLA25" s="711"/>
      <c r="DLB25" s="711"/>
      <c r="DLC25" s="711"/>
      <c r="DLD25" s="711"/>
      <c r="DLE25" s="711"/>
      <c r="DLF25" s="711"/>
      <c r="DLG25" s="711"/>
      <c r="DLH25" s="711"/>
      <c r="DLI25" s="711"/>
      <c r="DLJ25" s="711"/>
      <c r="DLK25" s="711"/>
      <c r="DLL25" s="711"/>
      <c r="DLM25" s="711"/>
      <c r="DLN25" s="711"/>
      <c r="DLO25" s="711"/>
      <c r="DLP25" s="711"/>
      <c r="DLQ25" s="711"/>
      <c r="DLR25" s="711"/>
      <c r="DLS25" s="711"/>
      <c r="DLT25" s="711"/>
      <c r="DLU25" s="711"/>
      <c r="DLV25" s="711"/>
      <c r="DLW25" s="711"/>
      <c r="DLX25" s="711"/>
      <c r="DLY25" s="711"/>
      <c r="DLZ25" s="711"/>
      <c r="DMA25" s="711"/>
      <c r="DMB25" s="711"/>
      <c r="DMC25" s="711"/>
      <c r="DMD25" s="711"/>
      <c r="DME25" s="711"/>
      <c r="DMF25" s="711"/>
      <c r="DMG25" s="711"/>
      <c r="DMH25" s="711"/>
      <c r="DMI25" s="711"/>
      <c r="DMJ25" s="711"/>
      <c r="DMK25" s="711"/>
      <c r="DML25" s="711"/>
      <c r="DMM25" s="711"/>
      <c r="DMN25" s="711"/>
      <c r="DMO25" s="711"/>
      <c r="DMP25" s="711"/>
      <c r="DMQ25" s="711"/>
      <c r="DMR25" s="711"/>
      <c r="DMS25" s="711"/>
      <c r="DMT25" s="711"/>
      <c r="DMU25" s="711"/>
      <c r="DMV25" s="711"/>
      <c r="DMW25" s="711"/>
      <c r="DMX25" s="711"/>
      <c r="DMY25" s="711"/>
      <c r="DMZ25" s="711"/>
      <c r="DNA25" s="711"/>
      <c r="DNB25" s="711"/>
      <c r="DNC25" s="711"/>
      <c r="DND25" s="711"/>
      <c r="DNE25" s="711"/>
      <c r="DNF25" s="711"/>
      <c r="DNG25" s="711"/>
      <c r="DNH25" s="711"/>
      <c r="DNI25" s="711"/>
      <c r="DNJ25" s="711"/>
      <c r="DNK25" s="711"/>
      <c r="DNL25" s="711"/>
      <c r="DNM25" s="711"/>
      <c r="DNN25" s="711"/>
      <c r="DNO25" s="711"/>
      <c r="DNP25" s="711"/>
      <c r="DNQ25" s="711"/>
      <c r="DNR25" s="711"/>
      <c r="DNS25" s="711"/>
      <c r="DNT25" s="711"/>
      <c r="DNU25" s="711"/>
      <c r="DNV25" s="711"/>
      <c r="DNW25" s="711"/>
      <c r="DNX25" s="711"/>
      <c r="DNY25" s="711"/>
      <c r="DNZ25" s="711"/>
      <c r="DOA25" s="711"/>
      <c r="DOB25" s="711"/>
      <c r="DOC25" s="711"/>
      <c r="DOD25" s="711"/>
      <c r="DOE25" s="711"/>
      <c r="DOF25" s="711"/>
      <c r="DOG25" s="711"/>
      <c r="DOH25" s="711"/>
      <c r="DOI25" s="711"/>
      <c r="DOJ25" s="711"/>
      <c r="DOK25" s="711"/>
      <c r="DOL25" s="711"/>
      <c r="DOM25" s="711"/>
      <c r="DON25" s="711"/>
      <c r="DOO25" s="711"/>
      <c r="DOP25" s="711"/>
      <c r="DOQ25" s="711"/>
      <c r="DOR25" s="711"/>
      <c r="DOS25" s="711"/>
      <c r="DOT25" s="711"/>
      <c r="DOU25" s="711"/>
      <c r="DOV25" s="711"/>
      <c r="DOW25" s="711"/>
      <c r="DOX25" s="711"/>
      <c r="DOY25" s="711"/>
      <c r="DOZ25" s="711"/>
      <c r="DPA25" s="711"/>
      <c r="DPB25" s="711"/>
      <c r="DPC25" s="711"/>
      <c r="DPD25" s="711"/>
      <c r="DPE25" s="711"/>
      <c r="DPF25" s="711"/>
      <c r="DPG25" s="711"/>
      <c r="DPH25" s="711"/>
      <c r="DPI25" s="711"/>
      <c r="DPJ25" s="711"/>
      <c r="DPK25" s="711"/>
      <c r="DPL25" s="711"/>
      <c r="DPM25" s="711"/>
      <c r="DPN25" s="711"/>
      <c r="DPO25" s="711"/>
      <c r="DPP25" s="711"/>
      <c r="DPQ25" s="711"/>
      <c r="DPR25" s="711"/>
      <c r="DPS25" s="711"/>
      <c r="DPT25" s="711"/>
      <c r="DPU25" s="711"/>
      <c r="DPV25" s="711"/>
      <c r="DPW25" s="711"/>
      <c r="DPX25" s="711"/>
      <c r="DPY25" s="711"/>
      <c r="DPZ25" s="711"/>
      <c r="DQA25" s="711"/>
      <c r="DQB25" s="711"/>
      <c r="DQC25" s="711"/>
      <c r="DQD25" s="711"/>
      <c r="DQE25" s="711"/>
      <c r="DQF25" s="711"/>
      <c r="DQG25" s="711"/>
      <c r="DQH25" s="711"/>
      <c r="DQI25" s="711"/>
      <c r="DQJ25" s="711"/>
      <c r="DQK25" s="711"/>
      <c r="DQL25" s="711"/>
      <c r="DQM25" s="711"/>
      <c r="DQN25" s="711"/>
      <c r="DQO25" s="711"/>
      <c r="DQP25" s="711"/>
      <c r="DQQ25" s="711"/>
      <c r="DQR25" s="711"/>
      <c r="DQS25" s="711"/>
      <c r="DQT25" s="711"/>
      <c r="DQU25" s="711"/>
      <c r="DQV25" s="711"/>
      <c r="DQW25" s="711"/>
      <c r="DQX25" s="711"/>
      <c r="DQY25" s="711"/>
      <c r="DQZ25" s="711"/>
      <c r="DRA25" s="711"/>
      <c r="DRB25" s="711"/>
      <c r="DRC25" s="711"/>
      <c r="DRD25" s="711"/>
      <c r="DRE25" s="711"/>
      <c r="DRF25" s="711"/>
      <c r="DRG25" s="711"/>
      <c r="DRH25" s="711"/>
      <c r="DRI25" s="711"/>
      <c r="DRJ25" s="711"/>
      <c r="DRK25" s="711"/>
      <c r="DRL25" s="711"/>
      <c r="DRM25" s="711"/>
      <c r="DRN25" s="711"/>
      <c r="DRO25" s="711"/>
      <c r="DRP25" s="711"/>
      <c r="DRQ25" s="711"/>
      <c r="DRR25" s="711"/>
      <c r="DRS25" s="711"/>
      <c r="DRT25" s="711"/>
      <c r="DRU25" s="711"/>
      <c r="DRV25" s="711"/>
      <c r="DRW25" s="711"/>
      <c r="DRX25" s="711"/>
      <c r="DRY25" s="711"/>
      <c r="DRZ25" s="711"/>
      <c r="DSA25" s="711"/>
      <c r="DSB25" s="711"/>
      <c r="DSC25" s="711"/>
      <c r="DSD25" s="711"/>
      <c r="DSE25" s="711"/>
      <c r="DSF25" s="711"/>
      <c r="DSG25" s="711"/>
      <c r="DSH25" s="711"/>
      <c r="DSI25" s="711"/>
      <c r="DSJ25" s="711"/>
      <c r="DSK25" s="711"/>
      <c r="DSL25" s="711"/>
      <c r="DSM25" s="711"/>
      <c r="DSN25" s="711"/>
      <c r="DSO25" s="711"/>
      <c r="DSP25" s="711"/>
      <c r="DSQ25" s="711"/>
      <c r="DSR25" s="711"/>
      <c r="DSS25" s="711"/>
      <c r="DST25" s="711"/>
      <c r="DSU25" s="711"/>
      <c r="DSV25" s="711"/>
      <c r="DSW25" s="711"/>
      <c r="DSX25" s="711"/>
      <c r="DSY25" s="711"/>
      <c r="DSZ25" s="711"/>
      <c r="DTA25" s="711"/>
      <c r="DTB25" s="711"/>
      <c r="DTC25" s="711"/>
      <c r="DTD25" s="711"/>
      <c r="DTE25" s="711"/>
      <c r="DTF25" s="711"/>
      <c r="DTG25" s="711"/>
      <c r="DTH25" s="711"/>
      <c r="DTI25" s="711"/>
      <c r="DTJ25" s="711"/>
      <c r="DTK25" s="711"/>
      <c r="DTL25" s="711"/>
      <c r="DTM25" s="711"/>
      <c r="DTN25" s="711"/>
      <c r="DTO25" s="711"/>
      <c r="DTP25" s="711"/>
      <c r="DTQ25" s="711"/>
      <c r="DTR25" s="711"/>
      <c r="DTS25" s="711"/>
      <c r="DTT25" s="711"/>
      <c r="DTU25" s="711"/>
      <c r="DTV25" s="711"/>
      <c r="DTW25" s="711"/>
      <c r="DTX25" s="711"/>
      <c r="DTY25" s="711"/>
      <c r="DTZ25" s="711"/>
      <c r="DUA25" s="711"/>
      <c r="DUB25" s="711"/>
      <c r="DUC25" s="711"/>
      <c r="DUD25" s="711"/>
      <c r="DUE25" s="711"/>
      <c r="DUF25" s="711"/>
      <c r="DUG25" s="711"/>
      <c r="DUH25" s="711"/>
      <c r="DUI25" s="711"/>
      <c r="DUJ25" s="711"/>
      <c r="DUK25" s="711"/>
      <c r="DUL25" s="711"/>
      <c r="DUM25" s="711"/>
      <c r="DUN25" s="711"/>
      <c r="DUO25" s="711"/>
      <c r="DUP25" s="711"/>
      <c r="DUQ25" s="711"/>
      <c r="DUR25" s="711"/>
      <c r="DUS25" s="711"/>
      <c r="DUT25" s="711"/>
      <c r="DUU25" s="711"/>
      <c r="DUV25" s="711"/>
      <c r="DUW25" s="711"/>
      <c r="DUX25" s="711"/>
      <c r="DUY25" s="711"/>
      <c r="DUZ25" s="711"/>
      <c r="DVA25" s="711"/>
      <c r="DVB25" s="711"/>
      <c r="DVC25" s="711"/>
      <c r="DVD25" s="711"/>
      <c r="DVE25" s="711"/>
      <c r="DVF25" s="711"/>
      <c r="DVG25" s="711"/>
      <c r="DVH25" s="711"/>
      <c r="DVI25" s="711"/>
      <c r="DVJ25" s="711"/>
      <c r="DVK25" s="711"/>
      <c r="DVL25" s="711"/>
      <c r="DVM25" s="711"/>
      <c r="DVN25" s="711"/>
      <c r="DVO25" s="711"/>
      <c r="DVP25" s="711"/>
      <c r="DVQ25" s="711"/>
      <c r="DVR25" s="711"/>
      <c r="DVS25" s="711"/>
      <c r="DVT25" s="711"/>
      <c r="DVU25" s="711"/>
      <c r="DVV25" s="711"/>
      <c r="DVW25" s="711"/>
      <c r="DVX25" s="711"/>
      <c r="DVY25" s="711"/>
      <c r="DVZ25" s="711"/>
      <c r="DWA25" s="711"/>
      <c r="DWB25" s="711"/>
      <c r="DWC25" s="711"/>
      <c r="DWD25" s="711"/>
      <c r="DWE25" s="711"/>
      <c r="DWF25" s="711"/>
      <c r="DWG25" s="711"/>
      <c r="DWH25" s="711"/>
      <c r="DWI25" s="711"/>
      <c r="DWJ25" s="711"/>
      <c r="DWK25" s="711"/>
      <c r="DWL25" s="711"/>
      <c r="DWM25" s="711"/>
      <c r="DWN25" s="711"/>
      <c r="DWO25" s="711"/>
      <c r="DWP25" s="711"/>
      <c r="DWQ25" s="711"/>
      <c r="DWR25" s="711"/>
      <c r="DWS25" s="711"/>
      <c r="DWT25" s="711"/>
      <c r="DWU25" s="711"/>
      <c r="DWV25" s="711"/>
      <c r="DWW25" s="711"/>
      <c r="DWX25" s="711"/>
      <c r="DWY25" s="711"/>
      <c r="DWZ25" s="711"/>
      <c r="DXA25" s="711"/>
      <c r="DXB25" s="711"/>
      <c r="DXC25" s="711"/>
      <c r="DXD25" s="711"/>
      <c r="DXE25" s="711"/>
      <c r="DXF25" s="711"/>
      <c r="DXG25" s="711"/>
      <c r="DXH25" s="711"/>
      <c r="DXI25" s="711"/>
      <c r="DXJ25" s="711"/>
      <c r="DXK25" s="711"/>
      <c r="DXL25" s="711"/>
      <c r="DXM25" s="711"/>
      <c r="DXN25" s="711"/>
      <c r="DXO25" s="711"/>
      <c r="DXP25" s="711"/>
      <c r="DXQ25" s="711"/>
      <c r="DXR25" s="711"/>
      <c r="DXS25" s="711"/>
      <c r="DXT25" s="711"/>
      <c r="DXU25" s="711"/>
      <c r="DXV25" s="711"/>
      <c r="DXW25" s="711"/>
      <c r="DXX25" s="711"/>
      <c r="DXY25" s="711"/>
      <c r="DXZ25" s="711"/>
      <c r="DYA25" s="711"/>
      <c r="DYB25" s="711"/>
      <c r="DYC25" s="711"/>
      <c r="DYD25" s="711"/>
      <c r="DYE25" s="711"/>
      <c r="DYF25" s="711"/>
      <c r="DYG25" s="711"/>
      <c r="DYH25" s="711"/>
      <c r="DYI25" s="711"/>
      <c r="DYJ25" s="711"/>
      <c r="DYK25" s="711"/>
      <c r="DYL25" s="711"/>
      <c r="DYM25" s="711"/>
      <c r="DYN25" s="711"/>
      <c r="DYO25" s="711"/>
      <c r="DYP25" s="711"/>
      <c r="DYQ25" s="711"/>
      <c r="DYR25" s="711"/>
      <c r="DYS25" s="711"/>
      <c r="DYT25" s="711"/>
      <c r="DYU25" s="711"/>
      <c r="DYV25" s="711"/>
      <c r="DYW25" s="711"/>
      <c r="DYX25" s="711"/>
      <c r="DYY25" s="711"/>
      <c r="DYZ25" s="711"/>
      <c r="DZA25" s="711"/>
      <c r="DZB25" s="711"/>
      <c r="DZC25" s="711"/>
      <c r="DZD25" s="711"/>
      <c r="DZE25" s="711"/>
      <c r="DZF25" s="711"/>
      <c r="DZG25" s="711"/>
      <c r="DZH25" s="711"/>
      <c r="DZI25" s="711"/>
      <c r="DZJ25" s="711"/>
      <c r="DZK25" s="711"/>
      <c r="DZL25" s="711"/>
      <c r="DZM25" s="711"/>
      <c r="DZN25" s="711"/>
      <c r="DZO25" s="711"/>
      <c r="DZP25" s="711"/>
      <c r="DZQ25" s="711"/>
      <c r="DZR25" s="711"/>
      <c r="DZS25" s="711"/>
      <c r="DZT25" s="711"/>
      <c r="DZU25" s="711"/>
      <c r="DZV25" s="711"/>
      <c r="DZW25" s="711"/>
      <c r="DZX25" s="711"/>
      <c r="DZY25" s="711"/>
      <c r="DZZ25" s="711"/>
      <c r="EAA25" s="711"/>
      <c r="EAB25" s="711"/>
      <c r="EAC25" s="711"/>
      <c r="EAD25" s="711"/>
      <c r="EAE25" s="711"/>
      <c r="EAF25" s="711"/>
      <c r="EAG25" s="711"/>
      <c r="EAH25" s="711"/>
      <c r="EAI25" s="711"/>
      <c r="EAJ25" s="711"/>
      <c r="EAK25" s="711"/>
      <c r="EAL25" s="711"/>
      <c r="EAM25" s="711"/>
      <c r="EAN25" s="711"/>
      <c r="EAO25" s="711"/>
      <c r="EAP25" s="711"/>
      <c r="EAQ25" s="711"/>
      <c r="EAR25" s="711"/>
      <c r="EAS25" s="711"/>
      <c r="EAT25" s="711"/>
      <c r="EAU25" s="711"/>
      <c r="EAV25" s="711"/>
      <c r="EAW25" s="711"/>
      <c r="EAX25" s="711"/>
      <c r="EAY25" s="711"/>
      <c r="EAZ25" s="711"/>
      <c r="EBA25" s="711"/>
      <c r="EBB25" s="711"/>
      <c r="EBC25" s="711"/>
      <c r="EBD25" s="711"/>
      <c r="EBE25" s="711"/>
      <c r="EBF25" s="711"/>
      <c r="EBG25" s="711"/>
      <c r="EBH25" s="711"/>
      <c r="EBI25" s="711"/>
      <c r="EBJ25" s="711"/>
      <c r="EBK25" s="711"/>
      <c r="EBL25" s="711"/>
      <c r="EBM25" s="711"/>
      <c r="EBN25" s="711"/>
      <c r="EBO25" s="711"/>
      <c r="EBP25" s="711"/>
      <c r="EBQ25" s="711"/>
      <c r="EBR25" s="711"/>
      <c r="EBS25" s="711"/>
      <c r="EBT25" s="711"/>
      <c r="EBU25" s="711"/>
      <c r="EBV25" s="711"/>
      <c r="EBW25" s="711"/>
      <c r="EBX25" s="711"/>
      <c r="EBY25" s="711"/>
      <c r="EBZ25" s="711"/>
      <c r="ECA25" s="711"/>
      <c r="ECB25" s="711"/>
      <c r="ECC25" s="711"/>
      <c r="ECD25" s="711"/>
      <c r="ECE25" s="711"/>
      <c r="ECF25" s="711"/>
      <c r="ECG25" s="711"/>
      <c r="ECH25" s="711"/>
      <c r="ECI25" s="711"/>
      <c r="ECJ25" s="711"/>
      <c r="ECK25" s="711"/>
      <c r="ECL25" s="711"/>
      <c r="ECM25" s="711"/>
      <c r="ECN25" s="711"/>
      <c r="ECO25" s="711"/>
      <c r="ECP25" s="711"/>
      <c r="ECQ25" s="711"/>
      <c r="ECR25" s="711"/>
      <c r="ECS25" s="711"/>
      <c r="ECT25" s="711"/>
      <c r="ECU25" s="711"/>
      <c r="ECV25" s="711"/>
      <c r="ECW25" s="711"/>
      <c r="ECX25" s="711"/>
      <c r="ECY25" s="711"/>
      <c r="ECZ25" s="711"/>
      <c r="EDA25" s="711"/>
      <c r="EDB25" s="711"/>
      <c r="EDC25" s="711"/>
      <c r="EDD25" s="711"/>
      <c r="EDE25" s="711"/>
      <c r="EDF25" s="711"/>
      <c r="EDG25" s="711"/>
      <c r="EDH25" s="711"/>
      <c r="EDI25" s="711"/>
      <c r="EDJ25" s="711"/>
      <c r="EDK25" s="711"/>
      <c r="EDL25" s="711"/>
      <c r="EDM25" s="711"/>
      <c r="EDN25" s="711"/>
      <c r="EDO25" s="711"/>
      <c r="EDP25" s="711"/>
      <c r="EDQ25" s="711"/>
      <c r="EDR25" s="711"/>
      <c r="EDS25" s="711"/>
      <c r="EDT25" s="711"/>
      <c r="EDU25" s="711"/>
      <c r="EDV25" s="711"/>
      <c r="EDW25" s="711"/>
      <c r="EDX25" s="711"/>
      <c r="EDY25" s="711"/>
      <c r="EDZ25" s="711"/>
      <c r="EEA25" s="711"/>
      <c r="EEB25" s="711"/>
      <c r="EEC25" s="711"/>
      <c r="EED25" s="711"/>
      <c r="EEE25" s="711"/>
      <c r="EEF25" s="711"/>
      <c r="EEG25" s="711"/>
      <c r="EEH25" s="711"/>
      <c r="EEI25" s="711"/>
      <c r="EEJ25" s="711"/>
      <c r="EEK25" s="711"/>
      <c r="EEL25" s="711"/>
      <c r="EEM25" s="711"/>
      <c r="EEN25" s="711"/>
      <c r="EEO25" s="711"/>
      <c r="EEP25" s="711"/>
      <c r="EEQ25" s="711"/>
      <c r="EER25" s="711"/>
      <c r="EES25" s="711"/>
      <c r="EET25" s="711"/>
      <c r="EEU25" s="711"/>
      <c r="EEV25" s="711"/>
      <c r="EEW25" s="711"/>
      <c r="EEX25" s="711"/>
      <c r="EEY25" s="711"/>
      <c r="EEZ25" s="711"/>
      <c r="EFA25" s="711"/>
      <c r="EFB25" s="711"/>
      <c r="EFC25" s="711"/>
      <c r="EFD25" s="711"/>
      <c r="EFE25" s="711"/>
      <c r="EFF25" s="711"/>
      <c r="EFG25" s="711"/>
      <c r="EFH25" s="711"/>
      <c r="EFI25" s="711"/>
      <c r="EFJ25" s="711"/>
      <c r="EFK25" s="711"/>
      <c r="EFL25" s="711"/>
      <c r="EFM25" s="711"/>
      <c r="EFN25" s="711"/>
      <c r="EFO25" s="711"/>
      <c r="EFP25" s="711"/>
      <c r="EFQ25" s="711"/>
      <c r="EFR25" s="711"/>
      <c r="EFS25" s="711"/>
      <c r="EFT25" s="711"/>
      <c r="EFU25" s="711"/>
      <c r="EFV25" s="711"/>
      <c r="EFW25" s="711"/>
      <c r="EFX25" s="711"/>
      <c r="EFY25" s="711"/>
      <c r="EFZ25" s="711"/>
      <c r="EGA25" s="711"/>
      <c r="EGB25" s="711"/>
      <c r="EGC25" s="711"/>
      <c r="EGD25" s="711"/>
      <c r="EGE25" s="711"/>
      <c r="EGF25" s="711"/>
      <c r="EGG25" s="711"/>
      <c r="EGH25" s="711"/>
      <c r="EGI25" s="711"/>
      <c r="EGJ25" s="711"/>
      <c r="EGK25" s="711"/>
      <c r="EGL25" s="711"/>
      <c r="EGM25" s="711"/>
      <c r="EGN25" s="711"/>
      <c r="EGO25" s="711"/>
      <c r="EGP25" s="711"/>
      <c r="EGQ25" s="711"/>
      <c r="EGR25" s="711"/>
      <c r="EGS25" s="711"/>
      <c r="EGT25" s="711"/>
      <c r="EGU25" s="711"/>
      <c r="EGV25" s="711"/>
      <c r="EGW25" s="711"/>
      <c r="EGX25" s="711"/>
      <c r="EGY25" s="711"/>
      <c r="EGZ25" s="711"/>
      <c r="EHA25" s="711"/>
      <c r="EHB25" s="711"/>
      <c r="EHC25" s="711"/>
      <c r="EHD25" s="711"/>
      <c r="EHE25" s="711"/>
      <c r="EHF25" s="711"/>
      <c r="EHG25" s="711"/>
      <c r="EHH25" s="711"/>
      <c r="EHI25" s="711"/>
      <c r="EHJ25" s="711"/>
      <c r="EHK25" s="711"/>
      <c r="EHL25" s="711"/>
      <c r="EHM25" s="711"/>
      <c r="EHN25" s="711"/>
      <c r="EHO25" s="711"/>
      <c r="EHP25" s="711"/>
      <c r="EHQ25" s="711"/>
      <c r="EHR25" s="711"/>
      <c r="EHS25" s="711"/>
      <c r="EHT25" s="711"/>
      <c r="EHU25" s="711"/>
      <c r="EHV25" s="711"/>
      <c r="EHW25" s="711"/>
      <c r="EHX25" s="711"/>
      <c r="EHY25" s="711"/>
      <c r="EHZ25" s="711"/>
      <c r="EIA25" s="711"/>
      <c r="EIB25" s="711"/>
      <c r="EIC25" s="711"/>
      <c r="EID25" s="711"/>
      <c r="EIE25" s="711"/>
      <c r="EIF25" s="711"/>
      <c r="EIG25" s="711"/>
      <c r="EIH25" s="711"/>
      <c r="EII25" s="711"/>
      <c r="EIJ25" s="711"/>
      <c r="EIK25" s="711"/>
      <c r="EIL25" s="711"/>
      <c r="EIM25" s="711"/>
      <c r="EIN25" s="711"/>
      <c r="EIO25" s="711"/>
      <c r="EIP25" s="711"/>
      <c r="EIQ25" s="711"/>
      <c r="EIR25" s="711"/>
      <c r="EIS25" s="711"/>
      <c r="EIT25" s="711"/>
      <c r="EIU25" s="711"/>
      <c r="EIV25" s="711"/>
      <c r="EIW25" s="711"/>
      <c r="EIX25" s="711"/>
      <c r="EIY25" s="711"/>
      <c r="EIZ25" s="711"/>
      <c r="EJA25" s="711"/>
      <c r="EJB25" s="711"/>
      <c r="EJC25" s="711"/>
      <c r="EJD25" s="711"/>
      <c r="EJE25" s="711"/>
      <c r="EJF25" s="711"/>
      <c r="EJG25" s="711"/>
      <c r="EJH25" s="711"/>
      <c r="EJI25" s="711"/>
      <c r="EJJ25" s="711"/>
      <c r="EJK25" s="711"/>
      <c r="EJL25" s="711"/>
      <c r="EJM25" s="711"/>
      <c r="EJN25" s="711"/>
      <c r="EJO25" s="711"/>
      <c r="EJP25" s="711"/>
      <c r="EJQ25" s="711"/>
      <c r="EJR25" s="711"/>
      <c r="EJS25" s="711"/>
      <c r="EJT25" s="711"/>
      <c r="EJU25" s="711"/>
      <c r="EJV25" s="711"/>
      <c r="EJW25" s="711"/>
      <c r="EJX25" s="711"/>
      <c r="EJY25" s="711"/>
      <c r="EJZ25" s="711"/>
      <c r="EKA25" s="711"/>
      <c r="EKB25" s="711"/>
      <c r="EKC25" s="711"/>
      <c r="EKD25" s="711"/>
      <c r="EKE25" s="711"/>
      <c r="EKF25" s="711"/>
      <c r="EKG25" s="711"/>
      <c r="EKH25" s="711"/>
      <c r="EKI25" s="711"/>
      <c r="EKJ25" s="711"/>
      <c r="EKK25" s="711"/>
      <c r="EKL25" s="711"/>
      <c r="EKM25" s="711"/>
      <c r="EKN25" s="711"/>
      <c r="EKO25" s="711"/>
      <c r="EKP25" s="711"/>
      <c r="EKQ25" s="711"/>
      <c r="EKR25" s="711"/>
      <c r="EKS25" s="711"/>
      <c r="EKT25" s="711"/>
      <c r="EKU25" s="711"/>
      <c r="EKV25" s="711"/>
      <c r="EKW25" s="711"/>
      <c r="EKX25" s="711"/>
      <c r="EKY25" s="711"/>
      <c r="EKZ25" s="711"/>
      <c r="ELA25" s="711"/>
      <c r="ELB25" s="711"/>
      <c r="ELC25" s="711"/>
      <c r="ELD25" s="711"/>
      <c r="ELE25" s="711"/>
      <c r="ELF25" s="711"/>
      <c r="ELG25" s="711"/>
      <c r="ELH25" s="711"/>
      <c r="ELI25" s="711"/>
      <c r="ELJ25" s="711"/>
      <c r="ELK25" s="711"/>
      <c r="ELL25" s="711"/>
      <c r="ELM25" s="711"/>
      <c r="ELN25" s="711"/>
      <c r="ELO25" s="711"/>
      <c r="ELP25" s="711"/>
      <c r="ELQ25" s="711"/>
      <c r="ELR25" s="711"/>
      <c r="ELS25" s="711"/>
      <c r="ELT25" s="711"/>
      <c r="ELU25" s="711"/>
      <c r="ELV25" s="711"/>
      <c r="ELW25" s="711"/>
      <c r="ELX25" s="711"/>
      <c r="ELY25" s="711"/>
      <c r="ELZ25" s="711"/>
      <c r="EMA25" s="711"/>
      <c r="EMB25" s="711"/>
      <c r="EMC25" s="711"/>
      <c r="EMD25" s="711"/>
      <c r="EME25" s="711"/>
      <c r="EMF25" s="711"/>
      <c r="EMG25" s="711"/>
      <c r="EMH25" s="711"/>
      <c r="EMI25" s="711"/>
      <c r="EMJ25" s="711"/>
      <c r="EMK25" s="711"/>
      <c r="EML25" s="711"/>
      <c r="EMM25" s="711"/>
      <c r="EMN25" s="711"/>
      <c r="EMO25" s="711"/>
      <c r="EMP25" s="711"/>
      <c r="EMQ25" s="711"/>
      <c r="EMR25" s="711"/>
      <c r="EMS25" s="711"/>
      <c r="EMT25" s="711"/>
      <c r="EMU25" s="711"/>
      <c r="EMV25" s="711"/>
      <c r="EMW25" s="711"/>
      <c r="EMX25" s="711"/>
      <c r="EMY25" s="711"/>
      <c r="EMZ25" s="711"/>
      <c r="ENA25" s="711"/>
      <c r="ENB25" s="711"/>
      <c r="ENC25" s="711"/>
      <c r="END25" s="711"/>
      <c r="ENE25" s="711"/>
      <c r="ENF25" s="711"/>
      <c r="ENG25" s="711"/>
      <c r="ENH25" s="711"/>
      <c r="ENI25" s="711"/>
      <c r="ENJ25" s="711"/>
      <c r="ENK25" s="711"/>
      <c r="ENL25" s="711"/>
      <c r="ENM25" s="711"/>
      <c r="ENN25" s="711"/>
      <c r="ENO25" s="711"/>
      <c r="ENP25" s="711"/>
      <c r="ENQ25" s="711"/>
      <c r="ENR25" s="711"/>
      <c r="ENS25" s="711"/>
      <c r="ENT25" s="711"/>
      <c r="ENU25" s="711"/>
      <c r="ENV25" s="711"/>
      <c r="ENW25" s="711"/>
      <c r="ENX25" s="711"/>
      <c r="ENY25" s="711"/>
      <c r="ENZ25" s="711"/>
      <c r="EOA25" s="711"/>
      <c r="EOB25" s="711"/>
      <c r="EOC25" s="711"/>
      <c r="EOD25" s="711"/>
      <c r="EOE25" s="711"/>
      <c r="EOF25" s="711"/>
      <c r="EOG25" s="711"/>
      <c r="EOH25" s="711"/>
      <c r="EOI25" s="711"/>
      <c r="EOJ25" s="711"/>
      <c r="EOK25" s="711"/>
      <c r="EOL25" s="711"/>
      <c r="EOM25" s="711"/>
      <c r="EON25" s="711"/>
      <c r="EOO25" s="711"/>
      <c r="EOP25" s="711"/>
      <c r="EOQ25" s="711"/>
      <c r="EOR25" s="711"/>
      <c r="EOS25" s="711"/>
      <c r="EOT25" s="711"/>
      <c r="EOU25" s="711"/>
      <c r="EOV25" s="711"/>
      <c r="EOW25" s="711"/>
      <c r="EOX25" s="711"/>
      <c r="EOY25" s="711"/>
      <c r="EOZ25" s="711"/>
      <c r="EPA25" s="711"/>
      <c r="EPB25" s="711"/>
      <c r="EPC25" s="711"/>
      <c r="EPD25" s="711"/>
      <c r="EPE25" s="711"/>
      <c r="EPF25" s="711"/>
      <c r="EPG25" s="711"/>
      <c r="EPH25" s="711"/>
      <c r="EPI25" s="711"/>
      <c r="EPJ25" s="711"/>
      <c r="EPK25" s="711"/>
      <c r="EPL25" s="711"/>
      <c r="EPM25" s="711"/>
      <c r="EPN25" s="711"/>
      <c r="EPO25" s="711"/>
      <c r="EPP25" s="711"/>
      <c r="EPQ25" s="711"/>
      <c r="EPR25" s="711"/>
      <c r="EPS25" s="711"/>
      <c r="EPT25" s="711"/>
      <c r="EPU25" s="711"/>
      <c r="EPV25" s="711"/>
      <c r="EPW25" s="711"/>
      <c r="EPX25" s="711"/>
      <c r="EPY25" s="711"/>
      <c r="EPZ25" s="711"/>
      <c r="EQA25" s="711"/>
      <c r="EQB25" s="711"/>
      <c r="EQC25" s="711"/>
      <c r="EQD25" s="711"/>
      <c r="EQE25" s="711"/>
      <c r="EQF25" s="711"/>
      <c r="EQG25" s="711"/>
      <c r="EQH25" s="711"/>
      <c r="EQI25" s="711"/>
      <c r="EQJ25" s="711"/>
      <c r="EQK25" s="711"/>
      <c r="EQL25" s="711"/>
      <c r="EQM25" s="711"/>
      <c r="EQN25" s="711"/>
      <c r="EQO25" s="711"/>
      <c r="EQP25" s="711"/>
      <c r="EQQ25" s="711"/>
      <c r="EQR25" s="711"/>
      <c r="EQS25" s="711"/>
      <c r="EQT25" s="711"/>
      <c r="EQU25" s="711"/>
      <c r="EQV25" s="711"/>
      <c r="EQW25" s="711"/>
      <c r="EQX25" s="711"/>
      <c r="EQY25" s="711"/>
      <c r="EQZ25" s="711"/>
      <c r="ERA25" s="711"/>
      <c r="ERB25" s="711"/>
      <c r="ERC25" s="711"/>
      <c r="ERD25" s="711"/>
      <c r="ERE25" s="711"/>
      <c r="ERF25" s="711"/>
      <c r="ERG25" s="711"/>
      <c r="ERH25" s="711"/>
      <c r="ERI25" s="711"/>
      <c r="ERJ25" s="711"/>
      <c r="ERK25" s="711"/>
      <c r="ERL25" s="711"/>
      <c r="ERM25" s="711"/>
      <c r="ERN25" s="711"/>
      <c r="ERO25" s="711"/>
      <c r="ERP25" s="711"/>
      <c r="ERQ25" s="711"/>
      <c r="ERR25" s="711"/>
      <c r="ERS25" s="711"/>
      <c r="ERT25" s="711"/>
      <c r="ERU25" s="711"/>
      <c r="ERV25" s="711"/>
      <c r="ERW25" s="711"/>
      <c r="ERX25" s="711"/>
      <c r="ERY25" s="711"/>
      <c r="ERZ25" s="711"/>
      <c r="ESA25" s="711"/>
      <c r="ESB25" s="711"/>
      <c r="ESC25" s="711"/>
      <c r="ESD25" s="711"/>
      <c r="ESE25" s="711"/>
      <c r="ESF25" s="711"/>
      <c r="ESG25" s="711"/>
      <c r="ESH25" s="711"/>
      <c r="ESI25" s="711"/>
      <c r="ESJ25" s="711"/>
      <c r="ESK25" s="711"/>
      <c r="ESL25" s="711"/>
      <c r="ESM25" s="711"/>
      <c r="ESN25" s="711"/>
      <c r="ESO25" s="711"/>
      <c r="ESP25" s="711"/>
      <c r="ESQ25" s="711"/>
      <c r="ESR25" s="711"/>
      <c r="ESS25" s="711"/>
      <c r="EST25" s="711"/>
      <c r="ESU25" s="711"/>
      <c r="ESV25" s="711"/>
      <c r="ESW25" s="711"/>
      <c r="ESX25" s="711"/>
      <c r="ESY25" s="711"/>
      <c r="ESZ25" s="711"/>
      <c r="ETA25" s="711"/>
      <c r="ETB25" s="711"/>
      <c r="ETC25" s="711"/>
      <c r="ETD25" s="711"/>
      <c r="ETE25" s="711"/>
      <c r="ETF25" s="711"/>
      <c r="ETG25" s="711"/>
      <c r="ETH25" s="711"/>
      <c r="ETI25" s="711"/>
      <c r="ETJ25" s="711"/>
      <c r="ETK25" s="711"/>
      <c r="ETL25" s="711"/>
      <c r="ETM25" s="711"/>
      <c r="ETN25" s="711"/>
      <c r="ETO25" s="711"/>
      <c r="ETP25" s="711"/>
      <c r="ETQ25" s="711"/>
      <c r="ETR25" s="711"/>
      <c r="ETS25" s="711"/>
      <c r="ETT25" s="711"/>
      <c r="ETU25" s="711"/>
      <c r="ETV25" s="711"/>
      <c r="ETW25" s="711"/>
      <c r="ETX25" s="711"/>
      <c r="ETY25" s="711"/>
      <c r="ETZ25" s="711"/>
      <c r="EUA25" s="711"/>
      <c r="EUB25" s="711"/>
      <c r="EUC25" s="711"/>
      <c r="EUD25" s="711"/>
      <c r="EUE25" s="711"/>
      <c r="EUF25" s="711"/>
      <c r="EUG25" s="711"/>
      <c r="EUH25" s="711"/>
      <c r="EUI25" s="711"/>
      <c r="EUJ25" s="711"/>
      <c r="EUK25" s="711"/>
      <c r="EUL25" s="711"/>
      <c r="EUM25" s="711"/>
      <c r="EUN25" s="711"/>
      <c r="EUO25" s="711"/>
      <c r="EUP25" s="711"/>
      <c r="EUQ25" s="711"/>
      <c r="EUR25" s="711"/>
      <c r="EUS25" s="711"/>
      <c r="EUT25" s="711"/>
      <c r="EUU25" s="711"/>
      <c r="EUV25" s="711"/>
      <c r="EUW25" s="711"/>
      <c r="EUX25" s="711"/>
      <c r="EUY25" s="711"/>
      <c r="EUZ25" s="711"/>
      <c r="EVA25" s="711"/>
      <c r="EVB25" s="711"/>
      <c r="EVC25" s="711"/>
      <c r="EVD25" s="711"/>
      <c r="EVE25" s="711"/>
      <c r="EVF25" s="711"/>
      <c r="EVG25" s="711"/>
      <c r="EVH25" s="711"/>
      <c r="EVI25" s="711"/>
      <c r="EVJ25" s="711"/>
      <c r="EVK25" s="711"/>
      <c r="EVL25" s="711"/>
      <c r="EVM25" s="711"/>
      <c r="EVN25" s="711"/>
      <c r="EVO25" s="711"/>
      <c r="EVP25" s="711"/>
      <c r="EVQ25" s="711"/>
      <c r="EVR25" s="711"/>
      <c r="EVS25" s="711"/>
      <c r="EVT25" s="711"/>
      <c r="EVU25" s="711"/>
      <c r="EVV25" s="711"/>
      <c r="EVW25" s="711"/>
      <c r="EVX25" s="711"/>
      <c r="EVY25" s="711"/>
      <c r="EVZ25" s="711"/>
      <c r="EWA25" s="711"/>
      <c r="EWB25" s="711"/>
      <c r="EWC25" s="711"/>
      <c r="EWD25" s="711"/>
      <c r="EWE25" s="711"/>
      <c r="EWF25" s="711"/>
      <c r="EWG25" s="711"/>
      <c r="EWH25" s="711"/>
      <c r="EWI25" s="711"/>
      <c r="EWJ25" s="711"/>
      <c r="EWK25" s="711"/>
      <c r="EWL25" s="711"/>
      <c r="EWM25" s="711"/>
      <c r="EWN25" s="711"/>
      <c r="EWO25" s="711"/>
      <c r="EWP25" s="711"/>
      <c r="EWQ25" s="711"/>
      <c r="EWR25" s="711"/>
      <c r="EWS25" s="711"/>
      <c r="EWT25" s="711"/>
      <c r="EWU25" s="711"/>
      <c r="EWV25" s="711"/>
      <c r="EWW25" s="711"/>
      <c r="EWX25" s="711"/>
      <c r="EWY25" s="711"/>
      <c r="EWZ25" s="711"/>
      <c r="EXA25" s="711"/>
      <c r="EXB25" s="711"/>
      <c r="EXC25" s="711"/>
      <c r="EXD25" s="711"/>
      <c r="EXE25" s="711"/>
      <c r="EXF25" s="711"/>
      <c r="EXG25" s="711"/>
      <c r="EXH25" s="711"/>
      <c r="EXI25" s="711"/>
      <c r="EXJ25" s="711"/>
      <c r="EXK25" s="711"/>
      <c r="EXL25" s="711"/>
      <c r="EXM25" s="711"/>
      <c r="EXN25" s="711"/>
      <c r="EXO25" s="711"/>
      <c r="EXP25" s="711"/>
      <c r="EXQ25" s="711"/>
      <c r="EXR25" s="711"/>
      <c r="EXS25" s="711"/>
      <c r="EXT25" s="711"/>
      <c r="EXU25" s="711"/>
      <c r="EXV25" s="711"/>
      <c r="EXW25" s="711"/>
      <c r="EXX25" s="711"/>
      <c r="EXY25" s="711"/>
      <c r="EXZ25" s="711"/>
      <c r="EYA25" s="711"/>
      <c r="EYB25" s="711"/>
      <c r="EYC25" s="711"/>
      <c r="EYD25" s="711"/>
      <c r="EYE25" s="711"/>
      <c r="EYF25" s="711"/>
      <c r="EYG25" s="711"/>
      <c r="EYH25" s="711"/>
      <c r="EYI25" s="711"/>
      <c r="EYJ25" s="711"/>
      <c r="EYK25" s="711"/>
      <c r="EYL25" s="711"/>
      <c r="EYM25" s="711"/>
      <c r="EYN25" s="711"/>
      <c r="EYO25" s="711"/>
      <c r="EYP25" s="711"/>
      <c r="EYQ25" s="711"/>
      <c r="EYR25" s="711"/>
      <c r="EYS25" s="711"/>
      <c r="EYT25" s="711"/>
      <c r="EYU25" s="711"/>
      <c r="EYV25" s="711"/>
      <c r="EYW25" s="711"/>
      <c r="EYX25" s="711"/>
      <c r="EYY25" s="711"/>
      <c r="EYZ25" s="711"/>
      <c r="EZA25" s="711"/>
      <c r="EZB25" s="711"/>
      <c r="EZC25" s="711"/>
      <c r="EZD25" s="711"/>
      <c r="EZE25" s="711"/>
      <c r="EZF25" s="711"/>
      <c r="EZG25" s="711"/>
      <c r="EZH25" s="711"/>
      <c r="EZI25" s="711"/>
      <c r="EZJ25" s="711"/>
      <c r="EZK25" s="711"/>
      <c r="EZL25" s="711"/>
      <c r="EZM25" s="711"/>
      <c r="EZN25" s="711"/>
      <c r="EZO25" s="711"/>
      <c r="EZP25" s="711"/>
      <c r="EZQ25" s="711"/>
      <c r="EZR25" s="711"/>
      <c r="EZS25" s="711"/>
      <c r="EZT25" s="711"/>
      <c r="EZU25" s="711"/>
      <c r="EZV25" s="711"/>
      <c r="EZW25" s="711"/>
      <c r="EZX25" s="711"/>
      <c r="EZY25" s="711"/>
      <c r="EZZ25" s="711"/>
      <c r="FAA25" s="711"/>
      <c r="FAB25" s="711"/>
      <c r="FAC25" s="711"/>
      <c r="FAD25" s="711"/>
      <c r="FAE25" s="711"/>
      <c r="FAF25" s="711"/>
      <c r="FAG25" s="711"/>
      <c r="FAH25" s="711"/>
      <c r="FAI25" s="711"/>
      <c r="FAJ25" s="711"/>
      <c r="FAK25" s="711"/>
      <c r="FAL25" s="711"/>
      <c r="FAM25" s="711"/>
      <c r="FAN25" s="711"/>
      <c r="FAO25" s="711"/>
      <c r="FAP25" s="711"/>
      <c r="FAQ25" s="711"/>
      <c r="FAR25" s="711"/>
      <c r="FAS25" s="711"/>
      <c r="FAT25" s="711"/>
      <c r="FAU25" s="711"/>
      <c r="FAV25" s="711"/>
      <c r="FAW25" s="711"/>
      <c r="FAX25" s="711"/>
      <c r="FAY25" s="711"/>
      <c r="FAZ25" s="711"/>
      <c r="FBA25" s="711"/>
      <c r="FBB25" s="711"/>
      <c r="FBC25" s="711"/>
      <c r="FBD25" s="711"/>
      <c r="FBE25" s="711"/>
      <c r="FBF25" s="711"/>
      <c r="FBG25" s="711"/>
      <c r="FBH25" s="711"/>
      <c r="FBI25" s="711"/>
      <c r="FBJ25" s="711"/>
      <c r="FBK25" s="711"/>
      <c r="FBL25" s="711"/>
      <c r="FBM25" s="711"/>
      <c r="FBN25" s="711"/>
      <c r="FBO25" s="711"/>
      <c r="FBP25" s="711"/>
      <c r="FBQ25" s="711"/>
      <c r="FBR25" s="711"/>
      <c r="FBS25" s="711"/>
      <c r="FBT25" s="711"/>
      <c r="FBU25" s="711"/>
      <c r="FBV25" s="711"/>
      <c r="FBW25" s="711"/>
      <c r="FBX25" s="711"/>
      <c r="FBY25" s="711"/>
      <c r="FBZ25" s="711"/>
      <c r="FCA25" s="711"/>
      <c r="FCB25" s="711"/>
      <c r="FCC25" s="711"/>
      <c r="FCD25" s="711"/>
      <c r="FCE25" s="711"/>
      <c r="FCF25" s="711"/>
      <c r="FCG25" s="711"/>
      <c r="FCH25" s="711"/>
      <c r="FCI25" s="711"/>
      <c r="FCJ25" s="711"/>
      <c r="FCK25" s="711"/>
      <c r="FCL25" s="711"/>
      <c r="FCM25" s="711"/>
      <c r="FCN25" s="711"/>
      <c r="FCO25" s="711"/>
      <c r="FCP25" s="711"/>
      <c r="FCQ25" s="711"/>
      <c r="FCR25" s="711"/>
      <c r="FCS25" s="711"/>
      <c r="FCT25" s="711"/>
      <c r="FCU25" s="711"/>
      <c r="FCV25" s="711"/>
      <c r="FCW25" s="711"/>
      <c r="FCX25" s="711"/>
      <c r="FCY25" s="711"/>
      <c r="FCZ25" s="711"/>
      <c r="FDA25" s="711"/>
      <c r="FDB25" s="711"/>
      <c r="FDC25" s="711"/>
      <c r="FDD25" s="711"/>
      <c r="FDE25" s="711"/>
      <c r="FDF25" s="711"/>
      <c r="FDG25" s="711"/>
      <c r="FDH25" s="711"/>
      <c r="FDI25" s="711"/>
      <c r="FDJ25" s="711"/>
      <c r="FDK25" s="711"/>
      <c r="FDL25" s="711"/>
      <c r="FDM25" s="711"/>
      <c r="FDN25" s="711"/>
      <c r="FDO25" s="711"/>
      <c r="FDP25" s="711"/>
      <c r="FDQ25" s="711"/>
      <c r="FDR25" s="711"/>
      <c r="FDS25" s="711"/>
      <c r="FDT25" s="711"/>
      <c r="FDU25" s="711"/>
      <c r="FDV25" s="711"/>
      <c r="FDW25" s="711"/>
      <c r="FDX25" s="711"/>
      <c r="FDY25" s="711"/>
      <c r="FDZ25" s="711"/>
      <c r="FEA25" s="711"/>
      <c r="FEB25" s="711"/>
      <c r="FEC25" s="711"/>
      <c r="FED25" s="711"/>
      <c r="FEE25" s="711"/>
      <c r="FEF25" s="711"/>
      <c r="FEG25" s="711"/>
      <c r="FEH25" s="711"/>
      <c r="FEI25" s="711"/>
      <c r="FEJ25" s="711"/>
      <c r="FEK25" s="711"/>
      <c r="FEL25" s="711"/>
      <c r="FEM25" s="711"/>
      <c r="FEN25" s="711"/>
      <c r="FEO25" s="711"/>
      <c r="FEP25" s="711"/>
      <c r="FEQ25" s="711"/>
      <c r="FER25" s="711"/>
      <c r="FES25" s="711"/>
      <c r="FET25" s="711"/>
      <c r="FEU25" s="711"/>
      <c r="FEV25" s="711"/>
      <c r="FEW25" s="711"/>
      <c r="FEX25" s="711"/>
      <c r="FEY25" s="711"/>
      <c r="FEZ25" s="711"/>
      <c r="FFA25" s="711"/>
      <c r="FFB25" s="711"/>
      <c r="FFC25" s="711"/>
      <c r="FFD25" s="711"/>
      <c r="FFE25" s="711"/>
      <c r="FFF25" s="711"/>
      <c r="FFG25" s="711"/>
      <c r="FFH25" s="711"/>
      <c r="FFI25" s="711"/>
      <c r="FFJ25" s="711"/>
      <c r="FFK25" s="711"/>
      <c r="FFL25" s="711"/>
      <c r="FFM25" s="711"/>
      <c r="FFN25" s="711"/>
      <c r="FFO25" s="711"/>
      <c r="FFP25" s="711"/>
      <c r="FFQ25" s="711"/>
      <c r="FFR25" s="711"/>
      <c r="FFS25" s="711"/>
      <c r="FFT25" s="711"/>
      <c r="FFU25" s="711"/>
      <c r="FFV25" s="711"/>
      <c r="FFW25" s="711"/>
      <c r="FFX25" s="711"/>
      <c r="FFY25" s="711"/>
      <c r="FFZ25" s="711"/>
      <c r="FGA25" s="711"/>
      <c r="FGB25" s="711"/>
      <c r="FGC25" s="711"/>
      <c r="FGD25" s="711"/>
      <c r="FGE25" s="711"/>
      <c r="FGF25" s="711"/>
      <c r="FGG25" s="711"/>
      <c r="FGH25" s="711"/>
      <c r="FGI25" s="711"/>
      <c r="FGJ25" s="711"/>
      <c r="FGK25" s="711"/>
      <c r="FGL25" s="711"/>
      <c r="FGM25" s="711"/>
      <c r="FGN25" s="711"/>
      <c r="FGO25" s="711"/>
      <c r="FGP25" s="711"/>
      <c r="FGQ25" s="711"/>
      <c r="FGR25" s="711"/>
      <c r="FGS25" s="711"/>
      <c r="FGT25" s="711"/>
      <c r="FGU25" s="711"/>
      <c r="FGV25" s="711"/>
      <c r="FGW25" s="711"/>
      <c r="FGX25" s="711"/>
      <c r="FGY25" s="711"/>
      <c r="FGZ25" s="711"/>
      <c r="FHA25" s="711"/>
      <c r="FHB25" s="711"/>
      <c r="FHC25" s="711"/>
      <c r="FHD25" s="711"/>
      <c r="FHE25" s="711"/>
      <c r="FHF25" s="711"/>
      <c r="FHG25" s="711"/>
      <c r="FHH25" s="711"/>
      <c r="FHI25" s="711"/>
      <c r="FHJ25" s="711"/>
      <c r="FHK25" s="711"/>
      <c r="FHL25" s="711"/>
      <c r="FHM25" s="711"/>
      <c r="FHN25" s="711"/>
      <c r="FHO25" s="711"/>
      <c r="FHP25" s="711"/>
      <c r="FHQ25" s="711"/>
      <c r="FHR25" s="711"/>
      <c r="FHS25" s="711"/>
      <c r="FHT25" s="711"/>
      <c r="FHU25" s="711"/>
      <c r="FHV25" s="711"/>
      <c r="FHW25" s="711"/>
      <c r="FHX25" s="711"/>
      <c r="FHY25" s="711"/>
      <c r="FHZ25" s="711"/>
      <c r="FIA25" s="711"/>
      <c r="FIB25" s="711"/>
      <c r="FIC25" s="711"/>
      <c r="FID25" s="711"/>
      <c r="FIE25" s="711"/>
      <c r="FIF25" s="711"/>
      <c r="FIG25" s="711"/>
      <c r="FIH25" s="711"/>
      <c r="FII25" s="711"/>
      <c r="FIJ25" s="711"/>
      <c r="FIK25" s="711"/>
      <c r="FIL25" s="711"/>
      <c r="FIM25" s="711"/>
      <c r="FIN25" s="711"/>
      <c r="FIO25" s="711"/>
      <c r="FIP25" s="711"/>
      <c r="FIQ25" s="711"/>
      <c r="FIR25" s="711"/>
      <c r="FIS25" s="711"/>
      <c r="FIT25" s="711"/>
      <c r="FIU25" s="711"/>
      <c r="FIV25" s="711"/>
      <c r="FIW25" s="711"/>
      <c r="FIX25" s="711"/>
      <c r="FIY25" s="711"/>
      <c r="FIZ25" s="711"/>
      <c r="FJA25" s="711"/>
      <c r="FJB25" s="711"/>
      <c r="FJC25" s="711"/>
      <c r="FJD25" s="711"/>
      <c r="FJE25" s="711"/>
      <c r="FJF25" s="711"/>
      <c r="FJG25" s="711"/>
      <c r="FJH25" s="711"/>
      <c r="FJI25" s="711"/>
      <c r="FJJ25" s="711"/>
      <c r="FJK25" s="711"/>
      <c r="FJL25" s="711"/>
      <c r="FJM25" s="711"/>
      <c r="FJN25" s="711"/>
      <c r="FJO25" s="711"/>
      <c r="FJP25" s="711"/>
      <c r="FJQ25" s="711"/>
      <c r="FJR25" s="711"/>
      <c r="FJS25" s="711"/>
      <c r="FJT25" s="711"/>
      <c r="FJU25" s="711"/>
      <c r="FJV25" s="711"/>
      <c r="FJW25" s="711"/>
      <c r="FJX25" s="711"/>
      <c r="FJY25" s="711"/>
      <c r="FJZ25" s="711"/>
      <c r="FKA25" s="711"/>
      <c r="FKB25" s="711"/>
      <c r="FKC25" s="711"/>
      <c r="FKD25" s="711"/>
      <c r="FKE25" s="711"/>
      <c r="FKF25" s="711"/>
      <c r="FKG25" s="711"/>
      <c r="FKH25" s="711"/>
      <c r="FKI25" s="711"/>
      <c r="FKJ25" s="711"/>
      <c r="FKK25" s="711"/>
      <c r="FKL25" s="711"/>
      <c r="FKM25" s="711"/>
      <c r="FKN25" s="711"/>
      <c r="FKO25" s="711"/>
      <c r="FKP25" s="711"/>
      <c r="FKQ25" s="711"/>
      <c r="FKR25" s="711"/>
      <c r="FKS25" s="711"/>
      <c r="FKT25" s="711"/>
      <c r="FKU25" s="711"/>
      <c r="FKV25" s="711"/>
      <c r="FKW25" s="711"/>
      <c r="FKX25" s="711"/>
      <c r="FKY25" s="711"/>
      <c r="FKZ25" s="711"/>
      <c r="FLA25" s="711"/>
      <c r="FLB25" s="711"/>
      <c r="FLC25" s="711"/>
      <c r="FLD25" s="711"/>
      <c r="FLE25" s="711"/>
      <c r="FLF25" s="711"/>
      <c r="FLG25" s="711"/>
      <c r="FLH25" s="711"/>
      <c r="FLI25" s="711"/>
      <c r="FLJ25" s="711"/>
      <c r="FLK25" s="711"/>
      <c r="FLL25" s="711"/>
      <c r="FLM25" s="711"/>
      <c r="FLN25" s="711"/>
      <c r="FLO25" s="711"/>
      <c r="FLP25" s="711"/>
      <c r="FLQ25" s="711"/>
      <c r="FLR25" s="711"/>
      <c r="FLS25" s="711"/>
      <c r="FLT25" s="711"/>
      <c r="FLU25" s="711"/>
      <c r="FLV25" s="711"/>
      <c r="FLW25" s="711"/>
      <c r="FLX25" s="711"/>
      <c r="FLY25" s="711"/>
      <c r="FLZ25" s="711"/>
      <c r="FMA25" s="711"/>
      <c r="FMB25" s="711"/>
      <c r="FMC25" s="711"/>
      <c r="FMD25" s="711"/>
      <c r="FME25" s="711"/>
      <c r="FMF25" s="711"/>
      <c r="FMG25" s="711"/>
      <c r="FMH25" s="711"/>
      <c r="FMI25" s="711"/>
      <c r="FMJ25" s="711"/>
      <c r="FMK25" s="711"/>
      <c r="FML25" s="711"/>
      <c r="FMM25" s="711"/>
      <c r="FMN25" s="711"/>
      <c r="FMO25" s="711"/>
      <c r="FMP25" s="711"/>
      <c r="FMQ25" s="711"/>
      <c r="FMR25" s="711"/>
      <c r="FMS25" s="711"/>
      <c r="FMT25" s="711"/>
      <c r="FMU25" s="711"/>
      <c r="FMV25" s="711"/>
      <c r="FMW25" s="711"/>
      <c r="FMX25" s="711"/>
      <c r="FMY25" s="711"/>
      <c r="FMZ25" s="711"/>
      <c r="FNA25" s="711"/>
      <c r="FNB25" s="711"/>
      <c r="FNC25" s="711"/>
      <c r="FND25" s="711"/>
      <c r="FNE25" s="711"/>
      <c r="FNF25" s="711"/>
      <c r="FNG25" s="711"/>
      <c r="FNH25" s="711"/>
      <c r="FNI25" s="711"/>
      <c r="FNJ25" s="711"/>
      <c r="FNK25" s="711"/>
      <c r="FNL25" s="711"/>
      <c r="FNM25" s="711"/>
      <c r="FNN25" s="711"/>
      <c r="FNO25" s="711"/>
      <c r="FNP25" s="711"/>
      <c r="FNQ25" s="711"/>
      <c r="FNR25" s="711"/>
      <c r="FNS25" s="711"/>
      <c r="FNT25" s="711"/>
      <c r="FNU25" s="711"/>
      <c r="FNV25" s="711"/>
      <c r="FNW25" s="711"/>
      <c r="FNX25" s="711"/>
      <c r="FNY25" s="711"/>
      <c r="FNZ25" s="711"/>
      <c r="FOA25" s="711"/>
      <c r="FOB25" s="711"/>
      <c r="FOC25" s="711"/>
      <c r="FOD25" s="711"/>
      <c r="FOE25" s="711"/>
      <c r="FOF25" s="711"/>
      <c r="FOG25" s="711"/>
      <c r="FOH25" s="711"/>
      <c r="FOI25" s="711"/>
      <c r="FOJ25" s="711"/>
      <c r="FOK25" s="711"/>
      <c r="FOL25" s="711"/>
      <c r="FOM25" s="711"/>
      <c r="FON25" s="711"/>
      <c r="FOO25" s="711"/>
      <c r="FOP25" s="711"/>
      <c r="FOQ25" s="711"/>
      <c r="FOR25" s="711"/>
      <c r="FOS25" s="711"/>
      <c r="FOT25" s="711"/>
      <c r="FOU25" s="711"/>
      <c r="FOV25" s="711"/>
      <c r="FOW25" s="711"/>
      <c r="FOX25" s="711"/>
      <c r="FOY25" s="711"/>
      <c r="FOZ25" s="711"/>
      <c r="FPA25" s="711"/>
      <c r="FPB25" s="711"/>
      <c r="FPC25" s="711"/>
      <c r="FPD25" s="711"/>
      <c r="FPE25" s="711"/>
      <c r="FPF25" s="711"/>
      <c r="FPG25" s="711"/>
      <c r="FPH25" s="711"/>
      <c r="FPI25" s="711"/>
      <c r="FPJ25" s="711"/>
      <c r="FPK25" s="711"/>
      <c r="FPL25" s="711"/>
      <c r="FPM25" s="711"/>
      <c r="FPN25" s="711"/>
      <c r="FPO25" s="711"/>
      <c r="FPP25" s="711"/>
      <c r="FPQ25" s="711"/>
      <c r="FPR25" s="711"/>
      <c r="FPS25" s="711"/>
      <c r="FPT25" s="711"/>
      <c r="FPU25" s="711"/>
      <c r="FPV25" s="711"/>
      <c r="FPW25" s="711"/>
      <c r="FPX25" s="711"/>
      <c r="FPY25" s="711"/>
      <c r="FPZ25" s="711"/>
      <c r="FQA25" s="711"/>
      <c r="FQB25" s="711"/>
      <c r="FQC25" s="711"/>
      <c r="FQD25" s="711"/>
      <c r="FQE25" s="711"/>
      <c r="FQF25" s="711"/>
      <c r="FQG25" s="711"/>
      <c r="FQH25" s="711"/>
      <c r="FQI25" s="711"/>
      <c r="FQJ25" s="711"/>
      <c r="FQK25" s="711"/>
      <c r="FQL25" s="711"/>
      <c r="FQM25" s="711"/>
      <c r="FQN25" s="711"/>
      <c r="FQO25" s="711"/>
      <c r="FQP25" s="711"/>
      <c r="FQQ25" s="711"/>
      <c r="FQR25" s="711"/>
      <c r="FQS25" s="711"/>
      <c r="FQT25" s="711"/>
      <c r="FQU25" s="711"/>
      <c r="FQV25" s="711"/>
      <c r="FQW25" s="711"/>
      <c r="FQX25" s="711"/>
      <c r="FQY25" s="711"/>
      <c r="FQZ25" s="711"/>
      <c r="FRA25" s="711"/>
      <c r="FRB25" s="711"/>
      <c r="FRC25" s="711"/>
      <c r="FRD25" s="711"/>
      <c r="FRE25" s="711"/>
      <c r="FRF25" s="711"/>
      <c r="FRG25" s="711"/>
      <c r="FRH25" s="711"/>
      <c r="FRI25" s="711"/>
      <c r="FRJ25" s="711"/>
      <c r="FRK25" s="711"/>
      <c r="FRL25" s="711"/>
      <c r="FRM25" s="711"/>
      <c r="FRN25" s="711"/>
      <c r="FRO25" s="711"/>
      <c r="FRP25" s="711"/>
      <c r="FRQ25" s="711"/>
      <c r="FRR25" s="711"/>
      <c r="FRS25" s="711"/>
      <c r="FRT25" s="711"/>
      <c r="FRU25" s="711"/>
      <c r="FRV25" s="711"/>
      <c r="FRW25" s="711"/>
      <c r="FRX25" s="711"/>
      <c r="FRY25" s="711"/>
      <c r="FRZ25" s="711"/>
      <c r="FSA25" s="711"/>
      <c r="FSB25" s="711"/>
      <c r="FSC25" s="711"/>
      <c r="FSD25" s="711"/>
      <c r="FSE25" s="711"/>
      <c r="FSF25" s="711"/>
      <c r="FSG25" s="711"/>
      <c r="FSH25" s="711"/>
      <c r="FSI25" s="711"/>
      <c r="FSJ25" s="711"/>
      <c r="FSK25" s="711"/>
      <c r="FSL25" s="711"/>
      <c r="FSM25" s="711"/>
      <c r="FSN25" s="711"/>
      <c r="FSO25" s="711"/>
      <c r="FSP25" s="711"/>
      <c r="FSQ25" s="711"/>
      <c r="FSR25" s="711"/>
      <c r="FSS25" s="711"/>
      <c r="FST25" s="711"/>
      <c r="FSU25" s="711"/>
      <c r="FSV25" s="711"/>
      <c r="FSW25" s="711"/>
      <c r="FSX25" s="711"/>
      <c r="FSY25" s="711"/>
      <c r="FSZ25" s="711"/>
      <c r="FTA25" s="711"/>
      <c r="FTB25" s="711"/>
      <c r="FTC25" s="711"/>
      <c r="FTD25" s="711"/>
      <c r="FTE25" s="711"/>
      <c r="FTF25" s="711"/>
      <c r="FTG25" s="711"/>
      <c r="FTH25" s="711"/>
      <c r="FTI25" s="711"/>
      <c r="FTJ25" s="711"/>
      <c r="FTK25" s="711"/>
      <c r="FTL25" s="711"/>
      <c r="FTM25" s="711"/>
      <c r="FTN25" s="711"/>
      <c r="FTO25" s="711"/>
      <c r="FTP25" s="711"/>
      <c r="FTQ25" s="711"/>
      <c r="FTR25" s="711"/>
      <c r="FTS25" s="711"/>
      <c r="FTT25" s="711"/>
      <c r="FTU25" s="711"/>
      <c r="FTV25" s="711"/>
      <c r="FTW25" s="711"/>
      <c r="FTX25" s="711"/>
      <c r="FTY25" s="711"/>
      <c r="FTZ25" s="711"/>
      <c r="FUA25" s="711"/>
      <c r="FUB25" s="711"/>
      <c r="FUC25" s="711"/>
      <c r="FUD25" s="711"/>
      <c r="FUE25" s="711"/>
      <c r="FUF25" s="711"/>
      <c r="FUG25" s="711"/>
      <c r="FUH25" s="711"/>
      <c r="FUI25" s="711"/>
      <c r="FUJ25" s="711"/>
      <c r="FUK25" s="711"/>
      <c r="FUL25" s="711"/>
      <c r="FUM25" s="711"/>
      <c r="FUN25" s="711"/>
      <c r="FUO25" s="711"/>
      <c r="FUP25" s="711"/>
      <c r="FUQ25" s="711"/>
      <c r="FUR25" s="711"/>
      <c r="FUS25" s="711"/>
      <c r="FUT25" s="711"/>
      <c r="FUU25" s="711"/>
      <c r="FUV25" s="711"/>
      <c r="FUW25" s="711"/>
      <c r="FUX25" s="711"/>
      <c r="FUY25" s="711"/>
      <c r="FUZ25" s="711"/>
      <c r="FVA25" s="711"/>
      <c r="FVB25" s="711"/>
      <c r="FVC25" s="711"/>
      <c r="FVD25" s="711"/>
      <c r="FVE25" s="711"/>
      <c r="FVF25" s="711"/>
      <c r="FVG25" s="711"/>
      <c r="FVH25" s="711"/>
      <c r="FVI25" s="711"/>
      <c r="FVJ25" s="711"/>
      <c r="FVK25" s="711"/>
      <c r="FVL25" s="711"/>
      <c r="FVM25" s="711"/>
      <c r="FVN25" s="711"/>
      <c r="FVO25" s="711"/>
      <c r="FVP25" s="711"/>
      <c r="FVQ25" s="711"/>
      <c r="FVR25" s="711"/>
      <c r="FVS25" s="711"/>
      <c r="FVT25" s="711"/>
      <c r="FVU25" s="711"/>
      <c r="FVV25" s="711"/>
      <c r="FVW25" s="711"/>
      <c r="FVX25" s="711"/>
      <c r="FVY25" s="711"/>
      <c r="FVZ25" s="711"/>
      <c r="FWA25" s="711"/>
      <c r="FWB25" s="711"/>
      <c r="FWC25" s="711"/>
      <c r="FWD25" s="711"/>
      <c r="FWE25" s="711"/>
      <c r="FWF25" s="711"/>
      <c r="FWG25" s="711"/>
      <c r="FWH25" s="711"/>
      <c r="FWI25" s="711"/>
      <c r="FWJ25" s="711"/>
      <c r="FWK25" s="711"/>
      <c r="FWL25" s="711"/>
      <c r="FWM25" s="711"/>
      <c r="FWN25" s="711"/>
      <c r="FWO25" s="711"/>
      <c r="FWP25" s="711"/>
      <c r="FWQ25" s="711"/>
      <c r="FWR25" s="711"/>
      <c r="FWS25" s="711"/>
      <c r="FWT25" s="711"/>
      <c r="FWU25" s="711"/>
      <c r="FWV25" s="711"/>
      <c r="FWW25" s="711"/>
      <c r="FWX25" s="711"/>
      <c r="FWY25" s="711"/>
      <c r="FWZ25" s="711"/>
      <c r="FXA25" s="711"/>
      <c r="FXB25" s="711"/>
      <c r="FXC25" s="711"/>
      <c r="FXD25" s="711"/>
      <c r="FXE25" s="711"/>
      <c r="FXF25" s="711"/>
      <c r="FXG25" s="711"/>
      <c r="FXH25" s="711"/>
      <c r="FXI25" s="711"/>
      <c r="FXJ25" s="711"/>
      <c r="FXK25" s="711"/>
      <c r="FXL25" s="711"/>
      <c r="FXM25" s="711"/>
      <c r="FXN25" s="711"/>
      <c r="FXO25" s="711"/>
      <c r="FXP25" s="711"/>
      <c r="FXQ25" s="711"/>
      <c r="FXR25" s="711"/>
      <c r="FXS25" s="711"/>
      <c r="FXT25" s="711"/>
      <c r="FXU25" s="711"/>
      <c r="FXV25" s="711"/>
      <c r="FXW25" s="711"/>
      <c r="FXX25" s="711"/>
      <c r="FXY25" s="711"/>
      <c r="FXZ25" s="711"/>
      <c r="FYA25" s="711"/>
      <c r="FYB25" s="711"/>
      <c r="FYC25" s="711"/>
      <c r="FYD25" s="711"/>
      <c r="FYE25" s="711"/>
      <c r="FYF25" s="711"/>
      <c r="FYG25" s="711"/>
      <c r="FYH25" s="711"/>
      <c r="FYI25" s="711"/>
      <c r="FYJ25" s="711"/>
      <c r="FYK25" s="711"/>
      <c r="FYL25" s="711"/>
      <c r="FYM25" s="711"/>
      <c r="FYN25" s="711"/>
      <c r="FYO25" s="711"/>
      <c r="FYP25" s="711"/>
      <c r="FYQ25" s="711"/>
      <c r="FYR25" s="711"/>
      <c r="FYS25" s="711"/>
      <c r="FYT25" s="711"/>
      <c r="FYU25" s="711"/>
      <c r="FYV25" s="711"/>
      <c r="FYW25" s="711"/>
      <c r="FYX25" s="711"/>
      <c r="FYY25" s="711"/>
      <c r="FYZ25" s="711"/>
      <c r="FZA25" s="711"/>
      <c r="FZB25" s="711"/>
      <c r="FZC25" s="711"/>
      <c r="FZD25" s="711"/>
      <c r="FZE25" s="711"/>
      <c r="FZF25" s="711"/>
      <c r="FZG25" s="711"/>
      <c r="FZH25" s="711"/>
      <c r="FZI25" s="711"/>
      <c r="FZJ25" s="711"/>
      <c r="FZK25" s="711"/>
      <c r="FZL25" s="711"/>
      <c r="FZM25" s="711"/>
      <c r="FZN25" s="711"/>
      <c r="FZO25" s="711"/>
      <c r="FZP25" s="711"/>
      <c r="FZQ25" s="711"/>
      <c r="FZR25" s="711"/>
      <c r="FZS25" s="711"/>
      <c r="FZT25" s="711"/>
      <c r="FZU25" s="711"/>
      <c r="FZV25" s="711"/>
      <c r="FZW25" s="711"/>
      <c r="FZX25" s="711"/>
      <c r="FZY25" s="711"/>
      <c r="FZZ25" s="711"/>
      <c r="GAA25" s="711"/>
      <c r="GAB25" s="711"/>
      <c r="GAC25" s="711"/>
      <c r="GAD25" s="711"/>
      <c r="GAE25" s="711"/>
      <c r="GAF25" s="711"/>
      <c r="GAG25" s="711"/>
      <c r="GAH25" s="711"/>
      <c r="GAI25" s="711"/>
      <c r="GAJ25" s="711"/>
      <c r="GAK25" s="711"/>
      <c r="GAL25" s="711"/>
      <c r="GAM25" s="711"/>
      <c r="GAN25" s="711"/>
      <c r="GAO25" s="711"/>
      <c r="GAP25" s="711"/>
      <c r="GAQ25" s="711"/>
      <c r="GAR25" s="711"/>
      <c r="GAS25" s="711"/>
      <c r="GAT25" s="711"/>
      <c r="GAU25" s="711"/>
      <c r="GAV25" s="711"/>
      <c r="GAW25" s="711"/>
      <c r="GAX25" s="711"/>
      <c r="GAY25" s="711"/>
      <c r="GAZ25" s="711"/>
      <c r="GBA25" s="711"/>
      <c r="GBB25" s="711"/>
      <c r="GBC25" s="711"/>
      <c r="GBD25" s="711"/>
      <c r="GBE25" s="711"/>
      <c r="GBF25" s="711"/>
      <c r="GBG25" s="711"/>
      <c r="GBH25" s="711"/>
      <c r="GBI25" s="711"/>
      <c r="GBJ25" s="711"/>
      <c r="GBK25" s="711"/>
      <c r="GBL25" s="711"/>
      <c r="GBM25" s="711"/>
      <c r="GBN25" s="711"/>
      <c r="GBO25" s="711"/>
      <c r="GBP25" s="711"/>
      <c r="GBQ25" s="711"/>
      <c r="GBR25" s="711"/>
      <c r="GBS25" s="711"/>
      <c r="GBT25" s="711"/>
      <c r="GBU25" s="711"/>
      <c r="GBV25" s="711"/>
      <c r="GBW25" s="711"/>
      <c r="GBX25" s="711"/>
      <c r="GBY25" s="711"/>
      <c r="GBZ25" s="711"/>
      <c r="GCA25" s="711"/>
      <c r="GCB25" s="711"/>
      <c r="GCC25" s="711"/>
      <c r="GCD25" s="711"/>
      <c r="GCE25" s="711"/>
      <c r="GCF25" s="711"/>
      <c r="GCG25" s="711"/>
      <c r="GCH25" s="711"/>
      <c r="GCI25" s="711"/>
      <c r="GCJ25" s="711"/>
      <c r="GCK25" s="711"/>
      <c r="GCL25" s="711"/>
      <c r="GCM25" s="711"/>
      <c r="GCN25" s="711"/>
      <c r="GCO25" s="711"/>
      <c r="GCP25" s="711"/>
      <c r="GCQ25" s="711"/>
      <c r="GCR25" s="711"/>
      <c r="GCS25" s="711"/>
      <c r="GCT25" s="711"/>
      <c r="GCU25" s="711"/>
      <c r="GCV25" s="711"/>
      <c r="GCW25" s="711"/>
      <c r="GCX25" s="711"/>
      <c r="GCY25" s="711"/>
      <c r="GCZ25" s="711"/>
      <c r="GDA25" s="711"/>
      <c r="GDB25" s="711"/>
      <c r="GDC25" s="711"/>
      <c r="GDD25" s="711"/>
      <c r="GDE25" s="711"/>
      <c r="GDF25" s="711"/>
      <c r="GDG25" s="711"/>
      <c r="GDH25" s="711"/>
      <c r="GDI25" s="711"/>
      <c r="GDJ25" s="711"/>
      <c r="GDK25" s="711"/>
      <c r="GDL25" s="711"/>
      <c r="GDM25" s="711"/>
      <c r="GDN25" s="711"/>
      <c r="GDO25" s="711"/>
      <c r="GDP25" s="711"/>
      <c r="GDQ25" s="711"/>
      <c r="GDR25" s="711"/>
      <c r="GDS25" s="711"/>
      <c r="GDT25" s="711"/>
      <c r="GDU25" s="711"/>
      <c r="GDV25" s="711"/>
      <c r="GDW25" s="711"/>
      <c r="GDX25" s="711"/>
      <c r="GDY25" s="711"/>
      <c r="GDZ25" s="711"/>
      <c r="GEA25" s="711"/>
      <c r="GEB25" s="711"/>
      <c r="GEC25" s="711"/>
      <c r="GED25" s="711"/>
      <c r="GEE25" s="711"/>
      <c r="GEF25" s="711"/>
      <c r="GEG25" s="711"/>
      <c r="GEH25" s="711"/>
      <c r="GEI25" s="711"/>
      <c r="GEJ25" s="711"/>
      <c r="GEK25" s="711"/>
      <c r="GEL25" s="711"/>
      <c r="GEM25" s="711"/>
      <c r="GEN25" s="711"/>
      <c r="GEO25" s="711"/>
      <c r="GEP25" s="711"/>
      <c r="GEQ25" s="711"/>
      <c r="GER25" s="711"/>
      <c r="GES25" s="711"/>
      <c r="GET25" s="711"/>
      <c r="GEU25" s="711"/>
      <c r="GEV25" s="711"/>
      <c r="GEW25" s="711"/>
      <c r="GEX25" s="711"/>
      <c r="GEY25" s="711"/>
      <c r="GEZ25" s="711"/>
      <c r="GFA25" s="711"/>
      <c r="GFB25" s="711"/>
      <c r="GFC25" s="711"/>
      <c r="GFD25" s="711"/>
      <c r="GFE25" s="711"/>
      <c r="GFF25" s="711"/>
      <c r="GFG25" s="711"/>
      <c r="GFH25" s="711"/>
      <c r="GFI25" s="711"/>
      <c r="GFJ25" s="711"/>
      <c r="GFK25" s="711"/>
      <c r="GFL25" s="711"/>
      <c r="GFM25" s="711"/>
      <c r="GFN25" s="711"/>
      <c r="GFO25" s="711"/>
      <c r="GFP25" s="711"/>
      <c r="GFQ25" s="711"/>
      <c r="GFR25" s="711"/>
      <c r="GFS25" s="711"/>
      <c r="GFT25" s="711"/>
      <c r="GFU25" s="711"/>
      <c r="GFV25" s="711"/>
      <c r="GFW25" s="711"/>
      <c r="GFX25" s="711"/>
      <c r="GFY25" s="711"/>
      <c r="GFZ25" s="711"/>
      <c r="GGA25" s="711"/>
      <c r="GGB25" s="711"/>
      <c r="GGC25" s="711"/>
      <c r="GGD25" s="711"/>
      <c r="GGE25" s="711"/>
      <c r="GGF25" s="711"/>
      <c r="GGG25" s="711"/>
      <c r="GGH25" s="711"/>
      <c r="GGI25" s="711"/>
      <c r="GGJ25" s="711"/>
      <c r="GGK25" s="711"/>
      <c r="GGL25" s="711"/>
      <c r="GGM25" s="711"/>
      <c r="GGN25" s="711"/>
      <c r="GGO25" s="711"/>
      <c r="GGP25" s="711"/>
      <c r="GGQ25" s="711"/>
      <c r="GGR25" s="711"/>
      <c r="GGS25" s="711"/>
      <c r="GGT25" s="711"/>
      <c r="GGU25" s="711"/>
      <c r="GGV25" s="711"/>
      <c r="GGW25" s="711"/>
      <c r="GGX25" s="711"/>
      <c r="GGY25" s="711"/>
      <c r="GGZ25" s="711"/>
      <c r="GHA25" s="711"/>
      <c r="GHB25" s="711"/>
      <c r="GHC25" s="711"/>
      <c r="GHD25" s="711"/>
      <c r="GHE25" s="711"/>
      <c r="GHF25" s="711"/>
      <c r="GHG25" s="711"/>
      <c r="GHH25" s="711"/>
      <c r="GHI25" s="711"/>
      <c r="GHJ25" s="711"/>
      <c r="GHK25" s="711"/>
      <c r="GHL25" s="711"/>
      <c r="GHM25" s="711"/>
      <c r="GHN25" s="711"/>
      <c r="GHO25" s="711"/>
      <c r="GHP25" s="711"/>
      <c r="GHQ25" s="711"/>
      <c r="GHR25" s="711"/>
      <c r="GHS25" s="711"/>
      <c r="GHT25" s="711"/>
      <c r="GHU25" s="711"/>
      <c r="GHV25" s="711"/>
      <c r="GHW25" s="711"/>
      <c r="GHX25" s="711"/>
      <c r="GHY25" s="711"/>
      <c r="GHZ25" s="711"/>
      <c r="GIA25" s="711"/>
      <c r="GIB25" s="711"/>
      <c r="GIC25" s="711"/>
      <c r="GID25" s="711"/>
      <c r="GIE25" s="711"/>
      <c r="GIF25" s="711"/>
      <c r="GIG25" s="711"/>
      <c r="GIH25" s="711"/>
      <c r="GII25" s="711"/>
      <c r="GIJ25" s="711"/>
      <c r="GIK25" s="711"/>
      <c r="GIL25" s="711"/>
      <c r="GIM25" s="711"/>
      <c r="GIN25" s="711"/>
      <c r="GIO25" s="711"/>
      <c r="GIP25" s="711"/>
      <c r="GIQ25" s="711"/>
      <c r="GIR25" s="711"/>
      <c r="GIS25" s="711"/>
      <c r="GIT25" s="711"/>
      <c r="GIU25" s="711"/>
      <c r="GIV25" s="711"/>
      <c r="GIW25" s="711"/>
      <c r="GIX25" s="711"/>
      <c r="GIY25" s="711"/>
      <c r="GIZ25" s="711"/>
      <c r="GJA25" s="711"/>
      <c r="GJB25" s="711"/>
      <c r="GJC25" s="711"/>
      <c r="GJD25" s="711"/>
      <c r="GJE25" s="711"/>
      <c r="GJF25" s="711"/>
      <c r="GJG25" s="711"/>
      <c r="GJH25" s="711"/>
      <c r="GJI25" s="711"/>
      <c r="GJJ25" s="711"/>
      <c r="GJK25" s="711"/>
      <c r="GJL25" s="711"/>
      <c r="GJM25" s="711"/>
      <c r="GJN25" s="711"/>
      <c r="GJO25" s="711"/>
      <c r="GJP25" s="711"/>
      <c r="GJQ25" s="711"/>
      <c r="GJR25" s="711"/>
      <c r="GJS25" s="711"/>
      <c r="GJT25" s="711"/>
      <c r="GJU25" s="711"/>
      <c r="GJV25" s="711"/>
      <c r="GJW25" s="711"/>
      <c r="GJX25" s="711"/>
      <c r="GJY25" s="711"/>
      <c r="GJZ25" s="711"/>
      <c r="GKA25" s="711"/>
      <c r="GKB25" s="711"/>
      <c r="GKC25" s="711"/>
      <c r="GKD25" s="711"/>
      <c r="GKE25" s="711"/>
      <c r="GKF25" s="711"/>
      <c r="GKG25" s="711"/>
      <c r="GKH25" s="711"/>
      <c r="GKI25" s="711"/>
      <c r="GKJ25" s="711"/>
      <c r="GKK25" s="711"/>
      <c r="GKL25" s="711"/>
      <c r="GKM25" s="711"/>
      <c r="GKN25" s="711"/>
      <c r="GKO25" s="711"/>
      <c r="GKP25" s="711"/>
      <c r="GKQ25" s="711"/>
      <c r="GKR25" s="711"/>
      <c r="GKS25" s="711"/>
      <c r="GKT25" s="711"/>
      <c r="GKU25" s="711"/>
      <c r="GKV25" s="711"/>
      <c r="GKW25" s="711"/>
      <c r="GKX25" s="711"/>
      <c r="GKY25" s="711"/>
      <c r="GKZ25" s="711"/>
      <c r="GLA25" s="711"/>
      <c r="GLB25" s="711"/>
      <c r="GLC25" s="711"/>
      <c r="GLD25" s="711"/>
      <c r="GLE25" s="711"/>
      <c r="GLF25" s="711"/>
      <c r="GLG25" s="711"/>
      <c r="GLH25" s="711"/>
      <c r="GLI25" s="711"/>
      <c r="GLJ25" s="711"/>
      <c r="GLK25" s="711"/>
      <c r="GLL25" s="711"/>
      <c r="GLM25" s="711"/>
      <c r="GLN25" s="711"/>
      <c r="GLO25" s="711"/>
      <c r="GLP25" s="711"/>
      <c r="GLQ25" s="711"/>
      <c r="GLR25" s="711"/>
      <c r="GLS25" s="711"/>
      <c r="GLT25" s="711"/>
      <c r="GLU25" s="711"/>
      <c r="GLV25" s="711"/>
      <c r="GLW25" s="711"/>
      <c r="GLX25" s="711"/>
      <c r="GLY25" s="711"/>
      <c r="GLZ25" s="711"/>
      <c r="GMA25" s="711"/>
      <c r="GMB25" s="711"/>
      <c r="GMC25" s="711"/>
      <c r="GMD25" s="711"/>
      <c r="GME25" s="711"/>
      <c r="GMF25" s="711"/>
      <c r="GMG25" s="711"/>
      <c r="GMH25" s="711"/>
      <c r="GMI25" s="711"/>
      <c r="GMJ25" s="711"/>
      <c r="GMK25" s="711"/>
      <c r="GML25" s="711"/>
      <c r="GMM25" s="711"/>
      <c r="GMN25" s="711"/>
      <c r="GMO25" s="711"/>
      <c r="GMP25" s="711"/>
      <c r="GMQ25" s="711"/>
      <c r="GMR25" s="711"/>
      <c r="GMS25" s="711"/>
      <c r="GMT25" s="711"/>
      <c r="GMU25" s="711"/>
      <c r="GMV25" s="711"/>
      <c r="GMW25" s="711"/>
      <c r="GMX25" s="711"/>
      <c r="GMY25" s="711"/>
      <c r="GMZ25" s="711"/>
      <c r="GNA25" s="711"/>
      <c r="GNB25" s="711"/>
      <c r="GNC25" s="711"/>
      <c r="GND25" s="711"/>
      <c r="GNE25" s="711"/>
      <c r="GNF25" s="711"/>
      <c r="GNG25" s="711"/>
      <c r="GNH25" s="711"/>
      <c r="GNI25" s="711"/>
      <c r="GNJ25" s="711"/>
      <c r="GNK25" s="711"/>
      <c r="GNL25" s="711"/>
      <c r="GNM25" s="711"/>
      <c r="GNN25" s="711"/>
      <c r="GNO25" s="711"/>
      <c r="GNP25" s="711"/>
      <c r="GNQ25" s="711"/>
      <c r="GNR25" s="711"/>
      <c r="GNS25" s="711"/>
      <c r="GNT25" s="711"/>
      <c r="GNU25" s="711"/>
      <c r="GNV25" s="711"/>
      <c r="GNW25" s="711"/>
      <c r="GNX25" s="711"/>
      <c r="GNY25" s="711"/>
      <c r="GNZ25" s="711"/>
      <c r="GOA25" s="711"/>
      <c r="GOB25" s="711"/>
      <c r="GOC25" s="711"/>
      <c r="GOD25" s="711"/>
      <c r="GOE25" s="711"/>
      <c r="GOF25" s="711"/>
      <c r="GOG25" s="711"/>
      <c r="GOH25" s="711"/>
      <c r="GOI25" s="711"/>
      <c r="GOJ25" s="711"/>
      <c r="GOK25" s="711"/>
      <c r="GOL25" s="711"/>
      <c r="GOM25" s="711"/>
      <c r="GON25" s="711"/>
      <c r="GOO25" s="711"/>
      <c r="GOP25" s="711"/>
      <c r="GOQ25" s="711"/>
      <c r="GOR25" s="711"/>
      <c r="GOS25" s="711"/>
      <c r="GOT25" s="711"/>
      <c r="GOU25" s="711"/>
      <c r="GOV25" s="711"/>
      <c r="GOW25" s="711"/>
      <c r="GOX25" s="711"/>
      <c r="GOY25" s="711"/>
      <c r="GOZ25" s="711"/>
      <c r="GPA25" s="711"/>
      <c r="GPB25" s="711"/>
      <c r="GPC25" s="711"/>
      <c r="GPD25" s="711"/>
      <c r="GPE25" s="711"/>
      <c r="GPF25" s="711"/>
      <c r="GPG25" s="711"/>
      <c r="GPH25" s="711"/>
      <c r="GPI25" s="711"/>
      <c r="GPJ25" s="711"/>
      <c r="GPK25" s="711"/>
      <c r="GPL25" s="711"/>
      <c r="GPM25" s="711"/>
      <c r="GPN25" s="711"/>
      <c r="GPO25" s="711"/>
      <c r="GPP25" s="711"/>
      <c r="GPQ25" s="711"/>
      <c r="GPR25" s="711"/>
      <c r="GPS25" s="711"/>
      <c r="GPT25" s="711"/>
      <c r="GPU25" s="711"/>
      <c r="GPV25" s="711"/>
      <c r="GPW25" s="711"/>
      <c r="GPX25" s="711"/>
      <c r="GPY25" s="711"/>
      <c r="GPZ25" s="711"/>
      <c r="GQA25" s="711"/>
      <c r="GQB25" s="711"/>
      <c r="GQC25" s="711"/>
      <c r="GQD25" s="711"/>
      <c r="GQE25" s="711"/>
      <c r="GQF25" s="711"/>
      <c r="GQG25" s="711"/>
      <c r="GQH25" s="711"/>
      <c r="GQI25" s="711"/>
      <c r="GQJ25" s="711"/>
      <c r="GQK25" s="711"/>
      <c r="GQL25" s="711"/>
      <c r="GQM25" s="711"/>
      <c r="GQN25" s="711"/>
      <c r="GQO25" s="711"/>
      <c r="GQP25" s="711"/>
      <c r="GQQ25" s="711"/>
      <c r="GQR25" s="711"/>
      <c r="GQS25" s="711"/>
      <c r="GQT25" s="711"/>
      <c r="GQU25" s="711"/>
      <c r="GQV25" s="711"/>
      <c r="GQW25" s="711"/>
      <c r="GQX25" s="711"/>
      <c r="GQY25" s="711"/>
      <c r="GQZ25" s="711"/>
      <c r="GRA25" s="711"/>
      <c r="GRB25" s="711"/>
      <c r="GRC25" s="711"/>
      <c r="GRD25" s="711"/>
      <c r="GRE25" s="711"/>
      <c r="GRF25" s="711"/>
      <c r="GRG25" s="711"/>
      <c r="GRH25" s="711"/>
      <c r="GRI25" s="711"/>
      <c r="GRJ25" s="711"/>
      <c r="GRK25" s="711"/>
      <c r="GRL25" s="711"/>
      <c r="GRM25" s="711"/>
      <c r="GRN25" s="711"/>
      <c r="GRO25" s="711"/>
      <c r="GRP25" s="711"/>
      <c r="GRQ25" s="711"/>
      <c r="GRR25" s="711"/>
      <c r="GRS25" s="711"/>
      <c r="GRT25" s="711"/>
      <c r="GRU25" s="711"/>
      <c r="GRV25" s="711"/>
      <c r="GRW25" s="711"/>
      <c r="GRX25" s="711"/>
      <c r="GRY25" s="711"/>
      <c r="GRZ25" s="711"/>
      <c r="GSA25" s="711"/>
      <c r="GSB25" s="711"/>
      <c r="GSC25" s="711"/>
      <c r="GSD25" s="711"/>
      <c r="GSE25" s="711"/>
      <c r="GSF25" s="711"/>
      <c r="GSG25" s="711"/>
      <c r="GSH25" s="711"/>
      <c r="GSI25" s="711"/>
      <c r="GSJ25" s="711"/>
      <c r="GSK25" s="711"/>
      <c r="GSL25" s="711"/>
      <c r="GSM25" s="711"/>
      <c r="GSN25" s="711"/>
      <c r="GSO25" s="711"/>
      <c r="GSP25" s="711"/>
      <c r="GSQ25" s="711"/>
      <c r="GSR25" s="711"/>
      <c r="GSS25" s="711"/>
      <c r="GST25" s="711"/>
      <c r="GSU25" s="711"/>
      <c r="GSV25" s="711"/>
      <c r="GSW25" s="711"/>
      <c r="GSX25" s="711"/>
      <c r="GSY25" s="711"/>
      <c r="GSZ25" s="711"/>
      <c r="GTA25" s="711"/>
      <c r="GTB25" s="711"/>
      <c r="GTC25" s="711"/>
      <c r="GTD25" s="711"/>
      <c r="GTE25" s="711"/>
      <c r="GTF25" s="711"/>
      <c r="GTG25" s="711"/>
      <c r="GTH25" s="711"/>
      <c r="GTI25" s="711"/>
      <c r="GTJ25" s="711"/>
      <c r="GTK25" s="711"/>
      <c r="GTL25" s="711"/>
      <c r="GTM25" s="711"/>
      <c r="GTN25" s="711"/>
      <c r="GTO25" s="711"/>
      <c r="GTP25" s="711"/>
      <c r="GTQ25" s="711"/>
      <c r="GTR25" s="711"/>
      <c r="GTS25" s="711"/>
      <c r="GTT25" s="711"/>
      <c r="GTU25" s="711"/>
      <c r="GTV25" s="711"/>
      <c r="GTW25" s="711"/>
      <c r="GTX25" s="711"/>
      <c r="GTY25" s="711"/>
      <c r="GTZ25" s="711"/>
      <c r="GUA25" s="711"/>
      <c r="GUB25" s="711"/>
      <c r="GUC25" s="711"/>
      <c r="GUD25" s="711"/>
      <c r="GUE25" s="711"/>
      <c r="GUF25" s="711"/>
      <c r="GUG25" s="711"/>
      <c r="GUH25" s="711"/>
      <c r="GUI25" s="711"/>
      <c r="GUJ25" s="711"/>
      <c r="GUK25" s="711"/>
      <c r="GUL25" s="711"/>
      <c r="GUM25" s="711"/>
      <c r="GUN25" s="711"/>
      <c r="GUO25" s="711"/>
      <c r="GUP25" s="711"/>
      <c r="GUQ25" s="711"/>
      <c r="GUR25" s="711"/>
      <c r="GUS25" s="711"/>
      <c r="GUT25" s="711"/>
      <c r="GUU25" s="711"/>
      <c r="GUV25" s="711"/>
      <c r="GUW25" s="711"/>
      <c r="GUX25" s="711"/>
      <c r="GUY25" s="711"/>
      <c r="GUZ25" s="711"/>
      <c r="GVA25" s="711"/>
      <c r="GVB25" s="711"/>
      <c r="GVC25" s="711"/>
      <c r="GVD25" s="711"/>
      <c r="GVE25" s="711"/>
      <c r="GVF25" s="711"/>
      <c r="GVG25" s="711"/>
      <c r="GVH25" s="711"/>
      <c r="GVI25" s="711"/>
      <c r="GVJ25" s="711"/>
      <c r="GVK25" s="711"/>
      <c r="GVL25" s="711"/>
      <c r="GVM25" s="711"/>
      <c r="GVN25" s="711"/>
      <c r="GVO25" s="711"/>
      <c r="GVP25" s="711"/>
      <c r="GVQ25" s="711"/>
      <c r="GVR25" s="711"/>
      <c r="GVS25" s="711"/>
      <c r="GVT25" s="711"/>
      <c r="GVU25" s="711"/>
      <c r="GVV25" s="711"/>
      <c r="GVW25" s="711"/>
      <c r="GVX25" s="711"/>
      <c r="GVY25" s="711"/>
      <c r="GVZ25" s="711"/>
      <c r="GWA25" s="711"/>
      <c r="GWB25" s="711"/>
      <c r="GWC25" s="711"/>
      <c r="GWD25" s="711"/>
      <c r="GWE25" s="711"/>
      <c r="GWF25" s="711"/>
      <c r="GWG25" s="711"/>
      <c r="GWH25" s="711"/>
      <c r="GWI25" s="711"/>
      <c r="GWJ25" s="711"/>
      <c r="GWK25" s="711"/>
      <c r="GWL25" s="711"/>
      <c r="GWM25" s="711"/>
      <c r="GWN25" s="711"/>
      <c r="GWO25" s="711"/>
      <c r="GWP25" s="711"/>
      <c r="GWQ25" s="711"/>
      <c r="GWR25" s="711"/>
      <c r="GWS25" s="711"/>
      <c r="GWT25" s="711"/>
      <c r="GWU25" s="711"/>
      <c r="GWV25" s="711"/>
      <c r="GWW25" s="711"/>
      <c r="GWX25" s="711"/>
      <c r="GWY25" s="711"/>
      <c r="GWZ25" s="711"/>
      <c r="GXA25" s="711"/>
      <c r="GXB25" s="711"/>
      <c r="GXC25" s="711"/>
      <c r="GXD25" s="711"/>
      <c r="GXE25" s="711"/>
      <c r="GXF25" s="711"/>
      <c r="GXG25" s="711"/>
      <c r="GXH25" s="711"/>
      <c r="GXI25" s="711"/>
      <c r="GXJ25" s="711"/>
      <c r="GXK25" s="711"/>
      <c r="GXL25" s="711"/>
      <c r="GXM25" s="711"/>
      <c r="GXN25" s="711"/>
      <c r="GXO25" s="711"/>
      <c r="GXP25" s="711"/>
      <c r="GXQ25" s="711"/>
      <c r="GXR25" s="711"/>
      <c r="GXS25" s="711"/>
      <c r="GXT25" s="711"/>
      <c r="GXU25" s="711"/>
      <c r="GXV25" s="711"/>
      <c r="GXW25" s="711"/>
      <c r="GXX25" s="711"/>
      <c r="GXY25" s="711"/>
      <c r="GXZ25" s="711"/>
      <c r="GYA25" s="711"/>
      <c r="GYB25" s="711"/>
      <c r="GYC25" s="711"/>
      <c r="GYD25" s="711"/>
      <c r="GYE25" s="711"/>
      <c r="GYF25" s="711"/>
      <c r="GYG25" s="711"/>
      <c r="GYH25" s="711"/>
      <c r="GYI25" s="711"/>
      <c r="GYJ25" s="711"/>
      <c r="GYK25" s="711"/>
      <c r="GYL25" s="711"/>
      <c r="GYM25" s="711"/>
      <c r="GYN25" s="711"/>
      <c r="GYO25" s="711"/>
      <c r="GYP25" s="711"/>
      <c r="GYQ25" s="711"/>
      <c r="GYR25" s="711"/>
      <c r="GYS25" s="711"/>
      <c r="GYT25" s="711"/>
      <c r="GYU25" s="711"/>
      <c r="GYV25" s="711"/>
      <c r="GYW25" s="711"/>
      <c r="GYX25" s="711"/>
      <c r="GYY25" s="711"/>
      <c r="GYZ25" s="711"/>
      <c r="GZA25" s="711"/>
      <c r="GZB25" s="711"/>
      <c r="GZC25" s="711"/>
      <c r="GZD25" s="711"/>
      <c r="GZE25" s="711"/>
      <c r="GZF25" s="711"/>
      <c r="GZG25" s="711"/>
      <c r="GZH25" s="711"/>
      <c r="GZI25" s="711"/>
      <c r="GZJ25" s="711"/>
      <c r="GZK25" s="711"/>
      <c r="GZL25" s="711"/>
      <c r="GZM25" s="711"/>
      <c r="GZN25" s="711"/>
      <c r="GZO25" s="711"/>
      <c r="GZP25" s="711"/>
      <c r="GZQ25" s="711"/>
      <c r="GZR25" s="711"/>
      <c r="GZS25" s="711"/>
      <c r="GZT25" s="711"/>
      <c r="GZU25" s="711"/>
      <c r="GZV25" s="711"/>
      <c r="GZW25" s="711"/>
      <c r="GZX25" s="711"/>
      <c r="GZY25" s="711"/>
      <c r="GZZ25" s="711"/>
      <c r="HAA25" s="711"/>
      <c r="HAB25" s="711"/>
      <c r="HAC25" s="711"/>
      <c r="HAD25" s="711"/>
      <c r="HAE25" s="711"/>
      <c r="HAF25" s="711"/>
      <c r="HAG25" s="711"/>
      <c r="HAH25" s="711"/>
      <c r="HAI25" s="711"/>
      <c r="HAJ25" s="711"/>
      <c r="HAK25" s="711"/>
      <c r="HAL25" s="711"/>
      <c r="HAM25" s="711"/>
      <c r="HAN25" s="711"/>
      <c r="HAO25" s="711"/>
      <c r="HAP25" s="711"/>
      <c r="HAQ25" s="711"/>
      <c r="HAR25" s="711"/>
      <c r="HAS25" s="711"/>
      <c r="HAT25" s="711"/>
      <c r="HAU25" s="711"/>
      <c r="HAV25" s="711"/>
      <c r="HAW25" s="711"/>
      <c r="HAX25" s="711"/>
      <c r="HAY25" s="711"/>
      <c r="HAZ25" s="711"/>
      <c r="HBA25" s="711"/>
      <c r="HBB25" s="711"/>
      <c r="HBC25" s="711"/>
      <c r="HBD25" s="711"/>
      <c r="HBE25" s="711"/>
      <c r="HBF25" s="711"/>
      <c r="HBG25" s="711"/>
      <c r="HBH25" s="711"/>
      <c r="HBI25" s="711"/>
      <c r="HBJ25" s="711"/>
      <c r="HBK25" s="711"/>
      <c r="HBL25" s="711"/>
      <c r="HBM25" s="711"/>
      <c r="HBN25" s="711"/>
      <c r="HBO25" s="711"/>
      <c r="HBP25" s="711"/>
      <c r="HBQ25" s="711"/>
      <c r="HBR25" s="711"/>
      <c r="HBS25" s="711"/>
      <c r="HBT25" s="711"/>
      <c r="HBU25" s="711"/>
      <c r="HBV25" s="711"/>
      <c r="HBW25" s="711"/>
      <c r="HBX25" s="711"/>
      <c r="HBY25" s="711"/>
      <c r="HBZ25" s="711"/>
      <c r="HCA25" s="711"/>
      <c r="HCB25" s="711"/>
      <c r="HCC25" s="711"/>
      <c r="HCD25" s="711"/>
      <c r="HCE25" s="711"/>
      <c r="HCF25" s="711"/>
      <c r="HCG25" s="711"/>
      <c r="HCH25" s="711"/>
      <c r="HCI25" s="711"/>
      <c r="HCJ25" s="711"/>
      <c r="HCK25" s="711"/>
      <c r="HCL25" s="711"/>
      <c r="HCM25" s="711"/>
      <c r="HCN25" s="711"/>
      <c r="HCO25" s="711"/>
      <c r="HCP25" s="711"/>
      <c r="HCQ25" s="711"/>
      <c r="HCR25" s="711"/>
      <c r="HCS25" s="711"/>
      <c r="HCT25" s="711"/>
      <c r="HCU25" s="711"/>
      <c r="HCV25" s="711"/>
      <c r="HCW25" s="711"/>
      <c r="HCX25" s="711"/>
      <c r="HCY25" s="711"/>
      <c r="HCZ25" s="711"/>
      <c r="HDA25" s="711"/>
      <c r="HDB25" s="711"/>
      <c r="HDC25" s="711"/>
      <c r="HDD25" s="711"/>
      <c r="HDE25" s="711"/>
      <c r="HDF25" s="711"/>
      <c r="HDG25" s="711"/>
      <c r="HDH25" s="711"/>
      <c r="HDI25" s="711"/>
      <c r="HDJ25" s="711"/>
      <c r="HDK25" s="711"/>
      <c r="HDL25" s="711"/>
      <c r="HDM25" s="711"/>
      <c r="HDN25" s="711"/>
      <c r="HDO25" s="711"/>
      <c r="HDP25" s="711"/>
      <c r="HDQ25" s="711"/>
      <c r="HDR25" s="711"/>
      <c r="HDS25" s="711"/>
      <c r="HDT25" s="711"/>
      <c r="HDU25" s="711"/>
      <c r="HDV25" s="711"/>
      <c r="HDW25" s="711"/>
      <c r="HDX25" s="711"/>
      <c r="HDY25" s="711"/>
      <c r="HDZ25" s="711"/>
      <c r="HEA25" s="711"/>
      <c r="HEB25" s="711"/>
      <c r="HEC25" s="711"/>
      <c r="HED25" s="711"/>
      <c r="HEE25" s="711"/>
      <c r="HEF25" s="711"/>
      <c r="HEG25" s="711"/>
      <c r="HEH25" s="711"/>
      <c r="HEI25" s="711"/>
      <c r="HEJ25" s="711"/>
      <c r="HEK25" s="711"/>
      <c r="HEL25" s="711"/>
      <c r="HEM25" s="711"/>
      <c r="HEN25" s="711"/>
      <c r="HEO25" s="711"/>
      <c r="HEP25" s="711"/>
      <c r="HEQ25" s="711"/>
      <c r="HER25" s="711"/>
      <c r="HES25" s="711"/>
      <c r="HET25" s="711"/>
      <c r="HEU25" s="711"/>
      <c r="HEV25" s="711"/>
      <c r="HEW25" s="711"/>
      <c r="HEX25" s="711"/>
      <c r="HEY25" s="711"/>
      <c r="HEZ25" s="711"/>
      <c r="HFA25" s="711"/>
      <c r="HFB25" s="711"/>
      <c r="HFC25" s="711"/>
      <c r="HFD25" s="711"/>
      <c r="HFE25" s="711"/>
      <c r="HFF25" s="711"/>
      <c r="HFG25" s="711"/>
      <c r="HFH25" s="711"/>
      <c r="HFI25" s="711"/>
      <c r="HFJ25" s="711"/>
      <c r="HFK25" s="711"/>
      <c r="HFL25" s="711"/>
      <c r="HFM25" s="711"/>
      <c r="HFN25" s="711"/>
      <c r="HFO25" s="711"/>
      <c r="HFP25" s="711"/>
      <c r="HFQ25" s="711"/>
      <c r="HFR25" s="711"/>
      <c r="HFS25" s="711"/>
      <c r="HFT25" s="711"/>
      <c r="HFU25" s="711"/>
      <c r="HFV25" s="711"/>
      <c r="HFW25" s="711"/>
      <c r="HFX25" s="711"/>
      <c r="HFY25" s="711"/>
      <c r="HFZ25" s="711"/>
      <c r="HGA25" s="711"/>
      <c r="HGB25" s="711"/>
      <c r="HGC25" s="711"/>
      <c r="HGD25" s="711"/>
      <c r="HGE25" s="711"/>
      <c r="HGF25" s="711"/>
      <c r="HGG25" s="711"/>
      <c r="HGH25" s="711"/>
      <c r="HGI25" s="711"/>
      <c r="HGJ25" s="711"/>
      <c r="HGK25" s="711"/>
      <c r="HGL25" s="711"/>
      <c r="HGM25" s="711"/>
      <c r="HGN25" s="711"/>
      <c r="HGO25" s="711"/>
      <c r="HGP25" s="711"/>
      <c r="HGQ25" s="711"/>
      <c r="HGR25" s="711"/>
      <c r="HGS25" s="711"/>
      <c r="HGT25" s="711"/>
      <c r="HGU25" s="711"/>
      <c r="HGV25" s="711"/>
      <c r="HGW25" s="711"/>
      <c r="HGX25" s="711"/>
      <c r="HGY25" s="711"/>
      <c r="HGZ25" s="711"/>
      <c r="HHA25" s="711"/>
      <c r="HHB25" s="711"/>
      <c r="HHC25" s="711"/>
      <c r="HHD25" s="711"/>
      <c r="HHE25" s="711"/>
      <c r="HHF25" s="711"/>
      <c r="HHG25" s="711"/>
      <c r="HHH25" s="711"/>
      <c r="HHI25" s="711"/>
      <c r="HHJ25" s="711"/>
      <c r="HHK25" s="711"/>
      <c r="HHL25" s="711"/>
      <c r="HHM25" s="711"/>
      <c r="HHN25" s="711"/>
      <c r="HHO25" s="711"/>
      <c r="HHP25" s="711"/>
      <c r="HHQ25" s="711"/>
      <c r="HHR25" s="711"/>
      <c r="HHS25" s="711"/>
      <c r="HHT25" s="711"/>
      <c r="HHU25" s="711"/>
      <c r="HHV25" s="711"/>
      <c r="HHW25" s="711"/>
      <c r="HHX25" s="711"/>
      <c r="HHY25" s="711"/>
      <c r="HHZ25" s="711"/>
      <c r="HIA25" s="711"/>
      <c r="HIB25" s="711"/>
      <c r="HIC25" s="711"/>
      <c r="HID25" s="711"/>
      <c r="HIE25" s="711"/>
      <c r="HIF25" s="711"/>
      <c r="HIG25" s="711"/>
      <c r="HIH25" s="711"/>
      <c r="HII25" s="711"/>
      <c r="HIJ25" s="711"/>
      <c r="HIK25" s="711"/>
      <c r="HIL25" s="711"/>
      <c r="HIM25" s="711"/>
      <c r="HIN25" s="711"/>
      <c r="HIO25" s="711"/>
      <c r="HIP25" s="711"/>
      <c r="HIQ25" s="711"/>
      <c r="HIR25" s="711"/>
      <c r="HIS25" s="711"/>
      <c r="HIT25" s="711"/>
      <c r="HIU25" s="711"/>
      <c r="HIV25" s="711"/>
      <c r="HIW25" s="711"/>
      <c r="HIX25" s="711"/>
      <c r="HIY25" s="711"/>
      <c r="HIZ25" s="711"/>
      <c r="HJA25" s="711"/>
      <c r="HJB25" s="711"/>
      <c r="HJC25" s="711"/>
      <c r="HJD25" s="711"/>
      <c r="HJE25" s="711"/>
      <c r="HJF25" s="711"/>
      <c r="HJG25" s="711"/>
      <c r="HJH25" s="711"/>
      <c r="HJI25" s="711"/>
      <c r="HJJ25" s="711"/>
      <c r="HJK25" s="711"/>
      <c r="HJL25" s="711"/>
      <c r="HJM25" s="711"/>
      <c r="HJN25" s="711"/>
      <c r="HJO25" s="711"/>
      <c r="HJP25" s="711"/>
      <c r="HJQ25" s="711"/>
      <c r="HJR25" s="711"/>
      <c r="HJS25" s="711"/>
      <c r="HJT25" s="711"/>
      <c r="HJU25" s="711"/>
      <c r="HJV25" s="711"/>
      <c r="HJW25" s="711"/>
      <c r="HJX25" s="711"/>
      <c r="HJY25" s="711"/>
      <c r="HJZ25" s="711"/>
      <c r="HKA25" s="711"/>
      <c r="HKB25" s="711"/>
      <c r="HKC25" s="711"/>
      <c r="HKD25" s="711"/>
      <c r="HKE25" s="711"/>
      <c r="HKF25" s="711"/>
      <c r="HKG25" s="711"/>
      <c r="HKH25" s="711"/>
      <c r="HKI25" s="711"/>
      <c r="HKJ25" s="711"/>
      <c r="HKK25" s="711"/>
      <c r="HKL25" s="711"/>
      <c r="HKM25" s="711"/>
      <c r="HKN25" s="711"/>
      <c r="HKO25" s="711"/>
      <c r="HKP25" s="711"/>
      <c r="HKQ25" s="711"/>
      <c r="HKR25" s="711"/>
      <c r="HKS25" s="711"/>
      <c r="HKT25" s="711"/>
      <c r="HKU25" s="711"/>
      <c r="HKV25" s="711"/>
      <c r="HKW25" s="711"/>
      <c r="HKX25" s="711"/>
      <c r="HKY25" s="711"/>
      <c r="HKZ25" s="711"/>
      <c r="HLA25" s="711"/>
      <c r="HLB25" s="711"/>
      <c r="HLC25" s="711"/>
      <c r="HLD25" s="711"/>
      <c r="HLE25" s="711"/>
      <c r="HLF25" s="711"/>
      <c r="HLG25" s="711"/>
      <c r="HLH25" s="711"/>
      <c r="HLI25" s="711"/>
      <c r="HLJ25" s="711"/>
      <c r="HLK25" s="711"/>
      <c r="HLL25" s="711"/>
      <c r="HLM25" s="711"/>
      <c r="HLN25" s="711"/>
      <c r="HLO25" s="711"/>
      <c r="HLP25" s="711"/>
      <c r="HLQ25" s="711"/>
      <c r="HLR25" s="711"/>
      <c r="HLS25" s="711"/>
      <c r="HLT25" s="711"/>
      <c r="HLU25" s="711"/>
      <c r="HLV25" s="711"/>
      <c r="HLW25" s="711"/>
      <c r="HLX25" s="711"/>
      <c r="HLY25" s="711"/>
      <c r="HLZ25" s="711"/>
      <c r="HMA25" s="711"/>
      <c r="HMB25" s="711"/>
      <c r="HMC25" s="711"/>
      <c r="HMD25" s="711"/>
      <c r="HME25" s="711"/>
      <c r="HMF25" s="711"/>
      <c r="HMG25" s="711"/>
      <c r="HMH25" s="711"/>
      <c r="HMI25" s="711"/>
      <c r="HMJ25" s="711"/>
      <c r="HMK25" s="711"/>
      <c r="HML25" s="711"/>
      <c r="HMM25" s="711"/>
      <c r="HMN25" s="711"/>
      <c r="HMO25" s="711"/>
      <c r="HMP25" s="711"/>
      <c r="HMQ25" s="711"/>
      <c r="HMR25" s="711"/>
      <c r="HMS25" s="711"/>
      <c r="HMT25" s="711"/>
      <c r="HMU25" s="711"/>
      <c r="HMV25" s="711"/>
      <c r="HMW25" s="711"/>
      <c r="HMX25" s="711"/>
      <c r="HMY25" s="711"/>
      <c r="HMZ25" s="711"/>
      <c r="HNA25" s="711"/>
      <c r="HNB25" s="711"/>
      <c r="HNC25" s="711"/>
      <c r="HND25" s="711"/>
      <c r="HNE25" s="711"/>
      <c r="HNF25" s="711"/>
      <c r="HNG25" s="711"/>
      <c r="HNH25" s="711"/>
      <c r="HNI25" s="711"/>
      <c r="HNJ25" s="711"/>
      <c r="HNK25" s="711"/>
      <c r="HNL25" s="711"/>
      <c r="HNM25" s="711"/>
      <c r="HNN25" s="711"/>
      <c r="HNO25" s="711"/>
      <c r="HNP25" s="711"/>
      <c r="HNQ25" s="711"/>
      <c r="HNR25" s="711"/>
      <c r="HNS25" s="711"/>
      <c r="HNT25" s="711"/>
      <c r="HNU25" s="711"/>
      <c r="HNV25" s="711"/>
      <c r="HNW25" s="711"/>
      <c r="HNX25" s="711"/>
      <c r="HNY25" s="711"/>
      <c r="HNZ25" s="711"/>
      <c r="HOA25" s="711"/>
      <c r="HOB25" s="711"/>
      <c r="HOC25" s="711"/>
      <c r="HOD25" s="711"/>
      <c r="HOE25" s="711"/>
      <c r="HOF25" s="711"/>
      <c r="HOG25" s="711"/>
      <c r="HOH25" s="711"/>
      <c r="HOI25" s="711"/>
      <c r="HOJ25" s="711"/>
      <c r="HOK25" s="711"/>
      <c r="HOL25" s="711"/>
      <c r="HOM25" s="711"/>
      <c r="HON25" s="711"/>
      <c r="HOO25" s="711"/>
      <c r="HOP25" s="711"/>
      <c r="HOQ25" s="711"/>
      <c r="HOR25" s="711"/>
      <c r="HOS25" s="711"/>
      <c r="HOT25" s="711"/>
      <c r="HOU25" s="711"/>
      <c r="HOV25" s="711"/>
      <c r="HOW25" s="711"/>
      <c r="HOX25" s="711"/>
      <c r="HOY25" s="711"/>
      <c r="HOZ25" s="711"/>
      <c r="HPA25" s="711"/>
      <c r="HPB25" s="711"/>
      <c r="HPC25" s="711"/>
      <c r="HPD25" s="711"/>
      <c r="HPE25" s="711"/>
      <c r="HPF25" s="711"/>
      <c r="HPG25" s="711"/>
      <c r="HPH25" s="711"/>
      <c r="HPI25" s="711"/>
      <c r="HPJ25" s="711"/>
      <c r="HPK25" s="711"/>
      <c r="HPL25" s="711"/>
      <c r="HPM25" s="711"/>
      <c r="HPN25" s="711"/>
      <c r="HPO25" s="711"/>
      <c r="HPP25" s="711"/>
      <c r="HPQ25" s="711"/>
      <c r="HPR25" s="711"/>
      <c r="HPS25" s="711"/>
      <c r="HPT25" s="711"/>
      <c r="HPU25" s="711"/>
      <c r="HPV25" s="711"/>
      <c r="HPW25" s="711"/>
      <c r="HPX25" s="711"/>
      <c r="HPY25" s="711"/>
      <c r="HPZ25" s="711"/>
      <c r="HQA25" s="711"/>
      <c r="HQB25" s="711"/>
      <c r="HQC25" s="711"/>
      <c r="HQD25" s="711"/>
      <c r="HQE25" s="711"/>
      <c r="HQF25" s="711"/>
      <c r="HQG25" s="711"/>
      <c r="HQH25" s="711"/>
      <c r="HQI25" s="711"/>
      <c r="HQJ25" s="711"/>
      <c r="HQK25" s="711"/>
      <c r="HQL25" s="711"/>
      <c r="HQM25" s="711"/>
      <c r="HQN25" s="711"/>
      <c r="HQO25" s="711"/>
      <c r="HQP25" s="711"/>
      <c r="HQQ25" s="711"/>
      <c r="HQR25" s="711"/>
      <c r="HQS25" s="711"/>
      <c r="HQT25" s="711"/>
      <c r="HQU25" s="711"/>
      <c r="HQV25" s="711"/>
      <c r="HQW25" s="711"/>
      <c r="HQX25" s="711"/>
      <c r="HQY25" s="711"/>
      <c r="HQZ25" s="711"/>
      <c r="HRA25" s="711"/>
      <c r="HRB25" s="711"/>
      <c r="HRC25" s="711"/>
      <c r="HRD25" s="711"/>
      <c r="HRE25" s="711"/>
      <c r="HRF25" s="711"/>
      <c r="HRG25" s="711"/>
      <c r="HRH25" s="711"/>
      <c r="HRI25" s="711"/>
      <c r="HRJ25" s="711"/>
      <c r="HRK25" s="711"/>
      <c r="HRL25" s="711"/>
      <c r="HRM25" s="711"/>
      <c r="HRN25" s="711"/>
      <c r="HRO25" s="711"/>
      <c r="HRP25" s="711"/>
      <c r="HRQ25" s="711"/>
      <c r="HRR25" s="711"/>
      <c r="HRS25" s="711"/>
      <c r="HRT25" s="711"/>
      <c r="HRU25" s="711"/>
      <c r="HRV25" s="711"/>
      <c r="HRW25" s="711"/>
      <c r="HRX25" s="711"/>
      <c r="HRY25" s="711"/>
      <c r="HRZ25" s="711"/>
      <c r="HSA25" s="711"/>
      <c r="HSB25" s="711"/>
      <c r="HSC25" s="711"/>
      <c r="HSD25" s="711"/>
      <c r="HSE25" s="711"/>
      <c r="HSF25" s="711"/>
      <c r="HSG25" s="711"/>
      <c r="HSH25" s="711"/>
      <c r="HSI25" s="711"/>
      <c r="HSJ25" s="711"/>
      <c r="HSK25" s="711"/>
      <c r="HSL25" s="711"/>
      <c r="HSM25" s="711"/>
      <c r="HSN25" s="711"/>
      <c r="HSO25" s="711"/>
      <c r="HSP25" s="711"/>
      <c r="HSQ25" s="711"/>
      <c r="HSR25" s="711"/>
      <c r="HSS25" s="711"/>
      <c r="HST25" s="711"/>
      <c r="HSU25" s="711"/>
      <c r="HSV25" s="711"/>
      <c r="HSW25" s="711"/>
      <c r="HSX25" s="711"/>
      <c r="HSY25" s="711"/>
      <c r="HSZ25" s="711"/>
      <c r="HTA25" s="711"/>
      <c r="HTB25" s="711"/>
      <c r="HTC25" s="711"/>
      <c r="HTD25" s="711"/>
      <c r="HTE25" s="711"/>
      <c r="HTF25" s="711"/>
      <c r="HTG25" s="711"/>
      <c r="HTH25" s="711"/>
      <c r="HTI25" s="711"/>
      <c r="HTJ25" s="711"/>
      <c r="HTK25" s="711"/>
      <c r="HTL25" s="711"/>
      <c r="HTM25" s="711"/>
      <c r="HTN25" s="711"/>
      <c r="HTO25" s="711"/>
      <c r="HTP25" s="711"/>
      <c r="HTQ25" s="711"/>
      <c r="HTR25" s="711"/>
      <c r="HTS25" s="711"/>
      <c r="HTT25" s="711"/>
      <c r="HTU25" s="711"/>
      <c r="HTV25" s="711"/>
      <c r="HTW25" s="711"/>
      <c r="HTX25" s="711"/>
      <c r="HTY25" s="711"/>
      <c r="HTZ25" s="711"/>
      <c r="HUA25" s="711"/>
      <c r="HUB25" s="711"/>
      <c r="HUC25" s="711"/>
      <c r="HUD25" s="711"/>
      <c r="HUE25" s="711"/>
      <c r="HUF25" s="711"/>
      <c r="HUG25" s="711"/>
      <c r="HUH25" s="711"/>
      <c r="HUI25" s="711"/>
      <c r="HUJ25" s="711"/>
      <c r="HUK25" s="711"/>
      <c r="HUL25" s="711"/>
      <c r="HUM25" s="711"/>
      <c r="HUN25" s="711"/>
      <c r="HUO25" s="711"/>
      <c r="HUP25" s="711"/>
      <c r="HUQ25" s="711"/>
      <c r="HUR25" s="711"/>
      <c r="HUS25" s="711"/>
      <c r="HUT25" s="711"/>
      <c r="HUU25" s="711"/>
      <c r="HUV25" s="711"/>
      <c r="HUW25" s="711"/>
      <c r="HUX25" s="711"/>
      <c r="HUY25" s="711"/>
      <c r="HUZ25" s="711"/>
      <c r="HVA25" s="711"/>
      <c r="HVB25" s="711"/>
      <c r="HVC25" s="711"/>
      <c r="HVD25" s="711"/>
      <c r="HVE25" s="711"/>
      <c r="HVF25" s="711"/>
      <c r="HVG25" s="711"/>
      <c r="HVH25" s="711"/>
      <c r="HVI25" s="711"/>
      <c r="HVJ25" s="711"/>
      <c r="HVK25" s="711"/>
      <c r="HVL25" s="711"/>
      <c r="HVM25" s="711"/>
      <c r="HVN25" s="711"/>
      <c r="HVO25" s="711"/>
      <c r="HVP25" s="711"/>
      <c r="HVQ25" s="711"/>
      <c r="HVR25" s="711"/>
      <c r="HVS25" s="711"/>
      <c r="HVT25" s="711"/>
      <c r="HVU25" s="711"/>
      <c r="HVV25" s="711"/>
      <c r="HVW25" s="711"/>
      <c r="HVX25" s="711"/>
      <c r="HVY25" s="711"/>
      <c r="HVZ25" s="711"/>
      <c r="HWA25" s="711"/>
      <c r="HWB25" s="711"/>
      <c r="HWC25" s="711"/>
      <c r="HWD25" s="711"/>
      <c r="HWE25" s="711"/>
      <c r="HWF25" s="711"/>
      <c r="HWG25" s="711"/>
      <c r="HWH25" s="711"/>
      <c r="HWI25" s="711"/>
      <c r="HWJ25" s="711"/>
      <c r="HWK25" s="711"/>
      <c r="HWL25" s="711"/>
      <c r="HWM25" s="711"/>
      <c r="HWN25" s="711"/>
      <c r="HWO25" s="711"/>
      <c r="HWP25" s="711"/>
      <c r="HWQ25" s="711"/>
      <c r="HWR25" s="711"/>
      <c r="HWS25" s="711"/>
      <c r="HWT25" s="711"/>
      <c r="HWU25" s="711"/>
      <c r="HWV25" s="711"/>
      <c r="HWW25" s="711"/>
      <c r="HWX25" s="711"/>
      <c r="HWY25" s="711"/>
      <c r="HWZ25" s="711"/>
      <c r="HXA25" s="711"/>
      <c r="HXB25" s="711"/>
      <c r="HXC25" s="711"/>
      <c r="HXD25" s="711"/>
      <c r="HXE25" s="711"/>
      <c r="HXF25" s="711"/>
      <c r="HXG25" s="711"/>
      <c r="HXH25" s="711"/>
      <c r="HXI25" s="711"/>
      <c r="HXJ25" s="711"/>
      <c r="HXK25" s="711"/>
      <c r="HXL25" s="711"/>
      <c r="HXM25" s="711"/>
      <c r="HXN25" s="711"/>
      <c r="HXO25" s="711"/>
      <c r="HXP25" s="711"/>
      <c r="HXQ25" s="711"/>
      <c r="HXR25" s="711"/>
      <c r="HXS25" s="711"/>
      <c r="HXT25" s="711"/>
      <c r="HXU25" s="711"/>
      <c r="HXV25" s="711"/>
      <c r="HXW25" s="711"/>
      <c r="HXX25" s="711"/>
      <c r="HXY25" s="711"/>
      <c r="HXZ25" s="711"/>
      <c r="HYA25" s="711"/>
      <c r="HYB25" s="711"/>
      <c r="HYC25" s="711"/>
      <c r="HYD25" s="711"/>
      <c r="HYE25" s="711"/>
      <c r="HYF25" s="711"/>
      <c r="HYG25" s="711"/>
      <c r="HYH25" s="711"/>
      <c r="HYI25" s="711"/>
      <c r="HYJ25" s="711"/>
      <c r="HYK25" s="711"/>
      <c r="HYL25" s="711"/>
      <c r="HYM25" s="711"/>
      <c r="HYN25" s="711"/>
      <c r="HYO25" s="711"/>
      <c r="HYP25" s="711"/>
      <c r="HYQ25" s="711"/>
      <c r="HYR25" s="711"/>
      <c r="HYS25" s="711"/>
      <c r="HYT25" s="711"/>
      <c r="HYU25" s="711"/>
      <c r="HYV25" s="711"/>
      <c r="HYW25" s="711"/>
      <c r="HYX25" s="711"/>
      <c r="HYY25" s="711"/>
      <c r="HYZ25" s="711"/>
      <c r="HZA25" s="711"/>
      <c r="HZB25" s="711"/>
      <c r="HZC25" s="711"/>
      <c r="HZD25" s="711"/>
      <c r="HZE25" s="711"/>
      <c r="HZF25" s="711"/>
      <c r="HZG25" s="711"/>
      <c r="HZH25" s="711"/>
      <c r="HZI25" s="711"/>
      <c r="HZJ25" s="711"/>
      <c r="HZK25" s="711"/>
      <c r="HZL25" s="711"/>
      <c r="HZM25" s="711"/>
      <c r="HZN25" s="711"/>
      <c r="HZO25" s="711"/>
      <c r="HZP25" s="711"/>
      <c r="HZQ25" s="711"/>
      <c r="HZR25" s="711"/>
      <c r="HZS25" s="711"/>
      <c r="HZT25" s="711"/>
      <c r="HZU25" s="711"/>
      <c r="HZV25" s="711"/>
      <c r="HZW25" s="711"/>
      <c r="HZX25" s="711"/>
      <c r="HZY25" s="711"/>
      <c r="HZZ25" s="711"/>
      <c r="IAA25" s="711"/>
      <c r="IAB25" s="711"/>
      <c r="IAC25" s="711"/>
      <c r="IAD25" s="711"/>
      <c r="IAE25" s="711"/>
      <c r="IAF25" s="711"/>
      <c r="IAG25" s="711"/>
      <c r="IAH25" s="711"/>
      <c r="IAI25" s="711"/>
      <c r="IAJ25" s="711"/>
      <c r="IAK25" s="711"/>
      <c r="IAL25" s="711"/>
      <c r="IAM25" s="711"/>
      <c r="IAN25" s="711"/>
      <c r="IAO25" s="711"/>
      <c r="IAP25" s="711"/>
      <c r="IAQ25" s="711"/>
      <c r="IAR25" s="711"/>
      <c r="IAS25" s="711"/>
      <c r="IAT25" s="711"/>
      <c r="IAU25" s="711"/>
      <c r="IAV25" s="711"/>
      <c r="IAW25" s="711"/>
      <c r="IAX25" s="711"/>
      <c r="IAY25" s="711"/>
      <c r="IAZ25" s="711"/>
      <c r="IBA25" s="711"/>
      <c r="IBB25" s="711"/>
      <c r="IBC25" s="711"/>
      <c r="IBD25" s="711"/>
      <c r="IBE25" s="711"/>
      <c r="IBF25" s="711"/>
      <c r="IBG25" s="711"/>
      <c r="IBH25" s="711"/>
      <c r="IBI25" s="711"/>
      <c r="IBJ25" s="711"/>
      <c r="IBK25" s="711"/>
      <c r="IBL25" s="711"/>
      <c r="IBM25" s="711"/>
      <c r="IBN25" s="711"/>
      <c r="IBO25" s="711"/>
      <c r="IBP25" s="711"/>
      <c r="IBQ25" s="711"/>
      <c r="IBR25" s="711"/>
      <c r="IBS25" s="711"/>
      <c r="IBT25" s="711"/>
      <c r="IBU25" s="711"/>
      <c r="IBV25" s="711"/>
      <c r="IBW25" s="711"/>
      <c r="IBX25" s="711"/>
      <c r="IBY25" s="711"/>
      <c r="IBZ25" s="711"/>
      <c r="ICA25" s="711"/>
      <c r="ICB25" s="711"/>
      <c r="ICC25" s="711"/>
      <c r="ICD25" s="711"/>
      <c r="ICE25" s="711"/>
      <c r="ICF25" s="711"/>
      <c r="ICG25" s="711"/>
      <c r="ICH25" s="711"/>
      <c r="ICI25" s="711"/>
      <c r="ICJ25" s="711"/>
      <c r="ICK25" s="711"/>
      <c r="ICL25" s="711"/>
      <c r="ICM25" s="711"/>
      <c r="ICN25" s="711"/>
      <c r="ICO25" s="711"/>
      <c r="ICP25" s="711"/>
      <c r="ICQ25" s="711"/>
      <c r="ICR25" s="711"/>
      <c r="ICS25" s="711"/>
      <c r="ICT25" s="711"/>
      <c r="ICU25" s="711"/>
      <c r="ICV25" s="711"/>
      <c r="ICW25" s="711"/>
      <c r="ICX25" s="711"/>
      <c r="ICY25" s="711"/>
      <c r="ICZ25" s="711"/>
      <c r="IDA25" s="711"/>
      <c r="IDB25" s="711"/>
      <c r="IDC25" s="711"/>
      <c r="IDD25" s="711"/>
      <c r="IDE25" s="711"/>
      <c r="IDF25" s="711"/>
      <c r="IDG25" s="711"/>
      <c r="IDH25" s="711"/>
      <c r="IDI25" s="711"/>
      <c r="IDJ25" s="711"/>
      <c r="IDK25" s="711"/>
      <c r="IDL25" s="711"/>
      <c r="IDM25" s="711"/>
      <c r="IDN25" s="711"/>
      <c r="IDO25" s="711"/>
      <c r="IDP25" s="711"/>
      <c r="IDQ25" s="711"/>
      <c r="IDR25" s="711"/>
      <c r="IDS25" s="711"/>
      <c r="IDT25" s="711"/>
      <c r="IDU25" s="711"/>
      <c r="IDV25" s="711"/>
      <c r="IDW25" s="711"/>
      <c r="IDX25" s="711"/>
      <c r="IDY25" s="711"/>
      <c r="IDZ25" s="711"/>
      <c r="IEA25" s="711"/>
      <c r="IEB25" s="711"/>
      <c r="IEC25" s="711"/>
      <c r="IED25" s="711"/>
      <c r="IEE25" s="711"/>
      <c r="IEF25" s="711"/>
      <c r="IEG25" s="711"/>
      <c r="IEH25" s="711"/>
      <c r="IEI25" s="711"/>
      <c r="IEJ25" s="711"/>
      <c r="IEK25" s="711"/>
      <c r="IEL25" s="711"/>
      <c r="IEM25" s="711"/>
      <c r="IEN25" s="711"/>
      <c r="IEO25" s="711"/>
      <c r="IEP25" s="711"/>
      <c r="IEQ25" s="711"/>
      <c r="IER25" s="711"/>
      <c r="IES25" s="711"/>
      <c r="IET25" s="711"/>
      <c r="IEU25" s="711"/>
      <c r="IEV25" s="711"/>
      <c r="IEW25" s="711"/>
      <c r="IEX25" s="711"/>
      <c r="IEY25" s="711"/>
      <c r="IEZ25" s="711"/>
      <c r="IFA25" s="711"/>
      <c r="IFB25" s="711"/>
      <c r="IFC25" s="711"/>
      <c r="IFD25" s="711"/>
      <c r="IFE25" s="711"/>
      <c r="IFF25" s="711"/>
      <c r="IFG25" s="711"/>
      <c r="IFH25" s="711"/>
      <c r="IFI25" s="711"/>
      <c r="IFJ25" s="711"/>
      <c r="IFK25" s="711"/>
      <c r="IFL25" s="711"/>
      <c r="IFM25" s="711"/>
      <c r="IFN25" s="711"/>
      <c r="IFO25" s="711"/>
      <c r="IFP25" s="711"/>
      <c r="IFQ25" s="711"/>
      <c r="IFR25" s="711"/>
      <c r="IFS25" s="711"/>
      <c r="IFT25" s="711"/>
      <c r="IFU25" s="711"/>
      <c r="IFV25" s="711"/>
      <c r="IFW25" s="711"/>
      <c r="IFX25" s="711"/>
      <c r="IFY25" s="711"/>
      <c r="IFZ25" s="711"/>
      <c r="IGA25" s="711"/>
      <c r="IGB25" s="711"/>
      <c r="IGC25" s="711"/>
      <c r="IGD25" s="711"/>
      <c r="IGE25" s="711"/>
      <c r="IGF25" s="711"/>
      <c r="IGG25" s="711"/>
      <c r="IGH25" s="711"/>
      <c r="IGI25" s="711"/>
      <c r="IGJ25" s="711"/>
      <c r="IGK25" s="711"/>
      <c r="IGL25" s="711"/>
      <c r="IGM25" s="711"/>
      <c r="IGN25" s="711"/>
      <c r="IGO25" s="711"/>
      <c r="IGP25" s="711"/>
      <c r="IGQ25" s="711"/>
      <c r="IGR25" s="711"/>
      <c r="IGS25" s="711"/>
      <c r="IGT25" s="711"/>
      <c r="IGU25" s="711"/>
      <c r="IGV25" s="711"/>
      <c r="IGW25" s="711"/>
      <c r="IGX25" s="711"/>
      <c r="IGY25" s="711"/>
      <c r="IGZ25" s="711"/>
      <c r="IHA25" s="711"/>
      <c r="IHB25" s="711"/>
      <c r="IHC25" s="711"/>
      <c r="IHD25" s="711"/>
      <c r="IHE25" s="711"/>
      <c r="IHF25" s="711"/>
      <c r="IHG25" s="711"/>
      <c r="IHH25" s="711"/>
      <c r="IHI25" s="711"/>
      <c r="IHJ25" s="711"/>
      <c r="IHK25" s="711"/>
      <c r="IHL25" s="711"/>
      <c r="IHM25" s="711"/>
      <c r="IHN25" s="711"/>
      <c r="IHO25" s="711"/>
      <c r="IHP25" s="711"/>
      <c r="IHQ25" s="711"/>
      <c r="IHR25" s="711"/>
      <c r="IHS25" s="711"/>
      <c r="IHT25" s="711"/>
      <c r="IHU25" s="711"/>
      <c r="IHV25" s="711"/>
      <c r="IHW25" s="711"/>
      <c r="IHX25" s="711"/>
      <c r="IHY25" s="711"/>
      <c r="IHZ25" s="711"/>
      <c r="IIA25" s="711"/>
      <c r="IIB25" s="711"/>
      <c r="IIC25" s="711"/>
      <c r="IID25" s="711"/>
      <c r="IIE25" s="711"/>
      <c r="IIF25" s="711"/>
      <c r="IIG25" s="711"/>
      <c r="IIH25" s="711"/>
      <c r="III25" s="711"/>
      <c r="IIJ25" s="711"/>
      <c r="IIK25" s="711"/>
      <c r="IIL25" s="711"/>
      <c r="IIM25" s="711"/>
      <c r="IIN25" s="711"/>
      <c r="IIO25" s="711"/>
      <c r="IIP25" s="711"/>
      <c r="IIQ25" s="711"/>
      <c r="IIR25" s="711"/>
      <c r="IIS25" s="711"/>
      <c r="IIT25" s="711"/>
      <c r="IIU25" s="711"/>
      <c r="IIV25" s="711"/>
      <c r="IIW25" s="711"/>
      <c r="IIX25" s="711"/>
      <c r="IIY25" s="711"/>
      <c r="IIZ25" s="711"/>
      <c r="IJA25" s="711"/>
      <c r="IJB25" s="711"/>
      <c r="IJC25" s="711"/>
      <c r="IJD25" s="711"/>
      <c r="IJE25" s="711"/>
      <c r="IJF25" s="711"/>
      <c r="IJG25" s="711"/>
      <c r="IJH25" s="711"/>
      <c r="IJI25" s="711"/>
      <c r="IJJ25" s="711"/>
      <c r="IJK25" s="711"/>
      <c r="IJL25" s="711"/>
      <c r="IJM25" s="711"/>
      <c r="IJN25" s="711"/>
      <c r="IJO25" s="711"/>
      <c r="IJP25" s="711"/>
      <c r="IJQ25" s="711"/>
      <c r="IJR25" s="711"/>
      <c r="IJS25" s="711"/>
      <c r="IJT25" s="711"/>
      <c r="IJU25" s="711"/>
      <c r="IJV25" s="711"/>
      <c r="IJW25" s="711"/>
      <c r="IJX25" s="711"/>
      <c r="IJY25" s="711"/>
      <c r="IJZ25" s="711"/>
      <c r="IKA25" s="711"/>
      <c r="IKB25" s="711"/>
      <c r="IKC25" s="711"/>
      <c r="IKD25" s="711"/>
      <c r="IKE25" s="711"/>
      <c r="IKF25" s="711"/>
      <c r="IKG25" s="711"/>
      <c r="IKH25" s="711"/>
      <c r="IKI25" s="711"/>
      <c r="IKJ25" s="711"/>
      <c r="IKK25" s="711"/>
      <c r="IKL25" s="711"/>
      <c r="IKM25" s="711"/>
      <c r="IKN25" s="711"/>
      <c r="IKO25" s="711"/>
      <c r="IKP25" s="711"/>
      <c r="IKQ25" s="711"/>
      <c r="IKR25" s="711"/>
      <c r="IKS25" s="711"/>
      <c r="IKT25" s="711"/>
      <c r="IKU25" s="711"/>
      <c r="IKV25" s="711"/>
      <c r="IKW25" s="711"/>
      <c r="IKX25" s="711"/>
      <c r="IKY25" s="711"/>
      <c r="IKZ25" s="711"/>
      <c r="ILA25" s="711"/>
      <c r="ILB25" s="711"/>
      <c r="ILC25" s="711"/>
      <c r="ILD25" s="711"/>
      <c r="ILE25" s="711"/>
      <c r="ILF25" s="711"/>
      <c r="ILG25" s="711"/>
      <c r="ILH25" s="711"/>
      <c r="ILI25" s="711"/>
      <c r="ILJ25" s="711"/>
      <c r="ILK25" s="711"/>
      <c r="ILL25" s="711"/>
      <c r="ILM25" s="711"/>
      <c r="ILN25" s="711"/>
      <c r="ILO25" s="711"/>
      <c r="ILP25" s="711"/>
      <c r="ILQ25" s="711"/>
      <c r="ILR25" s="711"/>
      <c r="ILS25" s="711"/>
      <c r="ILT25" s="711"/>
      <c r="ILU25" s="711"/>
      <c r="ILV25" s="711"/>
      <c r="ILW25" s="711"/>
      <c r="ILX25" s="711"/>
      <c r="ILY25" s="711"/>
      <c r="ILZ25" s="711"/>
      <c r="IMA25" s="711"/>
      <c r="IMB25" s="711"/>
      <c r="IMC25" s="711"/>
      <c r="IMD25" s="711"/>
      <c r="IME25" s="711"/>
      <c r="IMF25" s="711"/>
      <c r="IMG25" s="711"/>
      <c r="IMH25" s="711"/>
      <c r="IMI25" s="711"/>
      <c r="IMJ25" s="711"/>
      <c r="IMK25" s="711"/>
      <c r="IML25" s="711"/>
      <c r="IMM25" s="711"/>
      <c r="IMN25" s="711"/>
      <c r="IMO25" s="711"/>
      <c r="IMP25" s="711"/>
      <c r="IMQ25" s="711"/>
      <c r="IMR25" s="711"/>
      <c r="IMS25" s="711"/>
      <c r="IMT25" s="711"/>
      <c r="IMU25" s="711"/>
      <c r="IMV25" s="711"/>
      <c r="IMW25" s="711"/>
      <c r="IMX25" s="711"/>
      <c r="IMY25" s="711"/>
      <c r="IMZ25" s="711"/>
      <c r="INA25" s="711"/>
      <c r="INB25" s="711"/>
      <c r="INC25" s="711"/>
      <c r="IND25" s="711"/>
      <c r="INE25" s="711"/>
      <c r="INF25" s="711"/>
      <c r="ING25" s="711"/>
      <c r="INH25" s="711"/>
      <c r="INI25" s="711"/>
      <c r="INJ25" s="711"/>
      <c r="INK25" s="711"/>
      <c r="INL25" s="711"/>
      <c r="INM25" s="711"/>
      <c r="INN25" s="711"/>
      <c r="INO25" s="711"/>
      <c r="INP25" s="711"/>
      <c r="INQ25" s="711"/>
      <c r="INR25" s="711"/>
      <c r="INS25" s="711"/>
      <c r="INT25" s="711"/>
      <c r="INU25" s="711"/>
      <c r="INV25" s="711"/>
      <c r="INW25" s="711"/>
      <c r="INX25" s="711"/>
      <c r="INY25" s="711"/>
      <c r="INZ25" s="711"/>
      <c r="IOA25" s="711"/>
      <c r="IOB25" s="711"/>
      <c r="IOC25" s="711"/>
      <c r="IOD25" s="711"/>
      <c r="IOE25" s="711"/>
      <c r="IOF25" s="711"/>
      <c r="IOG25" s="711"/>
      <c r="IOH25" s="711"/>
      <c r="IOI25" s="711"/>
      <c r="IOJ25" s="711"/>
      <c r="IOK25" s="711"/>
      <c r="IOL25" s="711"/>
      <c r="IOM25" s="711"/>
      <c r="ION25" s="711"/>
      <c r="IOO25" s="711"/>
      <c r="IOP25" s="711"/>
      <c r="IOQ25" s="711"/>
      <c r="IOR25" s="711"/>
      <c r="IOS25" s="711"/>
      <c r="IOT25" s="711"/>
      <c r="IOU25" s="711"/>
      <c r="IOV25" s="711"/>
      <c r="IOW25" s="711"/>
      <c r="IOX25" s="711"/>
      <c r="IOY25" s="711"/>
      <c r="IOZ25" s="711"/>
      <c r="IPA25" s="711"/>
      <c r="IPB25" s="711"/>
      <c r="IPC25" s="711"/>
      <c r="IPD25" s="711"/>
      <c r="IPE25" s="711"/>
      <c r="IPF25" s="711"/>
      <c r="IPG25" s="711"/>
      <c r="IPH25" s="711"/>
      <c r="IPI25" s="711"/>
      <c r="IPJ25" s="711"/>
      <c r="IPK25" s="711"/>
      <c r="IPL25" s="711"/>
      <c r="IPM25" s="711"/>
      <c r="IPN25" s="711"/>
      <c r="IPO25" s="711"/>
      <c r="IPP25" s="711"/>
      <c r="IPQ25" s="711"/>
      <c r="IPR25" s="711"/>
      <c r="IPS25" s="711"/>
      <c r="IPT25" s="711"/>
      <c r="IPU25" s="711"/>
      <c r="IPV25" s="711"/>
      <c r="IPW25" s="711"/>
      <c r="IPX25" s="711"/>
      <c r="IPY25" s="711"/>
      <c r="IPZ25" s="711"/>
      <c r="IQA25" s="711"/>
      <c r="IQB25" s="711"/>
      <c r="IQC25" s="711"/>
      <c r="IQD25" s="711"/>
      <c r="IQE25" s="711"/>
      <c r="IQF25" s="711"/>
      <c r="IQG25" s="711"/>
      <c r="IQH25" s="711"/>
      <c r="IQI25" s="711"/>
      <c r="IQJ25" s="711"/>
      <c r="IQK25" s="711"/>
      <c r="IQL25" s="711"/>
      <c r="IQM25" s="711"/>
      <c r="IQN25" s="711"/>
      <c r="IQO25" s="711"/>
      <c r="IQP25" s="711"/>
      <c r="IQQ25" s="711"/>
      <c r="IQR25" s="711"/>
      <c r="IQS25" s="711"/>
      <c r="IQT25" s="711"/>
      <c r="IQU25" s="711"/>
      <c r="IQV25" s="711"/>
      <c r="IQW25" s="711"/>
      <c r="IQX25" s="711"/>
      <c r="IQY25" s="711"/>
      <c r="IQZ25" s="711"/>
      <c r="IRA25" s="711"/>
      <c r="IRB25" s="711"/>
      <c r="IRC25" s="711"/>
      <c r="IRD25" s="711"/>
      <c r="IRE25" s="711"/>
      <c r="IRF25" s="711"/>
      <c r="IRG25" s="711"/>
      <c r="IRH25" s="711"/>
      <c r="IRI25" s="711"/>
      <c r="IRJ25" s="711"/>
      <c r="IRK25" s="711"/>
      <c r="IRL25" s="711"/>
      <c r="IRM25" s="711"/>
      <c r="IRN25" s="711"/>
      <c r="IRO25" s="711"/>
      <c r="IRP25" s="711"/>
      <c r="IRQ25" s="711"/>
      <c r="IRR25" s="711"/>
      <c r="IRS25" s="711"/>
      <c r="IRT25" s="711"/>
      <c r="IRU25" s="711"/>
      <c r="IRV25" s="711"/>
      <c r="IRW25" s="711"/>
      <c r="IRX25" s="711"/>
      <c r="IRY25" s="711"/>
      <c r="IRZ25" s="711"/>
      <c r="ISA25" s="711"/>
      <c r="ISB25" s="711"/>
      <c r="ISC25" s="711"/>
      <c r="ISD25" s="711"/>
      <c r="ISE25" s="711"/>
      <c r="ISF25" s="711"/>
      <c r="ISG25" s="711"/>
      <c r="ISH25" s="711"/>
      <c r="ISI25" s="711"/>
      <c r="ISJ25" s="711"/>
      <c r="ISK25" s="711"/>
      <c r="ISL25" s="711"/>
      <c r="ISM25" s="711"/>
      <c r="ISN25" s="711"/>
      <c r="ISO25" s="711"/>
      <c r="ISP25" s="711"/>
      <c r="ISQ25" s="711"/>
      <c r="ISR25" s="711"/>
      <c r="ISS25" s="711"/>
      <c r="IST25" s="711"/>
      <c r="ISU25" s="711"/>
      <c r="ISV25" s="711"/>
      <c r="ISW25" s="711"/>
      <c r="ISX25" s="711"/>
      <c r="ISY25" s="711"/>
      <c r="ISZ25" s="711"/>
      <c r="ITA25" s="711"/>
      <c r="ITB25" s="711"/>
      <c r="ITC25" s="711"/>
      <c r="ITD25" s="711"/>
      <c r="ITE25" s="711"/>
      <c r="ITF25" s="711"/>
      <c r="ITG25" s="711"/>
      <c r="ITH25" s="711"/>
      <c r="ITI25" s="711"/>
      <c r="ITJ25" s="711"/>
      <c r="ITK25" s="711"/>
      <c r="ITL25" s="711"/>
      <c r="ITM25" s="711"/>
      <c r="ITN25" s="711"/>
      <c r="ITO25" s="711"/>
      <c r="ITP25" s="711"/>
      <c r="ITQ25" s="711"/>
      <c r="ITR25" s="711"/>
      <c r="ITS25" s="711"/>
      <c r="ITT25" s="711"/>
      <c r="ITU25" s="711"/>
      <c r="ITV25" s="711"/>
      <c r="ITW25" s="711"/>
      <c r="ITX25" s="711"/>
      <c r="ITY25" s="711"/>
      <c r="ITZ25" s="711"/>
      <c r="IUA25" s="711"/>
      <c r="IUB25" s="711"/>
      <c r="IUC25" s="711"/>
      <c r="IUD25" s="711"/>
      <c r="IUE25" s="711"/>
      <c r="IUF25" s="711"/>
      <c r="IUG25" s="711"/>
      <c r="IUH25" s="711"/>
      <c r="IUI25" s="711"/>
      <c r="IUJ25" s="711"/>
      <c r="IUK25" s="711"/>
      <c r="IUL25" s="711"/>
      <c r="IUM25" s="711"/>
      <c r="IUN25" s="711"/>
      <c r="IUO25" s="711"/>
      <c r="IUP25" s="711"/>
      <c r="IUQ25" s="711"/>
      <c r="IUR25" s="711"/>
      <c r="IUS25" s="711"/>
      <c r="IUT25" s="711"/>
      <c r="IUU25" s="711"/>
      <c r="IUV25" s="711"/>
      <c r="IUW25" s="711"/>
      <c r="IUX25" s="711"/>
      <c r="IUY25" s="711"/>
      <c r="IUZ25" s="711"/>
      <c r="IVA25" s="711"/>
      <c r="IVB25" s="711"/>
      <c r="IVC25" s="711"/>
      <c r="IVD25" s="711"/>
      <c r="IVE25" s="711"/>
      <c r="IVF25" s="711"/>
      <c r="IVG25" s="711"/>
      <c r="IVH25" s="711"/>
      <c r="IVI25" s="711"/>
      <c r="IVJ25" s="711"/>
      <c r="IVK25" s="711"/>
      <c r="IVL25" s="711"/>
      <c r="IVM25" s="711"/>
      <c r="IVN25" s="711"/>
      <c r="IVO25" s="711"/>
      <c r="IVP25" s="711"/>
      <c r="IVQ25" s="711"/>
      <c r="IVR25" s="711"/>
      <c r="IVS25" s="711"/>
      <c r="IVT25" s="711"/>
      <c r="IVU25" s="711"/>
      <c r="IVV25" s="711"/>
      <c r="IVW25" s="711"/>
      <c r="IVX25" s="711"/>
      <c r="IVY25" s="711"/>
      <c r="IVZ25" s="711"/>
      <c r="IWA25" s="711"/>
      <c r="IWB25" s="711"/>
      <c r="IWC25" s="711"/>
      <c r="IWD25" s="711"/>
      <c r="IWE25" s="711"/>
      <c r="IWF25" s="711"/>
      <c r="IWG25" s="711"/>
      <c r="IWH25" s="711"/>
      <c r="IWI25" s="711"/>
      <c r="IWJ25" s="711"/>
      <c r="IWK25" s="711"/>
      <c r="IWL25" s="711"/>
      <c r="IWM25" s="711"/>
      <c r="IWN25" s="711"/>
      <c r="IWO25" s="711"/>
      <c r="IWP25" s="711"/>
      <c r="IWQ25" s="711"/>
      <c r="IWR25" s="711"/>
      <c r="IWS25" s="711"/>
      <c r="IWT25" s="711"/>
      <c r="IWU25" s="711"/>
      <c r="IWV25" s="711"/>
      <c r="IWW25" s="711"/>
      <c r="IWX25" s="711"/>
      <c r="IWY25" s="711"/>
      <c r="IWZ25" s="711"/>
      <c r="IXA25" s="711"/>
      <c r="IXB25" s="711"/>
      <c r="IXC25" s="711"/>
      <c r="IXD25" s="711"/>
      <c r="IXE25" s="711"/>
      <c r="IXF25" s="711"/>
      <c r="IXG25" s="711"/>
      <c r="IXH25" s="711"/>
      <c r="IXI25" s="711"/>
      <c r="IXJ25" s="711"/>
      <c r="IXK25" s="711"/>
      <c r="IXL25" s="711"/>
      <c r="IXM25" s="711"/>
      <c r="IXN25" s="711"/>
      <c r="IXO25" s="711"/>
      <c r="IXP25" s="711"/>
      <c r="IXQ25" s="711"/>
      <c r="IXR25" s="711"/>
      <c r="IXS25" s="711"/>
      <c r="IXT25" s="711"/>
      <c r="IXU25" s="711"/>
      <c r="IXV25" s="711"/>
      <c r="IXW25" s="711"/>
      <c r="IXX25" s="711"/>
      <c r="IXY25" s="711"/>
      <c r="IXZ25" s="711"/>
      <c r="IYA25" s="711"/>
      <c r="IYB25" s="711"/>
      <c r="IYC25" s="711"/>
      <c r="IYD25" s="711"/>
      <c r="IYE25" s="711"/>
      <c r="IYF25" s="711"/>
      <c r="IYG25" s="711"/>
      <c r="IYH25" s="711"/>
      <c r="IYI25" s="711"/>
      <c r="IYJ25" s="711"/>
      <c r="IYK25" s="711"/>
      <c r="IYL25" s="711"/>
      <c r="IYM25" s="711"/>
      <c r="IYN25" s="711"/>
      <c r="IYO25" s="711"/>
      <c r="IYP25" s="711"/>
      <c r="IYQ25" s="711"/>
      <c r="IYR25" s="711"/>
      <c r="IYS25" s="711"/>
      <c r="IYT25" s="711"/>
      <c r="IYU25" s="711"/>
      <c r="IYV25" s="711"/>
      <c r="IYW25" s="711"/>
      <c r="IYX25" s="711"/>
      <c r="IYY25" s="711"/>
      <c r="IYZ25" s="711"/>
      <c r="IZA25" s="711"/>
      <c r="IZB25" s="711"/>
      <c r="IZC25" s="711"/>
      <c r="IZD25" s="711"/>
      <c r="IZE25" s="711"/>
      <c r="IZF25" s="711"/>
      <c r="IZG25" s="711"/>
      <c r="IZH25" s="711"/>
      <c r="IZI25" s="711"/>
      <c r="IZJ25" s="711"/>
      <c r="IZK25" s="711"/>
      <c r="IZL25" s="711"/>
      <c r="IZM25" s="711"/>
      <c r="IZN25" s="711"/>
      <c r="IZO25" s="711"/>
      <c r="IZP25" s="711"/>
      <c r="IZQ25" s="711"/>
      <c r="IZR25" s="711"/>
      <c r="IZS25" s="711"/>
      <c r="IZT25" s="711"/>
      <c r="IZU25" s="711"/>
      <c r="IZV25" s="711"/>
      <c r="IZW25" s="711"/>
      <c r="IZX25" s="711"/>
      <c r="IZY25" s="711"/>
      <c r="IZZ25" s="711"/>
      <c r="JAA25" s="711"/>
      <c r="JAB25" s="711"/>
      <c r="JAC25" s="711"/>
      <c r="JAD25" s="711"/>
      <c r="JAE25" s="711"/>
      <c r="JAF25" s="711"/>
      <c r="JAG25" s="711"/>
      <c r="JAH25" s="711"/>
      <c r="JAI25" s="711"/>
      <c r="JAJ25" s="711"/>
      <c r="JAK25" s="711"/>
      <c r="JAL25" s="711"/>
      <c r="JAM25" s="711"/>
      <c r="JAN25" s="711"/>
      <c r="JAO25" s="711"/>
      <c r="JAP25" s="711"/>
      <c r="JAQ25" s="711"/>
      <c r="JAR25" s="711"/>
      <c r="JAS25" s="711"/>
      <c r="JAT25" s="711"/>
      <c r="JAU25" s="711"/>
      <c r="JAV25" s="711"/>
      <c r="JAW25" s="711"/>
      <c r="JAX25" s="711"/>
      <c r="JAY25" s="711"/>
      <c r="JAZ25" s="711"/>
      <c r="JBA25" s="711"/>
      <c r="JBB25" s="711"/>
      <c r="JBC25" s="711"/>
      <c r="JBD25" s="711"/>
      <c r="JBE25" s="711"/>
      <c r="JBF25" s="711"/>
      <c r="JBG25" s="711"/>
      <c r="JBH25" s="711"/>
      <c r="JBI25" s="711"/>
      <c r="JBJ25" s="711"/>
      <c r="JBK25" s="711"/>
      <c r="JBL25" s="711"/>
      <c r="JBM25" s="711"/>
      <c r="JBN25" s="711"/>
      <c r="JBO25" s="711"/>
      <c r="JBP25" s="711"/>
      <c r="JBQ25" s="711"/>
      <c r="JBR25" s="711"/>
      <c r="JBS25" s="711"/>
      <c r="JBT25" s="711"/>
      <c r="JBU25" s="711"/>
      <c r="JBV25" s="711"/>
      <c r="JBW25" s="711"/>
      <c r="JBX25" s="711"/>
      <c r="JBY25" s="711"/>
      <c r="JBZ25" s="711"/>
      <c r="JCA25" s="711"/>
      <c r="JCB25" s="711"/>
      <c r="JCC25" s="711"/>
      <c r="JCD25" s="711"/>
      <c r="JCE25" s="711"/>
      <c r="JCF25" s="711"/>
      <c r="JCG25" s="711"/>
      <c r="JCH25" s="711"/>
      <c r="JCI25" s="711"/>
      <c r="JCJ25" s="711"/>
      <c r="JCK25" s="711"/>
      <c r="JCL25" s="711"/>
      <c r="JCM25" s="711"/>
      <c r="JCN25" s="711"/>
      <c r="JCO25" s="711"/>
      <c r="JCP25" s="711"/>
      <c r="JCQ25" s="711"/>
      <c r="JCR25" s="711"/>
      <c r="JCS25" s="711"/>
      <c r="JCT25" s="711"/>
      <c r="JCU25" s="711"/>
      <c r="JCV25" s="711"/>
      <c r="JCW25" s="711"/>
      <c r="JCX25" s="711"/>
      <c r="JCY25" s="711"/>
      <c r="JCZ25" s="711"/>
      <c r="JDA25" s="711"/>
      <c r="JDB25" s="711"/>
      <c r="JDC25" s="711"/>
      <c r="JDD25" s="711"/>
      <c r="JDE25" s="711"/>
      <c r="JDF25" s="711"/>
      <c r="JDG25" s="711"/>
      <c r="JDH25" s="711"/>
      <c r="JDI25" s="711"/>
      <c r="JDJ25" s="711"/>
      <c r="JDK25" s="711"/>
      <c r="JDL25" s="711"/>
      <c r="JDM25" s="711"/>
      <c r="JDN25" s="711"/>
      <c r="JDO25" s="711"/>
      <c r="JDP25" s="711"/>
      <c r="JDQ25" s="711"/>
      <c r="JDR25" s="711"/>
      <c r="JDS25" s="711"/>
      <c r="JDT25" s="711"/>
      <c r="JDU25" s="711"/>
      <c r="JDV25" s="711"/>
      <c r="JDW25" s="711"/>
      <c r="JDX25" s="711"/>
      <c r="JDY25" s="711"/>
      <c r="JDZ25" s="711"/>
      <c r="JEA25" s="711"/>
      <c r="JEB25" s="711"/>
      <c r="JEC25" s="711"/>
      <c r="JED25" s="711"/>
      <c r="JEE25" s="711"/>
      <c r="JEF25" s="711"/>
      <c r="JEG25" s="711"/>
      <c r="JEH25" s="711"/>
      <c r="JEI25" s="711"/>
      <c r="JEJ25" s="711"/>
      <c r="JEK25" s="711"/>
      <c r="JEL25" s="711"/>
      <c r="JEM25" s="711"/>
      <c r="JEN25" s="711"/>
      <c r="JEO25" s="711"/>
      <c r="JEP25" s="711"/>
      <c r="JEQ25" s="711"/>
      <c r="JER25" s="711"/>
      <c r="JES25" s="711"/>
      <c r="JET25" s="711"/>
      <c r="JEU25" s="711"/>
      <c r="JEV25" s="711"/>
      <c r="JEW25" s="711"/>
      <c r="JEX25" s="711"/>
      <c r="JEY25" s="711"/>
      <c r="JEZ25" s="711"/>
      <c r="JFA25" s="711"/>
      <c r="JFB25" s="711"/>
      <c r="JFC25" s="711"/>
      <c r="JFD25" s="711"/>
      <c r="JFE25" s="711"/>
      <c r="JFF25" s="711"/>
      <c r="JFG25" s="711"/>
      <c r="JFH25" s="711"/>
      <c r="JFI25" s="711"/>
      <c r="JFJ25" s="711"/>
      <c r="JFK25" s="711"/>
      <c r="JFL25" s="711"/>
      <c r="JFM25" s="711"/>
      <c r="JFN25" s="711"/>
      <c r="JFO25" s="711"/>
      <c r="JFP25" s="711"/>
      <c r="JFQ25" s="711"/>
      <c r="JFR25" s="711"/>
      <c r="JFS25" s="711"/>
      <c r="JFT25" s="711"/>
      <c r="JFU25" s="711"/>
      <c r="JFV25" s="711"/>
      <c r="JFW25" s="711"/>
      <c r="JFX25" s="711"/>
      <c r="JFY25" s="711"/>
      <c r="JFZ25" s="711"/>
      <c r="JGA25" s="711"/>
      <c r="JGB25" s="711"/>
      <c r="JGC25" s="711"/>
      <c r="JGD25" s="711"/>
      <c r="JGE25" s="711"/>
      <c r="JGF25" s="711"/>
      <c r="JGG25" s="711"/>
      <c r="JGH25" s="711"/>
      <c r="JGI25" s="711"/>
      <c r="JGJ25" s="711"/>
      <c r="JGK25" s="711"/>
      <c r="JGL25" s="711"/>
      <c r="JGM25" s="711"/>
      <c r="JGN25" s="711"/>
      <c r="JGO25" s="711"/>
      <c r="JGP25" s="711"/>
      <c r="JGQ25" s="711"/>
      <c r="JGR25" s="711"/>
      <c r="JGS25" s="711"/>
      <c r="JGT25" s="711"/>
      <c r="JGU25" s="711"/>
      <c r="JGV25" s="711"/>
      <c r="JGW25" s="711"/>
      <c r="JGX25" s="711"/>
      <c r="JGY25" s="711"/>
      <c r="JGZ25" s="711"/>
      <c r="JHA25" s="711"/>
      <c r="JHB25" s="711"/>
      <c r="JHC25" s="711"/>
      <c r="JHD25" s="711"/>
      <c r="JHE25" s="711"/>
      <c r="JHF25" s="711"/>
      <c r="JHG25" s="711"/>
      <c r="JHH25" s="711"/>
      <c r="JHI25" s="711"/>
      <c r="JHJ25" s="711"/>
      <c r="JHK25" s="711"/>
      <c r="JHL25" s="711"/>
      <c r="JHM25" s="711"/>
      <c r="JHN25" s="711"/>
      <c r="JHO25" s="711"/>
      <c r="JHP25" s="711"/>
      <c r="JHQ25" s="711"/>
      <c r="JHR25" s="711"/>
      <c r="JHS25" s="711"/>
      <c r="JHT25" s="711"/>
      <c r="JHU25" s="711"/>
      <c r="JHV25" s="711"/>
      <c r="JHW25" s="711"/>
      <c r="JHX25" s="711"/>
      <c r="JHY25" s="711"/>
      <c r="JHZ25" s="711"/>
      <c r="JIA25" s="711"/>
      <c r="JIB25" s="711"/>
      <c r="JIC25" s="711"/>
      <c r="JID25" s="711"/>
      <c r="JIE25" s="711"/>
      <c r="JIF25" s="711"/>
      <c r="JIG25" s="711"/>
      <c r="JIH25" s="711"/>
      <c r="JII25" s="711"/>
      <c r="JIJ25" s="711"/>
      <c r="JIK25" s="711"/>
      <c r="JIL25" s="711"/>
      <c r="JIM25" s="711"/>
      <c r="JIN25" s="711"/>
      <c r="JIO25" s="711"/>
      <c r="JIP25" s="711"/>
      <c r="JIQ25" s="711"/>
      <c r="JIR25" s="711"/>
      <c r="JIS25" s="711"/>
      <c r="JIT25" s="711"/>
      <c r="JIU25" s="711"/>
      <c r="JIV25" s="711"/>
      <c r="JIW25" s="711"/>
      <c r="JIX25" s="711"/>
      <c r="JIY25" s="711"/>
      <c r="JIZ25" s="711"/>
      <c r="JJA25" s="711"/>
      <c r="JJB25" s="711"/>
      <c r="JJC25" s="711"/>
      <c r="JJD25" s="711"/>
      <c r="JJE25" s="711"/>
      <c r="JJF25" s="711"/>
      <c r="JJG25" s="711"/>
      <c r="JJH25" s="711"/>
      <c r="JJI25" s="711"/>
      <c r="JJJ25" s="711"/>
      <c r="JJK25" s="711"/>
      <c r="JJL25" s="711"/>
      <c r="JJM25" s="711"/>
      <c r="JJN25" s="711"/>
      <c r="JJO25" s="711"/>
      <c r="JJP25" s="711"/>
      <c r="JJQ25" s="711"/>
      <c r="JJR25" s="711"/>
      <c r="JJS25" s="711"/>
      <c r="JJT25" s="711"/>
      <c r="JJU25" s="711"/>
      <c r="JJV25" s="711"/>
      <c r="JJW25" s="711"/>
      <c r="JJX25" s="711"/>
      <c r="JJY25" s="711"/>
      <c r="JJZ25" s="711"/>
      <c r="JKA25" s="711"/>
      <c r="JKB25" s="711"/>
      <c r="JKC25" s="711"/>
      <c r="JKD25" s="711"/>
      <c r="JKE25" s="711"/>
      <c r="JKF25" s="711"/>
      <c r="JKG25" s="711"/>
      <c r="JKH25" s="711"/>
      <c r="JKI25" s="711"/>
      <c r="JKJ25" s="711"/>
      <c r="JKK25" s="711"/>
      <c r="JKL25" s="711"/>
      <c r="JKM25" s="711"/>
      <c r="JKN25" s="711"/>
      <c r="JKO25" s="711"/>
      <c r="JKP25" s="711"/>
      <c r="JKQ25" s="711"/>
      <c r="JKR25" s="711"/>
      <c r="JKS25" s="711"/>
      <c r="JKT25" s="711"/>
      <c r="JKU25" s="711"/>
      <c r="JKV25" s="711"/>
      <c r="JKW25" s="711"/>
      <c r="JKX25" s="711"/>
      <c r="JKY25" s="711"/>
      <c r="JKZ25" s="711"/>
      <c r="JLA25" s="711"/>
      <c r="JLB25" s="711"/>
      <c r="JLC25" s="711"/>
      <c r="JLD25" s="711"/>
      <c r="JLE25" s="711"/>
      <c r="JLF25" s="711"/>
      <c r="JLG25" s="711"/>
      <c r="JLH25" s="711"/>
      <c r="JLI25" s="711"/>
      <c r="JLJ25" s="711"/>
      <c r="JLK25" s="711"/>
      <c r="JLL25" s="711"/>
      <c r="JLM25" s="711"/>
      <c r="JLN25" s="711"/>
      <c r="JLO25" s="711"/>
      <c r="JLP25" s="711"/>
      <c r="JLQ25" s="711"/>
      <c r="JLR25" s="711"/>
      <c r="JLS25" s="711"/>
      <c r="JLT25" s="711"/>
      <c r="JLU25" s="711"/>
      <c r="JLV25" s="711"/>
      <c r="JLW25" s="711"/>
      <c r="JLX25" s="711"/>
      <c r="JLY25" s="711"/>
      <c r="JLZ25" s="711"/>
      <c r="JMA25" s="711"/>
      <c r="JMB25" s="711"/>
      <c r="JMC25" s="711"/>
      <c r="JMD25" s="711"/>
      <c r="JME25" s="711"/>
      <c r="JMF25" s="711"/>
      <c r="JMG25" s="711"/>
      <c r="JMH25" s="711"/>
      <c r="JMI25" s="711"/>
      <c r="JMJ25" s="711"/>
      <c r="JMK25" s="711"/>
      <c r="JML25" s="711"/>
      <c r="JMM25" s="711"/>
      <c r="JMN25" s="711"/>
      <c r="JMO25" s="711"/>
      <c r="JMP25" s="711"/>
      <c r="JMQ25" s="711"/>
      <c r="JMR25" s="711"/>
      <c r="JMS25" s="711"/>
      <c r="JMT25" s="711"/>
      <c r="JMU25" s="711"/>
      <c r="JMV25" s="711"/>
      <c r="JMW25" s="711"/>
      <c r="JMX25" s="711"/>
      <c r="JMY25" s="711"/>
      <c r="JMZ25" s="711"/>
      <c r="JNA25" s="711"/>
      <c r="JNB25" s="711"/>
      <c r="JNC25" s="711"/>
      <c r="JND25" s="711"/>
      <c r="JNE25" s="711"/>
      <c r="JNF25" s="711"/>
      <c r="JNG25" s="711"/>
      <c r="JNH25" s="711"/>
      <c r="JNI25" s="711"/>
      <c r="JNJ25" s="711"/>
      <c r="JNK25" s="711"/>
      <c r="JNL25" s="711"/>
      <c r="JNM25" s="711"/>
      <c r="JNN25" s="711"/>
      <c r="JNO25" s="711"/>
      <c r="JNP25" s="711"/>
      <c r="JNQ25" s="711"/>
      <c r="JNR25" s="711"/>
      <c r="JNS25" s="711"/>
      <c r="JNT25" s="711"/>
      <c r="JNU25" s="711"/>
      <c r="JNV25" s="711"/>
      <c r="JNW25" s="711"/>
      <c r="JNX25" s="711"/>
      <c r="JNY25" s="711"/>
      <c r="JNZ25" s="711"/>
      <c r="JOA25" s="711"/>
      <c r="JOB25" s="711"/>
      <c r="JOC25" s="711"/>
      <c r="JOD25" s="711"/>
      <c r="JOE25" s="711"/>
      <c r="JOF25" s="711"/>
      <c r="JOG25" s="711"/>
      <c r="JOH25" s="711"/>
      <c r="JOI25" s="711"/>
      <c r="JOJ25" s="711"/>
      <c r="JOK25" s="711"/>
      <c r="JOL25" s="711"/>
      <c r="JOM25" s="711"/>
      <c r="JON25" s="711"/>
      <c r="JOO25" s="711"/>
      <c r="JOP25" s="711"/>
      <c r="JOQ25" s="711"/>
      <c r="JOR25" s="711"/>
      <c r="JOS25" s="711"/>
      <c r="JOT25" s="711"/>
      <c r="JOU25" s="711"/>
      <c r="JOV25" s="711"/>
      <c r="JOW25" s="711"/>
      <c r="JOX25" s="711"/>
      <c r="JOY25" s="711"/>
      <c r="JOZ25" s="711"/>
      <c r="JPA25" s="711"/>
      <c r="JPB25" s="711"/>
      <c r="JPC25" s="711"/>
      <c r="JPD25" s="711"/>
      <c r="JPE25" s="711"/>
      <c r="JPF25" s="711"/>
      <c r="JPG25" s="711"/>
      <c r="JPH25" s="711"/>
      <c r="JPI25" s="711"/>
      <c r="JPJ25" s="711"/>
      <c r="JPK25" s="711"/>
      <c r="JPL25" s="711"/>
      <c r="JPM25" s="711"/>
      <c r="JPN25" s="711"/>
      <c r="JPO25" s="711"/>
      <c r="JPP25" s="711"/>
      <c r="JPQ25" s="711"/>
      <c r="JPR25" s="711"/>
      <c r="JPS25" s="711"/>
      <c r="JPT25" s="711"/>
      <c r="JPU25" s="711"/>
      <c r="JPV25" s="711"/>
      <c r="JPW25" s="711"/>
      <c r="JPX25" s="711"/>
      <c r="JPY25" s="711"/>
      <c r="JPZ25" s="711"/>
      <c r="JQA25" s="711"/>
      <c r="JQB25" s="711"/>
      <c r="JQC25" s="711"/>
      <c r="JQD25" s="711"/>
      <c r="JQE25" s="711"/>
      <c r="JQF25" s="711"/>
      <c r="JQG25" s="711"/>
      <c r="JQH25" s="711"/>
      <c r="JQI25" s="711"/>
      <c r="JQJ25" s="711"/>
      <c r="JQK25" s="711"/>
      <c r="JQL25" s="711"/>
      <c r="JQM25" s="711"/>
      <c r="JQN25" s="711"/>
      <c r="JQO25" s="711"/>
      <c r="JQP25" s="711"/>
      <c r="JQQ25" s="711"/>
      <c r="JQR25" s="711"/>
      <c r="JQS25" s="711"/>
      <c r="JQT25" s="711"/>
      <c r="JQU25" s="711"/>
      <c r="JQV25" s="711"/>
      <c r="JQW25" s="711"/>
      <c r="JQX25" s="711"/>
      <c r="JQY25" s="711"/>
      <c r="JQZ25" s="711"/>
      <c r="JRA25" s="711"/>
      <c r="JRB25" s="711"/>
      <c r="JRC25" s="711"/>
      <c r="JRD25" s="711"/>
      <c r="JRE25" s="711"/>
      <c r="JRF25" s="711"/>
      <c r="JRG25" s="711"/>
      <c r="JRH25" s="711"/>
      <c r="JRI25" s="711"/>
      <c r="JRJ25" s="711"/>
      <c r="JRK25" s="711"/>
      <c r="JRL25" s="711"/>
      <c r="JRM25" s="711"/>
      <c r="JRN25" s="711"/>
      <c r="JRO25" s="711"/>
      <c r="JRP25" s="711"/>
      <c r="JRQ25" s="711"/>
      <c r="JRR25" s="711"/>
      <c r="JRS25" s="711"/>
      <c r="JRT25" s="711"/>
      <c r="JRU25" s="711"/>
      <c r="JRV25" s="711"/>
      <c r="JRW25" s="711"/>
      <c r="JRX25" s="711"/>
      <c r="JRY25" s="711"/>
      <c r="JRZ25" s="711"/>
      <c r="JSA25" s="711"/>
      <c r="JSB25" s="711"/>
      <c r="JSC25" s="711"/>
      <c r="JSD25" s="711"/>
      <c r="JSE25" s="711"/>
      <c r="JSF25" s="711"/>
      <c r="JSG25" s="711"/>
      <c r="JSH25" s="711"/>
      <c r="JSI25" s="711"/>
      <c r="JSJ25" s="711"/>
      <c r="JSK25" s="711"/>
      <c r="JSL25" s="711"/>
      <c r="JSM25" s="711"/>
      <c r="JSN25" s="711"/>
      <c r="JSO25" s="711"/>
      <c r="JSP25" s="711"/>
      <c r="JSQ25" s="711"/>
      <c r="JSR25" s="711"/>
      <c r="JSS25" s="711"/>
      <c r="JST25" s="711"/>
      <c r="JSU25" s="711"/>
      <c r="JSV25" s="711"/>
      <c r="JSW25" s="711"/>
      <c r="JSX25" s="711"/>
      <c r="JSY25" s="711"/>
      <c r="JSZ25" s="711"/>
      <c r="JTA25" s="711"/>
      <c r="JTB25" s="711"/>
      <c r="JTC25" s="711"/>
      <c r="JTD25" s="711"/>
      <c r="JTE25" s="711"/>
      <c r="JTF25" s="711"/>
      <c r="JTG25" s="711"/>
      <c r="JTH25" s="711"/>
      <c r="JTI25" s="711"/>
      <c r="JTJ25" s="711"/>
      <c r="JTK25" s="711"/>
      <c r="JTL25" s="711"/>
      <c r="JTM25" s="711"/>
      <c r="JTN25" s="711"/>
      <c r="JTO25" s="711"/>
      <c r="JTP25" s="711"/>
      <c r="JTQ25" s="711"/>
      <c r="JTR25" s="711"/>
      <c r="JTS25" s="711"/>
      <c r="JTT25" s="711"/>
      <c r="JTU25" s="711"/>
      <c r="JTV25" s="711"/>
      <c r="JTW25" s="711"/>
      <c r="JTX25" s="711"/>
      <c r="JTY25" s="711"/>
      <c r="JTZ25" s="711"/>
      <c r="JUA25" s="711"/>
      <c r="JUB25" s="711"/>
      <c r="JUC25" s="711"/>
      <c r="JUD25" s="711"/>
      <c r="JUE25" s="711"/>
      <c r="JUF25" s="711"/>
      <c r="JUG25" s="711"/>
      <c r="JUH25" s="711"/>
      <c r="JUI25" s="711"/>
      <c r="JUJ25" s="711"/>
      <c r="JUK25" s="711"/>
      <c r="JUL25" s="711"/>
      <c r="JUM25" s="711"/>
      <c r="JUN25" s="711"/>
      <c r="JUO25" s="711"/>
      <c r="JUP25" s="711"/>
      <c r="JUQ25" s="711"/>
      <c r="JUR25" s="711"/>
      <c r="JUS25" s="711"/>
      <c r="JUT25" s="711"/>
      <c r="JUU25" s="711"/>
      <c r="JUV25" s="711"/>
      <c r="JUW25" s="711"/>
      <c r="JUX25" s="711"/>
      <c r="JUY25" s="711"/>
      <c r="JUZ25" s="711"/>
      <c r="JVA25" s="711"/>
      <c r="JVB25" s="711"/>
      <c r="JVC25" s="711"/>
      <c r="JVD25" s="711"/>
      <c r="JVE25" s="711"/>
      <c r="JVF25" s="711"/>
      <c r="JVG25" s="711"/>
      <c r="JVH25" s="711"/>
      <c r="JVI25" s="711"/>
      <c r="JVJ25" s="711"/>
      <c r="JVK25" s="711"/>
      <c r="JVL25" s="711"/>
      <c r="JVM25" s="711"/>
      <c r="JVN25" s="711"/>
      <c r="JVO25" s="711"/>
      <c r="JVP25" s="711"/>
      <c r="JVQ25" s="711"/>
      <c r="JVR25" s="711"/>
      <c r="JVS25" s="711"/>
      <c r="JVT25" s="711"/>
      <c r="JVU25" s="711"/>
      <c r="JVV25" s="711"/>
      <c r="JVW25" s="711"/>
      <c r="JVX25" s="711"/>
      <c r="JVY25" s="711"/>
      <c r="JVZ25" s="711"/>
      <c r="JWA25" s="711"/>
      <c r="JWB25" s="711"/>
      <c r="JWC25" s="711"/>
      <c r="JWD25" s="711"/>
      <c r="JWE25" s="711"/>
      <c r="JWF25" s="711"/>
      <c r="JWG25" s="711"/>
      <c r="JWH25" s="711"/>
      <c r="JWI25" s="711"/>
      <c r="JWJ25" s="711"/>
      <c r="JWK25" s="711"/>
      <c r="JWL25" s="711"/>
      <c r="JWM25" s="711"/>
      <c r="JWN25" s="711"/>
      <c r="JWO25" s="711"/>
      <c r="JWP25" s="711"/>
      <c r="JWQ25" s="711"/>
      <c r="JWR25" s="711"/>
      <c r="JWS25" s="711"/>
      <c r="JWT25" s="711"/>
      <c r="JWU25" s="711"/>
      <c r="JWV25" s="711"/>
      <c r="JWW25" s="711"/>
      <c r="JWX25" s="711"/>
      <c r="JWY25" s="711"/>
      <c r="JWZ25" s="711"/>
      <c r="JXA25" s="711"/>
      <c r="JXB25" s="711"/>
      <c r="JXC25" s="711"/>
      <c r="JXD25" s="711"/>
      <c r="JXE25" s="711"/>
      <c r="JXF25" s="711"/>
      <c r="JXG25" s="711"/>
      <c r="JXH25" s="711"/>
      <c r="JXI25" s="711"/>
      <c r="JXJ25" s="711"/>
      <c r="JXK25" s="711"/>
      <c r="JXL25" s="711"/>
      <c r="JXM25" s="711"/>
      <c r="JXN25" s="711"/>
      <c r="JXO25" s="711"/>
      <c r="JXP25" s="711"/>
      <c r="JXQ25" s="711"/>
      <c r="JXR25" s="711"/>
      <c r="JXS25" s="711"/>
      <c r="JXT25" s="711"/>
      <c r="JXU25" s="711"/>
      <c r="JXV25" s="711"/>
      <c r="JXW25" s="711"/>
      <c r="JXX25" s="711"/>
      <c r="JXY25" s="711"/>
      <c r="JXZ25" s="711"/>
      <c r="JYA25" s="711"/>
      <c r="JYB25" s="711"/>
      <c r="JYC25" s="711"/>
      <c r="JYD25" s="711"/>
      <c r="JYE25" s="711"/>
      <c r="JYF25" s="711"/>
      <c r="JYG25" s="711"/>
      <c r="JYH25" s="711"/>
      <c r="JYI25" s="711"/>
      <c r="JYJ25" s="711"/>
      <c r="JYK25" s="711"/>
      <c r="JYL25" s="711"/>
      <c r="JYM25" s="711"/>
      <c r="JYN25" s="711"/>
      <c r="JYO25" s="711"/>
      <c r="JYP25" s="711"/>
      <c r="JYQ25" s="711"/>
      <c r="JYR25" s="711"/>
      <c r="JYS25" s="711"/>
      <c r="JYT25" s="711"/>
      <c r="JYU25" s="711"/>
      <c r="JYV25" s="711"/>
      <c r="JYW25" s="711"/>
      <c r="JYX25" s="711"/>
      <c r="JYY25" s="711"/>
      <c r="JYZ25" s="711"/>
      <c r="JZA25" s="711"/>
      <c r="JZB25" s="711"/>
      <c r="JZC25" s="711"/>
      <c r="JZD25" s="711"/>
      <c r="JZE25" s="711"/>
      <c r="JZF25" s="711"/>
      <c r="JZG25" s="711"/>
      <c r="JZH25" s="711"/>
      <c r="JZI25" s="711"/>
      <c r="JZJ25" s="711"/>
      <c r="JZK25" s="711"/>
      <c r="JZL25" s="711"/>
      <c r="JZM25" s="711"/>
      <c r="JZN25" s="711"/>
      <c r="JZO25" s="711"/>
      <c r="JZP25" s="711"/>
      <c r="JZQ25" s="711"/>
      <c r="JZR25" s="711"/>
      <c r="JZS25" s="711"/>
      <c r="JZT25" s="711"/>
      <c r="JZU25" s="711"/>
      <c r="JZV25" s="711"/>
      <c r="JZW25" s="711"/>
      <c r="JZX25" s="711"/>
      <c r="JZY25" s="711"/>
      <c r="JZZ25" s="711"/>
      <c r="KAA25" s="711"/>
      <c r="KAB25" s="711"/>
      <c r="KAC25" s="711"/>
      <c r="KAD25" s="711"/>
      <c r="KAE25" s="711"/>
      <c r="KAF25" s="711"/>
      <c r="KAG25" s="711"/>
      <c r="KAH25" s="711"/>
      <c r="KAI25" s="711"/>
      <c r="KAJ25" s="711"/>
      <c r="KAK25" s="711"/>
      <c r="KAL25" s="711"/>
      <c r="KAM25" s="711"/>
      <c r="KAN25" s="711"/>
      <c r="KAO25" s="711"/>
      <c r="KAP25" s="711"/>
      <c r="KAQ25" s="711"/>
      <c r="KAR25" s="711"/>
      <c r="KAS25" s="711"/>
      <c r="KAT25" s="711"/>
      <c r="KAU25" s="711"/>
      <c r="KAV25" s="711"/>
      <c r="KAW25" s="711"/>
      <c r="KAX25" s="711"/>
      <c r="KAY25" s="711"/>
      <c r="KAZ25" s="711"/>
      <c r="KBA25" s="711"/>
      <c r="KBB25" s="711"/>
      <c r="KBC25" s="711"/>
      <c r="KBD25" s="711"/>
      <c r="KBE25" s="711"/>
      <c r="KBF25" s="711"/>
      <c r="KBG25" s="711"/>
      <c r="KBH25" s="711"/>
      <c r="KBI25" s="711"/>
      <c r="KBJ25" s="711"/>
      <c r="KBK25" s="711"/>
      <c r="KBL25" s="711"/>
      <c r="KBM25" s="711"/>
      <c r="KBN25" s="711"/>
      <c r="KBO25" s="711"/>
      <c r="KBP25" s="711"/>
      <c r="KBQ25" s="711"/>
      <c r="KBR25" s="711"/>
      <c r="KBS25" s="711"/>
      <c r="KBT25" s="711"/>
      <c r="KBU25" s="711"/>
      <c r="KBV25" s="711"/>
      <c r="KBW25" s="711"/>
      <c r="KBX25" s="711"/>
      <c r="KBY25" s="711"/>
      <c r="KBZ25" s="711"/>
      <c r="KCA25" s="711"/>
      <c r="KCB25" s="711"/>
      <c r="KCC25" s="711"/>
      <c r="KCD25" s="711"/>
      <c r="KCE25" s="711"/>
      <c r="KCF25" s="711"/>
      <c r="KCG25" s="711"/>
      <c r="KCH25" s="711"/>
      <c r="KCI25" s="711"/>
      <c r="KCJ25" s="711"/>
      <c r="KCK25" s="711"/>
      <c r="KCL25" s="711"/>
      <c r="KCM25" s="711"/>
      <c r="KCN25" s="711"/>
      <c r="KCO25" s="711"/>
      <c r="KCP25" s="711"/>
      <c r="KCQ25" s="711"/>
      <c r="KCR25" s="711"/>
      <c r="KCS25" s="711"/>
      <c r="KCT25" s="711"/>
      <c r="KCU25" s="711"/>
      <c r="KCV25" s="711"/>
      <c r="KCW25" s="711"/>
      <c r="KCX25" s="711"/>
      <c r="KCY25" s="711"/>
      <c r="KCZ25" s="711"/>
      <c r="KDA25" s="711"/>
      <c r="KDB25" s="711"/>
      <c r="KDC25" s="711"/>
      <c r="KDD25" s="711"/>
      <c r="KDE25" s="711"/>
      <c r="KDF25" s="711"/>
      <c r="KDG25" s="711"/>
      <c r="KDH25" s="711"/>
      <c r="KDI25" s="711"/>
      <c r="KDJ25" s="711"/>
      <c r="KDK25" s="711"/>
      <c r="KDL25" s="711"/>
      <c r="KDM25" s="711"/>
      <c r="KDN25" s="711"/>
      <c r="KDO25" s="711"/>
      <c r="KDP25" s="711"/>
      <c r="KDQ25" s="711"/>
      <c r="KDR25" s="711"/>
      <c r="KDS25" s="711"/>
      <c r="KDT25" s="711"/>
      <c r="KDU25" s="711"/>
      <c r="KDV25" s="711"/>
      <c r="KDW25" s="711"/>
      <c r="KDX25" s="711"/>
      <c r="KDY25" s="711"/>
      <c r="KDZ25" s="711"/>
      <c r="KEA25" s="711"/>
      <c r="KEB25" s="711"/>
      <c r="KEC25" s="711"/>
      <c r="KED25" s="711"/>
      <c r="KEE25" s="711"/>
      <c r="KEF25" s="711"/>
      <c r="KEG25" s="711"/>
      <c r="KEH25" s="711"/>
      <c r="KEI25" s="711"/>
      <c r="KEJ25" s="711"/>
      <c r="KEK25" s="711"/>
      <c r="KEL25" s="711"/>
      <c r="KEM25" s="711"/>
      <c r="KEN25" s="711"/>
      <c r="KEO25" s="711"/>
      <c r="KEP25" s="711"/>
      <c r="KEQ25" s="711"/>
      <c r="KER25" s="711"/>
      <c r="KES25" s="711"/>
      <c r="KET25" s="711"/>
      <c r="KEU25" s="711"/>
      <c r="KEV25" s="711"/>
      <c r="KEW25" s="711"/>
      <c r="KEX25" s="711"/>
      <c r="KEY25" s="711"/>
      <c r="KEZ25" s="711"/>
      <c r="KFA25" s="711"/>
      <c r="KFB25" s="711"/>
      <c r="KFC25" s="711"/>
      <c r="KFD25" s="711"/>
      <c r="KFE25" s="711"/>
      <c r="KFF25" s="711"/>
      <c r="KFG25" s="711"/>
      <c r="KFH25" s="711"/>
      <c r="KFI25" s="711"/>
      <c r="KFJ25" s="711"/>
      <c r="KFK25" s="711"/>
      <c r="KFL25" s="711"/>
      <c r="KFM25" s="711"/>
      <c r="KFN25" s="711"/>
      <c r="KFO25" s="711"/>
      <c r="KFP25" s="711"/>
      <c r="KFQ25" s="711"/>
      <c r="KFR25" s="711"/>
      <c r="KFS25" s="711"/>
      <c r="KFT25" s="711"/>
      <c r="KFU25" s="711"/>
      <c r="KFV25" s="711"/>
      <c r="KFW25" s="711"/>
      <c r="KFX25" s="711"/>
      <c r="KFY25" s="711"/>
      <c r="KFZ25" s="711"/>
      <c r="KGA25" s="711"/>
      <c r="KGB25" s="711"/>
      <c r="KGC25" s="711"/>
      <c r="KGD25" s="711"/>
      <c r="KGE25" s="711"/>
      <c r="KGF25" s="711"/>
      <c r="KGG25" s="711"/>
      <c r="KGH25" s="711"/>
      <c r="KGI25" s="711"/>
      <c r="KGJ25" s="711"/>
      <c r="KGK25" s="711"/>
      <c r="KGL25" s="711"/>
      <c r="KGM25" s="711"/>
      <c r="KGN25" s="711"/>
      <c r="KGO25" s="711"/>
      <c r="KGP25" s="711"/>
      <c r="KGQ25" s="711"/>
      <c r="KGR25" s="711"/>
      <c r="KGS25" s="711"/>
      <c r="KGT25" s="711"/>
      <c r="KGU25" s="711"/>
      <c r="KGV25" s="711"/>
      <c r="KGW25" s="711"/>
      <c r="KGX25" s="711"/>
      <c r="KGY25" s="711"/>
      <c r="KGZ25" s="711"/>
      <c r="KHA25" s="711"/>
      <c r="KHB25" s="711"/>
      <c r="KHC25" s="711"/>
      <c r="KHD25" s="711"/>
      <c r="KHE25" s="711"/>
      <c r="KHF25" s="711"/>
      <c r="KHG25" s="711"/>
      <c r="KHH25" s="711"/>
      <c r="KHI25" s="711"/>
      <c r="KHJ25" s="711"/>
      <c r="KHK25" s="711"/>
      <c r="KHL25" s="711"/>
      <c r="KHM25" s="711"/>
      <c r="KHN25" s="711"/>
      <c r="KHO25" s="711"/>
      <c r="KHP25" s="711"/>
      <c r="KHQ25" s="711"/>
      <c r="KHR25" s="711"/>
      <c r="KHS25" s="711"/>
      <c r="KHT25" s="711"/>
      <c r="KHU25" s="711"/>
      <c r="KHV25" s="711"/>
      <c r="KHW25" s="711"/>
      <c r="KHX25" s="711"/>
      <c r="KHY25" s="711"/>
      <c r="KHZ25" s="711"/>
      <c r="KIA25" s="711"/>
      <c r="KIB25" s="711"/>
      <c r="KIC25" s="711"/>
      <c r="KID25" s="711"/>
      <c r="KIE25" s="711"/>
      <c r="KIF25" s="711"/>
      <c r="KIG25" s="711"/>
      <c r="KIH25" s="711"/>
      <c r="KII25" s="711"/>
      <c r="KIJ25" s="711"/>
      <c r="KIK25" s="711"/>
      <c r="KIL25" s="711"/>
      <c r="KIM25" s="711"/>
      <c r="KIN25" s="711"/>
      <c r="KIO25" s="711"/>
      <c r="KIP25" s="711"/>
      <c r="KIQ25" s="711"/>
      <c r="KIR25" s="711"/>
      <c r="KIS25" s="711"/>
      <c r="KIT25" s="711"/>
      <c r="KIU25" s="711"/>
      <c r="KIV25" s="711"/>
      <c r="KIW25" s="711"/>
      <c r="KIX25" s="711"/>
      <c r="KIY25" s="711"/>
      <c r="KIZ25" s="711"/>
      <c r="KJA25" s="711"/>
      <c r="KJB25" s="711"/>
      <c r="KJC25" s="711"/>
      <c r="KJD25" s="711"/>
      <c r="KJE25" s="711"/>
      <c r="KJF25" s="711"/>
      <c r="KJG25" s="711"/>
      <c r="KJH25" s="711"/>
      <c r="KJI25" s="711"/>
      <c r="KJJ25" s="711"/>
      <c r="KJK25" s="711"/>
      <c r="KJL25" s="711"/>
      <c r="KJM25" s="711"/>
      <c r="KJN25" s="711"/>
      <c r="KJO25" s="711"/>
      <c r="KJP25" s="711"/>
      <c r="KJQ25" s="711"/>
      <c r="KJR25" s="711"/>
      <c r="KJS25" s="711"/>
      <c r="KJT25" s="711"/>
      <c r="KJU25" s="711"/>
      <c r="KJV25" s="711"/>
      <c r="KJW25" s="711"/>
      <c r="KJX25" s="711"/>
      <c r="KJY25" s="711"/>
      <c r="KJZ25" s="711"/>
      <c r="KKA25" s="711"/>
      <c r="KKB25" s="711"/>
      <c r="KKC25" s="711"/>
      <c r="KKD25" s="711"/>
      <c r="KKE25" s="711"/>
      <c r="KKF25" s="711"/>
      <c r="KKG25" s="711"/>
      <c r="KKH25" s="711"/>
      <c r="KKI25" s="711"/>
      <c r="KKJ25" s="711"/>
      <c r="KKK25" s="711"/>
      <c r="KKL25" s="711"/>
      <c r="KKM25" s="711"/>
      <c r="KKN25" s="711"/>
      <c r="KKO25" s="711"/>
      <c r="KKP25" s="711"/>
      <c r="KKQ25" s="711"/>
      <c r="KKR25" s="711"/>
      <c r="KKS25" s="711"/>
      <c r="KKT25" s="711"/>
      <c r="KKU25" s="711"/>
      <c r="KKV25" s="711"/>
      <c r="KKW25" s="711"/>
      <c r="KKX25" s="711"/>
      <c r="KKY25" s="711"/>
      <c r="KKZ25" s="711"/>
      <c r="KLA25" s="711"/>
      <c r="KLB25" s="711"/>
      <c r="KLC25" s="711"/>
      <c r="KLD25" s="711"/>
      <c r="KLE25" s="711"/>
      <c r="KLF25" s="711"/>
      <c r="KLG25" s="711"/>
      <c r="KLH25" s="711"/>
      <c r="KLI25" s="711"/>
      <c r="KLJ25" s="711"/>
      <c r="KLK25" s="711"/>
      <c r="KLL25" s="711"/>
      <c r="KLM25" s="711"/>
      <c r="KLN25" s="711"/>
      <c r="KLO25" s="711"/>
      <c r="KLP25" s="711"/>
      <c r="KLQ25" s="711"/>
      <c r="KLR25" s="711"/>
      <c r="KLS25" s="711"/>
      <c r="KLT25" s="711"/>
      <c r="KLU25" s="711"/>
      <c r="KLV25" s="711"/>
      <c r="KLW25" s="711"/>
      <c r="KLX25" s="711"/>
      <c r="KLY25" s="711"/>
      <c r="KLZ25" s="711"/>
      <c r="KMA25" s="711"/>
      <c r="KMB25" s="711"/>
      <c r="KMC25" s="711"/>
      <c r="KMD25" s="711"/>
      <c r="KME25" s="711"/>
      <c r="KMF25" s="711"/>
      <c r="KMG25" s="711"/>
      <c r="KMH25" s="711"/>
      <c r="KMI25" s="711"/>
      <c r="KMJ25" s="711"/>
      <c r="KMK25" s="711"/>
      <c r="KML25" s="711"/>
      <c r="KMM25" s="711"/>
      <c r="KMN25" s="711"/>
      <c r="KMO25" s="711"/>
      <c r="KMP25" s="711"/>
      <c r="KMQ25" s="711"/>
      <c r="KMR25" s="711"/>
      <c r="KMS25" s="711"/>
      <c r="KMT25" s="711"/>
      <c r="KMU25" s="711"/>
      <c r="KMV25" s="711"/>
      <c r="KMW25" s="711"/>
      <c r="KMX25" s="711"/>
      <c r="KMY25" s="711"/>
      <c r="KMZ25" s="711"/>
      <c r="KNA25" s="711"/>
      <c r="KNB25" s="711"/>
      <c r="KNC25" s="711"/>
      <c r="KND25" s="711"/>
      <c r="KNE25" s="711"/>
      <c r="KNF25" s="711"/>
      <c r="KNG25" s="711"/>
      <c r="KNH25" s="711"/>
      <c r="KNI25" s="711"/>
      <c r="KNJ25" s="711"/>
      <c r="KNK25" s="711"/>
      <c r="KNL25" s="711"/>
      <c r="KNM25" s="711"/>
      <c r="KNN25" s="711"/>
      <c r="KNO25" s="711"/>
      <c r="KNP25" s="711"/>
      <c r="KNQ25" s="711"/>
      <c r="KNR25" s="711"/>
      <c r="KNS25" s="711"/>
      <c r="KNT25" s="711"/>
      <c r="KNU25" s="711"/>
      <c r="KNV25" s="711"/>
      <c r="KNW25" s="711"/>
      <c r="KNX25" s="711"/>
      <c r="KNY25" s="711"/>
      <c r="KNZ25" s="711"/>
      <c r="KOA25" s="711"/>
      <c r="KOB25" s="711"/>
      <c r="KOC25" s="711"/>
      <c r="KOD25" s="711"/>
      <c r="KOE25" s="711"/>
      <c r="KOF25" s="711"/>
      <c r="KOG25" s="711"/>
      <c r="KOH25" s="711"/>
      <c r="KOI25" s="711"/>
      <c r="KOJ25" s="711"/>
      <c r="KOK25" s="711"/>
      <c r="KOL25" s="711"/>
      <c r="KOM25" s="711"/>
      <c r="KON25" s="711"/>
      <c r="KOO25" s="711"/>
      <c r="KOP25" s="711"/>
      <c r="KOQ25" s="711"/>
      <c r="KOR25" s="711"/>
      <c r="KOS25" s="711"/>
      <c r="KOT25" s="711"/>
      <c r="KOU25" s="711"/>
      <c r="KOV25" s="711"/>
      <c r="KOW25" s="711"/>
      <c r="KOX25" s="711"/>
      <c r="KOY25" s="711"/>
      <c r="KOZ25" s="711"/>
      <c r="KPA25" s="711"/>
      <c r="KPB25" s="711"/>
      <c r="KPC25" s="711"/>
      <c r="KPD25" s="711"/>
      <c r="KPE25" s="711"/>
      <c r="KPF25" s="711"/>
      <c r="KPG25" s="711"/>
      <c r="KPH25" s="711"/>
      <c r="KPI25" s="711"/>
      <c r="KPJ25" s="711"/>
      <c r="KPK25" s="711"/>
      <c r="KPL25" s="711"/>
      <c r="KPM25" s="711"/>
      <c r="KPN25" s="711"/>
      <c r="KPO25" s="711"/>
      <c r="KPP25" s="711"/>
      <c r="KPQ25" s="711"/>
      <c r="KPR25" s="711"/>
      <c r="KPS25" s="711"/>
      <c r="KPT25" s="711"/>
      <c r="KPU25" s="711"/>
      <c r="KPV25" s="711"/>
      <c r="KPW25" s="711"/>
      <c r="KPX25" s="711"/>
      <c r="KPY25" s="711"/>
      <c r="KPZ25" s="711"/>
      <c r="KQA25" s="711"/>
      <c r="KQB25" s="711"/>
      <c r="KQC25" s="711"/>
      <c r="KQD25" s="711"/>
      <c r="KQE25" s="711"/>
      <c r="KQF25" s="711"/>
      <c r="KQG25" s="711"/>
      <c r="KQH25" s="711"/>
      <c r="KQI25" s="711"/>
      <c r="KQJ25" s="711"/>
      <c r="KQK25" s="711"/>
      <c r="KQL25" s="711"/>
      <c r="KQM25" s="711"/>
      <c r="KQN25" s="711"/>
      <c r="KQO25" s="711"/>
      <c r="KQP25" s="711"/>
      <c r="KQQ25" s="711"/>
      <c r="KQR25" s="711"/>
      <c r="KQS25" s="711"/>
      <c r="KQT25" s="711"/>
      <c r="KQU25" s="711"/>
      <c r="KQV25" s="711"/>
      <c r="KQW25" s="711"/>
      <c r="KQX25" s="711"/>
      <c r="KQY25" s="711"/>
      <c r="KQZ25" s="711"/>
      <c r="KRA25" s="711"/>
      <c r="KRB25" s="711"/>
      <c r="KRC25" s="711"/>
      <c r="KRD25" s="711"/>
      <c r="KRE25" s="711"/>
      <c r="KRF25" s="711"/>
      <c r="KRG25" s="711"/>
      <c r="KRH25" s="711"/>
      <c r="KRI25" s="711"/>
      <c r="KRJ25" s="711"/>
      <c r="KRK25" s="711"/>
      <c r="KRL25" s="711"/>
      <c r="KRM25" s="711"/>
      <c r="KRN25" s="711"/>
      <c r="KRO25" s="711"/>
      <c r="KRP25" s="711"/>
      <c r="KRQ25" s="711"/>
      <c r="KRR25" s="711"/>
      <c r="KRS25" s="711"/>
      <c r="KRT25" s="711"/>
      <c r="KRU25" s="711"/>
      <c r="KRV25" s="711"/>
      <c r="KRW25" s="711"/>
      <c r="KRX25" s="711"/>
      <c r="KRY25" s="711"/>
      <c r="KRZ25" s="711"/>
      <c r="KSA25" s="711"/>
      <c r="KSB25" s="711"/>
      <c r="KSC25" s="711"/>
      <c r="KSD25" s="711"/>
      <c r="KSE25" s="711"/>
      <c r="KSF25" s="711"/>
      <c r="KSG25" s="711"/>
      <c r="KSH25" s="711"/>
      <c r="KSI25" s="711"/>
      <c r="KSJ25" s="711"/>
      <c r="KSK25" s="711"/>
      <c r="KSL25" s="711"/>
      <c r="KSM25" s="711"/>
      <c r="KSN25" s="711"/>
      <c r="KSO25" s="711"/>
      <c r="KSP25" s="711"/>
      <c r="KSQ25" s="711"/>
      <c r="KSR25" s="711"/>
      <c r="KSS25" s="711"/>
      <c r="KST25" s="711"/>
      <c r="KSU25" s="711"/>
      <c r="KSV25" s="711"/>
      <c r="KSW25" s="711"/>
      <c r="KSX25" s="711"/>
      <c r="KSY25" s="711"/>
      <c r="KSZ25" s="711"/>
      <c r="KTA25" s="711"/>
      <c r="KTB25" s="711"/>
      <c r="KTC25" s="711"/>
      <c r="KTD25" s="711"/>
      <c r="KTE25" s="711"/>
      <c r="KTF25" s="711"/>
      <c r="KTG25" s="711"/>
      <c r="KTH25" s="711"/>
      <c r="KTI25" s="711"/>
      <c r="KTJ25" s="711"/>
      <c r="KTK25" s="711"/>
      <c r="KTL25" s="711"/>
      <c r="KTM25" s="711"/>
      <c r="KTN25" s="711"/>
      <c r="KTO25" s="711"/>
      <c r="KTP25" s="711"/>
      <c r="KTQ25" s="711"/>
      <c r="KTR25" s="711"/>
      <c r="KTS25" s="711"/>
      <c r="KTT25" s="711"/>
      <c r="KTU25" s="711"/>
      <c r="KTV25" s="711"/>
      <c r="KTW25" s="711"/>
      <c r="KTX25" s="711"/>
      <c r="KTY25" s="711"/>
      <c r="KTZ25" s="711"/>
      <c r="KUA25" s="711"/>
      <c r="KUB25" s="711"/>
      <c r="KUC25" s="711"/>
      <c r="KUD25" s="711"/>
      <c r="KUE25" s="711"/>
      <c r="KUF25" s="711"/>
      <c r="KUG25" s="711"/>
      <c r="KUH25" s="711"/>
      <c r="KUI25" s="711"/>
      <c r="KUJ25" s="711"/>
      <c r="KUK25" s="711"/>
      <c r="KUL25" s="711"/>
      <c r="KUM25" s="711"/>
      <c r="KUN25" s="711"/>
      <c r="KUO25" s="711"/>
      <c r="KUP25" s="711"/>
      <c r="KUQ25" s="711"/>
      <c r="KUR25" s="711"/>
      <c r="KUS25" s="711"/>
      <c r="KUT25" s="711"/>
      <c r="KUU25" s="711"/>
      <c r="KUV25" s="711"/>
      <c r="KUW25" s="711"/>
      <c r="KUX25" s="711"/>
      <c r="KUY25" s="711"/>
      <c r="KUZ25" s="711"/>
      <c r="KVA25" s="711"/>
      <c r="KVB25" s="711"/>
      <c r="KVC25" s="711"/>
      <c r="KVD25" s="711"/>
      <c r="KVE25" s="711"/>
      <c r="KVF25" s="711"/>
      <c r="KVG25" s="711"/>
      <c r="KVH25" s="711"/>
      <c r="KVI25" s="711"/>
      <c r="KVJ25" s="711"/>
      <c r="KVK25" s="711"/>
      <c r="KVL25" s="711"/>
      <c r="KVM25" s="711"/>
      <c r="KVN25" s="711"/>
      <c r="KVO25" s="711"/>
      <c r="KVP25" s="711"/>
      <c r="KVQ25" s="711"/>
      <c r="KVR25" s="711"/>
      <c r="KVS25" s="711"/>
      <c r="KVT25" s="711"/>
      <c r="KVU25" s="711"/>
      <c r="KVV25" s="711"/>
      <c r="KVW25" s="711"/>
      <c r="KVX25" s="711"/>
      <c r="KVY25" s="711"/>
      <c r="KVZ25" s="711"/>
      <c r="KWA25" s="711"/>
      <c r="KWB25" s="711"/>
      <c r="KWC25" s="711"/>
      <c r="KWD25" s="711"/>
      <c r="KWE25" s="711"/>
      <c r="KWF25" s="711"/>
      <c r="KWG25" s="711"/>
      <c r="KWH25" s="711"/>
      <c r="KWI25" s="711"/>
      <c r="KWJ25" s="711"/>
      <c r="KWK25" s="711"/>
      <c r="KWL25" s="711"/>
      <c r="KWM25" s="711"/>
      <c r="KWN25" s="711"/>
      <c r="KWO25" s="711"/>
      <c r="KWP25" s="711"/>
      <c r="KWQ25" s="711"/>
      <c r="KWR25" s="711"/>
      <c r="KWS25" s="711"/>
      <c r="KWT25" s="711"/>
      <c r="KWU25" s="711"/>
      <c r="KWV25" s="711"/>
      <c r="KWW25" s="711"/>
      <c r="KWX25" s="711"/>
      <c r="KWY25" s="711"/>
      <c r="KWZ25" s="711"/>
      <c r="KXA25" s="711"/>
      <c r="KXB25" s="711"/>
      <c r="KXC25" s="711"/>
      <c r="KXD25" s="711"/>
      <c r="KXE25" s="711"/>
      <c r="KXF25" s="711"/>
      <c r="KXG25" s="711"/>
      <c r="KXH25" s="711"/>
      <c r="KXI25" s="711"/>
      <c r="KXJ25" s="711"/>
      <c r="KXK25" s="711"/>
      <c r="KXL25" s="711"/>
      <c r="KXM25" s="711"/>
      <c r="KXN25" s="711"/>
      <c r="KXO25" s="711"/>
      <c r="KXP25" s="711"/>
      <c r="KXQ25" s="711"/>
      <c r="KXR25" s="711"/>
      <c r="KXS25" s="711"/>
      <c r="KXT25" s="711"/>
      <c r="KXU25" s="711"/>
      <c r="KXV25" s="711"/>
      <c r="KXW25" s="711"/>
      <c r="KXX25" s="711"/>
      <c r="KXY25" s="711"/>
      <c r="KXZ25" s="711"/>
      <c r="KYA25" s="711"/>
      <c r="KYB25" s="711"/>
      <c r="KYC25" s="711"/>
      <c r="KYD25" s="711"/>
      <c r="KYE25" s="711"/>
      <c r="KYF25" s="711"/>
      <c r="KYG25" s="711"/>
      <c r="KYH25" s="711"/>
      <c r="KYI25" s="711"/>
      <c r="KYJ25" s="711"/>
      <c r="KYK25" s="711"/>
      <c r="KYL25" s="711"/>
      <c r="KYM25" s="711"/>
      <c r="KYN25" s="711"/>
      <c r="KYO25" s="711"/>
      <c r="KYP25" s="711"/>
      <c r="KYQ25" s="711"/>
      <c r="KYR25" s="711"/>
      <c r="KYS25" s="711"/>
      <c r="KYT25" s="711"/>
      <c r="KYU25" s="711"/>
      <c r="KYV25" s="711"/>
      <c r="KYW25" s="711"/>
      <c r="KYX25" s="711"/>
      <c r="KYY25" s="711"/>
      <c r="KYZ25" s="711"/>
      <c r="KZA25" s="711"/>
      <c r="KZB25" s="711"/>
      <c r="KZC25" s="711"/>
      <c r="KZD25" s="711"/>
      <c r="KZE25" s="711"/>
      <c r="KZF25" s="711"/>
      <c r="KZG25" s="711"/>
      <c r="KZH25" s="711"/>
      <c r="KZI25" s="711"/>
      <c r="KZJ25" s="711"/>
      <c r="KZK25" s="711"/>
      <c r="KZL25" s="711"/>
      <c r="KZM25" s="711"/>
      <c r="KZN25" s="711"/>
      <c r="KZO25" s="711"/>
      <c r="KZP25" s="711"/>
      <c r="KZQ25" s="711"/>
      <c r="KZR25" s="711"/>
      <c r="KZS25" s="711"/>
      <c r="KZT25" s="711"/>
      <c r="KZU25" s="711"/>
      <c r="KZV25" s="711"/>
      <c r="KZW25" s="711"/>
      <c r="KZX25" s="711"/>
      <c r="KZY25" s="711"/>
      <c r="KZZ25" s="711"/>
      <c r="LAA25" s="711"/>
      <c r="LAB25" s="711"/>
      <c r="LAC25" s="711"/>
      <c r="LAD25" s="711"/>
      <c r="LAE25" s="711"/>
      <c r="LAF25" s="711"/>
      <c r="LAG25" s="711"/>
      <c r="LAH25" s="711"/>
      <c r="LAI25" s="711"/>
      <c r="LAJ25" s="711"/>
      <c r="LAK25" s="711"/>
      <c r="LAL25" s="711"/>
      <c r="LAM25" s="711"/>
      <c r="LAN25" s="711"/>
      <c r="LAO25" s="711"/>
      <c r="LAP25" s="711"/>
      <c r="LAQ25" s="711"/>
      <c r="LAR25" s="711"/>
      <c r="LAS25" s="711"/>
      <c r="LAT25" s="711"/>
      <c r="LAU25" s="711"/>
      <c r="LAV25" s="711"/>
      <c r="LAW25" s="711"/>
      <c r="LAX25" s="711"/>
      <c r="LAY25" s="711"/>
      <c r="LAZ25" s="711"/>
      <c r="LBA25" s="711"/>
      <c r="LBB25" s="711"/>
      <c r="LBC25" s="711"/>
      <c r="LBD25" s="711"/>
      <c r="LBE25" s="711"/>
      <c r="LBF25" s="711"/>
      <c r="LBG25" s="711"/>
      <c r="LBH25" s="711"/>
      <c r="LBI25" s="711"/>
      <c r="LBJ25" s="711"/>
      <c r="LBK25" s="711"/>
      <c r="LBL25" s="711"/>
      <c r="LBM25" s="711"/>
      <c r="LBN25" s="711"/>
      <c r="LBO25" s="711"/>
      <c r="LBP25" s="711"/>
      <c r="LBQ25" s="711"/>
      <c r="LBR25" s="711"/>
      <c r="LBS25" s="711"/>
      <c r="LBT25" s="711"/>
      <c r="LBU25" s="711"/>
      <c r="LBV25" s="711"/>
      <c r="LBW25" s="711"/>
      <c r="LBX25" s="711"/>
      <c r="LBY25" s="711"/>
      <c r="LBZ25" s="711"/>
      <c r="LCA25" s="711"/>
      <c r="LCB25" s="711"/>
      <c r="LCC25" s="711"/>
      <c r="LCD25" s="711"/>
      <c r="LCE25" s="711"/>
      <c r="LCF25" s="711"/>
      <c r="LCG25" s="711"/>
      <c r="LCH25" s="711"/>
      <c r="LCI25" s="711"/>
      <c r="LCJ25" s="711"/>
      <c r="LCK25" s="711"/>
      <c r="LCL25" s="711"/>
      <c r="LCM25" s="711"/>
      <c r="LCN25" s="711"/>
      <c r="LCO25" s="711"/>
      <c r="LCP25" s="711"/>
      <c r="LCQ25" s="711"/>
      <c r="LCR25" s="711"/>
      <c r="LCS25" s="711"/>
      <c r="LCT25" s="711"/>
      <c r="LCU25" s="711"/>
      <c r="LCV25" s="711"/>
      <c r="LCW25" s="711"/>
      <c r="LCX25" s="711"/>
      <c r="LCY25" s="711"/>
      <c r="LCZ25" s="711"/>
      <c r="LDA25" s="711"/>
      <c r="LDB25" s="711"/>
      <c r="LDC25" s="711"/>
      <c r="LDD25" s="711"/>
      <c r="LDE25" s="711"/>
      <c r="LDF25" s="711"/>
      <c r="LDG25" s="711"/>
      <c r="LDH25" s="711"/>
      <c r="LDI25" s="711"/>
      <c r="LDJ25" s="711"/>
      <c r="LDK25" s="711"/>
      <c r="LDL25" s="711"/>
      <c r="LDM25" s="711"/>
      <c r="LDN25" s="711"/>
      <c r="LDO25" s="711"/>
      <c r="LDP25" s="711"/>
      <c r="LDQ25" s="711"/>
      <c r="LDR25" s="711"/>
      <c r="LDS25" s="711"/>
      <c r="LDT25" s="711"/>
      <c r="LDU25" s="711"/>
      <c r="LDV25" s="711"/>
      <c r="LDW25" s="711"/>
      <c r="LDX25" s="711"/>
      <c r="LDY25" s="711"/>
      <c r="LDZ25" s="711"/>
      <c r="LEA25" s="711"/>
      <c r="LEB25" s="711"/>
      <c r="LEC25" s="711"/>
      <c r="LED25" s="711"/>
      <c r="LEE25" s="711"/>
      <c r="LEF25" s="711"/>
      <c r="LEG25" s="711"/>
      <c r="LEH25" s="711"/>
      <c r="LEI25" s="711"/>
      <c r="LEJ25" s="711"/>
      <c r="LEK25" s="711"/>
      <c r="LEL25" s="711"/>
      <c r="LEM25" s="711"/>
      <c r="LEN25" s="711"/>
      <c r="LEO25" s="711"/>
      <c r="LEP25" s="711"/>
      <c r="LEQ25" s="711"/>
      <c r="LER25" s="711"/>
      <c r="LES25" s="711"/>
      <c r="LET25" s="711"/>
      <c r="LEU25" s="711"/>
      <c r="LEV25" s="711"/>
      <c r="LEW25" s="711"/>
      <c r="LEX25" s="711"/>
      <c r="LEY25" s="711"/>
      <c r="LEZ25" s="711"/>
      <c r="LFA25" s="711"/>
      <c r="LFB25" s="711"/>
      <c r="LFC25" s="711"/>
      <c r="LFD25" s="711"/>
      <c r="LFE25" s="711"/>
      <c r="LFF25" s="711"/>
      <c r="LFG25" s="711"/>
      <c r="LFH25" s="711"/>
      <c r="LFI25" s="711"/>
      <c r="LFJ25" s="711"/>
      <c r="LFK25" s="711"/>
      <c r="LFL25" s="711"/>
      <c r="LFM25" s="711"/>
      <c r="LFN25" s="711"/>
      <c r="LFO25" s="711"/>
      <c r="LFP25" s="711"/>
      <c r="LFQ25" s="711"/>
      <c r="LFR25" s="711"/>
      <c r="LFS25" s="711"/>
      <c r="LFT25" s="711"/>
      <c r="LFU25" s="711"/>
      <c r="LFV25" s="711"/>
      <c r="LFW25" s="711"/>
      <c r="LFX25" s="711"/>
      <c r="LFY25" s="711"/>
      <c r="LFZ25" s="711"/>
      <c r="LGA25" s="711"/>
      <c r="LGB25" s="711"/>
      <c r="LGC25" s="711"/>
      <c r="LGD25" s="711"/>
      <c r="LGE25" s="711"/>
      <c r="LGF25" s="711"/>
      <c r="LGG25" s="711"/>
      <c r="LGH25" s="711"/>
      <c r="LGI25" s="711"/>
      <c r="LGJ25" s="711"/>
      <c r="LGK25" s="711"/>
      <c r="LGL25" s="711"/>
      <c r="LGM25" s="711"/>
      <c r="LGN25" s="711"/>
      <c r="LGO25" s="711"/>
      <c r="LGP25" s="711"/>
      <c r="LGQ25" s="711"/>
      <c r="LGR25" s="711"/>
      <c r="LGS25" s="711"/>
      <c r="LGT25" s="711"/>
      <c r="LGU25" s="711"/>
      <c r="LGV25" s="711"/>
      <c r="LGW25" s="711"/>
      <c r="LGX25" s="711"/>
      <c r="LGY25" s="711"/>
      <c r="LGZ25" s="711"/>
      <c r="LHA25" s="711"/>
      <c r="LHB25" s="711"/>
      <c r="LHC25" s="711"/>
      <c r="LHD25" s="711"/>
      <c r="LHE25" s="711"/>
      <c r="LHF25" s="711"/>
      <c r="LHG25" s="711"/>
      <c r="LHH25" s="711"/>
      <c r="LHI25" s="711"/>
      <c r="LHJ25" s="711"/>
      <c r="LHK25" s="711"/>
      <c r="LHL25" s="711"/>
      <c r="LHM25" s="711"/>
      <c r="LHN25" s="711"/>
      <c r="LHO25" s="711"/>
      <c r="LHP25" s="711"/>
      <c r="LHQ25" s="711"/>
      <c r="LHR25" s="711"/>
      <c r="LHS25" s="711"/>
      <c r="LHT25" s="711"/>
      <c r="LHU25" s="711"/>
      <c r="LHV25" s="711"/>
      <c r="LHW25" s="711"/>
      <c r="LHX25" s="711"/>
      <c r="LHY25" s="711"/>
      <c r="LHZ25" s="711"/>
      <c r="LIA25" s="711"/>
      <c r="LIB25" s="711"/>
      <c r="LIC25" s="711"/>
      <c r="LID25" s="711"/>
      <c r="LIE25" s="711"/>
      <c r="LIF25" s="711"/>
      <c r="LIG25" s="711"/>
      <c r="LIH25" s="711"/>
      <c r="LII25" s="711"/>
      <c r="LIJ25" s="711"/>
      <c r="LIK25" s="711"/>
      <c r="LIL25" s="711"/>
      <c r="LIM25" s="711"/>
      <c r="LIN25" s="711"/>
      <c r="LIO25" s="711"/>
      <c r="LIP25" s="711"/>
      <c r="LIQ25" s="711"/>
      <c r="LIR25" s="711"/>
      <c r="LIS25" s="711"/>
      <c r="LIT25" s="711"/>
      <c r="LIU25" s="711"/>
      <c r="LIV25" s="711"/>
      <c r="LIW25" s="711"/>
      <c r="LIX25" s="711"/>
      <c r="LIY25" s="711"/>
      <c r="LIZ25" s="711"/>
      <c r="LJA25" s="711"/>
      <c r="LJB25" s="711"/>
      <c r="LJC25" s="711"/>
      <c r="LJD25" s="711"/>
      <c r="LJE25" s="711"/>
      <c r="LJF25" s="711"/>
      <c r="LJG25" s="711"/>
      <c r="LJH25" s="711"/>
      <c r="LJI25" s="711"/>
      <c r="LJJ25" s="711"/>
      <c r="LJK25" s="711"/>
      <c r="LJL25" s="711"/>
      <c r="LJM25" s="711"/>
      <c r="LJN25" s="711"/>
      <c r="LJO25" s="711"/>
      <c r="LJP25" s="711"/>
      <c r="LJQ25" s="711"/>
      <c r="LJR25" s="711"/>
      <c r="LJS25" s="711"/>
      <c r="LJT25" s="711"/>
      <c r="LJU25" s="711"/>
      <c r="LJV25" s="711"/>
      <c r="LJW25" s="711"/>
      <c r="LJX25" s="711"/>
      <c r="LJY25" s="711"/>
      <c r="LJZ25" s="711"/>
      <c r="LKA25" s="711"/>
      <c r="LKB25" s="711"/>
      <c r="LKC25" s="711"/>
      <c r="LKD25" s="711"/>
      <c r="LKE25" s="711"/>
      <c r="LKF25" s="711"/>
      <c r="LKG25" s="711"/>
      <c r="LKH25" s="711"/>
      <c r="LKI25" s="711"/>
      <c r="LKJ25" s="711"/>
      <c r="LKK25" s="711"/>
      <c r="LKL25" s="711"/>
      <c r="LKM25" s="711"/>
      <c r="LKN25" s="711"/>
      <c r="LKO25" s="711"/>
      <c r="LKP25" s="711"/>
      <c r="LKQ25" s="711"/>
      <c r="LKR25" s="711"/>
      <c r="LKS25" s="711"/>
      <c r="LKT25" s="711"/>
      <c r="LKU25" s="711"/>
      <c r="LKV25" s="711"/>
      <c r="LKW25" s="711"/>
      <c r="LKX25" s="711"/>
      <c r="LKY25" s="711"/>
      <c r="LKZ25" s="711"/>
      <c r="LLA25" s="711"/>
      <c r="LLB25" s="711"/>
      <c r="LLC25" s="711"/>
      <c r="LLD25" s="711"/>
      <c r="LLE25" s="711"/>
      <c r="LLF25" s="711"/>
      <c r="LLG25" s="711"/>
      <c r="LLH25" s="711"/>
      <c r="LLI25" s="711"/>
      <c r="LLJ25" s="711"/>
      <c r="LLK25" s="711"/>
      <c r="LLL25" s="711"/>
      <c r="LLM25" s="711"/>
      <c r="LLN25" s="711"/>
      <c r="LLO25" s="711"/>
      <c r="LLP25" s="711"/>
      <c r="LLQ25" s="711"/>
      <c r="LLR25" s="711"/>
      <c r="LLS25" s="711"/>
      <c r="LLT25" s="711"/>
      <c r="LLU25" s="711"/>
      <c r="LLV25" s="711"/>
      <c r="LLW25" s="711"/>
      <c r="LLX25" s="711"/>
      <c r="LLY25" s="711"/>
      <c r="LLZ25" s="711"/>
      <c r="LMA25" s="711"/>
      <c r="LMB25" s="711"/>
      <c r="LMC25" s="711"/>
      <c r="LMD25" s="711"/>
      <c r="LME25" s="711"/>
      <c r="LMF25" s="711"/>
      <c r="LMG25" s="711"/>
      <c r="LMH25" s="711"/>
      <c r="LMI25" s="711"/>
      <c r="LMJ25" s="711"/>
      <c r="LMK25" s="711"/>
      <c r="LML25" s="711"/>
      <c r="LMM25" s="711"/>
      <c r="LMN25" s="711"/>
      <c r="LMO25" s="711"/>
      <c r="LMP25" s="711"/>
      <c r="LMQ25" s="711"/>
      <c r="LMR25" s="711"/>
      <c r="LMS25" s="711"/>
      <c r="LMT25" s="711"/>
      <c r="LMU25" s="711"/>
      <c r="LMV25" s="711"/>
      <c r="LMW25" s="711"/>
      <c r="LMX25" s="711"/>
      <c r="LMY25" s="711"/>
      <c r="LMZ25" s="711"/>
      <c r="LNA25" s="711"/>
      <c r="LNB25" s="711"/>
      <c r="LNC25" s="711"/>
      <c r="LND25" s="711"/>
      <c r="LNE25" s="711"/>
      <c r="LNF25" s="711"/>
      <c r="LNG25" s="711"/>
      <c r="LNH25" s="711"/>
      <c r="LNI25" s="711"/>
      <c r="LNJ25" s="711"/>
      <c r="LNK25" s="711"/>
      <c r="LNL25" s="711"/>
      <c r="LNM25" s="711"/>
      <c r="LNN25" s="711"/>
      <c r="LNO25" s="711"/>
      <c r="LNP25" s="711"/>
      <c r="LNQ25" s="711"/>
      <c r="LNR25" s="711"/>
      <c r="LNS25" s="711"/>
      <c r="LNT25" s="711"/>
      <c r="LNU25" s="711"/>
      <c r="LNV25" s="711"/>
      <c r="LNW25" s="711"/>
      <c r="LNX25" s="711"/>
      <c r="LNY25" s="711"/>
      <c r="LNZ25" s="711"/>
      <c r="LOA25" s="711"/>
      <c r="LOB25" s="711"/>
      <c r="LOC25" s="711"/>
      <c r="LOD25" s="711"/>
      <c r="LOE25" s="711"/>
      <c r="LOF25" s="711"/>
      <c r="LOG25" s="711"/>
      <c r="LOH25" s="711"/>
      <c r="LOI25" s="711"/>
      <c r="LOJ25" s="711"/>
      <c r="LOK25" s="711"/>
      <c r="LOL25" s="711"/>
      <c r="LOM25" s="711"/>
      <c r="LON25" s="711"/>
      <c r="LOO25" s="711"/>
      <c r="LOP25" s="711"/>
      <c r="LOQ25" s="711"/>
      <c r="LOR25" s="711"/>
      <c r="LOS25" s="711"/>
      <c r="LOT25" s="711"/>
      <c r="LOU25" s="711"/>
      <c r="LOV25" s="711"/>
      <c r="LOW25" s="711"/>
      <c r="LOX25" s="711"/>
      <c r="LOY25" s="711"/>
      <c r="LOZ25" s="711"/>
      <c r="LPA25" s="711"/>
      <c r="LPB25" s="711"/>
      <c r="LPC25" s="711"/>
      <c r="LPD25" s="711"/>
      <c r="LPE25" s="711"/>
      <c r="LPF25" s="711"/>
      <c r="LPG25" s="711"/>
      <c r="LPH25" s="711"/>
      <c r="LPI25" s="711"/>
      <c r="LPJ25" s="711"/>
      <c r="LPK25" s="711"/>
      <c r="LPL25" s="711"/>
      <c r="LPM25" s="711"/>
      <c r="LPN25" s="711"/>
      <c r="LPO25" s="711"/>
      <c r="LPP25" s="711"/>
      <c r="LPQ25" s="711"/>
      <c r="LPR25" s="711"/>
      <c r="LPS25" s="711"/>
      <c r="LPT25" s="711"/>
      <c r="LPU25" s="711"/>
      <c r="LPV25" s="711"/>
      <c r="LPW25" s="711"/>
      <c r="LPX25" s="711"/>
      <c r="LPY25" s="711"/>
      <c r="LPZ25" s="711"/>
      <c r="LQA25" s="711"/>
      <c r="LQB25" s="711"/>
      <c r="LQC25" s="711"/>
      <c r="LQD25" s="711"/>
      <c r="LQE25" s="711"/>
      <c r="LQF25" s="711"/>
      <c r="LQG25" s="711"/>
      <c r="LQH25" s="711"/>
      <c r="LQI25" s="711"/>
      <c r="LQJ25" s="711"/>
      <c r="LQK25" s="711"/>
      <c r="LQL25" s="711"/>
      <c r="LQM25" s="711"/>
      <c r="LQN25" s="711"/>
      <c r="LQO25" s="711"/>
      <c r="LQP25" s="711"/>
      <c r="LQQ25" s="711"/>
      <c r="LQR25" s="711"/>
      <c r="LQS25" s="711"/>
      <c r="LQT25" s="711"/>
      <c r="LQU25" s="711"/>
      <c r="LQV25" s="711"/>
      <c r="LQW25" s="711"/>
      <c r="LQX25" s="711"/>
      <c r="LQY25" s="711"/>
      <c r="LQZ25" s="711"/>
      <c r="LRA25" s="711"/>
      <c r="LRB25" s="711"/>
      <c r="LRC25" s="711"/>
      <c r="LRD25" s="711"/>
      <c r="LRE25" s="711"/>
      <c r="LRF25" s="711"/>
      <c r="LRG25" s="711"/>
      <c r="LRH25" s="711"/>
      <c r="LRI25" s="711"/>
      <c r="LRJ25" s="711"/>
      <c r="LRK25" s="711"/>
      <c r="LRL25" s="711"/>
      <c r="LRM25" s="711"/>
      <c r="LRN25" s="711"/>
      <c r="LRO25" s="711"/>
      <c r="LRP25" s="711"/>
      <c r="LRQ25" s="711"/>
      <c r="LRR25" s="711"/>
      <c r="LRS25" s="711"/>
      <c r="LRT25" s="711"/>
      <c r="LRU25" s="711"/>
      <c r="LRV25" s="711"/>
      <c r="LRW25" s="711"/>
      <c r="LRX25" s="711"/>
      <c r="LRY25" s="711"/>
      <c r="LRZ25" s="711"/>
      <c r="LSA25" s="711"/>
      <c r="LSB25" s="711"/>
      <c r="LSC25" s="711"/>
      <c r="LSD25" s="711"/>
      <c r="LSE25" s="711"/>
      <c r="LSF25" s="711"/>
      <c r="LSG25" s="711"/>
      <c r="LSH25" s="711"/>
      <c r="LSI25" s="711"/>
      <c r="LSJ25" s="711"/>
      <c r="LSK25" s="711"/>
      <c r="LSL25" s="711"/>
      <c r="LSM25" s="711"/>
      <c r="LSN25" s="711"/>
      <c r="LSO25" s="711"/>
      <c r="LSP25" s="711"/>
      <c r="LSQ25" s="711"/>
      <c r="LSR25" s="711"/>
      <c r="LSS25" s="711"/>
      <c r="LST25" s="711"/>
      <c r="LSU25" s="711"/>
      <c r="LSV25" s="711"/>
      <c r="LSW25" s="711"/>
      <c r="LSX25" s="711"/>
      <c r="LSY25" s="711"/>
      <c r="LSZ25" s="711"/>
      <c r="LTA25" s="711"/>
      <c r="LTB25" s="711"/>
      <c r="LTC25" s="711"/>
      <c r="LTD25" s="711"/>
      <c r="LTE25" s="711"/>
      <c r="LTF25" s="711"/>
      <c r="LTG25" s="711"/>
      <c r="LTH25" s="711"/>
      <c r="LTI25" s="711"/>
      <c r="LTJ25" s="711"/>
      <c r="LTK25" s="711"/>
      <c r="LTL25" s="711"/>
      <c r="LTM25" s="711"/>
      <c r="LTN25" s="711"/>
      <c r="LTO25" s="711"/>
      <c r="LTP25" s="711"/>
      <c r="LTQ25" s="711"/>
      <c r="LTR25" s="711"/>
      <c r="LTS25" s="711"/>
      <c r="LTT25" s="711"/>
      <c r="LTU25" s="711"/>
      <c r="LTV25" s="711"/>
      <c r="LTW25" s="711"/>
      <c r="LTX25" s="711"/>
      <c r="LTY25" s="711"/>
      <c r="LTZ25" s="711"/>
      <c r="LUA25" s="711"/>
      <c r="LUB25" s="711"/>
      <c r="LUC25" s="711"/>
      <c r="LUD25" s="711"/>
      <c r="LUE25" s="711"/>
      <c r="LUF25" s="711"/>
      <c r="LUG25" s="711"/>
      <c r="LUH25" s="711"/>
      <c r="LUI25" s="711"/>
      <c r="LUJ25" s="711"/>
      <c r="LUK25" s="711"/>
      <c r="LUL25" s="711"/>
      <c r="LUM25" s="711"/>
      <c r="LUN25" s="711"/>
      <c r="LUO25" s="711"/>
      <c r="LUP25" s="711"/>
      <c r="LUQ25" s="711"/>
      <c r="LUR25" s="711"/>
      <c r="LUS25" s="711"/>
      <c r="LUT25" s="711"/>
      <c r="LUU25" s="711"/>
      <c r="LUV25" s="711"/>
      <c r="LUW25" s="711"/>
      <c r="LUX25" s="711"/>
      <c r="LUY25" s="711"/>
      <c r="LUZ25" s="711"/>
      <c r="LVA25" s="711"/>
      <c r="LVB25" s="711"/>
      <c r="LVC25" s="711"/>
      <c r="LVD25" s="711"/>
      <c r="LVE25" s="711"/>
      <c r="LVF25" s="711"/>
      <c r="LVG25" s="711"/>
      <c r="LVH25" s="711"/>
      <c r="LVI25" s="711"/>
      <c r="LVJ25" s="711"/>
      <c r="LVK25" s="711"/>
      <c r="LVL25" s="711"/>
      <c r="LVM25" s="711"/>
      <c r="LVN25" s="711"/>
      <c r="LVO25" s="711"/>
      <c r="LVP25" s="711"/>
      <c r="LVQ25" s="711"/>
      <c r="LVR25" s="711"/>
      <c r="LVS25" s="711"/>
      <c r="LVT25" s="711"/>
      <c r="LVU25" s="711"/>
      <c r="LVV25" s="711"/>
      <c r="LVW25" s="711"/>
      <c r="LVX25" s="711"/>
      <c r="LVY25" s="711"/>
      <c r="LVZ25" s="711"/>
      <c r="LWA25" s="711"/>
      <c r="LWB25" s="711"/>
      <c r="LWC25" s="711"/>
      <c r="LWD25" s="711"/>
      <c r="LWE25" s="711"/>
      <c r="LWF25" s="711"/>
      <c r="LWG25" s="711"/>
      <c r="LWH25" s="711"/>
      <c r="LWI25" s="711"/>
      <c r="LWJ25" s="711"/>
      <c r="LWK25" s="711"/>
      <c r="LWL25" s="711"/>
      <c r="LWM25" s="711"/>
      <c r="LWN25" s="711"/>
      <c r="LWO25" s="711"/>
      <c r="LWP25" s="711"/>
      <c r="LWQ25" s="711"/>
      <c r="LWR25" s="711"/>
      <c r="LWS25" s="711"/>
      <c r="LWT25" s="711"/>
      <c r="LWU25" s="711"/>
      <c r="LWV25" s="711"/>
      <c r="LWW25" s="711"/>
      <c r="LWX25" s="711"/>
      <c r="LWY25" s="711"/>
      <c r="LWZ25" s="711"/>
      <c r="LXA25" s="711"/>
      <c r="LXB25" s="711"/>
      <c r="LXC25" s="711"/>
      <c r="LXD25" s="711"/>
      <c r="LXE25" s="711"/>
      <c r="LXF25" s="711"/>
      <c r="LXG25" s="711"/>
      <c r="LXH25" s="711"/>
      <c r="LXI25" s="711"/>
      <c r="LXJ25" s="711"/>
      <c r="LXK25" s="711"/>
      <c r="LXL25" s="711"/>
      <c r="LXM25" s="711"/>
      <c r="LXN25" s="711"/>
      <c r="LXO25" s="711"/>
      <c r="LXP25" s="711"/>
      <c r="LXQ25" s="711"/>
      <c r="LXR25" s="711"/>
      <c r="LXS25" s="711"/>
      <c r="LXT25" s="711"/>
      <c r="LXU25" s="711"/>
      <c r="LXV25" s="711"/>
      <c r="LXW25" s="711"/>
      <c r="LXX25" s="711"/>
      <c r="LXY25" s="711"/>
      <c r="LXZ25" s="711"/>
      <c r="LYA25" s="711"/>
      <c r="LYB25" s="711"/>
      <c r="LYC25" s="711"/>
      <c r="LYD25" s="711"/>
      <c r="LYE25" s="711"/>
      <c r="LYF25" s="711"/>
      <c r="LYG25" s="711"/>
      <c r="LYH25" s="711"/>
      <c r="LYI25" s="711"/>
      <c r="LYJ25" s="711"/>
      <c r="LYK25" s="711"/>
      <c r="LYL25" s="711"/>
      <c r="LYM25" s="711"/>
      <c r="LYN25" s="711"/>
      <c r="LYO25" s="711"/>
      <c r="LYP25" s="711"/>
      <c r="LYQ25" s="711"/>
      <c r="LYR25" s="711"/>
      <c r="LYS25" s="711"/>
      <c r="LYT25" s="711"/>
      <c r="LYU25" s="711"/>
      <c r="LYV25" s="711"/>
      <c r="LYW25" s="711"/>
      <c r="LYX25" s="711"/>
      <c r="LYY25" s="711"/>
      <c r="LYZ25" s="711"/>
      <c r="LZA25" s="711"/>
      <c r="LZB25" s="711"/>
      <c r="LZC25" s="711"/>
      <c r="LZD25" s="711"/>
      <c r="LZE25" s="711"/>
      <c r="LZF25" s="711"/>
      <c r="LZG25" s="711"/>
      <c r="LZH25" s="711"/>
      <c r="LZI25" s="711"/>
      <c r="LZJ25" s="711"/>
      <c r="LZK25" s="711"/>
      <c r="LZL25" s="711"/>
      <c r="LZM25" s="711"/>
      <c r="LZN25" s="711"/>
      <c r="LZO25" s="711"/>
      <c r="LZP25" s="711"/>
      <c r="LZQ25" s="711"/>
      <c r="LZR25" s="711"/>
      <c r="LZS25" s="711"/>
      <c r="LZT25" s="711"/>
      <c r="LZU25" s="711"/>
      <c r="LZV25" s="711"/>
      <c r="LZW25" s="711"/>
      <c r="LZX25" s="711"/>
      <c r="LZY25" s="711"/>
      <c r="LZZ25" s="711"/>
      <c r="MAA25" s="711"/>
      <c r="MAB25" s="711"/>
      <c r="MAC25" s="711"/>
      <c r="MAD25" s="711"/>
      <c r="MAE25" s="711"/>
      <c r="MAF25" s="711"/>
      <c r="MAG25" s="711"/>
      <c r="MAH25" s="711"/>
      <c r="MAI25" s="711"/>
      <c r="MAJ25" s="711"/>
      <c r="MAK25" s="711"/>
      <c r="MAL25" s="711"/>
      <c r="MAM25" s="711"/>
      <c r="MAN25" s="711"/>
      <c r="MAO25" s="711"/>
      <c r="MAP25" s="711"/>
      <c r="MAQ25" s="711"/>
      <c r="MAR25" s="711"/>
      <c r="MAS25" s="711"/>
      <c r="MAT25" s="711"/>
      <c r="MAU25" s="711"/>
      <c r="MAV25" s="711"/>
      <c r="MAW25" s="711"/>
      <c r="MAX25" s="711"/>
      <c r="MAY25" s="711"/>
      <c r="MAZ25" s="711"/>
      <c r="MBA25" s="711"/>
      <c r="MBB25" s="711"/>
      <c r="MBC25" s="711"/>
      <c r="MBD25" s="711"/>
      <c r="MBE25" s="711"/>
      <c r="MBF25" s="711"/>
      <c r="MBG25" s="711"/>
      <c r="MBH25" s="711"/>
      <c r="MBI25" s="711"/>
      <c r="MBJ25" s="711"/>
      <c r="MBK25" s="711"/>
      <c r="MBL25" s="711"/>
      <c r="MBM25" s="711"/>
      <c r="MBN25" s="711"/>
      <c r="MBO25" s="711"/>
      <c r="MBP25" s="711"/>
      <c r="MBQ25" s="711"/>
      <c r="MBR25" s="711"/>
      <c r="MBS25" s="711"/>
      <c r="MBT25" s="711"/>
      <c r="MBU25" s="711"/>
      <c r="MBV25" s="711"/>
      <c r="MBW25" s="711"/>
      <c r="MBX25" s="711"/>
      <c r="MBY25" s="711"/>
      <c r="MBZ25" s="711"/>
      <c r="MCA25" s="711"/>
      <c r="MCB25" s="711"/>
      <c r="MCC25" s="711"/>
      <c r="MCD25" s="711"/>
      <c r="MCE25" s="711"/>
      <c r="MCF25" s="711"/>
      <c r="MCG25" s="711"/>
      <c r="MCH25" s="711"/>
      <c r="MCI25" s="711"/>
      <c r="MCJ25" s="711"/>
      <c r="MCK25" s="711"/>
      <c r="MCL25" s="711"/>
      <c r="MCM25" s="711"/>
      <c r="MCN25" s="711"/>
      <c r="MCO25" s="711"/>
      <c r="MCP25" s="711"/>
      <c r="MCQ25" s="711"/>
      <c r="MCR25" s="711"/>
      <c r="MCS25" s="711"/>
      <c r="MCT25" s="711"/>
      <c r="MCU25" s="711"/>
      <c r="MCV25" s="711"/>
      <c r="MCW25" s="711"/>
      <c r="MCX25" s="711"/>
      <c r="MCY25" s="711"/>
      <c r="MCZ25" s="711"/>
      <c r="MDA25" s="711"/>
      <c r="MDB25" s="711"/>
      <c r="MDC25" s="711"/>
      <c r="MDD25" s="711"/>
      <c r="MDE25" s="711"/>
      <c r="MDF25" s="711"/>
      <c r="MDG25" s="711"/>
      <c r="MDH25" s="711"/>
      <c r="MDI25" s="711"/>
      <c r="MDJ25" s="711"/>
      <c r="MDK25" s="711"/>
      <c r="MDL25" s="711"/>
      <c r="MDM25" s="711"/>
      <c r="MDN25" s="711"/>
      <c r="MDO25" s="711"/>
      <c r="MDP25" s="711"/>
      <c r="MDQ25" s="711"/>
      <c r="MDR25" s="711"/>
      <c r="MDS25" s="711"/>
      <c r="MDT25" s="711"/>
      <c r="MDU25" s="711"/>
      <c r="MDV25" s="711"/>
      <c r="MDW25" s="711"/>
      <c r="MDX25" s="711"/>
      <c r="MDY25" s="711"/>
      <c r="MDZ25" s="711"/>
      <c r="MEA25" s="711"/>
      <c r="MEB25" s="711"/>
      <c r="MEC25" s="711"/>
      <c r="MED25" s="711"/>
      <c r="MEE25" s="711"/>
      <c r="MEF25" s="711"/>
      <c r="MEG25" s="711"/>
      <c r="MEH25" s="711"/>
      <c r="MEI25" s="711"/>
      <c r="MEJ25" s="711"/>
      <c r="MEK25" s="711"/>
      <c r="MEL25" s="711"/>
      <c r="MEM25" s="711"/>
      <c r="MEN25" s="711"/>
      <c r="MEO25" s="711"/>
      <c r="MEP25" s="711"/>
      <c r="MEQ25" s="711"/>
      <c r="MER25" s="711"/>
      <c r="MES25" s="711"/>
      <c r="MET25" s="711"/>
      <c r="MEU25" s="711"/>
      <c r="MEV25" s="711"/>
      <c r="MEW25" s="711"/>
      <c r="MEX25" s="711"/>
      <c r="MEY25" s="711"/>
      <c r="MEZ25" s="711"/>
      <c r="MFA25" s="711"/>
      <c r="MFB25" s="711"/>
      <c r="MFC25" s="711"/>
      <c r="MFD25" s="711"/>
      <c r="MFE25" s="711"/>
      <c r="MFF25" s="711"/>
      <c r="MFG25" s="711"/>
      <c r="MFH25" s="711"/>
      <c r="MFI25" s="711"/>
      <c r="MFJ25" s="711"/>
      <c r="MFK25" s="711"/>
      <c r="MFL25" s="711"/>
      <c r="MFM25" s="711"/>
      <c r="MFN25" s="711"/>
      <c r="MFO25" s="711"/>
      <c r="MFP25" s="711"/>
      <c r="MFQ25" s="711"/>
      <c r="MFR25" s="711"/>
      <c r="MFS25" s="711"/>
      <c r="MFT25" s="711"/>
      <c r="MFU25" s="711"/>
      <c r="MFV25" s="711"/>
      <c r="MFW25" s="711"/>
      <c r="MFX25" s="711"/>
      <c r="MFY25" s="711"/>
      <c r="MFZ25" s="711"/>
      <c r="MGA25" s="711"/>
      <c r="MGB25" s="711"/>
      <c r="MGC25" s="711"/>
      <c r="MGD25" s="711"/>
      <c r="MGE25" s="711"/>
      <c r="MGF25" s="711"/>
      <c r="MGG25" s="711"/>
      <c r="MGH25" s="711"/>
      <c r="MGI25" s="711"/>
      <c r="MGJ25" s="711"/>
      <c r="MGK25" s="711"/>
      <c r="MGL25" s="711"/>
      <c r="MGM25" s="711"/>
      <c r="MGN25" s="711"/>
      <c r="MGO25" s="711"/>
      <c r="MGP25" s="711"/>
      <c r="MGQ25" s="711"/>
      <c r="MGR25" s="711"/>
      <c r="MGS25" s="711"/>
      <c r="MGT25" s="711"/>
      <c r="MGU25" s="711"/>
      <c r="MGV25" s="711"/>
      <c r="MGW25" s="711"/>
      <c r="MGX25" s="711"/>
      <c r="MGY25" s="711"/>
      <c r="MGZ25" s="711"/>
      <c r="MHA25" s="711"/>
      <c r="MHB25" s="711"/>
      <c r="MHC25" s="711"/>
      <c r="MHD25" s="711"/>
      <c r="MHE25" s="711"/>
      <c r="MHF25" s="711"/>
      <c r="MHG25" s="711"/>
      <c r="MHH25" s="711"/>
      <c r="MHI25" s="711"/>
      <c r="MHJ25" s="711"/>
      <c r="MHK25" s="711"/>
      <c r="MHL25" s="711"/>
      <c r="MHM25" s="711"/>
      <c r="MHN25" s="711"/>
      <c r="MHO25" s="711"/>
      <c r="MHP25" s="711"/>
      <c r="MHQ25" s="711"/>
      <c r="MHR25" s="711"/>
      <c r="MHS25" s="711"/>
      <c r="MHT25" s="711"/>
      <c r="MHU25" s="711"/>
      <c r="MHV25" s="711"/>
      <c r="MHW25" s="711"/>
      <c r="MHX25" s="711"/>
      <c r="MHY25" s="711"/>
      <c r="MHZ25" s="711"/>
      <c r="MIA25" s="711"/>
      <c r="MIB25" s="711"/>
      <c r="MIC25" s="711"/>
      <c r="MID25" s="711"/>
      <c r="MIE25" s="711"/>
      <c r="MIF25" s="711"/>
      <c r="MIG25" s="711"/>
      <c r="MIH25" s="711"/>
      <c r="MII25" s="711"/>
      <c r="MIJ25" s="711"/>
      <c r="MIK25" s="711"/>
      <c r="MIL25" s="711"/>
      <c r="MIM25" s="711"/>
      <c r="MIN25" s="711"/>
      <c r="MIO25" s="711"/>
      <c r="MIP25" s="711"/>
      <c r="MIQ25" s="711"/>
      <c r="MIR25" s="711"/>
      <c r="MIS25" s="711"/>
      <c r="MIT25" s="711"/>
      <c r="MIU25" s="711"/>
      <c r="MIV25" s="711"/>
      <c r="MIW25" s="711"/>
      <c r="MIX25" s="711"/>
      <c r="MIY25" s="711"/>
      <c r="MIZ25" s="711"/>
      <c r="MJA25" s="711"/>
      <c r="MJB25" s="711"/>
      <c r="MJC25" s="711"/>
      <c r="MJD25" s="711"/>
      <c r="MJE25" s="711"/>
      <c r="MJF25" s="711"/>
      <c r="MJG25" s="711"/>
      <c r="MJH25" s="711"/>
      <c r="MJI25" s="711"/>
      <c r="MJJ25" s="711"/>
      <c r="MJK25" s="711"/>
      <c r="MJL25" s="711"/>
      <c r="MJM25" s="711"/>
      <c r="MJN25" s="711"/>
      <c r="MJO25" s="711"/>
      <c r="MJP25" s="711"/>
      <c r="MJQ25" s="711"/>
      <c r="MJR25" s="711"/>
      <c r="MJS25" s="711"/>
      <c r="MJT25" s="711"/>
      <c r="MJU25" s="711"/>
      <c r="MJV25" s="711"/>
      <c r="MJW25" s="711"/>
      <c r="MJX25" s="711"/>
      <c r="MJY25" s="711"/>
      <c r="MJZ25" s="711"/>
      <c r="MKA25" s="711"/>
      <c r="MKB25" s="711"/>
      <c r="MKC25" s="711"/>
      <c r="MKD25" s="711"/>
      <c r="MKE25" s="711"/>
      <c r="MKF25" s="711"/>
      <c r="MKG25" s="711"/>
      <c r="MKH25" s="711"/>
      <c r="MKI25" s="711"/>
      <c r="MKJ25" s="711"/>
      <c r="MKK25" s="711"/>
      <c r="MKL25" s="711"/>
      <c r="MKM25" s="711"/>
      <c r="MKN25" s="711"/>
      <c r="MKO25" s="711"/>
      <c r="MKP25" s="711"/>
      <c r="MKQ25" s="711"/>
      <c r="MKR25" s="711"/>
      <c r="MKS25" s="711"/>
      <c r="MKT25" s="711"/>
      <c r="MKU25" s="711"/>
      <c r="MKV25" s="711"/>
      <c r="MKW25" s="711"/>
      <c r="MKX25" s="711"/>
      <c r="MKY25" s="711"/>
      <c r="MKZ25" s="711"/>
      <c r="MLA25" s="711"/>
      <c r="MLB25" s="711"/>
      <c r="MLC25" s="711"/>
      <c r="MLD25" s="711"/>
      <c r="MLE25" s="711"/>
      <c r="MLF25" s="711"/>
      <c r="MLG25" s="711"/>
      <c r="MLH25" s="711"/>
      <c r="MLI25" s="711"/>
      <c r="MLJ25" s="711"/>
      <c r="MLK25" s="711"/>
      <c r="MLL25" s="711"/>
      <c r="MLM25" s="711"/>
      <c r="MLN25" s="711"/>
      <c r="MLO25" s="711"/>
      <c r="MLP25" s="711"/>
      <c r="MLQ25" s="711"/>
      <c r="MLR25" s="711"/>
      <c r="MLS25" s="711"/>
      <c r="MLT25" s="711"/>
      <c r="MLU25" s="711"/>
      <c r="MLV25" s="711"/>
      <c r="MLW25" s="711"/>
      <c r="MLX25" s="711"/>
      <c r="MLY25" s="711"/>
      <c r="MLZ25" s="711"/>
      <c r="MMA25" s="711"/>
      <c r="MMB25" s="711"/>
      <c r="MMC25" s="711"/>
      <c r="MMD25" s="711"/>
      <c r="MME25" s="711"/>
      <c r="MMF25" s="711"/>
      <c r="MMG25" s="711"/>
      <c r="MMH25" s="711"/>
      <c r="MMI25" s="711"/>
      <c r="MMJ25" s="711"/>
      <c r="MMK25" s="711"/>
      <c r="MML25" s="711"/>
      <c r="MMM25" s="711"/>
      <c r="MMN25" s="711"/>
      <c r="MMO25" s="711"/>
      <c r="MMP25" s="711"/>
      <c r="MMQ25" s="711"/>
      <c r="MMR25" s="711"/>
      <c r="MMS25" s="711"/>
      <c r="MMT25" s="711"/>
      <c r="MMU25" s="711"/>
      <c r="MMV25" s="711"/>
      <c r="MMW25" s="711"/>
      <c r="MMX25" s="711"/>
      <c r="MMY25" s="711"/>
      <c r="MMZ25" s="711"/>
      <c r="MNA25" s="711"/>
      <c r="MNB25" s="711"/>
      <c r="MNC25" s="711"/>
      <c r="MND25" s="711"/>
      <c r="MNE25" s="711"/>
      <c r="MNF25" s="711"/>
      <c r="MNG25" s="711"/>
      <c r="MNH25" s="711"/>
      <c r="MNI25" s="711"/>
      <c r="MNJ25" s="711"/>
      <c r="MNK25" s="711"/>
      <c r="MNL25" s="711"/>
      <c r="MNM25" s="711"/>
      <c r="MNN25" s="711"/>
      <c r="MNO25" s="711"/>
      <c r="MNP25" s="711"/>
      <c r="MNQ25" s="711"/>
      <c r="MNR25" s="711"/>
      <c r="MNS25" s="711"/>
      <c r="MNT25" s="711"/>
      <c r="MNU25" s="711"/>
      <c r="MNV25" s="711"/>
      <c r="MNW25" s="711"/>
      <c r="MNX25" s="711"/>
      <c r="MNY25" s="711"/>
      <c r="MNZ25" s="711"/>
      <c r="MOA25" s="711"/>
      <c r="MOB25" s="711"/>
      <c r="MOC25" s="711"/>
      <c r="MOD25" s="711"/>
      <c r="MOE25" s="711"/>
      <c r="MOF25" s="711"/>
      <c r="MOG25" s="711"/>
      <c r="MOH25" s="711"/>
      <c r="MOI25" s="711"/>
      <c r="MOJ25" s="711"/>
      <c r="MOK25" s="711"/>
      <c r="MOL25" s="711"/>
      <c r="MOM25" s="711"/>
      <c r="MON25" s="711"/>
      <c r="MOO25" s="711"/>
      <c r="MOP25" s="711"/>
      <c r="MOQ25" s="711"/>
      <c r="MOR25" s="711"/>
      <c r="MOS25" s="711"/>
      <c r="MOT25" s="711"/>
      <c r="MOU25" s="711"/>
      <c r="MOV25" s="711"/>
      <c r="MOW25" s="711"/>
      <c r="MOX25" s="711"/>
      <c r="MOY25" s="711"/>
      <c r="MOZ25" s="711"/>
      <c r="MPA25" s="711"/>
      <c r="MPB25" s="711"/>
      <c r="MPC25" s="711"/>
      <c r="MPD25" s="711"/>
      <c r="MPE25" s="711"/>
      <c r="MPF25" s="711"/>
      <c r="MPG25" s="711"/>
      <c r="MPH25" s="711"/>
      <c r="MPI25" s="711"/>
      <c r="MPJ25" s="711"/>
      <c r="MPK25" s="711"/>
      <c r="MPL25" s="711"/>
      <c r="MPM25" s="711"/>
      <c r="MPN25" s="711"/>
      <c r="MPO25" s="711"/>
      <c r="MPP25" s="711"/>
      <c r="MPQ25" s="711"/>
      <c r="MPR25" s="711"/>
      <c r="MPS25" s="711"/>
      <c r="MPT25" s="711"/>
      <c r="MPU25" s="711"/>
      <c r="MPV25" s="711"/>
      <c r="MPW25" s="711"/>
      <c r="MPX25" s="711"/>
      <c r="MPY25" s="711"/>
      <c r="MPZ25" s="711"/>
      <c r="MQA25" s="711"/>
      <c r="MQB25" s="711"/>
      <c r="MQC25" s="711"/>
      <c r="MQD25" s="711"/>
      <c r="MQE25" s="711"/>
      <c r="MQF25" s="711"/>
      <c r="MQG25" s="711"/>
      <c r="MQH25" s="711"/>
      <c r="MQI25" s="711"/>
      <c r="MQJ25" s="711"/>
      <c r="MQK25" s="711"/>
      <c r="MQL25" s="711"/>
      <c r="MQM25" s="711"/>
      <c r="MQN25" s="711"/>
      <c r="MQO25" s="711"/>
      <c r="MQP25" s="711"/>
      <c r="MQQ25" s="711"/>
      <c r="MQR25" s="711"/>
      <c r="MQS25" s="711"/>
      <c r="MQT25" s="711"/>
      <c r="MQU25" s="711"/>
      <c r="MQV25" s="711"/>
      <c r="MQW25" s="711"/>
      <c r="MQX25" s="711"/>
      <c r="MQY25" s="711"/>
      <c r="MQZ25" s="711"/>
      <c r="MRA25" s="711"/>
      <c r="MRB25" s="711"/>
      <c r="MRC25" s="711"/>
      <c r="MRD25" s="711"/>
      <c r="MRE25" s="711"/>
      <c r="MRF25" s="711"/>
      <c r="MRG25" s="711"/>
      <c r="MRH25" s="711"/>
      <c r="MRI25" s="711"/>
      <c r="MRJ25" s="711"/>
      <c r="MRK25" s="711"/>
      <c r="MRL25" s="711"/>
      <c r="MRM25" s="711"/>
      <c r="MRN25" s="711"/>
      <c r="MRO25" s="711"/>
      <c r="MRP25" s="711"/>
      <c r="MRQ25" s="711"/>
      <c r="MRR25" s="711"/>
      <c r="MRS25" s="711"/>
      <c r="MRT25" s="711"/>
      <c r="MRU25" s="711"/>
      <c r="MRV25" s="711"/>
      <c r="MRW25" s="711"/>
      <c r="MRX25" s="711"/>
      <c r="MRY25" s="711"/>
      <c r="MRZ25" s="711"/>
      <c r="MSA25" s="711"/>
      <c r="MSB25" s="711"/>
      <c r="MSC25" s="711"/>
      <c r="MSD25" s="711"/>
      <c r="MSE25" s="711"/>
      <c r="MSF25" s="711"/>
      <c r="MSG25" s="711"/>
      <c r="MSH25" s="711"/>
      <c r="MSI25" s="711"/>
      <c r="MSJ25" s="711"/>
      <c r="MSK25" s="711"/>
      <c r="MSL25" s="711"/>
      <c r="MSM25" s="711"/>
      <c r="MSN25" s="711"/>
      <c r="MSO25" s="711"/>
      <c r="MSP25" s="711"/>
      <c r="MSQ25" s="711"/>
      <c r="MSR25" s="711"/>
      <c r="MSS25" s="711"/>
      <c r="MST25" s="711"/>
      <c r="MSU25" s="711"/>
      <c r="MSV25" s="711"/>
      <c r="MSW25" s="711"/>
      <c r="MSX25" s="711"/>
      <c r="MSY25" s="711"/>
      <c r="MSZ25" s="711"/>
      <c r="MTA25" s="711"/>
      <c r="MTB25" s="711"/>
      <c r="MTC25" s="711"/>
      <c r="MTD25" s="711"/>
      <c r="MTE25" s="711"/>
      <c r="MTF25" s="711"/>
      <c r="MTG25" s="711"/>
      <c r="MTH25" s="711"/>
      <c r="MTI25" s="711"/>
      <c r="MTJ25" s="711"/>
      <c r="MTK25" s="711"/>
      <c r="MTL25" s="711"/>
      <c r="MTM25" s="711"/>
      <c r="MTN25" s="711"/>
      <c r="MTO25" s="711"/>
      <c r="MTP25" s="711"/>
      <c r="MTQ25" s="711"/>
      <c r="MTR25" s="711"/>
      <c r="MTS25" s="711"/>
      <c r="MTT25" s="711"/>
      <c r="MTU25" s="711"/>
      <c r="MTV25" s="711"/>
      <c r="MTW25" s="711"/>
      <c r="MTX25" s="711"/>
      <c r="MTY25" s="711"/>
      <c r="MTZ25" s="711"/>
      <c r="MUA25" s="711"/>
      <c r="MUB25" s="711"/>
      <c r="MUC25" s="711"/>
      <c r="MUD25" s="711"/>
      <c r="MUE25" s="711"/>
      <c r="MUF25" s="711"/>
      <c r="MUG25" s="711"/>
      <c r="MUH25" s="711"/>
      <c r="MUI25" s="711"/>
      <c r="MUJ25" s="711"/>
      <c r="MUK25" s="711"/>
      <c r="MUL25" s="711"/>
      <c r="MUM25" s="711"/>
      <c r="MUN25" s="711"/>
      <c r="MUO25" s="711"/>
      <c r="MUP25" s="711"/>
      <c r="MUQ25" s="711"/>
      <c r="MUR25" s="711"/>
      <c r="MUS25" s="711"/>
      <c r="MUT25" s="711"/>
      <c r="MUU25" s="711"/>
      <c r="MUV25" s="711"/>
      <c r="MUW25" s="711"/>
      <c r="MUX25" s="711"/>
      <c r="MUY25" s="711"/>
      <c r="MUZ25" s="711"/>
      <c r="MVA25" s="711"/>
      <c r="MVB25" s="711"/>
      <c r="MVC25" s="711"/>
      <c r="MVD25" s="711"/>
      <c r="MVE25" s="711"/>
      <c r="MVF25" s="711"/>
      <c r="MVG25" s="711"/>
      <c r="MVH25" s="711"/>
      <c r="MVI25" s="711"/>
      <c r="MVJ25" s="711"/>
      <c r="MVK25" s="711"/>
      <c r="MVL25" s="711"/>
      <c r="MVM25" s="711"/>
      <c r="MVN25" s="711"/>
      <c r="MVO25" s="711"/>
      <c r="MVP25" s="711"/>
      <c r="MVQ25" s="711"/>
      <c r="MVR25" s="711"/>
      <c r="MVS25" s="711"/>
      <c r="MVT25" s="711"/>
      <c r="MVU25" s="711"/>
      <c r="MVV25" s="711"/>
      <c r="MVW25" s="711"/>
      <c r="MVX25" s="711"/>
      <c r="MVY25" s="711"/>
      <c r="MVZ25" s="711"/>
      <c r="MWA25" s="711"/>
      <c r="MWB25" s="711"/>
      <c r="MWC25" s="711"/>
      <c r="MWD25" s="711"/>
      <c r="MWE25" s="711"/>
      <c r="MWF25" s="711"/>
      <c r="MWG25" s="711"/>
      <c r="MWH25" s="711"/>
      <c r="MWI25" s="711"/>
      <c r="MWJ25" s="711"/>
      <c r="MWK25" s="711"/>
      <c r="MWL25" s="711"/>
      <c r="MWM25" s="711"/>
      <c r="MWN25" s="711"/>
      <c r="MWO25" s="711"/>
      <c r="MWP25" s="711"/>
      <c r="MWQ25" s="711"/>
      <c r="MWR25" s="711"/>
      <c r="MWS25" s="711"/>
      <c r="MWT25" s="711"/>
      <c r="MWU25" s="711"/>
      <c r="MWV25" s="711"/>
      <c r="MWW25" s="711"/>
      <c r="MWX25" s="711"/>
      <c r="MWY25" s="711"/>
      <c r="MWZ25" s="711"/>
      <c r="MXA25" s="711"/>
      <c r="MXB25" s="711"/>
      <c r="MXC25" s="711"/>
      <c r="MXD25" s="711"/>
      <c r="MXE25" s="711"/>
      <c r="MXF25" s="711"/>
      <c r="MXG25" s="711"/>
      <c r="MXH25" s="711"/>
      <c r="MXI25" s="711"/>
      <c r="MXJ25" s="711"/>
      <c r="MXK25" s="711"/>
      <c r="MXL25" s="711"/>
      <c r="MXM25" s="711"/>
      <c r="MXN25" s="711"/>
      <c r="MXO25" s="711"/>
      <c r="MXP25" s="711"/>
      <c r="MXQ25" s="711"/>
      <c r="MXR25" s="711"/>
      <c r="MXS25" s="711"/>
      <c r="MXT25" s="711"/>
      <c r="MXU25" s="711"/>
      <c r="MXV25" s="711"/>
      <c r="MXW25" s="711"/>
      <c r="MXX25" s="711"/>
      <c r="MXY25" s="711"/>
      <c r="MXZ25" s="711"/>
      <c r="MYA25" s="711"/>
      <c r="MYB25" s="711"/>
      <c r="MYC25" s="711"/>
      <c r="MYD25" s="711"/>
      <c r="MYE25" s="711"/>
      <c r="MYF25" s="711"/>
      <c r="MYG25" s="711"/>
      <c r="MYH25" s="711"/>
      <c r="MYI25" s="711"/>
      <c r="MYJ25" s="711"/>
      <c r="MYK25" s="711"/>
      <c r="MYL25" s="711"/>
      <c r="MYM25" s="711"/>
      <c r="MYN25" s="711"/>
      <c r="MYO25" s="711"/>
      <c r="MYP25" s="711"/>
      <c r="MYQ25" s="711"/>
      <c r="MYR25" s="711"/>
      <c r="MYS25" s="711"/>
      <c r="MYT25" s="711"/>
      <c r="MYU25" s="711"/>
      <c r="MYV25" s="711"/>
      <c r="MYW25" s="711"/>
      <c r="MYX25" s="711"/>
      <c r="MYY25" s="711"/>
      <c r="MYZ25" s="711"/>
      <c r="MZA25" s="711"/>
      <c r="MZB25" s="711"/>
      <c r="MZC25" s="711"/>
      <c r="MZD25" s="711"/>
      <c r="MZE25" s="711"/>
      <c r="MZF25" s="711"/>
      <c r="MZG25" s="711"/>
      <c r="MZH25" s="711"/>
      <c r="MZI25" s="711"/>
      <c r="MZJ25" s="711"/>
      <c r="MZK25" s="711"/>
      <c r="MZL25" s="711"/>
      <c r="MZM25" s="711"/>
      <c r="MZN25" s="711"/>
      <c r="MZO25" s="711"/>
      <c r="MZP25" s="711"/>
      <c r="MZQ25" s="711"/>
      <c r="MZR25" s="711"/>
      <c r="MZS25" s="711"/>
      <c r="MZT25" s="711"/>
      <c r="MZU25" s="711"/>
      <c r="MZV25" s="711"/>
      <c r="MZW25" s="711"/>
      <c r="MZX25" s="711"/>
      <c r="MZY25" s="711"/>
      <c r="MZZ25" s="711"/>
      <c r="NAA25" s="711"/>
      <c r="NAB25" s="711"/>
      <c r="NAC25" s="711"/>
      <c r="NAD25" s="711"/>
      <c r="NAE25" s="711"/>
      <c r="NAF25" s="711"/>
      <c r="NAG25" s="711"/>
      <c r="NAH25" s="711"/>
      <c r="NAI25" s="711"/>
      <c r="NAJ25" s="711"/>
      <c r="NAK25" s="711"/>
      <c r="NAL25" s="711"/>
      <c r="NAM25" s="711"/>
      <c r="NAN25" s="711"/>
      <c r="NAO25" s="711"/>
      <c r="NAP25" s="711"/>
      <c r="NAQ25" s="711"/>
      <c r="NAR25" s="711"/>
      <c r="NAS25" s="711"/>
      <c r="NAT25" s="711"/>
      <c r="NAU25" s="711"/>
      <c r="NAV25" s="711"/>
      <c r="NAW25" s="711"/>
      <c r="NAX25" s="711"/>
      <c r="NAY25" s="711"/>
      <c r="NAZ25" s="711"/>
      <c r="NBA25" s="711"/>
      <c r="NBB25" s="711"/>
      <c r="NBC25" s="711"/>
      <c r="NBD25" s="711"/>
      <c r="NBE25" s="711"/>
      <c r="NBF25" s="711"/>
      <c r="NBG25" s="711"/>
      <c r="NBH25" s="711"/>
      <c r="NBI25" s="711"/>
      <c r="NBJ25" s="711"/>
      <c r="NBK25" s="711"/>
      <c r="NBL25" s="711"/>
      <c r="NBM25" s="711"/>
      <c r="NBN25" s="711"/>
      <c r="NBO25" s="711"/>
      <c r="NBP25" s="711"/>
      <c r="NBQ25" s="711"/>
      <c r="NBR25" s="711"/>
      <c r="NBS25" s="711"/>
      <c r="NBT25" s="711"/>
      <c r="NBU25" s="711"/>
      <c r="NBV25" s="711"/>
      <c r="NBW25" s="711"/>
      <c r="NBX25" s="711"/>
      <c r="NBY25" s="711"/>
      <c r="NBZ25" s="711"/>
      <c r="NCA25" s="711"/>
      <c r="NCB25" s="711"/>
      <c r="NCC25" s="711"/>
      <c r="NCD25" s="711"/>
      <c r="NCE25" s="711"/>
      <c r="NCF25" s="711"/>
      <c r="NCG25" s="711"/>
      <c r="NCH25" s="711"/>
      <c r="NCI25" s="711"/>
      <c r="NCJ25" s="711"/>
      <c r="NCK25" s="711"/>
      <c r="NCL25" s="711"/>
      <c r="NCM25" s="711"/>
      <c r="NCN25" s="711"/>
      <c r="NCO25" s="711"/>
      <c r="NCP25" s="711"/>
      <c r="NCQ25" s="711"/>
      <c r="NCR25" s="711"/>
      <c r="NCS25" s="711"/>
      <c r="NCT25" s="711"/>
      <c r="NCU25" s="711"/>
      <c r="NCV25" s="711"/>
      <c r="NCW25" s="711"/>
      <c r="NCX25" s="711"/>
      <c r="NCY25" s="711"/>
      <c r="NCZ25" s="711"/>
      <c r="NDA25" s="711"/>
      <c r="NDB25" s="711"/>
      <c r="NDC25" s="711"/>
      <c r="NDD25" s="711"/>
      <c r="NDE25" s="711"/>
      <c r="NDF25" s="711"/>
      <c r="NDG25" s="711"/>
      <c r="NDH25" s="711"/>
      <c r="NDI25" s="711"/>
      <c r="NDJ25" s="711"/>
      <c r="NDK25" s="711"/>
      <c r="NDL25" s="711"/>
      <c r="NDM25" s="711"/>
      <c r="NDN25" s="711"/>
      <c r="NDO25" s="711"/>
      <c r="NDP25" s="711"/>
      <c r="NDQ25" s="711"/>
      <c r="NDR25" s="711"/>
      <c r="NDS25" s="711"/>
      <c r="NDT25" s="711"/>
      <c r="NDU25" s="711"/>
      <c r="NDV25" s="711"/>
      <c r="NDW25" s="711"/>
      <c r="NDX25" s="711"/>
      <c r="NDY25" s="711"/>
      <c r="NDZ25" s="711"/>
      <c r="NEA25" s="711"/>
      <c r="NEB25" s="711"/>
      <c r="NEC25" s="711"/>
      <c r="NED25" s="711"/>
      <c r="NEE25" s="711"/>
      <c r="NEF25" s="711"/>
      <c r="NEG25" s="711"/>
      <c r="NEH25" s="711"/>
      <c r="NEI25" s="711"/>
      <c r="NEJ25" s="711"/>
      <c r="NEK25" s="711"/>
      <c r="NEL25" s="711"/>
      <c r="NEM25" s="711"/>
      <c r="NEN25" s="711"/>
      <c r="NEO25" s="711"/>
      <c r="NEP25" s="711"/>
      <c r="NEQ25" s="711"/>
      <c r="NER25" s="711"/>
      <c r="NES25" s="711"/>
      <c r="NET25" s="711"/>
      <c r="NEU25" s="711"/>
      <c r="NEV25" s="711"/>
      <c r="NEW25" s="711"/>
      <c r="NEX25" s="711"/>
      <c r="NEY25" s="711"/>
      <c r="NEZ25" s="711"/>
      <c r="NFA25" s="711"/>
      <c r="NFB25" s="711"/>
      <c r="NFC25" s="711"/>
      <c r="NFD25" s="711"/>
      <c r="NFE25" s="711"/>
      <c r="NFF25" s="711"/>
      <c r="NFG25" s="711"/>
      <c r="NFH25" s="711"/>
      <c r="NFI25" s="711"/>
      <c r="NFJ25" s="711"/>
      <c r="NFK25" s="711"/>
      <c r="NFL25" s="711"/>
      <c r="NFM25" s="711"/>
      <c r="NFN25" s="711"/>
      <c r="NFO25" s="711"/>
      <c r="NFP25" s="711"/>
      <c r="NFQ25" s="711"/>
      <c r="NFR25" s="711"/>
      <c r="NFS25" s="711"/>
      <c r="NFT25" s="711"/>
      <c r="NFU25" s="711"/>
      <c r="NFV25" s="711"/>
      <c r="NFW25" s="711"/>
      <c r="NFX25" s="711"/>
      <c r="NFY25" s="711"/>
      <c r="NFZ25" s="711"/>
      <c r="NGA25" s="711"/>
      <c r="NGB25" s="711"/>
      <c r="NGC25" s="711"/>
      <c r="NGD25" s="711"/>
      <c r="NGE25" s="711"/>
      <c r="NGF25" s="711"/>
      <c r="NGG25" s="711"/>
      <c r="NGH25" s="711"/>
      <c r="NGI25" s="711"/>
      <c r="NGJ25" s="711"/>
      <c r="NGK25" s="711"/>
      <c r="NGL25" s="711"/>
      <c r="NGM25" s="711"/>
      <c r="NGN25" s="711"/>
      <c r="NGO25" s="711"/>
      <c r="NGP25" s="711"/>
      <c r="NGQ25" s="711"/>
      <c r="NGR25" s="711"/>
      <c r="NGS25" s="711"/>
      <c r="NGT25" s="711"/>
      <c r="NGU25" s="711"/>
      <c r="NGV25" s="711"/>
      <c r="NGW25" s="711"/>
      <c r="NGX25" s="711"/>
      <c r="NGY25" s="711"/>
      <c r="NGZ25" s="711"/>
      <c r="NHA25" s="711"/>
      <c r="NHB25" s="711"/>
      <c r="NHC25" s="711"/>
      <c r="NHD25" s="711"/>
      <c r="NHE25" s="711"/>
      <c r="NHF25" s="711"/>
      <c r="NHG25" s="711"/>
      <c r="NHH25" s="711"/>
      <c r="NHI25" s="711"/>
      <c r="NHJ25" s="711"/>
      <c r="NHK25" s="711"/>
      <c r="NHL25" s="711"/>
      <c r="NHM25" s="711"/>
      <c r="NHN25" s="711"/>
      <c r="NHO25" s="711"/>
      <c r="NHP25" s="711"/>
      <c r="NHQ25" s="711"/>
      <c r="NHR25" s="711"/>
      <c r="NHS25" s="711"/>
      <c r="NHT25" s="711"/>
      <c r="NHU25" s="711"/>
      <c r="NHV25" s="711"/>
      <c r="NHW25" s="711"/>
      <c r="NHX25" s="711"/>
      <c r="NHY25" s="711"/>
      <c r="NHZ25" s="711"/>
      <c r="NIA25" s="711"/>
      <c r="NIB25" s="711"/>
      <c r="NIC25" s="711"/>
      <c r="NID25" s="711"/>
      <c r="NIE25" s="711"/>
      <c r="NIF25" s="711"/>
      <c r="NIG25" s="711"/>
      <c r="NIH25" s="711"/>
      <c r="NII25" s="711"/>
      <c r="NIJ25" s="711"/>
      <c r="NIK25" s="711"/>
      <c r="NIL25" s="711"/>
      <c r="NIM25" s="711"/>
      <c r="NIN25" s="711"/>
      <c r="NIO25" s="711"/>
      <c r="NIP25" s="711"/>
      <c r="NIQ25" s="711"/>
      <c r="NIR25" s="711"/>
      <c r="NIS25" s="711"/>
      <c r="NIT25" s="711"/>
      <c r="NIU25" s="711"/>
      <c r="NIV25" s="711"/>
      <c r="NIW25" s="711"/>
      <c r="NIX25" s="711"/>
      <c r="NIY25" s="711"/>
      <c r="NIZ25" s="711"/>
      <c r="NJA25" s="711"/>
      <c r="NJB25" s="711"/>
      <c r="NJC25" s="711"/>
      <c r="NJD25" s="711"/>
      <c r="NJE25" s="711"/>
      <c r="NJF25" s="711"/>
      <c r="NJG25" s="711"/>
      <c r="NJH25" s="711"/>
      <c r="NJI25" s="711"/>
      <c r="NJJ25" s="711"/>
      <c r="NJK25" s="711"/>
      <c r="NJL25" s="711"/>
      <c r="NJM25" s="711"/>
      <c r="NJN25" s="711"/>
      <c r="NJO25" s="711"/>
      <c r="NJP25" s="711"/>
      <c r="NJQ25" s="711"/>
      <c r="NJR25" s="711"/>
      <c r="NJS25" s="711"/>
      <c r="NJT25" s="711"/>
      <c r="NJU25" s="711"/>
      <c r="NJV25" s="711"/>
      <c r="NJW25" s="711"/>
      <c r="NJX25" s="711"/>
      <c r="NJY25" s="711"/>
      <c r="NJZ25" s="711"/>
      <c r="NKA25" s="711"/>
      <c r="NKB25" s="711"/>
      <c r="NKC25" s="711"/>
      <c r="NKD25" s="711"/>
      <c r="NKE25" s="711"/>
      <c r="NKF25" s="711"/>
      <c r="NKG25" s="711"/>
      <c r="NKH25" s="711"/>
      <c r="NKI25" s="711"/>
      <c r="NKJ25" s="711"/>
      <c r="NKK25" s="711"/>
      <c r="NKL25" s="711"/>
      <c r="NKM25" s="711"/>
      <c r="NKN25" s="711"/>
      <c r="NKO25" s="711"/>
      <c r="NKP25" s="711"/>
      <c r="NKQ25" s="711"/>
      <c r="NKR25" s="711"/>
      <c r="NKS25" s="711"/>
      <c r="NKT25" s="711"/>
      <c r="NKU25" s="711"/>
      <c r="NKV25" s="711"/>
      <c r="NKW25" s="711"/>
      <c r="NKX25" s="711"/>
      <c r="NKY25" s="711"/>
      <c r="NKZ25" s="711"/>
      <c r="NLA25" s="711"/>
      <c r="NLB25" s="711"/>
      <c r="NLC25" s="711"/>
      <c r="NLD25" s="711"/>
      <c r="NLE25" s="711"/>
      <c r="NLF25" s="711"/>
      <c r="NLG25" s="711"/>
      <c r="NLH25" s="711"/>
      <c r="NLI25" s="711"/>
      <c r="NLJ25" s="711"/>
      <c r="NLK25" s="711"/>
      <c r="NLL25" s="711"/>
      <c r="NLM25" s="711"/>
      <c r="NLN25" s="711"/>
      <c r="NLO25" s="711"/>
      <c r="NLP25" s="711"/>
      <c r="NLQ25" s="711"/>
      <c r="NLR25" s="711"/>
      <c r="NLS25" s="711"/>
      <c r="NLT25" s="711"/>
      <c r="NLU25" s="711"/>
      <c r="NLV25" s="711"/>
      <c r="NLW25" s="711"/>
      <c r="NLX25" s="711"/>
      <c r="NLY25" s="711"/>
      <c r="NLZ25" s="711"/>
      <c r="NMA25" s="711"/>
      <c r="NMB25" s="711"/>
      <c r="NMC25" s="711"/>
      <c r="NMD25" s="711"/>
      <c r="NME25" s="711"/>
      <c r="NMF25" s="711"/>
      <c r="NMG25" s="711"/>
      <c r="NMH25" s="711"/>
      <c r="NMI25" s="711"/>
      <c r="NMJ25" s="711"/>
      <c r="NMK25" s="711"/>
      <c r="NML25" s="711"/>
      <c r="NMM25" s="711"/>
      <c r="NMN25" s="711"/>
      <c r="NMO25" s="711"/>
      <c r="NMP25" s="711"/>
      <c r="NMQ25" s="711"/>
      <c r="NMR25" s="711"/>
      <c r="NMS25" s="711"/>
      <c r="NMT25" s="711"/>
      <c r="NMU25" s="711"/>
      <c r="NMV25" s="711"/>
      <c r="NMW25" s="711"/>
      <c r="NMX25" s="711"/>
      <c r="NMY25" s="711"/>
      <c r="NMZ25" s="711"/>
      <c r="NNA25" s="711"/>
      <c r="NNB25" s="711"/>
      <c r="NNC25" s="711"/>
      <c r="NND25" s="711"/>
      <c r="NNE25" s="711"/>
      <c r="NNF25" s="711"/>
      <c r="NNG25" s="711"/>
      <c r="NNH25" s="711"/>
      <c r="NNI25" s="711"/>
      <c r="NNJ25" s="711"/>
      <c r="NNK25" s="711"/>
      <c r="NNL25" s="711"/>
      <c r="NNM25" s="711"/>
      <c r="NNN25" s="711"/>
      <c r="NNO25" s="711"/>
      <c r="NNP25" s="711"/>
      <c r="NNQ25" s="711"/>
      <c r="NNR25" s="711"/>
      <c r="NNS25" s="711"/>
      <c r="NNT25" s="711"/>
      <c r="NNU25" s="711"/>
      <c r="NNV25" s="711"/>
      <c r="NNW25" s="711"/>
      <c r="NNX25" s="711"/>
      <c r="NNY25" s="711"/>
      <c r="NNZ25" s="711"/>
      <c r="NOA25" s="711"/>
      <c r="NOB25" s="711"/>
      <c r="NOC25" s="711"/>
      <c r="NOD25" s="711"/>
      <c r="NOE25" s="711"/>
      <c r="NOF25" s="711"/>
      <c r="NOG25" s="711"/>
      <c r="NOH25" s="711"/>
      <c r="NOI25" s="711"/>
      <c r="NOJ25" s="711"/>
      <c r="NOK25" s="711"/>
      <c r="NOL25" s="711"/>
      <c r="NOM25" s="711"/>
      <c r="NON25" s="711"/>
      <c r="NOO25" s="711"/>
      <c r="NOP25" s="711"/>
      <c r="NOQ25" s="711"/>
      <c r="NOR25" s="711"/>
      <c r="NOS25" s="711"/>
      <c r="NOT25" s="711"/>
      <c r="NOU25" s="711"/>
      <c r="NOV25" s="711"/>
      <c r="NOW25" s="711"/>
      <c r="NOX25" s="711"/>
      <c r="NOY25" s="711"/>
      <c r="NOZ25" s="711"/>
      <c r="NPA25" s="711"/>
      <c r="NPB25" s="711"/>
      <c r="NPC25" s="711"/>
      <c r="NPD25" s="711"/>
      <c r="NPE25" s="711"/>
      <c r="NPF25" s="711"/>
      <c r="NPG25" s="711"/>
      <c r="NPH25" s="711"/>
      <c r="NPI25" s="711"/>
      <c r="NPJ25" s="711"/>
      <c r="NPK25" s="711"/>
      <c r="NPL25" s="711"/>
      <c r="NPM25" s="711"/>
      <c r="NPN25" s="711"/>
      <c r="NPO25" s="711"/>
      <c r="NPP25" s="711"/>
      <c r="NPQ25" s="711"/>
      <c r="NPR25" s="711"/>
      <c r="NPS25" s="711"/>
      <c r="NPT25" s="711"/>
      <c r="NPU25" s="711"/>
      <c r="NPV25" s="711"/>
      <c r="NPW25" s="711"/>
      <c r="NPX25" s="711"/>
      <c r="NPY25" s="711"/>
      <c r="NPZ25" s="711"/>
      <c r="NQA25" s="711"/>
      <c r="NQB25" s="711"/>
      <c r="NQC25" s="711"/>
      <c r="NQD25" s="711"/>
      <c r="NQE25" s="711"/>
      <c r="NQF25" s="711"/>
      <c r="NQG25" s="711"/>
      <c r="NQH25" s="711"/>
      <c r="NQI25" s="711"/>
      <c r="NQJ25" s="711"/>
      <c r="NQK25" s="711"/>
      <c r="NQL25" s="711"/>
      <c r="NQM25" s="711"/>
      <c r="NQN25" s="711"/>
      <c r="NQO25" s="711"/>
      <c r="NQP25" s="711"/>
      <c r="NQQ25" s="711"/>
      <c r="NQR25" s="711"/>
      <c r="NQS25" s="711"/>
      <c r="NQT25" s="711"/>
      <c r="NQU25" s="711"/>
      <c r="NQV25" s="711"/>
      <c r="NQW25" s="711"/>
      <c r="NQX25" s="711"/>
      <c r="NQY25" s="711"/>
      <c r="NQZ25" s="711"/>
      <c r="NRA25" s="711"/>
      <c r="NRB25" s="711"/>
      <c r="NRC25" s="711"/>
      <c r="NRD25" s="711"/>
      <c r="NRE25" s="711"/>
      <c r="NRF25" s="711"/>
      <c r="NRG25" s="711"/>
      <c r="NRH25" s="711"/>
      <c r="NRI25" s="711"/>
      <c r="NRJ25" s="711"/>
      <c r="NRK25" s="711"/>
      <c r="NRL25" s="711"/>
      <c r="NRM25" s="711"/>
      <c r="NRN25" s="711"/>
      <c r="NRO25" s="711"/>
      <c r="NRP25" s="711"/>
      <c r="NRQ25" s="711"/>
      <c r="NRR25" s="711"/>
      <c r="NRS25" s="711"/>
      <c r="NRT25" s="711"/>
      <c r="NRU25" s="711"/>
      <c r="NRV25" s="711"/>
      <c r="NRW25" s="711"/>
      <c r="NRX25" s="711"/>
      <c r="NRY25" s="711"/>
      <c r="NRZ25" s="711"/>
      <c r="NSA25" s="711"/>
      <c r="NSB25" s="711"/>
      <c r="NSC25" s="711"/>
      <c r="NSD25" s="711"/>
      <c r="NSE25" s="711"/>
      <c r="NSF25" s="711"/>
      <c r="NSG25" s="711"/>
      <c r="NSH25" s="711"/>
      <c r="NSI25" s="711"/>
      <c r="NSJ25" s="711"/>
      <c r="NSK25" s="711"/>
      <c r="NSL25" s="711"/>
      <c r="NSM25" s="711"/>
      <c r="NSN25" s="711"/>
      <c r="NSO25" s="711"/>
      <c r="NSP25" s="711"/>
      <c r="NSQ25" s="711"/>
      <c r="NSR25" s="711"/>
      <c r="NSS25" s="711"/>
      <c r="NST25" s="711"/>
      <c r="NSU25" s="711"/>
      <c r="NSV25" s="711"/>
      <c r="NSW25" s="711"/>
      <c r="NSX25" s="711"/>
      <c r="NSY25" s="711"/>
      <c r="NSZ25" s="711"/>
      <c r="NTA25" s="711"/>
      <c r="NTB25" s="711"/>
      <c r="NTC25" s="711"/>
      <c r="NTD25" s="711"/>
      <c r="NTE25" s="711"/>
      <c r="NTF25" s="711"/>
      <c r="NTG25" s="711"/>
      <c r="NTH25" s="711"/>
      <c r="NTI25" s="711"/>
      <c r="NTJ25" s="711"/>
      <c r="NTK25" s="711"/>
      <c r="NTL25" s="711"/>
      <c r="NTM25" s="711"/>
      <c r="NTN25" s="711"/>
      <c r="NTO25" s="711"/>
      <c r="NTP25" s="711"/>
      <c r="NTQ25" s="711"/>
      <c r="NTR25" s="711"/>
      <c r="NTS25" s="711"/>
      <c r="NTT25" s="711"/>
      <c r="NTU25" s="711"/>
      <c r="NTV25" s="711"/>
      <c r="NTW25" s="711"/>
      <c r="NTX25" s="711"/>
      <c r="NTY25" s="711"/>
      <c r="NTZ25" s="711"/>
      <c r="NUA25" s="711"/>
      <c r="NUB25" s="711"/>
      <c r="NUC25" s="711"/>
      <c r="NUD25" s="711"/>
      <c r="NUE25" s="711"/>
      <c r="NUF25" s="711"/>
      <c r="NUG25" s="711"/>
      <c r="NUH25" s="711"/>
      <c r="NUI25" s="711"/>
      <c r="NUJ25" s="711"/>
      <c r="NUK25" s="711"/>
      <c r="NUL25" s="711"/>
      <c r="NUM25" s="711"/>
      <c r="NUN25" s="711"/>
      <c r="NUO25" s="711"/>
      <c r="NUP25" s="711"/>
      <c r="NUQ25" s="711"/>
      <c r="NUR25" s="711"/>
      <c r="NUS25" s="711"/>
      <c r="NUT25" s="711"/>
      <c r="NUU25" s="711"/>
      <c r="NUV25" s="711"/>
      <c r="NUW25" s="711"/>
      <c r="NUX25" s="711"/>
      <c r="NUY25" s="711"/>
      <c r="NUZ25" s="711"/>
      <c r="NVA25" s="711"/>
      <c r="NVB25" s="711"/>
      <c r="NVC25" s="711"/>
      <c r="NVD25" s="711"/>
      <c r="NVE25" s="711"/>
      <c r="NVF25" s="711"/>
      <c r="NVG25" s="711"/>
      <c r="NVH25" s="711"/>
      <c r="NVI25" s="711"/>
      <c r="NVJ25" s="711"/>
      <c r="NVK25" s="711"/>
      <c r="NVL25" s="711"/>
      <c r="NVM25" s="711"/>
      <c r="NVN25" s="711"/>
      <c r="NVO25" s="711"/>
      <c r="NVP25" s="711"/>
      <c r="NVQ25" s="711"/>
      <c r="NVR25" s="711"/>
      <c r="NVS25" s="711"/>
      <c r="NVT25" s="711"/>
      <c r="NVU25" s="711"/>
      <c r="NVV25" s="711"/>
      <c r="NVW25" s="711"/>
      <c r="NVX25" s="711"/>
      <c r="NVY25" s="711"/>
      <c r="NVZ25" s="711"/>
      <c r="NWA25" s="711"/>
      <c r="NWB25" s="711"/>
      <c r="NWC25" s="711"/>
      <c r="NWD25" s="711"/>
      <c r="NWE25" s="711"/>
      <c r="NWF25" s="711"/>
      <c r="NWG25" s="711"/>
      <c r="NWH25" s="711"/>
      <c r="NWI25" s="711"/>
      <c r="NWJ25" s="711"/>
      <c r="NWK25" s="711"/>
      <c r="NWL25" s="711"/>
      <c r="NWM25" s="711"/>
      <c r="NWN25" s="711"/>
      <c r="NWO25" s="711"/>
      <c r="NWP25" s="711"/>
      <c r="NWQ25" s="711"/>
      <c r="NWR25" s="711"/>
      <c r="NWS25" s="711"/>
      <c r="NWT25" s="711"/>
      <c r="NWU25" s="711"/>
      <c r="NWV25" s="711"/>
      <c r="NWW25" s="711"/>
      <c r="NWX25" s="711"/>
      <c r="NWY25" s="711"/>
      <c r="NWZ25" s="711"/>
      <c r="NXA25" s="711"/>
      <c r="NXB25" s="711"/>
      <c r="NXC25" s="711"/>
      <c r="NXD25" s="711"/>
      <c r="NXE25" s="711"/>
      <c r="NXF25" s="711"/>
      <c r="NXG25" s="711"/>
      <c r="NXH25" s="711"/>
      <c r="NXI25" s="711"/>
      <c r="NXJ25" s="711"/>
      <c r="NXK25" s="711"/>
      <c r="NXL25" s="711"/>
      <c r="NXM25" s="711"/>
      <c r="NXN25" s="711"/>
      <c r="NXO25" s="711"/>
      <c r="NXP25" s="711"/>
      <c r="NXQ25" s="711"/>
      <c r="NXR25" s="711"/>
      <c r="NXS25" s="711"/>
      <c r="NXT25" s="711"/>
      <c r="NXU25" s="711"/>
      <c r="NXV25" s="711"/>
      <c r="NXW25" s="711"/>
      <c r="NXX25" s="711"/>
      <c r="NXY25" s="711"/>
      <c r="NXZ25" s="711"/>
      <c r="NYA25" s="711"/>
      <c r="NYB25" s="711"/>
      <c r="NYC25" s="711"/>
      <c r="NYD25" s="711"/>
      <c r="NYE25" s="711"/>
      <c r="NYF25" s="711"/>
      <c r="NYG25" s="711"/>
      <c r="NYH25" s="711"/>
      <c r="NYI25" s="711"/>
      <c r="NYJ25" s="711"/>
      <c r="NYK25" s="711"/>
      <c r="NYL25" s="711"/>
      <c r="NYM25" s="711"/>
      <c r="NYN25" s="711"/>
      <c r="NYO25" s="711"/>
      <c r="NYP25" s="711"/>
      <c r="NYQ25" s="711"/>
      <c r="NYR25" s="711"/>
      <c r="NYS25" s="711"/>
      <c r="NYT25" s="711"/>
      <c r="NYU25" s="711"/>
      <c r="NYV25" s="711"/>
      <c r="NYW25" s="711"/>
      <c r="NYX25" s="711"/>
      <c r="NYY25" s="711"/>
      <c r="NYZ25" s="711"/>
      <c r="NZA25" s="711"/>
      <c r="NZB25" s="711"/>
      <c r="NZC25" s="711"/>
      <c r="NZD25" s="711"/>
      <c r="NZE25" s="711"/>
      <c r="NZF25" s="711"/>
      <c r="NZG25" s="711"/>
      <c r="NZH25" s="711"/>
      <c r="NZI25" s="711"/>
      <c r="NZJ25" s="711"/>
      <c r="NZK25" s="711"/>
      <c r="NZL25" s="711"/>
      <c r="NZM25" s="711"/>
      <c r="NZN25" s="711"/>
      <c r="NZO25" s="711"/>
      <c r="NZP25" s="711"/>
      <c r="NZQ25" s="711"/>
      <c r="NZR25" s="711"/>
      <c r="NZS25" s="711"/>
      <c r="NZT25" s="711"/>
      <c r="NZU25" s="711"/>
      <c r="NZV25" s="711"/>
      <c r="NZW25" s="711"/>
      <c r="NZX25" s="711"/>
      <c r="NZY25" s="711"/>
      <c r="NZZ25" s="711"/>
      <c r="OAA25" s="711"/>
      <c r="OAB25" s="711"/>
      <c r="OAC25" s="711"/>
      <c r="OAD25" s="711"/>
      <c r="OAE25" s="711"/>
      <c r="OAF25" s="711"/>
      <c r="OAG25" s="711"/>
      <c r="OAH25" s="711"/>
      <c r="OAI25" s="711"/>
      <c r="OAJ25" s="711"/>
      <c r="OAK25" s="711"/>
      <c r="OAL25" s="711"/>
      <c r="OAM25" s="711"/>
      <c r="OAN25" s="711"/>
      <c r="OAO25" s="711"/>
      <c r="OAP25" s="711"/>
      <c r="OAQ25" s="711"/>
      <c r="OAR25" s="711"/>
      <c r="OAS25" s="711"/>
      <c r="OAT25" s="711"/>
      <c r="OAU25" s="711"/>
      <c r="OAV25" s="711"/>
      <c r="OAW25" s="711"/>
      <c r="OAX25" s="711"/>
      <c r="OAY25" s="711"/>
      <c r="OAZ25" s="711"/>
      <c r="OBA25" s="711"/>
      <c r="OBB25" s="711"/>
      <c r="OBC25" s="711"/>
      <c r="OBD25" s="711"/>
      <c r="OBE25" s="711"/>
      <c r="OBF25" s="711"/>
      <c r="OBG25" s="711"/>
      <c r="OBH25" s="711"/>
      <c r="OBI25" s="711"/>
      <c r="OBJ25" s="711"/>
      <c r="OBK25" s="711"/>
      <c r="OBL25" s="711"/>
      <c r="OBM25" s="711"/>
      <c r="OBN25" s="711"/>
      <c r="OBO25" s="711"/>
      <c r="OBP25" s="711"/>
      <c r="OBQ25" s="711"/>
      <c r="OBR25" s="711"/>
      <c r="OBS25" s="711"/>
      <c r="OBT25" s="711"/>
      <c r="OBU25" s="711"/>
      <c r="OBV25" s="711"/>
      <c r="OBW25" s="711"/>
      <c r="OBX25" s="711"/>
      <c r="OBY25" s="711"/>
      <c r="OBZ25" s="711"/>
      <c r="OCA25" s="711"/>
      <c r="OCB25" s="711"/>
      <c r="OCC25" s="711"/>
      <c r="OCD25" s="711"/>
      <c r="OCE25" s="711"/>
      <c r="OCF25" s="711"/>
      <c r="OCG25" s="711"/>
      <c r="OCH25" s="711"/>
      <c r="OCI25" s="711"/>
      <c r="OCJ25" s="711"/>
      <c r="OCK25" s="711"/>
      <c r="OCL25" s="711"/>
      <c r="OCM25" s="711"/>
      <c r="OCN25" s="711"/>
      <c r="OCO25" s="711"/>
      <c r="OCP25" s="711"/>
      <c r="OCQ25" s="711"/>
      <c r="OCR25" s="711"/>
      <c r="OCS25" s="711"/>
      <c r="OCT25" s="711"/>
      <c r="OCU25" s="711"/>
      <c r="OCV25" s="711"/>
      <c r="OCW25" s="711"/>
      <c r="OCX25" s="711"/>
      <c r="OCY25" s="711"/>
      <c r="OCZ25" s="711"/>
      <c r="ODA25" s="711"/>
      <c r="ODB25" s="711"/>
      <c r="ODC25" s="711"/>
      <c r="ODD25" s="711"/>
      <c r="ODE25" s="711"/>
      <c r="ODF25" s="711"/>
      <c r="ODG25" s="711"/>
      <c r="ODH25" s="711"/>
      <c r="ODI25" s="711"/>
      <c r="ODJ25" s="711"/>
      <c r="ODK25" s="711"/>
      <c r="ODL25" s="711"/>
      <c r="ODM25" s="711"/>
      <c r="ODN25" s="711"/>
      <c r="ODO25" s="711"/>
      <c r="ODP25" s="711"/>
      <c r="ODQ25" s="711"/>
      <c r="ODR25" s="711"/>
      <c r="ODS25" s="711"/>
      <c r="ODT25" s="711"/>
      <c r="ODU25" s="711"/>
      <c r="ODV25" s="711"/>
      <c r="ODW25" s="711"/>
      <c r="ODX25" s="711"/>
      <c r="ODY25" s="711"/>
      <c r="ODZ25" s="711"/>
      <c r="OEA25" s="711"/>
      <c r="OEB25" s="711"/>
      <c r="OEC25" s="711"/>
      <c r="OED25" s="711"/>
      <c r="OEE25" s="711"/>
      <c r="OEF25" s="711"/>
      <c r="OEG25" s="711"/>
      <c r="OEH25" s="711"/>
      <c r="OEI25" s="711"/>
      <c r="OEJ25" s="711"/>
      <c r="OEK25" s="711"/>
      <c r="OEL25" s="711"/>
      <c r="OEM25" s="711"/>
      <c r="OEN25" s="711"/>
      <c r="OEO25" s="711"/>
      <c r="OEP25" s="711"/>
      <c r="OEQ25" s="711"/>
      <c r="OER25" s="711"/>
      <c r="OES25" s="711"/>
      <c r="OET25" s="711"/>
      <c r="OEU25" s="711"/>
      <c r="OEV25" s="711"/>
      <c r="OEW25" s="711"/>
      <c r="OEX25" s="711"/>
      <c r="OEY25" s="711"/>
      <c r="OEZ25" s="711"/>
      <c r="OFA25" s="711"/>
      <c r="OFB25" s="711"/>
      <c r="OFC25" s="711"/>
      <c r="OFD25" s="711"/>
      <c r="OFE25" s="711"/>
      <c r="OFF25" s="711"/>
      <c r="OFG25" s="711"/>
      <c r="OFH25" s="711"/>
      <c r="OFI25" s="711"/>
      <c r="OFJ25" s="711"/>
      <c r="OFK25" s="711"/>
      <c r="OFL25" s="711"/>
      <c r="OFM25" s="711"/>
      <c r="OFN25" s="711"/>
      <c r="OFO25" s="711"/>
      <c r="OFP25" s="711"/>
      <c r="OFQ25" s="711"/>
      <c r="OFR25" s="711"/>
      <c r="OFS25" s="711"/>
      <c r="OFT25" s="711"/>
      <c r="OFU25" s="711"/>
      <c r="OFV25" s="711"/>
      <c r="OFW25" s="711"/>
      <c r="OFX25" s="711"/>
      <c r="OFY25" s="711"/>
      <c r="OFZ25" s="711"/>
      <c r="OGA25" s="711"/>
      <c r="OGB25" s="711"/>
      <c r="OGC25" s="711"/>
      <c r="OGD25" s="711"/>
      <c r="OGE25" s="711"/>
      <c r="OGF25" s="711"/>
      <c r="OGG25" s="711"/>
      <c r="OGH25" s="711"/>
      <c r="OGI25" s="711"/>
      <c r="OGJ25" s="711"/>
      <c r="OGK25" s="711"/>
      <c r="OGL25" s="711"/>
      <c r="OGM25" s="711"/>
      <c r="OGN25" s="711"/>
      <c r="OGO25" s="711"/>
      <c r="OGP25" s="711"/>
      <c r="OGQ25" s="711"/>
      <c r="OGR25" s="711"/>
      <c r="OGS25" s="711"/>
      <c r="OGT25" s="711"/>
      <c r="OGU25" s="711"/>
      <c r="OGV25" s="711"/>
      <c r="OGW25" s="711"/>
      <c r="OGX25" s="711"/>
      <c r="OGY25" s="711"/>
      <c r="OGZ25" s="711"/>
      <c r="OHA25" s="711"/>
      <c r="OHB25" s="711"/>
      <c r="OHC25" s="711"/>
      <c r="OHD25" s="711"/>
      <c r="OHE25" s="711"/>
      <c r="OHF25" s="711"/>
      <c r="OHG25" s="711"/>
      <c r="OHH25" s="711"/>
      <c r="OHI25" s="711"/>
      <c r="OHJ25" s="711"/>
      <c r="OHK25" s="711"/>
      <c r="OHL25" s="711"/>
      <c r="OHM25" s="711"/>
      <c r="OHN25" s="711"/>
      <c r="OHO25" s="711"/>
      <c r="OHP25" s="711"/>
      <c r="OHQ25" s="711"/>
      <c r="OHR25" s="711"/>
      <c r="OHS25" s="711"/>
      <c r="OHT25" s="711"/>
      <c r="OHU25" s="711"/>
      <c r="OHV25" s="711"/>
      <c r="OHW25" s="711"/>
      <c r="OHX25" s="711"/>
      <c r="OHY25" s="711"/>
      <c r="OHZ25" s="711"/>
      <c r="OIA25" s="711"/>
      <c r="OIB25" s="711"/>
      <c r="OIC25" s="711"/>
      <c r="OID25" s="711"/>
      <c r="OIE25" s="711"/>
      <c r="OIF25" s="711"/>
      <c r="OIG25" s="711"/>
      <c r="OIH25" s="711"/>
      <c r="OII25" s="711"/>
      <c r="OIJ25" s="711"/>
      <c r="OIK25" s="711"/>
      <c r="OIL25" s="711"/>
      <c r="OIM25" s="711"/>
      <c r="OIN25" s="711"/>
      <c r="OIO25" s="711"/>
      <c r="OIP25" s="711"/>
      <c r="OIQ25" s="711"/>
      <c r="OIR25" s="711"/>
      <c r="OIS25" s="711"/>
      <c r="OIT25" s="711"/>
      <c r="OIU25" s="711"/>
      <c r="OIV25" s="711"/>
      <c r="OIW25" s="711"/>
      <c r="OIX25" s="711"/>
      <c r="OIY25" s="711"/>
      <c r="OIZ25" s="711"/>
      <c r="OJA25" s="711"/>
      <c r="OJB25" s="711"/>
      <c r="OJC25" s="711"/>
      <c r="OJD25" s="711"/>
      <c r="OJE25" s="711"/>
      <c r="OJF25" s="711"/>
      <c r="OJG25" s="711"/>
      <c r="OJH25" s="711"/>
      <c r="OJI25" s="711"/>
      <c r="OJJ25" s="711"/>
      <c r="OJK25" s="711"/>
      <c r="OJL25" s="711"/>
      <c r="OJM25" s="711"/>
      <c r="OJN25" s="711"/>
      <c r="OJO25" s="711"/>
      <c r="OJP25" s="711"/>
      <c r="OJQ25" s="711"/>
      <c r="OJR25" s="711"/>
      <c r="OJS25" s="711"/>
      <c r="OJT25" s="711"/>
      <c r="OJU25" s="711"/>
      <c r="OJV25" s="711"/>
      <c r="OJW25" s="711"/>
      <c r="OJX25" s="711"/>
      <c r="OJY25" s="711"/>
      <c r="OJZ25" s="711"/>
      <c r="OKA25" s="711"/>
      <c r="OKB25" s="711"/>
      <c r="OKC25" s="711"/>
      <c r="OKD25" s="711"/>
      <c r="OKE25" s="711"/>
      <c r="OKF25" s="711"/>
      <c r="OKG25" s="711"/>
      <c r="OKH25" s="711"/>
      <c r="OKI25" s="711"/>
      <c r="OKJ25" s="711"/>
      <c r="OKK25" s="711"/>
      <c r="OKL25" s="711"/>
      <c r="OKM25" s="711"/>
      <c r="OKN25" s="711"/>
      <c r="OKO25" s="711"/>
      <c r="OKP25" s="711"/>
      <c r="OKQ25" s="711"/>
      <c r="OKR25" s="711"/>
      <c r="OKS25" s="711"/>
      <c r="OKT25" s="711"/>
      <c r="OKU25" s="711"/>
      <c r="OKV25" s="711"/>
      <c r="OKW25" s="711"/>
      <c r="OKX25" s="711"/>
      <c r="OKY25" s="711"/>
      <c r="OKZ25" s="711"/>
      <c r="OLA25" s="711"/>
      <c r="OLB25" s="711"/>
      <c r="OLC25" s="711"/>
      <c r="OLD25" s="711"/>
      <c r="OLE25" s="711"/>
      <c r="OLF25" s="711"/>
      <c r="OLG25" s="711"/>
      <c r="OLH25" s="711"/>
      <c r="OLI25" s="711"/>
      <c r="OLJ25" s="711"/>
      <c r="OLK25" s="711"/>
      <c r="OLL25" s="711"/>
      <c r="OLM25" s="711"/>
      <c r="OLN25" s="711"/>
      <c r="OLO25" s="711"/>
      <c r="OLP25" s="711"/>
      <c r="OLQ25" s="711"/>
      <c r="OLR25" s="711"/>
      <c r="OLS25" s="711"/>
      <c r="OLT25" s="711"/>
      <c r="OLU25" s="711"/>
      <c r="OLV25" s="711"/>
      <c r="OLW25" s="711"/>
      <c r="OLX25" s="711"/>
      <c r="OLY25" s="711"/>
      <c r="OLZ25" s="711"/>
      <c r="OMA25" s="711"/>
      <c r="OMB25" s="711"/>
      <c r="OMC25" s="711"/>
      <c r="OMD25" s="711"/>
      <c r="OME25" s="711"/>
      <c r="OMF25" s="711"/>
      <c r="OMG25" s="711"/>
      <c r="OMH25" s="711"/>
      <c r="OMI25" s="711"/>
      <c r="OMJ25" s="711"/>
      <c r="OMK25" s="711"/>
      <c r="OML25" s="711"/>
      <c r="OMM25" s="711"/>
      <c r="OMN25" s="711"/>
      <c r="OMO25" s="711"/>
      <c r="OMP25" s="711"/>
      <c r="OMQ25" s="711"/>
      <c r="OMR25" s="711"/>
      <c r="OMS25" s="711"/>
      <c r="OMT25" s="711"/>
      <c r="OMU25" s="711"/>
      <c r="OMV25" s="711"/>
      <c r="OMW25" s="711"/>
      <c r="OMX25" s="711"/>
      <c r="OMY25" s="711"/>
      <c r="OMZ25" s="711"/>
      <c r="ONA25" s="711"/>
      <c r="ONB25" s="711"/>
      <c r="ONC25" s="711"/>
      <c r="OND25" s="711"/>
      <c r="ONE25" s="711"/>
      <c r="ONF25" s="711"/>
      <c r="ONG25" s="711"/>
      <c r="ONH25" s="711"/>
      <c r="ONI25" s="711"/>
      <c r="ONJ25" s="711"/>
      <c r="ONK25" s="711"/>
      <c r="ONL25" s="711"/>
      <c r="ONM25" s="711"/>
      <c r="ONN25" s="711"/>
      <c r="ONO25" s="711"/>
      <c r="ONP25" s="711"/>
      <c r="ONQ25" s="711"/>
      <c r="ONR25" s="711"/>
      <c r="ONS25" s="711"/>
      <c r="ONT25" s="711"/>
      <c r="ONU25" s="711"/>
      <c r="ONV25" s="711"/>
      <c r="ONW25" s="711"/>
      <c r="ONX25" s="711"/>
      <c r="ONY25" s="711"/>
      <c r="ONZ25" s="711"/>
      <c r="OOA25" s="711"/>
      <c r="OOB25" s="711"/>
      <c r="OOC25" s="711"/>
      <c r="OOD25" s="711"/>
      <c r="OOE25" s="711"/>
      <c r="OOF25" s="711"/>
      <c r="OOG25" s="711"/>
      <c r="OOH25" s="711"/>
      <c r="OOI25" s="711"/>
      <c r="OOJ25" s="711"/>
      <c r="OOK25" s="711"/>
      <c r="OOL25" s="711"/>
      <c r="OOM25" s="711"/>
      <c r="OON25" s="711"/>
      <c r="OOO25" s="711"/>
      <c r="OOP25" s="711"/>
      <c r="OOQ25" s="711"/>
      <c r="OOR25" s="711"/>
      <c r="OOS25" s="711"/>
      <c r="OOT25" s="711"/>
      <c r="OOU25" s="711"/>
      <c r="OOV25" s="711"/>
      <c r="OOW25" s="711"/>
      <c r="OOX25" s="711"/>
      <c r="OOY25" s="711"/>
      <c r="OOZ25" s="711"/>
      <c r="OPA25" s="711"/>
      <c r="OPB25" s="711"/>
      <c r="OPC25" s="711"/>
      <c r="OPD25" s="711"/>
      <c r="OPE25" s="711"/>
      <c r="OPF25" s="711"/>
      <c r="OPG25" s="711"/>
      <c r="OPH25" s="711"/>
      <c r="OPI25" s="711"/>
      <c r="OPJ25" s="711"/>
      <c r="OPK25" s="711"/>
      <c r="OPL25" s="711"/>
      <c r="OPM25" s="711"/>
      <c r="OPN25" s="711"/>
      <c r="OPO25" s="711"/>
      <c r="OPP25" s="711"/>
      <c r="OPQ25" s="711"/>
      <c r="OPR25" s="711"/>
      <c r="OPS25" s="711"/>
      <c r="OPT25" s="711"/>
      <c r="OPU25" s="711"/>
      <c r="OPV25" s="711"/>
      <c r="OPW25" s="711"/>
      <c r="OPX25" s="711"/>
      <c r="OPY25" s="711"/>
      <c r="OPZ25" s="711"/>
      <c r="OQA25" s="711"/>
      <c r="OQB25" s="711"/>
      <c r="OQC25" s="711"/>
      <c r="OQD25" s="711"/>
      <c r="OQE25" s="711"/>
      <c r="OQF25" s="711"/>
      <c r="OQG25" s="711"/>
      <c r="OQH25" s="711"/>
      <c r="OQI25" s="711"/>
      <c r="OQJ25" s="711"/>
      <c r="OQK25" s="711"/>
      <c r="OQL25" s="711"/>
      <c r="OQM25" s="711"/>
      <c r="OQN25" s="711"/>
      <c r="OQO25" s="711"/>
      <c r="OQP25" s="711"/>
      <c r="OQQ25" s="711"/>
      <c r="OQR25" s="711"/>
      <c r="OQS25" s="711"/>
      <c r="OQT25" s="711"/>
      <c r="OQU25" s="711"/>
      <c r="OQV25" s="711"/>
      <c r="OQW25" s="711"/>
      <c r="OQX25" s="711"/>
      <c r="OQY25" s="711"/>
      <c r="OQZ25" s="711"/>
      <c r="ORA25" s="711"/>
      <c r="ORB25" s="711"/>
      <c r="ORC25" s="711"/>
      <c r="ORD25" s="711"/>
      <c r="ORE25" s="711"/>
      <c r="ORF25" s="711"/>
      <c r="ORG25" s="711"/>
      <c r="ORH25" s="711"/>
      <c r="ORI25" s="711"/>
      <c r="ORJ25" s="711"/>
      <c r="ORK25" s="711"/>
      <c r="ORL25" s="711"/>
      <c r="ORM25" s="711"/>
      <c r="ORN25" s="711"/>
      <c r="ORO25" s="711"/>
      <c r="ORP25" s="711"/>
      <c r="ORQ25" s="711"/>
      <c r="ORR25" s="711"/>
      <c r="ORS25" s="711"/>
      <c r="ORT25" s="711"/>
      <c r="ORU25" s="711"/>
      <c r="ORV25" s="711"/>
      <c r="ORW25" s="711"/>
      <c r="ORX25" s="711"/>
      <c r="ORY25" s="711"/>
      <c r="ORZ25" s="711"/>
      <c r="OSA25" s="711"/>
      <c r="OSB25" s="711"/>
      <c r="OSC25" s="711"/>
      <c r="OSD25" s="711"/>
      <c r="OSE25" s="711"/>
      <c r="OSF25" s="711"/>
      <c r="OSG25" s="711"/>
      <c r="OSH25" s="711"/>
      <c r="OSI25" s="711"/>
      <c r="OSJ25" s="711"/>
      <c r="OSK25" s="711"/>
      <c r="OSL25" s="711"/>
      <c r="OSM25" s="711"/>
      <c r="OSN25" s="711"/>
      <c r="OSO25" s="711"/>
      <c r="OSP25" s="711"/>
      <c r="OSQ25" s="711"/>
      <c r="OSR25" s="711"/>
      <c r="OSS25" s="711"/>
      <c r="OST25" s="711"/>
      <c r="OSU25" s="711"/>
      <c r="OSV25" s="711"/>
      <c r="OSW25" s="711"/>
      <c r="OSX25" s="711"/>
      <c r="OSY25" s="711"/>
      <c r="OSZ25" s="711"/>
      <c r="OTA25" s="711"/>
      <c r="OTB25" s="711"/>
      <c r="OTC25" s="711"/>
      <c r="OTD25" s="711"/>
      <c r="OTE25" s="711"/>
      <c r="OTF25" s="711"/>
      <c r="OTG25" s="711"/>
      <c r="OTH25" s="711"/>
      <c r="OTI25" s="711"/>
      <c r="OTJ25" s="711"/>
      <c r="OTK25" s="711"/>
      <c r="OTL25" s="711"/>
      <c r="OTM25" s="711"/>
      <c r="OTN25" s="711"/>
      <c r="OTO25" s="711"/>
      <c r="OTP25" s="711"/>
      <c r="OTQ25" s="711"/>
      <c r="OTR25" s="711"/>
      <c r="OTS25" s="711"/>
      <c r="OTT25" s="711"/>
      <c r="OTU25" s="711"/>
      <c r="OTV25" s="711"/>
      <c r="OTW25" s="711"/>
      <c r="OTX25" s="711"/>
      <c r="OTY25" s="711"/>
      <c r="OTZ25" s="711"/>
      <c r="OUA25" s="711"/>
      <c r="OUB25" s="711"/>
      <c r="OUC25" s="711"/>
      <c r="OUD25" s="711"/>
      <c r="OUE25" s="711"/>
      <c r="OUF25" s="711"/>
      <c r="OUG25" s="711"/>
      <c r="OUH25" s="711"/>
      <c r="OUI25" s="711"/>
      <c r="OUJ25" s="711"/>
      <c r="OUK25" s="711"/>
      <c r="OUL25" s="711"/>
      <c r="OUM25" s="711"/>
      <c r="OUN25" s="711"/>
      <c r="OUO25" s="711"/>
      <c r="OUP25" s="711"/>
      <c r="OUQ25" s="711"/>
      <c r="OUR25" s="711"/>
      <c r="OUS25" s="711"/>
      <c r="OUT25" s="711"/>
      <c r="OUU25" s="711"/>
      <c r="OUV25" s="711"/>
      <c r="OUW25" s="711"/>
      <c r="OUX25" s="711"/>
      <c r="OUY25" s="711"/>
      <c r="OUZ25" s="711"/>
      <c r="OVA25" s="711"/>
      <c r="OVB25" s="711"/>
      <c r="OVC25" s="711"/>
      <c r="OVD25" s="711"/>
      <c r="OVE25" s="711"/>
      <c r="OVF25" s="711"/>
      <c r="OVG25" s="711"/>
      <c r="OVH25" s="711"/>
      <c r="OVI25" s="711"/>
      <c r="OVJ25" s="711"/>
      <c r="OVK25" s="711"/>
      <c r="OVL25" s="711"/>
      <c r="OVM25" s="711"/>
      <c r="OVN25" s="711"/>
      <c r="OVO25" s="711"/>
      <c r="OVP25" s="711"/>
      <c r="OVQ25" s="711"/>
      <c r="OVR25" s="711"/>
      <c r="OVS25" s="711"/>
      <c r="OVT25" s="711"/>
      <c r="OVU25" s="711"/>
      <c r="OVV25" s="711"/>
      <c r="OVW25" s="711"/>
      <c r="OVX25" s="711"/>
      <c r="OVY25" s="711"/>
      <c r="OVZ25" s="711"/>
      <c r="OWA25" s="711"/>
      <c r="OWB25" s="711"/>
      <c r="OWC25" s="711"/>
      <c r="OWD25" s="711"/>
      <c r="OWE25" s="711"/>
      <c r="OWF25" s="711"/>
      <c r="OWG25" s="711"/>
      <c r="OWH25" s="711"/>
      <c r="OWI25" s="711"/>
      <c r="OWJ25" s="711"/>
      <c r="OWK25" s="711"/>
      <c r="OWL25" s="711"/>
      <c r="OWM25" s="711"/>
      <c r="OWN25" s="711"/>
      <c r="OWO25" s="711"/>
      <c r="OWP25" s="711"/>
      <c r="OWQ25" s="711"/>
      <c r="OWR25" s="711"/>
      <c r="OWS25" s="711"/>
      <c r="OWT25" s="711"/>
      <c r="OWU25" s="711"/>
      <c r="OWV25" s="711"/>
      <c r="OWW25" s="711"/>
      <c r="OWX25" s="711"/>
      <c r="OWY25" s="711"/>
      <c r="OWZ25" s="711"/>
      <c r="OXA25" s="711"/>
      <c r="OXB25" s="711"/>
      <c r="OXC25" s="711"/>
      <c r="OXD25" s="711"/>
      <c r="OXE25" s="711"/>
      <c r="OXF25" s="711"/>
      <c r="OXG25" s="711"/>
      <c r="OXH25" s="711"/>
      <c r="OXI25" s="711"/>
      <c r="OXJ25" s="711"/>
      <c r="OXK25" s="711"/>
      <c r="OXL25" s="711"/>
      <c r="OXM25" s="711"/>
      <c r="OXN25" s="711"/>
      <c r="OXO25" s="711"/>
      <c r="OXP25" s="711"/>
      <c r="OXQ25" s="711"/>
      <c r="OXR25" s="711"/>
      <c r="OXS25" s="711"/>
      <c r="OXT25" s="711"/>
      <c r="OXU25" s="711"/>
      <c r="OXV25" s="711"/>
      <c r="OXW25" s="711"/>
      <c r="OXX25" s="711"/>
      <c r="OXY25" s="711"/>
      <c r="OXZ25" s="711"/>
      <c r="OYA25" s="711"/>
      <c r="OYB25" s="711"/>
      <c r="OYC25" s="711"/>
      <c r="OYD25" s="711"/>
      <c r="OYE25" s="711"/>
      <c r="OYF25" s="711"/>
      <c r="OYG25" s="711"/>
      <c r="OYH25" s="711"/>
      <c r="OYI25" s="711"/>
      <c r="OYJ25" s="711"/>
      <c r="OYK25" s="711"/>
      <c r="OYL25" s="711"/>
      <c r="OYM25" s="711"/>
      <c r="OYN25" s="711"/>
      <c r="OYO25" s="711"/>
      <c r="OYP25" s="711"/>
      <c r="OYQ25" s="711"/>
      <c r="OYR25" s="711"/>
      <c r="OYS25" s="711"/>
      <c r="OYT25" s="711"/>
      <c r="OYU25" s="711"/>
      <c r="OYV25" s="711"/>
      <c r="OYW25" s="711"/>
      <c r="OYX25" s="711"/>
      <c r="OYY25" s="711"/>
      <c r="OYZ25" s="711"/>
      <c r="OZA25" s="711"/>
      <c r="OZB25" s="711"/>
      <c r="OZC25" s="711"/>
      <c r="OZD25" s="711"/>
      <c r="OZE25" s="711"/>
      <c r="OZF25" s="711"/>
      <c r="OZG25" s="711"/>
      <c r="OZH25" s="711"/>
      <c r="OZI25" s="711"/>
      <c r="OZJ25" s="711"/>
      <c r="OZK25" s="711"/>
      <c r="OZL25" s="711"/>
      <c r="OZM25" s="711"/>
      <c r="OZN25" s="711"/>
      <c r="OZO25" s="711"/>
      <c r="OZP25" s="711"/>
      <c r="OZQ25" s="711"/>
      <c r="OZR25" s="711"/>
      <c r="OZS25" s="711"/>
      <c r="OZT25" s="711"/>
      <c r="OZU25" s="711"/>
      <c r="OZV25" s="711"/>
      <c r="OZW25" s="711"/>
      <c r="OZX25" s="711"/>
      <c r="OZY25" s="711"/>
      <c r="OZZ25" s="711"/>
      <c r="PAA25" s="711"/>
      <c r="PAB25" s="711"/>
      <c r="PAC25" s="711"/>
      <c r="PAD25" s="711"/>
      <c r="PAE25" s="711"/>
      <c r="PAF25" s="711"/>
      <c r="PAG25" s="711"/>
      <c r="PAH25" s="711"/>
      <c r="PAI25" s="711"/>
      <c r="PAJ25" s="711"/>
      <c r="PAK25" s="711"/>
      <c r="PAL25" s="711"/>
      <c r="PAM25" s="711"/>
      <c r="PAN25" s="711"/>
      <c r="PAO25" s="711"/>
      <c r="PAP25" s="711"/>
      <c r="PAQ25" s="711"/>
      <c r="PAR25" s="711"/>
      <c r="PAS25" s="711"/>
      <c r="PAT25" s="711"/>
      <c r="PAU25" s="711"/>
      <c r="PAV25" s="711"/>
      <c r="PAW25" s="711"/>
      <c r="PAX25" s="711"/>
      <c r="PAY25" s="711"/>
      <c r="PAZ25" s="711"/>
      <c r="PBA25" s="711"/>
      <c r="PBB25" s="711"/>
      <c r="PBC25" s="711"/>
      <c r="PBD25" s="711"/>
      <c r="PBE25" s="711"/>
      <c r="PBF25" s="711"/>
      <c r="PBG25" s="711"/>
      <c r="PBH25" s="711"/>
      <c r="PBI25" s="711"/>
      <c r="PBJ25" s="711"/>
      <c r="PBK25" s="711"/>
      <c r="PBL25" s="711"/>
      <c r="PBM25" s="711"/>
      <c r="PBN25" s="711"/>
      <c r="PBO25" s="711"/>
      <c r="PBP25" s="711"/>
      <c r="PBQ25" s="711"/>
      <c r="PBR25" s="711"/>
      <c r="PBS25" s="711"/>
      <c r="PBT25" s="711"/>
      <c r="PBU25" s="711"/>
      <c r="PBV25" s="711"/>
      <c r="PBW25" s="711"/>
      <c r="PBX25" s="711"/>
      <c r="PBY25" s="711"/>
      <c r="PBZ25" s="711"/>
      <c r="PCA25" s="711"/>
      <c r="PCB25" s="711"/>
      <c r="PCC25" s="711"/>
      <c r="PCD25" s="711"/>
      <c r="PCE25" s="711"/>
      <c r="PCF25" s="711"/>
      <c r="PCG25" s="711"/>
      <c r="PCH25" s="711"/>
      <c r="PCI25" s="711"/>
      <c r="PCJ25" s="711"/>
      <c r="PCK25" s="711"/>
      <c r="PCL25" s="711"/>
      <c r="PCM25" s="711"/>
      <c r="PCN25" s="711"/>
      <c r="PCO25" s="711"/>
      <c r="PCP25" s="711"/>
      <c r="PCQ25" s="711"/>
      <c r="PCR25" s="711"/>
      <c r="PCS25" s="711"/>
      <c r="PCT25" s="711"/>
      <c r="PCU25" s="711"/>
      <c r="PCV25" s="711"/>
      <c r="PCW25" s="711"/>
      <c r="PCX25" s="711"/>
      <c r="PCY25" s="711"/>
      <c r="PCZ25" s="711"/>
      <c r="PDA25" s="711"/>
      <c r="PDB25" s="711"/>
      <c r="PDC25" s="711"/>
      <c r="PDD25" s="711"/>
      <c r="PDE25" s="711"/>
      <c r="PDF25" s="711"/>
      <c r="PDG25" s="711"/>
      <c r="PDH25" s="711"/>
      <c r="PDI25" s="711"/>
      <c r="PDJ25" s="711"/>
      <c r="PDK25" s="711"/>
      <c r="PDL25" s="711"/>
      <c r="PDM25" s="711"/>
      <c r="PDN25" s="711"/>
      <c r="PDO25" s="711"/>
      <c r="PDP25" s="711"/>
      <c r="PDQ25" s="711"/>
      <c r="PDR25" s="711"/>
      <c r="PDS25" s="711"/>
      <c r="PDT25" s="711"/>
      <c r="PDU25" s="711"/>
      <c r="PDV25" s="711"/>
      <c r="PDW25" s="711"/>
      <c r="PDX25" s="711"/>
      <c r="PDY25" s="711"/>
      <c r="PDZ25" s="711"/>
      <c r="PEA25" s="711"/>
      <c r="PEB25" s="711"/>
      <c r="PEC25" s="711"/>
      <c r="PED25" s="711"/>
      <c r="PEE25" s="711"/>
      <c r="PEF25" s="711"/>
      <c r="PEG25" s="711"/>
      <c r="PEH25" s="711"/>
      <c r="PEI25" s="711"/>
      <c r="PEJ25" s="711"/>
      <c r="PEK25" s="711"/>
      <c r="PEL25" s="711"/>
      <c r="PEM25" s="711"/>
      <c r="PEN25" s="711"/>
      <c r="PEO25" s="711"/>
      <c r="PEP25" s="711"/>
      <c r="PEQ25" s="711"/>
      <c r="PER25" s="711"/>
      <c r="PES25" s="711"/>
      <c r="PET25" s="711"/>
      <c r="PEU25" s="711"/>
      <c r="PEV25" s="711"/>
      <c r="PEW25" s="711"/>
      <c r="PEX25" s="711"/>
      <c r="PEY25" s="711"/>
      <c r="PEZ25" s="711"/>
      <c r="PFA25" s="711"/>
      <c r="PFB25" s="711"/>
      <c r="PFC25" s="711"/>
      <c r="PFD25" s="711"/>
      <c r="PFE25" s="711"/>
      <c r="PFF25" s="711"/>
      <c r="PFG25" s="711"/>
      <c r="PFH25" s="711"/>
      <c r="PFI25" s="711"/>
      <c r="PFJ25" s="711"/>
      <c r="PFK25" s="711"/>
      <c r="PFL25" s="711"/>
      <c r="PFM25" s="711"/>
      <c r="PFN25" s="711"/>
      <c r="PFO25" s="711"/>
      <c r="PFP25" s="711"/>
      <c r="PFQ25" s="711"/>
      <c r="PFR25" s="711"/>
      <c r="PFS25" s="711"/>
      <c r="PFT25" s="711"/>
      <c r="PFU25" s="711"/>
      <c r="PFV25" s="711"/>
      <c r="PFW25" s="711"/>
      <c r="PFX25" s="711"/>
      <c r="PFY25" s="711"/>
      <c r="PFZ25" s="711"/>
      <c r="PGA25" s="711"/>
      <c r="PGB25" s="711"/>
      <c r="PGC25" s="711"/>
      <c r="PGD25" s="711"/>
      <c r="PGE25" s="711"/>
      <c r="PGF25" s="711"/>
      <c r="PGG25" s="711"/>
      <c r="PGH25" s="711"/>
      <c r="PGI25" s="711"/>
      <c r="PGJ25" s="711"/>
      <c r="PGK25" s="711"/>
      <c r="PGL25" s="711"/>
      <c r="PGM25" s="711"/>
      <c r="PGN25" s="711"/>
      <c r="PGO25" s="711"/>
      <c r="PGP25" s="711"/>
      <c r="PGQ25" s="711"/>
      <c r="PGR25" s="711"/>
      <c r="PGS25" s="711"/>
      <c r="PGT25" s="711"/>
      <c r="PGU25" s="711"/>
      <c r="PGV25" s="711"/>
      <c r="PGW25" s="711"/>
      <c r="PGX25" s="711"/>
      <c r="PGY25" s="711"/>
      <c r="PGZ25" s="711"/>
      <c r="PHA25" s="711"/>
      <c r="PHB25" s="711"/>
      <c r="PHC25" s="711"/>
      <c r="PHD25" s="711"/>
      <c r="PHE25" s="711"/>
      <c r="PHF25" s="711"/>
      <c r="PHG25" s="711"/>
      <c r="PHH25" s="711"/>
      <c r="PHI25" s="711"/>
      <c r="PHJ25" s="711"/>
      <c r="PHK25" s="711"/>
      <c r="PHL25" s="711"/>
      <c r="PHM25" s="711"/>
      <c r="PHN25" s="711"/>
      <c r="PHO25" s="711"/>
      <c r="PHP25" s="711"/>
      <c r="PHQ25" s="711"/>
      <c r="PHR25" s="711"/>
      <c r="PHS25" s="711"/>
      <c r="PHT25" s="711"/>
      <c r="PHU25" s="711"/>
      <c r="PHV25" s="711"/>
      <c r="PHW25" s="711"/>
      <c r="PHX25" s="711"/>
      <c r="PHY25" s="711"/>
      <c r="PHZ25" s="711"/>
      <c r="PIA25" s="711"/>
      <c r="PIB25" s="711"/>
      <c r="PIC25" s="711"/>
      <c r="PID25" s="711"/>
      <c r="PIE25" s="711"/>
      <c r="PIF25" s="711"/>
      <c r="PIG25" s="711"/>
      <c r="PIH25" s="711"/>
      <c r="PII25" s="711"/>
      <c r="PIJ25" s="711"/>
      <c r="PIK25" s="711"/>
      <c r="PIL25" s="711"/>
      <c r="PIM25" s="711"/>
      <c r="PIN25" s="711"/>
      <c r="PIO25" s="711"/>
      <c r="PIP25" s="711"/>
      <c r="PIQ25" s="711"/>
      <c r="PIR25" s="711"/>
      <c r="PIS25" s="711"/>
      <c r="PIT25" s="711"/>
      <c r="PIU25" s="711"/>
      <c r="PIV25" s="711"/>
      <c r="PIW25" s="711"/>
      <c r="PIX25" s="711"/>
      <c r="PIY25" s="711"/>
      <c r="PIZ25" s="711"/>
      <c r="PJA25" s="711"/>
      <c r="PJB25" s="711"/>
      <c r="PJC25" s="711"/>
      <c r="PJD25" s="711"/>
      <c r="PJE25" s="711"/>
      <c r="PJF25" s="711"/>
      <c r="PJG25" s="711"/>
      <c r="PJH25" s="711"/>
      <c r="PJI25" s="711"/>
      <c r="PJJ25" s="711"/>
      <c r="PJK25" s="711"/>
      <c r="PJL25" s="711"/>
      <c r="PJM25" s="711"/>
      <c r="PJN25" s="711"/>
      <c r="PJO25" s="711"/>
      <c r="PJP25" s="711"/>
      <c r="PJQ25" s="711"/>
      <c r="PJR25" s="711"/>
      <c r="PJS25" s="711"/>
      <c r="PJT25" s="711"/>
      <c r="PJU25" s="711"/>
      <c r="PJV25" s="711"/>
      <c r="PJW25" s="711"/>
      <c r="PJX25" s="711"/>
      <c r="PJY25" s="711"/>
      <c r="PJZ25" s="711"/>
      <c r="PKA25" s="711"/>
      <c r="PKB25" s="711"/>
      <c r="PKC25" s="711"/>
      <c r="PKD25" s="711"/>
      <c r="PKE25" s="711"/>
      <c r="PKF25" s="711"/>
      <c r="PKG25" s="711"/>
      <c r="PKH25" s="711"/>
      <c r="PKI25" s="711"/>
      <c r="PKJ25" s="711"/>
      <c r="PKK25" s="711"/>
      <c r="PKL25" s="711"/>
      <c r="PKM25" s="711"/>
      <c r="PKN25" s="711"/>
      <c r="PKO25" s="711"/>
      <c r="PKP25" s="711"/>
      <c r="PKQ25" s="711"/>
      <c r="PKR25" s="711"/>
      <c r="PKS25" s="711"/>
      <c r="PKT25" s="711"/>
      <c r="PKU25" s="711"/>
      <c r="PKV25" s="711"/>
      <c r="PKW25" s="711"/>
      <c r="PKX25" s="711"/>
      <c r="PKY25" s="711"/>
      <c r="PKZ25" s="711"/>
      <c r="PLA25" s="711"/>
      <c r="PLB25" s="711"/>
      <c r="PLC25" s="711"/>
      <c r="PLD25" s="711"/>
      <c r="PLE25" s="711"/>
      <c r="PLF25" s="711"/>
      <c r="PLG25" s="711"/>
      <c r="PLH25" s="711"/>
      <c r="PLI25" s="711"/>
      <c r="PLJ25" s="711"/>
      <c r="PLK25" s="711"/>
      <c r="PLL25" s="711"/>
      <c r="PLM25" s="711"/>
      <c r="PLN25" s="711"/>
      <c r="PLO25" s="711"/>
      <c r="PLP25" s="711"/>
      <c r="PLQ25" s="711"/>
      <c r="PLR25" s="711"/>
      <c r="PLS25" s="711"/>
      <c r="PLT25" s="711"/>
      <c r="PLU25" s="711"/>
      <c r="PLV25" s="711"/>
      <c r="PLW25" s="711"/>
      <c r="PLX25" s="711"/>
      <c r="PLY25" s="711"/>
      <c r="PLZ25" s="711"/>
      <c r="PMA25" s="711"/>
      <c r="PMB25" s="711"/>
      <c r="PMC25" s="711"/>
      <c r="PMD25" s="711"/>
      <c r="PME25" s="711"/>
      <c r="PMF25" s="711"/>
      <c r="PMG25" s="711"/>
      <c r="PMH25" s="711"/>
      <c r="PMI25" s="711"/>
      <c r="PMJ25" s="711"/>
      <c r="PMK25" s="711"/>
      <c r="PML25" s="711"/>
      <c r="PMM25" s="711"/>
      <c r="PMN25" s="711"/>
      <c r="PMO25" s="711"/>
      <c r="PMP25" s="711"/>
      <c r="PMQ25" s="711"/>
      <c r="PMR25" s="711"/>
      <c r="PMS25" s="711"/>
      <c r="PMT25" s="711"/>
      <c r="PMU25" s="711"/>
      <c r="PMV25" s="711"/>
      <c r="PMW25" s="711"/>
      <c r="PMX25" s="711"/>
      <c r="PMY25" s="711"/>
      <c r="PMZ25" s="711"/>
      <c r="PNA25" s="711"/>
      <c r="PNB25" s="711"/>
      <c r="PNC25" s="711"/>
      <c r="PND25" s="711"/>
      <c r="PNE25" s="711"/>
      <c r="PNF25" s="711"/>
      <c r="PNG25" s="711"/>
      <c r="PNH25" s="711"/>
      <c r="PNI25" s="711"/>
      <c r="PNJ25" s="711"/>
      <c r="PNK25" s="711"/>
      <c r="PNL25" s="711"/>
      <c r="PNM25" s="711"/>
      <c r="PNN25" s="711"/>
      <c r="PNO25" s="711"/>
      <c r="PNP25" s="711"/>
      <c r="PNQ25" s="711"/>
      <c r="PNR25" s="711"/>
      <c r="PNS25" s="711"/>
      <c r="PNT25" s="711"/>
      <c r="PNU25" s="711"/>
      <c r="PNV25" s="711"/>
      <c r="PNW25" s="711"/>
      <c r="PNX25" s="711"/>
      <c r="PNY25" s="711"/>
      <c r="PNZ25" s="711"/>
      <c r="POA25" s="711"/>
      <c r="POB25" s="711"/>
      <c r="POC25" s="711"/>
      <c r="POD25" s="711"/>
      <c r="POE25" s="711"/>
      <c r="POF25" s="711"/>
      <c r="POG25" s="711"/>
      <c r="POH25" s="711"/>
      <c r="POI25" s="711"/>
      <c r="POJ25" s="711"/>
      <c r="POK25" s="711"/>
      <c r="POL25" s="711"/>
      <c r="POM25" s="711"/>
      <c r="PON25" s="711"/>
      <c r="POO25" s="711"/>
      <c r="POP25" s="711"/>
      <c r="POQ25" s="711"/>
      <c r="POR25" s="711"/>
      <c r="POS25" s="711"/>
      <c r="POT25" s="711"/>
      <c r="POU25" s="711"/>
      <c r="POV25" s="711"/>
      <c r="POW25" s="711"/>
      <c r="POX25" s="711"/>
      <c r="POY25" s="711"/>
      <c r="POZ25" s="711"/>
      <c r="PPA25" s="711"/>
      <c r="PPB25" s="711"/>
      <c r="PPC25" s="711"/>
      <c r="PPD25" s="711"/>
      <c r="PPE25" s="711"/>
      <c r="PPF25" s="711"/>
      <c r="PPG25" s="711"/>
      <c r="PPH25" s="711"/>
      <c r="PPI25" s="711"/>
      <c r="PPJ25" s="711"/>
      <c r="PPK25" s="711"/>
      <c r="PPL25" s="711"/>
      <c r="PPM25" s="711"/>
      <c r="PPN25" s="711"/>
      <c r="PPO25" s="711"/>
      <c r="PPP25" s="711"/>
      <c r="PPQ25" s="711"/>
      <c r="PPR25" s="711"/>
      <c r="PPS25" s="711"/>
      <c r="PPT25" s="711"/>
      <c r="PPU25" s="711"/>
      <c r="PPV25" s="711"/>
      <c r="PPW25" s="711"/>
      <c r="PPX25" s="711"/>
      <c r="PPY25" s="711"/>
      <c r="PPZ25" s="711"/>
      <c r="PQA25" s="711"/>
      <c r="PQB25" s="711"/>
      <c r="PQC25" s="711"/>
      <c r="PQD25" s="711"/>
      <c r="PQE25" s="711"/>
      <c r="PQF25" s="711"/>
      <c r="PQG25" s="711"/>
      <c r="PQH25" s="711"/>
      <c r="PQI25" s="711"/>
      <c r="PQJ25" s="711"/>
      <c r="PQK25" s="711"/>
      <c r="PQL25" s="711"/>
      <c r="PQM25" s="711"/>
      <c r="PQN25" s="711"/>
      <c r="PQO25" s="711"/>
      <c r="PQP25" s="711"/>
      <c r="PQQ25" s="711"/>
      <c r="PQR25" s="711"/>
      <c r="PQS25" s="711"/>
      <c r="PQT25" s="711"/>
      <c r="PQU25" s="711"/>
      <c r="PQV25" s="711"/>
      <c r="PQW25" s="711"/>
      <c r="PQX25" s="711"/>
      <c r="PQY25" s="711"/>
      <c r="PQZ25" s="711"/>
      <c r="PRA25" s="711"/>
      <c r="PRB25" s="711"/>
      <c r="PRC25" s="711"/>
      <c r="PRD25" s="711"/>
      <c r="PRE25" s="711"/>
      <c r="PRF25" s="711"/>
      <c r="PRG25" s="711"/>
      <c r="PRH25" s="711"/>
      <c r="PRI25" s="711"/>
      <c r="PRJ25" s="711"/>
      <c r="PRK25" s="711"/>
      <c r="PRL25" s="711"/>
      <c r="PRM25" s="711"/>
      <c r="PRN25" s="711"/>
      <c r="PRO25" s="711"/>
      <c r="PRP25" s="711"/>
      <c r="PRQ25" s="711"/>
      <c r="PRR25" s="711"/>
      <c r="PRS25" s="711"/>
      <c r="PRT25" s="711"/>
      <c r="PRU25" s="711"/>
      <c r="PRV25" s="711"/>
      <c r="PRW25" s="711"/>
      <c r="PRX25" s="711"/>
      <c r="PRY25" s="711"/>
      <c r="PRZ25" s="711"/>
      <c r="PSA25" s="711"/>
      <c r="PSB25" s="711"/>
      <c r="PSC25" s="711"/>
      <c r="PSD25" s="711"/>
      <c r="PSE25" s="711"/>
      <c r="PSF25" s="711"/>
      <c r="PSG25" s="711"/>
      <c r="PSH25" s="711"/>
      <c r="PSI25" s="711"/>
      <c r="PSJ25" s="711"/>
      <c r="PSK25" s="711"/>
      <c r="PSL25" s="711"/>
      <c r="PSM25" s="711"/>
      <c r="PSN25" s="711"/>
      <c r="PSO25" s="711"/>
      <c r="PSP25" s="711"/>
      <c r="PSQ25" s="711"/>
      <c r="PSR25" s="711"/>
      <c r="PSS25" s="711"/>
      <c r="PST25" s="711"/>
      <c r="PSU25" s="711"/>
      <c r="PSV25" s="711"/>
      <c r="PSW25" s="711"/>
      <c r="PSX25" s="711"/>
      <c r="PSY25" s="711"/>
      <c r="PSZ25" s="711"/>
      <c r="PTA25" s="711"/>
      <c r="PTB25" s="711"/>
      <c r="PTC25" s="711"/>
      <c r="PTD25" s="711"/>
      <c r="PTE25" s="711"/>
      <c r="PTF25" s="711"/>
      <c r="PTG25" s="711"/>
      <c r="PTH25" s="711"/>
      <c r="PTI25" s="711"/>
      <c r="PTJ25" s="711"/>
      <c r="PTK25" s="711"/>
      <c r="PTL25" s="711"/>
      <c r="PTM25" s="711"/>
      <c r="PTN25" s="711"/>
      <c r="PTO25" s="711"/>
      <c r="PTP25" s="711"/>
      <c r="PTQ25" s="711"/>
      <c r="PTR25" s="711"/>
      <c r="PTS25" s="711"/>
      <c r="PTT25" s="711"/>
      <c r="PTU25" s="711"/>
      <c r="PTV25" s="711"/>
      <c r="PTW25" s="711"/>
      <c r="PTX25" s="711"/>
      <c r="PTY25" s="711"/>
      <c r="PTZ25" s="711"/>
      <c r="PUA25" s="711"/>
      <c r="PUB25" s="711"/>
      <c r="PUC25" s="711"/>
      <c r="PUD25" s="711"/>
      <c r="PUE25" s="711"/>
      <c r="PUF25" s="711"/>
      <c r="PUG25" s="711"/>
      <c r="PUH25" s="711"/>
      <c r="PUI25" s="711"/>
      <c r="PUJ25" s="711"/>
      <c r="PUK25" s="711"/>
      <c r="PUL25" s="711"/>
      <c r="PUM25" s="711"/>
      <c r="PUN25" s="711"/>
      <c r="PUO25" s="711"/>
      <c r="PUP25" s="711"/>
      <c r="PUQ25" s="711"/>
      <c r="PUR25" s="711"/>
      <c r="PUS25" s="711"/>
      <c r="PUT25" s="711"/>
      <c r="PUU25" s="711"/>
      <c r="PUV25" s="711"/>
      <c r="PUW25" s="711"/>
      <c r="PUX25" s="711"/>
      <c r="PUY25" s="711"/>
      <c r="PUZ25" s="711"/>
      <c r="PVA25" s="711"/>
      <c r="PVB25" s="711"/>
      <c r="PVC25" s="711"/>
      <c r="PVD25" s="711"/>
      <c r="PVE25" s="711"/>
      <c r="PVF25" s="711"/>
      <c r="PVG25" s="711"/>
      <c r="PVH25" s="711"/>
      <c r="PVI25" s="711"/>
      <c r="PVJ25" s="711"/>
      <c r="PVK25" s="711"/>
      <c r="PVL25" s="711"/>
      <c r="PVM25" s="711"/>
      <c r="PVN25" s="711"/>
      <c r="PVO25" s="711"/>
      <c r="PVP25" s="711"/>
      <c r="PVQ25" s="711"/>
      <c r="PVR25" s="711"/>
      <c r="PVS25" s="711"/>
      <c r="PVT25" s="711"/>
      <c r="PVU25" s="711"/>
      <c r="PVV25" s="711"/>
      <c r="PVW25" s="711"/>
      <c r="PVX25" s="711"/>
      <c r="PVY25" s="711"/>
      <c r="PVZ25" s="711"/>
      <c r="PWA25" s="711"/>
      <c r="PWB25" s="711"/>
      <c r="PWC25" s="711"/>
      <c r="PWD25" s="711"/>
      <c r="PWE25" s="711"/>
      <c r="PWF25" s="711"/>
      <c r="PWG25" s="711"/>
      <c r="PWH25" s="711"/>
      <c r="PWI25" s="711"/>
      <c r="PWJ25" s="711"/>
      <c r="PWK25" s="711"/>
      <c r="PWL25" s="711"/>
      <c r="PWM25" s="711"/>
      <c r="PWN25" s="711"/>
      <c r="PWO25" s="711"/>
      <c r="PWP25" s="711"/>
      <c r="PWQ25" s="711"/>
      <c r="PWR25" s="711"/>
      <c r="PWS25" s="711"/>
      <c r="PWT25" s="711"/>
      <c r="PWU25" s="711"/>
      <c r="PWV25" s="711"/>
      <c r="PWW25" s="711"/>
      <c r="PWX25" s="711"/>
      <c r="PWY25" s="711"/>
      <c r="PWZ25" s="711"/>
      <c r="PXA25" s="711"/>
      <c r="PXB25" s="711"/>
      <c r="PXC25" s="711"/>
      <c r="PXD25" s="711"/>
      <c r="PXE25" s="711"/>
      <c r="PXF25" s="711"/>
      <c r="PXG25" s="711"/>
      <c r="PXH25" s="711"/>
      <c r="PXI25" s="711"/>
      <c r="PXJ25" s="711"/>
      <c r="PXK25" s="711"/>
      <c r="PXL25" s="711"/>
      <c r="PXM25" s="711"/>
      <c r="PXN25" s="711"/>
      <c r="PXO25" s="711"/>
      <c r="PXP25" s="711"/>
      <c r="PXQ25" s="711"/>
      <c r="PXR25" s="711"/>
      <c r="PXS25" s="711"/>
      <c r="PXT25" s="711"/>
      <c r="PXU25" s="711"/>
      <c r="PXV25" s="711"/>
      <c r="PXW25" s="711"/>
      <c r="PXX25" s="711"/>
      <c r="PXY25" s="711"/>
      <c r="PXZ25" s="711"/>
      <c r="PYA25" s="711"/>
      <c r="PYB25" s="711"/>
      <c r="PYC25" s="711"/>
      <c r="PYD25" s="711"/>
      <c r="PYE25" s="711"/>
      <c r="PYF25" s="711"/>
      <c r="PYG25" s="711"/>
      <c r="PYH25" s="711"/>
      <c r="PYI25" s="711"/>
      <c r="PYJ25" s="711"/>
      <c r="PYK25" s="711"/>
      <c r="PYL25" s="711"/>
      <c r="PYM25" s="711"/>
      <c r="PYN25" s="711"/>
      <c r="PYO25" s="711"/>
      <c r="PYP25" s="711"/>
      <c r="PYQ25" s="711"/>
      <c r="PYR25" s="711"/>
      <c r="PYS25" s="711"/>
      <c r="PYT25" s="711"/>
      <c r="PYU25" s="711"/>
      <c r="PYV25" s="711"/>
      <c r="PYW25" s="711"/>
      <c r="PYX25" s="711"/>
      <c r="PYY25" s="711"/>
      <c r="PYZ25" s="711"/>
      <c r="PZA25" s="711"/>
      <c r="PZB25" s="711"/>
      <c r="PZC25" s="711"/>
      <c r="PZD25" s="711"/>
      <c r="PZE25" s="711"/>
      <c r="PZF25" s="711"/>
      <c r="PZG25" s="711"/>
      <c r="PZH25" s="711"/>
      <c r="PZI25" s="711"/>
      <c r="PZJ25" s="711"/>
      <c r="PZK25" s="711"/>
      <c r="PZL25" s="711"/>
      <c r="PZM25" s="711"/>
      <c r="PZN25" s="711"/>
      <c r="PZO25" s="711"/>
      <c r="PZP25" s="711"/>
      <c r="PZQ25" s="711"/>
      <c r="PZR25" s="711"/>
      <c r="PZS25" s="711"/>
      <c r="PZT25" s="711"/>
      <c r="PZU25" s="711"/>
      <c r="PZV25" s="711"/>
      <c r="PZW25" s="711"/>
      <c r="PZX25" s="711"/>
      <c r="PZY25" s="711"/>
      <c r="PZZ25" s="711"/>
      <c r="QAA25" s="711"/>
      <c r="QAB25" s="711"/>
      <c r="QAC25" s="711"/>
      <c r="QAD25" s="711"/>
      <c r="QAE25" s="711"/>
      <c r="QAF25" s="711"/>
      <c r="QAG25" s="711"/>
      <c r="QAH25" s="711"/>
      <c r="QAI25" s="711"/>
      <c r="QAJ25" s="711"/>
      <c r="QAK25" s="711"/>
      <c r="QAL25" s="711"/>
      <c r="QAM25" s="711"/>
      <c r="QAN25" s="711"/>
      <c r="QAO25" s="711"/>
      <c r="QAP25" s="711"/>
      <c r="QAQ25" s="711"/>
      <c r="QAR25" s="711"/>
      <c r="QAS25" s="711"/>
      <c r="QAT25" s="711"/>
      <c r="QAU25" s="711"/>
      <c r="QAV25" s="711"/>
      <c r="QAW25" s="711"/>
      <c r="QAX25" s="711"/>
      <c r="QAY25" s="711"/>
      <c r="QAZ25" s="711"/>
      <c r="QBA25" s="711"/>
      <c r="QBB25" s="711"/>
      <c r="QBC25" s="711"/>
      <c r="QBD25" s="711"/>
      <c r="QBE25" s="711"/>
      <c r="QBF25" s="711"/>
      <c r="QBG25" s="711"/>
      <c r="QBH25" s="711"/>
      <c r="QBI25" s="711"/>
      <c r="QBJ25" s="711"/>
      <c r="QBK25" s="711"/>
      <c r="QBL25" s="711"/>
      <c r="QBM25" s="711"/>
      <c r="QBN25" s="711"/>
      <c r="QBO25" s="711"/>
      <c r="QBP25" s="711"/>
      <c r="QBQ25" s="711"/>
      <c r="QBR25" s="711"/>
      <c r="QBS25" s="711"/>
      <c r="QBT25" s="711"/>
      <c r="QBU25" s="711"/>
      <c r="QBV25" s="711"/>
      <c r="QBW25" s="711"/>
      <c r="QBX25" s="711"/>
      <c r="QBY25" s="711"/>
      <c r="QBZ25" s="711"/>
      <c r="QCA25" s="711"/>
      <c r="QCB25" s="711"/>
      <c r="QCC25" s="711"/>
      <c r="QCD25" s="711"/>
      <c r="QCE25" s="711"/>
      <c r="QCF25" s="711"/>
      <c r="QCG25" s="711"/>
      <c r="QCH25" s="711"/>
      <c r="QCI25" s="711"/>
      <c r="QCJ25" s="711"/>
      <c r="QCK25" s="711"/>
      <c r="QCL25" s="711"/>
      <c r="QCM25" s="711"/>
      <c r="QCN25" s="711"/>
      <c r="QCO25" s="711"/>
      <c r="QCP25" s="711"/>
      <c r="QCQ25" s="711"/>
      <c r="QCR25" s="711"/>
      <c r="QCS25" s="711"/>
      <c r="QCT25" s="711"/>
      <c r="QCU25" s="711"/>
      <c r="QCV25" s="711"/>
      <c r="QCW25" s="711"/>
      <c r="QCX25" s="711"/>
      <c r="QCY25" s="711"/>
      <c r="QCZ25" s="711"/>
      <c r="QDA25" s="711"/>
      <c r="QDB25" s="711"/>
      <c r="QDC25" s="711"/>
      <c r="QDD25" s="711"/>
      <c r="QDE25" s="711"/>
      <c r="QDF25" s="711"/>
      <c r="QDG25" s="711"/>
      <c r="QDH25" s="711"/>
      <c r="QDI25" s="711"/>
      <c r="QDJ25" s="711"/>
      <c r="QDK25" s="711"/>
      <c r="QDL25" s="711"/>
      <c r="QDM25" s="711"/>
      <c r="QDN25" s="711"/>
      <c r="QDO25" s="711"/>
      <c r="QDP25" s="711"/>
      <c r="QDQ25" s="711"/>
      <c r="QDR25" s="711"/>
      <c r="QDS25" s="711"/>
      <c r="QDT25" s="711"/>
      <c r="QDU25" s="711"/>
      <c r="QDV25" s="711"/>
      <c r="QDW25" s="711"/>
      <c r="QDX25" s="711"/>
      <c r="QDY25" s="711"/>
      <c r="QDZ25" s="711"/>
      <c r="QEA25" s="711"/>
      <c r="QEB25" s="711"/>
      <c r="QEC25" s="711"/>
      <c r="QED25" s="711"/>
      <c r="QEE25" s="711"/>
      <c r="QEF25" s="711"/>
      <c r="QEG25" s="711"/>
      <c r="QEH25" s="711"/>
      <c r="QEI25" s="711"/>
      <c r="QEJ25" s="711"/>
      <c r="QEK25" s="711"/>
      <c r="QEL25" s="711"/>
      <c r="QEM25" s="711"/>
      <c r="QEN25" s="711"/>
      <c r="QEO25" s="711"/>
      <c r="QEP25" s="711"/>
      <c r="QEQ25" s="711"/>
      <c r="QER25" s="711"/>
      <c r="QES25" s="711"/>
      <c r="QET25" s="711"/>
      <c r="QEU25" s="711"/>
      <c r="QEV25" s="711"/>
      <c r="QEW25" s="711"/>
      <c r="QEX25" s="711"/>
      <c r="QEY25" s="711"/>
      <c r="QEZ25" s="711"/>
      <c r="QFA25" s="711"/>
      <c r="QFB25" s="711"/>
      <c r="QFC25" s="711"/>
      <c r="QFD25" s="711"/>
      <c r="QFE25" s="711"/>
      <c r="QFF25" s="711"/>
      <c r="QFG25" s="711"/>
      <c r="QFH25" s="711"/>
      <c r="QFI25" s="711"/>
      <c r="QFJ25" s="711"/>
      <c r="QFK25" s="711"/>
      <c r="QFL25" s="711"/>
      <c r="QFM25" s="711"/>
      <c r="QFN25" s="711"/>
      <c r="QFO25" s="711"/>
      <c r="QFP25" s="711"/>
      <c r="QFQ25" s="711"/>
      <c r="QFR25" s="711"/>
      <c r="QFS25" s="711"/>
      <c r="QFT25" s="711"/>
      <c r="QFU25" s="711"/>
      <c r="QFV25" s="711"/>
      <c r="QFW25" s="711"/>
      <c r="QFX25" s="711"/>
      <c r="QFY25" s="711"/>
      <c r="QFZ25" s="711"/>
      <c r="QGA25" s="711"/>
      <c r="QGB25" s="711"/>
      <c r="QGC25" s="711"/>
      <c r="QGD25" s="711"/>
      <c r="QGE25" s="711"/>
      <c r="QGF25" s="711"/>
      <c r="QGG25" s="711"/>
      <c r="QGH25" s="711"/>
      <c r="QGI25" s="711"/>
      <c r="QGJ25" s="711"/>
      <c r="QGK25" s="711"/>
      <c r="QGL25" s="711"/>
      <c r="QGM25" s="711"/>
      <c r="QGN25" s="711"/>
      <c r="QGO25" s="711"/>
      <c r="QGP25" s="711"/>
      <c r="QGQ25" s="711"/>
      <c r="QGR25" s="711"/>
      <c r="QGS25" s="711"/>
      <c r="QGT25" s="711"/>
      <c r="QGU25" s="711"/>
      <c r="QGV25" s="711"/>
      <c r="QGW25" s="711"/>
      <c r="QGX25" s="711"/>
      <c r="QGY25" s="711"/>
      <c r="QGZ25" s="711"/>
      <c r="QHA25" s="711"/>
      <c r="QHB25" s="711"/>
      <c r="QHC25" s="711"/>
      <c r="QHD25" s="711"/>
      <c r="QHE25" s="711"/>
      <c r="QHF25" s="711"/>
      <c r="QHG25" s="711"/>
      <c r="QHH25" s="711"/>
      <c r="QHI25" s="711"/>
      <c r="QHJ25" s="711"/>
      <c r="QHK25" s="711"/>
      <c r="QHL25" s="711"/>
      <c r="QHM25" s="711"/>
      <c r="QHN25" s="711"/>
      <c r="QHO25" s="711"/>
      <c r="QHP25" s="711"/>
      <c r="QHQ25" s="711"/>
      <c r="QHR25" s="711"/>
      <c r="QHS25" s="711"/>
      <c r="QHT25" s="711"/>
      <c r="QHU25" s="711"/>
      <c r="QHV25" s="711"/>
      <c r="QHW25" s="711"/>
      <c r="QHX25" s="711"/>
      <c r="QHY25" s="711"/>
      <c r="QHZ25" s="711"/>
      <c r="QIA25" s="711"/>
      <c r="QIB25" s="711"/>
      <c r="QIC25" s="711"/>
      <c r="QID25" s="711"/>
      <c r="QIE25" s="711"/>
      <c r="QIF25" s="711"/>
      <c r="QIG25" s="711"/>
      <c r="QIH25" s="711"/>
      <c r="QII25" s="711"/>
      <c r="QIJ25" s="711"/>
      <c r="QIK25" s="711"/>
      <c r="QIL25" s="711"/>
      <c r="QIM25" s="711"/>
      <c r="QIN25" s="711"/>
      <c r="QIO25" s="711"/>
      <c r="QIP25" s="711"/>
      <c r="QIQ25" s="711"/>
      <c r="QIR25" s="711"/>
      <c r="QIS25" s="711"/>
      <c r="QIT25" s="711"/>
      <c r="QIU25" s="711"/>
      <c r="QIV25" s="711"/>
      <c r="QIW25" s="711"/>
      <c r="QIX25" s="711"/>
      <c r="QIY25" s="711"/>
      <c r="QIZ25" s="711"/>
      <c r="QJA25" s="711"/>
      <c r="QJB25" s="711"/>
      <c r="QJC25" s="711"/>
      <c r="QJD25" s="711"/>
      <c r="QJE25" s="711"/>
      <c r="QJF25" s="711"/>
      <c r="QJG25" s="711"/>
      <c r="QJH25" s="711"/>
      <c r="QJI25" s="711"/>
      <c r="QJJ25" s="711"/>
      <c r="QJK25" s="711"/>
      <c r="QJL25" s="711"/>
      <c r="QJM25" s="711"/>
      <c r="QJN25" s="711"/>
      <c r="QJO25" s="711"/>
      <c r="QJP25" s="711"/>
      <c r="QJQ25" s="711"/>
      <c r="QJR25" s="711"/>
      <c r="QJS25" s="711"/>
      <c r="QJT25" s="711"/>
      <c r="QJU25" s="711"/>
      <c r="QJV25" s="711"/>
      <c r="QJW25" s="711"/>
      <c r="QJX25" s="711"/>
      <c r="QJY25" s="711"/>
      <c r="QJZ25" s="711"/>
      <c r="QKA25" s="711"/>
      <c r="QKB25" s="711"/>
      <c r="QKC25" s="711"/>
      <c r="QKD25" s="711"/>
      <c r="QKE25" s="711"/>
      <c r="QKF25" s="711"/>
      <c r="QKG25" s="711"/>
      <c r="QKH25" s="711"/>
      <c r="QKI25" s="711"/>
      <c r="QKJ25" s="711"/>
      <c r="QKK25" s="711"/>
      <c r="QKL25" s="711"/>
      <c r="QKM25" s="711"/>
      <c r="QKN25" s="711"/>
      <c r="QKO25" s="711"/>
      <c r="QKP25" s="711"/>
      <c r="QKQ25" s="711"/>
      <c r="QKR25" s="711"/>
      <c r="QKS25" s="711"/>
      <c r="QKT25" s="711"/>
      <c r="QKU25" s="711"/>
      <c r="QKV25" s="711"/>
      <c r="QKW25" s="711"/>
      <c r="QKX25" s="711"/>
      <c r="QKY25" s="711"/>
      <c r="QKZ25" s="711"/>
      <c r="QLA25" s="711"/>
      <c r="QLB25" s="711"/>
      <c r="QLC25" s="711"/>
      <c r="QLD25" s="711"/>
      <c r="QLE25" s="711"/>
      <c r="QLF25" s="711"/>
      <c r="QLG25" s="711"/>
      <c r="QLH25" s="711"/>
      <c r="QLI25" s="711"/>
      <c r="QLJ25" s="711"/>
      <c r="QLK25" s="711"/>
      <c r="QLL25" s="711"/>
      <c r="QLM25" s="711"/>
      <c r="QLN25" s="711"/>
      <c r="QLO25" s="711"/>
      <c r="QLP25" s="711"/>
      <c r="QLQ25" s="711"/>
      <c r="QLR25" s="711"/>
      <c r="QLS25" s="711"/>
      <c r="QLT25" s="711"/>
      <c r="QLU25" s="711"/>
      <c r="QLV25" s="711"/>
      <c r="QLW25" s="711"/>
      <c r="QLX25" s="711"/>
      <c r="QLY25" s="711"/>
      <c r="QLZ25" s="711"/>
      <c r="QMA25" s="711"/>
      <c r="QMB25" s="711"/>
      <c r="QMC25" s="711"/>
      <c r="QMD25" s="711"/>
      <c r="QME25" s="711"/>
      <c r="QMF25" s="711"/>
      <c r="QMG25" s="711"/>
      <c r="QMH25" s="711"/>
      <c r="QMI25" s="711"/>
      <c r="QMJ25" s="711"/>
      <c r="QMK25" s="711"/>
      <c r="QML25" s="711"/>
      <c r="QMM25" s="711"/>
      <c r="QMN25" s="711"/>
      <c r="QMO25" s="711"/>
      <c r="QMP25" s="711"/>
      <c r="QMQ25" s="711"/>
      <c r="QMR25" s="711"/>
      <c r="QMS25" s="711"/>
      <c r="QMT25" s="711"/>
      <c r="QMU25" s="711"/>
      <c r="QMV25" s="711"/>
      <c r="QMW25" s="711"/>
      <c r="QMX25" s="711"/>
      <c r="QMY25" s="711"/>
      <c r="QMZ25" s="711"/>
      <c r="QNA25" s="711"/>
      <c r="QNB25" s="711"/>
      <c r="QNC25" s="711"/>
      <c r="QND25" s="711"/>
      <c r="QNE25" s="711"/>
      <c r="QNF25" s="711"/>
      <c r="QNG25" s="711"/>
      <c r="QNH25" s="711"/>
      <c r="QNI25" s="711"/>
      <c r="QNJ25" s="711"/>
      <c r="QNK25" s="711"/>
      <c r="QNL25" s="711"/>
      <c r="QNM25" s="711"/>
      <c r="QNN25" s="711"/>
      <c r="QNO25" s="711"/>
      <c r="QNP25" s="711"/>
      <c r="QNQ25" s="711"/>
      <c r="QNR25" s="711"/>
      <c r="QNS25" s="711"/>
      <c r="QNT25" s="711"/>
      <c r="QNU25" s="711"/>
      <c r="QNV25" s="711"/>
      <c r="QNW25" s="711"/>
      <c r="QNX25" s="711"/>
      <c r="QNY25" s="711"/>
      <c r="QNZ25" s="711"/>
      <c r="QOA25" s="711"/>
      <c r="QOB25" s="711"/>
      <c r="QOC25" s="711"/>
      <c r="QOD25" s="711"/>
      <c r="QOE25" s="711"/>
      <c r="QOF25" s="711"/>
      <c r="QOG25" s="711"/>
      <c r="QOH25" s="711"/>
      <c r="QOI25" s="711"/>
      <c r="QOJ25" s="711"/>
      <c r="QOK25" s="711"/>
      <c r="QOL25" s="711"/>
      <c r="QOM25" s="711"/>
      <c r="QON25" s="711"/>
      <c r="QOO25" s="711"/>
      <c r="QOP25" s="711"/>
      <c r="QOQ25" s="711"/>
      <c r="QOR25" s="711"/>
      <c r="QOS25" s="711"/>
      <c r="QOT25" s="711"/>
      <c r="QOU25" s="711"/>
      <c r="QOV25" s="711"/>
      <c r="QOW25" s="711"/>
      <c r="QOX25" s="711"/>
      <c r="QOY25" s="711"/>
      <c r="QOZ25" s="711"/>
      <c r="QPA25" s="711"/>
      <c r="QPB25" s="711"/>
      <c r="QPC25" s="711"/>
      <c r="QPD25" s="711"/>
      <c r="QPE25" s="711"/>
      <c r="QPF25" s="711"/>
      <c r="QPG25" s="711"/>
      <c r="QPH25" s="711"/>
      <c r="QPI25" s="711"/>
      <c r="QPJ25" s="711"/>
      <c r="QPK25" s="711"/>
      <c r="QPL25" s="711"/>
      <c r="QPM25" s="711"/>
      <c r="QPN25" s="711"/>
      <c r="QPO25" s="711"/>
      <c r="QPP25" s="711"/>
      <c r="QPQ25" s="711"/>
      <c r="QPR25" s="711"/>
      <c r="QPS25" s="711"/>
      <c r="QPT25" s="711"/>
      <c r="QPU25" s="711"/>
      <c r="QPV25" s="711"/>
      <c r="QPW25" s="711"/>
      <c r="QPX25" s="711"/>
      <c r="QPY25" s="711"/>
      <c r="QPZ25" s="711"/>
      <c r="QQA25" s="711"/>
      <c r="QQB25" s="711"/>
      <c r="QQC25" s="711"/>
      <c r="QQD25" s="711"/>
      <c r="QQE25" s="711"/>
      <c r="QQF25" s="711"/>
      <c r="QQG25" s="711"/>
      <c r="QQH25" s="711"/>
      <c r="QQI25" s="711"/>
      <c r="QQJ25" s="711"/>
      <c r="QQK25" s="711"/>
      <c r="QQL25" s="711"/>
      <c r="QQM25" s="711"/>
      <c r="QQN25" s="711"/>
      <c r="QQO25" s="711"/>
      <c r="QQP25" s="711"/>
      <c r="QQQ25" s="711"/>
      <c r="QQR25" s="711"/>
      <c r="QQS25" s="711"/>
      <c r="QQT25" s="711"/>
      <c r="QQU25" s="711"/>
      <c r="QQV25" s="711"/>
      <c r="QQW25" s="711"/>
      <c r="QQX25" s="711"/>
      <c r="QQY25" s="711"/>
      <c r="QQZ25" s="711"/>
      <c r="QRA25" s="711"/>
      <c r="QRB25" s="711"/>
      <c r="QRC25" s="711"/>
      <c r="QRD25" s="711"/>
      <c r="QRE25" s="711"/>
      <c r="QRF25" s="711"/>
      <c r="QRG25" s="711"/>
      <c r="QRH25" s="711"/>
      <c r="QRI25" s="711"/>
      <c r="QRJ25" s="711"/>
      <c r="QRK25" s="711"/>
      <c r="QRL25" s="711"/>
      <c r="QRM25" s="711"/>
      <c r="QRN25" s="711"/>
      <c r="QRO25" s="711"/>
      <c r="QRP25" s="711"/>
      <c r="QRQ25" s="711"/>
      <c r="QRR25" s="711"/>
      <c r="QRS25" s="711"/>
      <c r="QRT25" s="711"/>
      <c r="QRU25" s="711"/>
      <c r="QRV25" s="711"/>
      <c r="QRW25" s="711"/>
      <c r="QRX25" s="711"/>
      <c r="QRY25" s="711"/>
      <c r="QRZ25" s="711"/>
      <c r="QSA25" s="711"/>
      <c r="QSB25" s="711"/>
      <c r="QSC25" s="711"/>
      <c r="QSD25" s="711"/>
      <c r="QSE25" s="711"/>
      <c r="QSF25" s="711"/>
      <c r="QSG25" s="711"/>
      <c r="QSH25" s="711"/>
      <c r="QSI25" s="711"/>
      <c r="QSJ25" s="711"/>
      <c r="QSK25" s="711"/>
      <c r="QSL25" s="711"/>
      <c r="QSM25" s="711"/>
      <c r="QSN25" s="711"/>
      <c r="QSO25" s="711"/>
      <c r="QSP25" s="711"/>
      <c r="QSQ25" s="711"/>
      <c r="QSR25" s="711"/>
      <c r="QSS25" s="711"/>
      <c r="QST25" s="711"/>
      <c r="QSU25" s="711"/>
      <c r="QSV25" s="711"/>
      <c r="QSW25" s="711"/>
      <c r="QSX25" s="711"/>
      <c r="QSY25" s="711"/>
      <c r="QSZ25" s="711"/>
      <c r="QTA25" s="711"/>
      <c r="QTB25" s="711"/>
      <c r="QTC25" s="711"/>
      <c r="QTD25" s="711"/>
      <c r="QTE25" s="711"/>
      <c r="QTF25" s="711"/>
      <c r="QTG25" s="711"/>
      <c r="QTH25" s="711"/>
      <c r="QTI25" s="711"/>
      <c r="QTJ25" s="711"/>
      <c r="QTK25" s="711"/>
      <c r="QTL25" s="711"/>
      <c r="QTM25" s="711"/>
      <c r="QTN25" s="711"/>
      <c r="QTO25" s="711"/>
      <c r="QTP25" s="711"/>
      <c r="QTQ25" s="711"/>
      <c r="QTR25" s="711"/>
      <c r="QTS25" s="711"/>
      <c r="QTT25" s="711"/>
      <c r="QTU25" s="711"/>
      <c r="QTV25" s="711"/>
      <c r="QTW25" s="711"/>
      <c r="QTX25" s="711"/>
      <c r="QTY25" s="711"/>
      <c r="QTZ25" s="711"/>
      <c r="QUA25" s="711"/>
      <c r="QUB25" s="711"/>
      <c r="QUC25" s="711"/>
      <c r="QUD25" s="711"/>
      <c r="QUE25" s="711"/>
      <c r="QUF25" s="711"/>
      <c r="QUG25" s="711"/>
      <c r="QUH25" s="711"/>
      <c r="QUI25" s="711"/>
      <c r="QUJ25" s="711"/>
      <c r="QUK25" s="711"/>
      <c r="QUL25" s="711"/>
      <c r="QUM25" s="711"/>
      <c r="QUN25" s="711"/>
      <c r="QUO25" s="711"/>
      <c r="QUP25" s="711"/>
      <c r="QUQ25" s="711"/>
      <c r="QUR25" s="711"/>
      <c r="QUS25" s="711"/>
      <c r="QUT25" s="711"/>
      <c r="QUU25" s="711"/>
      <c r="QUV25" s="711"/>
      <c r="QUW25" s="711"/>
      <c r="QUX25" s="711"/>
      <c r="QUY25" s="711"/>
      <c r="QUZ25" s="711"/>
      <c r="QVA25" s="711"/>
      <c r="QVB25" s="711"/>
      <c r="QVC25" s="711"/>
      <c r="QVD25" s="711"/>
      <c r="QVE25" s="711"/>
      <c r="QVF25" s="711"/>
      <c r="QVG25" s="711"/>
      <c r="QVH25" s="711"/>
      <c r="QVI25" s="711"/>
      <c r="QVJ25" s="711"/>
      <c r="QVK25" s="711"/>
      <c r="QVL25" s="711"/>
      <c r="QVM25" s="711"/>
      <c r="QVN25" s="711"/>
      <c r="QVO25" s="711"/>
      <c r="QVP25" s="711"/>
      <c r="QVQ25" s="711"/>
      <c r="QVR25" s="711"/>
      <c r="QVS25" s="711"/>
      <c r="QVT25" s="711"/>
      <c r="QVU25" s="711"/>
      <c r="QVV25" s="711"/>
      <c r="QVW25" s="711"/>
      <c r="QVX25" s="711"/>
      <c r="QVY25" s="711"/>
      <c r="QVZ25" s="711"/>
      <c r="QWA25" s="711"/>
      <c r="QWB25" s="711"/>
      <c r="QWC25" s="711"/>
      <c r="QWD25" s="711"/>
      <c r="QWE25" s="711"/>
      <c r="QWF25" s="711"/>
      <c r="QWG25" s="711"/>
      <c r="QWH25" s="711"/>
      <c r="QWI25" s="711"/>
      <c r="QWJ25" s="711"/>
      <c r="QWK25" s="711"/>
      <c r="QWL25" s="711"/>
      <c r="QWM25" s="711"/>
      <c r="QWN25" s="711"/>
      <c r="QWO25" s="711"/>
      <c r="QWP25" s="711"/>
      <c r="QWQ25" s="711"/>
      <c r="QWR25" s="711"/>
      <c r="QWS25" s="711"/>
      <c r="QWT25" s="711"/>
      <c r="QWU25" s="711"/>
      <c r="QWV25" s="711"/>
      <c r="QWW25" s="711"/>
      <c r="QWX25" s="711"/>
      <c r="QWY25" s="711"/>
      <c r="QWZ25" s="711"/>
      <c r="QXA25" s="711"/>
      <c r="QXB25" s="711"/>
      <c r="QXC25" s="711"/>
      <c r="QXD25" s="711"/>
      <c r="QXE25" s="711"/>
      <c r="QXF25" s="711"/>
      <c r="QXG25" s="711"/>
      <c r="QXH25" s="711"/>
      <c r="QXI25" s="711"/>
      <c r="QXJ25" s="711"/>
      <c r="QXK25" s="711"/>
      <c r="QXL25" s="711"/>
      <c r="QXM25" s="711"/>
      <c r="QXN25" s="711"/>
      <c r="QXO25" s="711"/>
      <c r="QXP25" s="711"/>
      <c r="QXQ25" s="711"/>
      <c r="QXR25" s="711"/>
      <c r="QXS25" s="711"/>
      <c r="QXT25" s="711"/>
      <c r="QXU25" s="711"/>
      <c r="QXV25" s="711"/>
      <c r="QXW25" s="711"/>
      <c r="QXX25" s="711"/>
      <c r="QXY25" s="711"/>
      <c r="QXZ25" s="711"/>
      <c r="QYA25" s="711"/>
      <c r="QYB25" s="711"/>
      <c r="QYC25" s="711"/>
      <c r="QYD25" s="711"/>
      <c r="QYE25" s="711"/>
      <c r="QYF25" s="711"/>
      <c r="QYG25" s="711"/>
      <c r="QYH25" s="711"/>
      <c r="QYI25" s="711"/>
      <c r="QYJ25" s="711"/>
      <c r="QYK25" s="711"/>
      <c r="QYL25" s="711"/>
      <c r="QYM25" s="711"/>
      <c r="QYN25" s="711"/>
      <c r="QYO25" s="711"/>
      <c r="QYP25" s="711"/>
      <c r="QYQ25" s="711"/>
      <c r="QYR25" s="711"/>
      <c r="QYS25" s="711"/>
      <c r="QYT25" s="711"/>
      <c r="QYU25" s="711"/>
      <c r="QYV25" s="711"/>
      <c r="QYW25" s="711"/>
      <c r="QYX25" s="711"/>
      <c r="QYY25" s="711"/>
      <c r="QYZ25" s="711"/>
      <c r="QZA25" s="711"/>
      <c r="QZB25" s="711"/>
      <c r="QZC25" s="711"/>
      <c r="QZD25" s="711"/>
      <c r="QZE25" s="711"/>
      <c r="QZF25" s="711"/>
      <c r="QZG25" s="711"/>
      <c r="QZH25" s="711"/>
      <c r="QZI25" s="711"/>
      <c r="QZJ25" s="711"/>
      <c r="QZK25" s="711"/>
      <c r="QZL25" s="711"/>
      <c r="QZM25" s="711"/>
      <c r="QZN25" s="711"/>
      <c r="QZO25" s="711"/>
      <c r="QZP25" s="711"/>
      <c r="QZQ25" s="711"/>
      <c r="QZR25" s="711"/>
      <c r="QZS25" s="711"/>
      <c r="QZT25" s="711"/>
      <c r="QZU25" s="711"/>
      <c r="QZV25" s="711"/>
      <c r="QZW25" s="711"/>
      <c r="QZX25" s="711"/>
      <c r="QZY25" s="711"/>
      <c r="QZZ25" s="711"/>
      <c r="RAA25" s="711"/>
      <c r="RAB25" s="711"/>
      <c r="RAC25" s="711"/>
      <c r="RAD25" s="711"/>
      <c r="RAE25" s="711"/>
      <c r="RAF25" s="711"/>
      <c r="RAG25" s="711"/>
      <c r="RAH25" s="711"/>
      <c r="RAI25" s="711"/>
      <c r="RAJ25" s="711"/>
      <c r="RAK25" s="711"/>
      <c r="RAL25" s="711"/>
      <c r="RAM25" s="711"/>
      <c r="RAN25" s="711"/>
      <c r="RAO25" s="711"/>
      <c r="RAP25" s="711"/>
      <c r="RAQ25" s="711"/>
      <c r="RAR25" s="711"/>
      <c r="RAS25" s="711"/>
      <c r="RAT25" s="711"/>
      <c r="RAU25" s="711"/>
      <c r="RAV25" s="711"/>
      <c r="RAW25" s="711"/>
      <c r="RAX25" s="711"/>
      <c r="RAY25" s="711"/>
      <c r="RAZ25" s="711"/>
      <c r="RBA25" s="711"/>
      <c r="RBB25" s="711"/>
      <c r="RBC25" s="711"/>
      <c r="RBD25" s="711"/>
      <c r="RBE25" s="711"/>
      <c r="RBF25" s="711"/>
      <c r="RBG25" s="711"/>
      <c r="RBH25" s="711"/>
      <c r="RBI25" s="711"/>
      <c r="RBJ25" s="711"/>
      <c r="RBK25" s="711"/>
      <c r="RBL25" s="711"/>
      <c r="RBM25" s="711"/>
      <c r="RBN25" s="711"/>
      <c r="RBO25" s="711"/>
      <c r="RBP25" s="711"/>
      <c r="RBQ25" s="711"/>
      <c r="RBR25" s="711"/>
      <c r="RBS25" s="711"/>
      <c r="RBT25" s="711"/>
      <c r="RBU25" s="711"/>
      <c r="RBV25" s="711"/>
      <c r="RBW25" s="711"/>
      <c r="RBX25" s="711"/>
      <c r="RBY25" s="711"/>
      <c r="RBZ25" s="711"/>
      <c r="RCA25" s="711"/>
      <c r="RCB25" s="711"/>
      <c r="RCC25" s="711"/>
      <c r="RCD25" s="711"/>
      <c r="RCE25" s="711"/>
      <c r="RCF25" s="711"/>
      <c r="RCG25" s="711"/>
      <c r="RCH25" s="711"/>
      <c r="RCI25" s="711"/>
      <c r="RCJ25" s="711"/>
      <c r="RCK25" s="711"/>
      <c r="RCL25" s="711"/>
      <c r="RCM25" s="711"/>
      <c r="RCN25" s="711"/>
      <c r="RCO25" s="711"/>
      <c r="RCP25" s="711"/>
      <c r="RCQ25" s="711"/>
      <c r="RCR25" s="711"/>
      <c r="RCS25" s="711"/>
      <c r="RCT25" s="711"/>
      <c r="RCU25" s="711"/>
      <c r="RCV25" s="711"/>
      <c r="RCW25" s="711"/>
      <c r="RCX25" s="711"/>
      <c r="RCY25" s="711"/>
      <c r="RCZ25" s="711"/>
      <c r="RDA25" s="711"/>
      <c r="RDB25" s="711"/>
      <c r="RDC25" s="711"/>
      <c r="RDD25" s="711"/>
      <c r="RDE25" s="711"/>
      <c r="RDF25" s="711"/>
      <c r="RDG25" s="711"/>
      <c r="RDH25" s="711"/>
      <c r="RDI25" s="711"/>
      <c r="RDJ25" s="711"/>
      <c r="RDK25" s="711"/>
      <c r="RDL25" s="711"/>
      <c r="RDM25" s="711"/>
      <c r="RDN25" s="711"/>
      <c r="RDO25" s="711"/>
      <c r="RDP25" s="711"/>
      <c r="RDQ25" s="711"/>
      <c r="RDR25" s="711"/>
      <c r="RDS25" s="711"/>
      <c r="RDT25" s="711"/>
      <c r="RDU25" s="711"/>
      <c r="RDV25" s="711"/>
      <c r="RDW25" s="711"/>
      <c r="RDX25" s="711"/>
      <c r="RDY25" s="711"/>
      <c r="RDZ25" s="711"/>
      <c r="REA25" s="711"/>
      <c r="REB25" s="711"/>
      <c r="REC25" s="711"/>
      <c r="RED25" s="711"/>
      <c r="REE25" s="711"/>
      <c r="REF25" s="711"/>
      <c r="REG25" s="711"/>
      <c r="REH25" s="711"/>
      <c r="REI25" s="711"/>
      <c r="REJ25" s="711"/>
      <c r="REK25" s="711"/>
      <c r="REL25" s="711"/>
      <c r="REM25" s="711"/>
      <c r="REN25" s="711"/>
      <c r="REO25" s="711"/>
      <c r="REP25" s="711"/>
      <c r="REQ25" s="711"/>
      <c r="RER25" s="711"/>
      <c r="RES25" s="711"/>
      <c r="RET25" s="711"/>
      <c r="REU25" s="711"/>
      <c r="REV25" s="711"/>
      <c r="REW25" s="711"/>
      <c r="REX25" s="711"/>
      <c r="REY25" s="711"/>
      <c r="REZ25" s="711"/>
      <c r="RFA25" s="711"/>
      <c r="RFB25" s="711"/>
      <c r="RFC25" s="711"/>
      <c r="RFD25" s="711"/>
      <c r="RFE25" s="711"/>
      <c r="RFF25" s="711"/>
      <c r="RFG25" s="711"/>
      <c r="RFH25" s="711"/>
      <c r="RFI25" s="711"/>
      <c r="RFJ25" s="711"/>
      <c r="RFK25" s="711"/>
      <c r="RFL25" s="711"/>
      <c r="RFM25" s="711"/>
      <c r="RFN25" s="711"/>
      <c r="RFO25" s="711"/>
      <c r="RFP25" s="711"/>
      <c r="RFQ25" s="711"/>
      <c r="RFR25" s="711"/>
      <c r="RFS25" s="711"/>
      <c r="RFT25" s="711"/>
      <c r="RFU25" s="711"/>
      <c r="RFV25" s="711"/>
      <c r="RFW25" s="711"/>
      <c r="RFX25" s="711"/>
      <c r="RFY25" s="711"/>
      <c r="RFZ25" s="711"/>
      <c r="RGA25" s="711"/>
      <c r="RGB25" s="711"/>
      <c r="RGC25" s="711"/>
      <c r="RGD25" s="711"/>
      <c r="RGE25" s="711"/>
      <c r="RGF25" s="711"/>
      <c r="RGG25" s="711"/>
      <c r="RGH25" s="711"/>
      <c r="RGI25" s="711"/>
      <c r="RGJ25" s="711"/>
      <c r="RGK25" s="711"/>
      <c r="RGL25" s="711"/>
      <c r="RGM25" s="711"/>
      <c r="RGN25" s="711"/>
      <c r="RGO25" s="711"/>
      <c r="RGP25" s="711"/>
      <c r="RGQ25" s="711"/>
      <c r="RGR25" s="711"/>
      <c r="RGS25" s="711"/>
      <c r="RGT25" s="711"/>
      <c r="RGU25" s="711"/>
      <c r="RGV25" s="711"/>
      <c r="RGW25" s="711"/>
      <c r="RGX25" s="711"/>
      <c r="RGY25" s="711"/>
      <c r="RGZ25" s="711"/>
      <c r="RHA25" s="711"/>
      <c r="RHB25" s="711"/>
      <c r="RHC25" s="711"/>
      <c r="RHD25" s="711"/>
      <c r="RHE25" s="711"/>
      <c r="RHF25" s="711"/>
      <c r="RHG25" s="711"/>
      <c r="RHH25" s="711"/>
      <c r="RHI25" s="711"/>
      <c r="RHJ25" s="711"/>
      <c r="RHK25" s="711"/>
      <c r="RHL25" s="711"/>
      <c r="RHM25" s="711"/>
      <c r="RHN25" s="711"/>
      <c r="RHO25" s="711"/>
      <c r="RHP25" s="711"/>
      <c r="RHQ25" s="711"/>
      <c r="RHR25" s="711"/>
      <c r="RHS25" s="711"/>
      <c r="RHT25" s="711"/>
      <c r="RHU25" s="711"/>
      <c r="RHV25" s="711"/>
      <c r="RHW25" s="711"/>
      <c r="RHX25" s="711"/>
      <c r="RHY25" s="711"/>
      <c r="RHZ25" s="711"/>
      <c r="RIA25" s="711"/>
      <c r="RIB25" s="711"/>
      <c r="RIC25" s="711"/>
      <c r="RID25" s="711"/>
      <c r="RIE25" s="711"/>
      <c r="RIF25" s="711"/>
      <c r="RIG25" s="711"/>
      <c r="RIH25" s="711"/>
      <c r="RII25" s="711"/>
      <c r="RIJ25" s="711"/>
      <c r="RIK25" s="711"/>
      <c r="RIL25" s="711"/>
      <c r="RIM25" s="711"/>
      <c r="RIN25" s="711"/>
      <c r="RIO25" s="711"/>
      <c r="RIP25" s="711"/>
      <c r="RIQ25" s="711"/>
      <c r="RIR25" s="711"/>
      <c r="RIS25" s="711"/>
      <c r="RIT25" s="711"/>
      <c r="RIU25" s="711"/>
      <c r="RIV25" s="711"/>
      <c r="RIW25" s="711"/>
      <c r="RIX25" s="711"/>
      <c r="RIY25" s="711"/>
      <c r="RIZ25" s="711"/>
      <c r="RJA25" s="711"/>
      <c r="RJB25" s="711"/>
      <c r="RJC25" s="711"/>
      <c r="RJD25" s="711"/>
      <c r="RJE25" s="711"/>
      <c r="RJF25" s="711"/>
      <c r="RJG25" s="711"/>
      <c r="RJH25" s="711"/>
      <c r="RJI25" s="711"/>
      <c r="RJJ25" s="711"/>
      <c r="RJK25" s="711"/>
      <c r="RJL25" s="711"/>
      <c r="RJM25" s="711"/>
      <c r="RJN25" s="711"/>
      <c r="RJO25" s="711"/>
      <c r="RJP25" s="711"/>
      <c r="RJQ25" s="711"/>
      <c r="RJR25" s="711"/>
      <c r="RJS25" s="711"/>
      <c r="RJT25" s="711"/>
      <c r="RJU25" s="711"/>
      <c r="RJV25" s="711"/>
      <c r="RJW25" s="711"/>
      <c r="RJX25" s="711"/>
      <c r="RJY25" s="711"/>
      <c r="RJZ25" s="711"/>
      <c r="RKA25" s="711"/>
      <c r="RKB25" s="711"/>
      <c r="RKC25" s="711"/>
      <c r="RKD25" s="711"/>
      <c r="RKE25" s="711"/>
      <c r="RKF25" s="711"/>
      <c r="RKG25" s="711"/>
      <c r="RKH25" s="711"/>
      <c r="RKI25" s="711"/>
      <c r="RKJ25" s="711"/>
      <c r="RKK25" s="711"/>
      <c r="RKL25" s="711"/>
      <c r="RKM25" s="711"/>
      <c r="RKN25" s="711"/>
      <c r="RKO25" s="711"/>
      <c r="RKP25" s="711"/>
      <c r="RKQ25" s="711"/>
      <c r="RKR25" s="711"/>
      <c r="RKS25" s="711"/>
      <c r="RKT25" s="711"/>
      <c r="RKU25" s="711"/>
      <c r="RKV25" s="711"/>
      <c r="RKW25" s="711"/>
      <c r="RKX25" s="711"/>
      <c r="RKY25" s="711"/>
      <c r="RKZ25" s="711"/>
      <c r="RLA25" s="711"/>
      <c r="RLB25" s="711"/>
      <c r="RLC25" s="711"/>
      <c r="RLD25" s="711"/>
      <c r="RLE25" s="711"/>
      <c r="RLF25" s="711"/>
      <c r="RLG25" s="711"/>
      <c r="RLH25" s="711"/>
      <c r="RLI25" s="711"/>
      <c r="RLJ25" s="711"/>
      <c r="RLK25" s="711"/>
      <c r="RLL25" s="711"/>
      <c r="RLM25" s="711"/>
      <c r="RLN25" s="711"/>
      <c r="RLO25" s="711"/>
      <c r="RLP25" s="711"/>
      <c r="RLQ25" s="711"/>
      <c r="RLR25" s="711"/>
      <c r="RLS25" s="711"/>
      <c r="RLT25" s="711"/>
      <c r="RLU25" s="711"/>
      <c r="RLV25" s="711"/>
      <c r="RLW25" s="711"/>
      <c r="RLX25" s="711"/>
      <c r="RLY25" s="711"/>
      <c r="RLZ25" s="711"/>
      <c r="RMA25" s="711"/>
      <c r="RMB25" s="711"/>
      <c r="RMC25" s="711"/>
      <c r="RMD25" s="711"/>
      <c r="RME25" s="711"/>
      <c r="RMF25" s="711"/>
      <c r="RMG25" s="711"/>
      <c r="RMH25" s="711"/>
      <c r="RMI25" s="711"/>
      <c r="RMJ25" s="711"/>
      <c r="RMK25" s="711"/>
      <c r="RML25" s="711"/>
      <c r="RMM25" s="711"/>
      <c r="RMN25" s="711"/>
      <c r="RMO25" s="711"/>
      <c r="RMP25" s="711"/>
      <c r="RMQ25" s="711"/>
      <c r="RMR25" s="711"/>
      <c r="RMS25" s="711"/>
      <c r="RMT25" s="711"/>
      <c r="RMU25" s="711"/>
      <c r="RMV25" s="711"/>
      <c r="RMW25" s="711"/>
      <c r="RMX25" s="711"/>
      <c r="RMY25" s="711"/>
      <c r="RMZ25" s="711"/>
      <c r="RNA25" s="711"/>
      <c r="RNB25" s="711"/>
      <c r="RNC25" s="711"/>
      <c r="RND25" s="711"/>
      <c r="RNE25" s="711"/>
      <c r="RNF25" s="711"/>
      <c r="RNG25" s="711"/>
      <c r="RNH25" s="711"/>
      <c r="RNI25" s="711"/>
      <c r="RNJ25" s="711"/>
      <c r="RNK25" s="711"/>
      <c r="RNL25" s="711"/>
      <c r="RNM25" s="711"/>
      <c r="RNN25" s="711"/>
      <c r="RNO25" s="711"/>
      <c r="RNP25" s="711"/>
      <c r="RNQ25" s="711"/>
      <c r="RNR25" s="711"/>
      <c r="RNS25" s="711"/>
      <c r="RNT25" s="711"/>
      <c r="RNU25" s="711"/>
      <c r="RNV25" s="711"/>
      <c r="RNW25" s="711"/>
      <c r="RNX25" s="711"/>
      <c r="RNY25" s="711"/>
      <c r="RNZ25" s="711"/>
      <c r="ROA25" s="711"/>
      <c r="ROB25" s="711"/>
      <c r="ROC25" s="711"/>
      <c r="ROD25" s="711"/>
      <c r="ROE25" s="711"/>
      <c r="ROF25" s="711"/>
      <c r="ROG25" s="711"/>
      <c r="ROH25" s="711"/>
      <c r="ROI25" s="711"/>
      <c r="ROJ25" s="711"/>
      <c r="ROK25" s="711"/>
      <c r="ROL25" s="711"/>
      <c r="ROM25" s="711"/>
      <c r="RON25" s="711"/>
      <c r="ROO25" s="711"/>
      <c r="ROP25" s="711"/>
      <c r="ROQ25" s="711"/>
      <c r="ROR25" s="711"/>
      <c r="ROS25" s="711"/>
      <c r="ROT25" s="711"/>
      <c r="ROU25" s="711"/>
      <c r="ROV25" s="711"/>
      <c r="ROW25" s="711"/>
      <c r="ROX25" s="711"/>
      <c r="ROY25" s="711"/>
      <c r="ROZ25" s="711"/>
      <c r="RPA25" s="711"/>
      <c r="RPB25" s="711"/>
      <c r="RPC25" s="711"/>
      <c r="RPD25" s="711"/>
      <c r="RPE25" s="711"/>
      <c r="RPF25" s="711"/>
      <c r="RPG25" s="711"/>
      <c r="RPH25" s="711"/>
      <c r="RPI25" s="711"/>
      <c r="RPJ25" s="711"/>
      <c r="RPK25" s="711"/>
      <c r="RPL25" s="711"/>
      <c r="RPM25" s="711"/>
      <c r="RPN25" s="711"/>
      <c r="RPO25" s="711"/>
      <c r="RPP25" s="711"/>
      <c r="RPQ25" s="711"/>
      <c r="RPR25" s="711"/>
      <c r="RPS25" s="711"/>
      <c r="RPT25" s="711"/>
      <c r="RPU25" s="711"/>
      <c r="RPV25" s="711"/>
      <c r="RPW25" s="711"/>
      <c r="RPX25" s="711"/>
      <c r="RPY25" s="711"/>
      <c r="RPZ25" s="711"/>
      <c r="RQA25" s="711"/>
      <c r="RQB25" s="711"/>
      <c r="RQC25" s="711"/>
      <c r="RQD25" s="711"/>
      <c r="RQE25" s="711"/>
      <c r="RQF25" s="711"/>
      <c r="RQG25" s="711"/>
      <c r="RQH25" s="711"/>
      <c r="RQI25" s="711"/>
      <c r="RQJ25" s="711"/>
      <c r="RQK25" s="711"/>
      <c r="RQL25" s="711"/>
      <c r="RQM25" s="711"/>
      <c r="RQN25" s="711"/>
      <c r="RQO25" s="711"/>
      <c r="RQP25" s="711"/>
      <c r="RQQ25" s="711"/>
      <c r="RQR25" s="711"/>
      <c r="RQS25" s="711"/>
      <c r="RQT25" s="711"/>
      <c r="RQU25" s="711"/>
      <c r="RQV25" s="711"/>
      <c r="RQW25" s="711"/>
      <c r="RQX25" s="711"/>
      <c r="RQY25" s="711"/>
      <c r="RQZ25" s="711"/>
      <c r="RRA25" s="711"/>
      <c r="RRB25" s="711"/>
      <c r="RRC25" s="711"/>
      <c r="RRD25" s="711"/>
      <c r="RRE25" s="711"/>
      <c r="RRF25" s="711"/>
      <c r="RRG25" s="711"/>
      <c r="RRH25" s="711"/>
      <c r="RRI25" s="711"/>
      <c r="RRJ25" s="711"/>
      <c r="RRK25" s="711"/>
      <c r="RRL25" s="711"/>
      <c r="RRM25" s="711"/>
      <c r="RRN25" s="711"/>
      <c r="RRO25" s="711"/>
      <c r="RRP25" s="711"/>
      <c r="RRQ25" s="711"/>
      <c r="RRR25" s="711"/>
      <c r="RRS25" s="711"/>
      <c r="RRT25" s="711"/>
      <c r="RRU25" s="711"/>
      <c r="RRV25" s="711"/>
      <c r="RRW25" s="711"/>
      <c r="RRX25" s="711"/>
      <c r="RRY25" s="711"/>
      <c r="RRZ25" s="711"/>
      <c r="RSA25" s="711"/>
      <c r="RSB25" s="711"/>
      <c r="RSC25" s="711"/>
      <c r="RSD25" s="711"/>
      <c r="RSE25" s="711"/>
      <c r="RSF25" s="711"/>
      <c r="RSG25" s="711"/>
      <c r="RSH25" s="711"/>
      <c r="RSI25" s="711"/>
      <c r="RSJ25" s="711"/>
      <c r="RSK25" s="711"/>
      <c r="RSL25" s="711"/>
      <c r="RSM25" s="711"/>
      <c r="RSN25" s="711"/>
      <c r="RSO25" s="711"/>
      <c r="RSP25" s="711"/>
      <c r="RSQ25" s="711"/>
      <c r="RSR25" s="711"/>
      <c r="RSS25" s="711"/>
      <c r="RST25" s="711"/>
      <c r="RSU25" s="711"/>
      <c r="RSV25" s="711"/>
      <c r="RSW25" s="711"/>
      <c r="RSX25" s="711"/>
      <c r="RSY25" s="711"/>
      <c r="RSZ25" s="711"/>
      <c r="RTA25" s="711"/>
      <c r="RTB25" s="711"/>
      <c r="RTC25" s="711"/>
      <c r="RTD25" s="711"/>
      <c r="RTE25" s="711"/>
      <c r="RTF25" s="711"/>
      <c r="RTG25" s="711"/>
      <c r="RTH25" s="711"/>
      <c r="RTI25" s="711"/>
      <c r="RTJ25" s="711"/>
      <c r="RTK25" s="711"/>
      <c r="RTL25" s="711"/>
      <c r="RTM25" s="711"/>
      <c r="RTN25" s="711"/>
      <c r="RTO25" s="711"/>
      <c r="RTP25" s="711"/>
      <c r="RTQ25" s="711"/>
      <c r="RTR25" s="711"/>
      <c r="RTS25" s="711"/>
      <c r="RTT25" s="711"/>
      <c r="RTU25" s="711"/>
      <c r="RTV25" s="711"/>
      <c r="RTW25" s="711"/>
      <c r="RTX25" s="711"/>
      <c r="RTY25" s="711"/>
      <c r="RTZ25" s="711"/>
      <c r="RUA25" s="711"/>
      <c r="RUB25" s="711"/>
      <c r="RUC25" s="711"/>
      <c r="RUD25" s="711"/>
      <c r="RUE25" s="711"/>
      <c r="RUF25" s="711"/>
      <c r="RUG25" s="711"/>
      <c r="RUH25" s="711"/>
      <c r="RUI25" s="711"/>
      <c r="RUJ25" s="711"/>
      <c r="RUK25" s="711"/>
      <c r="RUL25" s="711"/>
      <c r="RUM25" s="711"/>
      <c r="RUN25" s="711"/>
      <c r="RUO25" s="711"/>
      <c r="RUP25" s="711"/>
      <c r="RUQ25" s="711"/>
      <c r="RUR25" s="711"/>
      <c r="RUS25" s="711"/>
      <c r="RUT25" s="711"/>
      <c r="RUU25" s="711"/>
      <c r="RUV25" s="711"/>
      <c r="RUW25" s="711"/>
      <c r="RUX25" s="711"/>
      <c r="RUY25" s="711"/>
      <c r="RUZ25" s="711"/>
      <c r="RVA25" s="711"/>
      <c r="RVB25" s="711"/>
      <c r="RVC25" s="711"/>
      <c r="RVD25" s="711"/>
      <c r="RVE25" s="711"/>
      <c r="RVF25" s="711"/>
      <c r="RVG25" s="711"/>
      <c r="RVH25" s="711"/>
      <c r="RVI25" s="711"/>
      <c r="RVJ25" s="711"/>
      <c r="RVK25" s="711"/>
      <c r="RVL25" s="711"/>
      <c r="RVM25" s="711"/>
      <c r="RVN25" s="711"/>
      <c r="RVO25" s="711"/>
      <c r="RVP25" s="711"/>
      <c r="RVQ25" s="711"/>
      <c r="RVR25" s="711"/>
      <c r="RVS25" s="711"/>
      <c r="RVT25" s="711"/>
      <c r="RVU25" s="711"/>
      <c r="RVV25" s="711"/>
      <c r="RVW25" s="711"/>
      <c r="RVX25" s="711"/>
      <c r="RVY25" s="711"/>
      <c r="RVZ25" s="711"/>
      <c r="RWA25" s="711"/>
      <c r="RWB25" s="711"/>
      <c r="RWC25" s="711"/>
      <c r="RWD25" s="711"/>
      <c r="RWE25" s="711"/>
      <c r="RWF25" s="711"/>
      <c r="RWG25" s="711"/>
      <c r="RWH25" s="711"/>
      <c r="RWI25" s="711"/>
      <c r="RWJ25" s="711"/>
      <c r="RWK25" s="711"/>
      <c r="RWL25" s="711"/>
      <c r="RWM25" s="711"/>
      <c r="RWN25" s="711"/>
      <c r="RWO25" s="711"/>
      <c r="RWP25" s="711"/>
      <c r="RWQ25" s="711"/>
      <c r="RWR25" s="711"/>
      <c r="RWS25" s="711"/>
      <c r="RWT25" s="711"/>
      <c r="RWU25" s="711"/>
      <c r="RWV25" s="711"/>
      <c r="RWW25" s="711"/>
      <c r="RWX25" s="711"/>
      <c r="RWY25" s="711"/>
      <c r="RWZ25" s="711"/>
      <c r="RXA25" s="711"/>
      <c r="RXB25" s="711"/>
      <c r="RXC25" s="711"/>
      <c r="RXD25" s="711"/>
      <c r="RXE25" s="711"/>
      <c r="RXF25" s="711"/>
      <c r="RXG25" s="711"/>
      <c r="RXH25" s="711"/>
      <c r="RXI25" s="711"/>
      <c r="RXJ25" s="711"/>
      <c r="RXK25" s="711"/>
      <c r="RXL25" s="711"/>
      <c r="RXM25" s="711"/>
      <c r="RXN25" s="711"/>
      <c r="RXO25" s="711"/>
      <c r="RXP25" s="711"/>
      <c r="RXQ25" s="711"/>
      <c r="RXR25" s="711"/>
      <c r="RXS25" s="711"/>
      <c r="RXT25" s="711"/>
      <c r="RXU25" s="711"/>
      <c r="RXV25" s="711"/>
      <c r="RXW25" s="711"/>
      <c r="RXX25" s="711"/>
      <c r="RXY25" s="711"/>
      <c r="RXZ25" s="711"/>
      <c r="RYA25" s="711"/>
      <c r="RYB25" s="711"/>
      <c r="RYC25" s="711"/>
      <c r="RYD25" s="711"/>
      <c r="RYE25" s="711"/>
      <c r="RYF25" s="711"/>
      <c r="RYG25" s="711"/>
      <c r="RYH25" s="711"/>
      <c r="RYI25" s="711"/>
      <c r="RYJ25" s="711"/>
      <c r="RYK25" s="711"/>
      <c r="RYL25" s="711"/>
      <c r="RYM25" s="711"/>
      <c r="RYN25" s="711"/>
      <c r="RYO25" s="711"/>
      <c r="RYP25" s="711"/>
      <c r="RYQ25" s="711"/>
      <c r="RYR25" s="711"/>
      <c r="RYS25" s="711"/>
      <c r="RYT25" s="711"/>
      <c r="RYU25" s="711"/>
      <c r="RYV25" s="711"/>
      <c r="RYW25" s="711"/>
      <c r="RYX25" s="711"/>
      <c r="RYY25" s="711"/>
      <c r="RYZ25" s="711"/>
      <c r="RZA25" s="711"/>
      <c r="RZB25" s="711"/>
      <c r="RZC25" s="711"/>
      <c r="RZD25" s="711"/>
      <c r="RZE25" s="711"/>
      <c r="RZF25" s="711"/>
      <c r="RZG25" s="711"/>
      <c r="RZH25" s="711"/>
      <c r="RZI25" s="711"/>
      <c r="RZJ25" s="711"/>
      <c r="RZK25" s="711"/>
      <c r="RZL25" s="711"/>
      <c r="RZM25" s="711"/>
      <c r="RZN25" s="711"/>
      <c r="RZO25" s="711"/>
      <c r="RZP25" s="711"/>
      <c r="RZQ25" s="711"/>
      <c r="RZR25" s="711"/>
      <c r="RZS25" s="711"/>
      <c r="RZT25" s="711"/>
      <c r="RZU25" s="711"/>
      <c r="RZV25" s="711"/>
      <c r="RZW25" s="711"/>
      <c r="RZX25" s="711"/>
      <c r="RZY25" s="711"/>
      <c r="RZZ25" s="711"/>
      <c r="SAA25" s="711"/>
      <c r="SAB25" s="711"/>
      <c r="SAC25" s="711"/>
      <c r="SAD25" s="711"/>
      <c r="SAE25" s="711"/>
      <c r="SAF25" s="711"/>
      <c r="SAG25" s="711"/>
      <c r="SAH25" s="711"/>
      <c r="SAI25" s="711"/>
      <c r="SAJ25" s="711"/>
      <c r="SAK25" s="711"/>
      <c r="SAL25" s="711"/>
      <c r="SAM25" s="711"/>
      <c r="SAN25" s="711"/>
      <c r="SAO25" s="711"/>
      <c r="SAP25" s="711"/>
      <c r="SAQ25" s="711"/>
      <c r="SAR25" s="711"/>
      <c r="SAS25" s="711"/>
      <c r="SAT25" s="711"/>
      <c r="SAU25" s="711"/>
      <c r="SAV25" s="711"/>
      <c r="SAW25" s="711"/>
      <c r="SAX25" s="711"/>
      <c r="SAY25" s="711"/>
      <c r="SAZ25" s="711"/>
      <c r="SBA25" s="711"/>
      <c r="SBB25" s="711"/>
      <c r="SBC25" s="711"/>
      <c r="SBD25" s="711"/>
      <c r="SBE25" s="711"/>
      <c r="SBF25" s="711"/>
      <c r="SBG25" s="711"/>
      <c r="SBH25" s="711"/>
      <c r="SBI25" s="711"/>
      <c r="SBJ25" s="711"/>
      <c r="SBK25" s="711"/>
      <c r="SBL25" s="711"/>
      <c r="SBM25" s="711"/>
      <c r="SBN25" s="711"/>
      <c r="SBO25" s="711"/>
      <c r="SBP25" s="711"/>
      <c r="SBQ25" s="711"/>
      <c r="SBR25" s="711"/>
      <c r="SBS25" s="711"/>
      <c r="SBT25" s="711"/>
      <c r="SBU25" s="711"/>
      <c r="SBV25" s="711"/>
      <c r="SBW25" s="711"/>
      <c r="SBX25" s="711"/>
      <c r="SBY25" s="711"/>
      <c r="SBZ25" s="711"/>
      <c r="SCA25" s="711"/>
      <c r="SCB25" s="711"/>
      <c r="SCC25" s="711"/>
      <c r="SCD25" s="711"/>
      <c r="SCE25" s="711"/>
      <c r="SCF25" s="711"/>
      <c r="SCG25" s="711"/>
      <c r="SCH25" s="711"/>
      <c r="SCI25" s="711"/>
      <c r="SCJ25" s="711"/>
      <c r="SCK25" s="711"/>
      <c r="SCL25" s="711"/>
      <c r="SCM25" s="711"/>
      <c r="SCN25" s="711"/>
      <c r="SCO25" s="711"/>
      <c r="SCP25" s="711"/>
      <c r="SCQ25" s="711"/>
      <c r="SCR25" s="711"/>
      <c r="SCS25" s="711"/>
      <c r="SCT25" s="711"/>
      <c r="SCU25" s="711"/>
      <c r="SCV25" s="711"/>
      <c r="SCW25" s="711"/>
      <c r="SCX25" s="711"/>
      <c r="SCY25" s="711"/>
      <c r="SCZ25" s="711"/>
      <c r="SDA25" s="711"/>
      <c r="SDB25" s="711"/>
      <c r="SDC25" s="711"/>
      <c r="SDD25" s="711"/>
      <c r="SDE25" s="711"/>
      <c r="SDF25" s="711"/>
      <c r="SDG25" s="711"/>
      <c r="SDH25" s="711"/>
      <c r="SDI25" s="711"/>
      <c r="SDJ25" s="711"/>
      <c r="SDK25" s="711"/>
      <c r="SDL25" s="711"/>
      <c r="SDM25" s="711"/>
      <c r="SDN25" s="711"/>
      <c r="SDO25" s="711"/>
      <c r="SDP25" s="711"/>
      <c r="SDQ25" s="711"/>
      <c r="SDR25" s="711"/>
      <c r="SDS25" s="711"/>
      <c r="SDT25" s="711"/>
      <c r="SDU25" s="711"/>
      <c r="SDV25" s="711"/>
      <c r="SDW25" s="711"/>
      <c r="SDX25" s="711"/>
      <c r="SDY25" s="711"/>
      <c r="SDZ25" s="711"/>
      <c r="SEA25" s="711"/>
      <c r="SEB25" s="711"/>
      <c r="SEC25" s="711"/>
      <c r="SED25" s="711"/>
      <c r="SEE25" s="711"/>
      <c r="SEF25" s="711"/>
      <c r="SEG25" s="711"/>
      <c r="SEH25" s="711"/>
      <c r="SEI25" s="711"/>
      <c r="SEJ25" s="711"/>
      <c r="SEK25" s="711"/>
      <c r="SEL25" s="711"/>
      <c r="SEM25" s="711"/>
      <c r="SEN25" s="711"/>
      <c r="SEO25" s="711"/>
      <c r="SEP25" s="711"/>
      <c r="SEQ25" s="711"/>
      <c r="SER25" s="711"/>
      <c r="SES25" s="711"/>
      <c r="SET25" s="711"/>
      <c r="SEU25" s="711"/>
      <c r="SEV25" s="711"/>
      <c r="SEW25" s="711"/>
      <c r="SEX25" s="711"/>
      <c r="SEY25" s="711"/>
      <c r="SEZ25" s="711"/>
      <c r="SFA25" s="711"/>
      <c r="SFB25" s="711"/>
      <c r="SFC25" s="711"/>
      <c r="SFD25" s="711"/>
      <c r="SFE25" s="711"/>
      <c r="SFF25" s="711"/>
      <c r="SFG25" s="711"/>
      <c r="SFH25" s="711"/>
      <c r="SFI25" s="711"/>
      <c r="SFJ25" s="711"/>
      <c r="SFK25" s="711"/>
      <c r="SFL25" s="711"/>
      <c r="SFM25" s="711"/>
      <c r="SFN25" s="711"/>
      <c r="SFO25" s="711"/>
      <c r="SFP25" s="711"/>
      <c r="SFQ25" s="711"/>
      <c r="SFR25" s="711"/>
      <c r="SFS25" s="711"/>
      <c r="SFT25" s="711"/>
      <c r="SFU25" s="711"/>
      <c r="SFV25" s="711"/>
      <c r="SFW25" s="711"/>
      <c r="SFX25" s="711"/>
      <c r="SFY25" s="711"/>
      <c r="SFZ25" s="711"/>
      <c r="SGA25" s="711"/>
      <c r="SGB25" s="711"/>
      <c r="SGC25" s="711"/>
      <c r="SGD25" s="711"/>
      <c r="SGE25" s="711"/>
      <c r="SGF25" s="711"/>
      <c r="SGG25" s="711"/>
      <c r="SGH25" s="711"/>
      <c r="SGI25" s="711"/>
      <c r="SGJ25" s="711"/>
      <c r="SGK25" s="711"/>
      <c r="SGL25" s="711"/>
      <c r="SGM25" s="711"/>
      <c r="SGN25" s="711"/>
      <c r="SGO25" s="711"/>
      <c r="SGP25" s="711"/>
      <c r="SGQ25" s="711"/>
      <c r="SGR25" s="711"/>
      <c r="SGS25" s="711"/>
      <c r="SGT25" s="711"/>
      <c r="SGU25" s="711"/>
      <c r="SGV25" s="711"/>
      <c r="SGW25" s="711"/>
      <c r="SGX25" s="711"/>
      <c r="SGY25" s="711"/>
      <c r="SGZ25" s="711"/>
      <c r="SHA25" s="711"/>
      <c r="SHB25" s="711"/>
      <c r="SHC25" s="711"/>
      <c r="SHD25" s="711"/>
      <c r="SHE25" s="711"/>
      <c r="SHF25" s="711"/>
      <c r="SHG25" s="711"/>
      <c r="SHH25" s="711"/>
      <c r="SHI25" s="711"/>
      <c r="SHJ25" s="711"/>
      <c r="SHK25" s="711"/>
      <c r="SHL25" s="711"/>
      <c r="SHM25" s="711"/>
      <c r="SHN25" s="711"/>
      <c r="SHO25" s="711"/>
      <c r="SHP25" s="711"/>
      <c r="SHQ25" s="711"/>
      <c r="SHR25" s="711"/>
      <c r="SHS25" s="711"/>
      <c r="SHT25" s="711"/>
      <c r="SHU25" s="711"/>
      <c r="SHV25" s="711"/>
      <c r="SHW25" s="711"/>
      <c r="SHX25" s="711"/>
      <c r="SHY25" s="711"/>
      <c r="SHZ25" s="711"/>
      <c r="SIA25" s="711"/>
      <c r="SIB25" s="711"/>
      <c r="SIC25" s="711"/>
      <c r="SID25" s="711"/>
      <c r="SIE25" s="711"/>
      <c r="SIF25" s="711"/>
      <c r="SIG25" s="711"/>
      <c r="SIH25" s="711"/>
      <c r="SII25" s="711"/>
      <c r="SIJ25" s="711"/>
      <c r="SIK25" s="711"/>
      <c r="SIL25" s="711"/>
      <c r="SIM25" s="711"/>
      <c r="SIN25" s="711"/>
      <c r="SIO25" s="711"/>
      <c r="SIP25" s="711"/>
      <c r="SIQ25" s="711"/>
      <c r="SIR25" s="711"/>
      <c r="SIS25" s="711"/>
      <c r="SIT25" s="711"/>
      <c r="SIU25" s="711"/>
      <c r="SIV25" s="711"/>
      <c r="SIW25" s="711"/>
      <c r="SIX25" s="711"/>
      <c r="SIY25" s="711"/>
      <c r="SIZ25" s="711"/>
      <c r="SJA25" s="711"/>
      <c r="SJB25" s="711"/>
      <c r="SJC25" s="711"/>
      <c r="SJD25" s="711"/>
      <c r="SJE25" s="711"/>
      <c r="SJF25" s="711"/>
      <c r="SJG25" s="711"/>
      <c r="SJH25" s="711"/>
      <c r="SJI25" s="711"/>
      <c r="SJJ25" s="711"/>
      <c r="SJK25" s="711"/>
      <c r="SJL25" s="711"/>
      <c r="SJM25" s="711"/>
      <c r="SJN25" s="711"/>
      <c r="SJO25" s="711"/>
      <c r="SJP25" s="711"/>
      <c r="SJQ25" s="711"/>
      <c r="SJR25" s="711"/>
      <c r="SJS25" s="711"/>
      <c r="SJT25" s="711"/>
      <c r="SJU25" s="711"/>
      <c r="SJV25" s="711"/>
      <c r="SJW25" s="711"/>
      <c r="SJX25" s="711"/>
      <c r="SJY25" s="711"/>
      <c r="SJZ25" s="711"/>
      <c r="SKA25" s="711"/>
      <c r="SKB25" s="711"/>
      <c r="SKC25" s="711"/>
      <c r="SKD25" s="711"/>
      <c r="SKE25" s="711"/>
      <c r="SKF25" s="711"/>
      <c r="SKG25" s="711"/>
      <c r="SKH25" s="711"/>
      <c r="SKI25" s="711"/>
      <c r="SKJ25" s="711"/>
      <c r="SKK25" s="711"/>
      <c r="SKL25" s="711"/>
      <c r="SKM25" s="711"/>
      <c r="SKN25" s="711"/>
      <c r="SKO25" s="711"/>
      <c r="SKP25" s="711"/>
      <c r="SKQ25" s="711"/>
      <c r="SKR25" s="711"/>
      <c r="SKS25" s="711"/>
      <c r="SKT25" s="711"/>
      <c r="SKU25" s="711"/>
      <c r="SKV25" s="711"/>
      <c r="SKW25" s="711"/>
      <c r="SKX25" s="711"/>
      <c r="SKY25" s="711"/>
      <c r="SKZ25" s="711"/>
      <c r="SLA25" s="711"/>
      <c r="SLB25" s="711"/>
      <c r="SLC25" s="711"/>
      <c r="SLD25" s="711"/>
      <c r="SLE25" s="711"/>
      <c r="SLF25" s="711"/>
      <c r="SLG25" s="711"/>
      <c r="SLH25" s="711"/>
      <c r="SLI25" s="711"/>
      <c r="SLJ25" s="711"/>
      <c r="SLK25" s="711"/>
      <c r="SLL25" s="711"/>
      <c r="SLM25" s="711"/>
      <c r="SLN25" s="711"/>
      <c r="SLO25" s="711"/>
      <c r="SLP25" s="711"/>
      <c r="SLQ25" s="711"/>
      <c r="SLR25" s="711"/>
      <c r="SLS25" s="711"/>
      <c r="SLT25" s="711"/>
      <c r="SLU25" s="711"/>
      <c r="SLV25" s="711"/>
      <c r="SLW25" s="711"/>
      <c r="SLX25" s="711"/>
      <c r="SLY25" s="711"/>
      <c r="SLZ25" s="711"/>
      <c r="SMA25" s="711"/>
      <c r="SMB25" s="711"/>
      <c r="SMC25" s="711"/>
      <c r="SMD25" s="711"/>
      <c r="SME25" s="711"/>
      <c r="SMF25" s="711"/>
      <c r="SMG25" s="711"/>
      <c r="SMH25" s="711"/>
      <c r="SMI25" s="711"/>
      <c r="SMJ25" s="711"/>
      <c r="SMK25" s="711"/>
      <c r="SML25" s="711"/>
      <c r="SMM25" s="711"/>
      <c r="SMN25" s="711"/>
      <c r="SMO25" s="711"/>
      <c r="SMP25" s="711"/>
      <c r="SMQ25" s="711"/>
      <c r="SMR25" s="711"/>
      <c r="SMS25" s="711"/>
      <c r="SMT25" s="711"/>
      <c r="SMU25" s="711"/>
      <c r="SMV25" s="711"/>
      <c r="SMW25" s="711"/>
      <c r="SMX25" s="711"/>
      <c r="SMY25" s="711"/>
      <c r="SMZ25" s="711"/>
      <c r="SNA25" s="711"/>
      <c r="SNB25" s="711"/>
      <c r="SNC25" s="711"/>
      <c r="SND25" s="711"/>
      <c r="SNE25" s="711"/>
      <c r="SNF25" s="711"/>
      <c r="SNG25" s="711"/>
      <c r="SNH25" s="711"/>
      <c r="SNI25" s="711"/>
      <c r="SNJ25" s="711"/>
      <c r="SNK25" s="711"/>
      <c r="SNL25" s="711"/>
      <c r="SNM25" s="711"/>
      <c r="SNN25" s="711"/>
      <c r="SNO25" s="711"/>
      <c r="SNP25" s="711"/>
      <c r="SNQ25" s="711"/>
      <c r="SNR25" s="711"/>
      <c r="SNS25" s="711"/>
      <c r="SNT25" s="711"/>
      <c r="SNU25" s="711"/>
      <c r="SNV25" s="711"/>
      <c r="SNW25" s="711"/>
      <c r="SNX25" s="711"/>
      <c r="SNY25" s="711"/>
      <c r="SNZ25" s="711"/>
      <c r="SOA25" s="711"/>
      <c r="SOB25" s="711"/>
      <c r="SOC25" s="711"/>
      <c r="SOD25" s="711"/>
      <c r="SOE25" s="711"/>
      <c r="SOF25" s="711"/>
      <c r="SOG25" s="711"/>
      <c r="SOH25" s="711"/>
      <c r="SOI25" s="711"/>
      <c r="SOJ25" s="711"/>
      <c r="SOK25" s="711"/>
      <c r="SOL25" s="711"/>
      <c r="SOM25" s="711"/>
      <c r="SON25" s="711"/>
      <c r="SOO25" s="711"/>
      <c r="SOP25" s="711"/>
      <c r="SOQ25" s="711"/>
      <c r="SOR25" s="711"/>
      <c r="SOS25" s="711"/>
      <c r="SOT25" s="711"/>
      <c r="SOU25" s="711"/>
      <c r="SOV25" s="711"/>
      <c r="SOW25" s="711"/>
      <c r="SOX25" s="711"/>
      <c r="SOY25" s="711"/>
      <c r="SOZ25" s="711"/>
      <c r="SPA25" s="711"/>
      <c r="SPB25" s="711"/>
      <c r="SPC25" s="711"/>
      <c r="SPD25" s="711"/>
      <c r="SPE25" s="711"/>
      <c r="SPF25" s="711"/>
      <c r="SPG25" s="711"/>
      <c r="SPH25" s="711"/>
      <c r="SPI25" s="711"/>
      <c r="SPJ25" s="711"/>
      <c r="SPK25" s="711"/>
      <c r="SPL25" s="711"/>
      <c r="SPM25" s="711"/>
      <c r="SPN25" s="711"/>
      <c r="SPO25" s="711"/>
      <c r="SPP25" s="711"/>
      <c r="SPQ25" s="711"/>
      <c r="SPR25" s="711"/>
      <c r="SPS25" s="711"/>
      <c r="SPT25" s="711"/>
      <c r="SPU25" s="711"/>
      <c r="SPV25" s="711"/>
      <c r="SPW25" s="711"/>
      <c r="SPX25" s="711"/>
      <c r="SPY25" s="711"/>
      <c r="SPZ25" s="711"/>
      <c r="SQA25" s="711"/>
      <c r="SQB25" s="711"/>
      <c r="SQC25" s="711"/>
      <c r="SQD25" s="711"/>
      <c r="SQE25" s="711"/>
      <c r="SQF25" s="711"/>
      <c r="SQG25" s="711"/>
      <c r="SQH25" s="711"/>
      <c r="SQI25" s="711"/>
      <c r="SQJ25" s="711"/>
      <c r="SQK25" s="711"/>
      <c r="SQL25" s="711"/>
      <c r="SQM25" s="711"/>
      <c r="SQN25" s="711"/>
      <c r="SQO25" s="711"/>
      <c r="SQP25" s="711"/>
      <c r="SQQ25" s="711"/>
      <c r="SQR25" s="711"/>
      <c r="SQS25" s="711"/>
      <c r="SQT25" s="711"/>
      <c r="SQU25" s="711"/>
      <c r="SQV25" s="711"/>
      <c r="SQW25" s="711"/>
      <c r="SQX25" s="711"/>
      <c r="SQY25" s="711"/>
      <c r="SQZ25" s="711"/>
      <c r="SRA25" s="711"/>
      <c r="SRB25" s="711"/>
      <c r="SRC25" s="711"/>
      <c r="SRD25" s="711"/>
      <c r="SRE25" s="711"/>
      <c r="SRF25" s="711"/>
      <c r="SRG25" s="711"/>
      <c r="SRH25" s="711"/>
      <c r="SRI25" s="711"/>
      <c r="SRJ25" s="711"/>
      <c r="SRK25" s="711"/>
      <c r="SRL25" s="711"/>
      <c r="SRM25" s="711"/>
      <c r="SRN25" s="711"/>
      <c r="SRO25" s="711"/>
      <c r="SRP25" s="711"/>
      <c r="SRQ25" s="711"/>
      <c r="SRR25" s="711"/>
      <c r="SRS25" s="711"/>
      <c r="SRT25" s="711"/>
      <c r="SRU25" s="711"/>
      <c r="SRV25" s="711"/>
      <c r="SRW25" s="711"/>
      <c r="SRX25" s="711"/>
      <c r="SRY25" s="711"/>
      <c r="SRZ25" s="711"/>
      <c r="SSA25" s="711"/>
      <c r="SSB25" s="711"/>
      <c r="SSC25" s="711"/>
      <c r="SSD25" s="711"/>
      <c r="SSE25" s="711"/>
      <c r="SSF25" s="711"/>
      <c r="SSG25" s="711"/>
      <c r="SSH25" s="711"/>
      <c r="SSI25" s="711"/>
      <c r="SSJ25" s="711"/>
      <c r="SSK25" s="711"/>
      <c r="SSL25" s="711"/>
      <c r="SSM25" s="711"/>
      <c r="SSN25" s="711"/>
      <c r="SSO25" s="711"/>
      <c r="SSP25" s="711"/>
      <c r="SSQ25" s="711"/>
      <c r="SSR25" s="711"/>
      <c r="SSS25" s="711"/>
      <c r="SST25" s="711"/>
      <c r="SSU25" s="711"/>
      <c r="SSV25" s="711"/>
      <c r="SSW25" s="711"/>
      <c r="SSX25" s="711"/>
      <c r="SSY25" s="711"/>
      <c r="SSZ25" s="711"/>
      <c r="STA25" s="711"/>
      <c r="STB25" s="711"/>
      <c r="STC25" s="711"/>
      <c r="STD25" s="711"/>
      <c r="STE25" s="711"/>
      <c r="STF25" s="711"/>
      <c r="STG25" s="711"/>
      <c r="STH25" s="711"/>
      <c r="STI25" s="711"/>
      <c r="STJ25" s="711"/>
      <c r="STK25" s="711"/>
      <c r="STL25" s="711"/>
      <c r="STM25" s="711"/>
      <c r="STN25" s="711"/>
      <c r="STO25" s="711"/>
      <c r="STP25" s="711"/>
      <c r="STQ25" s="711"/>
      <c r="STR25" s="711"/>
      <c r="STS25" s="711"/>
      <c r="STT25" s="711"/>
      <c r="STU25" s="711"/>
      <c r="STV25" s="711"/>
      <c r="STW25" s="711"/>
      <c r="STX25" s="711"/>
      <c r="STY25" s="711"/>
      <c r="STZ25" s="711"/>
      <c r="SUA25" s="711"/>
      <c r="SUB25" s="711"/>
      <c r="SUC25" s="711"/>
      <c r="SUD25" s="711"/>
      <c r="SUE25" s="711"/>
      <c r="SUF25" s="711"/>
      <c r="SUG25" s="711"/>
      <c r="SUH25" s="711"/>
      <c r="SUI25" s="711"/>
      <c r="SUJ25" s="711"/>
      <c r="SUK25" s="711"/>
      <c r="SUL25" s="711"/>
      <c r="SUM25" s="711"/>
      <c r="SUN25" s="711"/>
      <c r="SUO25" s="711"/>
      <c r="SUP25" s="711"/>
      <c r="SUQ25" s="711"/>
      <c r="SUR25" s="711"/>
      <c r="SUS25" s="711"/>
      <c r="SUT25" s="711"/>
      <c r="SUU25" s="711"/>
      <c r="SUV25" s="711"/>
      <c r="SUW25" s="711"/>
      <c r="SUX25" s="711"/>
      <c r="SUY25" s="711"/>
      <c r="SUZ25" s="711"/>
      <c r="SVA25" s="711"/>
      <c r="SVB25" s="711"/>
      <c r="SVC25" s="711"/>
      <c r="SVD25" s="711"/>
      <c r="SVE25" s="711"/>
      <c r="SVF25" s="711"/>
      <c r="SVG25" s="711"/>
      <c r="SVH25" s="711"/>
      <c r="SVI25" s="711"/>
      <c r="SVJ25" s="711"/>
      <c r="SVK25" s="711"/>
      <c r="SVL25" s="711"/>
      <c r="SVM25" s="711"/>
      <c r="SVN25" s="711"/>
      <c r="SVO25" s="711"/>
      <c r="SVP25" s="711"/>
      <c r="SVQ25" s="711"/>
      <c r="SVR25" s="711"/>
      <c r="SVS25" s="711"/>
      <c r="SVT25" s="711"/>
      <c r="SVU25" s="711"/>
      <c r="SVV25" s="711"/>
      <c r="SVW25" s="711"/>
      <c r="SVX25" s="711"/>
      <c r="SVY25" s="711"/>
      <c r="SVZ25" s="711"/>
      <c r="SWA25" s="711"/>
      <c r="SWB25" s="711"/>
      <c r="SWC25" s="711"/>
      <c r="SWD25" s="711"/>
      <c r="SWE25" s="711"/>
      <c r="SWF25" s="711"/>
      <c r="SWG25" s="711"/>
      <c r="SWH25" s="711"/>
      <c r="SWI25" s="711"/>
      <c r="SWJ25" s="711"/>
      <c r="SWK25" s="711"/>
      <c r="SWL25" s="711"/>
      <c r="SWM25" s="711"/>
      <c r="SWN25" s="711"/>
      <c r="SWO25" s="711"/>
      <c r="SWP25" s="711"/>
      <c r="SWQ25" s="711"/>
      <c r="SWR25" s="711"/>
      <c r="SWS25" s="711"/>
      <c r="SWT25" s="711"/>
      <c r="SWU25" s="711"/>
      <c r="SWV25" s="711"/>
      <c r="SWW25" s="711"/>
      <c r="SWX25" s="711"/>
      <c r="SWY25" s="711"/>
      <c r="SWZ25" s="711"/>
      <c r="SXA25" s="711"/>
      <c r="SXB25" s="711"/>
      <c r="SXC25" s="711"/>
      <c r="SXD25" s="711"/>
      <c r="SXE25" s="711"/>
      <c r="SXF25" s="711"/>
      <c r="SXG25" s="711"/>
      <c r="SXH25" s="711"/>
      <c r="SXI25" s="711"/>
      <c r="SXJ25" s="711"/>
      <c r="SXK25" s="711"/>
      <c r="SXL25" s="711"/>
      <c r="SXM25" s="711"/>
      <c r="SXN25" s="711"/>
      <c r="SXO25" s="711"/>
      <c r="SXP25" s="711"/>
      <c r="SXQ25" s="711"/>
      <c r="SXR25" s="711"/>
      <c r="SXS25" s="711"/>
      <c r="SXT25" s="711"/>
      <c r="SXU25" s="711"/>
      <c r="SXV25" s="711"/>
      <c r="SXW25" s="711"/>
      <c r="SXX25" s="711"/>
      <c r="SXY25" s="711"/>
      <c r="SXZ25" s="711"/>
      <c r="SYA25" s="711"/>
      <c r="SYB25" s="711"/>
      <c r="SYC25" s="711"/>
      <c r="SYD25" s="711"/>
      <c r="SYE25" s="711"/>
      <c r="SYF25" s="711"/>
      <c r="SYG25" s="711"/>
      <c r="SYH25" s="711"/>
      <c r="SYI25" s="711"/>
      <c r="SYJ25" s="711"/>
      <c r="SYK25" s="711"/>
      <c r="SYL25" s="711"/>
      <c r="SYM25" s="711"/>
      <c r="SYN25" s="711"/>
      <c r="SYO25" s="711"/>
      <c r="SYP25" s="711"/>
      <c r="SYQ25" s="711"/>
      <c r="SYR25" s="711"/>
      <c r="SYS25" s="711"/>
      <c r="SYT25" s="711"/>
      <c r="SYU25" s="711"/>
      <c r="SYV25" s="711"/>
      <c r="SYW25" s="711"/>
      <c r="SYX25" s="711"/>
      <c r="SYY25" s="711"/>
      <c r="SYZ25" s="711"/>
      <c r="SZA25" s="711"/>
      <c r="SZB25" s="711"/>
      <c r="SZC25" s="711"/>
      <c r="SZD25" s="711"/>
      <c r="SZE25" s="711"/>
      <c r="SZF25" s="711"/>
      <c r="SZG25" s="711"/>
      <c r="SZH25" s="711"/>
      <c r="SZI25" s="711"/>
      <c r="SZJ25" s="711"/>
      <c r="SZK25" s="711"/>
      <c r="SZL25" s="711"/>
      <c r="SZM25" s="711"/>
      <c r="SZN25" s="711"/>
      <c r="SZO25" s="711"/>
      <c r="SZP25" s="711"/>
      <c r="SZQ25" s="711"/>
      <c r="SZR25" s="711"/>
      <c r="SZS25" s="711"/>
      <c r="SZT25" s="711"/>
      <c r="SZU25" s="711"/>
      <c r="SZV25" s="711"/>
      <c r="SZW25" s="711"/>
      <c r="SZX25" s="711"/>
      <c r="SZY25" s="711"/>
      <c r="SZZ25" s="711"/>
      <c r="TAA25" s="711"/>
      <c r="TAB25" s="711"/>
      <c r="TAC25" s="711"/>
      <c r="TAD25" s="711"/>
      <c r="TAE25" s="711"/>
      <c r="TAF25" s="711"/>
      <c r="TAG25" s="711"/>
      <c r="TAH25" s="711"/>
      <c r="TAI25" s="711"/>
      <c r="TAJ25" s="711"/>
      <c r="TAK25" s="711"/>
      <c r="TAL25" s="711"/>
      <c r="TAM25" s="711"/>
      <c r="TAN25" s="711"/>
      <c r="TAO25" s="711"/>
      <c r="TAP25" s="711"/>
      <c r="TAQ25" s="711"/>
      <c r="TAR25" s="711"/>
      <c r="TAS25" s="711"/>
      <c r="TAT25" s="711"/>
      <c r="TAU25" s="711"/>
      <c r="TAV25" s="711"/>
      <c r="TAW25" s="711"/>
      <c r="TAX25" s="711"/>
      <c r="TAY25" s="711"/>
      <c r="TAZ25" s="711"/>
      <c r="TBA25" s="711"/>
      <c r="TBB25" s="711"/>
      <c r="TBC25" s="711"/>
      <c r="TBD25" s="711"/>
      <c r="TBE25" s="711"/>
      <c r="TBF25" s="711"/>
      <c r="TBG25" s="711"/>
      <c r="TBH25" s="711"/>
      <c r="TBI25" s="711"/>
      <c r="TBJ25" s="711"/>
      <c r="TBK25" s="711"/>
      <c r="TBL25" s="711"/>
      <c r="TBM25" s="711"/>
      <c r="TBN25" s="711"/>
      <c r="TBO25" s="711"/>
      <c r="TBP25" s="711"/>
      <c r="TBQ25" s="711"/>
      <c r="TBR25" s="711"/>
      <c r="TBS25" s="711"/>
      <c r="TBT25" s="711"/>
      <c r="TBU25" s="711"/>
      <c r="TBV25" s="711"/>
      <c r="TBW25" s="711"/>
      <c r="TBX25" s="711"/>
      <c r="TBY25" s="711"/>
      <c r="TBZ25" s="711"/>
      <c r="TCA25" s="711"/>
      <c r="TCB25" s="711"/>
      <c r="TCC25" s="711"/>
      <c r="TCD25" s="711"/>
      <c r="TCE25" s="711"/>
      <c r="TCF25" s="711"/>
      <c r="TCG25" s="711"/>
      <c r="TCH25" s="711"/>
      <c r="TCI25" s="711"/>
      <c r="TCJ25" s="711"/>
      <c r="TCK25" s="711"/>
      <c r="TCL25" s="711"/>
      <c r="TCM25" s="711"/>
      <c r="TCN25" s="711"/>
      <c r="TCO25" s="711"/>
      <c r="TCP25" s="711"/>
      <c r="TCQ25" s="711"/>
      <c r="TCR25" s="711"/>
      <c r="TCS25" s="711"/>
      <c r="TCT25" s="711"/>
      <c r="TCU25" s="711"/>
      <c r="TCV25" s="711"/>
      <c r="TCW25" s="711"/>
      <c r="TCX25" s="711"/>
      <c r="TCY25" s="711"/>
      <c r="TCZ25" s="711"/>
      <c r="TDA25" s="711"/>
      <c r="TDB25" s="711"/>
      <c r="TDC25" s="711"/>
      <c r="TDD25" s="711"/>
      <c r="TDE25" s="711"/>
      <c r="TDF25" s="711"/>
      <c r="TDG25" s="711"/>
      <c r="TDH25" s="711"/>
      <c r="TDI25" s="711"/>
      <c r="TDJ25" s="711"/>
      <c r="TDK25" s="711"/>
      <c r="TDL25" s="711"/>
      <c r="TDM25" s="711"/>
      <c r="TDN25" s="711"/>
      <c r="TDO25" s="711"/>
      <c r="TDP25" s="711"/>
      <c r="TDQ25" s="711"/>
      <c r="TDR25" s="711"/>
      <c r="TDS25" s="711"/>
      <c r="TDT25" s="711"/>
      <c r="TDU25" s="711"/>
      <c r="TDV25" s="711"/>
      <c r="TDW25" s="711"/>
      <c r="TDX25" s="711"/>
      <c r="TDY25" s="711"/>
      <c r="TDZ25" s="711"/>
      <c r="TEA25" s="711"/>
      <c r="TEB25" s="711"/>
      <c r="TEC25" s="711"/>
      <c r="TED25" s="711"/>
      <c r="TEE25" s="711"/>
      <c r="TEF25" s="711"/>
      <c r="TEG25" s="711"/>
      <c r="TEH25" s="711"/>
      <c r="TEI25" s="711"/>
      <c r="TEJ25" s="711"/>
      <c r="TEK25" s="711"/>
      <c r="TEL25" s="711"/>
      <c r="TEM25" s="711"/>
      <c r="TEN25" s="711"/>
      <c r="TEO25" s="711"/>
      <c r="TEP25" s="711"/>
      <c r="TEQ25" s="711"/>
      <c r="TER25" s="711"/>
      <c r="TES25" s="711"/>
      <c r="TET25" s="711"/>
      <c r="TEU25" s="711"/>
      <c r="TEV25" s="711"/>
      <c r="TEW25" s="711"/>
      <c r="TEX25" s="711"/>
      <c r="TEY25" s="711"/>
      <c r="TEZ25" s="711"/>
      <c r="TFA25" s="711"/>
      <c r="TFB25" s="711"/>
      <c r="TFC25" s="711"/>
      <c r="TFD25" s="711"/>
      <c r="TFE25" s="711"/>
      <c r="TFF25" s="711"/>
      <c r="TFG25" s="711"/>
      <c r="TFH25" s="711"/>
      <c r="TFI25" s="711"/>
      <c r="TFJ25" s="711"/>
      <c r="TFK25" s="711"/>
      <c r="TFL25" s="711"/>
      <c r="TFM25" s="711"/>
      <c r="TFN25" s="711"/>
      <c r="TFO25" s="711"/>
      <c r="TFP25" s="711"/>
      <c r="TFQ25" s="711"/>
      <c r="TFR25" s="711"/>
      <c r="TFS25" s="711"/>
      <c r="TFT25" s="711"/>
      <c r="TFU25" s="711"/>
      <c r="TFV25" s="711"/>
      <c r="TFW25" s="711"/>
      <c r="TFX25" s="711"/>
      <c r="TFY25" s="711"/>
      <c r="TFZ25" s="711"/>
      <c r="TGA25" s="711"/>
      <c r="TGB25" s="711"/>
      <c r="TGC25" s="711"/>
      <c r="TGD25" s="711"/>
      <c r="TGE25" s="711"/>
      <c r="TGF25" s="711"/>
      <c r="TGG25" s="711"/>
      <c r="TGH25" s="711"/>
      <c r="TGI25" s="711"/>
      <c r="TGJ25" s="711"/>
      <c r="TGK25" s="711"/>
      <c r="TGL25" s="711"/>
      <c r="TGM25" s="711"/>
      <c r="TGN25" s="711"/>
      <c r="TGO25" s="711"/>
      <c r="TGP25" s="711"/>
      <c r="TGQ25" s="711"/>
      <c r="TGR25" s="711"/>
      <c r="TGS25" s="711"/>
      <c r="TGT25" s="711"/>
      <c r="TGU25" s="711"/>
      <c r="TGV25" s="711"/>
      <c r="TGW25" s="711"/>
      <c r="TGX25" s="711"/>
      <c r="TGY25" s="711"/>
      <c r="TGZ25" s="711"/>
      <c r="THA25" s="711"/>
      <c r="THB25" s="711"/>
      <c r="THC25" s="711"/>
      <c r="THD25" s="711"/>
      <c r="THE25" s="711"/>
      <c r="THF25" s="711"/>
      <c r="THG25" s="711"/>
      <c r="THH25" s="711"/>
      <c r="THI25" s="711"/>
      <c r="THJ25" s="711"/>
      <c r="THK25" s="711"/>
      <c r="THL25" s="711"/>
      <c r="THM25" s="711"/>
      <c r="THN25" s="711"/>
      <c r="THO25" s="711"/>
      <c r="THP25" s="711"/>
      <c r="THQ25" s="711"/>
      <c r="THR25" s="711"/>
      <c r="THS25" s="711"/>
      <c r="THT25" s="711"/>
      <c r="THU25" s="711"/>
      <c r="THV25" s="711"/>
      <c r="THW25" s="711"/>
      <c r="THX25" s="711"/>
      <c r="THY25" s="711"/>
      <c r="THZ25" s="711"/>
      <c r="TIA25" s="711"/>
      <c r="TIB25" s="711"/>
      <c r="TIC25" s="711"/>
      <c r="TID25" s="711"/>
      <c r="TIE25" s="711"/>
      <c r="TIF25" s="711"/>
      <c r="TIG25" s="711"/>
      <c r="TIH25" s="711"/>
      <c r="TII25" s="711"/>
      <c r="TIJ25" s="711"/>
      <c r="TIK25" s="711"/>
      <c r="TIL25" s="711"/>
      <c r="TIM25" s="711"/>
      <c r="TIN25" s="711"/>
      <c r="TIO25" s="711"/>
      <c r="TIP25" s="711"/>
      <c r="TIQ25" s="711"/>
      <c r="TIR25" s="711"/>
      <c r="TIS25" s="711"/>
      <c r="TIT25" s="711"/>
      <c r="TIU25" s="711"/>
      <c r="TIV25" s="711"/>
      <c r="TIW25" s="711"/>
      <c r="TIX25" s="711"/>
      <c r="TIY25" s="711"/>
      <c r="TIZ25" s="711"/>
      <c r="TJA25" s="711"/>
      <c r="TJB25" s="711"/>
      <c r="TJC25" s="711"/>
      <c r="TJD25" s="711"/>
      <c r="TJE25" s="711"/>
      <c r="TJF25" s="711"/>
      <c r="TJG25" s="711"/>
      <c r="TJH25" s="711"/>
      <c r="TJI25" s="711"/>
      <c r="TJJ25" s="711"/>
      <c r="TJK25" s="711"/>
      <c r="TJL25" s="711"/>
      <c r="TJM25" s="711"/>
      <c r="TJN25" s="711"/>
      <c r="TJO25" s="711"/>
      <c r="TJP25" s="711"/>
      <c r="TJQ25" s="711"/>
      <c r="TJR25" s="711"/>
      <c r="TJS25" s="711"/>
      <c r="TJT25" s="711"/>
      <c r="TJU25" s="711"/>
      <c r="TJV25" s="711"/>
      <c r="TJW25" s="711"/>
      <c r="TJX25" s="711"/>
      <c r="TJY25" s="711"/>
      <c r="TJZ25" s="711"/>
      <c r="TKA25" s="711"/>
      <c r="TKB25" s="711"/>
      <c r="TKC25" s="711"/>
      <c r="TKD25" s="711"/>
      <c r="TKE25" s="711"/>
      <c r="TKF25" s="711"/>
      <c r="TKG25" s="711"/>
      <c r="TKH25" s="711"/>
      <c r="TKI25" s="711"/>
      <c r="TKJ25" s="711"/>
      <c r="TKK25" s="711"/>
      <c r="TKL25" s="711"/>
      <c r="TKM25" s="711"/>
      <c r="TKN25" s="711"/>
      <c r="TKO25" s="711"/>
      <c r="TKP25" s="711"/>
      <c r="TKQ25" s="711"/>
      <c r="TKR25" s="711"/>
      <c r="TKS25" s="711"/>
      <c r="TKT25" s="711"/>
      <c r="TKU25" s="711"/>
      <c r="TKV25" s="711"/>
      <c r="TKW25" s="711"/>
      <c r="TKX25" s="711"/>
      <c r="TKY25" s="711"/>
      <c r="TKZ25" s="711"/>
      <c r="TLA25" s="711"/>
      <c r="TLB25" s="711"/>
      <c r="TLC25" s="711"/>
      <c r="TLD25" s="711"/>
      <c r="TLE25" s="711"/>
      <c r="TLF25" s="711"/>
      <c r="TLG25" s="711"/>
      <c r="TLH25" s="711"/>
      <c r="TLI25" s="711"/>
      <c r="TLJ25" s="711"/>
      <c r="TLK25" s="711"/>
      <c r="TLL25" s="711"/>
      <c r="TLM25" s="711"/>
      <c r="TLN25" s="711"/>
      <c r="TLO25" s="711"/>
      <c r="TLP25" s="711"/>
      <c r="TLQ25" s="711"/>
      <c r="TLR25" s="711"/>
      <c r="TLS25" s="711"/>
      <c r="TLT25" s="711"/>
      <c r="TLU25" s="711"/>
      <c r="TLV25" s="711"/>
      <c r="TLW25" s="711"/>
      <c r="TLX25" s="711"/>
      <c r="TLY25" s="711"/>
      <c r="TLZ25" s="711"/>
      <c r="TMA25" s="711"/>
      <c r="TMB25" s="711"/>
      <c r="TMC25" s="711"/>
      <c r="TMD25" s="711"/>
      <c r="TME25" s="711"/>
      <c r="TMF25" s="711"/>
      <c r="TMG25" s="711"/>
      <c r="TMH25" s="711"/>
      <c r="TMI25" s="711"/>
      <c r="TMJ25" s="711"/>
      <c r="TMK25" s="711"/>
      <c r="TML25" s="711"/>
      <c r="TMM25" s="711"/>
      <c r="TMN25" s="711"/>
      <c r="TMO25" s="711"/>
      <c r="TMP25" s="711"/>
      <c r="TMQ25" s="711"/>
      <c r="TMR25" s="711"/>
      <c r="TMS25" s="711"/>
      <c r="TMT25" s="711"/>
      <c r="TMU25" s="711"/>
      <c r="TMV25" s="711"/>
      <c r="TMW25" s="711"/>
      <c r="TMX25" s="711"/>
      <c r="TMY25" s="711"/>
      <c r="TMZ25" s="711"/>
      <c r="TNA25" s="711"/>
      <c r="TNB25" s="711"/>
      <c r="TNC25" s="711"/>
      <c r="TND25" s="711"/>
      <c r="TNE25" s="711"/>
      <c r="TNF25" s="711"/>
      <c r="TNG25" s="711"/>
      <c r="TNH25" s="711"/>
      <c r="TNI25" s="711"/>
      <c r="TNJ25" s="711"/>
      <c r="TNK25" s="711"/>
      <c r="TNL25" s="711"/>
      <c r="TNM25" s="711"/>
      <c r="TNN25" s="711"/>
      <c r="TNO25" s="711"/>
      <c r="TNP25" s="711"/>
      <c r="TNQ25" s="711"/>
      <c r="TNR25" s="711"/>
      <c r="TNS25" s="711"/>
      <c r="TNT25" s="711"/>
      <c r="TNU25" s="711"/>
      <c r="TNV25" s="711"/>
      <c r="TNW25" s="711"/>
      <c r="TNX25" s="711"/>
      <c r="TNY25" s="711"/>
      <c r="TNZ25" s="711"/>
      <c r="TOA25" s="711"/>
      <c r="TOB25" s="711"/>
      <c r="TOC25" s="711"/>
      <c r="TOD25" s="711"/>
      <c r="TOE25" s="711"/>
      <c r="TOF25" s="711"/>
      <c r="TOG25" s="711"/>
      <c r="TOH25" s="711"/>
      <c r="TOI25" s="711"/>
      <c r="TOJ25" s="711"/>
      <c r="TOK25" s="711"/>
      <c r="TOL25" s="711"/>
      <c r="TOM25" s="711"/>
      <c r="TON25" s="711"/>
      <c r="TOO25" s="711"/>
      <c r="TOP25" s="711"/>
      <c r="TOQ25" s="711"/>
      <c r="TOR25" s="711"/>
      <c r="TOS25" s="711"/>
      <c r="TOT25" s="711"/>
      <c r="TOU25" s="711"/>
      <c r="TOV25" s="711"/>
      <c r="TOW25" s="711"/>
      <c r="TOX25" s="711"/>
      <c r="TOY25" s="711"/>
      <c r="TOZ25" s="711"/>
      <c r="TPA25" s="711"/>
      <c r="TPB25" s="711"/>
      <c r="TPC25" s="711"/>
      <c r="TPD25" s="711"/>
      <c r="TPE25" s="711"/>
      <c r="TPF25" s="711"/>
      <c r="TPG25" s="711"/>
      <c r="TPH25" s="711"/>
      <c r="TPI25" s="711"/>
      <c r="TPJ25" s="711"/>
      <c r="TPK25" s="711"/>
      <c r="TPL25" s="711"/>
      <c r="TPM25" s="711"/>
      <c r="TPN25" s="711"/>
      <c r="TPO25" s="711"/>
      <c r="TPP25" s="711"/>
      <c r="TPQ25" s="711"/>
      <c r="TPR25" s="711"/>
      <c r="TPS25" s="711"/>
      <c r="TPT25" s="711"/>
      <c r="TPU25" s="711"/>
      <c r="TPV25" s="711"/>
      <c r="TPW25" s="711"/>
      <c r="TPX25" s="711"/>
      <c r="TPY25" s="711"/>
      <c r="TPZ25" s="711"/>
      <c r="TQA25" s="711"/>
      <c r="TQB25" s="711"/>
      <c r="TQC25" s="711"/>
      <c r="TQD25" s="711"/>
      <c r="TQE25" s="711"/>
      <c r="TQF25" s="711"/>
      <c r="TQG25" s="711"/>
      <c r="TQH25" s="711"/>
      <c r="TQI25" s="711"/>
      <c r="TQJ25" s="711"/>
      <c r="TQK25" s="711"/>
      <c r="TQL25" s="711"/>
      <c r="TQM25" s="711"/>
      <c r="TQN25" s="711"/>
      <c r="TQO25" s="711"/>
      <c r="TQP25" s="711"/>
      <c r="TQQ25" s="711"/>
      <c r="TQR25" s="711"/>
      <c r="TQS25" s="711"/>
      <c r="TQT25" s="711"/>
      <c r="TQU25" s="711"/>
      <c r="TQV25" s="711"/>
      <c r="TQW25" s="711"/>
      <c r="TQX25" s="711"/>
      <c r="TQY25" s="711"/>
      <c r="TQZ25" s="711"/>
      <c r="TRA25" s="711"/>
      <c r="TRB25" s="711"/>
      <c r="TRC25" s="711"/>
      <c r="TRD25" s="711"/>
      <c r="TRE25" s="711"/>
      <c r="TRF25" s="711"/>
      <c r="TRG25" s="711"/>
      <c r="TRH25" s="711"/>
      <c r="TRI25" s="711"/>
      <c r="TRJ25" s="711"/>
      <c r="TRK25" s="711"/>
      <c r="TRL25" s="711"/>
      <c r="TRM25" s="711"/>
      <c r="TRN25" s="711"/>
      <c r="TRO25" s="711"/>
      <c r="TRP25" s="711"/>
      <c r="TRQ25" s="711"/>
      <c r="TRR25" s="711"/>
      <c r="TRS25" s="711"/>
      <c r="TRT25" s="711"/>
      <c r="TRU25" s="711"/>
      <c r="TRV25" s="711"/>
      <c r="TRW25" s="711"/>
      <c r="TRX25" s="711"/>
      <c r="TRY25" s="711"/>
      <c r="TRZ25" s="711"/>
      <c r="TSA25" s="711"/>
      <c r="TSB25" s="711"/>
      <c r="TSC25" s="711"/>
      <c r="TSD25" s="711"/>
      <c r="TSE25" s="711"/>
      <c r="TSF25" s="711"/>
      <c r="TSG25" s="711"/>
      <c r="TSH25" s="711"/>
      <c r="TSI25" s="711"/>
      <c r="TSJ25" s="711"/>
      <c r="TSK25" s="711"/>
      <c r="TSL25" s="711"/>
      <c r="TSM25" s="711"/>
      <c r="TSN25" s="711"/>
      <c r="TSO25" s="711"/>
      <c r="TSP25" s="711"/>
      <c r="TSQ25" s="711"/>
      <c r="TSR25" s="711"/>
      <c r="TSS25" s="711"/>
      <c r="TST25" s="711"/>
      <c r="TSU25" s="711"/>
      <c r="TSV25" s="711"/>
      <c r="TSW25" s="711"/>
      <c r="TSX25" s="711"/>
      <c r="TSY25" s="711"/>
      <c r="TSZ25" s="711"/>
      <c r="TTA25" s="711"/>
      <c r="TTB25" s="711"/>
      <c r="TTC25" s="711"/>
      <c r="TTD25" s="711"/>
      <c r="TTE25" s="711"/>
      <c r="TTF25" s="711"/>
      <c r="TTG25" s="711"/>
      <c r="TTH25" s="711"/>
      <c r="TTI25" s="711"/>
      <c r="TTJ25" s="711"/>
      <c r="TTK25" s="711"/>
      <c r="TTL25" s="711"/>
      <c r="TTM25" s="711"/>
      <c r="TTN25" s="711"/>
      <c r="TTO25" s="711"/>
      <c r="TTP25" s="711"/>
      <c r="TTQ25" s="711"/>
      <c r="TTR25" s="711"/>
      <c r="TTS25" s="711"/>
      <c r="TTT25" s="711"/>
      <c r="TTU25" s="711"/>
      <c r="TTV25" s="711"/>
      <c r="TTW25" s="711"/>
      <c r="TTX25" s="711"/>
      <c r="TTY25" s="711"/>
      <c r="TTZ25" s="711"/>
      <c r="TUA25" s="711"/>
      <c r="TUB25" s="711"/>
      <c r="TUC25" s="711"/>
      <c r="TUD25" s="711"/>
      <c r="TUE25" s="711"/>
      <c r="TUF25" s="711"/>
      <c r="TUG25" s="711"/>
      <c r="TUH25" s="711"/>
      <c r="TUI25" s="711"/>
      <c r="TUJ25" s="711"/>
      <c r="TUK25" s="711"/>
      <c r="TUL25" s="711"/>
      <c r="TUM25" s="711"/>
      <c r="TUN25" s="711"/>
      <c r="TUO25" s="711"/>
      <c r="TUP25" s="711"/>
      <c r="TUQ25" s="711"/>
      <c r="TUR25" s="711"/>
      <c r="TUS25" s="711"/>
      <c r="TUT25" s="711"/>
      <c r="TUU25" s="711"/>
      <c r="TUV25" s="711"/>
      <c r="TUW25" s="711"/>
      <c r="TUX25" s="711"/>
      <c r="TUY25" s="711"/>
      <c r="TUZ25" s="711"/>
      <c r="TVA25" s="711"/>
      <c r="TVB25" s="711"/>
      <c r="TVC25" s="711"/>
      <c r="TVD25" s="711"/>
      <c r="TVE25" s="711"/>
      <c r="TVF25" s="711"/>
      <c r="TVG25" s="711"/>
      <c r="TVH25" s="711"/>
      <c r="TVI25" s="711"/>
      <c r="TVJ25" s="711"/>
      <c r="TVK25" s="711"/>
      <c r="TVL25" s="711"/>
      <c r="TVM25" s="711"/>
      <c r="TVN25" s="711"/>
      <c r="TVO25" s="711"/>
      <c r="TVP25" s="711"/>
      <c r="TVQ25" s="711"/>
      <c r="TVR25" s="711"/>
      <c r="TVS25" s="711"/>
      <c r="TVT25" s="711"/>
      <c r="TVU25" s="711"/>
      <c r="TVV25" s="711"/>
      <c r="TVW25" s="711"/>
      <c r="TVX25" s="711"/>
      <c r="TVY25" s="711"/>
      <c r="TVZ25" s="711"/>
      <c r="TWA25" s="711"/>
      <c r="TWB25" s="711"/>
      <c r="TWC25" s="711"/>
      <c r="TWD25" s="711"/>
      <c r="TWE25" s="711"/>
      <c r="TWF25" s="711"/>
      <c r="TWG25" s="711"/>
      <c r="TWH25" s="711"/>
      <c r="TWI25" s="711"/>
      <c r="TWJ25" s="711"/>
      <c r="TWK25" s="711"/>
      <c r="TWL25" s="711"/>
      <c r="TWM25" s="711"/>
      <c r="TWN25" s="711"/>
      <c r="TWO25" s="711"/>
      <c r="TWP25" s="711"/>
      <c r="TWQ25" s="711"/>
      <c r="TWR25" s="711"/>
      <c r="TWS25" s="711"/>
      <c r="TWT25" s="711"/>
      <c r="TWU25" s="711"/>
      <c r="TWV25" s="711"/>
      <c r="TWW25" s="711"/>
      <c r="TWX25" s="711"/>
      <c r="TWY25" s="711"/>
      <c r="TWZ25" s="711"/>
      <c r="TXA25" s="711"/>
      <c r="TXB25" s="711"/>
      <c r="TXC25" s="711"/>
      <c r="TXD25" s="711"/>
      <c r="TXE25" s="711"/>
      <c r="TXF25" s="711"/>
      <c r="TXG25" s="711"/>
      <c r="TXH25" s="711"/>
      <c r="TXI25" s="711"/>
      <c r="TXJ25" s="711"/>
      <c r="TXK25" s="711"/>
      <c r="TXL25" s="711"/>
      <c r="TXM25" s="711"/>
      <c r="TXN25" s="711"/>
      <c r="TXO25" s="711"/>
      <c r="TXP25" s="711"/>
      <c r="TXQ25" s="711"/>
      <c r="TXR25" s="711"/>
      <c r="TXS25" s="711"/>
      <c r="TXT25" s="711"/>
      <c r="TXU25" s="711"/>
      <c r="TXV25" s="711"/>
      <c r="TXW25" s="711"/>
      <c r="TXX25" s="711"/>
      <c r="TXY25" s="711"/>
      <c r="TXZ25" s="711"/>
      <c r="TYA25" s="711"/>
      <c r="TYB25" s="711"/>
      <c r="TYC25" s="711"/>
      <c r="TYD25" s="711"/>
      <c r="TYE25" s="711"/>
      <c r="TYF25" s="711"/>
      <c r="TYG25" s="711"/>
      <c r="TYH25" s="711"/>
      <c r="TYI25" s="711"/>
      <c r="TYJ25" s="711"/>
      <c r="TYK25" s="711"/>
      <c r="TYL25" s="711"/>
      <c r="TYM25" s="711"/>
      <c r="TYN25" s="711"/>
      <c r="TYO25" s="711"/>
      <c r="TYP25" s="711"/>
      <c r="TYQ25" s="711"/>
      <c r="TYR25" s="711"/>
      <c r="TYS25" s="711"/>
      <c r="TYT25" s="711"/>
      <c r="TYU25" s="711"/>
      <c r="TYV25" s="711"/>
      <c r="TYW25" s="711"/>
      <c r="TYX25" s="711"/>
      <c r="TYY25" s="711"/>
      <c r="TYZ25" s="711"/>
      <c r="TZA25" s="711"/>
      <c r="TZB25" s="711"/>
      <c r="TZC25" s="711"/>
      <c r="TZD25" s="711"/>
      <c r="TZE25" s="711"/>
      <c r="TZF25" s="711"/>
      <c r="TZG25" s="711"/>
      <c r="TZH25" s="711"/>
      <c r="TZI25" s="711"/>
      <c r="TZJ25" s="711"/>
      <c r="TZK25" s="711"/>
      <c r="TZL25" s="711"/>
      <c r="TZM25" s="711"/>
      <c r="TZN25" s="711"/>
      <c r="TZO25" s="711"/>
      <c r="TZP25" s="711"/>
      <c r="TZQ25" s="711"/>
      <c r="TZR25" s="711"/>
      <c r="TZS25" s="711"/>
      <c r="TZT25" s="711"/>
      <c r="TZU25" s="711"/>
      <c r="TZV25" s="711"/>
      <c r="TZW25" s="711"/>
      <c r="TZX25" s="711"/>
      <c r="TZY25" s="711"/>
      <c r="TZZ25" s="711"/>
      <c r="UAA25" s="711"/>
      <c r="UAB25" s="711"/>
      <c r="UAC25" s="711"/>
      <c r="UAD25" s="711"/>
      <c r="UAE25" s="711"/>
      <c r="UAF25" s="711"/>
      <c r="UAG25" s="711"/>
      <c r="UAH25" s="711"/>
      <c r="UAI25" s="711"/>
      <c r="UAJ25" s="711"/>
      <c r="UAK25" s="711"/>
      <c r="UAL25" s="711"/>
      <c r="UAM25" s="711"/>
      <c r="UAN25" s="711"/>
      <c r="UAO25" s="711"/>
      <c r="UAP25" s="711"/>
      <c r="UAQ25" s="711"/>
      <c r="UAR25" s="711"/>
      <c r="UAS25" s="711"/>
      <c r="UAT25" s="711"/>
      <c r="UAU25" s="711"/>
      <c r="UAV25" s="711"/>
      <c r="UAW25" s="711"/>
      <c r="UAX25" s="711"/>
      <c r="UAY25" s="711"/>
      <c r="UAZ25" s="711"/>
      <c r="UBA25" s="711"/>
      <c r="UBB25" s="711"/>
      <c r="UBC25" s="711"/>
      <c r="UBD25" s="711"/>
      <c r="UBE25" s="711"/>
      <c r="UBF25" s="711"/>
      <c r="UBG25" s="711"/>
      <c r="UBH25" s="711"/>
      <c r="UBI25" s="711"/>
      <c r="UBJ25" s="711"/>
      <c r="UBK25" s="711"/>
      <c r="UBL25" s="711"/>
      <c r="UBM25" s="711"/>
      <c r="UBN25" s="711"/>
      <c r="UBO25" s="711"/>
      <c r="UBP25" s="711"/>
      <c r="UBQ25" s="711"/>
      <c r="UBR25" s="711"/>
      <c r="UBS25" s="711"/>
      <c r="UBT25" s="711"/>
      <c r="UBU25" s="711"/>
      <c r="UBV25" s="711"/>
      <c r="UBW25" s="711"/>
      <c r="UBX25" s="711"/>
      <c r="UBY25" s="711"/>
      <c r="UBZ25" s="711"/>
      <c r="UCA25" s="711"/>
      <c r="UCB25" s="711"/>
      <c r="UCC25" s="711"/>
      <c r="UCD25" s="711"/>
      <c r="UCE25" s="711"/>
      <c r="UCF25" s="711"/>
      <c r="UCG25" s="711"/>
      <c r="UCH25" s="711"/>
      <c r="UCI25" s="711"/>
      <c r="UCJ25" s="711"/>
      <c r="UCK25" s="711"/>
      <c r="UCL25" s="711"/>
      <c r="UCM25" s="711"/>
      <c r="UCN25" s="711"/>
      <c r="UCO25" s="711"/>
      <c r="UCP25" s="711"/>
      <c r="UCQ25" s="711"/>
      <c r="UCR25" s="711"/>
      <c r="UCS25" s="711"/>
      <c r="UCT25" s="711"/>
      <c r="UCU25" s="711"/>
      <c r="UCV25" s="711"/>
      <c r="UCW25" s="711"/>
      <c r="UCX25" s="711"/>
      <c r="UCY25" s="711"/>
      <c r="UCZ25" s="711"/>
      <c r="UDA25" s="711"/>
      <c r="UDB25" s="711"/>
      <c r="UDC25" s="711"/>
      <c r="UDD25" s="711"/>
      <c r="UDE25" s="711"/>
      <c r="UDF25" s="711"/>
      <c r="UDG25" s="711"/>
      <c r="UDH25" s="711"/>
      <c r="UDI25" s="711"/>
      <c r="UDJ25" s="711"/>
      <c r="UDK25" s="711"/>
      <c r="UDL25" s="711"/>
      <c r="UDM25" s="711"/>
      <c r="UDN25" s="711"/>
      <c r="UDO25" s="711"/>
      <c r="UDP25" s="711"/>
      <c r="UDQ25" s="711"/>
      <c r="UDR25" s="711"/>
      <c r="UDS25" s="711"/>
      <c r="UDT25" s="711"/>
      <c r="UDU25" s="711"/>
      <c r="UDV25" s="711"/>
      <c r="UDW25" s="711"/>
      <c r="UDX25" s="711"/>
      <c r="UDY25" s="711"/>
      <c r="UDZ25" s="711"/>
      <c r="UEA25" s="711"/>
      <c r="UEB25" s="711"/>
      <c r="UEC25" s="711"/>
      <c r="UED25" s="711"/>
      <c r="UEE25" s="711"/>
      <c r="UEF25" s="711"/>
      <c r="UEG25" s="711"/>
      <c r="UEH25" s="711"/>
      <c r="UEI25" s="711"/>
      <c r="UEJ25" s="711"/>
      <c r="UEK25" s="711"/>
      <c r="UEL25" s="711"/>
      <c r="UEM25" s="711"/>
      <c r="UEN25" s="711"/>
      <c r="UEO25" s="711"/>
      <c r="UEP25" s="711"/>
      <c r="UEQ25" s="711"/>
      <c r="UER25" s="711"/>
      <c r="UES25" s="711"/>
      <c r="UET25" s="711"/>
      <c r="UEU25" s="711"/>
      <c r="UEV25" s="711"/>
      <c r="UEW25" s="711"/>
      <c r="UEX25" s="711"/>
      <c r="UEY25" s="711"/>
      <c r="UEZ25" s="711"/>
      <c r="UFA25" s="711"/>
      <c r="UFB25" s="711"/>
      <c r="UFC25" s="711"/>
      <c r="UFD25" s="711"/>
      <c r="UFE25" s="711"/>
      <c r="UFF25" s="711"/>
      <c r="UFG25" s="711"/>
      <c r="UFH25" s="711"/>
      <c r="UFI25" s="711"/>
      <c r="UFJ25" s="711"/>
      <c r="UFK25" s="711"/>
      <c r="UFL25" s="711"/>
      <c r="UFM25" s="711"/>
      <c r="UFN25" s="711"/>
      <c r="UFO25" s="711"/>
      <c r="UFP25" s="711"/>
      <c r="UFQ25" s="711"/>
      <c r="UFR25" s="711"/>
      <c r="UFS25" s="711"/>
      <c r="UFT25" s="711"/>
      <c r="UFU25" s="711"/>
      <c r="UFV25" s="711"/>
      <c r="UFW25" s="711"/>
      <c r="UFX25" s="711"/>
      <c r="UFY25" s="711"/>
      <c r="UFZ25" s="711"/>
      <c r="UGA25" s="711"/>
      <c r="UGB25" s="711"/>
      <c r="UGC25" s="711"/>
      <c r="UGD25" s="711"/>
      <c r="UGE25" s="711"/>
      <c r="UGF25" s="711"/>
      <c r="UGG25" s="711"/>
      <c r="UGH25" s="711"/>
      <c r="UGI25" s="711"/>
      <c r="UGJ25" s="711"/>
      <c r="UGK25" s="711"/>
      <c r="UGL25" s="711"/>
      <c r="UGM25" s="711"/>
      <c r="UGN25" s="711"/>
      <c r="UGO25" s="711"/>
      <c r="UGP25" s="711"/>
      <c r="UGQ25" s="711"/>
      <c r="UGR25" s="711"/>
      <c r="UGS25" s="711"/>
      <c r="UGT25" s="711"/>
      <c r="UGU25" s="711"/>
      <c r="UGV25" s="711"/>
      <c r="UGW25" s="711"/>
      <c r="UGX25" s="711"/>
      <c r="UGY25" s="711"/>
      <c r="UGZ25" s="711"/>
      <c r="UHA25" s="711"/>
      <c r="UHB25" s="711"/>
      <c r="UHC25" s="711"/>
      <c r="UHD25" s="711"/>
      <c r="UHE25" s="711"/>
      <c r="UHF25" s="711"/>
      <c r="UHG25" s="711"/>
      <c r="UHH25" s="711"/>
      <c r="UHI25" s="711"/>
      <c r="UHJ25" s="711"/>
      <c r="UHK25" s="711"/>
      <c r="UHL25" s="711"/>
      <c r="UHM25" s="711"/>
      <c r="UHN25" s="711"/>
      <c r="UHO25" s="711"/>
      <c r="UHP25" s="711"/>
      <c r="UHQ25" s="711"/>
      <c r="UHR25" s="711"/>
      <c r="UHS25" s="711"/>
      <c r="UHT25" s="711"/>
      <c r="UHU25" s="711"/>
      <c r="UHV25" s="711"/>
      <c r="UHW25" s="711"/>
      <c r="UHX25" s="711"/>
      <c r="UHY25" s="711"/>
      <c r="UHZ25" s="711"/>
      <c r="UIA25" s="711"/>
      <c r="UIB25" s="711"/>
      <c r="UIC25" s="711"/>
      <c r="UID25" s="711"/>
      <c r="UIE25" s="711"/>
      <c r="UIF25" s="711"/>
      <c r="UIG25" s="711"/>
      <c r="UIH25" s="711"/>
      <c r="UII25" s="711"/>
      <c r="UIJ25" s="711"/>
      <c r="UIK25" s="711"/>
      <c r="UIL25" s="711"/>
      <c r="UIM25" s="711"/>
      <c r="UIN25" s="711"/>
      <c r="UIO25" s="711"/>
      <c r="UIP25" s="711"/>
      <c r="UIQ25" s="711"/>
      <c r="UIR25" s="711"/>
      <c r="UIS25" s="711"/>
      <c r="UIT25" s="711"/>
      <c r="UIU25" s="711"/>
      <c r="UIV25" s="711"/>
      <c r="UIW25" s="711"/>
      <c r="UIX25" s="711"/>
      <c r="UIY25" s="711"/>
      <c r="UIZ25" s="711"/>
      <c r="UJA25" s="711"/>
      <c r="UJB25" s="711"/>
      <c r="UJC25" s="711"/>
      <c r="UJD25" s="711"/>
      <c r="UJE25" s="711"/>
      <c r="UJF25" s="711"/>
      <c r="UJG25" s="711"/>
      <c r="UJH25" s="711"/>
      <c r="UJI25" s="711"/>
      <c r="UJJ25" s="711"/>
      <c r="UJK25" s="711"/>
      <c r="UJL25" s="711"/>
      <c r="UJM25" s="711"/>
      <c r="UJN25" s="711"/>
      <c r="UJO25" s="711"/>
      <c r="UJP25" s="711"/>
      <c r="UJQ25" s="711"/>
      <c r="UJR25" s="711"/>
      <c r="UJS25" s="711"/>
      <c r="UJT25" s="711"/>
      <c r="UJU25" s="711"/>
      <c r="UJV25" s="711"/>
      <c r="UJW25" s="711"/>
      <c r="UJX25" s="711"/>
      <c r="UJY25" s="711"/>
      <c r="UJZ25" s="711"/>
      <c r="UKA25" s="711"/>
      <c r="UKB25" s="711"/>
      <c r="UKC25" s="711"/>
      <c r="UKD25" s="711"/>
      <c r="UKE25" s="711"/>
      <c r="UKF25" s="711"/>
      <c r="UKG25" s="711"/>
      <c r="UKH25" s="711"/>
      <c r="UKI25" s="711"/>
      <c r="UKJ25" s="711"/>
      <c r="UKK25" s="711"/>
      <c r="UKL25" s="711"/>
      <c r="UKM25" s="711"/>
      <c r="UKN25" s="711"/>
      <c r="UKO25" s="711"/>
      <c r="UKP25" s="711"/>
      <c r="UKQ25" s="711"/>
      <c r="UKR25" s="711"/>
      <c r="UKS25" s="711"/>
      <c r="UKT25" s="711"/>
      <c r="UKU25" s="711"/>
      <c r="UKV25" s="711"/>
      <c r="UKW25" s="711"/>
      <c r="UKX25" s="711"/>
      <c r="UKY25" s="711"/>
      <c r="UKZ25" s="711"/>
      <c r="ULA25" s="711"/>
      <c r="ULB25" s="711"/>
      <c r="ULC25" s="711"/>
      <c r="ULD25" s="711"/>
      <c r="ULE25" s="711"/>
      <c r="ULF25" s="711"/>
      <c r="ULG25" s="711"/>
      <c r="ULH25" s="711"/>
      <c r="ULI25" s="711"/>
      <c r="ULJ25" s="711"/>
      <c r="ULK25" s="711"/>
      <c r="ULL25" s="711"/>
      <c r="ULM25" s="711"/>
      <c r="ULN25" s="711"/>
      <c r="ULO25" s="711"/>
      <c r="ULP25" s="711"/>
      <c r="ULQ25" s="711"/>
      <c r="ULR25" s="711"/>
      <c r="ULS25" s="711"/>
      <c r="ULT25" s="711"/>
      <c r="ULU25" s="711"/>
      <c r="ULV25" s="711"/>
      <c r="ULW25" s="711"/>
      <c r="ULX25" s="711"/>
      <c r="ULY25" s="711"/>
      <c r="ULZ25" s="711"/>
      <c r="UMA25" s="711"/>
      <c r="UMB25" s="711"/>
      <c r="UMC25" s="711"/>
      <c r="UMD25" s="711"/>
      <c r="UME25" s="711"/>
      <c r="UMF25" s="711"/>
      <c r="UMG25" s="711"/>
      <c r="UMH25" s="711"/>
      <c r="UMI25" s="711"/>
      <c r="UMJ25" s="711"/>
      <c r="UMK25" s="711"/>
      <c r="UML25" s="711"/>
      <c r="UMM25" s="711"/>
      <c r="UMN25" s="711"/>
      <c r="UMO25" s="711"/>
      <c r="UMP25" s="711"/>
      <c r="UMQ25" s="711"/>
      <c r="UMR25" s="711"/>
      <c r="UMS25" s="711"/>
      <c r="UMT25" s="711"/>
      <c r="UMU25" s="711"/>
      <c r="UMV25" s="711"/>
      <c r="UMW25" s="711"/>
      <c r="UMX25" s="711"/>
      <c r="UMY25" s="711"/>
      <c r="UMZ25" s="711"/>
      <c r="UNA25" s="711"/>
      <c r="UNB25" s="711"/>
      <c r="UNC25" s="711"/>
      <c r="UND25" s="711"/>
      <c r="UNE25" s="711"/>
      <c r="UNF25" s="711"/>
      <c r="UNG25" s="711"/>
      <c r="UNH25" s="711"/>
      <c r="UNI25" s="711"/>
      <c r="UNJ25" s="711"/>
      <c r="UNK25" s="711"/>
      <c r="UNL25" s="711"/>
      <c r="UNM25" s="711"/>
      <c r="UNN25" s="711"/>
      <c r="UNO25" s="711"/>
      <c r="UNP25" s="711"/>
      <c r="UNQ25" s="711"/>
      <c r="UNR25" s="711"/>
      <c r="UNS25" s="711"/>
      <c r="UNT25" s="711"/>
      <c r="UNU25" s="711"/>
      <c r="UNV25" s="711"/>
      <c r="UNW25" s="711"/>
      <c r="UNX25" s="711"/>
      <c r="UNY25" s="711"/>
      <c r="UNZ25" s="711"/>
      <c r="UOA25" s="711"/>
      <c r="UOB25" s="711"/>
      <c r="UOC25" s="711"/>
      <c r="UOD25" s="711"/>
      <c r="UOE25" s="711"/>
      <c r="UOF25" s="711"/>
      <c r="UOG25" s="711"/>
      <c r="UOH25" s="711"/>
      <c r="UOI25" s="711"/>
      <c r="UOJ25" s="711"/>
      <c r="UOK25" s="711"/>
      <c r="UOL25" s="711"/>
      <c r="UOM25" s="711"/>
      <c r="UON25" s="711"/>
      <c r="UOO25" s="711"/>
      <c r="UOP25" s="711"/>
      <c r="UOQ25" s="711"/>
      <c r="UOR25" s="711"/>
      <c r="UOS25" s="711"/>
      <c r="UOT25" s="711"/>
      <c r="UOU25" s="711"/>
      <c r="UOV25" s="711"/>
      <c r="UOW25" s="711"/>
      <c r="UOX25" s="711"/>
      <c r="UOY25" s="711"/>
      <c r="UOZ25" s="711"/>
      <c r="UPA25" s="711"/>
      <c r="UPB25" s="711"/>
      <c r="UPC25" s="711"/>
      <c r="UPD25" s="711"/>
      <c r="UPE25" s="711"/>
      <c r="UPF25" s="711"/>
      <c r="UPG25" s="711"/>
      <c r="UPH25" s="711"/>
      <c r="UPI25" s="711"/>
      <c r="UPJ25" s="711"/>
      <c r="UPK25" s="711"/>
      <c r="UPL25" s="711"/>
      <c r="UPM25" s="711"/>
      <c r="UPN25" s="711"/>
      <c r="UPO25" s="711"/>
      <c r="UPP25" s="711"/>
      <c r="UPQ25" s="711"/>
      <c r="UPR25" s="711"/>
      <c r="UPS25" s="711"/>
      <c r="UPT25" s="711"/>
      <c r="UPU25" s="711"/>
      <c r="UPV25" s="711"/>
      <c r="UPW25" s="711"/>
      <c r="UPX25" s="711"/>
      <c r="UPY25" s="711"/>
      <c r="UPZ25" s="711"/>
      <c r="UQA25" s="711"/>
      <c r="UQB25" s="711"/>
      <c r="UQC25" s="711"/>
      <c r="UQD25" s="711"/>
      <c r="UQE25" s="711"/>
      <c r="UQF25" s="711"/>
      <c r="UQG25" s="711"/>
      <c r="UQH25" s="711"/>
      <c r="UQI25" s="711"/>
      <c r="UQJ25" s="711"/>
      <c r="UQK25" s="711"/>
      <c r="UQL25" s="711"/>
      <c r="UQM25" s="711"/>
      <c r="UQN25" s="711"/>
      <c r="UQO25" s="711"/>
      <c r="UQP25" s="711"/>
      <c r="UQQ25" s="711"/>
      <c r="UQR25" s="711"/>
      <c r="UQS25" s="711"/>
      <c r="UQT25" s="711"/>
      <c r="UQU25" s="711"/>
      <c r="UQV25" s="711"/>
      <c r="UQW25" s="711"/>
      <c r="UQX25" s="711"/>
      <c r="UQY25" s="711"/>
      <c r="UQZ25" s="711"/>
      <c r="URA25" s="711"/>
      <c r="URB25" s="711"/>
      <c r="URC25" s="711"/>
      <c r="URD25" s="711"/>
      <c r="URE25" s="711"/>
      <c r="URF25" s="711"/>
      <c r="URG25" s="711"/>
      <c r="URH25" s="711"/>
      <c r="URI25" s="711"/>
      <c r="URJ25" s="711"/>
      <c r="URK25" s="711"/>
      <c r="URL25" s="711"/>
      <c r="URM25" s="711"/>
      <c r="URN25" s="711"/>
      <c r="URO25" s="711"/>
      <c r="URP25" s="711"/>
      <c r="URQ25" s="711"/>
      <c r="URR25" s="711"/>
      <c r="URS25" s="711"/>
      <c r="URT25" s="711"/>
      <c r="URU25" s="711"/>
      <c r="URV25" s="711"/>
      <c r="URW25" s="711"/>
      <c r="URX25" s="711"/>
      <c r="URY25" s="711"/>
      <c r="URZ25" s="711"/>
      <c r="USA25" s="711"/>
      <c r="USB25" s="711"/>
      <c r="USC25" s="711"/>
      <c r="USD25" s="711"/>
      <c r="USE25" s="711"/>
      <c r="USF25" s="711"/>
      <c r="USG25" s="711"/>
      <c r="USH25" s="711"/>
      <c r="USI25" s="711"/>
      <c r="USJ25" s="711"/>
      <c r="USK25" s="711"/>
      <c r="USL25" s="711"/>
      <c r="USM25" s="711"/>
      <c r="USN25" s="711"/>
      <c r="USO25" s="711"/>
      <c r="USP25" s="711"/>
      <c r="USQ25" s="711"/>
      <c r="USR25" s="711"/>
      <c r="USS25" s="711"/>
      <c r="UST25" s="711"/>
      <c r="USU25" s="711"/>
      <c r="USV25" s="711"/>
      <c r="USW25" s="711"/>
      <c r="USX25" s="711"/>
      <c r="USY25" s="711"/>
      <c r="USZ25" s="711"/>
      <c r="UTA25" s="711"/>
      <c r="UTB25" s="711"/>
      <c r="UTC25" s="711"/>
      <c r="UTD25" s="711"/>
      <c r="UTE25" s="711"/>
      <c r="UTF25" s="711"/>
      <c r="UTG25" s="711"/>
      <c r="UTH25" s="711"/>
      <c r="UTI25" s="711"/>
      <c r="UTJ25" s="711"/>
      <c r="UTK25" s="711"/>
      <c r="UTL25" s="711"/>
      <c r="UTM25" s="711"/>
      <c r="UTN25" s="711"/>
      <c r="UTO25" s="711"/>
      <c r="UTP25" s="711"/>
      <c r="UTQ25" s="711"/>
      <c r="UTR25" s="711"/>
      <c r="UTS25" s="711"/>
      <c r="UTT25" s="711"/>
      <c r="UTU25" s="711"/>
      <c r="UTV25" s="711"/>
      <c r="UTW25" s="711"/>
      <c r="UTX25" s="711"/>
      <c r="UTY25" s="711"/>
      <c r="UTZ25" s="711"/>
      <c r="UUA25" s="711"/>
      <c r="UUB25" s="711"/>
      <c r="UUC25" s="711"/>
      <c r="UUD25" s="711"/>
      <c r="UUE25" s="711"/>
      <c r="UUF25" s="711"/>
      <c r="UUG25" s="711"/>
      <c r="UUH25" s="711"/>
      <c r="UUI25" s="711"/>
      <c r="UUJ25" s="711"/>
      <c r="UUK25" s="711"/>
      <c r="UUL25" s="711"/>
      <c r="UUM25" s="711"/>
      <c r="UUN25" s="711"/>
      <c r="UUO25" s="711"/>
      <c r="UUP25" s="711"/>
      <c r="UUQ25" s="711"/>
      <c r="UUR25" s="711"/>
      <c r="UUS25" s="711"/>
      <c r="UUT25" s="711"/>
      <c r="UUU25" s="711"/>
      <c r="UUV25" s="711"/>
      <c r="UUW25" s="711"/>
      <c r="UUX25" s="711"/>
      <c r="UUY25" s="711"/>
      <c r="UUZ25" s="711"/>
      <c r="UVA25" s="711"/>
      <c r="UVB25" s="711"/>
      <c r="UVC25" s="711"/>
      <c r="UVD25" s="711"/>
      <c r="UVE25" s="711"/>
      <c r="UVF25" s="711"/>
      <c r="UVG25" s="711"/>
      <c r="UVH25" s="711"/>
      <c r="UVI25" s="711"/>
      <c r="UVJ25" s="711"/>
      <c r="UVK25" s="711"/>
      <c r="UVL25" s="711"/>
      <c r="UVM25" s="711"/>
      <c r="UVN25" s="711"/>
      <c r="UVO25" s="711"/>
      <c r="UVP25" s="711"/>
      <c r="UVQ25" s="711"/>
      <c r="UVR25" s="711"/>
      <c r="UVS25" s="711"/>
      <c r="UVT25" s="711"/>
      <c r="UVU25" s="711"/>
      <c r="UVV25" s="711"/>
      <c r="UVW25" s="711"/>
      <c r="UVX25" s="711"/>
      <c r="UVY25" s="711"/>
      <c r="UVZ25" s="711"/>
      <c r="UWA25" s="711"/>
      <c r="UWB25" s="711"/>
      <c r="UWC25" s="711"/>
      <c r="UWD25" s="711"/>
      <c r="UWE25" s="711"/>
      <c r="UWF25" s="711"/>
      <c r="UWG25" s="711"/>
      <c r="UWH25" s="711"/>
      <c r="UWI25" s="711"/>
      <c r="UWJ25" s="711"/>
      <c r="UWK25" s="711"/>
      <c r="UWL25" s="711"/>
      <c r="UWM25" s="711"/>
      <c r="UWN25" s="711"/>
      <c r="UWO25" s="711"/>
      <c r="UWP25" s="711"/>
      <c r="UWQ25" s="711"/>
      <c r="UWR25" s="711"/>
      <c r="UWS25" s="711"/>
      <c r="UWT25" s="711"/>
      <c r="UWU25" s="711"/>
      <c r="UWV25" s="711"/>
      <c r="UWW25" s="711"/>
      <c r="UWX25" s="711"/>
      <c r="UWY25" s="711"/>
      <c r="UWZ25" s="711"/>
      <c r="UXA25" s="711"/>
      <c r="UXB25" s="711"/>
      <c r="UXC25" s="711"/>
      <c r="UXD25" s="711"/>
      <c r="UXE25" s="711"/>
      <c r="UXF25" s="711"/>
      <c r="UXG25" s="711"/>
      <c r="UXH25" s="711"/>
      <c r="UXI25" s="711"/>
      <c r="UXJ25" s="711"/>
      <c r="UXK25" s="711"/>
      <c r="UXL25" s="711"/>
      <c r="UXM25" s="711"/>
      <c r="UXN25" s="711"/>
      <c r="UXO25" s="711"/>
      <c r="UXP25" s="711"/>
      <c r="UXQ25" s="711"/>
      <c r="UXR25" s="711"/>
      <c r="UXS25" s="711"/>
      <c r="UXT25" s="711"/>
      <c r="UXU25" s="711"/>
      <c r="UXV25" s="711"/>
      <c r="UXW25" s="711"/>
      <c r="UXX25" s="711"/>
      <c r="UXY25" s="711"/>
      <c r="UXZ25" s="711"/>
      <c r="UYA25" s="711"/>
      <c r="UYB25" s="711"/>
      <c r="UYC25" s="711"/>
      <c r="UYD25" s="711"/>
      <c r="UYE25" s="711"/>
      <c r="UYF25" s="711"/>
      <c r="UYG25" s="711"/>
      <c r="UYH25" s="711"/>
      <c r="UYI25" s="711"/>
      <c r="UYJ25" s="711"/>
      <c r="UYK25" s="711"/>
      <c r="UYL25" s="711"/>
      <c r="UYM25" s="711"/>
      <c r="UYN25" s="711"/>
      <c r="UYO25" s="711"/>
      <c r="UYP25" s="711"/>
      <c r="UYQ25" s="711"/>
      <c r="UYR25" s="711"/>
      <c r="UYS25" s="711"/>
      <c r="UYT25" s="711"/>
      <c r="UYU25" s="711"/>
      <c r="UYV25" s="711"/>
      <c r="UYW25" s="711"/>
      <c r="UYX25" s="711"/>
      <c r="UYY25" s="711"/>
      <c r="UYZ25" s="711"/>
      <c r="UZA25" s="711"/>
      <c r="UZB25" s="711"/>
      <c r="UZC25" s="711"/>
      <c r="UZD25" s="711"/>
      <c r="UZE25" s="711"/>
      <c r="UZF25" s="711"/>
      <c r="UZG25" s="711"/>
      <c r="UZH25" s="711"/>
      <c r="UZI25" s="711"/>
      <c r="UZJ25" s="711"/>
      <c r="UZK25" s="711"/>
      <c r="UZL25" s="711"/>
      <c r="UZM25" s="711"/>
      <c r="UZN25" s="711"/>
      <c r="UZO25" s="711"/>
      <c r="UZP25" s="711"/>
      <c r="UZQ25" s="711"/>
      <c r="UZR25" s="711"/>
      <c r="UZS25" s="711"/>
      <c r="UZT25" s="711"/>
      <c r="UZU25" s="711"/>
      <c r="UZV25" s="711"/>
      <c r="UZW25" s="711"/>
      <c r="UZX25" s="711"/>
      <c r="UZY25" s="711"/>
      <c r="UZZ25" s="711"/>
      <c r="VAA25" s="711"/>
      <c r="VAB25" s="711"/>
      <c r="VAC25" s="711"/>
      <c r="VAD25" s="711"/>
      <c r="VAE25" s="711"/>
      <c r="VAF25" s="711"/>
      <c r="VAG25" s="711"/>
      <c r="VAH25" s="711"/>
      <c r="VAI25" s="711"/>
      <c r="VAJ25" s="711"/>
      <c r="VAK25" s="711"/>
      <c r="VAL25" s="711"/>
      <c r="VAM25" s="711"/>
      <c r="VAN25" s="711"/>
      <c r="VAO25" s="711"/>
      <c r="VAP25" s="711"/>
      <c r="VAQ25" s="711"/>
      <c r="VAR25" s="711"/>
      <c r="VAS25" s="711"/>
      <c r="VAT25" s="711"/>
      <c r="VAU25" s="711"/>
      <c r="VAV25" s="711"/>
      <c r="VAW25" s="711"/>
      <c r="VAX25" s="711"/>
      <c r="VAY25" s="711"/>
      <c r="VAZ25" s="711"/>
      <c r="VBA25" s="711"/>
      <c r="VBB25" s="711"/>
      <c r="VBC25" s="711"/>
      <c r="VBD25" s="711"/>
      <c r="VBE25" s="711"/>
      <c r="VBF25" s="711"/>
      <c r="VBG25" s="711"/>
      <c r="VBH25" s="711"/>
      <c r="VBI25" s="711"/>
      <c r="VBJ25" s="711"/>
      <c r="VBK25" s="711"/>
      <c r="VBL25" s="711"/>
      <c r="VBM25" s="711"/>
      <c r="VBN25" s="711"/>
      <c r="VBO25" s="711"/>
      <c r="VBP25" s="711"/>
      <c r="VBQ25" s="711"/>
      <c r="VBR25" s="711"/>
      <c r="VBS25" s="711"/>
      <c r="VBT25" s="711"/>
      <c r="VBU25" s="711"/>
      <c r="VBV25" s="711"/>
      <c r="VBW25" s="711"/>
      <c r="VBX25" s="711"/>
      <c r="VBY25" s="711"/>
      <c r="VBZ25" s="711"/>
      <c r="VCA25" s="711"/>
      <c r="VCB25" s="711"/>
      <c r="VCC25" s="711"/>
      <c r="VCD25" s="711"/>
      <c r="VCE25" s="711"/>
      <c r="VCF25" s="711"/>
      <c r="VCG25" s="711"/>
      <c r="VCH25" s="711"/>
      <c r="VCI25" s="711"/>
      <c r="VCJ25" s="711"/>
      <c r="VCK25" s="711"/>
      <c r="VCL25" s="711"/>
      <c r="VCM25" s="711"/>
      <c r="VCN25" s="711"/>
      <c r="VCO25" s="711"/>
      <c r="VCP25" s="711"/>
      <c r="VCQ25" s="711"/>
      <c r="VCR25" s="711"/>
      <c r="VCS25" s="711"/>
      <c r="VCT25" s="711"/>
      <c r="VCU25" s="711"/>
      <c r="VCV25" s="711"/>
      <c r="VCW25" s="711"/>
      <c r="VCX25" s="711"/>
      <c r="VCY25" s="711"/>
      <c r="VCZ25" s="711"/>
      <c r="VDA25" s="711"/>
      <c r="VDB25" s="711"/>
      <c r="VDC25" s="711"/>
      <c r="VDD25" s="711"/>
      <c r="VDE25" s="711"/>
      <c r="VDF25" s="711"/>
      <c r="VDG25" s="711"/>
      <c r="VDH25" s="711"/>
      <c r="VDI25" s="711"/>
      <c r="VDJ25" s="711"/>
      <c r="VDK25" s="711"/>
      <c r="VDL25" s="711"/>
      <c r="VDM25" s="711"/>
      <c r="VDN25" s="711"/>
      <c r="VDO25" s="711"/>
      <c r="VDP25" s="711"/>
      <c r="VDQ25" s="711"/>
      <c r="VDR25" s="711"/>
      <c r="VDS25" s="711"/>
      <c r="VDT25" s="711"/>
      <c r="VDU25" s="711"/>
      <c r="VDV25" s="711"/>
      <c r="VDW25" s="711"/>
      <c r="VDX25" s="711"/>
      <c r="VDY25" s="711"/>
      <c r="VDZ25" s="711"/>
      <c r="VEA25" s="711"/>
      <c r="VEB25" s="711"/>
      <c r="VEC25" s="711"/>
      <c r="VED25" s="711"/>
      <c r="VEE25" s="711"/>
      <c r="VEF25" s="711"/>
      <c r="VEG25" s="711"/>
      <c r="VEH25" s="711"/>
      <c r="VEI25" s="711"/>
      <c r="VEJ25" s="711"/>
      <c r="VEK25" s="711"/>
      <c r="VEL25" s="711"/>
      <c r="VEM25" s="711"/>
      <c r="VEN25" s="711"/>
      <c r="VEO25" s="711"/>
      <c r="VEP25" s="711"/>
      <c r="VEQ25" s="711"/>
      <c r="VER25" s="711"/>
      <c r="VES25" s="711"/>
      <c r="VET25" s="711"/>
      <c r="VEU25" s="711"/>
      <c r="VEV25" s="711"/>
      <c r="VEW25" s="711"/>
      <c r="VEX25" s="711"/>
      <c r="VEY25" s="711"/>
      <c r="VEZ25" s="711"/>
      <c r="VFA25" s="711"/>
      <c r="VFB25" s="711"/>
      <c r="VFC25" s="711"/>
      <c r="VFD25" s="711"/>
      <c r="VFE25" s="711"/>
      <c r="VFF25" s="711"/>
      <c r="VFG25" s="711"/>
      <c r="VFH25" s="711"/>
      <c r="VFI25" s="711"/>
      <c r="VFJ25" s="711"/>
      <c r="VFK25" s="711"/>
      <c r="VFL25" s="711"/>
      <c r="VFM25" s="711"/>
      <c r="VFN25" s="711"/>
      <c r="VFO25" s="711"/>
      <c r="VFP25" s="711"/>
      <c r="VFQ25" s="711"/>
      <c r="VFR25" s="711"/>
      <c r="VFS25" s="711"/>
      <c r="VFT25" s="711"/>
      <c r="VFU25" s="711"/>
      <c r="VFV25" s="711"/>
      <c r="VFW25" s="711"/>
      <c r="VFX25" s="711"/>
      <c r="VFY25" s="711"/>
      <c r="VFZ25" s="711"/>
      <c r="VGA25" s="711"/>
      <c r="VGB25" s="711"/>
      <c r="VGC25" s="711"/>
      <c r="VGD25" s="711"/>
      <c r="VGE25" s="711"/>
      <c r="VGF25" s="711"/>
      <c r="VGG25" s="711"/>
      <c r="VGH25" s="711"/>
      <c r="VGI25" s="711"/>
      <c r="VGJ25" s="711"/>
      <c r="VGK25" s="711"/>
      <c r="VGL25" s="711"/>
      <c r="VGM25" s="711"/>
      <c r="VGN25" s="711"/>
      <c r="VGO25" s="711"/>
      <c r="VGP25" s="711"/>
      <c r="VGQ25" s="711"/>
      <c r="VGR25" s="711"/>
      <c r="VGS25" s="711"/>
      <c r="VGT25" s="711"/>
      <c r="VGU25" s="711"/>
      <c r="VGV25" s="711"/>
      <c r="VGW25" s="711"/>
      <c r="VGX25" s="711"/>
      <c r="VGY25" s="711"/>
      <c r="VGZ25" s="711"/>
      <c r="VHA25" s="711"/>
      <c r="VHB25" s="711"/>
      <c r="VHC25" s="711"/>
      <c r="VHD25" s="711"/>
      <c r="VHE25" s="711"/>
      <c r="VHF25" s="711"/>
      <c r="VHG25" s="711"/>
      <c r="VHH25" s="711"/>
      <c r="VHI25" s="711"/>
      <c r="VHJ25" s="711"/>
      <c r="VHK25" s="711"/>
      <c r="VHL25" s="711"/>
      <c r="VHM25" s="711"/>
      <c r="VHN25" s="711"/>
      <c r="VHO25" s="711"/>
      <c r="VHP25" s="711"/>
      <c r="VHQ25" s="711"/>
      <c r="VHR25" s="711"/>
      <c r="VHS25" s="711"/>
      <c r="VHT25" s="711"/>
      <c r="VHU25" s="711"/>
      <c r="VHV25" s="711"/>
      <c r="VHW25" s="711"/>
      <c r="VHX25" s="711"/>
      <c r="VHY25" s="711"/>
      <c r="VHZ25" s="711"/>
      <c r="VIA25" s="711"/>
      <c r="VIB25" s="711"/>
      <c r="VIC25" s="711"/>
      <c r="VID25" s="711"/>
      <c r="VIE25" s="711"/>
      <c r="VIF25" s="711"/>
      <c r="VIG25" s="711"/>
      <c r="VIH25" s="711"/>
      <c r="VII25" s="711"/>
      <c r="VIJ25" s="711"/>
      <c r="VIK25" s="711"/>
      <c r="VIL25" s="711"/>
      <c r="VIM25" s="711"/>
      <c r="VIN25" s="711"/>
      <c r="VIO25" s="711"/>
      <c r="VIP25" s="711"/>
      <c r="VIQ25" s="711"/>
      <c r="VIR25" s="711"/>
      <c r="VIS25" s="711"/>
      <c r="VIT25" s="711"/>
      <c r="VIU25" s="711"/>
      <c r="VIV25" s="711"/>
      <c r="VIW25" s="711"/>
      <c r="VIX25" s="711"/>
      <c r="VIY25" s="711"/>
      <c r="VIZ25" s="711"/>
      <c r="VJA25" s="711"/>
      <c r="VJB25" s="711"/>
      <c r="VJC25" s="711"/>
      <c r="VJD25" s="711"/>
      <c r="VJE25" s="711"/>
      <c r="VJF25" s="711"/>
      <c r="VJG25" s="711"/>
      <c r="VJH25" s="711"/>
      <c r="VJI25" s="711"/>
      <c r="VJJ25" s="711"/>
      <c r="VJK25" s="711"/>
      <c r="VJL25" s="711"/>
      <c r="VJM25" s="711"/>
      <c r="VJN25" s="711"/>
      <c r="VJO25" s="711"/>
      <c r="VJP25" s="711"/>
      <c r="VJQ25" s="711"/>
      <c r="VJR25" s="711"/>
      <c r="VJS25" s="711"/>
      <c r="VJT25" s="711"/>
      <c r="VJU25" s="711"/>
      <c r="VJV25" s="711"/>
      <c r="VJW25" s="711"/>
      <c r="VJX25" s="711"/>
      <c r="VJY25" s="711"/>
      <c r="VJZ25" s="711"/>
      <c r="VKA25" s="711"/>
      <c r="VKB25" s="711"/>
      <c r="VKC25" s="711"/>
      <c r="VKD25" s="711"/>
      <c r="VKE25" s="711"/>
      <c r="VKF25" s="711"/>
      <c r="VKG25" s="711"/>
      <c r="VKH25" s="711"/>
      <c r="VKI25" s="711"/>
      <c r="VKJ25" s="711"/>
      <c r="VKK25" s="711"/>
      <c r="VKL25" s="711"/>
      <c r="VKM25" s="711"/>
      <c r="VKN25" s="711"/>
      <c r="VKO25" s="711"/>
      <c r="VKP25" s="711"/>
      <c r="VKQ25" s="711"/>
      <c r="VKR25" s="711"/>
      <c r="VKS25" s="711"/>
      <c r="VKT25" s="711"/>
      <c r="VKU25" s="711"/>
      <c r="VKV25" s="711"/>
      <c r="VKW25" s="711"/>
      <c r="VKX25" s="711"/>
      <c r="VKY25" s="711"/>
      <c r="VKZ25" s="711"/>
      <c r="VLA25" s="711"/>
      <c r="VLB25" s="711"/>
      <c r="VLC25" s="711"/>
      <c r="VLD25" s="711"/>
      <c r="VLE25" s="711"/>
      <c r="VLF25" s="711"/>
      <c r="VLG25" s="711"/>
      <c r="VLH25" s="711"/>
      <c r="VLI25" s="711"/>
      <c r="VLJ25" s="711"/>
      <c r="VLK25" s="711"/>
      <c r="VLL25" s="711"/>
      <c r="VLM25" s="711"/>
      <c r="VLN25" s="711"/>
      <c r="VLO25" s="711"/>
      <c r="VLP25" s="711"/>
      <c r="VLQ25" s="711"/>
      <c r="VLR25" s="711"/>
      <c r="VLS25" s="711"/>
      <c r="VLT25" s="711"/>
      <c r="VLU25" s="711"/>
      <c r="VLV25" s="711"/>
      <c r="VLW25" s="711"/>
      <c r="VLX25" s="711"/>
      <c r="VLY25" s="711"/>
      <c r="VLZ25" s="711"/>
      <c r="VMA25" s="711"/>
      <c r="VMB25" s="711"/>
      <c r="VMC25" s="711"/>
      <c r="VMD25" s="711"/>
      <c r="VME25" s="711"/>
      <c r="VMF25" s="711"/>
      <c r="VMG25" s="711"/>
      <c r="VMH25" s="711"/>
      <c r="VMI25" s="711"/>
      <c r="VMJ25" s="711"/>
      <c r="VMK25" s="711"/>
      <c r="VML25" s="711"/>
      <c r="VMM25" s="711"/>
      <c r="VMN25" s="711"/>
      <c r="VMO25" s="711"/>
      <c r="VMP25" s="711"/>
      <c r="VMQ25" s="711"/>
      <c r="VMR25" s="711"/>
      <c r="VMS25" s="711"/>
      <c r="VMT25" s="711"/>
      <c r="VMU25" s="711"/>
      <c r="VMV25" s="711"/>
      <c r="VMW25" s="711"/>
      <c r="VMX25" s="711"/>
      <c r="VMY25" s="711"/>
      <c r="VMZ25" s="711"/>
      <c r="VNA25" s="711"/>
      <c r="VNB25" s="711"/>
      <c r="VNC25" s="711"/>
      <c r="VND25" s="711"/>
      <c r="VNE25" s="711"/>
      <c r="VNF25" s="711"/>
      <c r="VNG25" s="711"/>
      <c r="VNH25" s="711"/>
      <c r="VNI25" s="711"/>
      <c r="VNJ25" s="711"/>
      <c r="VNK25" s="711"/>
      <c r="VNL25" s="711"/>
      <c r="VNM25" s="711"/>
      <c r="VNN25" s="711"/>
      <c r="VNO25" s="711"/>
      <c r="VNP25" s="711"/>
      <c r="VNQ25" s="711"/>
      <c r="VNR25" s="711"/>
      <c r="VNS25" s="711"/>
      <c r="VNT25" s="711"/>
      <c r="VNU25" s="711"/>
      <c r="VNV25" s="711"/>
      <c r="VNW25" s="711"/>
      <c r="VNX25" s="711"/>
      <c r="VNY25" s="711"/>
      <c r="VNZ25" s="711"/>
      <c r="VOA25" s="711"/>
      <c r="VOB25" s="711"/>
      <c r="VOC25" s="711"/>
      <c r="VOD25" s="711"/>
      <c r="VOE25" s="711"/>
      <c r="VOF25" s="711"/>
      <c r="VOG25" s="711"/>
      <c r="VOH25" s="711"/>
      <c r="VOI25" s="711"/>
      <c r="VOJ25" s="711"/>
      <c r="VOK25" s="711"/>
      <c r="VOL25" s="711"/>
      <c r="VOM25" s="711"/>
      <c r="VON25" s="711"/>
      <c r="VOO25" s="711"/>
      <c r="VOP25" s="711"/>
      <c r="VOQ25" s="711"/>
      <c r="VOR25" s="711"/>
      <c r="VOS25" s="711"/>
      <c r="VOT25" s="711"/>
      <c r="VOU25" s="711"/>
      <c r="VOV25" s="711"/>
      <c r="VOW25" s="711"/>
      <c r="VOX25" s="711"/>
      <c r="VOY25" s="711"/>
      <c r="VOZ25" s="711"/>
      <c r="VPA25" s="711"/>
      <c r="VPB25" s="711"/>
      <c r="VPC25" s="711"/>
      <c r="VPD25" s="711"/>
      <c r="VPE25" s="711"/>
      <c r="VPF25" s="711"/>
      <c r="VPG25" s="711"/>
      <c r="VPH25" s="711"/>
      <c r="VPI25" s="711"/>
      <c r="VPJ25" s="711"/>
      <c r="VPK25" s="711"/>
      <c r="VPL25" s="711"/>
      <c r="VPM25" s="711"/>
      <c r="VPN25" s="711"/>
      <c r="VPO25" s="711"/>
      <c r="VPP25" s="711"/>
      <c r="VPQ25" s="711"/>
      <c r="VPR25" s="711"/>
      <c r="VPS25" s="711"/>
      <c r="VPT25" s="711"/>
      <c r="VPU25" s="711"/>
      <c r="VPV25" s="711"/>
      <c r="VPW25" s="711"/>
      <c r="VPX25" s="711"/>
      <c r="VPY25" s="711"/>
      <c r="VPZ25" s="711"/>
      <c r="VQA25" s="711"/>
      <c r="VQB25" s="711"/>
      <c r="VQC25" s="711"/>
      <c r="VQD25" s="711"/>
      <c r="VQE25" s="711"/>
      <c r="VQF25" s="711"/>
      <c r="VQG25" s="711"/>
      <c r="VQH25" s="711"/>
      <c r="VQI25" s="711"/>
      <c r="VQJ25" s="711"/>
      <c r="VQK25" s="711"/>
      <c r="VQL25" s="711"/>
      <c r="VQM25" s="711"/>
      <c r="VQN25" s="711"/>
      <c r="VQO25" s="711"/>
      <c r="VQP25" s="711"/>
      <c r="VQQ25" s="711"/>
      <c r="VQR25" s="711"/>
      <c r="VQS25" s="711"/>
      <c r="VQT25" s="711"/>
      <c r="VQU25" s="711"/>
      <c r="VQV25" s="711"/>
      <c r="VQW25" s="711"/>
      <c r="VQX25" s="711"/>
      <c r="VQY25" s="711"/>
      <c r="VQZ25" s="711"/>
      <c r="VRA25" s="711"/>
      <c r="VRB25" s="711"/>
      <c r="VRC25" s="711"/>
      <c r="VRD25" s="711"/>
      <c r="VRE25" s="711"/>
      <c r="VRF25" s="711"/>
      <c r="VRG25" s="711"/>
      <c r="VRH25" s="711"/>
      <c r="VRI25" s="711"/>
      <c r="VRJ25" s="711"/>
      <c r="VRK25" s="711"/>
      <c r="VRL25" s="711"/>
      <c r="VRM25" s="711"/>
      <c r="VRN25" s="711"/>
      <c r="VRO25" s="711"/>
      <c r="VRP25" s="711"/>
      <c r="VRQ25" s="711"/>
      <c r="VRR25" s="711"/>
      <c r="VRS25" s="711"/>
      <c r="VRT25" s="711"/>
      <c r="VRU25" s="711"/>
      <c r="VRV25" s="711"/>
      <c r="VRW25" s="711"/>
      <c r="VRX25" s="711"/>
      <c r="VRY25" s="711"/>
      <c r="VRZ25" s="711"/>
      <c r="VSA25" s="711"/>
      <c r="VSB25" s="711"/>
      <c r="VSC25" s="711"/>
      <c r="VSD25" s="711"/>
      <c r="VSE25" s="711"/>
      <c r="VSF25" s="711"/>
      <c r="VSG25" s="711"/>
      <c r="VSH25" s="711"/>
      <c r="VSI25" s="711"/>
      <c r="VSJ25" s="711"/>
      <c r="VSK25" s="711"/>
      <c r="VSL25" s="711"/>
      <c r="VSM25" s="711"/>
      <c r="VSN25" s="711"/>
      <c r="VSO25" s="711"/>
      <c r="VSP25" s="711"/>
      <c r="VSQ25" s="711"/>
      <c r="VSR25" s="711"/>
      <c r="VSS25" s="711"/>
      <c r="VST25" s="711"/>
      <c r="VSU25" s="711"/>
      <c r="VSV25" s="711"/>
      <c r="VSW25" s="711"/>
      <c r="VSX25" s="711"/>
      <c r="VSY25" s="711"/>
      <c r="VSZ25" s="711"/>
      <c r="VTA25" s="711"/>
      <c r="VTB25" s="711"/>
      <c r="VTC25" s="711"/>
      <c r="VTD25" s="711"/>
      <c r="VTE25" s="711"/>
      <c r="VTF25" s="711"/>
      <c r="VTG25" s="711"/>
      <c r="VTH25" s="711"/>
      <c r="VTI25" s="711"/>
      <c r="VTJ25" s="711"/>
      <c r="VTK25" s="711"/>
      <c r="VTL25" s="711"/>
      <c r="VTM25" s="711"/>
      <c r="VTN25" s="711"/>
      <c r="VTO25" s="711"/>
      <c r="VTP25" s="711"/>
      <c r="VTQ25" s="711"/>
      <c r="VTR25" s="711"/>
      <c r="VTS25" s="711"/>
      <c r="VTT25" s="711"/>
      <c r="VTU25" s="711"/>
      <c r="VTV25" s="711"/>
      <c r="VTW25" s="711"/>
      <c r="VTX25" s="711"/>
      <c r="VTY25" s="711"/>
      <c r="VTZ25" s="711"/>
      <c r="VUA25" s="711"/>
      <c r="VUB25" s="711"/>
      <c r="VUC25" s="711"/>
      <c r="VUD25" s="711"/>
      <c r="VUE25" s="711"/>
      <c r="VUF25" s="711"/>
      <c r="VUG25" s="711"/>
      <c r="VUH25" s="711"/>
      <c r="VUI25" s="711"/>
      <c r="VUJ25" s="711"/>
      <c r="VUK25" s="711"/>
      <c r="VUL25" s="711"/>
      <c r="VUM25" s="711"/>
      <c r="VUN25" s="711"/>
      <c r="VUO25" s="711"/>
      <c r="VUP25" s="711"/>
      <c r="VUQ25" s="711"/>
      <c r="VUR25" s="711"/>
      <c r="VUS25" s="711"/>
      <c r="VUT25" s="711"/>
      <c r="VUU25" s="711"/>
      <c r="VUV25" s="711"/>
      <c r="VUW25" s="711"/>
      <c r="VUX25" s="711"/>
      <c r="VUY25" s="711"/>
      <c r="VUZ25" s="711"/>
      <c r="VVA25" s="711"/>
      <c r="VVB25" s="711"/>
      <c r="VVC25" s="711"/>
      <c r="VVD25" s="711"/>
      <c r="VVE25" s="711"/>
      <c r="VVF25" s="711"/>
      <c r="VVG25" s="711"/>
      <c r="VVH25" s="711"/>
      <c r="VVI25" s="711"/>
      <c r="VVJ25" s="711"/>
      <c r="VVK25" s="711"/>
      <c r="VVL25" s="711"/>
      <c r="VVM25" s="711"/>
      <c r="VVN25" s="711"/>
      <c r="VVO25" s="711"/>
      <c r="VVP25" s="711"/>
      <c r="VVQ25" s="711"/>
      <c r="VVR25" s="711"/>
      <c r="VVS25" s="711"/>
      <c r="VVT25" s="711"/>
      <c r="VVU25" s="711"/>
      <c r="VVV25" s="711"/>
      <c r="VVW25" s="711"/>
      <c r="VVX25" s="711"/>
      <c r="VVY25" s="711"/>
      <c r="VVZ25" s="711"/>
      <c r="VWA25" s="711"/>
      <c r="VWB25" s="711"/>
      <c r="VWC25" s="711"/>
      <c r="VWD25" s="711"/>
      <c r="VWE25" s="711"/>
      <c r="VWF25" s="711"/>
      <c r="VWG25" s="711"/>
      <c r="VWH25" s="711"/>
      <c r="VWI25" s="711"/>
      <c r="VWJ25" s="711"/>
      <c r="VWK25" s="711"/>
      <c r="VWL25" s="711"/>
      <c r="VWM25" s="711"/>
      <c r="VWN25" s="711"/>
      <c r="VWO25" s="711"/>
      <c r="VWP25" s="711"/>
      <c r="VWQ25" s="711"/>
      <c r="VWR25" s="711"/>
      <c r="VWS25" s="711"/>
      <c r="VWT25" s="711"/>
      <c r="VWU25" s="711"/>
      <c r="VWV25" s="711"/>
      <c r="VWW25" s="711"/>
      <c r="VWX25" s="711"/>
      <c r="VWY25" s="711"/>
      <c r="VWZ25" s="711"/>
      <c r="VXA25" s="711"/>
      <c r="VXB25" s="711"/>
      <c r="VXC25" s="711"/>
      <c r="VXD25" s="711"/>
      <c r="VXE25" s="711"/>
      <c r="VXF25" s="711"/>
      <c r="VXG25" s="711"/>
      <c r="VXH25" s="711"/>
      <c r="VXI25" s="711"/>
      <c r="VXJ25" s="711"/>
      <c r="VXK25" s="711"/>
      <c r="VXL25" s="711"/>
      <c r="VXM25" s="711"/>
      <c r="VXN25" s="711"/>
      <c r="VXO25" s="711"/>
      <c r="VXP25" s="711"/>
      <c r="VXQ25" s="711"/>
      <c r="VXR25" s="711"/>
      <c r="VXS25" s="711"/>
      <c r="VXT25" s="711"/>
      <c r="VXU25" s="711"/>
      <c r="VXV25" s="711"/>
      <c r="VXW25" s="711"/>
      <c r="VXX25" s="711"/>
      <c r="VXY25" s="711"/>
      <c r="VXZ25" s="711"/>
      <c r="VYA25" s="711"/>
      <c r="VYB25" s="711"/>
      <c r="VYC25" s="711"/>
      <c r="VYD25" s="711"/>
      <c r="VYE25" s="711"/>
      <c r="VYF25" s="711"/>
      <c r="VYG25" s="711"/>
      <c r="VYH25" s="711"/>
      <c r="VYI25" s="711"/>
      <c r="VYJ25" s="711"/>
      <c r="VYK25" s="711"/>
      <c r="VYL25" s="711"/>
      <c r="VYM25" s="711"/>
      <c r="VYN25" s="711"/>
      <c r="VYO25" s="711"/>
      <c r="VYP25" s="711"/>
      <c r="VYQ25" s="711"/>
      <c r="VYR25" s="711"/>
      <c r="VYS25" s="711"/>
      <c r="VYT25" s="711"/>
      <c r="VYU25" s="711"/>
      <c r="VYV25" s="711"/>
      <c r="VYW25" s="711"/>
      <c r="VYX25" s="711"/>
      <c r="VYY25" s="711"/>
      <c r="VYZ25" s="711"/>
      <c r="VZA25" s="711"/>
      <c r="VZB25" s="711"/>
      <c r="VZC25" s="711"/>
      <c r="VZD25" s="711"/>
      <c r="VZE25" s="711"/>
      <c r="VZF25" s="711"/>
      <c r="VZG25" s="711"/>
      <c r="VZH25" s="711"/>
      <c r="VZI25" s="711"/>
      <c r="VZJ25" s="711"/>
      <c r="VZK25" s="711"/>
      <c r="VZL25" s="711"/>
      <c r="VZM25" s="711"/>
      <c r="VZN25" s="711"/>
      <c r="VZO25" s="711"/>
      <c r="VZP25" s="711"/>
      <c r="VZQ25" s="711"/>
      <c r="VZR25" s="711"/>
      <c r="VZS25" s="711"/>
      <c r="VZT25" s="711"/>
      <c r="VZU25" s="711"/>
      <c r="VZV25" s="711"/>
      <c r="VZW25" s="711"/>
      <c r="VZX25" s="711"/>
      <c r="VZY25" s="711"/>
      <c r="VZZ25" s="711"/>
      <c r="WAA25" s="711"/>
      <c r="WAB25" s="711"/>
      <c r="WAC25" s="711"/>
      <c r="WAD25" s="711"/>
      <c r="WAE25" s="711"/>
      <c r="WAF25" s="711"/>
      <c r="WAG25" s="711"/>
      <c r="WAH25" s="711"/>
      <c r="WAI25" s="711"/>
      <c r="WAJ25" s="711"/>
      <c r="WAK25" s="711"/>
      <c r="WAL25" s="711"/>
      <c r="WAM25" s="711"/>
      <c r="WAN25" s="711"/>
      <c r="WAO25" s="711"/>
      <c r="WAP25" s="711"/>
      <c r="WAQ25" s="711"/>
      <c r="WAR25" s="711"/>
      <c r="WAS25" s="711"/>
      <c r="WAT25" s="711"/>
      <c r="WAU25" s="711"/>
      <c r="WAV25" s="711"/>
      <c r="WAW25" s="711"/>
      <c r="WAX25" s="711"/>
      <c r="WAY25" s="711"/>
      <c r="WAZ25" s="711"/>
      <c r="WBA25" s="711"/>
      <c r="WBB25" s="711"/>
      <c r="WBC25" s="711"/>
      <c r="WBD25" s="711"/>
      <c r="WBE25" s="711"/>
      <c r="WBF25" s="711"/>
      <c r="WBG25" s="711"/>
      <c r="WBH25" s="711"/>
      <c r="WBI25" s="711"/>
      <c r="WBJ25" s="711"/>
      <c r="WBK25" s="711"/>
      <c r="WBL25" s="711"/>
      <c r="WBM25" s="711"/>
      <c r="WBN25" s="711"/>
      <c r="WBO25" s="711"/>
      <c r="WBP25" s="711"/>
      <c r="WBQ25" s="711"/>
      <c r="WBR25" s="711"/>
      <c r="WBS25" s="711"/>
      <c r="WBT25" s="711"/>
      <c r="WBU25" s="711"/>
      <c r="WBV25" s="711"/>
      <c r="WBW25" s="711"/>
      <c r="WBX25" s="711"/>
      <c r="WBY25" s="711"/>
      <c r="WBZ25" s="711"/>
      <c r="WCA25" s="711"/>
      <c r="WCB25" s="711"/>
      <c r="WCC25" s="711"/>
      <c r="WCD25" s="711"/>
      <c r="WCE25" s="711"/>
      <c r="WCF25" s="711"/>
      <c r="WCG25" s="711"/>
      <c r="WCH25" s="711"/>
      <c r="WCI25" s="711"/>
      <c r="WCJ25" s="711"/>
      <c r="WCK25" s="711"/>
      <c r="WCL25" s="711"/>
      <c r="WCM25" s="711"/>
      <c r="WCN25" s="711"/>
      <c r="WCO25" s="711"/>
      <c r="WCP25" s="711"/>
      <c r="WCQ25" s="711"/>
      <c r="WCR25" s="711"/>
      <c r="WCS25" s="711"/>
      <c r="WCT25" s="711"/>
      <c r="WCU25" s="711"/>
      <c r="WCV25" s="711"/>
      <c r="WCW25" s="711"/>
      <c r="WCX25" s="711"/>
      <c r="WCY25" s="711"/>
      <c r="WCZ25" s="711"/>
      <c r="WDA25" s="711"/>
      <c r="WDB25" s="711"/>
      <c r="WDC25" s="711"/>
      <c r="WDD25" s="711"/>
      <c r="WDE25" s="711"/>
      <c r="WDF25" s="711"/>
      <c r="WDG25" s="711"/>
      <c r="WDH25" s="711"/>
      <c r="WDI25" s="711"/>
      <c r="WDJ25" s="711"/>
      <c r="WDK25" s="711"/>
      <c r="WDL25" s="711"/>
      <c r="WDM25" s="711"/>
      <c r="WDN25" s="711"/>
      <c r="WDO25" s="711"/>
      <c r="WDP25" s="711"/>
      <c r="WDQ25" s="711"/>
      <c r="WDR25" s="711"/>
      <c r="WDS25" s="711"/>
      <c r="WDT25" s="711"/>
      <c r="WDU25" s="711"/>
      <c r="WDV25" s="711"/>
      <c r="WDW25" s="711"/>
      <c r="WDX25" s="711"/>
      <c r="WDY25" s="711"/>
      <c r="WDZ25" s="711"/>
      <c r="WEA25" s="711"/>
      <c r="WEB25" s="711"/>
      <c r="WEC25" s="711"/>
      <c r="WED25" s="711"/>
      <c r="WEE25" s="711"/>
      <c r="WEF25" s="711"/>
      <c r="WEG25" s="711"/>
      <c r="WEH25" s="711"/>
      <c r="WEI25" s="711"/>
      <c r="WEJ25" s="711"/>
      <c r="WEK25" s="711"/>
      <c r="WEL25" s="711"/>
      <c r="WEM25" s="711"/>
      <c r="WEN25" s="711"/>
      <c r="WEO25" s="711"/>
      <c r="WEP25" s="711"/>
      <c r="WEQ25" s="711"/>
      <c r="WER25" s="711"/>
      <c r="WES25" s="711"/>
      <c r="WET25" s="711"/>
      <c r="WEU25" s="711"/>
      <c r="WEV25" s="711"/>
      <c r="WEW25" s="711"/>
      <c r="WEX25" s="711"/>
      <c r="WEY25" s="711"/>
      <c r="WEZ25" s="711"/>
      <c r="WFA25" s="711"/>
      <c r="WFB25" s="711"/>
      <c r="WFC25" s="711"/>
      <c r="WFD25" s="711"/>
      <c r="WFE25" s="711"/>
      <c r="WFF25" s="711"/>
      <c r="WFG25" s="711"/>
      <c r="WFH25" s="711"/>
      <c r="WFI25" s="711"/>
      <c r="WFJ25" s="711"/>
      <c r="WFK25" s="711"/>
      <c r="WFL25" s="711"/>
      <c r="WFM25" s="711"/>
      <c r="WFN25" s="711"/>
      <c r="WFO25" s="711"/>
      <c r="WFP25" s="711"/>
      <c r="WFQ25" s="711"/>
      <c r="WFR25" s="711"/>
      <c r="WFS25" s="711"/>
      <c r="WFT25" s="711"/>
      <c r="WFU25" s="711"/>
      <c r="WFV25" s="711"/>
      <c r="WFW25" s="711"/>
      <c r="WFX25" s="711"/>
      <c r="WFY25" s="711"/>
      <c r="WFZ25" s="711"/>
      <c r="WGA25" s="711"/>
      <c r="WGB25" s="711"/>
      <c r="WGC25" s="711"/>
      <c r="WGD25" s="711"/>
      <c r="WGE25" s="711"/>
      <c r="WGF25" s="711"/>
      <c r="WGG25" s="711"/>
      <c r="WGH25" s="711"/>
      <c r="WGI25" s="711"/>
      <c r="WGJ25" s="711"/>
      <c r="WGK25" s="711"/>
      <c r="WGL25" s="711"/>
      <c r="WGM25" s="711"/>
      <c r="WGN25" s="711"/>
      <c r="WGO25" s="711"/>
      <c r="WGP25" s="711"/>
      <c r="WGQ25" s="711"/>
      <c r="WGR25" s="711"/>
      <c r="WGS25" s="711"/>
      <c r="WGT25" s="711"/>
      <c r="WGU25" s="711"/>
      <c r="WGV25" s="711"/>
      <c r="WGW25" s="711"/>
      <c r="WGX25" s="711"/>
      <c r="WGY25" s="711"/>
      <c r="WGZ25" s="711"/>
      <c r="WHA25" s="711"/>
      <c r="WHB25" s="711"/>
      <c r="WHC25" s="711"/>
      <c r="WHD25" s="711"/>
      <c r="WHE25" s="711"/>
      <c r="WHF25" s="711"/>
      <c r="WHG25" s="711"/>
      <c r="WHH25" s="711"/>
      <c r="WHI25" s="711"/>
      <c r="WHJ25" s="711"/>
      <c r="WHK25" s="711"/>
      <c r="WHL25" s="711"/>
      <c r="WHM25" s="711"/>
      <c r="WHN25" s="711"/>
      <c r="WHO25" s="711"/>
      <c r="WHP25" s="711"/>
      <c r="WHQ25" s="711"/>
      <c r="WHR25" s="711"/>
      <c r="WHS25" s="711"/>
      <c r="WHT25" s="711"/>
      <c r="WHU25" s="711"/>
      <c r="WHV25" s="711"/>
      <c r="WHW25" s="711"/>
      <c r="WHX25" s="711"/>
      <c r="WHY25" s="711"/>
      <c r="WHZ25" s="711"/>
      <c r="WIA25" s="711"/>
      <c r="WIB25" s="711"/>
      <c r="WIC25" s="711"/>
      <c r="WID25" s="711"/>
      <c r="WIE25" s="711"/>
      <c r="WIF25" s="711"/>
      <c r="WIG25" s="711"/>
      <c r="WIH25" s="711"/>
      <c r="WII25" s="711"/>
      <c r="WIJ25" s="711"/>
      <c r="WIK25" s="711"/>
      <c r="WIL25" s="711"/>
      <c r="WIM25" s="711"/>
      <c r="WIN25" s="711"/>
      <c r="WIO25" s="711"/>
      <c r="WIP25" s="711"/>
      <c r="WIQ25" s="711"/>
      <c r="WIR25" s="711"/>
      <c r="WIS25" s="711"/>
      <c r="WIT25" s="711"/>
      <c r="WIU25" s="711"/>
      <c r="WIV25" s="711"/>
      <c r="WIW25" s="711"/>
      <c r="WIX25" s="711"/>
      <c r="WIY25" s="711"/>
      <c r="WIZ25" s="711"/>
      <c r="WJA25" s="711"/>
      <c r="WJB25" s="711"/>
      <c r="WJC25" s="711"/>
      <c r="WJD25" s="711"/>
      <c r="WJE25" s="711"/>
      <c r="WJF25" s="711"/>
      <c r="WJG25" s="711"/>
      <c r="WJH25" s="711"/>
      <c r="WJI25" s="711"/>
      <c r="WJJ25" s="711"/>
      <c r="WJK25" s="711"/>
      <c r="WJL25" s="711"/>
      <c r="WJM25" s="711"/>
      <c r="WJN25" s="711"/>
      <c r="WJO25" s="711"/>
      <c r="WJP25" s="711"/>
      <c r="WJQ25" s="711"/>
      <c r="WJR25" s="711"/>
      <c r="WJS25" s="711"/>
      <c r="WJT25" s="711"/>
      <c r="WJU25" s="711"/>
      <c r="WJV25" s="711"/>
      <c r="WJW25" s="711"/>
      <c r="WJX25" s="711"/>
      <c r="WJY25" s="711"/>
      <c r="WJZ25" s="711"/>
      <c r="WKA25" s="711"/>
      <c r="WKB25" s="711"/>
      <c r="WKC25" s="711"/>
      <c r="WKD25" s="711"/>
      <c r="WKE25" s="711"/>
      <c r="WKF25" s="711"/>
      <c r="WKG25" s="711"/>
      <c r="WKH25" s="711"/>
      <c r="WKI25" s="711"/>
      <c r="WKJ25" s="711"/>
      <c r="WKK25" s="711"/>
      <c r="WKL25" s="711"/>
      <c r="WKM25" s="711"/>
      <c r="WKN25" s="711"/>
      <c r="WKO25" s="711"/>
      <c r="WKP25" s="711"/>
      <c r="WKQ25" s="711"/>
      <c r="WKR25" s="711"/>
      <c r="WKS25" s="711"/>
      <c r="WKT25" s="711"/>
      <c r="WKU25" s="711"/>
      <c r="WKV25" s="711"/>
      <c r="WKW25" s="711"/>
      <c r="WKX25" s="711"/>
      <c r="WKY25" s="711"/>
      <c r="WKZ25" s="711"/>
      <c r="WLA25" s="711"/>
      <c r="WLB25" s="711"/>
      <c r="WLC25" s="711"/>
      <c r="WLD25" s="711"/>
      <c r="WLE25" s="711"/>
      <c r="WLF25" s="711"/>
      <c r="WLG25" s="711"/>
      <c r="WLH25" s="711"/>
      <c r="WLI25" s="711"/>
      <c r="WLJ25" s="711"/>
      <c r="WLK25" s="711"/>
      <c r="WLL25" s="711"/>
      <c r="WLM25" s="711"/>
      <c r="WLN25" s="711"/>
      <c r="WLO25" s="711"/>
      <c r="WLP25" s="711"/>
      <c r="WLQ25" s="711"/>
      <c r="WLR25" s="711"/>
      <c r="WLS25" s="711"/>
      <c r="WLT25" s="711"/>
      <c r="WLU25" s="711"/>
      <c r="WLV25" s="711"/>
      <c r="WLW25" s="711"/>
      <c r="WLX25" s="711"/>
      <c r="WLY25" s="711"/>
      <c r="WLZ25" s="711"/>
      <c r="WMA25" s="711"/>
      <c r="WMB25" s="711"/>
      <c r="WMC25" s="711"/>
      <c r="WMD25" s="711"/>
      <c r="WME25" s="711"/>
      <c r="WMF25" s="711"/>
      <c r="WMG25" s="711"/>
      <c r="WMH25" s="711"/>
      <c r="WMI25" s="711"/>
      <c r="WMJ25" s="711"/>
      <c r="WMK25" s="711"/>
      <c r="WML25" s="711"/>
      <c r="WMM25" s="711"/>
      <c r="WMN25" s="711"/>
      <c r="WMO25" s="711"/>
      <c r="WMP25" s="711"/>
      <c r="WMQ25" s="711"/>
      <c r="WMR25" s="711"/>
      <c r="WMS25" s="711"/>
      <c r="WMT25" s="711"/>
      <c r="WMU25" s="711"/>
      <c r="WMV25" s="711"/>
      <c r="WMW25" s="711"/>
      <c r="WMX25" s="711"/>
      <c r="WMY25" s="711"/>
      <c r="WMZ25" s="711"/>
      <c r="WNA25" s="711"/>
      <c r="WNB25" s="711"/>
      <c r="WNC25" s="711"/>
      <c r="WND25" s="711"/>
      <c r="WNE25" s="711"/>
      <c r="WNF25" s="711"/>
      <c r="WNG25" s="711"/>
      <c r="WNH25" s="711"/>
      <c r="WNI25" s="711"/>
      <c r="WNJ25" s="711"/>
      <c r="WNK25" s="711"/>
      <c r="WNL25" s="711"/>
      <c r="WNM25" s="711"/>
      <c r="WNN25" s="711"/>
      <c r="WNO25" s="711"/>
      <c r="WNP25" s="711"/>
      <c r="WNQ25" s="711"/>
      <c r="WNR25" s="711"/>
      <c r="WNS25" s="711"/>
      <c r="WNT25" s="711"/>
      <c r="WNU25" s="711"/>
      <c r="WNV25" s="711"/>
      <c r="WNW25" s="711"/>
      <c r="WNX25" s="711"/>
      <c r="WNY25" s="711"/>
      <c r="WNZ25" s="711"/>
      <c r="WOA25" s="711"/>
      <c r="WOB25" s="711"/>
      <c r="WOC25" s="711"/>
      <c r="WOD25" s="711"/>
      <c r="WOE25" s="711"/>
      <c r="WOF25" s="711"/>
      <c r="WOG25" s="711"/>
      <c r="WOH25" s="711"/>
      <c r="WOI25" s="711"/>
      <c r="WOJ25" s="711"/>
      <c r="WOK25" s="711"/>
      <c r="WOL25" s="711"/>
      <c r="WOM25" s="711"/>
      <c r="WON25" s="711"/>
      <c r="WOO25" s="711"/>
      <c r="WOP25" s="711"/>
      <c r="WOQ25" s="711"/>
      <c r="WOR25" s="711"/>
      <c r="WOS25" s="711"/>
      <c r="WOT25" s="711"/>
      <c r="WOU25" s="711"/>
      <c r="WOV25" s="711"/>
      <c r="WOW25" s="711"/>
      <c r="WOX25" s="711"/>
      <c r="WOY25" s="711"/>
      <c r="WOZ25" s="711"/>
      <c r="WPA25" s="711"/>
      <c r="WPB25" s="711"/>
      <c r="WPC25" s="711"/>
      <c r="WPD25" s="711"/>
      <c r="WPE25" s="711"/>
      <c r="WPF25" s="711"/>
      <c r="WPG25" s="711"/>
      <c r="WPH25" s="711"/>
      <c r="WPI25" s="711"/>
      <c r="WPJ25" s="711"/>
      <c r="WPK25" s="711"/>
      <c r="WPL25" s="711"/>
      <c r="WPM25" s="711"/>
      <c r="WPN25" s="711"/>
      <c r="WPO25" s="711"/>
      <c r="WPP25" s="711"/>
      <c r="WPQ25" s="711"/>
      <c r="WPR25" s="711"/>
      <c r="WPS25" s="711"/>
      <c r="WPT25" s="711"/>
      <c r="WPU25" s="711"/>
      <c r="WPV25" s="711"/>
      <c r="WPW25" s="711"/>
      <c r="WPX25" s="711"/>
      <c r="WPY25" s="711"/>
      <c r="WPZ25" s="711"/>
      <c r="WQA25" s="711"/>
      <c r="WQB25" s="711"/>
      <c r="WQC25" s="711"/>
      <c r="WQD25" s="711"/>
      <c r="WQE25" s="711"/>
      <c r="WQF25" s="711"/>
      <c r="WQG25" s="711"/>
      <c r="WQH25" s="711"/>
      <c r="WQI25" s="711"/>
      <c r="WQJ25" s="711"/>
      <c r="WQK25" s="711"/>
      <c r="WQL25" s="711"/>
      <c r="WQM25" s="711"/>
      <c r="WQN25" s="711"/>
      <c r="WQO25" s="711"/>
      <c r="WQP25" s="711"/>
      <c r="WQQ25" s="711"/>
      <c r="WQR25" s="711"/>
      <c r="WQS25" s="711"/>
      <c r="WQT25" s="711"/>
      <c r="WQU25" s="711"/>
      <c r="WQV25" s="711"/>
      <c r="WQW25" s="711"/>
      <c r="WQX25" s="711"/>
      <c r="WQY25" s="711"/>
      <c r="WQZ25" s="711"/>
      <c r="WRA25" s="711"/>
      <c r="WRB25" s="711"/>
      <c r="WRC25" s="711"/>
      <c r="WRD25" s="711"/>
      <c r="WRE25" s="711"/>
      <c r="WRF25" s="711"/>
      <c r="WRG25" s="711"/>
      <c r="WRH25" s="711"/>
      <c r="WRI25" s="711"/>
      <c r="WRJ25" s="711"/>
      <c r="WRK25" s="711"/>
      <c r="WRL25" s="711"/>
      <c r="WRM25" s="711"/>
      <c r="WRN25" s="711"/>
      <c r="WRO25" s="711"/>
      <c r="WRP25" s="711"/>
      <c r="WRQ25" s="711"/>
      <c r="WRR25" s="711"/>
      <c r="WRS25" s="711"/>
      <c r="WRT25" s="711"/>
      <c r="WRU25" s="711"/>
      <c r="WRV25" s="711"/>
      <c r="WRW25" s="711"/>
      <c r="WRX25" s="711"/>
      <c r="WRY25" s="711"/>
      <c r="WRZ25" s="711"/>
      <c r="WSA25" s="711"/>
      <c r="WSB25" s="711"/>
      <c r="WSC25" s="711"/>
      <c r="WSD25" s="711"/>
      <c r="WSE25" s="711"/>
      <c r="WSF25" s="711"/>
      <c r="WSG25" s="711"/>
      <c r="WSH25" s="711"/>
      <c r="WSI25" s="711"/>
      <c r="WSJ25" s="711"/>
      <c r="WSK25" s="711"/>
      <c r="WSL25" s="711"/>
      <c r="WSM25" s="711"/>
      <c r="WSN25" s="711"/>
      <c r="WSO25" s="711"/>
      <c r="WSP25" s="711"/>
      <c r="WSQ25" s="711"/>
      <c r="WSR25" s="711"/>
      <c r="WSS25" s="711"/>
      <c r="WST25" s="711"/>
      <c r="WSU25" s="711"/>
      <c r="WSV25" s="711"/>
      <c r="WSW25" s="711"/>
      <c r="WSX25" s="711"/>
      <c r="WSY25" s="711"/>
      <c r="WSZ25" s="711"/>
      <c r="WTA25" s="711"/>
      <c r="WTB25" s="711"/>
      <c r="WTC25" s="711"/>
      <c r="WTD25" s="711"/>
      <c r="WTE25" s="711"/>
      <c r="WTF25" s="711"/>
      <c r="WTG25" s="711"/>
      <c r="WTH25" s="711"/>
      <c r="WTI25" s="711"/>
      <c r="WTJ25" s="711"/>
      <c r="WTK25" s="711"/>
      <c r="WTL25" s="711"/>
      <c r="WTM25" s="711"/>
      <c r="WTN25" s="711"/>
      <c r="WTO25" s="711"/>
      <c r="WTP25" s="711"/>
      <c r="WTQ25" s="711"/>
      <c r="WTR25" s="711"/>
      <c r="WTS25" s="711"/>
      <c r="WTT25" s="711"/>
      <c r="WTU25" s="711"/>
      <c r="WTV25" s="711"/>
      <c r="WTW25" s="711"/>
      <c r="WTX25" s="711"/>
      <c r="WTY25" s="711"/>
      <c r="WTZ25" s="711"/>
      <c r="WUA25" s="711"/>
      <c r="WUB25" s="711"/>
      <c r="WUC25" s="711"/>
      <c r="WUD25" s="711"/>
      <c r="WUE25" s="711"/>
      <c r="WUF25" s="711"/>
      <c r="WUG25" s="711"/>
      <c r="WUH25" s="711"/>
      <c r="WUI25" s="711"/>
      <c r="WUJ25" s="711"/>
      <c r="WUK25" s="711"/>
      <c r="WUL25" s="711"/>
      <c r="WUM25" s="711"/>
      <c r="WUN25" s="711"/>
      <c r="WUO25" s="711"/>
      <c r="WUP25" s="711"/>
      <c r="WUQ25" s="711"/>
      <c r="WUR25" s="711"/>
      <c r="WUS25" s="711"/>
      <c r="WUT25" s="711"/>
      <c r="WUU25" s="711"/>
      <c r="WUV25" s="711"/>
      <c r="WUW25" s="711"/>
      <c r="WUX25" s="711"/>
      <c r="WUY25" s="711"/>
      <c r="WUZ25" s="711"/>
      <c r="WVA25" s="711"/>
      <c r="WVB25" s="711"/>
      <c r="WVC25" s="711"/>
      <c r="WVD25" s="711"/>
      <c r="WVE25" s="711"/>
      <c r="WVF25" s="711"/>
      <c r="WVG25" s="711"/>
      <c r="WVH25" s="711"/>
      <c r="WVI25" s="711"/>
      <c r="WVJ25" s="711"/>
      <c r="WVK25" s="711"/>
      <c r="WVL25" s="711"/>
      <c r="WVM25" s="711"/>
      <c r="WVN25" s="711"/>
      <c r="WVO25" s="711"/>
      <c r="WVP25" s="711"/>
      <c r="WVQ25" s="711"/>
      <c r="WVR25" s="711"/>
      <c r="WVS25" s="711"/>
      <c r="WVT25" s="711"/>
      <c r="WVU25" s="711"/>
      <c r="WVV25" s="711"/>
      <c r="WVW25" s="711"/>
      <c r="WVX25" s="711"/>
      <c r="WVY25" s="711"/>
      <c r="WVZ25" s="711"/>
      <c r="WWA25" s="711"/>
      <c r="WWB25" s="711"/>
      <c r="WWC25" s="711"/>
      <c r="WWD25" s="711"/>
      <c r="WWE25" s="711"/>
      <c r="WWF25" s="711"/>
      <c r="WWG25" s="711"/>
      <c r="WWH25" s="711"/>
      <c r="WWI25" s="711"/>
      <c r="WWJ25" s="711"/>
      <c r="WWK25" s="711"/>
      <c r="WWL25" s="711"/>
      <c r="WWM25" s="711"/>
      <c r="WWN25" s="711"/>
      <c r="WWO25" s="711"/>
      <c r="WWP25" s="711"/>
      <c r="WWQ25" s="711"/>
      <c r="WWR25" s="711"/>
      <c r="WWS25" s="711"/>
      <c r="WWT25" s="711"/>
      <c r="WWU25" s="711"/>
      <c r="WWV25" s="711"/>
      <c r="WWW25" s="711"/>
      <c r="WWX25" s="711"/>
      <c r="WWY25" s="711"/>
      <c r="WWZ25" s="711"/>
      <c r="WXA25" s="711"/>
      <c r="WXB25" s="711"/>
      <c r="WXC25" s="711"/>
      <c r="WXD25" s="711"/>
      <c r="WXE25" s="711"/>
      <c r="WXF25" s="711"/>
      <c r="WXG25" s="711"/>
      <c r="WXH25" s="711"/>
      <c r="WXI25" s="711"/>
      <c r="WXJ25" s="711"/>
      <c r="WXK25" s="711"/>
      <c r="WXL25" s="711"/>
      <c r="WXM25" s="711"/>
      <c r="WXN25" s="711"/>
      <c r="WXO25" s="711"/>
      <c r="WXP25" s="711"/>
      <c r="WXQ25" s="711"/>
      <c r="WXR25" s="711"/>
      <c r="WXS25" s="711"/>
      <c r="WXT25" s="711"/>
      <c r="WXU25" s="711"/>
      <c r="WXV25" s="711"/>
      <c r="WXW25" s="711"/>
      <c r="WXX25" s="711"/>
      <c r="WXY25" s="711"/>
      <c r="WXZ25" s="711"/>
      <c r="WYA25" s="711"/>
      <c r="WYB25" s="711"/>
      <c r="WYC25" s="711"/>
      <c r="WYD25" s="711"/>
      <c r="WYE25" s="711"/>
      <c r="WYF25" s="711"/>
      <c r="WYG25" s="711"/>
      <c r="WYH25" s="711"/>
      <c r="WYI25" s="711"/>
      <c r="WYJ25" s="711"/>
      <c r="WYK25" s="711"/>
      <c r="WYL25" s="711"/>
      <c r="WYM25" s="711"/>
      <c r="WYN25" s="711"/>
      <c r="WYO25" s="711"/>
      <c r="WYP25" s="711"/>
      <c r="WYQ25" s="711"/>
      <c r="WYR25" s="711"/>
      <c r="WYS25" s="711"/>
      <c r="WYT25" s="711"/>
      <c r="WYU25" s="711"/>
      <c r="WYV25" s="711"/>
      <c r="WYW25" s="711"/>
      <c r="WYX25" s="711"/>
      <c r="WYY25" s="711"/>
      <c r="WYZ25" s="711"/>
      <c r="WZA25" s="711"/>
      <c r="WZB25" s="711"/>
      <c r="WZC25" s="711"/>
      <c r="WZD25" s="711"/>
      <c r="WZE25" s="711"/>
      <c r="WZF25" s="711"/>
      <c r="WZG25" s="711"/>
      <c r="WZH25" s="711"/>
      <c r="WZI25" s="711"/>
      <c r="WZJ25" s="711"/>
      <c r="WZK25" s="711"/>
      <c r="WZL25" s="711"/>
      <c r="WZM25" s="711"/>
      <c r="WZN25" s="711"/>
      <c r="WZO25" s="711"/>
      <c r="WZP25" s="711"/>
      <c r="WZQ25" s="711"/>
      <c r="WZR25" s="711"/>
      <c r="WZS25" s="711"/>
      <c r="WZT25" s="711"/>
      <c r="WZU25" s="711"/>
      <c r="WZV25" s="711"/>
      <c r="WZW25" s="711"/>
      <c r="WZX25" s="711"/>
      <c r="WZY25" s="711"/>
      <c r="WZZ25" s="711"/>
      <c r="XAA25" s="711"/>
      <c r="XAB25" s="711"/>
      <c r="XAC25" s="711"/>
      <c r="XAD25" s="711"/>
      <c r="XAE25" s="711"/>
      <c r="XAF25" s="711"/>
      <c r="XAG25" s="711"/>
      <c r="XAH25" s="711"/>
      <c r="XAI25" s="711"/>
      <c r="XAJ25" s="711"/>
      <c r="XAK25" s="711"/>
      <c r="XAL25" s="711"/>
      <c r="XAM25" s="711"/>
      <c r="XAN25" s="711"/>
      <c r="XAO25" s="711"/>
      <c r="XAP25" s="711"/>
      <c r="XAQ25" s="711"/>
      <c r="XAR25" s="711"/>
      <c r="XAS25" s="711"/>
      <c r="XAT25" s="711"/>
      <c r="XAU25" s="711"/>
      <c r="XAV25" s="711"/>
      <c r="XAW25" s="711"/>
      <c r="XAX25" s="711"/>
      <c r="XAY25" s="711"/>
      <c r="XAZ25" s="711"/>
      <c r="XBA25" s="711"/>
      <c r="XBB25" s="711"/>
      <c r="XBC25" s="711"/>
      <c r="XBD25" s="711"/>
      <c r="XBE25" s="711"/>
      <c r="XBF25" s="711"/>
      <c r="XBG25" s="711"/>
      <c r="XBH25" s="711"/>
      <c r="XBI25" s="711"/>
      <c r="XBJ25" s="711"/>
      <c r="XBK25" s="711"/>
      <c r="XBL25" s="711"/>
      <c r="XBM25" s="711"/>
      <c r="XBN25" s="711"/>
      <c r="XBO25" s="711"/>
      <c r="XBP25" s="711"/>
      <c r="XBQ25" s="711"/>
      <c r="XBR25" s="711"/>
      <c r="XBS25" s="711"/>
      <c r="XBT25" s="711"/>
      <c r="XBU25" s="711"/>
      <c r="XBV25" s="711"/>
      <c r="XBW25" s="711"/>
      <c r="XBX25" s="711"/>
      <c r="XBY25" s="711"/>
      <c r="XBZ25" s="711"/>
      <c r="XCA25" s="711"/>
      <c r="XCB25" s="711"/>
      <c r="XCC25" s="711"/>
      <c r="XCD25" s="711"/>
      <c r="XCE25" s="711"/>
      <c r="XCF25" s="711"/>
      <c r="XCG25" s="711"/>
      <c r="XCH25" s="711"/>
      <c r="XCI25" s="711"/>
      <c r="XCJ25" s="711"/>
      <c r="XCK25" s="711"/>
      <c r="XCL25" s="711"/>
      <c r="XCM25" s="711"/>
      <c r="XCN25" s="711"/>
      <c r="XCO25" s="711"/>
      <c r="XCP25" s="711"/>
      <c r="XCQ25" s="711"/>
      <c r="XCR25" s="711"/>
      <c r="XCS25" s="711"/>
      <c r="XCT25" s="711"/>
      <c r="XCU25" s="711"/>
      <c r="XCV25" s="711"/>
      <c r="XCW25" s="711"/>
      <c r="XCX25" s="711"/>
      <c r="XCY25" s="711"/>
      <c r="XCZ25" s="711"/>
      <c r="XDA25" s="711"/>
      <c r="XDB25" s="711"/>
      <c r="XDC25" s="711"/>
      <c r="XDD25" s="711"/>
      <c r="XDE25" s="711"/>
      <c r="XDF25" s="711"/>
      <c r="XDG25" s="711"/>
      <c r="XDH25" s="711"/>
      <c r="XDI25" s="711"/>
      <c r="XDJ25" s="711"/>
      <c r="XDK25" s="711"/>
      <c r="XDL25" s="711"/>
      <c r="XDM25" s="711"/>
      <c r="XDN25" s="711"/>
      <c r="XDO25" s="711"/>
      <c r="XDP25" s="711"/>
      <c r="XDQ25" s="711"/>
      <c r="XDR25" s="711"/>
      <c r="XDS25" s="711"/>
      <c r="XDT25" s="711"/>
      <c r="XDU25" s="711"/>
      <c r="XDV25" s="711"/>
      <c r="XDW25" s="711"/>
      <c r="XDX25" s="711"/>
      <c r="XDY25" s="711"/>
      <c r="XDZ25" s="711"/>
      <c r="XEA25" s="711"/>
      <c r="XEB25" s="711"/>
      <c r="XEC25" s="711"/>
      <c r="XED25" s="711"/>
      <c r="XEE25" s="711"/>
      <c r="XEF25" s="711"/>
      <c r="XEG25" s="711"/>
      <c r="XEH25" s="711"/>
      <c r="XEI25" s="711"/>
      <c r="XEJ25" s="711"/>
      <c r="XEK25" s="711"/>
      <c r="XEL25" s="711"/>
      <c r="XEM25" s="711"/>
      <c r="XEN25" s="711"/>
      <c r="XEO25" s="711"/>
      <c r="XEP25" s="711"/>
      <c r="XEQ25" s="711"/>
      <c r="XER25" s="711"/>
      <c r="XES25" s="711"/>
      <c r="XET25" s="711"/>
      <c r="XEU25" s="711"/>
      <c r="XEV25" s="711"/>
      <c r="XEW25" s="711"/>
      <c r="XEX25" s="711"/>
      <c r="XEY25" s="711"/>
      <c r="XEZ25" s="711"/>
      <c r="XFA25" s="711"/>
      <c r="XFB25" s="711"/>
      <c r="XFC25" s="711"/>
      <c r="XFD25" s="711"/>
    </row>
    <row r="26" spans="1:16384" s="461" customFormat="1" ht="24.75" customHeight="1">
      <c r="A26" s="1111" t="s">
        <v>431</v>
      </c>
      <c r="B26" s="1111"/>
      <c r="C26" s="1111"/>
      <c r="D26" s="1111"/>
      <c r="E26" s="1111"/>
      <c r="F26" s="1111"/>
      <c r="G26" s="1111"/>
      <c r="H26" s="9"/>
      <c r="I26" s="9"/>
      <c r="J26" s="9"/>
      <c r="K26" s="9"/>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1"/>
      <c r="AJ26" s="711"/>
      <c r="AK26" s="711"/>
      <c r="AL26" s="711"/>
      <c r="AM26" s="711"/>
      <c r="AN26" s="711"/>
      <c r="AO26" s="711"/>
      <c r="AP26" s="711"/>
      <c r="AQ26" s="711"/>
      <c r="AR26" s="711"/>
      <c r="AS26" s="711"/>
      <c r="AT26" s="711"/>
      <c r="AU26" s="711"/>
      <c r="AV26" s="711"/>
      <c r="AW26" s="711"/>
      <c r="AX26" s="711"/>
      <c r="AY26" s="711"/>
      <c r="AZ26" s="711"/>
      <c r="BA26" s="711"/>
      <c r="BB26" s="711"/>
      <c r="BC26" s="711"/>
      <c r="BD26" s="711"/>
      <c r="BE26" s="711"/>
      <c r="BF26" s="711"/>
      <c r="BG26" s="711"/>
      <c r="BH26" s="711"/>
      <c r="BI26" s="711"/>
      <c r="BJ26" s="711"/>
      <c r="BK26" s="711"/>
      <c r="BL26" s="711"/>
      <c r="BM26" s="711"/>
      <c r="BN26" s="711"/>
      <c r="BO26" s="711"/>
      <c r="BP26" s="711"/>
      <c r="BQ26" s="711"/>
      <c r="BR26" s="711"/>
      <c r="BS26" s="711"/>
      <c r="BT26" s="711"/>
      <c r="BU26" s="711"/>
      <c r="BV26" s="711"/>
      <c r="BW26" s="711"/>
      <c r="BX26" s="711"/>
      <c r="BY26" s="711"/>
      <c r="BZ26" s="711"/>
      <c r="CA26" s="711"/>
      <c r="CB26" s="711"/>
      <c r="CC26" s="711"/>
      <c r="CD26" s="711"/>
      <c r="CE26" s="711"/>
      <c r="CF26" s="711"/>
      <c r="CG26" s="711"/>
      <c r="CH26" s="711"/>
      <c r="CI26" s="711"/>
      <c r="CJ26" s="711"/>
      <c r="CK26" s="711"/>
      <c r="CL26" s="711"/>
      <c r="CM26" s="711"/>
      <c r="CN26" s="711"/>
      <c r="CO26" s="711"/>
      <c r="CP26" s="711"/>
      <c r="CQ26" s="711"/>
      <c r="CR26" s="711"/>
      <c r="CS26" s="711"/>
      <c r="CT26" s="711"/>
      <c r="CU26" s="711"/>
      <c r="CV26" s="711"/>
      <c r="CW26" s="711"/>
      <c r="CX26" s="711"/>
      <c r="CY26" s="711"/>
      <c r="CZ26" s="711"/>
      <c r="DA26" s="711"/>
      <c r="DB26" s="711"/>
      <c r="DC26" s="711"/>
      <c r="DD26" s="711"/>
      <c r="DE26" s="711"/>
      <c r="DF26" s="711"/>
      <c r="DG26" s="711"/>
      <c r="DH26" s="711"/>
      <c r="DI26" s="711"/>
      <c r="DJ26" s="711"/>
      <c r="DK26" s="711"/>
      <c r="DL26" s="711"/>
      <c r="DM26" s="711"/>
      <c r="DN26" s="711"/>
      <c r="DO26" s="711"/>
      <c r="DP26" s="711"/>
      <c r="DQ26" s="711"/>
      <c r="DR26" s="711"/>
      <c r="DS26" s="711"/>
      <c r="DT26" s="711"/>
      <c r="DU26" s="711"/>
      <c r="DV26" s="711"/>
      <c r="DW26" s="711"/>
      <c r="DX26" s="711"/>
      <c r="DY26" s="711"/>
      <c r="DZ26" s="711"/>
      <c r="EA26" s="711"/>
      <c r="EB26" s="711"/>
      <c r="EC26" s="711"/>
      <c r="ED26" s="711"/>
      <c r="EE26" s="711"/>
      <c r="EF26" s="711"/>
      <c r="EG26" s="711"/>
      <c r="EH26" s="711"/>
      <c r="EI26" s="711"/>
      <c r="EJ26" s="711"/>
      <c r="EK26" s="711"/>
      <c r="EL26" s="711"/>
      <c r="EM26" s="711"/>
      <c r="EN26" s="711"/>
      <c r="EO26" s="711"/>
      <c r="EP26" s="711"/>
      <c r="EQ26" s="711"/>
      <c r="ER26" s="711"/>
      <c r="ES26" s="711"/>
      <c r="ET26" s="711"/>
      <c r="EU26" s="711"/>
      <c r="EV26" s="711"/>
      <c r="EW26" s="711"/>
      <c r="EX26" s="711"/>
      <c r="EY26" s="711"/>
      <c r="EZ26" s="711"/>
      <c r="FA26" s="711"/>
      <c r="FB26" s="711"/>
      <c r="FC26" s="711"/>
      <c r="FD26" s="711"/>
      <c r="FE26" s="711"/>
      <c r="FF26" s="711"/>
      <c r="FG26" s="711"/>
      <c r="FH26" s="711"/>
      <c r="FI26" s="711"/>
      <c r="FJ26" s="711"/>
      <c r="FK26" s="711"/>
      <c r="FL26" s="711"/>
      <c r="FM26" s="711"/>
      <c r="FN26" s="711"/>
      <c r="FO26" s="711"/>
      <c r="FP26" s="711"/>
      <c r="FQ26" s="711"/>
      <c r="FR26" s="711"/>
      <c r="FS26" s="711"/>
      <c r="FT26" s="711"/>
      <c r="FU26" s="711"/>
      <c r="FV26" s="711"/>
      <c r="FW26" s="711"/>
      <c r="FX26" s="711"/>
      <c r="FY26" s="711"/>
      <c r="FZ26" s="711"/>
      <c r="GA26" s="711"/>
      <c r="GB26" s="711"/>
      <c r="GC26" s="711"/>
      <c r="GD26" s="711"/>
      <c r="GE26" s="711"/>
      <c r="GF26" s="711"/>
      <c r="GG26" s="711"/>
      <c r="GH26" s="711"/>
      <c r="GI26" s="711"/>
      <c r="GJ26" s="711"/>
      <c r="GK26" s="711"/>
      <c r="GL26" s="711"/>
      <c r="GM26" s="711"/>
      <c r="GN26" s="711"/>
      <c r="GO26" s="711"/>
      <c r="GP26" s="711"/>
      <c r="GQ26" s="711"/>
      <c r="GR26" s="711"/>
      <c r="GS26" s="711"/>
      <c r="GT26" s="711"/>
      <c r="GU26" s="711"/>
      <c r="GV26" s="711"/>
      <c r="GW26" s="711"/>
      <c r="GX26" s="711"/>
      <c r="GY26" s="711"/>
      <c r="GZ26" s="711"/>
      <c r="HA26" s="711"/>
      <c r="HB26" s="711"/>
      <c r="HC26" s="711"/>
      <c r="HD26" s="711"/>
      <c r="HE26" s="711"/>
      <c r="HF26" s="711"/>
      <c r="HG26" s="711"/>
      <c r="HH26" s="711"/>
      <c r="HI26" s="711"/>
      <c r="HJ26" s="711"/>
      <c r="HK26" s="711"/>
      <c r="HL26" s="711"/>
      <c r="HM26" s="711"/>
      <c r="HN26" s="711"/>
      <c r="HO26" s="711"/>
      <c r="HP26" s="711"/>
      <c r="HQ26" s="711"/>
      <c r="HR26" s="711"/>
      <c r="HS26" s="711"/>
      <c r="HT26" s="711"/>
      <c r="HU26" s="711"/>
      <c r="HV26" s="711"/>
      <c r="HW26" s="711"/>
      <c r="HX26" s="711"/>
      <c r="HY26" s="711"/>
      <c r="HZ26" s="711"/>
      <c r="IA26" s="711"/>
      <c r="IB26" s="711"/>
      <c r="IC26" s="711"/>
      <c r="ID26" s="711"/>
      <c r="IE26" s="711"/>
      <c r="IF26" s="711"/>
      <c r="IG26" s="711"/>
      <c r="IH26" s="711"/>
      <c r="II26" s="711"/>
      <c r="IJ26" s="711"/>
      <c r="IK26" s="711"/>
      <c r="IL26" s="711"/>
      <c r="IM26" s="711"/>
      <c r="IN26" s="711"/>
      <c r="IO26" s="711"/>
      <c r="IP26" s="711"/>
      <c r="IQ26" s="711"/>
      <c r="IR26" s="711"/>
      <c r="IS26" s="711"/>
      <c r="IT26" s="711"/>
      <c r="IU26" s="711"/>
      <c r="IV26" s="711"/>
      <c r="IW26" s="711"/>
      <c r="IX26" s="711"/>
      <c r="IY26" s="711"/>
      <c r="IZ26" s="711"/>
      <c r="JA26" s="711"/>
      <c r="JB26" s="711"/>
      <c r="JC26" s="711"/>
      <c r="JD26" s="711"/>
      <c r="JE26" s="711"/>
      <c r="JF26" s="711"/>
      <c r="JG26" s="711"/>
      <c r="JH26" s="711"/>
      <c r="JI26" s="711"/>
      <c r="JJ26" s="711"/>
      <c r="JK26" s="711"/>
      <c r="JL26" s="711"/>
      <c r="JM26" s="711"/>
      <c r="JN26" s="711"/>
      <c r="JO26" s="711"/>
      <c r="JP26" s="711"/>
      <c r="JQ26" s="711"/>
      <c r="JR26" s="711"/>
      <c r="JS26" s="711"/>
      <c r="JT26" s="711"/>
      <c r="JU26" s="711"/>
      <c r="JV26" s="711"/>
      <c r="JW26" s="711"/>
      <c r="JX26" s="711"/>
      <c r="JY26" s="711"/>
      <c r="JZ26" s="711"/>
      <c r="KA26" s="711"/>
      <c r="KB26" s="711"/>
      <c r="KC26" s="711"/>
      <c r="KD26" s="711"/>
      <c r="KE26" s="711"/>
      <c r="KF26" s="711"/>
      <c r="KG26" s="711"/>
      <c r="KH26" s="711"/>
      <c r="KI26" s="711"/>
      <c r="KJ26" s="711"/>
      <c r="KK26" s="711"/>
      <c r="KL26" s="711"/>
      <c r="KM26" s="711"/>
      <c r="KN26" s="711"/>
      <c r="KO26" s="711"/>
      <c r="KP26" s="711"/>
      <c r="KQ26" s="711"/>
      <c r="KR26" s="711"/>
      <c r="KS26" s="711"/>
      <c r="KT26" s="711"/>
      <c r="KU26" s="711"/>
      <c r="KV26" s="711"/>
      <c r="KW26" s="711"/>
      <c r="KX26" s="711"/>
      <c r="KY26" s="711"/>
      <c r="KZ26" s="711"/>
      <c r="LA26" s="711"/>
      <c r="LB26" s="711"/>
      <c r="LC26" s="711"/>
      <c r="LD26" s="711"/>
      <c r="LE26" s="711"/>
      <c r="LF26" s="711"/>
      <c r="LG26" s="711"/>
      <c r="LH26" s="711"/>
      <c r="LI26" s="711"/>
      <c r="LJ26" s="711"/>
      <c r="LK26" s="711"/>
      <c r="LL26" s="711"/>
      <c r="LM26" s="711"/>
      <c r="LN26" s="711"/>
      <c r="LO26" s="711"/>
      <c r="LP26" s="711"/>
      <c r="LQ26" s="711"/>
      <c r="LR26" s="711"/>
      <c r="LS26" s="711"/>
      <c r="LT26" s="711"/>
      <c r="LU26" s="711"/>
      <c r="LV26" s="711"/>
      <c r="LW26" s="711"/>
      <c r="LX26" s="711"/>
      <c r="LY26" s="711"/>
      <c r="LZ26" s="711"/>
      <c r="MA26" s="711"/>
      <c r="MB26" s="711"/>
      <c r="MC26" s="711"/>
      <c r="MD26" s="711"/>
      <c r="ME26" s="711"/>
      <c r="MF26" s="711"/>
      <c r="MG26" s="711"/>
      <c r="MH26" s="711"/>
      <c r="MI26" s="711"/>
      <c r="MJ26" s="711"/>
      <c r="MK26" s="711"/>
      <c r="ML26" s="711"/>
      <c r="MM26" s="711"/>
      <c r="MN26" s="711"/>
      <c r="MO26" s="711"/>
      <c r="MP26" s="711"/>
      <c r="MQ26" s="711"/>
      <c r="MR26" s="711"/>
      <c r="MS26" s="711"/>
      <c r="MT26" s="711"/>
      <c r="MU26" s="711"/>
      <c r="MV26" s="711"/>
      <c r="MW26" s="711"/>
      <c r="MX26" s="711"/>
      <c r="MY26" s="711"/>
      <c r="MZ26" s="711"/>
      <c r="NA26" s="711"/>
      <c r="NB26" s="711"/>
      <c r="NC26" s="711"/>
      <c r="ND26" s="711"/>
      <c r="NE26" s="711"/>
      <c r="NF26" s="711"/>
      <c r="NG26" s="711"/>
      <c r="NH26" s="711"/>
      <c r="NI26" s="711"/>
      <c r="NJ26" s="711"/>
      <c r="NK26" s="711"/>
      <c r="NL26" s="711"/>
      <c r="NM26" s="711"/>
      <c r="NN26" s="711"/>
      <c r="NO26" s="711"/>
      <c r="NP26" s="711"/>
      <c r="NQ26" s="711"/>
      <c r="NR26" s="711"/>
      <c r="NS26" s="711"/>
      <c r="NT26" s="711"/>
      <c r="NU26" s="711"/>
      <c r="NV26" s="711"/>
      <c r="NW26" s="711"/>
      <c r="NX26" s="711"/>
      <c r="NY26" s="711"/>
      <c r="NZ26" s="711"/>
      <c r="OA26" s="711"/>
      <c r="OB26" s="711"/>
      <c r="OC26" s="711"/>
      <c r="OD26" s="711"/>
      <c r="OE26" s="711"/>
      <c r="OF26" s="711"/>
      <c r="OG26" s="711"/>
      <c r="OH26" s="711"/>
      <c r="OI26" s="711"/>
      <c r="OJ26" s="711"/>
      <c r="OK26" s="711"/>
      <c r="OL26" s="711"/>
      <c r="OM26" s="711"/>
      <c r="ON26" s="711"/>
      <c r="OO26" s="711"/>
      <c r="OP26" s="711"/>
      <c r="OQ26" s="711"/>
      <c r="OR26" s="711"/>
      <c r="OS26" s="711"/>
      <c r="OT26" s="711"/>
      <c r="OU26" s="711"/>
      <c r="OV26" s="711"/>
      <c r="OW26" s="711"/>
      <c r="OX26" s="711"/>
      <c r="OY26" s="711"/>
      <c r="OZ26" s="711"/>
      <c r="PA26" s="711"/>
      <c r="PB26" s="711"/>
      <c r="PC26" s="711"/>
      <c r="PD26" s="711"/>
      <c r="PE26" s="711"/>
      <c r="PF26" s="711"/>
      <c r="PG26" s="711"/>
      <c r="PH26" s="711"/>
      <c r="PI26" s="711"/>
      <c r="PJ26" s="711"/>
      <c r="PK26" s="711"/>
      <c r="PL26" s="711"/>
      <c r="PM26" s="711"/>
      <c r="PN26" s="711"/>
      <c r="PO26" s="711"/>
      <c r="PP26" s="711"/>
      <c r="PQ26" s="711"/>
      <c r="PR26" s="711"/>
      <c r="PS26" s="711"/>
      <c r="PT26" s="711"/>
      <c r="PU26" s="711"/>
      <c r="PV26" s="711"/>
      <c r="PW26" s="711"/>
      <c r="PX26" s="711"/>
      <c r="PY26" s="711"/>
      <c r="PZ26" s="711"/>
      <c r="QA26" s="711"/>
      <c r="QB26" s="711"/>
      <c r="QC26" s="711"/>
      <c r="QD26" s="711"/>
      <c r="QE26" s="711"/>
      <c r="QF26" s="711"/>
      <c r="QG26" s="711"/>
      <c r="QH26" s="711"/>
      <c r="QI26" s="711"/>
      <c r="QJ26" s="711"/>
      <c r="QK26" s="711"/>
      <c r="QL26" s="711"/>
      <c r="QM26" s="711"/>
      <c r="QN26" s="711"/>
      <c r="QO26" s="711"/>
      <c r="QP26" s="711"/>
      <c r="QQ26" s="711"/>
      <c r="QR26" s="711"/>
      <c r="QS26" s="711"/>
      <c r="QT26" s="711"/>
      <c r="QU26" s="711"/>
      <c r="QV26" s="711"/>
      <c r="QW26" s="711"/>
      <c r="QX26" s="711"/>
      <c r="QY26" s="711"/>
      <c r="QZ26" s="711"/>
      <c r="RA26" s="711"/>
      <c r="RB26" s="711"/>
      <c r="RC26" s="711"/>
      <c r="RD26" s="711"/>
      <c r="RE26" s="711"/>
      <c r="RF26" s="711"/>
      <c r="RG26" s="711"/>
      <c r="RH26" s="711"/>
      <c r="RI26" s="711"/>
      <c r="RJ26" s="711"/>
      <c r="RK26" s="711"/>
      <c r="RL26" s="711"/>
      <c r="RM26" s="711"/>
      <c r="RN26" s="711"/>
      <c r="RO26" s="711"/>
      <c r="RP26" s="711"/>
      <c r="RQ26" s="711"/>
      <c r="RR26" s="711"/>
      <c r="RS26" s="711"/>
      <c r="RT26" s="711"/>
      <c r="RU26" s="711"/>
      <c r="RV26" s="711"/>
      <c r="RW26" s="711"/>
      <c r="RX26" s="711"/>
      <c r="RY26" s="711"/>
      <c r="RZ26" s="711"/>
      <c r="SA26" s="711"/>
      <c r="SB26" s="711"/>
      <c r="SC26" s="711"/>
      <c r="SD26" s="711"/>
      <c r="SE26" s="711"/>
      <c r="SF26" s="711"/>
      <c r="SG26" s="711"/>
      <c r="SH26" s="711"/>
      <c r="SI26" s="711"/>
      <c r="SJ26" s="711"/>
      <c r="SK26" s="711"/>
      <c r="SL26" s="711"/>
      <c r="SM26" s="711"/>
      <c r="SN26" s="711"/>
      <c r="SO26" s="711"/>
      <c r="SP26" s="711"/>
      <c r="SQ26" s="711"/>
      <c r="SR26" s="711"/>
      <c r="SS26" s="711"/>
      <c r="ST26" s="711"/>
      <c r="SU26" s="711"/>
      <c r="SV26" s="711"/>
      <c r="SW26" s="711"/>
      <c r="SX26" s="711"/>
      <c r="SY26" s="711"/>
      <c r="SZ26" s="711"/>
      <c r="TA26" s="711"/>
      <c r="TB26" s="711"/>
      <c r="TC26" s="711"/>
      <c r="TD26" s="711"/>
      <c r="TE26" s="711"/>
      <c r="TF26" s="711"/>
      <c r="TG26" s="711"/>
      <c r="TH26" s="711"/>
      <c r="TI26" s="711"/>
      <c r="TJ26" s="711"/>
      <c r="TK26" s="711"/>
      <c r="TL26" s="711"/>
      <c r="TM26" s="711"/>
      <c r="TN26" s="711"/>
      <c r="TO26" s="711"/>
      <c r="TP26" s="711"/>
      <c r="TQ26" s="711"/>
      <c r="TR26" s="711"/>
      <c r="TS26" s="711"/>
      <c r="TT26" s="711"/>
      <c r="TU26" s="711"/>
      <c r="TV26" s="711"/>
      <c r="TW26" s="711"/>
      <c r="TX26" s="711"/>
      <c r="TY26" s="711"/>
      <c r="TZ26" s="711"/>
      <c r="UA26" s="711"/>
      <c r="UB26" s="711"/>
      <c r="UC26" s="711"/>
      <c r="UD26" s="711"/>
      <c r="UE26" s="711"/>
      <c r="UF26" s="711"/>
      <c r="UG26" s="711"/>
      <c r="UH26" s="711"/>
      <c r="UI26" s="711"/>
      <c r="UJ26" s="711"/>
      <c r="UK26" s="711"/>
      <c r="UL26" s="711"/>
      <c r="UM26" s="711"/>
      <c r="UN26" s="711"/>
      <c r="UO26" s="711"/>
      <c r="UP26" s="711"/>
      <c r="UQ26" s="711"/>
      <c r="UR26" s="711"/>
      <c r="US26" s="711"/>
      <c r="UT26" s="711"/>
      <c r="UU26" s="711"/>
      <c r="UV26" s="711"/>
      <c r="UW26" s="711"/>
      <c r="UX26" s="711"/>
      <c r="UY26" s="711"/>
      <c r="UZ26" s="711"/>
      <c r="VA26" s="711"/>
      <c r="VB26" s="711"/>
      <c r="VC26" s="711"/>
      <c r="VD26" s="711"/>
      <c r="VE26" s="711"/>
      <c r="VF26" s="711"/>
      <c r="VG26" s="711"/>
      <c r="VH26" s="711"/>
      <c r="VI26" s="711"/>
      <c r="VJ26" s="711"/>
      <c r="VK26" s="711"/>
      <c r="VL26" s="711"/>
      <c r="VM26" s="711"/>
      <c r="VN26" s="711"/>
      <c r="VO26" s="711"/>
      <c r="VP26" s="711"/>
      <c r="VQ26" s="711"/>
      <c r="VR26" s="711"/>
      <c r="VS26" s="711"/>
      <c r="VT26" s="711"/>
      <c r="VU26" s="711"/>
      <c r="VV26" s="711"/>
      <c r="VW26" s="711"/>
      <c r="VX26" s="711"/>
      <c r="VY26" s="711"/>
      <c r="VZ26" s="711"/>
      <c r="WA26" s="711"/>
      <c r="WB26" s="711"/>
      <c r="WC26" s="711"/>
      <c r="WD26" s="711"/>
      <c r="WE26" s="711"/>
      <c r="WF26" s="711"/>
      <c r="WG26" s="711"/>
      <c r="WH26" s="711"/>
      <c r="WI26" s="711"/>
      <c r="WJ26" s="711"/>
      <c r="WK26" s="711"/>
      <c r="WL26" s="711"/>
      <c r="WM26" s="711"/>
      <c r="WN26" s="711"/>
      <c r="WO26" s="711"/>
      <c r="WP26" s="711"/>
      <c r="WQ26" s="711"/>
      <c r="WR26" s="711"/>
      <c r="WS26" s="711"/>
      <c r="WT26" s="711"/>
      <c r="WU26" s="711"/>
      <c r="WV26" s="711"/>
      <c r="WW26" s="711"/>
      <c r="WX26" s="711"/>
      <c r="WY26" s="711"/>
      <c r="WZ26" s="711"/>
      <c r="XA26" s="711"/>
      <c r="XB26" s="711"/>
      <c r="XC26" s="711"/>
      <c r="XD26" s="711"/>
      <c r="XE26" s="711"/>
      <c r="XF26" s="711"/>
      <c r="XG26" s="711"/>
      <c r="XH26" s="711"/>
      <c r="XI26" s="711"/>
      <c r="XJ26" s="711"/>
      <c r="XK26" s="711"/>
      <c r="XL26" s="711"/>
      <c r="XM26" s="711"/>
      <c r="XN26" s="711"/>
      <c r="XO26" s="711"/>
      <c r="XP26" s="711"/>
      <c r="XQ26" s="711"/>
      <c r="XR26" s="711"/>
      <c r="XS26" s="711"/>
      <c r="XT26" s="711"/>
      <c r="XU26" s="711"/>
      <c r="XV26" s="711"/>
      <c r="XW26" s="711"/>
      <c r="XX26" s="711"/>
      <c r="XY26" s="711"/>
      <c r="XZ26" s="711"/>
      <c r="YA26" s="711"/>
      <c r="YB26" s="711"/>
      <c r="YC26" s="711"/>
      <c r="YD26" s="711"/>
      <c r="YE26" s="711"/>
      <c r="YF26" s="711"/>
      <c r="YG26" s="711"/>
      <c r="YH26" s="711"/>
      <c r="YI26" s="711"/>
      <c r="YJ26" s="711"/>
      <c r="YK26" s="711"/>
      <c r="YL26" s="711"/>
      <c r="YM26" s="711"/>
      <c r="YN26" s="711"/>
      <c r="YO26" s="711"/>
      <c r="YP26" s="711"/>
      <c r="YQ26" s="711"/>
      <c r="YR26" s="711"/>
      <c r="YS26" s="711"/>
      <c r="YT26" s="711"/>
      <c r="YU26" s="711"/>
      <c r="YV26" s="711"/>
      <c r="YW26" s="711"/>
      <c r="YX26" s="711"/>
      <c r="YY26" s="711"/>
      <c r="YZ26" s="711"/>
      <c r="ZA26" s="711"/>
      <c r="ZB26" s="711"/>
      <c r="ZC26" s="711"/>
      <c r="ZD26" s="711"/>
      <c r="ZE26" s="711"/>
      <c r="ZF26" s="711"/>
      <c r="ZG26" s="711"/>
      <c r="ZH26" s="711"/>
      <c r="ZI26" s="711"/>
      <c r="ZJ26" s="711"/>
      <c r="ZK26" s="711"/>
      <c r="ZL26" s="711"/>
      <c r="ZM26" s="711"/>
      <c r="ZN26" s="711"/>
      <c r="ZO26" s="711"/>
      <c r="ZP26" s="711"/>
      <c r="ZQ26" s="711"/>
      <c r="ZR26" s="711"/>
      <c r="ZS26" s="711"/>
      <c r="ZT26" s="711"/>
      <c r="ZU26" s="711"/>
      <c r="ZV26" s="711"/>
      <c r="ZW26" s="711"/>
      <c r="ZX26" s="711"/>
      <c r="ZY26" s="711"/>
      <c r="ZZ26" s="711"/>
      <c r="AAA26" s="711"/>
      <c r="AAB26" s="711"/>
      <c r="AAC26" s="711"/>
      <c r="AAD26" s="711"/>
      <c r="AAE26" s="711"/>
      <c r="AAF26" s="711"/>
      <c r="AAG26" s="711"/>
      <c r="AAH26" s="711"/>
      <c r="AAI26" s="711"/>
      <c r="AAJ26" s="711"/>
      <c r="AAK26" s="711"/>
      <c r="AAL26" s="711"/>
      <c r="AAM26" s="711"/>
      <c r="AAN26" s="711"/>
      <c r="AAO26" s="711"/>
      <c r="AAP26" s="711"/>
      <c r="AAQ26" s="711"/>
      <c r="AAR26" s="711"/>
      <c r="AAS26" s="711"/>
      <c r="AAT26" s="711"/>
      <c r="AAU26" s="711"/>
      <c r="AAV26" s="711"/>
      <c r="AAW26" s="711"/>
      <c r="AAX26" s="711"/>
      <c r="AAY26" s="711"/>
      <c r="AAZ26" s="711"/>
      <c r="ABA26" s="711"/>
      <c r="ABB26" s="711"/>
      <c r="ABC26" s="711"/>
      <c r="ABD26" s="711"/>
      <c r="ABE26" s="711"/>
      <c r="ABF26" s="711"/>
      <c r="ABG26" s="711"/>
      <c r="ABH26" s="711"/>
      <c r="ABI26" s="711"/>
      <c r="ABJ26" s="711"/>
      <c r="ABK26" s="711"/>
      <c r="ABL26" s="711"/>
      <c r="ABM26" s="711"/>
      <c r="ABN26" s="711"/>
      <c r="ABO26" s="711"/>
      <c r="ABP26" s="711"/>
      <c r="ABQ26" s="711"/>
      <c r="ABR26" s="711"/>
      <c r="ABS26" s="711"/>
      <c r="ABT26" s="711"/>
      <c r="ABU26" s="711"/>
      <c r="ABV26" s="711"/>
      <c r="ABW26" s="711"/>
      <c r="ABX26" s="711"/>
      <c r="ABY26" s="711"/>
      <c r="ABZ26" s="711"/>
      <c r="ACA26" s="711"/>
      <c r="ACB26" s="711"/>
      <c r="ACC26" s="711"/>
      <c r="ACD26" s="711"/>
      <c r="ACE26" s="711"/>
      <c r="ACF26" s="711"/>
      <c r="ACG26" s="711"/>
      <c r="ACH26" s="711"/>
      <c r="ACI26" s="711"/>
      <c r="ACJ26" s="711"/>
      <c r="ACK26" s="711"/>
      <c r="ACL26" s="711"/>
      <c r="ACM26" s="711"/>
      <c r="ACN26" s="711"/>
      <c r="ACO26" s="711"/>
      <c r="ACP26" s="711"/>
      <c r="ACQ26" s="711"/>
      <c r="ACR26" s="711"/>
      <c r="ACS26" s="711"/>
      <c r="ACT26" s="711"/>
      <c r="ACU26" s="711"/>
      <c r="ACV26" s="711"/>
      <c r="ACW26" s="711"/>
      <c r="ACX26" s="711"/>
      <c r="ACY26" s="711"/>
      <c r="ACZ26" s="711"/>
      <c r="ADA26" s="711"/>
      <c r="ADB26" s="711"/>
      <c r="ADC26" s="711"/>
      <c r="ADD26" s="711"/>
      <c r="ADE26" s="711"/>
      <c r="ADF26" s="711"/>
      <c r="ADG26" s="711"/>
      <c r="ADH26" s="711"/>
      <c r="ADI26" s="711"/>
      <c r="ADJ26" s="711"/>
      <c r="ADK26" s="711"/>
      <c r="ADL26" s="711"/>
      <c r="ADM26" s="711"/>
      <c r="ADN26" s="711"/>
      <c r="ADO26" s="711"/>
      <c r="ADP26" s="711"/>
      <c r="ADQ26" s="711"/>
      <c r="ADR26" s="711"/>
      <c r="ADS26" s="711"/>
      <c r="ADT26" s="711"/>
      <c r="ADU26" s="711"/>
      <c r="ADV26" s="711"/>
      <c r="ADW26" s="711"/>
      <c r="ADX26" s="711"/>
      <c r="ADY26" s="711"/>
      <c r="ADZ26" s="711"/>
      <c r="AEA26" s="711"/>
      <c r="AEB26" s="711"/>
      <c r="AEC26" s="711"/>
      <c r="AED26" s="711"/>
      <c r="AEE26" s="711"/>
      <c r="AEF26" s="711"/>
      <c r="AEG26" s="711"/>
      <c r="AEH26" s="711"/>
      <c r="AEI26" s="711"/>
      <c r="AEJ26" s="711"/>
      <c r="AEK26" s="711"/>
      <c r="AEL26" s="711"/>
      <c r="AEM26" s="711"/>
      <c r="AEN26" s="711"/>
      <c r="AEO26" s="711"/>
      <c r="AEP26" s="711"/>
      <c r="AEQ26" s="711"/>
      <c r="AER26" s="711"/>
      <c r="AES26" s="711"/>
      <c r="AET26" s="711"/>
      <c r="AEU26" s="711"/>
      <c r="AEV26" s="711"/>
      <c r="AEW26" s="711"/>
      <c r="AEX26" s="711"/>
      <c r="AEY26" s="711"/>
      <c r="AEZ26" s="711"/>
      <c r="AFA26" s="711"/>
      <c r="AFB26" s="711"/>
      <c r="AFC26" s="711"/>
      <c r="AFD26" s="711"/>
      <c r="AFE26" s="711"/>
      <c r="AFF26" s="711"/>
      <c r="AFG26" s="711"/>
      <c r="AFH26" s="711"/>
      <c r="AFI26" s="711"/>
      <c r="AFJ26" s="711"/>
      <c r="AFK26" s="711"/>
      <c r="AFL26" s="711"/>
      <c r="AFM26" s="711"/>
      <c r="AFN26" s="711"/>
      <c r="AFO26" s="711"/>
      <c r="AFP26" s="711"/>
      <c r="AFQ26" s="711"/>
      <c r="AFR26" s="711"/>
      <c r="AFS26" s="711"/>
      <c r="AFT26" s="711"/>
      <c r="AFU26" s="711"/>
      <c r="AFV26" s="711"/>
      <c r="AFW26" s="711"/>
      <c r="AFX26" s="711"/>
      <c r="AFY26" s="711"/>
      <c r="AFZ26" s="711"/>
      <c r="AGA26" s="711"/>
      <c r="AGB26" s="711"/>
      <c r="AGC26" s="711"/>
      <c r="AGD26" s="711"/>
      <c r="AGE26" s="711"/>
      <c r="AGF26" s="711"/>
      <c r="AGG26" s="711"/>
      <c r="AGH26" s="711"/>
      <c r="AGI26" s="711"/>
      <c r="AGJ26" s="711"/>
      <c r="AGK26" s="711"/>
      <c r="AGL26" s="711"/>
      <c r="AGM26" s="711"/>
      <c r="AGN26" s="711"/>
      <c r="AGO26" s="711"/>
      <c r="AGP26" s="711"/>
      <c r="AGQ26" s="711"/>
      <c r="AGR26" s="711"/>
      <c r="AGS26" s="711"/>
      <c r="AGT26" s="711"/>
      <c r="AGU26" s="711"/>
      <c r="AGV26" s="711"/>
      <c r="AGW26" s="711"/>
      <c r="AGX26" s="711"/>
      <c r="AGY26" s="711"/>
      <c r="AGZ26" s="711"/>
      <c r="AHA26" s="711"/>
      <c r="AHB26" s="711"/>
      <c r="AHC26" s="711"/>
      <c r="AHD26" s="711"/>
      <c r="AHE26" s="711"/>
      <c r="AHF26" s="711"/>
      <c r="AHG26" s="711"/>
      <c r="AHH26" s="711"/>
      <c r="AHI26" s="711"/>
      <c r="AHJ26" s="711"/>
      <c r="AHK26" s="711"/>
      <c r="AHL26" s="711"/>
      <c r="AHM26" s="711"/>
      <c r="AHN26" s="711"/>
      <c r="AHO26" s="711"/>
      <c r="AHP26" s="711"/>
      <c r="AHQ26" s="711"/>
      <c r="AHR26" s="711"/>
      <c r="AHS26" s="711"/>
      <c r="AHT26" s="711"/>
      <c r="AHU26" s="711"/>
      <c r="AHV26" s="711"/>
      <c r="AHW26" s="711"/>
      <c r="AHX26" s="711"/>
      <c r="AHY26" s="711"/>
      <c r="AHZ26" s="711"/>
      <c r="AIA26" s="711"/>
      <c r="AIB26" s="711"/>
      <c r="AIC26" s="711"/>
      <c r="AID26" s="711"/>
      <c r="AIE26" s="711"/>
      <c r="AIF26" s="711"/>
      <c r="AIG26" s="711"/>
      <c r="AIH26" s="711"/>
      <c r="AII26" s="711"/>
      <c r="AIJ26" s="711"/>
      <c r="AIK26" s="711"/>
      <c r="AIL26" s="711"/>
      <c r="AIM26" s="711"/>
      <c r="AIN26" s="711"/>
      <c r="AIO26" s="711"/>
      <c r="AIP26" s="711"/>
      <c r="AIQ26" s="711"/>
      <c r="AIR26" s="711"/>
      <c r="AIS26" s="711"/>
      <c r="AIT26" s="711"/>
      <c r="AIU26" s="711"/>
      <c r="AIV26" s="711"/>
      <c r="AIW26" s="711"/>
      <c r="AIX26" s="711"/>
      <c r="AIY26" s="711"/>
      <c r="AIZ26" s="711"/>
      <c r="AJA26" s="711"/>
      <c r="AJB26" s="711"/>
      <c r="AJC26" s="711"/>
      <c r="AJD26" s="711"/>
      <c r="AJE26" s="711"/>
      <c r="AJF26" s="711"/>
      <c r="AJG26" s="711"/>
      <c r="AJH26" s="711"/>
      <c r="AJI26" s="711"/>
      <c r="AJJ26" s="711"/>
      <c r="AJK26" s="711"/>
      <c r="AJL26" s="711"/>
      <c r="AJM26" s="711"/>
      <c r="AJN26" s="711"/>
      <c r="AJO26" s="711"/>
      <c r="AJP26" s="711"/>
      <c r="AJQ26" s="711"/>
      <c r="AJR26" s="711"/>
      <c r="AJS26" s="711"/>
      <c r="AJT26" s="711"/>
      <c r="AJU26" s="711"/>
      <c r="AJV26" s="711"/>
      <c r="AJW26" s="711"/>
      <c r="AJX26" s="711"/>
      <c r="AJY26" s="711"/>
      <c r="AJZ26" s="711"/>
      <c r="AKA26" s="711"/>
      <c r="AKB26" s="711"/>
      <c r="AKC26" s="711"/>
      <c r="AKD26" s="711"/>
      <c r="AKE26" s="711"/>
      <c r="AKF26" s="711"/>
      <c r="AKG26" s="711"/>
      <c r="AKH26" s="711"/>
      <c r="AKI26" s="711"/>
      <c r="AKJ26" s="711"/>
      <c r="AKK26" s="711"/>
      <c r="AKL26" s="711"/>
      <c r="AKM26" s="711"/>
      <c r="AKN26" s="711"/>
      <c r="AKO26" s="711"/>
      <c r="AKP26" s="711"/>
      <c r="AKQ26" s="711"/>
      <c r="AKR26" s="711"/>
      <c r="AKS26" s="711"/>
      <c r="AKT26" s="711"/>
      <c r="AKU26" s="711"/>
      <c r="AKV26" s="711"/>
      <c r="AKW26" s="711"/>
      <c r="AKX26" s="711"/>
      <c r="AKY26" s="711"/>
      <c r="AKZ26" s="711"/>
      <c r="ALA26" s="711"/>
      <c r="ALB26" s="711"/>
      <c r="ALC26" s="711"/>
      <c r="ALD26" s="711"/>
      <c r="ALE26" s="711"/>
      <c r="ALF26" s="711"/>
      <c r="ALG26" s="711"/>
      <c r="ALH26" s="711"/>
      <c r="ALI26" s="711"/>
      <c r="ALJ26" s="711"/>
      <c r="ALK26" s="711"/>
      <c r="ALL26" s="711"/>
      <c r="ALM26" s="711"/>
      <c r="ALN26" s="711"/>
      <c r="ALO26" s="711"/>
      <c r="ALP26" s="711"/>
      <c r="ALQ26" s="711"/>
      <c r="ALR26" s="711"/>
      <c r="ALS26" s="711"/>
      <c r="ALT26" s="711"/>
      <c r="ALU26" s="711"/>
      <c r="ALV26" s="711"/>
      <c r="ALW26" s="711"/>
      <c r="ALX26" s="711"/>
      <c r="ALY26" s="711"/>
      <c r="ALZ26" s="711"/>
      <c r="AMA26" s="711"/>
      <c r="AMB26" s="711"/>
      <c r="AMC26" s="711"/>
      <c r="AMD26" s="711"/>
      <c r="AME26" s="711"/>
      <c r="AMF26" s="711"/>
      <c r="AMG26" s="711"/>
      <c r="AMH26" s="711"/>
      <c r="AMI26" s="711"/>
      <c r="AMJ26" s="711"/>
      <c r="AMK26" s="711"/>
      <c r="AML26" s="711"/>
      <c r="AMM26" s="711"/>
      <c r="AMN26" s="711"/>
      <c r="AMO26" s="711"/>
      <c r="AMP26" s="711"/>
      <c r="AMQ26" s="711"/>
      <c r="AMR26" s="711"/>
      <c r="AMS26" s="711"/>
      <c r="AMT26" s="711"/>
      <c r="AMU26" s="711"/>
      <c r="AMV26" s="711"/>
      <c r="AMW26" s="711"/>
      <c r="AMX26" s="711"/>
      <c r="AMY26" s="711"/>
      <c r="AMZ26" s="711"/>
      <c r="ANA26" s="711"/>
      <c r="ANB26" s="711"/>
      <c r="ANC26" s="711"/>
      <c r="AND26" s="711"/>
      <c r="ANE26" s="711"/>
      <c r="ANF26" s="711"/>
      <c r="ANG26" s="711"/>
      <c r="ANH26" s="711"/>
      <c r="ANI26" s="711"/>
      <c r="ANJ26" s="711"/>
      <c r="ANK26" s="711"/>
      <c r="ANL26" s="711"/>
      <c r="ANM26" s="711"/>
      <c r="ANN26" s="711"/>
      <c r="ANO26" s="711"/>
      <c r="ANP26" s="711"/>
      <c r="ANQ26" s="711"/>
      <c r="ANR26" s="711"/>
      <c r="ANS26" s="711"/>
      <c r="ANT26" s="711"/>
      <c r="ANU26" s="711"/>
      <c r="ANV26" s="711"/>
      <c r="ANW26" s="711"/>
      <c r="ANX26" s="711"/>
      <c r="ANY26" s="711"/>
      <c r="ANZ26" s="711"/>
      <c r="AOA26" s="711"/>
      <c r="AOB26" s="711"/>
      <c r="AOC26" s="711"/>
      <c r="AOD26" s="711"/>
      <c r="AOE26" s="711"/>
      <c r="AOF26" s="711"/>
      <c r="AOG26" s="711"/>
      <c r="AOH26" s="711"/>
      <c r="AOI26" s="711"/>
      <c r="AOJ26" s="711"/>
      <c r="AOK26" s="711"/>
      <c r="AOL26" s="711"/>
      <c r="AOM26" s="711"/>
      <c r="AON26" s="711"/>
      <c r="AOO26" s="711"/>
      <c r="AOP26" s="711"/>
      <c r="AOQ26" s="711"/>
      <c r="AOR26" s="711"/>
      <c r="AOS26" s="711"/>
      <c r="AOT26" s="711"/>
      <c r="AOU26" s="711"/>
      <c r="AOV26" s="711"/>
      <c r="AOW26" s="711"/>
      <c r="AOX26" s="711"/>
      <c r="AOY26" s="711"/>
      <c r="AOZ26" s="711"/>
      <c r="APA26" s="711"/>
      <c r="APB26" s="711"/>
      <c r="APC26" s="711"/>
      <c r="APD26" s="711"/>
      <c r="APE26" s="711"/>
      <c r="APF26" s="711"/>
      <c r="APG26" s="711"/>
      <c r="APH26" s="711"/>
      <c r="API26" s="711"/>
      <c r="APJ26" s="711"/>
      <c r="APK26" s="711"/>
      <c r="APL26" s="711"/>
      <c r="APM26" s="711"/>
      <c r="APN26" s="711"/>
      <c r="APO26" s="711"/>
      <c r="APP26" s="711"/>
      <c r="APQ26" s="711"/>
      <c r="APR26" s="711"/>
      <c r="APS26" s="711"/>
      <c r="APT26" s="711"/>
      <c r="APU26" s="711"/>
      <c r="APV26" s="711"/>
      <c r="APW26" s="711"/>
      <c r="APX26" s="711"/>
      <c r="APY26" s="711"/>
      <c r="APZ26" s="711"/>
      <c r="AQA26" s="711"/>
      <c r="AQB26" s="711"/>
      <c r="AQC26" s="711"/>
      <c r="AQD26" s="711"/>
      <c r="AQE26" s="711"/>
      <c r="AQF26" s="711"/>
      <c r="AQG26" s="711"/>
      <c r="AQH26" s="711"/>
      <c r="AQI26" s="711"/>
      <c r="AQJ26" s="711"/>
      <c r="AQK26" s="711"/>
      <c r="AQL26" s="711"/>
      <c r="AQM26" s="711"/>
      <c r="AQN26" s="711"/>
      <c r="AQO26" s="711"/>
      <c r="AQP26" s="711"/>
      <c r="AQQ26" s="711"/>
      <c r="AQR26" s="711"/>
      <c r="AQS26" s="711"/>
      <c r="AQT26" s="711"/>
      <c r="AQU26" s="711"/>
      <c r="AQV26" s="711"/>
      <c r="AQW26" s="711"/>
      <c r="AQX26" s="711"/>
      <c r="AQY26" s="711"/>
      <c r="AQZ26" s="711"/>
      <c r="ARA26" s="711"/>
      <c r="ARB26" s="711"/>
      <c r="ARC26" s="711"/>
      <c r="ARD26" s="711"/>
      <c r="ARE26" s="711"/>
      <c r="ARF26" s="711"/>
      <c r="ARG26" s="711"/>
      <c r="ARH26" s="711"/>
      <c r="ARI26" s="711"/>
      <c r="ARJ26" s="711"/>
      <c r="ARK26" s="711"/>
      <c r="ARL26" s="711"/>
      <c r="ARM26" s="711"/>
      <c r="ARN26" s="711"/>
      <c r="ARO26" s="711"/>
      <c r="ARP26" s="711"/>
      <c r="ARQ26" s="711"/>
      <c r="ARR26" s="711"/>
      <c r="ARS26" s="711"/>
      <c r="ART26" s="711"/>
      <c r="ARU26" s="711"/>
      <c r="ARV26" s="711"/>
      <c r="ARW26" s="711"/>
      <c r="ARX26" s="711"/>
      <c r="ARY26" s="711"/>
      <c r="ARZ26" s="711"/>
      <c r="ASA26" s="711"/>
      <c r="ASB26" s="711"/>
      <c r="ASC26" s="711"/>
      <c r="ASD26" s="711"/>
      <c r="ASE26" s="711"/>
      <c r="ASF26" s="711"/>
      <c r="ASG26" s="711"/>
      <c r="ASH26" s="711"/>
      <c r="ASI26" s="711"/>
      <c r="ASJ26" s="711"/>
      <c r="ASK26" s="711"/>
      <c r="ASL26" s="711"/>
      <c r="ASM26" s="711"/>
      <c r="ASN26" s="711"/>
      <c r="ASO26" s="711"/>
      <c r="ASP26" s="711"/>
      <c r="ASQ26" s="711"/>
      <c r="ASR26" s="711"/>
      <c r="ASS26" s="711"/>
      <c r="AST26" s="711"/>
      <c r="ASU26" s="711"/>
      <c r="ASV26" s="711"/>
      <c r="ASW26" s="711"/>
      <c r="ASX26" s="711"/>
      <c r="ASY26" s="711"/>
      <c r="ASZ26" s="711"/>
      <c r="ATA26" s="711"/>
      <c r="ATB26" s="711"/>
      <c r="ATC26" s="711"/>
      <c r="ATD26" s="711"/>
      <c r="ATE26" s="711"/>
      <c r="ATF26" s="711"/>
      <c r="ATG26" s="711"/>
      <c r="ATH26" s="711"/>
      <c r="ATI26" s="711"/>
      <c r="ATJ26" s="711"/>
      <c r="ATK26" s="711"/>
      <c r="ATL26" s="711"/>
      <c r="ATM26" s="711"/>
      <c r="ATN26" s="711"/>
      <c r="ATO26" s="711"/>
      <c r="ATP26" s="711"/>
      <c r="ATQ26" s="711"/>
      <c r="ATR26" s="711"/>
      <c r="ATS26" s="711"/>
      <c r="ATT26" s="711"/>
      <c r="ATU26" s="711"/>
      <c r="ATV26" s="711"/>
      <c r="ATW26" s="711"/>
      <c r="ATX26" s="711"/>
      <c r="ATY26" s="711"/>
      <c r="ATZ26" s="711"/>
      <c r="AUA26" s="711"/>
      <c r="AUB26" s="711"/>
      <c r="AUC26" s="711"/>
      <c r="AUD26" s="711"/>
      <c r="AUE26" s="711"/>
      <c r="AUF26" s="711"/>
      <c r="AUG26" s="711"/>
      <c r="AUH26" s="711"/>
      <c r="AUI26" s="711"/>
      <c r="AUJ26" s="711"/>
      <c r="AUK26" s="711"/>
      <c r="AUL26" s="711"/>
      <c r="AUM26" s="711"/>
      <c r="AUN26" s="711"/>
      <c r="AUO26" s="711"/>
      <c r="AUP26" s="711"/>
      <c r="AUQ26" s="711"/>
      <c r="AUR26" s="711"/>
      <c r="AUS26" s="711"/>
      <c r="AUT26" s="711"/>
      <c r="AUU26" s="711"/>
      <c r="AUV26" s="711"/>
      <c r="AUW26" s="711"/>
      <c r="AUX26" s="711"/>
      <c r="AUY26" s="711"/>
      <c r="AUZ26" s="711"/>
      <c r="AVA26" s="711"/>
      <c r="AVB26" s="711"/>
      <c r="AVC26" s="711"/>
      <c r="AVD26" s="711"/>
      <c r="AVE26" s="711"/>
      <c r="AVF26" s="711"/>
      <c r="AVG26" s="711"/>
      <c r="AVH26" s="711"/>
      <c r="AVI26" s="711"/>
      <c r="AVJ26" s="711"/>
      <c r="AVK26" s="711"/>
      <c r="AVL26" s="711"/>
      <c r="AVM26" s="711"/>
      <c r="AVN26" s="711"/>
      <c r="AVO26" s="711"/>
      <c r="AVP26" s="711"/>
      <c r="AVQ26" s="711"/>
      <c r="AVR26" s="711"/>
      <c r="AVS26" s="711"/>
      <c r="AVT26" s="711"/>
      <c r="AVU26" s="711"/>
      <c r="AVV26" s="711"/>
      <c r="AVW26" s="711"/>
      <c r="AVX26" s="711"/>
      <c r="AVY26" s="711"/>
      <c r="AVZ26" s="711"/>
      <c r="AWA26" s="711"/>
      <c r="AWB26" s="711"/>
      <c r="AWC26" s="711"/>
      <c r="AWD26" s="711"/>
      <c r="AWE26" s="711"/>
      <c r="AWF26" s="711"/>
      <c r="AWG26" s="711"/>
      <c r="AWH26" s="711"/>
      <c r="AWI26" s="711"/>
      <c r="AWJ26" s="711"/>
      <c r="AWK26" s="711"/>
      <c r="AWL26" s="711"/>
      <c r="AWM26" s="711"/>
      <c r="AWN26" s="711"/>
      <c r="AWO26" s="711"/>
      <c r="AWP26" s="711"/>
      <c r="AWQ26" s="711"/>
      <c r="AWR26" s="711"/>
      <c r="AWS26" s="711"/>
      <c r="AWT26" s="711"/>
      <c r="AWU26" s="711"/>
      <c r="AWV26" s="711"/>
      <c r="AWW26" s="711"/>
      <c r="AWX26" s="711"/>
      <c r="AWY26" s="711"/>
      <c r="AWZ26" s="711"/>
      <c r="AXA26" s="711"/>
      <c r="AXB26" s="711"/>
      <c r="AXC26" s="711"/>
      <c r="AXD26" s="711"/>
      <c r="AXE26" s="711"/>
      <c r="AXF26" s="711"/>
      <c r="AXG26" s="711"/>
      <c r="AXH26" s="711"/>
      <c r="AXI26" s="711"/>
      <c r="AXJ26" s="711"/>
      <c r="AXK26" s="711"/>
      <c r="AXL26" s="711"/>
      <c r="AXM26" s="711"/>
      <c r="AXN26" s="711"/>
      <c r="AXO26" s="711"/>
      <c r="AXP26" s="711"/>
      <c r="AXQ26" s="711"/>
      <c r="AXR26" s="711"/>
      <c r="AXS26" s="711"/>
      <c r="AXT26" s="711"/>
      <c r="AXU26" s="711"/>
      <c r="AXV26" s="711"/>
      <c r="AXW26" s="711"/>
      <c r="AXX26" s="711"/>
      <c r="AXY26" s="711"/>
      <c r="AXZ26" s="711"/>
      <c r="AYA26" s="711"/>
      <c r="AYB26" s="711"/>
      <c r="AYC26" s="711"/>
      <c r="AYD26" s="711"/>
      <c r="AYE26" s="711"/>
      <c r="AYF26" s="711"/>
      <c r="AYG26" s="711"/>
      <c r="AYH26" s="711"/>
      <c r="AYI26" s="711"/>
      <c r="AYJ26" s="711"/>
      <c r="AYK26" s="711"/>
      <c r="AYL26" s="711"/>
      <c r="AYM26" s="711"/>
      <c r="AYN26" s="711"/>
      <c r="AYO26" s="711"/>
      <c r="AYP26" s="711"/>
      <c r="AYQ26" s="711"/>
      <c r="AYR26" s="711"/>
      <c r="AYS26" s="711"/>
      <c r="AYT26" s="711"/>
      <c r="AYU26" s="711"/>
      <c r="AYV26" s="711"/>
      <c r="AYW26" s="711"/>
      <c r="AYX26" s="711"/>
      <c r="AYY26" s="711"/>
      <c r="AYZ26" s="711"/>
      <c r="AZA26" s="711"/>
      <c r="AZB26" s="711"/>
      <c r="AZC26" s="711"/>
      <c r="AZD26" s="711"/>
      <c r="AZE26" s="711"/>
      <c r="AZF26" s="711"/>
      <c r="AZG26" s="711"/>
      <c r="AZH26" s="711"/>
      <c r="AZI26" s="711"/>
      <c r="AZJ26" s="711"/>
      <c r="AZK26" s="711"/>
      <c r="AZL26" s="711"/>
      <c r="AZM26" s="711"/>
      <c r="AZN26" s="711"/>
      <c r="AZO26" s="711"/>
      <c r="AZP26" s="711"/>
      <c r="AZQ26" s="711"/>
      <c r="AZR26" s="711"/>
      <c r="AZS26" s="711"/>
      <c r="AZT26" s="711"/>
      <c r="AZU26" s="711"/>
      <c r="AZV26" s="711"/>
      <c r="AZW26" s="711"/>
      <c r="AZX26" s="711"/>
      <c r="AZY26" s="711"/>
      <c r="AZZ26" s="711"/>
      <c r="BAA26" s="711"/>
      <c r="BAB26" s="711"/>
      <c r="BAC26" s="711"/>
      <c r="BAD26" s="711"/>
      <c r="BAE26" s="711"/>
      <c r="BAF26" s="711"/>
      <c r="BAG26" s="711"/>
      <c r="BAH26" s="711"/>
      <c r="BAI26" s="711"/>
      <c r="BAJ26" s="711"/>
      <c r="BAK26" s="711"/>
      <c r="BAL26" s="711"/>
      <c r="BAM26" s="711"/>
      <c r="BAN26" s="711"/>
      <c r="BAO26" s="711"/>
      <c r="BAP26" s="711"/>
      <c r="BAQ26" s="711"/>
      <c r="BAR26" s="711"/>
      <c r="BAS26" s="711"/>
      <c r="BAT26" s="711"/>
      <c r="BAU26" s="711"/>
      <c r="BAV26" s="711"/>
      <c r="BAW26" s="711"/>
      <c r="BAX26" s="711"/>
      <c r="BAY26" s="711"/>
      <c r="BAZ26" s="711"/>
      <c r="BBA26" s="711"/>
      <c r="BBB26" s="711"/>
      <c r="BBC26" s="711"/>
      <c r="BBD26" s="711"/>
      <c r="BBE26" s="711"/>
      <c r="BBF26" s="711"/>
      <c r="BBG26" s="711"/>
      <c r="BBH26" s="711"/>
      <c r="BBI26" s="711"/>
      <c r="BBJ26" s="711"/>
      <c r="BBK26" s="711"/>
      <c r="BBL26" s="711"/>
      <c r="BBM26" s="711"/>
      <c r="BBN26" s="711"/>
      <c r="BBO26" s="711"/>
      <c r="BBP26" s="711"/>
      <c r="BBQ26" s="711"/>
      <c r="BBR26" s="711"/>
      <c r="BBS26" s="711"/>
      <c r="BBT26" s="711"/>
      <c r="BBU26" s="711"/>
      <c r="BBV26" s="711"/>
      <c r="BBW26" s="711"/>
      <c r="BBX26" s="711"/>
      <c r="BBY26" s="711"/>
      <c r="BBZ26" s="711"/>
      <c r="BCA26" s="711"/>
      <c r="BCB26" s="711"/>
      <c r="BCC26" s="711"/>
      <c r="BCD26" s="711"/>
      <c r="BCE26" s="711"/>
      <c r="BCF26" s="711"/>
      <c r="BCG26" s="711"/>
      <c r="BCH26" s="711"/>
      <c r="BCI26" s="711"/>
      <c r="BCJ26" s="711"/>
      <c r="BCK26" s="711"/>
      <c r="BCL26" s="711"/>
      <c r="BCM26" s="711"/>
      <c r="BCN26" s="711"/>
      <c r="BCO26" s="711"/>
      <c r="BCP26" s="711"/>
      <c r="BCQ26" s="711"/>
      <c r="BCR26" s="711"/>
      <c r="BCS26" s="711"/>
      <c r="BCT26" s="711"/>
      <c r="BCU26" s="711"/>
      <c r="BCV26" s="711"/>
      <c r="BCW26" s="711"/>
      <c r="BCX26" s="711"/>
      <c r="BCY26" s="711"/>
      <c r="BCZ26" s="711"/>
      <c r="BDA26" s="711"/>
      <c r="BDB26" s="711"/>
      <c r="BDC26" s="711"/>
      <c r="BDD26" s="711"/>
      <c r="BDE26" s="711"/>
      <c r="BDF26" s="711"/>
      <c r="BDG26" s="711"/>
      <c r="BDH26" s="711"/>
      <c r="BDI26" s="711"/>
      <c r="BDJ26" s="711"/>
      <c r="BDK26" s="711"/>
      <c r="BDL26" s="711"/>
      <c r="BDM26" s="711"/>
      <c r="BDN26" s="711"/>
      <c r="BDO26" s="711"/>
      <c r="BDP26" s="711"/>
      <c r="BDQ26" s="711"/>
      <c r="BDR26" s="711"/>
      <c r="BDS26" s="711"/>
      <c r="BDT26" s="711"/>
      <c r="BDU26" s="711"/>
      <c r="BDV26" s="711"/>
      <c r="BDW26" s="711"/>
      <c r="BDX26" s="711"/>
      <c r="BDY26" s="711"/>
      <c r="BDZ26" s="711"/>
      <c r="BEA26" s="711"/>
      <c r="BEB26" s="711"/>
      <c r="BEC26" s="711"/>
      <c r="BED26" s="711"/>
      <c r="BEE26" s="711"/>
      <c r="BEF26" s="711"/>
      <c r="BEG26" s="711"/>
      <c r="BEH26" s="711"/>
      <c r="BEI26" s="711"/>
      <c r="BEJ26" s="711"/>
      <c r="BEK26" s="711"/>
      <c r="BEL26" s="711"/>
      <c r="BEM26" s="711"/>
      <c r="BEN26" s="711"/>
      <c r="BEO26" s="711"/>
      <c r="BEP26" s="711"/>
      <c r="BEQ26" s="711"/>
      <c r="BER26" s="711"/>
      <c r="BES26" s="711"/>
      <c r="BET26" s="711"/>
      <c r="BEU26" s="711"/>
      <c r="BEV26" s="711"/>
      <c r="BEW26" s="711"/>
      <c r="BEX26" s="711"/>
      <c r="BEY26" s="711"/>
      <c r="BEZ26" s="711"/>
      <c r="BFA26" s="711"/>
      <c r="BFB26" s="711"/>
      <c r="BFC26" s="711"/>
      <c r="BFD26" s="711"/>
      <c r="BFE26" s="711"/>
      <c r="BFF26" s="711"/>
      <c r="BFG26" s="711"/>
      <c r="BFH26" s="711"/>
      <c r="BFI26" s="711"/>
      <c r="BFJ26" s="711"/>
      <c r="BFK26" s="711"/>
      <c r="BFL26" s="711"/>
      <c r="BFM26" s="711"/>
      <c r="BFN26" s="711"/>
      <c r="BFO26" s="711"/>
      <c r="BFP26" s="711"/>
      <c r="BFQ26" s="711"/>
      <c r="BFR26" s="711"/>
      <c r="BFS26" s="711"/>
      <c r="BFT26" s="711"/>
      <c r="BFU26" s="711"/>
      <c r="BFV26" s="711"/>
      <c r="BFW26" s="711"/>
      <c r="BFX26" s="711"/>
      <c r="BFY26" s="711"/>
      <c r="BFZ26" s="711"/>
      <c r="BGA26" s="711"/>
      <c r="BGB26" s="711"/>
      <c r="BGC26" s="711"/>
      <c r="BGD26" s="711"/>
      <c r="BGE26" s="711"/>
      <c r="BGF26" s="711"/>
      <c r="BGG26" s="711"/>
      <c r="BGH26" s="711"/>
      <c r="BGI26" s="711"/>
      <c r="BGJ26" s="711"/>
      <c r="BGK26" s="711"/>
      <c r="BGL26" s="711"/>
      <c r="BGM26" s="711"/>
      <c r="BGN26" s="711"/>
      <c r="BGO26" s="711"/>
      <c r="BGP26" s="711"/>
      <c r="BGQ26" s="711"/>
      <c r="BGR26" s="711"/>
      <c r="BGS26" s="711"/>
      <c r="BGT26" s="711"/>
      <c r="BGU26" s="711"/>
      <c r="BGV26" s="711"/>
      <c r="BGW26" s="711"/>
      <c r="BGX26" s="711"/>
      <c r="BGY26" s="711"/>
      <c r="BGZ26" s="711"/>
      <c r="BHA26" s="711"/>
      <c r="BHB26" s="711"/>
      <c r="BHC26" s="711"/>
      <c r="BHD26" s="711"/>
      <c r="BHE26" s="711"/>
      <c r="BHF26" s="711"/>
      <c r="BHG26" s="711"/>
      <c r="BHH26" s="711"/>
      <c r="BHI26" s="711"/>
      <c r="BHJ26" s="711"/>
      <c r="BHK26" s="711"/>
      <c r="BHL26" s="711"/>
      <c r="BHM26" s="711"/>
      <c r="BHN26" s="711"/>
      <c r="BHO26" s="711"/>
      <c r="BHP26" s="711"/>
      <c r="BHQ26" s="711"/>
      <c r="BHR26" s="711"/>
      <c r="BHS26" s="711"/>
      <c r="BHT26" s="711"/>
      <c r="BHU26" s="711"/>
      <c r="BHV26" s="711"/>
      <c r="BHW26" s="711"/>
      <c r="BHX26" s="711"/>
      <c r="BHY26" s="711"/>
      <c r="BHZ26" s="711"/>
      <c r="BIA26" s="711"/>
      <c r="BIB26" s="711"/>
      <c r="BIC26" s="711"/>
      <c r="BID26" s="711"/>
      <c r="BIE26" s="711"/>
      <c r="BIF26" s="711"/>
      <c r="BIG26" s="711"/>
      <c r="BIH26" s="711"/>
      <c r="BII26" s="711"/>
      <c r="BIJ26" s="711"/>
      <c r="BIK26" s="711"/>
      <c r="BIL26" s="711"/>
      <c r="BIM26" s="711"/>
      <c r="BIN26" s="711"/>
      <c r="BIO26" s="711"/>
      <c r="BIP26" s="711"/>
      <c r="BIQ26" s="711"/>
      <c r="BIR26" s="711"/>
      <c r="BIS26" s="711"/>
      <c r="BIT26" s="711"/>
      <c r="BIU26" s="711"/>
      <c r="BIV26" s="711"/>
      <c r="BIW26" s="711"/>
      <c r="BIX26" s="711"/>
      <c r="BIY26" s="711"/>
      <c r="BIZ26" s="711"/>
      <c r="BJA26" s="711"/>
      <c r="BJB26" s="711"/>
      <c r="BJC26" s="711"/>
      <c r="BJD26" s="711"/>
      <c r="BJE26" s="711"/>
      <c r="BJF26" s="711"/>
      <c r="BJG26" s="711"/>
      <c r="BJH26" s="711"/>
      <c r="BJI26" s="711"/>
      <c r="BJJ26" s="711"/>
      <c r="BJK26" s="711"/>
      <c r="BJL26" s="711"/>
      <c r="BJM26" s="711"/>
      <c r="BJN26" s="711"/>
      <c r="BJO26" s="711"/>
      <c r="BJP26" s="711"/>
      <c r="BJQ26" s="711"/>
      <c r="BJR26" s="711"/>
      <c r="BJS26" s="711"/>
      <c r="BJT26" s="711"/>
      <c r="BJU26" s="711"/>
      <c r="BJV26" s="711"/>
      <c r="BJW26" s="711"/>
      <c r="BJX26" s="711"/>
      <c r="BJY26" s="711"/>
      <c r="BJZ26" s="711"/>
      <c r="BKA26" s="711"/>
      <c r="BKB26" s="711"/>
      <c r="BKC26" s="711"/>
      <c r="BKD26" s="711"/>
      <c r="BKE26" s="711"/>
      <c r="BKF26" s="711"/>
      <c r="BKG26" s="711"/>
      <c r="BKH26" s="711"/>
      <c r="BKI26" s="711"/>
      <c r="BKJ26" s="711"/>
      <c r="BKK26" s="711"/>
      <c r="BKL26" s="711"/>
      <c r="BKM26" s="711"/>
      <c r="BKN26" s="711"/>
      <c r="BKO26" s="711"/>
      <c r="BKP26" s="711"/>
      <c r="BKQ26" s="711"/>
      <c r="BKR26" s="711"/>
      <c r="BKS26" s="711"/>
      <c r="BKT26" s="711"/>
      <c r="BKU26" s="711"/>
      <c r="BKV26" s="711"/>
      <c r="BKW26" s="711"/>
      <c r="BKX26" s="711"/>
      <c r="BKY26" s="711"/>
      <c r="BKZ26" s="711"/>
      <c r="BLA26" s="711"/>
      <c r="BLB26" s="711"/>
      <c r="BLC26" s="711"/>
      <c r="BLD26" s="711"/>
      <c r="BLE26" s="711"/>
      <c r="BLF26" s="711"/>
      <c r="BLG26" s="711"/>
      <c r="BLH26" s="711"/>
      <c r="BLI26" s="711"/>
      <c r="BLJ26" s="711"/>
      <c r="BLK26" s="711"/>
      <c r="BLL26" s="711"/>
      <c r="BLM26" s="711"/>
      <c r="BLN26" s="711"/>
      <c r="BLO26" s="711"/>
      <c r="BLP26" s="711"/>
      <c r="BLQ26" s="711"/>
      <c r="BLR26" s="711"/>
      <c r="BLS26" s="711"/>
      <c r="BLT26" s="711"/>
      <c r="BLU26" s="711"/>
      <c r="BLV26" s="711"/>
      <c r="BLW26" s="711"/>
      <c r="BLX26" s="711"/>
      <c r="BLY26" s="711"/>
      <c r="BLZ26" s="711"/>
      <c r="BMA26" s="711"/>
      <c r="BMB26" s="711"/>
      <c r="BMC26" s="711"/>
      <c r="BMD26" s="711"/>
      <c r="BME26" s="711"/>
      <c r="BMF26" s="711"/>
      <c r="BMG26" s="711"/>
      <c r="BMH26" s="711"/>
      <c r="BMI26" s="711"/>
      <c r="BMJ26" s="711"/>
      <c r="BMK26" s="711"/>
      <c r="BML26" s="711"/>
      <c r="BMM26" s="711"/>
      <c r="BMN26" s="711"/>
      <c r="BMO26" s="711"/>
      <c r="BMP26" s="711"/>
      <c r="BMQ26" s="711"/>
      <c r="BMR26" s="711"/>
      <c r="BMS26" s="711"/>
      <c r="BMT26" s="711"/>
      <c r="BMU26" s="711"/>
      <c r="BMV26" s="711"/>
      <c r="BMW26" s="711"/>
      <c r="BMX26" s="711"/>
      <c r="BMY26" s="711"/>
      <c r="BMZ26" s="711"/>
      <c r="BNA26" s="711"/>
      <c r="BNB26" s="711"/>
      <c r="BNC26" s="711"/>
      <c r="BND26" s="711"/>
      <c r="BNE26" s="711"/>
      <c r="BNF26" s="711"/>
      <c r="BNG26" s="711"/>
      <c r="BNH26" s="711"/>
      <c r="BNI26" s="711"/>
      <c r="BNJ26" s="711"/>
      <c r="BNK26" s="711"/>
      <c r="BNL26" s="711"/>
      <c r="BNM26" s="711"/>
      <c r="BNN26" s="711"/>
      <c r="BNO26" s="711"/>
      <c r="BNP26" s="711"/>
      <c r="BNQ26" s="711"/>
      <c r="BNR26" s="711"/>
      <c r="BNS26" s="711"/>
      <c r="BNT26" s="711"/>
      <c r="BNU26" s="711"/>
      <c r="BNV26" s="711"/>
      <c r="BNW26" s="711"/>
      <c r="BNX26" s="711"/>
      <c r="BNY26" s="711"/>
      <c r="BNZ26" s="711"/>
      <c r="BOA26" s="711"/>
      <c r="BOB26" s="711"/>
      <c r="BOC26" s="711"/>
      <c r="BOD26" s="711"/>
      <c r="BOE26" s="711"/>
      <c r="BOF26" s="711"/>
      <c r="BOG26" s="711"/>
      <c r="BOH26" s="711"/>
      <c r="BOI26" s="711"/>
      <c r="BOJ26" s="711"/>
      <c r="BOK26" s="711"/>
      <c r="BOL26" s="711"/>
      <c r="BOM26" s="711"/>
      <c r="BON26" s="711"/>
      <c r="BOO26" s="711"/>
      <c r="BOP26" s="711"/>
      <c r="BOQ26" s="711"/>
      <c r="BOR26" s="711"/>
      <c r="BOS26" s="711"/>
      <c r="BOT26" s="711"/>
      <c r="BOU26" s="711"/>
      <c r="BOV26" s="711"/>
      <c r="BOW26" s="711"/>
      <c r="BOX26" s="711"/>
      <c r="BOY26" s="711"/>
      <c r="BOZ26" s="711"/>
      <c r="BPA26" s="711"/>
      <c r="BPB26" s="711"/>
      <c r="BPC26" s="711"/>
      <c r="BPD26" s="711"/>
      <c r="BPE26" s="711"/>
      <c r="BPF26" s="711"/>
      <c r="BPG26" s="711"/>
      <c r="BPH26" s="711"/>
      <c r="BPI26" s="711"/>
      <c r="BPJ26" s="711"/>
      <c r="BPK26" s="711"/>
      <c r="BPL26" s="711"/>
      <c r="BPM26" s="711"/>
      <c r="BPN26" s="711"/>
      <c r="BPO26" s="711"/>
      <c r="BPP26" s="711"/>
      <c r="BPQ26" s="711"/>
      <c r="BPR26" s="711"/>
      <c r="BPS26" s="711"/>
      <c r="BPT26" s="711"/>
      <c r="BPU26" s="711"/>
      <c r="BPV26" s="711"/>
      <c r="BPW26" s="711"/>
      <c r="BPX26" s="711"/>
      <c r="BPY26" s="711"/>
      <c r="BPZ26" s="711"/>
      <c r="BQA26" s="711"/>
      <c r="BQB26" s="711"/>
      <c r="BQC26" s="711"/>
      <c r="BQD26" s="711"/>
      <c r="BQE26" s="711"/>
      <c r="BQF26" s="711"/>
      <c r="BQG26" s="711"/>
      <c r="BQH26" s="711"/>
      <c r="BQI26" s="711"/>
      <c r="BQJ26" s="711"/>
      <c r="BQK26" s="711"/>
      <c r="BQL26" s="711"/>
      <c r="BQM26" s="711"/>
      <c r="BQN26" s="711"/>
      <c r="BQO26" s="711"/>
      <c r="BQP26" s="711"/>
      <c r="BQQ26" s="711"/>
      <c r="BQR26" s="711"/>
      <c r="BQS26" s="711"/>
      <c r="BQT26" s="711"/>
      <c r="BQU26" s="711"/>
      <c r="BQV26" s="711"/>
      <c r="BQW26" s="711"/>
      <c r="BQX26" s="711"/>
      <c r="BQY26" s="711"/>
      <c r="BQZ26" s="711"/>
      <c r="BRA26" s="711"/>
      <c r="BRB26" s="711"/>
      <c r="BRC26" s="711"/>
      <c r="BRD26" s="711"/>
      <c r="BRE26" s="711"/>
      <c r="BRF26" s="711"/>
      <c r="BRG26" s="711"/>
      <c r="BRH26" s="711"/>
      <c r="BRI26" s="711"/>
      <c r="BRJ26" s="711"/>
      <c r="BRK26" s="711"/>
      <c r="BRL26" s="711"/>
      <c r="BRM26" s="711"/>
      <c r="BRN26" s="711"/>
      <c r="BRO26" s="711"/>
      <c r="BRP26" s="711"/>
      <c r="BRQ26" s="711"/>
      <c r="BRR26" s="711"/>
      <c r="BRS26" s="711"/>
      <c r="BRT26" s="711"/>
      <c r="BRU26" s="711"/>
      <c r="BRV26" s="711"/>
      <c r="BRW26" s="711"/>
      <c r="BRX26" s="711"/>
      <c r="BRY26" s="711"/>
      <c r="BRZ26" s="711"/>
      <c r="BSA26" s="711"/>
      <c r="BSB26" s="711"/>
      <c r="BSC26" s="711"/>
      <c r="BSD26" s="711"/>
      <c r="BSE26" s="711"/>
      <c r="BSF26" s="711"/>
      <c r="BSG26" s="711"/>
      <c r="BSH26" s="711"/>
      <c r="BSI26" s="711"/>
      <c r="BSJ26" s="711"/>
      <c r="BSK26" s="711"/>
      <c r="BSL26" s="711"/>
      <c r="BSM26" s="711"/>
      <c r="BSN26" s="711"/>
      <c r="BSO26" s="711"/>
      <c r="BSP26" s="711"/>
      <c r="BSQ26" s="711"/>
      <c r="BSR26" s="711"/>
      <c r="BSS26" s="711"/>
      <c r="BST26" s="711"/>
      <c r="BSU26" s="711"/>
      <c r="BSV26" s="711"/>
      <c r="BSW26" s="711"/>
      <c r="BSX26" s="711"/>
      <c r="BSY26" s="711"/>
      <c r="BSZ26" s="711"/>
      <c r="BTA26" s="711"/>
      <c r="BTB26" s="711"/>
      <c r="BTC26" s="711"/>
      <c r="BTD26" s="711"/>
      <c r="BTE26" s="711"/>
      <c r="BTF26" s="711"/>
      <c r="BTG26" s="711"/>
      <c r="BTH26" s="711"/>
      <c r="BTI26" s="711"/>
      <c r="BTJ26" s="711"/>
      <c r="BTK26" s="711"/>
      <c r="BTL26" s="711"/>
      <c r="BTM26" s="711"/>
      <c r="BTN26" s="711"/>
      <c r="BTO26" s="711"/>
      <c r="BTP26" s="711"/>
      <c r="BTQ26" s="711"/>
      <c r="BTR26" s="711"/>
      <c r="BTS26" s="711"/>
      <c r="BTT26" s="711"/>
      <c r="BTU26" s="711"/>
      <c r="BTV26" s="711"/>
      <c r="BTW26" s="711"/>
      <c r="BTX26" s="711"/>
      <c r="BTY26" s="711"/>
      <c r="BTZ26" s="711"/>
      <c r="BUA26" s="711"/>
      <c r="BUB26" s="711"/>
      <c r="BUC26" s="711"/>
      <c r="BUD26" s="711"/>
      <c r="BUE26" s="711"/>
      <c r="BUF26" s="711"/>
      <c r="BUG26" s="711"/>
      <c r="BUH26" s="711"/>
      <c r="BUI26" s="711"/>
      <c r="BUJ26" s="711"/>
      <c r="BUK26" s="711"/>
      <c r="BUL26" s="711"/>
      <c r="BUM26" s="711"/>
      <c r="BUN26" s="711"/>
      <c r="BUO26" s="711"/>
      <c r="BUP26" s="711"/>
      <c r="BUQ26" s="711"/>
      <c r="BUR26" s="711"/>
      <c r="BUS26" s="711"/>
      <c r="BUT26" s="711"/>
      <c r="BUU26" s="711"/>
      <c r="BUV26" s="711"/>
      <c r="BUW26" s="711"/>
      <c r="BUX26" s="711"/>
      <c r="BUY26" s="711"/>
      <c r="BUZ26" s="711"/>
      <c r="BVA26" s="711"/>
      <c r="BVB26" s="711"/>
      <c r="BVC26" s="711"/>
      <c r="BVD26" s="711"/>
      <c r="BVE26" s="711"/>
      <c r="BVF26" s="711"/>
      <c r="BVG26" s="711"/>
      <c r="BVH26" s="711"/>
      <c r="BVI26" s="711"/>
      <c r="BVJ26" s="711"/>
      <c r="BVK26" s="711"/>
      <c r="BVL26" s="711"/>
      <c r="BVM26" s="711"/>
      <c r="BVN26" s="711"/>
      <c r="BVO26" s="711"/>
      <c r="BVP26" s="711"/>
      <c r="BVQ26" s="711"/>
      <c r="BVR26" s="711"/>
      <c r="BVS26" s="711"/>
      <c r="BVT26" s="711"/>
      <c r="BVU26" s="711"/>
      <c r="BVV26" s="711"/>
      <c r="BVW26" s="711"/>
      <c r="BVX26" s="711"/>
      <c r="BVY26" s="711"/>
      <c r="BVZ26" s="711"/>
      <c r="BWA26" s="711"/>
      <c r="BWB26" s="711"/>
      <c r="BWC26" s="711"/>
      <c r="BWD26" s="711"/>
      <c r="BWE26" s="711"/>
      <c r="BWF26" s="711"/>
      <c r="BWG26" s="711"/>
      <c r="BWH26" s="711"/>
      <c r="BWI26" s="711"/>
      <c r="BWJ26" s="711"/>
      <c r="BWK26" s="711"/>
      <c r="BWL26" s="711"/>
      <c r="BWM26" s="711"/>
      <c r="BWN26" s="711"/>
      <c r="BWO26" s="711"/>
      <c r="BWP26" s="711"/>
      <c r="BWQ26" s="711"/>
      <c r="BWR26" s="711"/>
      <c r="BWS26" s="711"/>
      <c r="BWT26" s="711"/>
      <c r="BWU26" s="711"/>
      <c r="BWV26" s="711"/>
      <c r="BWW26" s="711"/>
      <c r="BWX26" s="711"/>
      <c r="BWY26" s="711"/>
      <c r="BWZ26" s="711"/>
      <c r="BXA26" s="711"/>
      <c r="BXB26" s="711"/>
      <c r="BXC26" s="711"/>
      <c r="BXD26" s="711"/>
      <c r="BXE26" s="711"/>
      <c r="BXF26" s="711"/>
      <c r="BXG26" s="711"/>
      <c r="BXH26" s="711"/>
      <c r="BXI26" s="711"/>
      <c r="BXJ26" s="711"/>
      <c r="BXK26" s="711"/>
      <c r="BXL26" s="711"/>
      <c r="BXM26" s="711"/>
      <c r="BXN26" s="711"/>
      <c r="BXO26" s="711"/>
      <c r="BXP26" s="711"/>
      <c r="BXQ26" s="711"/>
      <c r="BXR26" s="711"/>
      <c r="BXS26" s="711"/>
      <c r="BXT26" s="711"/>
      <c r="BXU26" s="711"/>
      <c r="BXV26" s="711"/>
      <c r="BXW26" s="711"/>
      <c r="BXX26" s="711"/>
      <c r="BXY26" s="711"/>
      <c r="BXZ26" s="711"/>
      <c r="BYA26" s="711"/>
      <c r="BYB26" s="711"/>
      <c r="BYC26" s="711"/>
      <c r="BYD26" s="711"/>
      <c r="BYE26" s="711"/>
      <c r="BYF26" s="711"/>
      <c r="BYG26" s="711"/>
      <c r="BYH26" s="711"/>
      <c r="BYI26" s="711"/>
      <c r="BYJ26" s="711"/>
      <c r="BYK26" s="711"/>
      <c r="BYL26" s="711"/>
      <c r="BYM26" s="711"/>
      <c r="BYN26" s="711"/>
      <c r="BYO26" s="711"/>
      <c r="BYP26" s="711"/>
      <c r="BYQ26" s="711"/>
      <c r="BYR26" s="711"/>
      <c r="BYS26" s="711"/>
      <c r="BYT26" s="711"/>
      <c r="BYU26" s="711"/>
      <c r="BYV26" s="711"/>
      <c r="BYW26" s="711"/>
      <c r="BYX26" s="711"/>
      <c r="BYY26" s="711"/>
      <c r="BYZ26" s="711"/>
      <c r="BZA26" s="711"/>
      <c r="BZB26" s="711"/>
      <c r="BZC26" s="711"/>
      <c r="BZD26" s="711"/>
      <c r="BZE26" s="711"/>
      <c r="BZF26" s="711"/>
      <c r="BZG26" s="711"/>
      <c r="BZH26" s="711"/>
      <c r="BZI26" s="711"/>
      <c r="BZJ26" s="711"/>
      <c r="BZK26" s="711"/>
      <c r="BZL26" s="711"/>
      <c r="BZM26" s="711"/>
      <c r="BZN26" s="711"/>
      <c r="BZO26" s="711"/>
      <c r="BZP26" s="711"/>
      <c r="BZQ26" s="711"/>
      <c r="BZR26" s="711"/>
      <c r="BZS26" s="711"/>
      <c r="BZT26" s="711"/>
      <c r="BZU26" s="711"/>
      <c r="BZV26" s="711"/>
      <c r="BZW26" s="711"/>
      <c r="BZX26" s="711"/>
      <c r="BZY26" s="711"/>
      <c r="BZZ26" s="711"/>
      <c r="CAA26" s="711"/>
      <c r="CAB26" s="711"/>
      <c r="CAC26" s="711"/>
      <c r="CAD26" s="711"/>
      <c r="CAE26" s="711"/>
      <c r="CAF26" s="711"/>
      <c r="CAG26" s="711"/>
      <c r="CAH26" s="711"/>
      <c r="CAI26" s="711"/>
      <c r="CAJ26" s="711"/>
      <c r="CAK26" s="711"/>
      <c r="CAL26" s="711"/>
      <c r="CAM26" s="711"/>
      <c r="CAN26" s="711"/>
      <c r="CAO26" s="711"/>
      <c r="CAP26" s="711"/>
      <c r="CAQ26" s="711"/>
      <c r="CAR26" s="711"/>
      <c r="CAS26" s="711"/>
      <c r="CAT26" s="711"/>
      <c r="CAU26" s="711"/>
      <c r="CAV26" s="711"/>
      <c r="CAW26" s="711"/>
      <c r="CAX26" s="711"/>
      <c r="CAY26" s="711"/>
      <c r="CAZ26" s="711"/>
      <c r="CBA26" s="711"/>
      <c r="CBB26" s="711"/>
      <c r="CBC26" s="711"/>
      <c r="CBD26" s="711"/>
      <c r="CBE26" s="711"/>
      <c r="CBF26" s="711"/>
      <c r="CBG26" s="711"/>
      <c r="CBH26" s="711"/>
      <c r="CBI26" s="711"/>
      <c r="CBJ26" s="711"/>
      <c r="CBK26" s="711"/>
      <c r="CBL26" s="711"/>
      <c r="CBM26" s="711"/>
      <c r="CBN26" s="711"/>
      <c r="CBO26" s="711"/>
      <c r="CBP26" s="711"/>
      <c r="CBQ26" s="711"/>
      <c r="CBR26" s="711"/>
      <c r="CBS26" s="711"/>
      <c r="CBT26" s="711"/>
      <c r="CBU26" s="711"/>
      <c r="CBV26" s="711"/>
      <c r="CBW26" s="711"/>
      <c r="CBX26" s="711"/>
      <c r="CBY26" s="711"/>
      <c r="CBZ26" s="711"/>
      <c r="CCA26" s="711"/>
      <c r="CCB26" s="711"/>
      <c r="CCC26" s="711"/>
      <c r="CCD26" s="711"/>
      <c r="CCE26" s="711"/>
      <c r="CCF26" s="711"/>
      <c r="CCG26" s="711"/>
      <c r="CCH26" s="711"/>
      <c r="CCI26" s="711"/>
      <c r="CCJ26" s="711"/>
      <c r="CCK26" s="711"/>
      <c r="CCL26" s="711"/>
      <c r="CCM26" s="711"/>
      <c r="CCN26" s="711"/>
      <c r="CCO26" s="711"/>
      <c r="CCP26" s="711"/>
      <c r="CCQ26" s="711"/>
      <c r="CCR26" s="711"/>
      <c r="CCS26" s="711"/>
      <c r="CCT26" s="711"/>
      <c r="CCU26" s="711"/>
      <c r="CCV26" s="711"/>
      <c r="CCW26" s="711"/>
      <c r="CCX26" s="711"/>
      <c r="CCY26" s="711"/>
      <c r="CCZ26" s="711"/>
      <c r="CDA26" s="711"/>
      <c r="CDB26" s="711"/>
      <c r="CDC26" s="711"/>
      <c r="CDD26" s="711"/>
      <c r="CDE26" s="711"/>
      <c r="CDF26" s="711"/>
      <c r="CDG26" s="711"/>
      <c r="CDH26" s="711"/>
      <c r="CDI26" s="711"/>
      <c r="CDJ26" s="711"/>
      <c r="CDK26" s="711"/>
      <c r="CDL26" s="711"/>
      <c r="CDM26" s="711"/>
      <c r="CDN26" s="711"/>
      <c r="CDO26" s="711"/>
      <c r="CDP26" s="711"/>
      <c r="CDQ26" s="711"/>
      <c r="CDR26" s="711"/>
      <c r="CDS26" s="711"/>
      <c r="CDT26" s="711"/>
      <c r="CDU26" s="711"/>
      <c r="CDV26" s="711"/>
      <c r="CDW26" s="711"/>
      <c r="CDX26" s="711"/>
      <c r="CDY26" s="711"/>
      <c r="CDZ26" s="711"/>
      <c r="CEA26" s="711"/>
      <c r="CEB26" s="711"/>
      <c r="CEC26" s="711"/>
      <c r="CED26" s="711"/>
      <c r="CEE26" s="711"/>
      <c r="CEF26" s="711"/>
      <c r="CEG26" s="711"/>
      <c r="CEH26" s="711"/>
      <c r="CEI26" s="711"/>
      <c r="CEJ26" s="711"/>
      <c r="CEK26" s="711"/>
      <c r="CEL26" s="711"/>
      <c r="CEM26" s="711"/>
      <c r="CEN26" s="711"/>
      <c r="CEO26" s="711"/>
      <c r="CEP26" s="711"/>
      <c r="CEQ26" s="711"/>
      <c r="CER26" s="711"/>
      <c r="CES26" s="711"/>
      <c r="CET26" s="711"/>
      <c r="CEU26" s="711"/>
      <c r="CEV26" s="711"/>
      <c r="CEW26" s="711"/>
      <c r="CEX26" s="711"/>
      <c r="CEY26" s="711"/>
      <c r="CEZ26" s="711"/>
      <c r="CFA26" s="711"/>
      <c r="CFB26" s="711"/>
      <c r="CFC26" s="711"/>
      <c r="CFD26" s="711"/>
      <c r="CFE26" s="711"/>
      <c r="CFF26" s="711"/>
      <c r="CFG26" s="711"/>
      <c r="CFH26" s="711"/>
      <c r="CFI26" s="711"/>
      <c r="CFJ26" s="711"/>
      <c r="CFK26" s="711"/>
      <c r="CFL26" s="711"/>
      <c r="CFM26" s="711"/>
      <c r="CFN26" s="711"/>
      <c r="CFO26" s="711"/>
      <c r="CFP26" s="711"/>
      <c r="CFQ26" s="711"/>
      <c r="CFR26" s="711"/>
      <c r="CFS26" s="711"/>
      <c r="CFT26" s="711"/>
      <c r="CFU26" s="711"/>
      <c r="CFV26" s="711"/>
      <c r="CFW26" s="711"/>
      <c r="CFX26" s="711"/>
      <c r="CFY26" s="711"/>
      <c r="CFZ26" s="711"/>
      <c r="CGA26" s="711"/>
      <c r="CGB26" s="711"/>
      <c r="CGC26" s="711"/>
      <c r="CGD26" s="711"/>
      <c r="CGE26" s="711"/>
      <c r="CGF26" s="711"/>
      <c r="CGG26" s="711"/>
      <c r="CGH26" s="711"/>
      <c r="CGI26" s="711"/>
      <c r="CGJ26" s="711"/>
      <c r="CGK26" s="711"/>
      <c r="CGL26" s="711"/>
      <c r="CGM26" s="711"/>
      <c r="CGN26" s="711"/>
      <c r="CGO26" s="711"/>
      <c r="CGP26" s="711"/>
      <c r="CGQ26" s="711"/>
      <c r="CGR26" s="711"/>
      <c r="CGS26" s="711"/>
      <c r="CGT26" s="711"/>
      <c r="CGU26" s="711"/>
      <c r="CGV26" s="711"/>
      <c r="CGW26" s="711"/>
      <c r="CGX26" s="711"/>
      <c r="CGY26" s="711"/>
      <c r="CGZ26" s="711"/>
      <c r="CHA26" s="711"/>
      <c r="CHB26" s="711"/>
      <c r="CHC26" s="711"/>
      <c r="CHD26" s="711"/>
      <c r="CHE26" s="711"/>
      <c r="CHF26" s="711"/>
      <c r="CHG26" s="711"/>
      <c r="CHH26" s="711"/>
      <c r="CHI26" s="711"/>
      <c r="CHJ26" s="711"/>
      <c r="CHK26" s="711"/>
      <c r="CHL26" s="711"/>
      <c r="CHM26" s="711"/>
      <c r="CHN26" s="711"/>
      <c r="CHO26" s="711"/>
      <c r="CHP26" s="711"/>
      <c r="CHQ26" s="711"/>
      <c r="CHR26" s="711"/>
      <c r="CHS26" s="711"/>
      <c r="CHT26" s="711"/>
      <c r="CHU26" s="711"/>
      <c r="CHV26" s="711"/>
      <c r="CHW26" s="711"/>
      <c r="CHX26" s="711"/>
      <c r="CHY26" s="711"/>
      <c r="CHZ26" s="711"/>
      <c r="CIA26" s="711"/>
      <c r="CIB26" s="711"/>
      <c r="CIC26" s="711"/>
      <c r="CID26" s="711"/>
      <c r="CIE26" s="711"/>
      <c r="CIF26" s="711"/>
      <c r="CIG26" s="711"/>
      <c r="CIH26" s="711"/>
      <c r="CII26" s="711"/>
      <c r="CIJ26" s="711"/>
      <c r="CIK26" s="711"/>
      <c r="CIL26" s="711"/>
      <c r="CIM26" s="711"/>
      <c r="CIN26" s="711"/>
      <c r="CIO26" s="711"/>
      <c r="CIP26" s="711"/>
      <c r="CIQ26" s="711"/>
      <c r="CIR26" s="711"/>
      <c r="CIS26" s="711"/>
      <c r="CIT26" s="711"/>
      <c r="CIU26" s="711"/>
      <c r="CIV26" s="711"/>
      <c r="CIW26" s="711"/>
      <c r="CIX26" s="711"/>
      <c r="CIY26" s="711"/>
      <c r="CIZ26" s="711"/>
      <c r="CJA26" s="711"/>
      <c r="CJB26" s="711"/>
      <c r="CJC26" s="711"/>
      <c r="CJD26" s="711"/>
      <c r="CJE26" s="711"/>
      <c r="CJF26" s="711"/>
      <c r="CJG26" s="711"/>
      <c r="CJH26" s="711"/>
      <c r="CJI26" s="711"/>
      <c r="CJJ26" s="711"/>
      <c r="CJK26" s="711"/>
      <c r="CJL26" s="711"/>
      <c r="CJM26" s="711"/>
      <c r="CJN26" s="711"/>
      <c r="CJO26" s="711"/>
      <c r="CJP26" s="711"/>
      <c r="CJQ26" s="711"/>
      <c r="CJR26" s="711"/>
      <c r="CJS26" s="711"/>
      <c r="CJT26" s="711"/>
      <c r="CJU26" s="711"/>
      <c r="CJV26" s="711"/>
      <c r="CJW26" s="711"/>
      <c r="CJX26" s="711"/>
      <c r="CJY26" s="711"/>
      <c r="CJZ26" s="711"/>
      <c r="CKA26" s="711"/>
      <c r="CKB26" s="711"/>
      <c r="CKC26" s="711"/>
      <c r="CKD26" s="711"/>
      <c r="CKE26" s="711"/>
      <c r="CKF26" s="711"/>
      <c r="CKG26" s="711"/>
      <c r="CKH26" s="711"/>
      <c r="CKI26" s="711"/>
      <c r="CKJ26" s="711"/>
      <c r="CKK26" s="711"/>
      <c r="CKL26" s="711"/>
      <c r="CKM26" s="711"/>
      <c r="CKN26" s="711"/>
      <c r="CKO26" s="711"/>
      <c r="CKP26" s="711"/>
      <c r="CKQ26" s="711"/>
      <c r="CKR26" s="711"/>
      <c r="CKS26" s="711"/>
      <c r="CKT26" s="711"/>
      <c r="CKU26" s="711"/>
      <c r="CKV26" s="711"/>
      <c r="CKW26" s="711"/>
      <c r="CKX26" s="711"/>
      <c r="CKY26" s="711"/>
      <c r="CKZ26" s="711"/>
      <c r="CLA26" s="711"/>
      <c r="CLB26" s="711"/>
      <c r="CLC26" s="711"/>
      <c r="CLD26" s="711"/>
      <c r="CLE26" s="711"/>
      <c r="CLF26" s="711"/>
      <c r="CLG26" s="711"/>
      <c r="CLH26" s="711"/>
      <c r="CLI26" s="711"/>
      <c r="CLJ26" s="711"/>
      <c r="CLK26" s="711"/>
      <c r="CLL26" s="711"/>
      <c r="CLM26" s="711"/>
      <c r="CLN26" s="711"/>
      <c r="CLO26" s="711"/>
      <c r="CLP26" s="711"/>
      <c r="CLQ26" s="711"/>
      <c r="CLR26" s="711"/>
      <c r="CLS26" s="711"/>
      <c r="CLT26" s="711"/>
      <c r="CLU26" s="711"/>
      <c r="CLV26" s="711"/>
      <c r="CLW26" s="711"/>
      <c r="CLX26" s="711"/>
      <c r="CLY26" s="711"/>
      <c r="CLZ26" s="711"/>
      <c r="CMA26" s="711"/>
      <c r="CMB26" s="711"/>
      <c r="CMC26" s="711"/>
      <c r="CMD26" s="711"/>
      <c r="CME26" s="711"/>
      <c r="CMF26" s="711"/>
      <c r="CMG26" s="711"/>
      <c r="CMH26" s="711"/>
      <c r="CMI26" s="711"/>
      <c r="CMJ26" s="711"/>
      <c r="CMK26" s="711"/>
      <c r="CML26" s="711"/>
      <c r="CMM26" s="711"/>
      <c r="CMN26" s="711"/>
      <c r="CMO26" s="711"/>
      <c r="CMP26" s="711"/>
      <c r="CMQ26" s="711"/>
      <c r="CMR26" s="711"/>
      <c r="CMS26" s="711"/>
      <c r="CMT26" s="711"/>
      <c r="CMU26" s="711"/>
      <c r="CMV26" s="711"/>
      <c r="CMW26" s="711"/>
      <c r="CMX26" s="711"/>
      <c r="CMY26" s="711"/>
      <c r="CMZ26" s="711"/>
      <c r="CNA26" s="711"/>
      <c r="CNB26" s="711"/>
      <c r="CNC26" s="711"/>
      <c r="CND26" s="711"/>
      <c r="CNE26" s="711"/>
      <c r="CNF26" s="711"/>
      <c r="CNG26" s="711"/>
      <c r="CNH26" s="711"/>
      <c r="CNI26" s="711"/>
      <c r="CNJ26" s="711"/>
      <c r="CNK26" s="711"/>
      <c r="CNL26" s="711"/>
      <c r="CNM26" s="711"/>
      <c r="CNN26" s="711"/>
      <c r="CNO26" s="711"/>
      <c r="CNP26" s="711"/>
      <c r="CNQ26" s="711"/>
      <c r="CNR26" s="711"/>
      <c r="CNS26" s="711"/>
      <c r="CNT26" s="711"/>
      <c r="CNU26" s="711"/>
      <c r="CNV26" s="711"/>
      <c r="CNW26" s="711"/>
      <c r="CNX26" s="711"/>
      <c r="CNY26" s="711"/>
      <c r="CNZ26" s="711"/>
      <c r="COA26" s="711"/>
      <c r="COB26" s="711"/>
      <c r="COC26" s="711"/>
      <c r="COD26" s="711"/>
      <c r="COE26" s="711"/>
      <c r="COF26" s="711"/>
      <c r="COG26" s="711"/>
      <c r="COH26" s="711"/>
      <c r="COI26" s="711"/>
      <c r="COJ26" s="711"/>
      <c r="COK26" s="711"/>
      <c r="COL26" s="711"/>
      <c r="COM26" s="711"/>
      <c r="CON26" s="711"/>
      <c r="COO26" s="711"/>
      <c r="COP26" s="711"/>
      <c r="COQ26" s="711"/>
      <c r="COR26" s="711"/>
      <c r="COS26" s="711"/>
      <c r="COT26" s="711"/>
      <c r="COU26" s="711"/>
      <c r="COV26" s="711"/>
      <c r="COW26" s="711"/>
      <c r="COX26" s="711"/>
      <c r="COY26" s="711"/>
      <c r="COZ26" s="711"/>
      <c r="CPA26" s="711"/>
      <c r="CPB26" s="711"/>
      <c r="CPC26" s="711"/>
      <c r="CPD26" s="711"/>
      <c r="CPE26" s="711"/>
      <c r="CPF26" s="711"/>
      <c r="CPG26" s="711"/>
      <c r="CPH26" s="711"/>
      <c r="CPI26" s="711"/>
      <c r="CPJ26" s="711"/>
      <c r="CPK26" s="711"/>
      <c r="CPL26" s="711"/>
      <c r="CPM26" s="711"/>
      <c r="CPN26" s="711"/>
      <c r="CPO26" s="711"/>
      <c r="CPP26" s="711"/>
      <c r="CPQ26" s="711"/>
      <c r="CPR26" s="711"/>
      <c r="CPS26" s="711"/>
      <c r="CPT26" s="711"/>
      <c r="CPU26" s="711"/>
      <c r="CPV26" s="711"/>
      <c r="CPW26" s="711"/>
      <c r="CPX26" s="711"/>
      <c r="CPY26" s="711"/>
      <c r="CPZ26" s="711"/>
      <c r="CQA26" s="711"/>
      <c r="CQB26" s="711"/>
      <c r="CQC26" s="711"/>
      <c r="CQD26" s="711"/>
      <c r="CQE26" s="711"/>
      <c r="CQF26" s="711"/>
      <c r="CQG26" s="711"/>
      <c r="CQH26" s="711"/>
      <c r="CQI26" s="711"/>
      <c r="CQJ26" s="711"/>
      <c r="CQK26" s="711"/>
      <c r="CQL26" s="711"/>
      <c r="CQM26" s="711"/>
      <c r="CQN26" s="711"/>
      <c r="CQO26" s="711"/>
      <c r="CQP26" s="711"/>
      <c r="CQQ26" s="711"/>
      <c r="CQR26" s="711"/>
      <c r="CQS26" s="711"/>
      <c r="CQT26" s="711"/>
      <c r="CQU26" s="711"/>
      <c r="CQV26" s="711"/>
      <c r="CQW26" s="711"/>
      <c r="CQX26" s="711"/>
      <c r="CQY26" s="711"/>
      <c r="CQZ26" s="711"/>
      <c r="CRA26" s="711"/>
      <c r="CRB26" s="711"/>
      <c r="CRC26" s="711"/>
      <c r="CRD26" s="711"/>
      <c r="CRE26" s="711"/>
      <c r="CRF26" s="711"/>
      <c r="CRG26" s="711"/>
      <c r="CRH26" s="711"/>
      <c r="CRI26" s="711"/>
      <c r="CRJ26" s="711"/>
      <c r="CRK26" s="711"/>
      <c r="CRL26" s="711"/>
      <c r="CRM26" s="711"/>
      <c r="CRN26" s="711"/>
      <c r="CRO26" s="711"/>
      <c r="CRP26" s="711"/>
      <c r="CRQ26" s="711"/>
      <c r="CRR26" s="711"/>
      <c r="CRS26" s="711"/>
      <c r="CRT26" s="711"/>
      <c r="CRU26" s="711"/>
      <c r="CRV26" s="711"/>
      <c r="CRW26" s="711"/>
      <c r="CRX26" s="711"/>
      <c r="CRY26" s="711"/>
      <c r="CRZ26" s="711"/>
      <c r="CSA26" s="711"/>
      <c r="CSB26" s="711"/>
      <c r="CSC26" s="711"/>
      <c r="CSD26" s="711"/>
      <c r="CSE26" s="711"/>
      <c r="CSF26" s="711"/>
      <c r="CSG26" s="711"/>
      <c r="CSH26" s="711"/>
      <c r="CSI26" s="711"/>
      <c r="CSJ26" s="711"/>
      <c r="CSK26" s="711"/>
      <c r="CSL26" s="711"/>
      <c r="CSM26" s="711"/>
      <c r="CSN26" s="711"/>
      <c r="CSO26" s="711"/>
      <c r="CSP26" s="711"/>
      <c r="CSQ26" s="711"/>
      <c r="CSR26" s="711"/>
      <c r="CSS26" s="711"/>
      <c r="CST26" s="711"/>
      <c r="CSU26" s="711"/>
      <c r="CSV26" s="711"/>
      <c r="CSW26" s="711"/>
      <c r="CSX26" s="711"/>
      <c r="CSY26" s="711"/>
      <c r="CSZ26" s="711"/>
      <c r="CTA26" s="711"/>
      <c r="CTB26" s="711"/>
      <c r="CTC26" s="711"/>
      <c r="CTD26" s="711"/>
      <c r="CTE26" s="711"/>
      <c r="CTF26" s="711"/>
      <c r="CTG26" s="711"/>
      <c r="CTH26" s="711"/>
      <c r="CTI26" s="711"/>
      <c r="CTJ26" s="711"/>
      <c r="CTK26" s="711"/>
      <c r="CTL26" s="711"/>
      <c r="CTM26" s="711"/>
      <c r="CTN26" s="711"/>
      <c r="CTO26" s="711"/>
      <c r="CTP26" s="711"/>
      <c r="CTQ26" s="711"/>
      <c r="CTR26" s="711"/>
      <c r="CTS26" s="711"/>
      <c r="CTT26" s="711"/>
      <c r="CTU26" s="711"/>
      <c r="CTV26" s="711"/>
      <c r="CTW26" s="711"/>
      <c r="CTX26" s="711"/>
      <c r="CTY26" s="711"/>
      <c r="CTZ26" s="711"/>
      <c r="CUA26" s="711"/>
      <c r="CUB26" s="711"/>
      <c r="CUC26" s="711"/>
      <c r="CUD26" s="711"/>
      <c r="CUE26" s="711"/>
      <c r="CUF26" s="711"/>
      <c r="CUG26" s="711"/>
      <c r="CUH26" s="711"/>
      <c r="CUI26" s="711"/>
      <c r="CUJ26" s="711"/>
      <c r="CUK26" s="711"/>
      <c r="CUL26" s="711"/>
      <c r="CUM26" s="711"/>
      <c r="CUN26" s="711"/>
      <c r="CUO26" s="711"/>
      <c r="CUP26" s="711"/>
      <c r="CUQ26" s="711"/>
      <c r="CUR26" s="711"/>
      <c r="CUS26" s="711"/>
      <c r="CUT26" s="711"/>
      <c r="CUU26" s="711"/>
      <c r="CUV26" s="711"/>
      <c r="CUW26" s="711"/>
      <c r="CUX26" s="711"/>
      <c r="CUY26" s="711"/>
      <c r="CUZ26" s="711"/>
      <c r="CVA26" s="711"/>
      <c r="CVB26" s="711"/>
      <c r="CVC26" s="711"/>
      <c r="CVD26" s="711"/>
      <c r="CVE26" s="711"/>
      <c r="CVF26" s="711"/>
      <c r="CVG26" s="711"/>
      <c r="CVH26" s="711"/>
      <c r="CVI26" s="711"/>
      <c r="CVJ26" s="711"/>
      <c r="CVK26" s="711"/>
      <c r="CVL26" s="711"/>
      <c r="CVM26" s="711"/>
      <c r="CVN26" s="711"/>
      <c r="CVO26" s="711"/>
      <c r="CVP26" s="711"/>
      <c r="CVQ26" s="711"/>
      <c r="CVR26" s="711"/>
      <c r="CVS26" s="711"/>
      <c r="CVT26" s="711"/>
      <c r="CVU26" s="711"/>
      <c r="CVV26" s="711"/>
      <c r="CVW26" s="711"/>
      <c r="CVX26" s="711"/>
      <c r="CVY26" s="711"/>
      <c r="CVZ26" s="711"/>
      <c r="CWA26" s="711"/>
      <c r="CWB26" s="711"/>
      <c r="CWC26" s="711"/>
      <c r="CWD26" s="711"/>
      <c r="CWE26" s="711"/>
      <c r="CWF26" s="711"/>
      <c r="CWG26" s="711"/>
      <c r="CWH26" s="711"/>
      <c r="CWI26" s="711"/>
      <c r="CWJ26" s="711"/>
      <c r="CWK26" s="711"/>
      <c r="CWL26" s="711"/>
      <c r="CWM26" s="711"/>
      <c r="CWN26" s="711"/>
      <c r="CWO26" s="711"/>
      <c r="CWP26" s="711"/>
      <c r="CWQ26" s="711"/>
      <c r="CWR26" s="711"/>
      <c r="CWS26" s="711"/>
      <c r="CWT26" s="711"/>
      <c r="CWU26" s="711"/>
      <c r="CWV26" s="711"/>
      <c r="CWW26" s="711"/>
      <c r="CWX26" s="711"/>
      <c r="CWY26" s="711"/>
      <c r="CWZ26" s="711"/>
      <c r="CXA26" s="711"/>
      <c r="CXB26" s="711"/>
      <c r="CXC26" s="711"/>
      <c r="CXD26" s="711"/>
      <c r="CXE26" s="711"/>
      <c r="CXF26" s="711"/>
      <c r="CXG26" s="711"/>
      <c r="CXH26" s="711"/>
      <c r="CXI26" s="711"/>
      <c r="CXJ26" s="711"/>
      <c r="CXK26" s="711"/>
      <c r="CXL26" s="711"/>
      <c r="CXM26" s="711"/>
      <c r="CXN26" s="711"/>
      <c r="CXO26" s="711"/>
      <c r="CXP26" s="711"/>
      <c r="CXQ26" s="711"/>
      <c r="CXR26" s="711"/>
      <c r="CXS26" s="711"/>
      <c r="CXT26" s="711"/>
      <c r="CXU26" s="711"/>
      <c r="CXV26" s="711"/>
      <c r="CXW26" s="711"/>
      <c r="CXX26" s="711"/>
      <c r="CXY26" s="711"/>
      <c r="CXZ26" s="711"/>
      <c r="CYA26" s="711"/>
      <c r="CYB26" s="711"/>
      <c r="CYC26" s="711"/>
      <c r="CYD26" s="711"/>
      <c r="CYE26" s="711"/>
      <c r="CYF26" s="711"/>
      <c r="CYG26" s="711"/>
      <c r="CYH26" s="711"/>
      <c r="CYI26" s="711"/>
      <c r="CYJ26" s="711"/>
      <c r="CYK26" s="711"/>
      <c r="CYL26" s="711"/>
      <c r="CYM26" s="711"/>
      <c r="CYN26" s="711"/>
      <c r="CYO26" s="711"/>
      <c r="CYP26" s="711"/>
      <c r="CYQ26" s="711"/>
      <c r="CYR26" s="711"/>
      <c r="CYS26" s="711"/>
      <c r="CYT26" s="711"/>
      <c r="CYU26" s="711"/>
      <c r="CYV26" s="711"/>
      <c r="CYW26" s="711"/>
      <c r="CYX26" s="711"/>
      <c r="CYY26" s="711"/>
      <c r="CYZ26" s="711"/>
      <c r="CZA26" s="711"/>
      <c r="CZB26" s="711"/>
      <c r="CZC26" s="711"/>
      <c r="CZD26" s="711"/>
      <c r="CZE26" s="711"/>
      <c r="CZF26" s="711"/>
      <c r="CZG26" s="711"/>
      <c r="CZH26" s="711"/>
      <c r="CZI26" s="711"/>
      <c r="CZJ26" s="711"/>
      <c r="CZK26" s="711"/>
      <c r="CZL26" s="711"/>
      <c r="CZM26" s="711"/>
      <c r="CZN26" s="711"/>
      <c r="CZO26" s="711"/>
      <c r="CZP26" s="711"/>
      <c r="CZQ26" s="711"/>
      <c r="CZR26" s="711"/>
      <c r="CZS26" s="711"/>
      <c r="CZT26" s="711"/>
      <c r="CZU26" s="711"/>
      <c r="CZV26" s="711"/>
      <c r="CZW26" s="711"/>
      <c r="CZX26" s="711"/>
      <c r="CZY26" s="711"/>
      <c r="CZZ26" s="711"/>
      <c r="DAA26" s="711"/>
      <c r="DAB26" s="711"/>
      <c r="DAC26" s="711"/>
      <c r="DAD26" s="711"/>
      <c r="DAE26" s="711"/>
      <c r="DAF26" s="711"/>
      <c r="DAG26" s="711"/>
      <c r="DAH26" s="711"/>
      <c r="DAI26" s="711"/>
      <c r="DAJ26" s="711"/>
      <c r="DAK26" s="711"/>
      <c r="DAL26" s="711"/>
      <c r="DAM26" s="711"/>
      <c r="DAN26" s="711"/>
      <c r="DAO26" s="711"/>
      <c r="DAP26" s="711"/>
      <c r="DAQ26" s="711"/>
      <c r="DAR26" s="711"/>
      <c r="DAS26" s="711"/>
      <c r="DAT26" s="711"/>
      <c r="DAU26" s="711"/>
      <c r="DAV26" s="711"/>
      <c r="DAW26" s="711"/>
      <c r="DAX26" s="711"/>
      <c r="DAY26" s="711"/>
      <c r="DAZ26" s="711"/>
      <c r="DBA26" s="711"/>
      <c r="DBB26" s="711"/>
      <c r="DBC26" s="711"/>
      <c r="DBD26" s="711"/>
      <c r="DBE26" s="711"/>
      <c r="DBF26" s="711"/>
      <c r="DBG26" s="711"/>
      <c r="DBH26" s="711"/>
      <c r="DBI26" s="711"/>
      <c r="DBJ26" s="711"/>
      <c r="DBK26" s="711"/>
      <c r="DBL26" s="711"/>
      <c r="DBM26" s="711"/>
      <c r="DBN26" s="711"/>
      <c r="DBO26" s="711"/>
      <c r="DBP26" s="711"/>
      <c r="DBQ26" s="711"/>
      <c r="DBR26" s="711"/>
      <c r="DBS26" s="711"/>
      <c r="DBT26" s="711"/>
      <c r="DBU26" s="711"/>
      <c r="DBV26" s="711"/>
      <c r="DBW26" s="711"/>
      <c r="DBX26" s="711"/>
      <c r="DBY26" s="711"/>
      <c r="DBZ26" s="711"/>
      <c r="DCA26" s="711"/>
      <c r="DCB26" s="711"/>
      <c r="DCC26" s="711"/>
      <c r="DCD26" s="711"/>
      <c r="DCE26" s="711"/>
      <c r="DCF26" s="711"/>
      <c r="DCG26" s="711"/>
      <c r="DCH26" s="711"/>
      <c r="DCI26" s="711"/>
      <c r="DCJ26" s="711"/>
      <c r="DCK26" s="711"/>
      <c r="DCL26" s="711"/>
      <c r="DCM26" s="711"/>
      <c r="DCN26" s="711"/>
      <c r="DCO26" s="711"/>
      <c r="DCP26" s="711"/>
      <c r="DCQ26" s="711"/>
      <c r="DCR26" s="711"/>
      <c r="DCS26" s="711"/>
      <c r="DCT26" s="711"/>
      <c r="DCU26" s="711"/>
      <c r="DCV26" s="711"/>
      <c r="DCW26" s="711"/>
      <c r="DCX26" s="711"/>
      <c r="DCY26" s="711"/>
      <c r="DCZ26" s="711"/>
      <c r="DDA26" s="711"/>
      <c r="DDB26" s="711"/>
      <c r="DDC26" s="711"/>
      <c r="DDD26" s="711"/>
      <c r="DDE26" s="711"/>
      <c r="DDF26" s="711"/>
      <c r="DDG26" s="711"/>
      <c r="DDH26" s="711"/>
      <c r="DDI26" s="711"/>
      <c r="DDJ26" s="711"/>
      <c r="DDK26" s="711"/>
      <c r="DDL26" s="711"/>
      <c r="DDM26" s="711"/>
      <c r="DDN26" s="711"/>
      <c r="DDO26" s="711"/>
      <c r="DDP26" s="711"/>
      <c r="DDQ26" s="711"/>
      <c r="DDR26" s="711"/>
      <c r="DDS26" s="711"/>
      <c r="DDT26" s="711"/>
      <c r="DDU26" s="711"/>
      <c r="DDV26" s="711"/>
      <c r="DDW26" s="711"/>
      <c r="DDX26" s="711"/>
      <c r="DDY26" s="711"/>
      <c r="DDZ26" s="711"/>
      <c r="DEA26" s="711"/>
      <c r="DEB26" s="711"/>
      <c r="DEC26" s="711"/>
      <c r="DED26" s="711"/>
      <c r="DEE26" s="711"/>
      <c r="DEF26" s="711"/>
      <c r="DEG26" s="711"/>
      <c r="DEH26" s="711"/>
      <c r="DEI26" s="711"/>
      <c r="DEJ26" s="711"/>
      <c r="DEK26" s="711"/>
      <c r="DEL26" s="711"/>
      <c r="DEM26" s="711"/>
      <c r="DEN26" s="711"/>
      <c r="DEO26" s="711"/>
      <c r="DEP26" s="711"/>
      <c r="DEQ26" s="711"/>
      <c r="DER26" s="711"/>
      <c r="DES26" s="711"/>
      <c r="DET26" s="711"/>
      <c r="DEU26" s="711"/>
      <c r="DEV26" s="711"/>
      <c r="DEW26" s="711"/>
      <c r="DEX26" s="711"/>
      <c r="DEY26" s="711"/>
      <c r="DEZ26" s="711"/>
      <c r="DFA26" s="711"/>
      <c r="DFB26" s="711"/>
      <c r="DFC26" s="711"/>
      <c r="DFD26" s="711"/>
      <c r="DFE26" s="711"/>
      <c r="DFF26" s="711"/>
      <c r="DFG26" s="711"/>
      <c r="DFH26" s="711"/>
      <c r="DFI26" s="711"/>
      <c r="DFJ26" s="711"/>
      <c r="DFK26" s="711"/>
      <c r="DFL26" s="711"/>
      <c r="DFM26" s="711"/>
      <c r="DFN26" s="711"/>
      <c r="DFO26" s="711"/>
      <c r="DFP26" s="711"/>
      <c r="DFQ26" s="711"/>
      <c r="DFR26" s="711"/>
      <c r="DFS26" s="711"/>
      <c r="DFT26" s="711"/>
      <c r="DFU26" s="711"/>
      <c r="DFV26" s="711"/>
      <c r="DFW26" s="711"/>
      <c r="DFX26" s="711"/>
      <c r="DFY26" s="711"/>
      <c r="DFZ26" s="711"/>
      <c r="DGA26" s="711"/>
      <c r="DGB26" s="711"/>
      <c r="DGC26" s="711"/>
      <c r="DGD26" s="711"/>
      <c r="DGE26" s="711"/>
      <c r="DGF26" s="711"/>
      <c r="DGG26" s="711"/>
      <c r="DGH26" s="711"/>
      <c r="DGI26" s="711"/>
      <c r="DGJ26" s="711"/>
      <c r="DGK26" s="711"/>
      <c r="DGL26" s="711"/>
      <c r="DGM26" s="711"/>
      <c r="DGN26" s="711"/>
      <c r="DGO26" s="711"/>
      <c r="DGP26" s="711"/>
      <c r="DGQ26" s="711"/>
      <c r="DGR26" s="711"/>
      <c r="DGS26" s="711"/>
      <c r="DGT26" s="711"/>
      <c r="DGU26" s="711"/>
      <c r="DGV26" s="711"/>
      <c r="DGW26" s="711"/>
      <c r="DGX26" s="711"/>
      <c r="DGY26" s="711"/>
      <c r="DGZ26" s="711"/>
      <c r="DHA26" s="711"/>
      <c r="DHB26" s="711"/>
      <c r="DHC26" s="711"/>
      <c r="DHD26" s="711"/>
      <c r="DHE26" s="711"/>
      <c r="DHF26" s="711"/>
      <c r="DHG26" s="711"/>
      <c r="DHH26" s="711"/>
      <c r="DHI26" s="711"/>
      <c r="DHJ26" s="711"/>
      <c r="DHK26" s="711"/>
      <c r="DHL26" s="711"/>
      <c r="DHM26" s="711"/>
      <c r="DHN26" s="711"/>
      <c r="DHO26" s="711"/>
      <c r="DHP26" s="711"/>
      <c r="DHQ26" s="711"/>
      <c r="DHR26" s="711"/>
      <c r="DHS26" s="711"/>
      <c r="DHT26" s="711"/>
      <c r="DHU26" s="711"/>
      <c r="DHV26" s="711"/>
      <c r="DHW26" s="711"/>
      <c r="DHX26" s="711"/>
      <c r="DHY26" s="711"/>
      <c r="DHZ26" s="711"/>
      <c r="DIA26" s="711"/>
      <c r="DIB26" s="711"/>
      <c r="DIC26" s="711"/>
      <c r="DID26" s="711"/>
      <c r="DIE26" s="711"/>
      <c r="DIF26" s="711"/>
      <c r="DIG26" s="711"/>
      <c r="DIH26" s="711"/>
      <c r="DII26" s="711"/>
      <c r="DIJ26" s="711"/>
      <c r="DIK26" s="711"/>
      <c r="DIL26" s="711"/>
      <c r="DIM26" s="711"/>
      <c r="DIN26" s="711"/>
      <c r="DIO26" s="711"/>
      <c r="DIP26" s="711"/>
      <c r="DIQ26" s="711"/>
      <c r="DIR26" s="711"/>
      <c r="DIS26" s="711"/>
      <c r="DIT26" s="711"/>
      <c r="DIU26" s="711"/>
      <c r="DIV26" s="711"/>
      <c r="DIW26" s="711"/>
      <c r="DIX26" s="711"/>
      <c r="DIY26" s="711"/>
      <c r="DIZ26" s="711"/>
      <c r="DJA26" s="711"/>
      <c r="DJB26" s="711"/>
      <c r="DJC26" s="711"/>
      <c r="DJD26" s="711"/>
      <c r="DJE26" s="711"/>
      <c r="DJF26" s="711"/>
      <c r="DJG26" s="711"/>
      <c r="DJH26" s="711"/>
      <c r="DJI26" s="711"/>
      <c r="DJJ26" s="711"/>
      <c r="DJK26" s="711"/>
      <c r="DJL26" s="711"/>
      <c r="DJM26" s="711"/>
      <c r="DJN26" s="711"/>
      <c r="DJO26" s="711"/>
      <c r="DJP26" s="711"/>
      <c r="DJQ26" s="711"/>
      <c r="DJR26" s="711"/>
      <c r="DJS26" s="711"/>
      <c r="DJT26" s="711"/>
      <c r="DJU26" s="711"/>
      <c r="DJV26" s="711"/>
      <c r="DJW26" s="711"/>
      <c r="DJX26" s="711"/>
      <c r="DJY26" s="711"/>
      <c r="DJZ26" s="711"/>
      <c r="DKA26" s="711"/>
      <c r="DKB26" s="711"/>
      <c r="DKC26" s="711"/>
      <c r="DKD26" s="711"/>
      <c r="DKE26" s="711"/>
      <c r="DKF26" s="711"/>
      <c r="DKG26" s="711"/>
      <c r="DKH26" s="711"/>
      <c r="DKI26" s="711"/>
      <c r="DKJ26" s="711"/>
      <c r="DKK26" s="711"/>
      <c r="DKL26" s="711"/>
      <c r="DKM26" s="711"/>
      <c r="DKN26" s="711"/>
      <c r="DKO26" s="711"/>
      <c r="DKP26" s="711"/>
      <c r="DKQ26" s="711"/>
      <c r="DKR26" s="711"/>
      <c r="DKS26" s="711"/>
      <c r="DKT26" s="711"/>
      <c r="DKU26" s="711"/>
      <c r="DKV26" s="711"/>
      <c r="DKW26" s="711"/>
      <c r="DKX26" s="711"/>
      <c r="DKY26" s="711"/>
      <c r="DKZ26" s="711"/>
      <c r="DLA26" s="711"/>
      <c r="DLB26" s="711"/>
      <c r="DLC26" s="711"/>
      <c r="DLD26" s="711"/>
      <c r="DLE26" s="711"/>
      <c r="DLF26" s="711"/>
      <c r="DLG26" s="711"/>
      <c r="DLH26" s="711"/>
      <c r="DLI26" s="711"/>
      <c r="DLJ26" s="711"/>
      <c r="DLK26" s="711"/>
      <c r="DLL26" s="711"/>
      <c r="DLM26" s="711"/>
      <c r="DLN26" s="711"/>
      <c r="DLO26" s="711"/>
      <c r="DLP26" s="711"/>
      <c r="DLQ26" s="711"/>
      <c r="DLR26" s="711"/>
      <c r="DLS26" s="711"/>
      <c r="DLT26" s="711"/>
      <c r="DLU26" s="711"/>
      <c r="DLV26" s="711"/>
      <c r="DLW26" s="711"/>
      <c r="DLX26" s="711"/>
      <c r="DLY26" s="711"/>
      <c r="DLZ26" s="711"/>
      <c r="DMA26" s="711"/>
      <c r="DMB26" s="711"/>
      <c r="DMC26" s="711"/>
      <c r="DMD26" s="711"/>
      <c r="DME26" s="711"/>
      <c r="DMF26" s="711"/>
      <c r="DMG26" s="711"/>
      <c r="DMH26" s="711"/>
      <c r="DMI26" s="711"/>
      <c r="DMJ26" s="711"/>
      <c r="DMK26" s="711"/>
      <c r="DML26" s="711"/>
      <c r="DMM26" s="711"/>
      <c r="DMN26" s="711"/>
      <c r="DMO26" s="711"/>
      <c r="DMP26" s="711"/>
      <c r="DMQ26" s="711"/>
      <c r="DMR26" s="711"/>
      <c r="DMS26" s="711"/>
      <c r="DMT26" s="711"/>
      <c r="DMU26" s="711"/>
      <c r="DMV26" s="711"/>
      <c r="DMW26" s="711"/>
      <c r="DMX26" s="711"/>
      <c r="DMY26" s="711"/>
      <c r="DMZ26" s="711"/>
      <c r="DNA26" s="711"/>
      <c r="DNB26" s="711"/>
      <c r="DNC26" s="711"/>
      <c r="DND26" s="711"/>
      <c r="DNE26" s="711"/>
      <c r="DNF26" s="711"/>
      <c r="DNG26" s="711"/>
      <c r="DNH26" s="711"/>
      <c r="DNI26" s="711"/>
      <c r="DNJ26" s="711"/>
      <c r="DNK26" s="711"/>
      <c r="DNL26" s="711"/>
      <c r="DNM26" s="711"/>
      <c r="DNN26" s="711"/>
      <c r="DNO26" s="711"/>
      <c r="DNP26" s="711"/>
      <c r="DNQ26" s="711"/>
      <c r="DNR26" s="711"/>
      <c r="DNS26" s="711"/>
      <c r="DNT26" s="711"/>
      <c r="DNU26" s="711"/>
      <c r="DNV26" s="711"/>
      <c r="DNW26" s="711"/>
      <c r="DNX26" s="711"/>
      <c r="DNY26" s="711"/>
      <c r="DNZ26" s="711"/>
      <c r="DOA26" s="711"/>
      <c r="DOB26" s="711"/>
      <c r="DOC26" s="711"/>
      <c r="DOD26" s="711"/>
      <c r="DOE26" s="711"/>
      <c r="DOF26" s="711"/>
      <c r="DOG26" s="711"/>
      <c r="DOH26" s="711"/>
      <c r="DOI26" s="711"/>
      <c r="DOJ26" s="711"/>
      <c r="DOK26" s="711"/>
      <c r="DOL26" s="711"/>
      <c r="DOM26" s="711"/>
      <c r="DON26" s="711"/>
      <c r="DOO26" s="711"/>
      <c r="DOP26" s="711"/>
      <c r="DOQ26" s="711"/>
      <c r="DOR26" s="711"/>
      <c r="DOS26" s="711"/>
      <c r="DOT26" s="711"/>
      <c r="DOU26" s="711"/>
      <c r="DOV26" s="711"/>
      <c r="DOW26" s="711"/>
      <c r="DOX26" s="711"/>
      <c r="DOY26" s="711"/>
      <c r="DOZ26" s="711"/>
      <c r="DPA26" s="711"/>
      <c r="DPB26" s="711"/>
      <c r="DPC26" s="711"/>
      <c r="DPD26" s="711"/>
      <c r="DPE26" s="711"/>
      <c r="DPF26" s="711"/>
      <c r="DPG26" s="711"/>
      <c r="DPH26" s="711"/>
      <c r="DPI26" s="711"/>
      <c r="DPJ26" s="711"/>
      <c r="DPK26" s="711"/>
      <c r="DPL26" s="711"/>
      <c r="DPM26" s="711"/>
      <c r="DPN26" s="711"/>
      <c r="DPO26" s="711"/>
      <c r="DPP26" s="711"/>
      <c r="DPQ26" s="711"/>
      <c r="DPR26" s="711"/>
      <c r="DPS26" s="711"/>
      <c r="DPT26" s="711"/>
      <c r="DPU26" s="711"/>
      <c r="DPV26" s="711"/>
      <c r="DPW26" s="711"/>
      <c r="DPX26" s="711"/>
      <c r="DPY26" s="711"/>
      <c r="DPZ26" s="711"/>
      <c r="DQA26" s="711"/>
      <c r="DQB26" s="711"/>
      <c r="DQC26" s="711"/>
      <c r="DQD26" s="711"/>
      <c r="DQE26" s="711"/>
      <c r="DQF26" s="711"/>
      <c r="DQG26" s="711"/>
      <c r="DQH26" s="711"/>
      <c r="DQI26" s="711"/>
      <c r="DQJ26" s="711"/>
      <c r="DQK26" s="711"/>
      <c r="DQL26" s="711"/>
      <c r="DQM26" s="711"/>
      <c r="DQN26" s="711"/>
      <c r="DQO26" s="711"/>
      <c r="DQP26" s="711"/>
      <c r="DQQ26" s="711"/>
      <c r="DQR26" s="711"/>
      <c r="DQS26" s="711"/>
      <c r="DQT26" s="711"/>
      <c r="DQU26" s="711"/>
      <c r="DQV26" s="711"/>
      <c r="DQW26" s="711"/>
      <c r="DQX26" s="711"/>
      <c r="DQY26" s="711"/>
      <c r="DQZ26" s="711"/>
      <c r="DRA26" s="711"/>
      <c r="DRB26" s="711"/>
      <c r="DRC26" s="711"/>
      <c r="DRD26" s="711"/>
      <c r="DRE26" s="711"/>
      <c r="DRF26" s="711"/>
      <c r="DRG26" s="711"/>
      <c r="DRH26" s="711"/>
      <c r="DRI26" s="711"/>
      <c r="DRJ26" s="711"/>
      <c r="DRK26" s="711"/>
      <c r="DRL26" s="711"/>
      <c r="DRM26" s="711"/>
      <c r="DRN26" s="711"/>
      <c r="DRO26" s="711"/>
      <c r="DRP26" s="711"/>
      <c r="DRQ26" s="711"/>
      <c r="DRR26" s="711"/>
      <c r="DRS26" s="711"/>
      <c r="DRT26" s="711"/>
      <c r="DRU26" s="711"/>
      <c r="DRV26" s="711"/>
      <c r="DRW26" s="711"/>
      <c r="DRX26" s="711"/>
      <c r="DRY26" s="711"/>
      <c r="DRZ26" s="711"/>
      <c r="DSA26" s="711"/>
      <c r="DSB26" s="711"/>
      <c r="DSC26" s="711"/>
      <c r="DSD26" s="711"/>
      <c r="DSE26" s="711"/>
      <c r="DSF26" s="711"/>
      <c r="DSG26" s="711"/>
      <c r="DSH26" s="711"/>
      <c r="DSI26" s="711"/>
      <c r="DSJ26" s="711"/>
      <c r="DSK26" s="711"/>
      <c r="DSL26" s="711"/>
      <c r="DSM26" s="711"/>
      <c r="DSN26" s="711"/>
      <c r="DSO26" s="711"/>
      <c r="DSP26" s="711"/>
      <c r="DSQ26" s="711"/>
      <c r="DSR26" s="711"/>
      <c r="DSS26" s="711"/>
      <c r="DST26" s="711"/>
      <c r="DSU26" s="711"/>
      <c r="DSV26" s="711"/>
      <c r="DSW26" s="711"/>
      <c r="DSX26" s="711"/>
      <c r="DSY26" s="711"/>
      <c r="DSZ26" s="711"/>
      <c r="DTA26" s="711"/>
      <c r="DTB26" s="711"/>
      <c r="DTC26" s="711"/>
      <c r="DTD26" s="711"/>
      <c r="DTE26" s="711"/>
      <c r="DTF26" s="711"/>
      <c r="DTG26" s="711"/>
      <c r="DTH26" s="711"/>
      <c r="DTI26" s="711"/>
      <c r="DTJ26" s="711"/>
      <c r="DTK26" s="711"/>
      <c r="DTL26" s="711"/>
      <c r="DTM26" s="711"/>
      <c r="DTN26" s="711"/>
      <c r="DTO26" s="711"/>
      <c r="DTP26" s="711"/>
      <c r="DTQ26" s="711"/>
      <c r="DTR26" s="711"/>
      <c r="DTS26" s="711"/>
      <c r="DTT26" s="711"/>
      <c r="DTU26" s="711"/>
      <c r="DTV26" s="711"/>
      <c r="DTW26" s="711"/>
      <c r="DTX26" s="711"/>
      <c r="DTY26" s="711"/>
      <c r="DTZ26" s="711"/>
      <c r="DUA26" s="711"/>
      <c r="DUB26" s="711"/>
      <c r="DUC26" s="711"/>
      <c r="DUD26" s="711"/>
      <c r="DUE26" s="711"/>
      <c r="DUF26" s="711"/>
      <c r="DUG26" s="711"/>
      <c r="DUH26" s="711"/>
      <c r="DUI26" s="711"/>
      <c r="DUJ26" s="711"/>
      <c r="DUK26" s="711"/>
      <c r="DUL26" s="711"/>
      <c r="DUM26" s="711"/>
      <c r="DUN26" s="711"/>
      <c r="DUO26" s="711"/>
      <c r="DUP26" s="711"/>
      <c r="DUQ26" s="711"/>
      <c r="DUR26" s="711"/>
      <c r="DUS26" s="711"/>
      <c r="DUT26" s="711"/>
      <c r="DUU26" s="711"/>
      <c r="DUV26" s="711"/>
      <c r="DUW26" s="711"/>
      <c r="DUX26" s="711"/>
      <c r="DUY26" s="711"/>
      <c r="DUZ26" s="711"/>
      <c r="DVA26" s="711"/>
      <c r="DVB26" s="711"/>
      <c r="DVC26" s="711"/>
      <c r="DVD26" s="711"/>
      <c r="DVE26" s="711"/>
      <c r="DVF26" s="711"/>
      <c r="DVG26" s="711"/>
      <c r="DVH26" s="711"/>
      <c r="DVI26" s="711"/>
      <c r="DVJ26" s="711"/>
      <c r="DVK26" s="711"/>
      <c r="DVL26" s="711"/>
      <c r="DVM26" s="711"/>
      <c r="DVN26" s="711"/>
      <c r="DVO26" s="711"/>
      <c r="DVP26" s="711"/>
      <c r="DVQ26" s="711"/>
      <c r="DVR26" s="711"/>
      <c r="DVS26" s="711"/>
      <c r="DVT26" s="711"/>
      <c r="DVU26" s="711"/>
      <c r="DVV26" s="711"/>
      <c r="DVW26" s="711"/>
      <c r="DVX26" s="711"/>
      <c r="DVY26" s="711"/>
      <c r="DVZ26" s="711"/>
      <c r="DWA26" s="711"/>
      <c r="DWB26" s="711"/>
      <c r="DWC26" s="711"/>
      <c r="DWD26" s="711"/>
      <c r="DWE26" s="711"/>
      <c r="DWF26" s="711"/>
      <c r="DWG26" s="711"/>
      <c r="DWH26" s="711"/>
      <c r="DWI26" s="711"/>
      <c r="DWJ26" s="711"/>
      <c r="DWK26" s="711"/>
      <c r="DWL26" s="711"/>
      <c r="DWM26" s="711"/>
      <c r="DWN26" s="711"/>
      <c r="DWO26" s="711"/>
      <c r="DWP26" s="711"/>
      <c r="DWQ26" s="711"/>
      <c r="DWR26" s="711"/>
      <c r="DWS26" s="711"/>
      <c r="DWT26" s="711"/>
      <c r="DWU26" s="711"/>
      <c r="DWV26" s="711"/>
      <c r="DWW26" s="711"/>
      <c r="DWX26" s="711"/>
      <c r="DWY26" s="711"/>
      <c r="DWZ26" s="711"/>
      <c r="DXA26" s="711"/>
      <c r="DXB26" s="711"/>
      <c r="DXC26" s="711"/>
      <c r="DXD26" s="711"/>
      <c r="DXE26" s="711"/>
      <c r="DXF26" s="711"/>
      <c r="DXG26" s="711"/>
      <c r="DXH26" s="711"/>
      <c r="DXI26" s="711"/>
      <c r="DXJ26" s="711"/>
      <c r="DXK26" s="711"/>
      <c r="DXL26" s="711"/>
      <c r="DXM26" s="711"/>
      <c r="DXN26" s="711"/>
      <c r="DXO26" s="711"/>
      <c r="DXP26" s="711"/>
      <c r="DXQ26" s="711"/>
      <c r="DXR26" s="711"/>
      <c r="DXS26" s="711"/>
      <c r="DXT26" s="711"/>
      <c r="DXU26" s="711"/>
      <c r="DXV26" s="711"/>
      <c r="DXW26" s="711"/>
      <c r="DXX26" s="711"/>
      <c r="DXY26" s="711"/>
      <c r="DXZ26" s="711"/>
      <c r="DYA26" s="711"/>
      <c r="DYB26" s="711"/>
      <c r="DYC26" s="711"/>
      <c r="DYD26" s="711"/>
      <c r="DYE26" s="711"/>
      <c r="DYF26" s="711"/>
      <c r="DYG26" s="711"/>
      <c r="DYH26" s="711"/>
      <c r="DYI26" s="711"/>
      <c r="DYJ26" s="711"/>
      <c r="DYK26" s="711"/>
      <c r="DYL26" s="711"/>
      <c r="DYM26" s="711"/>
      <c r="DYN26" s="711"/>
      <c r="DYO26" s="711"/>
      <c r="DYP26" s="711"/>
      <c r="DYQ26" s="711"/>
      <c r="DYR26" s="711"/>
      <c r="DYS26" s="711"/>
      <c r="DYT26" s="711"/>
      <c r="DYU26" s="711"/>
      <c r="DYV26" s="711"/>
      <c r="DYW26" s="711"/>
      <c r="DYX26" s="711"/>
      <c r="DYY26" s="711"/>
      <c r="DYZ26" s="711"/>
      <c r="DZA26" s="711"/>
      <c r="DZB26" s="711"/>
      <c r="DZC26" s="711"/>
      <c r="DZD26" s="711"/>
      <c r="DZE26" s="711"/>
      <c r="DZF26" s="711"/>
      <c r="DZG26" s="711"/>
      <c r="DZH26" s="711"/>
      <c r="DZI26" s="711"/>
      <c r="DZJ26" s="711"/>
      <c r="DZK26" s="711"/>
      <c r="DZL26" s="711"/>
      <c r="DZM26" s="711"/>
      <c r="DZN26" s="711"/>
      <c r="DZO26" s="711"/>
      <c r="DZP26" s="711"/>
      <c r="DZQ26" s="711"/>
      <c r="DZR26" s="711"/>
      <c r="DZS26" s="711"/>
      <c r="DZT26" s="711"/>
      <c r="DZU26" s="711"/>
      <c r="DZV26" s="711"/>
      <c r="DZW26" s="711"/>
      <c r="DZX26" s="711"/>
      <c r="DZY26" s="711"/>
      <c r="DZZ26" s="711"/>
      <c r="EAA26" s="711"/>
      <c r="EAB26" s="711"/>
      <c r="EAC26" s="711"/>
      <c r="EAD26" s="711"/>
      <c r="EAE26" s="711"/>
      <c r="EAF26" s="711"/>
      <c r="EAG26" s="711"/>
      <c r="EAH26" s="711"/>
      <c r="EAI26" s="711"/>
      <c r="EAJ26" s="711"/>
      <c r="EAK26" s="711"/>
      <c r="EAL26" s="711"/>
      <c r="EAM26" s="711"/>
      <c r="EAN26" s="711"/>
      <c r="EAO26" s="711"/>
      <c r="EAP26" s="711"/>
      <c r="EAQ26" s="711"/>
      <c r="EAR26" s="711"/>
      <c r="EAS26" s="711"/>
      <c r="EAT26" s="711"/>
      <c r="EAU26" s="711"/>
      <c r="EAV26" s="711"/>
      <c r="EAW26" s="711"/>
      <c r="EAX26" s="711"/>
      <c r="EAY26" s="711"/>
      <c r="EAZ26" s="711"/>
      <c r="EBA26" s="711"/>
      <c r="EBB26" s="711"/>
      <c r="EBC26" s="711"/>
      <c r="EBD26" s="711"/>
      <c r="EBE26" s="711"/>
      <c r="EBF26" s="711"/>
      <c r="EBG26" s="711"/>
      <c r="EBH26" s="711"/>
      <c r="EBI26" s="711"/>
      <c r="EBJ26" s="711"/>
      <c r="EBK26" s="711"/>
      <c r="EBL26" s="711"/>
      <c r="EBM26" s="711"/>
      <c r="EBN26" s="711"/>
      <c r="EBO26" s="711"/>
      <c r="EBP26" s="711"/>
      <c r="EBQ26" s="711"/>
      <c r="EBR26" s="711"/>
      <c r="EBS26" s="711"/>
      <c r="EBT26" s="711"/>
      <c r="EBU26" s="711"/>
      <c r="EBV26" s="711"/>
      <c r="EBW26" s="711"/>
      <c r="EBX26" s="711"/>
      <c r="EBY26" s="711"/>
      <c r="EBZ26" s="711"/>
      <c r="ECA26" s="711"/>
      <c r="ECB26" s="711"/>
      <c r="ECC26" s="711"/>
      <c r="ECD26" s="711"/>
      <c r="ECE26" s="711"/>
      <c r="ECF26" s="711"/>
      <c r="ECG26" s="711"/>
      <c r="ECH26" s="711"/>
      <c r="ECI26" s="711"/>
      <c r="ECJ26" s="711"/>
      <c r="ECK26" s="711"/>
      <c r="ECL26" s="711"/>
      <c r="ECM26" s="711"/>
      <c r="ECN26" s="711"/>
      <c r="ECO26" s="711"/>
      <c r="ECP26" s="711"/>
      <c r="ECQ26" s="711"/>
      <c r="ECR26" s="711"/>
      <c r="ECS26" s="711"/>
      <c r="ECT26" s="711"/>
      <c r="ECU26" s="711"/>
      <c r="ECV26" s="711"/>
      <c r="ECW26" s="711"/>
      <c r="ECX26" s="711"/>
      <c r="ECY26" s="711"/>
      <c r="ECZ26" s="711"/>
      <c r="EDA26" s="711"/>
      <c r="EDB26" s="711"/>
      <c r="EDC26" s="711"/>
      <c r="EDD26" s="711"/>
      <c r="EDE26" s="711"/>
      <c r="EDF26" s="711"/>
      <c r="EDG26" s="711"/>
      <c r="EDH26" s="711"/>
      <c r="EDI26" s="711"/>
      <c r="EDJ26" s="711"/>
      <c r="EDK26" s="711"/>
      <c r="EDL26" s="711"/>
      <c r="EDM26" s="711"/>
      <c r="EDN26" s="711"/>
      <c r="EDO26" s="711"/>
      <c r="EDP26" s="711"/>
      <c r="EDQ26" s="711"/>
      <c r="EDR26" s="711"/>
      <c r="EDS26" s="711"/>
      <c r="EDT26" s="711"/>
      <c r="EDU26" s="711"/>
      <c r="EDV26" s="711"/>
      <c r="EDW26" s="711"/>
      <c r="EDX26" s="711"/>
      <c r="EDY26" s="711"/>
      <c r="EDZ26" s="711"/>
      <c r="EEA26" s="711"/>
      <c r="EEB26" s="711"/>
      <c r="EEC26" s="711"/>
      <c r="EED26" s="711"/>
      <c r="EEE26" s="711"/>
      <c r="EEF26" s="711"/>
      <c r="EEG26" s="711"/>
      <c r="EEH26" s="711"/>
      <c r="EEI26" s="711"/>
      <c r="EEJ26" s="711"/>
      <c r="EEK26" s="711"/>
      <c r="EEL26" s="711"/>
      <c r="EEM26" s="711"/>
      <c r="EEN26" s="711"/>
      <c r="EEO26" s="711"/>
      <c r="EEP26" s="711"/>
      <c r="EEQ26" s="711"/>
      <c r="EER26" s="711"/>
      <c r="EES26" s="711"/>
      <c r="EET26" s="711"/>
      <c r="EEU26" s="711"/>
      <c r="EEV26" s="711"/>
      <c r="EEW26" s="711"/>
      <c r="EEX26" s="711"/>
      <c r="EEY26" s="711"/>
      <c r="EEZ26" s="711"/>
      <c r="EFA26" s="711"/>
      <c r="EFB26" s="711"/>
      <c r="EFC26" s="711"/>
      <c r="EFD26" s="711"/>
      <c r="EFE26" s="711"/>
      <c r="EFF26" s="711"/>
      <c r="EFG26" s="711"/>
      <c r="EFH26" s="711"/>
      <c r="EFI26" s="711"/>
      <c r="EFJ26" s="711"/>
      <c r="EFK26" s="711"/>
      <c r="EFL26" s="711"/>
      <c r="EFM26" s="711"/>
      <c r="EFN26" s="711"/>
      <c r="EFO26" s="711"/>
      <c r="EFP26" s="711"/>
      <c r="EFQ26" s="711"/>
      <c r="EFR26" s="711"/>
      <c r="EFS26" s="711"/>
      <c r="EFT26" s="711"/>
      <c r="EFU26" s="711"/>
      <c r="EFV26" s="711"/>
      <c r="EFW26" s="711"/>
      <c r="EFX26" s="711"/>
      <c r="EFY26" s="711"/>
      <c r="EFZ26" s="711"/>
      <c r="EGA26" s="711"/>
      <c r="EGB26" s="711"/>
      <c r="EGC26" s="711"/>
      <c r="EGD26" s="711"/>
      <c r="EGE26" s="711"/>
      <c r="EGF26" s="711"/>
      <c r="EGG26" s="711"/>
      <c r="EGH26" s="711"/>
      <c r="EGI26" s="711"/>
      <c r="EGJ26" s="711"/>
      <c r="EGK26" s="711"/>
      <c r="EGL26" s="711"/>
      <c r="EGM26" s="711"/>
      <c r="EGN26" s="711"/>
      <c r="EGO26" s="711"/>
      <c r="EGP26" s="711"/>
      <c r="EGQ26" s="711"/>
      <c r="EGR26" s="711"/>
      <c r="EGS26" s="711"/>
      <c r="EGT26" s="711"/>
      <c r="EGU26" s="711"/>
      <c r="EGV26" s="711"/>
      <c r="EGW26" s="711"/>
      <c r="EGX26" s="711"/>
      <c r="EGY26" s="711"/>
      <c r="EGZ26" s="711"/>
      <c r="EHA26" s="711"/>
      <c r="EHB26" s="711"/>
      <c r="EHC26" s="711"/>
      <c r="EHD26" s="711"/>
      <c r="EHE26" s="711"/>
      <c r="EHF26" s="711"/>
      <c r="EHG26" s="711"/>
      <c r="EHH26" s="711"/>
      <c r="EHI26" s="711"/>
      <c r="EHJ26" s="711"/>
      <c r="EHK26" s="711"/>
      <c r="EHL26" s="711"/>
      <c r="EHM26" s="711"/>
      <c r="EHN26" s="711"/>
      <c r="EHO26" s="711"/>
      <c r="EHP26" s="711"/>
      <c r="EHQ26" s="711"/>
      <c r="EHR26" s="711"/>
      <c r="EHS26" s="711"/>
      <c r="EHT26" s="711"/>
      <c r="EHU26" s="711"/>
      <c r="EHV26" s="711"/>
      <c r="EHW26" s="711"/>
      <c r="EHX26" s="711"/>
      <c r="EHY26" s="711"/>
      <c r="EHZ26" s="711"/>
      <c r="EIA26" s="711"/>
      <c r="EIB26" s="711"/>
      <c r="EIC26" s="711"/>
      <c r="EID26" s="711"/>
      <c r="EIE26" s="711"/>
      <c r="EIF26" s="711"/>
      <c r="EIG26" s="711"/>
      <c r="EIH26" s="711"/>
      <c r="EII26" s="711"/>
      <c r="EIJ26" s="711"/>
      <c r="EIK26" s="711"/>
      <c r="EIL26" s="711"/>
      <c r="EIM26" s="711"/>
      <c r="EIN26" s="711"/>
      <c r="EIO26" s="711"/>
      <c r="EIP26" s="711"/>
      <c r="EIQ26" s="711"/>
      <c r="EIR26" s="711"/>
      <c r="EIS26" s="711"/>
      <c r="EIT26" s="711"/>
      <c r="EIU26" s="711"/>
      <c r="EIV26" s="711"/>
      <c r="EIW26" s="711"/>
      <c r="EIX26" s="711"/>
      <c r="EIY26" s="711"/>
      <c r="EIZ26" s="711"/>
      <c r="EJA26" s="711"/>
      <c r="EJB26" s="711"/>
      <c r="EJC26" s="711"/>
      <c r="EJD26" s="711"/>
      <c r="EJE26" s="711"/>
      <c r="EJF26" s="711"/>
      <c r="EJG26" s="711"/>
      <c r="EJH26" s="711"/>
      <c r="EJI26" s="711"/>
      <c r="EJJ26" s="711"/>
      <c r="EJK26" s="711"/>
      <c r="EJL26" s="711"/>
      <c r="EJM26" s="711"/>
      <c r="EJN26" s="711"/>
      <c r="EJO26" s="711"/>
      <c r="EJP26" s="711"/>
      <c r="EJQ26" s="711"/>
      <c r="EJR26" s="711"/>
      <c r="EJS26" s="711"/>
      <c r="EJT26" s="711"/>
      <c r="EJU26" s="711"/>
      <c r="EJV26" s="711"/>
      <c r="EJW26" s="711"/>
      <c r="EJX26" s="711"/>
      <c r="EJY26" s="711"/>
      <c r="EJZ26" s="711"/>
      <c r="EKA26" s="711"/>
      <c r="EKB26" s="711"/>
      <c r="EKC26" s="711"/>
      <c r="EKD26" s="711"/>
      <c r="EKE26" s="711"/>
      <c r="EKF26" s="711"/>
      <c r="EKG26" s="711"/>
      <c r="EKH26" s="711"/>
      <c r="EKI26" s="711"/>
      <c r="EKJ26" s="711"/>
      <c r="EKK26" s="711"/>
      <c r="EKL26" s="711"/>
      <c r="EKM26" s="711"/>
      <c r="EKN26" s="711"/>
      <c r="EKO26" s="711"/>
      <c r="EKP26" s="711"/>
      <c r="EKQ26" s="711"/>
      <c r="EKR26" s="711"/>
      <c r="EKS26" s="711"/>
      <c r="EKT26" s="711"/>
      <c r="EKU26" s="711"/>
      <c r="EKV26" s="711"/>
      <c r="EKW26" s="711"/>
      <c r="EKX26" s="711"/>
      <c r="EKY26" s="711"/>
      <c r="EKZ26" s="711"/>
      <c r="ELA26" s="711"/>
      <c r="ELB26" s="711"/>
      <c r="ELC26" s="711"/>
      <c r="ELD26" s="711"/>
      <c r="ELE26" s="711"/>
      <c r="ELF26" s="711"/>
      <c r="ELG26" s="711"/>
      <c r="ELH26" s="711"/>
      <c r="ELI26" s="711"/>
      <c r="ELJ26" s="711"/>
      <c r="ELK26" s="711"/>
      <c r="ELL26" s="711"/>
      <c r="ELM26" s="711"/>
      <c r="ELN26" s="711"/>
      <c r="ELO26" s="711"/>
      <c r="ELP26" s="711"/>
      <c r="ELQ26" s="711"/>
      <c r="ELR26" s="711"/>
      <c r="ELS26" s="711"/>
      <c r="ELT26" s="711"/>
      <c r="ELU26" s="711"/>
      <c r="ELV26" s="711"/>
      <c r="ELW26" s="711"/>
      <c r="ELX26" s="711"/>
      <c r="ELY26" s="711"/>
      <c r="ELZ26" s="711"/>
      <c r="EMA26" s="711"/>
      <c r="EMB26" s="711"/>
      <c r="EMC26" s="711"/>
      <c r="EMD26" s="711"/>
      <c r="EME26" s="711"/>
      <c r="EMF26" s="711"/>
      <c r="EMG26" s="711"/>
      <c r="EMH26" s="711"/>
      <c r="EMI26" s="711"/>
      <c r="EMJ26" s="711"/>
      <c r="EMK26" s="711"/>
      <c r="EML26" s="711"/>
      <c r="EMM26" s="711"/>
      <c r="EMN26" s="711"/>
      <c r="EMO26" s="711"/>
      <c r="EMP26" s="711"/>
      <c r="EMQ26" s="711"/>
      <c r="EMR26" s="711"/>
      <c r="EMS26" s="711"/>
      <c r="EMT26" s="711"/>
      <c r="EMU26" s="711"/>
      <c r="EMV26" s="711"/>
      <c r="EMW26" s="711"/>
      <c r="EMX26" s="711"/>
      <c r="EMY26" s="711"/>
      <c r="EMZ26" s="711"/>
      <c r="ENA26" s="711"/>
      <c r="ENB26" s="711"/>
      <c r="ENC26" s="711"/>
      <c r="END26" s="711"/>
      <c r="ENE26" s="711"/>
      <c r="ENF26" s="711"/>
      <c r="ENG26" s="711"/>
      <c r="ENH26" s="711"/>
      <c r="ENI26" s="711"/>
      <c r="ENJ26" s="711"/>
      <c r="ENK26" s="711"/>
      <c r="ENL26" s="711"/>
      <c r="ENM26" s="711"/>
      <c r="ENN26" s="711"/>
      <c r="ENO26" s="711"/>
      <c r="ENP26" s="711"/>
      <c r="ENQ26" s="711"/>
      <c r="ENR26" s="711"/>
      <c r="ENS26" s="711"/>
      <c r="ENT26" s="711"/>
      <c r="ENU26" s="711"/>
      <c r="ENV26" s="711"/>
      <c r="ENW26" s="711"/>
      <c r="ENX26" s="711"/>
      <c r="ENY26" s="711"/>
      <c r="ENZ26" s="711"/>
      <c r="EOA26" s="711"/>
      <c r="EOB26" s="711"/>
      <c r="EOC26" s="711"/>
      <c r="EOD26" s="711"/>
      <c r="EOE26" s="711"/>
      <c r="EOF26" s="711"/>
      <c r="EOG26" s="711"/>
      <c r="EOH26" s="711"/>
      <c r="EOI26" s="711"/>
      <c r="EOJ26" s="711"/>
      <c r="EOK26" s="711"/>
      <c r="EOL26" s="711"/>
      <c r="EOM26" s="711"/>
      <c r="EON26" s="711"/>
      <c r="EOO26" s="711"/>
      <c r="EOP26" s="711"/>
      <c r="EOQ26" s="711"/>
      <c r="EOR26" s="711"/>
      <c r="EOS26" s="711"/>
      <c r="EOT26" s="711"/>
      <c r="EOU26" s="711"/>
      <c r="EOV26" s="711"/>
      <c r="EOW26" s="711"/>
      <c r="EOX26" s="711"/>
      <c r="EOY26" s="711"/>
      <c r="EOZ26" s="711"/>
      <c r="EPA26" s="711"/>
      <c r="EPB26" s="711"/>
      <c r="EPC26" s="711"/>
      <c r="EPD26" s="711"/>
      <c r="EPE26" s="711"/>
      <c r="EPF26" s="711"/>
      <c r="EPG26" s="711"/>
      <c r="EPH26" s="711"/>
      <c r="EPI26" s="711"/>
      <c r="EPJ26" s="711"/>
      <c r="EPK26" s="711"/>
      <c r="EPL26" s="711"/>
      <c r="EPM26" s="711"/>
      <c r="EPN26" s="711"/>
      <c r="EPO26" s="711"/>
      <c r="EPP26" s="711"/>
      <c r="EPQ26" s="711"/>
      <c r="EPR26" s="711"/>
      <c r="EPS26" s="711"/>
      <c r="EPT26" s="711"/>
      <c r="EPU26" s="711"/>
      <c r="EPV26" s="711"/>
      <c r="EPW26" s="711"/>
      <c r="EPX26" s="711"/>
      <c r="EPY26" s="711"/>
      <c r="EPZ26" s="711"/>
      <c r="EQA26" s="711"/>
      <c r="EQB26" s="711"/>
      <c r="EQC26" s="711"/>
      <c r="EQD26" s="711"/>
      <c r="EQE26" s="711"/>
      <c r="EQF26" s="711"/>
      <c r="EQG26" s="711"/>
      <c r="EQH26" s="711"/>
      <c r="EQI26" s="711"/>
      <c r="EQJ26" s="711"/>
      <c r="EQK26" s="711"/>
      <c r="EQL26" s="711"/>
      <c r="EQM26" s="711"/>
      <c r="EQN26" s="711"/>
      <c r="EQO26" s="711"/>
      <c r="EQP26" s="711"/>
      <c r="EQQ26" s="711"/>
      <c r="EQR26" s="711"/>
      <c r="EQS26" s="711"/>
      <c r="EQT26" s="711"/>
      <c r="EQU26" s="711"/>
      <c r="EQV26" s="711"/>
      <c r="EQW26" s="711"/>
      <c r="EQX26" s="711"/>
      <c r="EQY26" s="711"/>
      <c r="EQZ26" s="711"/>
      <c r="ERA26" s="711"/>
      <c r="ERB26" s="711"/>
      <c r="ERC26" s="711"/>
      <c r="ERD26" s="711"/>
      <c r="ERE26" s="711"/>
      <c r="ERF26" s="711"/>
      <c r="ERG26" s="711"/>
      <c r="ERH26" s="711"/>
      <c r="ERI26" s="711"/>
      <c r="ERJ26" s="711"/>
      <c r="ERK26" s="711"/>
      <c r="ERL26" s="711"/>
      <c r="ERM26" s="711"/>
      <c r="ERN26" s="711"/>
      <c r="ERO26" s="711"/>
      <c r="ERP26" s="711"/>
      <c r="ERQ26" s="711"/>
      <c r="ERR26" s="711"/>
      <c r="ERS26" s="711"/>
      <c r="ERT26" s="711"/>
      <c r="ERU26" s="711"/>
      <c r="ERV26" s="711"/>
      <c r="ERW26" s="711"/>
      <c r="ERX26" s="711"/>
      <c r="ERY26" s="711"/>
      <c r="ERZ26" s="711"/>
      <c r="ESA26" s="711"/>
      <c r="ESB26" s="711"/>
      <c r="ESC26" s="711"/>
      <c r="ESD26" s="711"/>
      <c r="ESE26" s="711"/>
      <c r="ESF26" s="711"/>
      <c r="ESG26" s="711"/>
      <c r="ESH26" s="711"/>
      <c r="ESI26" s="711"/>
      <c r="ESJ26" s="711"/>
      <c r="ESK26" s="711"/>
      <c r="ESL26" s="711"/>
      <c r="ESM26" s="711"/>
      <c r="ESN26" s="711"/>
      <c r="ESO26" s="711"/>
      <c r="ESP26" s="711"/>
      <c r="ESQ26" s="711"/>
      <c r="ESR26" s="711"/>
      <c r="ESS26" s="711"/>
      <c r="EST26" s="711"/>
      <c r="ESU26" s="711"/>
      <c r="ESV26" s="711"/>
      <c r="ESW26" s="711"/>
      <c r="ESX26" s="711"/>
      <c r="ESY26" s="711"/>
      <c r="ESZ26" s="711"/>
      <c r="ETA26" s="711"/>
      <c r="ETB26" s="711"/>
      <c r="ETC26" s="711"/>
      <c r="ETD26" s="711"/>
      <c r="ETE26" s="711"/>
      <c r="ETF26" s="711"/>
      <c r="ETG26" s="711"/>
      <c r="ETH26" s="711"/>
      <c r="ETI26" s="711"/>
      <c r="ETJ26" s="711"/>
      <c r="ETK26" s="711"/>
      <c r="ETL26" s="711"/>
      <c r="ETM26" s="711"/>
      <c r="ETN26" s="711"/>
      <c r="ETO26" s="711"/>
      <c r="ETP26" s="711"/>
      <c r="ETQ26" s="711"/>
      <c r="ETR26" s="711"/>
      <c r="ETS26" s="711"/>
      <c r="ETT26" s="711"/>
      <c r="ETU26" s="711"/>
      <c r="ETV26" s="711"/>
      <c r="ETW26" s="711"/>
      <c r="ETX26" s="711"/>
      <c r="ETY26" s="711"/>
      <c r="ETZ26" s="711"/>
      <c r="EUA26" s="711"/>
      <c r="EUB26" s="711"/>
      <c r="EUC26" s="711"/>
      <c r="EUD26" s="711"/>
      <c r="EUE26" s="711"/>
      <c r="EUF26" s="711"/>
      <c r="EUG26" s="711"/>
      <c r="EUH26" s="711"/>
      <c r="EUI26" s="711"/>
      <c r="EUJ26" s="711"/>
      <c r="EUK26" s="711"/>
      <c r="EUL26" s="711"/>
      <c r="EUM26" s="711"/>
      <c r="EUN26" s="711"/>
      <c r="EUO26" s="711"/>
      <c r="EUP26" s="711"/>
      <c r="EUQ26" s="711"/>
      <c r="EUR26" s="711"/>
      <c r="EUS26" s="711"/>
      <c r="EUT26" s="711"/>
      <c r="EUU26" s="711"/>
      <c r="EUV26" s="711"/>
      <c r="EUW26" s="711"/>
      <c r="EUX26" s="711"/>
      <c r="EUY26" s="711"/>
      <c r="EUZ26" s="711"/>
      <c r="EVA26" s="711"/>
      <c r="EVB26" s="711"/>
      <c r="EVC26" s="711"/>
      <c r="EVD26" s="711"/>
      <c r="EVE26" s="711"/>
      <c r="EVF26" s="711"/>
      <c r="EVG26" s="711"/>
      <c r="EVH26" s="711"/>
      <c r="EVI26" s="711"/>
      <c r="EVJ26" s="711"/>
      <c r="EVK26" s="711"/>
      <c r="EVL26" s="711"/>
      <c r="EVM26" s="711"/>
      <c r="EVN26" s="711"/>
      <c r="EVO26" s="711"/>
      <c r="EVP26" s="711"/>
      <c r="EVQ26" s="711"/>
      <c r="EVR26" s="711"/>
      <c r="EVS26" s="711"/>
      <c r="EVT26" s="711"/>
      <c r="EVU26" s="711"/>
      <c r="EVV26" s="711"/>
      <c r="EVW26" s="711"/>
      <c r="EVX26" s="711"/>
      <c r="EVY26" s="711"/>
      <c r="EVZ26" s="711"/>
      <c r="EWA26" s="711"/>
      <c r="EWB26" s="711"/>
      <c r="EWC26" s="711"/>
      <c r="EWD26" s="711"/>
      <c r="EWE26" s="711"/>
      <c r="EWF26" s="711"/>
      <c r="EWG26" s="711"/>
      <c r="EWH26" s="711"/>
      <c r="EWI26" s="711"/>
      <c r="EWJ26" s="711"/>
      <c r="EWK26" s="711"/>
      <c r="EWL26" s="711"/>
      <c r="EWM26" s="711"/>
      <c r="EWN26" s="711"/>
      <c r="EWO26" s="711"/>
      <c r="EWP26" s="711"/>
      <c r="EWQ26" s="711"/>
      <c r="EWR26" s="711"/>
      <c r="EWS26" s="711"/>
      <c r="EWT26" s="711"/>
      <c r="EWU26" s="711"/>
      <c r="EWV26" s="711"/>
      <c r="EWW26" s="711"/>
      <c r="EWX26" s="711"/>
      <c r="EWY26" s="711"/>
      <c r="EWZ26" s="711"/>
      <c r="EXA26" s="711"/>
      <c r="EXB26" s="711"/>
      <c r="EXC26" s="711"/>
      <c r="EXD26" s="711"/>
      <c r="EXE26" s="711"/>
      <c r="EXF26" s="711"/>
      <c r="EXG26" s="711"/>
      <c r="EXH26" s="711"/>
      <c r="EXI26" s="711"/>
      <c r="EXJ26" s="711"/>
      <c r="EXK26" s="711"/>
      <c r="EXL26" s="711"/>
      <c r="EXM26" s="711"/>
      <c r="EXN26" s="711"/>
      <c r="EXO26" s="711"/>
      <c r="EXP26" s="711"/>
      <c r="EXQ26" s="711"/>
      <c r="EXR26" s="711"/>
      <c r="EXS26" s="711"/>
      <c r="EXT26" s="711"/>
      <c r="EXU26" s="711"/>
      <c r="EXV26" s="711"/>
      <c r="EXW26" s="711"/>
      <c r="EXX26" s="711"/>
      <c r="EXY26" s="711"/>
      <c r="EXZ26" s="711"/>
      <c r="EYA26" s="711"/>
      <c r="EYB26" s="711"/>
      <c r="EYC26" s="711"/>
      <c r="EYD26" s="711"/>
      <c r="EYE26" s="711"/>
      <c r="EYF26" s="711"/>
      <c r="EYG26" s="711"/>
      <c r="EYH26" s="711"/>
      <c r="EYI26" s="711"/>
      <c r="EYJ26" s="711"/>
      <c r="EYK26" s="711"/>
      <c r="EYL26" s="711"/>
      <c r="EYM26" s="711"/>
      <c r="EYN26" s="711"/>
      <c r="EYO26" s="711"/>
      <c r="EYP26" s="711"/>
      <c r="EYQ26" s="711"/>
      <c r="EYR26" s="711"/>
      <c r="EYS26" s="711"/>
      <c r="EYT26" s="711"/>
      <c r="EYU26" s="711"/>
      <c r="EYV26" s="711"/>
      <c r="EYW26" s="711"/>
      <c r="EYX26" s="711"/>
      <c r="EYY26" s="711"/>
      <c r="EYZ26" s="711"/>
      <c r="EZA26" s="711"/>
      <c r="EZB26" s="711"/>
      <c r="EZC26" s="711"/>
      <c r="EZD26" s="711"/>
      <c r="EZE26" s="711"/>
      <c r="EZF26" s="711"/>
      <c r="EZG26" s="711"/>
      <c r="EZH26" s="711"/>
      <c r="EZI26" s="711"/>
      <c r="EZJ26" s="711"/>
      <c r="EZK26" s="711"/>
      <c r="EZL26" s="711"/>
      <c r="EZM26" s="711"/>
      <c r="EZN26" s="711"/>
      <c r="EZO26" s="711"/>
      <c r="EZP26" s="711"/>
      <c r="EZQ26" s="711"/>
      <c r="EZR26" s="711"/>
      <c r="EZS26" s="711"/>
      <c r="EZT26" s="711"/>
      <c r="EZU26" s="711"/>
      <c r="EZV26" s="711"/>
      <c r="EZW26" s="711"/>
      <c r="EZX26" s="711"/>
      <c r="EZY26" s="711"/>
      <c r="EZZ26" s="711"/>
      <c r="FAA26" s="711"/>
      <c r="FAB26" s="711"/>
      <c r="FAC26" s="711"/>
      <c r="FAD26" s="711"/>
      <c r="FAE26" s="711"/>
      <c r="FAF26" s="711"/>
      <c r="FAG26" s="711"/>
      <c r="FAH26" s="711"/>
      <c r="FAI26" s="711"/>
      <c r="FAJ26" s="711"/>
      <c r="FAK26" s="711"/>
      <c r="FAL26" s="711"/>
      <c r="FAM26" s="711"/>
      <c r="FAN26" s="711"/>
      <c r="FAO26" s="711"/>
      <c r="FAP26" s="711"/>
      <c r="FAQ26" s="711"/>
      <c r="FAR26" s="711"/>
      <c r="FAS26" s="711"/>
      <c r="FAT26" s="711"/>
      <c r="FAU26" s="711"/>
      <c r="FAV26" s="711"/>
      <c r="FAW26" s="711"/>
      <c r="FAX26" s="711"/>
      <c r="FAY26" s="711"/>
      <c r="FAZ26" s="711"/>
      <c r="FBA26" s="711"/>
      <c r="FBB26" s="711"/>
      <c r="FBC26" s="711"/>
      <c r="FBD26" s="711"/>
      <c r="FBE26" s="711"/>
      <c r="FBF26" s="711"/>
      <c r="FBG26" s="711"/>
      <c r="FBH26" s="711"/>
      <c r="FBI26" s="711"/>
      <c r="FBJ26" s="711"/>
      <c r="FBK26" s="711"/>
      <c r="FBL26" s="711"/>
      <c r="FBM26" s="711"/>
      <c r="FBN26" s="711"/>
      <c r="FBO26" s="711"/>
      <c r="FBP26" s="711"/>
      <c r="FBQ26" s="711"/>
      <c r="FBR26" s="711"/>
      <c r="FBS26" s="711"/>
      <c r="FBT26" s="711"/>
      <c r="FBU26" s="711"/>
      <c r="FBV26" s="711"/>
      <c r="FBW26" s="711"/>
      <c r="FBX26" s="711"/>
      <c r="FBY26" s="711"/>
      <c r="FBZ26" s="711"/>
      <c r="FCA26" s="711"/>
      <c r="FCB26" s="711"/>
      <c r="FCC26" s="711"/>
      <c r="FCD26" s="711"/>
      <c r="FCE26" s="711"/>
      <c r="FCF26" s="711"/>
      <c r="FCG26" s="711"/>
      <c r="FCH26" s="711"/>
      <c r="FCI26" s="711"/>
      <c r="FCJ26" s="711"/>
      <c r="FCK26" s="711"/>
      <c r="FCL26" s="711"/>
      <c r="FCM26" s="711"/>
      <c r="FCN26" s="711"/>
      <c r="FCO26" s="711"/>
      <c r="FCP26" s="711"/>
      <c r="FCQ26" s="711"/>
      <c r="FCR26" s="711"/>
      <c r="FCS26" s="711"/>
      <c r="FCT26" s="711"/>
      <c r="FCU26" s="711"/>
      <c r="FCV26" s="711"/>
      <c r="FCW26" s="711"/>
      <c r="FCX26" s="711"/>
      <c r="FCY26" s="711"/>
      <c r="FCZ26" s="711"/>
      <c r="FDA26" s="711"/>
      <c r="FDB26" s="711"/>
      <c r="FDC26" s="711"/>
      <c r="FDD26" s="711"/>
      <c r="FDE26" s="711"/>
      <c r="FDF26" s="711"/>
      <c r="FDG26" s="711"/>
      <c r="FDH26" s="711"/>
      <c r="FDI26" s="711"/>
      <c r="FDJ26" s="711"/>
      <c r="FDK26" s="711"/>
      <c r="FDL26" s="711"/>
      <c r="FDM26" s="711"/>
      <c r="FDN26" s="711"/>
      <c r="FDO26" s="711"/>
      <c r="FDP26" s="711"/>
      <c r="FDQ26" s="711"/>
      <c r="FDR26" s="711"/>
      <c r="FDS26" s="711"/>
      <c r="FDT26" s="711"/>
      <c r="FDU26" s="711"/>
      <c r="FDV26" s="711"/>
      <c r="FDW26" s="711"/>
      <c r="FDX26" s="711"/>
      <c r="FDY26" s="711"/>
      <c r="FDZ26" s="711"/>
      <c r="FEA26" s="711"/>
      <c r="FEB26" s="711"/>
      <c r="FEC26" s="711"/>
      <c r="FED26" s="711"/>
      <c r="FEE26" s="711"/>
      <c r="FEF26" s="711"/>
      <c r="FEG26" s="711"/>
      <c r="FEH26" s="711"/>
      <c r="FEI26" s="711"/>
      <c r="FEJ26" s="711"/>
      <c r="FEK26" s="711"/>
      <c r="FEL26" s="711"/>
      <c r="FEM26" s="711"/>
      <c r="FEN26" s="711"/>
      <c r="FEO26" s="711"/>
      <c r="FEP26" s="711"/>
      <c r="FEQ26" s="711"/>
      <c r="FER26" s="711"/>
      <c r="FES26" s="711"/>
      <c r="FET26" s="711"/>
      <c r="FEU26" s="711"/>
      <c r="FEV26" s="711"/>
      <c r="FEW26" s="711"/>
      <c r="FEX26" s="711"/>
      <c r="FEY26" s="711"/>
      <c r="FEZ26" s="711"/>
      <c r="FFA26" s="711"/>
      <c r="FFB26" s="711"/>
      <c r="FFC26" s="711"/>
      <c r="FFD26" s="711"/>
      <c r="FFE26" s="711"/>
      <c r="FFF26" s="711"/>
      <c r="FFG26" s="711"/>
      <c r="FFH26" s="711"/>
      <c r="FFI26" s="711"/>
      <c r="FFJ26" s="711"/>
      <c r="FFK26" s="711"/>
      <c r="FFL26" s="711"/>
      <c r="FFM26" s="711"/>
      <c r="FFN26" s="711"/>
      <c r="FFO26" s="711"/>
      <c r="FFP26" s="711"/>
      <c r="FFQ26" s="711"/>
      <c r="FFR26" s="711"/>
      <c r="FFS26" s="711"/>
      <c r="FFT26" s="711"/>
      <c r="FFU26" s="711"/>
      <c r="FFV26" s="711"/>
      <c r="FFW26" s="711"/>
      <c r="FFX26" s="711"/>
      <c r="FFY26" s="711"/>
      <c r="FFZ26" s="711"/>
      <c r="FGA26" s="711"/>
      <c r="FGB26" s="711"/>
      <c r="FGC26" s="711"/>
      <c r="FGD26" s="711"/>
      <c r="FGE26" s="711"/>
      <c r="FGF26" s="711"/>
      <c r="FGG26" s="711"/>
      <c r="FGH26" s="711"/>
      <c r="FGI26" s="711"/>
      <c r="FGJ26" s="711"/>
      <c r="FGK26" s="711"/>
      <c r="FGL26" s="711"/>
      <c r="FGM26" s="711"/>
      <c r="FGN26" s="711"/>
      <c r="FGO26" s="711"/>
      <c r="FGP26" s="711"/>
      <c r="FGQ26" s="711"/>
      <c r="FGR26" s="711"/>
      <c r="FGS26" s="711"/>
      <c r="FGT26" s="711"/>
      <c r="FGU26" s="711"/>
      <c r="FGV26" s="711"/>
      <c r="FGW26" s="711"/>
      <c r="FGX26" s="711"/>
      <c r="FGY26" s="711"/>
      <c r="FGZ26" s="711"/>
      <c r="FHA26" s="711"/>
      <c r="FHB26" s="711"/>
      <c r="FHC26" s="711"/>
      <c r="FHD26" s="711"/>
      <c r="FHE26" s="711"/>
      <c r="FHF26" s="711"/>
      <c r="FHG26" s="711"/>
      <c r="FHH26" s="711"/>
      <c r="FHI26" s="711"/>
      <c r="FHJ26" s="711"/>
      <c r="FHK26" s="711"/>
      <c r="FHL26" s="711"/>
      <c r="FHM26" s="711"/>
      <c r="FHN26" s="711"/>
      <c r="FHO26" s="711"/>
      <c r="FHP26" s="711"/>
      <c r="FHQ26" s="711"/>
      <c r="FHR26" s="711"/>
      <c r="FHS26" s="711"/>
      <c r="FHT26" s="711"/>
      <c r="FHU26" s="711"/>
      <c r="FHV26" s="711"/>
      <c r="FHW26" s="711"/>
      <c r="FHX26" s="711"/>
      <c r="FHY26" s="711"/>
      <c r="FHZ26" s="711"/>
      <c r="FIA26" s="711"/>
      <c r="FIB26" s="711"/>
      <c r="FIC26" s="711"/>
      <c r="FID26" s="711"/>
      <c r="FIE26" s="711"/>
      <c r="FIF26" s="711"/>
      <c r="FIG26" s="711"/>
      <c r="FIH26" s="711"/>
      <c r="FII26" s="711"/>
      <c r="FIJ26" s="711"/>
      <c r="FIK26" s="711"/>
      <c r="FIL26" s="711"/>
      <c r="FIM26" s="711"/>
      <c r="FIN26" s="711"/>
      <c r="FIO26" s="711"/>
      <c r="FIP26" s="711"/>
      <c r="FIQ26" s="711"/>
      <c r="FIR26" s="711"/>
      <c r="FIS26" s="711"/>
      <c r="FIT26" s="711"/>
      <c r="FIU26" s="711"/>
      <c r="FIV26" s="711"/>
      <c r="FIW26" s="711"/>
      <c r="FIX26" s="711"/>
      <c r="FIY26" s="711"/>
      <c r="FIZ26" s="711"/>
      <c r="FJA26" s="711"/>
      <c r="FJB26" s="711"/>
      <c r="FJC26" s="711"/>
      <c r="FJD26" s="711"/>
      <c r="FJE26" s="711"/>
      <c r="FJF26" s="711"/>
      <c r="FJG26" s="711"/>
      <c r="FJH26" s="711"/>
      <c r="FJI26" s="711"/>
      <c r="FJJ26" s="711"/>
      <c r="FJK26" s="711"/>
      <c r="FJL26" s="711"/>
      <c r="FJM26" s="711"/>
      <c r="FJN26" s="711"/>
      <c r="FJO26" s="711"/>
      <c r="FJP26" s="711"/>
      <c r="FJQ26" s="711"/>
      <c r="FJR26" s="711"/>
      <c r="FJS26" s="711"/>
      <c r="FJT26" s="711"/>
      <c r="FJU26" s="711"/>
      <c r="FJV26" s="711"/>
      <c r="FJW26" s="711"/>
      <c r="FJX26" s="711"/>
      <c r="FJY26" s="711"/>
      <c r="FJZ26" s="711"/>
      <c r="FKA26" s="711"/>
      <c r="FKB26" s="711"/>
      <c r="FKC26" s="711"/>
      <c r="FKD26" s="711"/>
      <c r="FKE26" s="711"/>
      <c r="FKF26" s="711"/>
      <c r="FKG26" s="711"/>
      <c r="FKH26" s="711"/>
      <c r="FKI26" s="711"/>
      <c r="FKJ26" s="711"/>
      <c r="FKK26" s="711"/>
      <c r="FKL26" s="711"/>
      <c r="FKM26" s="711"/>
      <c r="FKN26" s="711"/>
      <c r="FKO26" s="711"/>
      <c r="FKP26" s="711"/>
      <c r="FKQ26" s="711"/>
      <c r="FKR26" s="711"/>
      <c r="FKS26" s="711"/>
      <c r="FKT26" s="711"/>
      <c r="FKU26" s="711"/>
      <c r="FKV26" s="711"/>
      <c r="FKW26" s="711"/>
      <c r="FKX26" s="711"/>
      <c r="FKY26" s="711"/>
      <c r="FKZ26" s="711"/>
      <c r="FLA26" s="711"/>
      <c r="FLB26" s="711"/>
      <c r="FLC26" s="711"/>
      <c r="FLD26" s="711"/>
      <c r="FLE26" s="711"/>
      <c r="FLF26" s="711"/>
      <c r="FLG26" s="711"/>
      <c r="FLH26" s="711"/>
      <c r="FLI26" s="711"/>
      <c r="FLJ26" s="711"/>
      <c r="FLK26" s="711"/>
      <c r="FLL26" s="711"/>
      <c r="FLM26" s="711"/>
      <c r="FLN26" s="711"/>
      <c r="FLO26" s="711"/>
      <c r="FLP26" s="711"/>
      <c r="FLQ26" s="711"/>
      <c r="FLR26" s="711"/>
      <c r="FLS26" s="711"/>
      <c r="FLT26" s="711"/>
      <c r="FLU26" s="711"/>
      <c r="FLV26" s="711"/>
      <c r="FLW26" s="711"/>
      <c r="FLX26" s="711"/>
      <c r="FLY26" s="711"/>
      <c r="FLZ26" s="711"/>
      <c r="FMA26" s="711"/>
      <c r="FMB26" s="711"/>
      <c r="FMC26" s="711"/>
      <c r="FMD26" s="711"/>
      <c r="FME26" s="711"/>
      <c r="FMF26" s="711"/>
      <c r="FMG26" s="711"/>
      <c r="FMH26" s="711"/>
      <c r="FMI26" s="711"/>
      <c r="FMJ26" s="711"/>
      <c r="FMK26" s="711"/>
      <c r="FML26" s="711"/>
      <c r="FMM26" s="711"/>
      <c r="FMN26" s="711"/>
      <c r="FMO26" s="711"/>
      <c r="FMP26" s="711"/>
      <c r="FMQ26" s="711"/>
      <c r="FMR26" s="711"/>
      <c r="FMS26" s="711"/>
      <c r="FMT26" s="711"/>
      <c r="FMU26" s="711"/>
      <c r="FMV26" s="711"/>
      <c r="FMW26" s="711"/>
      <c r="FMX26" s="711"/>
      <c r="FMY26" s="711"/>
      <c r="FMZ26" s="711"/>
      <c r="FNA26" s="711"/>
      <c r="FNB26" s="711"/>
      <c r="FNC26" s="711"/>
      <c r="FND26" s="711"/>
      <c r="FNE26" s="711"/>
      <c r="FNF26" s="711"/>
      <c r="FNG26" s="711"/>
      <c r="FNH26" s="711"/>
      <c r="FNI26" s="711"/>
      <c r="FNJ26" s="711"/>
      <c r="FNK26" s="711"/>
      <c r="FNL26" s="711"/>
      <c r="FNM26" s="711"/>
      <c r="FNN26" s="711"/>
      <c r="FNO26" s="711"/>
      <c r="FNP26" s="711"/>
      <c r="FNQ26" s="711"/>
      <c r="FNR26" s="711"/>
      <c r="FNS26" s="711"/>
      <c r="FNT26" s="711"/>
      <c r="FNU26" s="711"/>
      <c r="FNV26" s="711"/>
      <c r="FNW26" s="711"/>
      <c r="FNX26" s="711"/>
      <c r="FNY26" s="711"/>
      <c r="FNZ26" s="711"/>
      <c r="FOA26" s="711"/>
      <c r="FOB26" s="711"/>
      <c r="FOC26" s="711"/>
      <c r="FOD26" s="711"/>
      <c r="FOE26" s="711"/>
      <c r="FOF26" s="711"/>
      <c r="FOG26" s="711"/>
      <c r="FOH26" s="711"/>
      <c r="FOI26" s="711"/>
      <c r="FOJ26" s="711"/>
      <c r="FOK26" s="711"/>
      <c r="FOL26" s="711"/>
      <c r="FOM26" s="711"/>
      <c r="FON26" s="711"/>
      <c r="FOO26" s="711"/>
      <c r="FOP26" s="711"/>
      <c r="FOQ26" s="711"/>
      <c r="FOR26" s="711"/>
      <c r="FOS26" s="711"/>
      <c r="FOT26" s="711"/>
      <c r="FOU26" s="711"/>
      <c r="FOV26" s="711"/>
      <c r="FOW26" s="711"/>
      <c r="FOX26" s="711"/>
      <c r="FOY26" s="711"/>
      <c r="FOZ26" s="711"/>
      <c r="FPA26" s="711"/>
      <c r="FPB26" s="711"/>
      <c r="FPC26" s="711"/>
      <c r="FPD26" s="711"/>
      <c r="FPE26" s="711"/>
      <c r="FPF26" s="711"/>
      <c r="FPG26" s="711"/>
      <c r="FPH26" s="711"/>
      <c r="FPI26" s="711"/>
      <c r="FPJ26" s="711"/>
      <c r="FPK26" s="711"/>
      <c r="FPL26" s="711"/>
      <c r="FPM26" s="711"/>
      <c r="FPN26" s="711"/>
      <c r="FPO26" s="711"/>
      <c r="FPP26" s="711"/>
      <c r="FPQ26" s="711"/>
      <c r="FPR26" s="711"/>
      <c r="FPS26" s="711"/>
      <c r="FPT26" s="711"/>
      <c r="FPU26" s="711"/>
      <c r="FPV26" s="711"/>
      <c r="FPW26" s="711"/>
      <c r="FPX26" s="711"/>
      <c r="FPY26" s="711"/>
      <c r="FPZ26" s="711"/>
      <c r="FQA26" s="711"/>
      <c r="FQB26" s="711"/>
      <c r="FQC26" s="711"/>
      <c r="FQD26" s="711"/>
      <c r="FQE26" s="711"/>
      <c r="FQF26" s="711"/>
      <c r="FQG26" s="711"/>
      <c r="FQH26" s="711"/>
      <c r="FQI26" s="711"/>
      <c r="FQJ26" s="711"/>
      <c r="FQK26" s="711"/>
      <c r="FQL26" s="711"/>
      <c r="FQM26" s="711"/>
      <c r="FQN26" s="711"/>
      <c r="FQO26" s="711"/>
      <c r="FQP26" s="711"/>
      <c r="FQQ26" s="711"/>
      <c r="FQR26" s="711"/>
      <c r="FQS26" s="711"/>
      <c r="FQT26" s="711"/>
      <c r="FQU26" s="711"/>
      <c r="FQV26" s="711"/>
      <c r="FQW26" s="711"/>
      <c r="FQX26" s="711"/>
      <c r="FQY26" s="711"/>
      <c r="FQZ26" s="711"/>
      <c r="FRA26" s="711"/>
      <c r="FRB26" s="711"/>
      <c r="FRC26" s="711"/>
      <c r="FRD26" s="711"/>
      <c r="FRE26" s="711"/>
      <c r="FRF26" s="711"/>
      <c r="FRG26" s="711"/>
      <c r="FRH26" s="711"/>
      <c r="FRI26" s="711"/>
      <c r="FRJ26" s="711"/>
      <c r="FRK26" s="711"/>
      <c r="FRL26" s="711"/>
      <c r="FRM26" s="711"/>
      <c r="FRN26" s="711"/>
      <c r="FRO26" s="711"/>
      <c r="FRP26" s="711"/>
      <c r="FRQ26" s="711"/>
      <c r="FRR26" s="711"/>
      <c r="FRS26" s="711"/>
      <c r="FRT26" s="711"/>
      <c r="FRU26" s="711"/>
      <c r="FRV26" s="711"/>
      <c r="FRW26" s="711"/>
      <c r="FRX26" s="711"/>
      <c r="FRY26" s="711"/>
      <c r="FRZ26" s="711"/>
      <c r="FSA26" s="711"/>
      <c r="FSB26" s="711"/>
      <c r="FSC26" s="711"/>
      <c r="FSD26" s="711"/>
      <c r="FSE26" s="711"/>
      <c r="FSF26" s="711"/>
      <c r="FSG26" s="711"/>
      <c r="FSH26" s="711"/>
      <c r="FSI26" s="711"/>
      <c r="FSJ26" s="711"/>
      <c r="FSK26" s="711"/>
      <c r="FSL26" s="711"/>
      <c r="FSM26" s="711"/>
      <c r="FSN26" s="711"/>
      <c r="FSO26" s="711"/>
      <c r="FSP26" s="711"/>
      <c r="FSQ26" s="711"/>
      <c r="FSR26" s="711"/>
      <c r="FSS26" s="711"/>
      <c r="FST26" s="711"/>
      <c r="FSU26" s="711"/>
      <c r="FSV26" s="711"/>
      <c r="FSW26" s="711"/>
      <c r="FSX26" s="711"/>
      <c r="FSY26" s="711"/>
      <c r="FSZ26" s="711"/>
      <c r="FTA26" s="711"/>
      <c r="FTB26" s="711"/>
      <c r="FTC26" s="711"/>
      <c r="FTD26" s="711"/>
      <c r="FTE26" s="711"/>
      <c r="FTF26" s="711"/>
      <c r="FTG26" s="711"/>
      <c r="FTH26" s="711"/>
      <c r="FTI26" s="711"/>
      <c r="FTJ26" s="711"/>
      <c r="FTK26" s="711"/>
      <c r="FTL26" s="711"/>
      <c r="FTM26" s="711"/>
      <c r="FTN26" s="711"/>
      <c r="FTO26" s="711"/>
      <c r="FTP26" s="711"/>
      <c r="FTQ26" s="711"/>
      <c r="FTR26" s="711"/>
      <c r="FTS26" s="711"/>
      <c r="FTT26" s="711"/>
      <c r="FTU26" s="711"/>
      <c r="FTV26" s="711"/>
      <c r="FTW26" s="711"/>
      <c r="FTX26" s="711"/>
      <c r="FTY26" s="711"/>
      <c r="FTZ26" s="711"/>
      <c r="FUA26" s="711"/>
      <c r="FUB26" s="711"/>
      <c r="FUC26" s="711"/>
      <c r="FUD26" s="711"/>
      <c r="FUE26" s="711"/>
      <c r="FUF26" s="711"/>
      <c r="FUG26" s="711"/>
      <c r="FUH26" s="711"/>
      <c r="FUI26" s="711"/>
      <c r="FUJ26" s="711"/>
      <c r="FUK26" s="711"/>
      <c r="FUL26" s="711"/>
      <c r="FUM26" s="711"/>
      <c r="FUN26" s="711"/>
      <c r="FUO26" s="711"/>
      <c r="FUP26" s="711"/>
      <c r="FUQ26" s="711"/>
      <c r="FUR26" s="711"/>
      <c r="FUS26" s="711"/>
      <c r="FUT26" s="711"/>
      <c r="FUU26" s="711"/>
      <c r="FUV26" s="711"/>
      <c r="FUW26" s="711"/>
      <c r="FUX26" s="711"/>
      <c r="FUY26" s="711"/>
      <c r="FUZ26" s="711"/>
      <c r="FVA26" s="711"/>
      <c r="FVB26" s="711"/>
      <c r="FVC26" s="711"/>
      <c r="FVD26" s="711"/>
      <c r="FVE26" s="711"/>
      <c r="FVF26" s="711"/>
      <c r="FVG26" s="711"/>
      <c r="FVH26" s="711"/>
      <c r="FVI26" s="711"/>
      <c r="FVJ26" s="711"/>
      <c r="FVK26" s="711"/>
      <c r="FVL26" s="711"/>
      <c r="FVM26" s="711"/>
      <c r="FVN26" s="711"/>
      <c r="FVO26" s="711"/>
      <c r="FVP26" s="711"/>
      <c r="FVQ26" s="711"/>
      <c r="FVR26" s="711"/>
      <c r="FVS26" s="711"/>
      <c r="FVT26" s="711"/>
      <c r="FVU26" s="711"/>
      <c r="FVV26" s="711"/>
      <c r="FVW26" s="711"/>
      <c r="FVX26" s="711"/>
      <c r="FVY26" s="711"/>
      <c r="FVZ26" s="711"/>
      <c r="FWA26" s="711"/>
      <c r="FWB26" s="711"/>
      <c r="FWC26" s="711"/>
      <c r="FWD26" s="711"/>
      <c r="FWE26" s="711"/>
      <c r="FWF26" s="711"/>
      <c r="FWG26" s="711"/>
      <c r="FWH26" s="711"/>
      <c r="FWI26" s="711"/>
      <c r="FWJ26" s="711"/>
      <c r="FWK26" s="711"/>
      <c r="FWL26" s="711"/>
      <c r="FWM26" s="711"/>
      <c r="FWN26" s="711"/>
      <c r="FWO26" s="711"/>
      <c r="FWP26" s="711"/>
      <c r="FWQ26" s="711"/>
      <c r="FWR26" s="711"/>
      <c r="FWS26" s="711"/>
      <c r="FWT26" s="711"/>
      <c r="FWU26" s="711"/>
      <c r="FWV26" s="711"/>
      <c r="FWW26" s="711"/>
      <c r="FWX26" s="711"/>
      <c r="FWY26" s="711"/>
      <c r="FWZ26" s="711"/>
      <c r="FXA26" s="711"/>
      <c r="FXB26" s="711"/>
      <c r="FXC26" s="711"/>
      <c r="FXD26" s="711"/>
      <c r="FXE26" s="711"/>
      <c r="FXF26" s="711"/>
      <c r="FXG26" s="711"/>
      <c r="FXH26" s="711"/>
      <c r="FXI26" s="711"/>
      <c r="FXJ26" s="711"/>
      <c r="FXK26" s="711"/>
      <c r="FXL26" s="711"/>
      <c r="FXM26" s="711"/>
      <c r="FXN26" s="711"/>
      <c r="FXO26" s="711"/>
      <c r="FXP26" s="711"/>
      <c r="FXQ26" s="711"/>
      <c r="FXR26" s="711"/>
      <c r="FXS26" s="711"/>
      <c r="FXT26" s="711"/>
      <c r="FXU26" s="711"/>
      <c r="FXV26" s="711"/>
      <c r="FXW26" s="711"/>
      <c r="FXX26" s="711"/>
      <c r="FXY26" s="711"/>
      <c r="FXZ26" s="711"/>
      <c r="FYA26" s="711"/>
      <c r="FYB26" s="711"/>
      <c r="FYC26" s="711"/>
      <c r="FYD26" s="711"/>
      <c r="FYE26" s="711"/>
      <c r="FYF26" s="711"/>
      <c r="FYG26" s="711"/>
      <c r="FYH26" s="711"/>
      <c r="FYI26" s="711"/>
      <c r="FYJ26" s="711"/>
      <c r="FYK26" s="711"/>
      <c r="FYL26" s="711"/>
      <c r="FYM26" s="711"/>
      <c r="FYN26" s="711"/>
      <c r="FYO26" s="711"/>
      <c r="FYP26" s="711"/>
      <c r="FYQ26" s="711"/>
      <c r="FYR26" s="711"/>
      <c r="FYS26" s="711"/>
      <c r="FYT26" s="711"/>
      <c r="FYU26" s="711"/>
      <c r="FYV26" s="711"/>
      <c r="FYW26" s="711"/>
      <c r="FYX26" s="711"/>
      <c r="FYY26" s="711"/>
      <c r="FYZ26" s="711"/>
      <c r="FZA26" s="711"/>
      <c r="FZB26" s="711"/>
      <c r="FZC26" s="711"/>
      <c r="FZD26" s="711"/>
      <c r="FZE26" s="711"/>
      <c r="FZF26" s="711"/>
      <c r="FZG26" s="711"/>
      <c r="FZH26" s="711"/>
      <c r="FZI26" s="711"/>
      <c r="FZJ26" s="711"/>
      <c r="FZK26" s="711"/>
      <c r="FZL26" s="711"/>
      <c r="FZM26" s="711"/>
      <c r="FZN26" s="711"/>
      <c r="FZO26" s="711"/>
      <c r="FZP26" s="711"/>
      <c r="FZQ26" s="711"/>
      <c r="FZR26" s="711"/>
      <c r="FZS26" s="711"/>
      <c r="FZT26" s="711"/>
      <c r="FZU26" s="711"/>
      <c r="FZV26" s="711"/>
      <c r="FZW26" s="711"/>
      <c r="FZX26" s="711"/>
      <c r="FZY26" s="711"/>
      <c r="FZZ26" s="711"/>
      <c r="GAA26" s="711"/>
      <c r="GAB26" s="711"/>
      <c r="GAC26" s="711"/>
      <c r="GAD26" s="711"/>
      <c r="GAE26" s="711"/>
      <c r="GAF26" s="711"/>
      <c r="GAG26" s="711"/>
      <c r="GAH26" s="711"/>
      <c r="GAI26" s="711"/>
      <c r="GAJ26" s="711"/>
      <c r="GAK26" s="711"/>
      <c r="GAL26" s="711"/>
      <c r="GAM26" s="711"/>
      <c r="GAN26" s="711"/>
      <c r="GAO26" s="711"/>
      <c r="GAP26" s="711"/>
      <c r="GAQ26" s="711"/>
      <c r="GAR26" s="711"/>
      <c r="GAS26" s="711"/>
      <c r="GAT26" s="711"/>
      <c r="GAU26" s="711"/>
      <c r="GAV26" s="711"/>
      <c r="GAW26" s="711"/>
      <c r="GAX26" s="711"/>
      <c r="GAY26" s="711"/>
      <c r="GAZ26" s="711"/>
      <c r="GBA26" s="711"/>
      <c r="GBB26" s="711"/>
      <c r="GBC26" s="711"/>
      <c r="GBD26" s="711"/>
      <c r="GBE26" s="711"/>
      <c r="GBF26" s="711"/>
      <c r="GBG26" s="711"/>
      <c r="GBH26" s="711"/>
      <c r="GBI26" s="711"/>
      <c r="GBJ26" s="711"/>
      <c r="GBK26" s="711"/>
      <c r="GBL26" s="711"/>
      <c r="GBM26" s="711"/>
      <c r="GBN26" s="711"/>
      <c r="GBO26" s="711"/>
      <c r="GBP26" s="711"/>
      <c r="GBQ26" s="711"/>
      <c r="GBR26" s="711"/>
      <c r="GBS26" s="711"/>
      <c r="GBT26" s="711"/>
      <c r="GBU26" s="711"/>
      <c r="GBV26" s="711"/>
      <c r="GBW26" s="711"/>
      <c r="GBX26" s="711"/>
      <c r="GBY26" s="711"/>
      <c r="GBZ26" s="711"/>
      <c r="GCA26" s="711"/>
      <c r="GCB26" s="711"/>
      <c r="GCC26" s="711"/>
      <c r="GCD26" s="711"/>
      <c r="GCE26" s="711"/>
      <c r="GCF26" s="711"/>
      <c r="GCG26" s="711"/>
      <c r="GCH26" s="711"/>
      <c r="GCI26" s="711"/>
      <c r="GCJ26" s="711"/>
      <c r="GCK26" s="711"/>
      <c r="GCL26" s="711"/>
      <c r="GCM26" s="711"/>
      <c r="GCN26" s="711"/>
      <c r="GCO26" s="711"/>
      <c r="GCP26" s="711"/>
      <c r="GCQ26" s="711"/>
      <c r="GCR26" s="711"/>
      <c r="GCS26" s="711"/>
      <c r="GCT26" s="711"/>
      <c r="GCU26" s="711"/>
      <c r="GCV26" s="711"/>
      <c r="GCW26" s="711"/>
      <c r="GCX26" s="711"/>
      <c r="GCY26" s="711"/>
      <c r="GCZ26" s="711"/>
      <c r="GDA26" s="711"/>
      <c r="GDB26" s="711"/>
      <c r="GDC26" s="711"/>
      <c r="GDD26" s="711"/>
      <c r="GDE26" s="711"/>
      <c r="GDF26" s="711"/>
      <c r="GDG26" s="711"/>
      <c r="GDH26" s="711"/>
      <c r="GDI26" s="711"/>
      <c r="GDJ26" s="711"/>
      <c r="GDK26" s="711"/>
      <c r="GDL26" s="711"/>
      <c r="GDM26" s="711"/>
      <c r="GDN26" s="711"/>
      <c r="GDO26" s="711"/>
      <c r="GDP26" s="711"/>
      <c r="GDQ26" s="711"/>
      <c r="GDR26" s="711"/>
      <c r="GDS26" s="711"/>
      <c r="GDT26" s="711"/>
      <c r="GDU26" s="711"/>
      <c r="GDV26" s="711"/>
      <c r="GDW26" s="711"/>
      <c r="GDX26" s="711"/>
      <c r="GDY26" s="711"/>
      <c r="GDZ26" s="711"/>
      <c r="GEA26" s="711"/>
      <c r="GEB26" s="711"/>
      <c r="GEC26" s="711"/>
      <c r="GED26" s="711"/>
      <c r="GEE26" s="711"/>
      <c r="GEF26" s="711"/>
      <c r="GEG26" s="711"/>
      <c r="GEH26" s="711"/>
      <c r="GEI26" s="711"/>
      <c r="GEJ26" s="711"/>
      <c r="GEK26" s="711"/>
      <c r="GEL26" s="711"/>
      <c r="GEM26" s="711"/>
      <c r="GEN26" s="711"/>
      <c r="GEO26" s="711"/>
      <c r="GEP26" s="711"/>
      <c r="GEQ26" s="711"/>
      <c r="GER26" s="711"/>
      <c r="GES26" s="711"/>
      <c r="GET26" s="711"/>
      <c r="GEU26" s="711"/>
      <c r="GEV26" s="711"/>
      <c r="GEW26" s="711"/>
      <c r="GEX26" s="711"/>
      <c r="GEY26" s="711"/>
      <c r="GEZ26" s="711"/>
      <c r="GFA26" s="711"/>
      <c r="GFB26" s="711"/>
      <c r="GFC26" s="711"/>
      <c r="GFD26" s="711"/>
      <c r="GFE26" s="711"/>
      <c r="GFF26" s="711"/>
      <c r="GFG26" s="711"/>
      <c r="GFH26" s="711"/>
      <c r="GFI26" s="711"/>
      <c r="GFJ26" s="711"/>
      <c r="GFK26" s="711"/>
      <c r="GFL26" s="711"/>
      <c r="GFM26" s="711"/>
      <c r="GFN26" s="711"/>
      <c r="GFO26" s="711"/>
      <c r="GFP26" s="711"/>
      <c r="GFQ26" s="711"/>
      <c r="GFR26" s="711"/>
      <c r="GFS26" s="711"/>
      <c r="GFT26" s="711"/>
      <c r="GFU26" s="711"/>
      <c r="GFV26" s="711"/>
      <c r="GFW26" s="711"/>
      <c r="GFX26" s="711"/>
      <c r="GFY26" s="711"/>
      <c r="GFZ26" s="711"/>
      <c r="GGA26" s="711"/>
      <c r="GGB26" s="711"/>
      <c r="GGC26" s="711"/>
      <c r="GGD26" s="711"/>
      <c r="GGE26" s="711"/>
      <c r="GGF26" s="711"/>
      <c r="GGG26" s="711"/>
      <c r="GGH26" s="711"/>
      <c r="GGI26" s="711"/>
      <c r="GGJ26" s="711"/>
      <c r="GGK26" s="711"/>
      <c r="GGL26" s="711"/>
      <c r="GGM26" s="711"/>
      <c r="GGN26" s="711"/>
      <c r="GGO26" s="711"/>
      <c r="GGP26" s="711"/>
      <c r="GGQ26" s="711"/>
      <c r="GGR26" s="711"/>
      <c r="GGS26" s="711"/>
      <c r="GGT26" s="711"/>
      <c r="GGU26" s="711"/>
      <c r="GGV26" s="711"/>
      <c r="GGW26" s="711"/>
      <c r="GGX26" s="711"/>
      <c r="GGY26" s="711"/>
      <c r="GGZ26" s="711"/>
      <c r="GHA26" s="711"/>
      <c r="GHB26" s="711"/>
      <c r="GHC26" s="711"/>
      <c r="GHD26" s="711"/>
      <c r="GHE26" s="711"/>
      <c r="GHF26" s="711"/>
      <c r="GHG26" s="711"/>
      <c r="GHH26" s="711"/>
      <c r="GHI26" s="711"/>
      <c r="GHJ26" s="711"/>
      <c r="GHK26" s="711"/>
      <c r="GHL26" s="711"/>
      <c r="GHM26" s="711"/>
      <c r="GHN26" s="711"/>
      <c r="GHO26" s="711"/>
      <c r="GHP26" s="711"/>
      <c r="GHQ26" s="711"/>
      <c r="GHR26" s="711"/>
      <c r="GHS26" s="711"/>
      <c r="GHT26" s="711"/>
      <c r="GHU26" s="711"/>
      <c r="GHV26" s="711"/>
      <c r="GHW26" s="711"/>
      <c r="GHX26" s="711"/>
      <c r="GHY26" s="711"/>
      <c r="GHZ26" s="711"/>
      <c r="GIA26" s="711"/>
      <c r="GIB26" s="711"/>
      <c r="GIC26" s="711"/>
      <c r="GID26" s="711"/>
      <c r="GIE26" s="711"/>
      <c r="GIF26" s="711"/>
      <c r="GIG26" s="711"/>
      <c r="GIH26" s="711"/>
      <c r="GII26" s="711"/>
      <c r="GIJ26" s="711"/>
      <c r="GIK26" s="711"/>
      <c r="GIL26" s="711"/>
      <c r="GIM26" s="711"/>
      <c r="GIN26" s="711"/>
      <c r="GIO26" s="711"/>
      <c r="GIP26" s="711"/>
      <c r="GIQ26" s="711"/>
      <c r="GIR26" s="711"/>
      <c r="GIS26" s="711"/>
      <c r="GIT26" s="711"/>
      <c r="GIU26" s="711"/>
      <c r="GIV26" s="711"/>
      <c r="GIW26" s="711"/>
      <c r="GIX26" s="711"/>
      <c r="GIY26" s="711"/>
      <c r="GIZ26" s="711"/>
      <c r="GJA26" s="711"/>
      <c r="GJB26" s="711"/>
      <c r="GJC26" s="711"/>
      <c r="GJD26" s="711"/>
      <c r="GJE26" s="711"/>
      <c r="GJF26" s="711"/>
      <c r="GJG26" s="711"/>
      <c r="GJH26" s="711"/>
      <c r="GJI26" s="711"/>
      <c r="GJJ26" s="711"/>
      <c r="GJK26" s="711"/>
      <c r="GJL26" s="711"/>
      <c r="GJM26" s="711"/>
      <c r="GJN26" s="711"/>
      <c r="GJO26" s="711"/>
      <c r="GJP26" s="711"/>
      <c r="GJQ26" s="711"/>
      <c r="GJR26" s="711"/>
      <c r="GJS26" s="711"/>
      <c r="GJT26" s="711"/>
      <c r="GJU26" s="711"/>
      <c r="GJV26" s="711"/>
      <c r="GJW26" s="711"/>
      <c r="GJX26" s="711"/>
      <c r="GJY26" s="711"/>
      <c r="GJZ26" s="711"/>
      <c r="GKA26" s="711"/>
      <c r="GKB26" s="711"/>
      <c r="GKC26" s="711"/>
      <c r="GKD26" s="711"/>
      <c r="GKE26" s="711"/>
      <c r="GKF26" s="711"/>
      <c r="GKG26" s="711"/>
      <c r="GKH26" s="711"/>
      <c r="GKI26" s="711"/>
      <c r="GKJ26" s="711"/>
      <c r="GKK26" s="711"/>
      <c r="GKL26" s="711"/>
      <c r="GKM26" s="711"/>
      <c r="GKN26" s="711"/>
      <c r="GKO26" s="711"/>
      <c r="GKP26" s="711"/>
      <c r="GKQ26" s="711"/>
      <c r="GKR26" s="711"/>
      <c r="GKS26" s="711"/>
      <c r="GKT26" s="711"/>
      <c r="GKU26" s="711"/>
      <c r="GKV26" s="711"/>
      <c r="GKW26" s="711"/>
      <c r="GKX26" s="711"/>
      <c r="GKY26" s="711"/>
      <c r="GKZ26" s="711"/>
      <c r="GLA26" s="711"/>
      <c r="GLB26" s="711"/>
      <c r="GLC26" s="711"/>
      <c r="GLD26" s="711"/>
      <c r="GLE26" s="711"/>
      <c r="GLF26" s="711"/>
      <c r="GLG26" s="711"/>
      <c r="GLH26" s="711"/>
      <c r="GLI26" s="711"/>
      <c r="GLJ26" s="711"/>
      <c r="GLK26" s="711"/>
      <c r="GLL26" s="711"/>
      <c r="GLM26" s="711"/>
      <c r="GLN26" s="711"/>
      <c r="GLO26" s="711"/>
      <c r="GLP26" s="711"/>
      <c r="GLQ26" s="711"/>
      <c r="GLR26" s="711"/>
      <c r="GLS26" s="711"/>
      <c r="GLT26" s="711"/>
      <c r="GLU26" s="711"/>
      <c r="GLV26" s="711"/>
      <c r="GLW26" s="711"/>
      <c r="GLX26" s="711"/>
      <c r="GLY26" s="711"/>
      <c r="GLZ26" s="711"/>
      <c r="GMA26" s="711"/>
      <c r="GMB26" s="711"/>
      <c r="GMC26" s="711"/>
      <c r="GMD26" s="711"/>
      <c r="GME26" s="711"/>
      <c r="GMF26" s="711"/>
      <c r="GMG26" s="711"/>
      <c r="GMH26" s="711"/>
      <c r="GMI26" s="711"/>
      <c r="GMJ26" s="711"/>
      <c r="GMK26" s="711"/>
      <c r="GML26" s="711"/>
      <c r="GMM26" s="711"/>
      <c r="GMN26" s="711"/>
      <c r="GMO26" s="711"/>
      <c r="GMP26" s="711"/>
      <c r="GMQ26" s="711"/>
      <c r="GMR26" s="711"/>
      <c r="GMS26" s="711"/>
      <c r="GMT26" s="711"/>
      <c r="GMU26" s="711"/>
      <c r="GMV26" s="711"/>
      <c r="GMW26" s="711"/>
      <c r="GMX26" s="711"/>
      <c r="GMY26" s="711"/>
      <c r="GMZ26" s="711"/>
      <c r="GNA26" s="711"/>
      <c r="GNB26" s="711"/>
      <c r="GNC26" s="711"/>
      <c r="GND26" s="711"/>
      <c r="GNE26" s="711"/>
      <c r="GNF26" s="711"/>
      <c r="GNG26" s="711"/>
      <c r="GNH26" s="711"/>
      <c r="GNI26" s="711"/>
      <c r="GNJ26" s="711"/>
      <c r="GNK26" s="711"/>
      <c r="GNL26" s="711"/>
      <c r="GNM26" s="711"/>
      <c r="GNN26" s="711"/>
      <c r="GNO26" s="711"/>
      <c r="GNP26" s="711"/>
      <c r="GNQ26" s="711"/>
      <c r="GNR26" s="711"/>
      <c r="GNS26" s="711"/>
      <c r="GNT26" s="711"/>
      <c r="GNU26" s="711"/>
      <c r="GNV26" s="711"/>
      <c r="GNW26" s="711"/>
      <c r="GNX26" s="711"/>
      <c r="GNY26" s="711"/>
      <c r="GNZ26" s="711"/>
      <c r="GOA26" s="711"/>
      <c r="GOB26" s="711"/>
      <c r="GOC26" s="711"/>
      <c r="GOD26" s="711"/>
      <c r="GOE26" s="711"/>
      <c r="GOF26" s="711"/>
      <c r="GOG26" s="711"/>
      <c r="GOH26" s="711"/>
      <c r="GOI26" s="711"/>
      <c r="GOJ26" s="711"/>
      <c r="GOK26" s="711"/>
      <c r="GOL26" s="711"/>
      <c r="GOM26" s="711"/>
      <c r="GON26" s="711"/>
      <c r="GOO26" s="711"/>
      <c r="GOP26" s="711"/>
      <c r="GOQ26" s="711"/>
      <c r="GOR26" s="711"/>
      <c r="GOS26" s="711"/>
      <c r="GOT26" s="711"/>
      <c r="GOU26" s="711"/>
      <c r="GOV26" s="711"/>
      <c r="GOW26" s="711"/>
      <c r="GOX26" s="711"/>
      <c r="GOY26" s="711"/>
      <c r="GOZ26" s="711"/>
      <c r="GPA26" s="711"/>
      <c r="GPB26" s="711"/>
      <c r="GPC26" s="711"/>
      <c r="GPD26" s="711"/>
      <c r="GPE26" s="711"/>
      <c r="GPF26" s="711"/>
      <c r="GPG26" s="711"/>
      <c r="GPH26" s="711"/>
      <c r="GPI26" s="711"/>
      <c r="GPJ26" s="711"/>
      <c r="GPK26" s="711"/>
      <c r="GPL26" s="711"/>
      <c r="GPM26" s="711"/>
      <c r="GPN26" s="711"/>
      <c r="GPO26" s="711"/>
      <c r="GPP26" s="711"/>
      <c r="GPQ26" s="711"/>
      <c r="GPR26" s="711"/>
      <c r="GPS26" s="711"/>
      <c r="GPT26" s="711"/>
      <c r="GPU26" s="711"/>
      <c r="GPV26" s="711"/>
      <c r="GPW26" s="711"/>
      <c r="GPX26" s="711"/>
      <c r="GPY26" s="711"/>
      <c r="GPZ26" s="711"/>
      <c r="GQA26" s="711"/>
      <c r="GQB26" s="711"/>
      <c r="GQC26" s="711"/>
      <c r="GQD26" s="711"/>
      <c r="GQE26" s="711"/>
      <c r="GQF26" s="711"/>
      <c r="GQG26" s="711"/>
      <c r="GQH26" s="711"/>
      <c r="GQI26" s="711"/>
      <c r="GQJ26" s="711"/>
      <c r="GQK26" s="711"/>
      <c r="GQL26" s="711"/>
      <c r="GQM26" s="711"/>
      <c r="GQN26" s="711"/>
      <c r="GQO26" s="711"/>
      <c r="GQP26" s="711"/>
      <c r="GQQ26" s="711"/>
      <c r="GQR26" s="711"/>
      <c r="GQS26" s="711"/>
      <c r="GQT26" s="711"/>
      <c r="GQU26" s="711"/>
      <c r="GQV26" s="711"/>
      <c r="GQW26" s="711"/>
      <c r="GQX26" s="711"/>
      <c r="GQY26" s="711"/>
      <c r="GQZ26" s="711"/>
      <c r="GRA26" s="711"/>
      <c r="GRB26" s="711"/>
      <c r="GRC26" s="711"/>
      <c r="GRD26" s="711"/>
      <c r="GRE26" s="711"/>
      <c r="GRF26" s="711"/>
      <c r="GRG26" s="711"/>
      <c r="GRH26" s="711"/>
      <c r="GRI26" s="711"/>
      <c r="GRJ26" s="711"/>
      <c r="GRK26" s="711"/>
      <c r="GRL26" s="711"/>
      <c r="GRM26" s="711"/>
      <c r="GRN26" s="711"/>
      <c r="GRO26" s="711"/>
      <c r="GRP26" s="711"/>
      <c r="GRQ26" s="711"/>
      <c r="GRR26" s="711"/>
      <c r="GRS26" s="711"/>
      <c r="GRT26" s="711"/>
      <c r="GRU26" s="711"/>
      <c r="GRV26" s="711"/>
      <c r="GRW26" s="711"/>
      <c r="GRX26" s="711"/>
      <c r="GRY26" s="711"/>
      <c r="GRZ26" s="711"/>
      <c r="GSA26" s="711"/>
      <c r="GSB26" s="711"/>
      <c r="GSC26" s="711"/>
      <c r="GSD26" s="711"/>
      <c r="GSE26" s="711"/>
      <c r="GSF26" s="711"/>
      <c r="GSG26" s="711"/>
      <c r="GSH26" s="711"/>
      <c r="GSI26" s="711"/>
      <c r="GSJ26" s="711"/>
      <c r="GSK26" s="711"/>
      <c r="GSL26" s="711"/>
      <c r="GSM26" s="711"/>
      <c r="GSN26" s="711"/>
      <c r="GSO26" s="711"/>
      <c r="GSP26" s="711"/>
      <c r="GSQ26" s="711"/>
      <c r="GSR26" s="711"/>
      <c r="GSS26" s="711"/>
      <c r="GST26" s="711"/>
      <c r="GSU26" s="711"/>
      <c r="GSV26" s="711"/>
      <c r="GSW26" s="711"/>
      <c r="GSX26" s="711"/>
      <c r="GSY26" s="711"/>
      <c r="GSZ26" s="711"/>
      <c r="GTA26" s="711"/>
      <c r="GTB26" s="711"/>
      <c r="GTC26" s="711"/>
      <c r="GTD26" s="711"/>
      <c r="GTE26" s="711"/>
      <c r="GTF26" s="711"/>
      <c r="GTG26" s="711"/>
      <c r="GTH26" s="711"/>
      <c r="GTI26" s="711"/>
      <c r="GTJ26" s="711"/>
      <c r="GTK26" s="711"/>
      <c r="GTL26" s="711"/>
      <c r="GTM26" s="711"/>
      <c r="GTN26" s="711"/>
      <c r="GTO26" s="711"/>
      <c r="GTP26" s="711"/>
      <c r="GTQ26" s="711"/>
      <c r="GTR26" s="711"/>
      <c r="GTS26" s="711"/>
      <c r="GTT26" s="711"/>
      <c r="GTU26" s="711"/>
      <c r="GTV26" s="711"/>
      <c r="GTW26" s="711"/>
      <c r="GTX26" s="711"/>
      <c r="GTY26" s="711"/>
      <c r="GTZ26" s="711"/>
      <c r="GUA26" s="711"/>
      <c r="GUB26" s="711"/>
      <c r="GUC26" s="711"/>
      <c r="GUD26" s="711"/>
      <c r="GUE26" s="711"/>
      <c r="GUF26" s="711"/>
      <c r="GUG26" s="711"/>
      <c r="GUH26" s="711"/>
      <c r="GUI26" s="711"/>
      <c r="GUJ26" s="711"/>
      <c r="GUK26" s="711"/>
      <c r="GUL26" s="711"/>
      <c r="GUM26" s="711"/>
      <c r="GUN26" s="711"/>
      <c r="GUO26" s="711"/>
      <c r="GUP26" s="711"/>
      <c r="GUQ26" s="711"/>
      <c r="GUR26" s="711"/>
      <c r="GUS26" s="711"/>
      <c r="GUT26" s="711"/>
      <c r="GUU26" s="711"/>
      <c r="GUV26" s="711"/>
      <c r="GUW26" s="711"/>
      <c r="GUX26" s="711"/>
      <c r="GUY26" s="711"/>
      <c r="GUZ26" s="711"/>
      <c r="GVA26" s="711"/>
      <c r="GVB26" s="711"/>
      <c r="GVC26" s="711"/>
      <c r="GVD26" s="711"/>
      <c r="GVE26" s="711"/>
      <c r="GVF26" s="711"/>
      <c r="GVG26" s="711"/>
      <c r="GVH26" s="711"/>
      <c r="GVI26" s="711"/>
      <c r="GVJ26" s="711"/>
      <c r="GVK26" s="711"/>
      <c r="GVL26" s="711"/>
      <c r="GVM26" s="711"/>
      <c r="GVN26" s="711"/>
      <c r="GVO26" s="711"/>
      <c r="GVP26" s="711"/>
      <c r="GVQ26" s="711"/>
      <c r="GVR26" s="711"/>
      <c r="GVS26" s="711"/>
      <c r="GVT26" s="711"/>
      <c r="GVU26" s="711"/>
      <c r="GVV26" s="711"/>
      <c r="GVW26" s="711"/>
      <c r="GVX26" s="711"/>
      <c r="GVY26" s="711"/>
      <c r="GVZ26" s="711"/>
      <c r="GWA26" s="711"/>
      <c r="GWB26" s="711"/>
      <c r="GWC26" s="711"/>
      <c r="GWD26" s="711"/>
      <c r="GWE26" s="711"/>
      <c r="GWF26" s="711"/>
      <c r="GWG26" s="711"/>
      <c r="GWH26" s="711"/>
      <c r="GWI26" s="711"/>
      <c r="GWJ26" s="711"/>
      <c r="GWK26" s="711"/>
      <c r="GWL26" s="711"/>
      <c r="GWM26" s="711"/>
      <c r="GWN26" s="711"/>
      <c r="GWO26" s="711"/>
      <c r="GWP26" s="711"/>
      <c r="GWQ26" s="711"/>
      <c r="GWR26" s="711"/>
      <c r="GWS26" s="711"/>
      <c r="GWT26" s="711"/>
      <c r="GWU26" s="711"/>
      <c r="GWV26" s="711"/>
      <c r="GWW26" s="711"/>
      <c r="GWX26" s="711"/>
      <c r="GWY26" s="711"/>
      <c r="GWZ26" s="711"/>
      <c r="GXA26" s="711"/>
      <c r="GXB26" s="711"/>
      <c r="GXC26" s="711"/>
      <c r="GXD26" s="711"/>
      <c r="GXE26" s="711"/>
      <c r="GXF26" s="711"/>
      <c r="GXG26" s="711"/>
      <c r="GXH26" s="711"/>
      <c r="GXI26" s="711"/>
      <c r="GXJ26" s="711"/>
      <c r="GXK26" s="711"/>
      <c r="GXL26" s="711"/>
      <c r="GXM26" s="711"/>
      <c r="GXN26" s="711"/>
      <c r="GXO26" s="711"/>
      <c r="GXP26" s="711"/>
      <c r="GXQ26" s="711"/>
      <c r="GXR26" s="711"/>
      <c r="GXS26" s="711"/>
      <c r="GXT26" s="711"/>
      <c r="GXU26" s="711"/>
      <c r="GXV26" s="711"/>
      <c r="GXW26" s="711"/>
      <c r="GXX26" s="711"/>
      <c r="GXY26" s="711"/>
      <c r="GXZ26" s="711"/>
      <c r="GYA26" s="711"/>
      <c r="GYB26" s="711"/>
      <c r="GYC26" s="711"/>
      <c r="GYD26" s="711"/>
      <c r="GYE26" s="711"/>
      <c r="GYF26" s="711"/>
      <c r="GYG26" s="711"/>
      <c r="GYH26" s="711"/>
      <c r="GYI26" s="711"/>
      <c r="GYJ26" s="711"/>
      <c r="GYK26" s="711"/>
      <c r="GYL26" s="711"/>
      <c r="GYM26" s="711"/>
      <c r="GYN26" s="711"/>
      <c r="GYO26" s="711"/>
      <c r="GYP26" s="711"/>
      <c r="GYQ26" s="711"/>
      <c r="GYR26" s="711"/>
      <c r="GYS26" s="711"/>
      <c r="GYT26" s="711"/>
      <c r="GYU26" s="711"/>
      <c r="GYV26" s="711"/>
      <c r="GYW26" s="711"/>
      <c r="GYX26" s="711"/>
      <c r="GYY26" s="711"/>
      <c r="GYZ26" s="711"/>
      <c r="GZA26" s="711"/>
      <c r="GZB26" s="711"/>
      <c r="GZC26" s="711"/>
      <c r="GZD26" s="711"/>
      <c r="GZE26" s="711"/>
      <c r="GZF26" s="711"/>
      <c r="GZG26" s="711"/>
      <c r="GZH26" s="711"/>
      <c r="GZI26" s="711"/>
      <c r="GZJ26" s="711"/>
      <c r="GZK26" s="711"/>
      <c r="GZL26" s="711"/>
      <c r="GZM26" s="711"/>
      <c r="GZN26" s="711"/>
      <c r="GZO26" s="711"/>
      <c r="GZP26" s="711"/>
      <c r="GZQ26" s="711"/>
      <c r="GZR26" s="711"/>
      <c r="GZS26" s="711"/>
      <c r="GZT26" s="711"/>
      <c r="GZU26" s="711"/>
      <c r="GZV26" s="711"/>
      <c r="GZW26" s="711"/>
      <c r="GZX26" s="711"/>
      <c r="GZY26" s="711"/>
      <c r="GZZ26" s="711"/>
      <c r="HAA26" s="711"/>
      <c r="HAB26" s="711"/>
      <c r="HAC26" s="711"/>
      <c r="HAD26" s="711"/>
      <c r="HAE26" s="711"/>
      <c r="HAF26" s="711"/>
      <c r="HAG26" s="711"/>
      <c r="HAH26" s="711"/>
      <c r="HAI26" s="711"/>
      <c r="HAJ26" s="711"/>
      <c r="HAK26" s="711"/>
      <c r="HAL26" s="711"/>
      <c r="HAM26" s="711"/>
      <c r="HAN26" s="711"/>
      <c r="HAO26" s="711"/>
      <c r="HAP26" s="711"/>
      <c r="HAQ26" s="711"/>
      <c r="HAR26" s="711"/>
      <c r="HAS26" s="711"/>
      <c r="HAT26" s="711"/>
      <c r="HAU26" s="711"/>
      <c r="HAV26" s="711"/>
      <c r="HAW26" s="711"/>
      <c r="HAX26" s="711"/>
      <c r="HAY26" s="711"/>
      <c r="HAZ26" s="711"/>
      <c r="HBA26" s="711"/>
      <c r="HBB26" s="711"/>
      <c r="HBC26" s="711"/>
      <c r="HBD26" s="711"/>
      <c r="HBE26" s="711"/>
      <c r="HBF26" s="711"/>
      <c r="HBG26" s="711"/>
      <c r="HBH26" s="711"/>
      <c r="HBI26" s="711"/>
      <c r="HBJ26" s="711"/>
      <c r="HBK26" s="711"/>
      <c r="HBL26" s="711"/>
      <c r="HBM26" s="711"/>
      <c r="HBN26" s="711"/>
      <c r="HBO26" s="711"/>
      <c r="HBP26" s="711"/>
      <c r="HBQ26" s="711"/>
      <c r="HBR26" s="711"/>
      <c r="HBS26" s="711"/>
      <c r="HBT26" s="711"/>
      <c r="HBU26" s="711"/>
      <c r="HBV26" s="711"/>
      <c r="HBW26" s="711"/>
      <c r="HBX26" s="711"/>
      <c r="HBY26" s="711"/>
      <c r="HBZ26" s="711"/>
      <c r="HCA26" s="711"/>
      <c r="HCB26" s="711"/>
      <c r="HCC26" s="711"/>
      <c r="HCD26" s="711"/>
      <c r="HCE26" s="711"/>
      <c r="HCF26" s="711"/>
      <c r="HCG26" s="711"/>
      <c r="HCH26" s="711"/>
      <c r="HCI26" s="711"/>
      <c r="HCJ26" s="711"/>
      <c r="HCK26" s="711"/>
      <c r="HCL26" s="711"/>
      <c r="HCM26" s="711"/>
      <c r="HCN26" s="711"/>
      <c r="HCO26" s="711"/>
      <c r="HCP26" s="711"/>
      <c r="HCQ26" s="711"/>
      <c r="HCR26" s="711"/>
      <c r="HCS26" s="711"/>
      <c r="HCT26" s="711"/>
      <c r="HCU26" s="711"/>
      <c r="HCV26" s="711"/>
      <c r="HCW26" s="711"/>
      <c r="HCX26" s="711"/>
      <c r="HCY26" s="711"/>
      <c r="HCZ26" s="711"/>
      <c r="HDA26" s="711"/>
      <c r="HDB26" s="711"/>
      <c r="HDC26" s="711"/>
      <c r="HDD26" s="711"/>
      <c r="HDE26" s="711"/>
      <c r="HDF26" s="711"/>
      <c r="HDG26" s="711"/>
      <c r="HDH26" s="711"/>
      <c r="HDI26" s="711"/>
      <c r="HDJ26" s="711"/>
      <c r="HDK26" s="711"/>
      <c r="HDL26" s="711"/>
      <c r="HDM26" s="711"/>
      <c r="HDN26" s="711"/>
      <c r="HDO26" s="711"/>
      <c r="HDP26" s="711"/>
      <c r="HDQ26" s="711"/>
      <c r="HDR26" s="711"/>
      <c r="HDS26" s="711"/>
      <c r="HDT26" s="711"/>
      <c r="HDU26" s="711"/>
      <c r="HDV26" s="711"/>
      <c r="HDW26" s="711"/>
      <c r="HDX26" s="711"/>
      <c r="HDY26" s="711"/>
      <c r="HDZ26" s="711"/>
      <c r="HEA26" s="711"/>
      <c r="HEB26" s="711"/>
      <c r="HEC26" s="711"/>
      <c r="HED26" s="711"/>
      <c r="HEE26" s="711"/>
      <c r="HEF26" s="711"/>
      <c r="HEG26" s="711"/>
      <c r="HEH26" s="711"/>
      <c r="HEI26" s="711"/>
      <c r="HEJ26" s="711"/>
      <c r="HEK26" s="711"/>
      <c r="HEL26" s="711"/>
      <c r="HEM26" s="711"/>
      <c r="HEN26" s="711"/>
      <c r="HEO26" s="711"/>
      <c r="HEP26" s="711"/>
      <c r="HEQ26" s="711"/>
      <c r="HER26" s="711"/>
      <c r="HES26" s="711"/>
      <c r="HET26" s="711"/>
      <c r="HEU26" s="711"/>
      <c r="HEV26" s="711"/>
      <c r="HEW26" s="711"/>
      <c r="HEX26" s="711"/>
      <c r="HEY26" s="711"/>
      <c r="HEZ26" s="711"/>
      <c r="HFA26" s="711"/>
      <c r="HFB26" s="711"/>
      <c r="HFC26" s="711"/>
      <c r="HFD26" s="711"/>
      <c r="HFE26" s="711"/>
      <c r="HFF26" s="711"/>
      <c r="HFG26" s="711"/>
      <c r="HFH26" s="711"/>
      <c r="HFI26" s="711"/>
      <c r="HFJ26" s="711"/>
      <c r="HFK26" s="711"/>
      <c r="HFL26" s="711"/>
      <c r="HFM26" s="711"/>
      <c r="HFN26" s="711"/>
      <c r="HFO26" s="711"/>
      <c r="HFP26" s="711"/>
      <c r="HFQ26" s="711"/>
      <c r="HFR26" s="711"/>
      <c r="HFS26" s="711"/>
      <c r="HFT26" s="711"/>
      <c r="HFU26" s="711"/>
      <c r="HFV26" s="711"/>
      <c r="HFW26" s="711"/>
      <c r="HFX26" s="711"/>
      <c r="HFY26" s="711"/>
      <c r="HFZ26" s="711"/>
      <c r="HGA26" s="711"/>
      <c r="HGB26" s="711"/>
      <c r="HGC26" s="711"/>
      <c r="HGD26" s="711"/>
      <c r="HGE26" s="711"/>
      <c r="HGF26" s="711"/>
      <c r="HGG26" s="711"/>
      <c r="HGH26" s="711"/>
      <c r="HGI26" s="711"/>
      <c r="HGJ26" s="711"/>
      <c r="HGK26" s="711"/>
      <c r="HGL26" s="711"/>
      <c r="HGM26" s="711"/>
      <c r="HGN26" s="711"/>
      <c r="HGO26" s="711"/>
      <c r="HGP26" s="711"/>
      <c r="HGQ26" s="711"/>
      <c r="HGR26" s="711"/>
      <c r="HGS26" s="711"/>
      <c r="HGT26" s="711"/>
      <c r="HGU26" s="711"/>
      <c r="HGV26" s="711"/>
      <c r="HGW26" s="711"/>
      <c r="HGX26" s="711"/>
      <c r="HGY26" s="711"/>
      <c r="HGZ26" s="711"/>
      <c r="HHA26" s="711"/>
      <c r="HHB26" s="711"/>
      <c r="HHC26" s="711"/>
      <c r="HHD26" s="711"/>
      <c r="HHE26" s="711"/>
      <c r="HHF26" s="711"/>
      <c r="HHG26" s="711"/>
      <c r="HHH26" s="711"/>
      <c r="HHI26" s="711"/>
      <c r="HHJ26" s="711"/>
      <c r="HHK26" s="711"/>
      <c r="HHL26" s="711"/>
      <c r="HHM26" s="711"/>
      <c r="HHN26" s="711"/>
      <c r="HHO26" s="711"/>
      <c r="HHP26" s="711"/>
      <c r="HHQ26" s="711"/>
      <c r="HHR26" s="711"/>
      <c r="HHS26" s="711"/>
      <c r="HHT26" s="711"/>
      <c r="HHU26" s="711"/>
      <c r="HHV26" s="711"/>
      <c r="HHW26" s="711"/>
      <c r="HHX26" s="711"/>
      <c r="HHY26" s="711"/>
      <c r="HHZ26" s="711"/>
      <c r="HIA26" s="711"/>
      <c r="HIB26" s="711"/>
      <c r="HIC26" s="711"/>
      <c r="HID26" s="711"/>
      <c r="HIE26" s="711"/>
      <c r="HIF26" s="711"/>
      <c r="HIG26" s="711"/>
      <c r="HIH26" s="711"/>
      <c r="HII26" s="711"/>
      <c r="HIJ26" s="711"/>
      <c r="HIK26" s="711"/>
      <c r="HIL26" s="711"/>
      <c r="HIM26" s="711"/>
      <c r="HIN26" s="711"/>
      <c r="HIO26" s="711"/>
      <c r="HIP26" s="711"/>
      <c r="HIQ26" s="711"/>
      <c r="HIR26" s="711"/>
      <c r="HIS26" s="711"/>
      <c r="HIT26" s="711"/>
      <c r="HIU26" s="711"/>
      <c r="HIV26" s="711"/>
      <c r="HIW26" s="711"/>
      <c r="HIX26" s="711"/>
      <c r="HIY26" s="711"/>
      <c r="HIZ26" s="711"/>
      <c r="HJA26" s="711"/>
      <c r="HJB26" s="711"/>
      <c r="HJC26" s="711"/>
      <c r="HJD26" s="711"/>
      <c r="HJE26" s="711"/>
      <c r="HJF26" s="711"/>
      <c r="HJG26" s="711"/>
      <c r="HJH26" s="711"/>
      <c r="HJI26" s="711"/>
      <c r="HJJ26" s="711"/>
      <c r="HJK26" s="711"/>
      <c r="HJL26" s="711"/>
      <c r="HJM26" s="711"/>
      <c r="HJN26" s="711"/>
      <c r="HJO26" s="711"/>
      <c r="HJP26" s="711"/>
      <c r="HJQ26" s="711"/>
      <c r="HJR26" s="711"/>
      <c r="HJS26" s="711"/>
      <c r="HJT26" s="711"/>
      <c r="HJU26" s="711"/>
      <c r="HJV26" s="711"/>
      <c r="HJW26" s="711"/>
      <c r="HJX26" s="711"/>
      <c r="HJY26" s="711"/>
      <c r="HJZ26" s="711"/>
      <c r="HKA26" s="711"/>
      <c r="HKB26" s="711"/>
      <c r="HKC26" s="711"/>
      <c r="HKD26" s="711"/>
      <c r="HKE26" s="711"/>
      <c r="HKF26" s="711"/>
      <c r="HKG26" s="711"/>
      <c r="HKH26" s="711"/>
      <c r="HKI26" s="711"/>
      <c r="HKJ26" s="711"/>
      <c r="HKK26" s="711"/>
      <c r="HKL26" s="711"/>
      <c r="HKM26" s="711"/>
      <c r="HKN26" s="711"/>
      <c r="HKO26" s="711"/>
      <c r="HKP26" s="711"/>
      <c r="HKQ26" s="711"/>
      <c r="HKR26" s="711"/>
      <c r="HKS26" s="711"/>
      <c r="HKT26" s="711"/>
      <c r="HKU26" s="711"/>
      <c r="HKV26" s="711"/>
      <c r="HKW26" s="711"/>
      <c r="HKX26" s="711"/>
      <c r="HKY26" s="711"/>
      <c r="HKZ26" s="711"/>
      <c r="HLA26" s="711"/>
      <c r="HLB26" s="711"/>
      <c r="HLC26" s="711"/>
      <c r="HLD26" s="711"/>
      <c r="HLE26" s="711"/>
      <c r="HLF26" s="711"/>
      <c r="HLG26" s="711"/>
      <c r="HLH26" s="711"/>
      <c r="HLI26" s="711"/>
      <c r="HLJ26" s="711"/>
      <c r="HLK26" s="711"/>
      <c r="HLL26" s="711"/>
      <c r="HLM26" s="711"/>
      <c r="HLN26" s="711"/>
      <c r="HLO26" s="711"/>
      <c r="HLP26" s="711"/>
      <c r="HLQ26" s="711"/>
      <c r="HLR26" s="711"/>
      <c r="HLS26" s="711"/>
      <c r="HLT26" s="711"/>
      <c r="HLU26" s="711"/>
      <c r="HLV26" s="711"/>
      <c r="HLW26" s="711"/>
      <c r="HLX26" s="711"/>
      <c r="HLY26" s="711"/>
      <c r="HLZ26" s="711"/>
      <c r="HMA26" s="711"/>
      <c r="HMB26" s="711"/>
      <c r="HMC26" s="711"/>
      <c r="HMD26" s="711"/>
      <c r="HME26" s="711"/>
      <c r="HMF26" s="711"/>
      <c r="HMG26" s="711"/>
      <c r="HMH26" s="711"/>
      <c r="HMI26" s="711"/>
      <c r="HMJ26" s="711"/>
      <c r="HMK26" s="711"/>
      <c r="HML26" s="711"/>
      <c r="HMM26" s="711"/>
      <c r="HMN26" s="711"/>
      <c r="HMO26" s="711"/>
      <c r="HMP26" s="711"/>
      <c r="HMQ26" s="711"/>
      <c r="HMR26" s="711"/>
      <c r="HMS26" s="711"/>
      <c r="HMT26" s="711"/>
      <c r="HMU26" s="711"/>
      <c r="HMV26" s="711"/>
      <c r="HMW26" s="711"/>
      <c r="HMX26" s="711"/>
      <c r="HMY26" s="711"/>
      <c r="HMZ26" s="711"/>
      <c r="HNA26" s="711"/>
      <c r="HNB26" s="711"/>
      <c r="HNC26" s="711"/>
      <c r="HND26" s="711"/>
      <c r="HNE26" s="711"/>
      <c r="HNF26" s="711"/>
      <c r="HNG26" s="711"/>
      <c r="HNH26" s="711"/>
      <c r="HNI26" s="711"/>
      <c r="HNJ26" s="711"/>
      <c r="HNK26" s="711"/>
      <c r="HNL26" s="711"/>
      <c r="HNM26" s="711"/>
      <c r="HNN26" s="711"/>
      <c r="HNO26" s="711"/>
      <c r="HNP26" s="711"/>
      <c r="HNQ26" s="711"/>
      <c r="HNR26" s="711"/>
      <c r="HNS26" s="711"/>
      <c r="HNT26" s="711"/>
      <c r="HNU26" s="711"/>
      <c r="HNV26" s="711"/>
      <c r="HNW26" s="711"/>
      <c r="HNX26" s="711"/>
      <c r="HNY26" s="711"/>
      <c r="HNZ26" s="711"/>
      <c r="HOA26" s="711"/>
      <c r="HOB26" s="711"/>
      <c r="HOC26" s="711"/>
      <c r="HOD26" s="711"/>
      <c r="HOE26" s="711"/>
      <c r="HOF26" s="711"/>
      <c r="HOG26" s="711"/>
      <c r="HOH26" s="711"/>
      <c r="HOI26" s="711"/>
      <c r="HOJ26" s="711"/>
      <c r="HOK26" s="711"/>
      <c r="HOL26" s="711"/>
      <c r="HOM26" s="711"/>
      <c r="HON26" s="711"/>
      <c r="HOO26" s="711"/>
      <c r="HOP26" s="711"/>
      <c r="HOQ26" s="711"/>
      <c r="HOR26" s="711"/>
      <c r="HOS26" s="711"/>
      <c r="HOT26" s="711"/>
      <c r="HOU26" s="711"/>
      <c r="HOV26" s="711"/>
      <c r="HOW26" s="711"/>
      <c r="HOX26" s="711"/>
      <c r="HOY26" s="711"/>
      <c r="HOZ26" s="711"/>
      <c r="HPA26" s="711"/>
      <c r="HPB26" s="711"/>
      <c r="HPC26" s="711"/>
      <c r="HPD26" s="711"/>
      <c r="HPE26" s="711"/>
      <c r="HPF26" s="711"/>
      <c r="HPG26" s="711"/>
      <c r="HPH26" s="711"/>
      <c r="HPI26" s="711"/>
      <c r="HPJ26" s="711"/>
      <c r="HPK26" s="711"/>
      <c r="HPL26" s="711"/>
      <c r="HPM26" s="711"/>
      <c r="HPN26" s="711"/>
      <c r="HPO26" s="711"/>
      <c r="HPP26" s="711"/>
      <c r="HPQ26" s="711"/>
      <c r="HPR26" s="711"/>
      <c r="HPS26" s="711"/>
      <c r="HPT26" s="711"/>
      <c r="HPU26" s="711"/>
      <c r="HPV26" s="711"/>
      <c r="HPW26" s="711"/>
      <c r="HPX26" s="711"/>
      <c r="HPY26" s="711"/>
      <c r="HPZ26" s="711"/>
      <c r="HQA26" s="711"/>
      <c r="HQB26" s="711"/>
      <c r="HQC26" s="711"/>
      <c r="HQD26" s="711"/>
      <c r="HQE26" s="711"/>
      <c r="HQF26" s="711"/>
      <c r="HQG26" s="711"/>
      <c r="HQH26" s="711"/>
      <c r="HQI26" s="711"/>
      <c r="HQJ26" s="711"/>
      <c r="HQK26" s="711"/>
      <c r="HQL26" s="711"/>
      <c r="HQM26" s="711"/>
      <c r="HQN26" s="711"/>
      <c r="HQO26" s="711"/>
      <c r="HQP26" s="711"/>
      <c r="HQQ26" s="711"/>
      <c r="HQR26" s="711"/>
      <c r="HQS26" s="711"/>
      <c r="HQT26" s="711"/>
      <c r="HQU26" s="711"/>
      <c r="HQV26" s="711"/>
      <c r="HQW26" s="711"/>
      <c r="HQX26" s="711"/>
      <c r="HQY26" s="711"/>
      <c r="HQZ26" s="711"/>
      <c r="HRA26" s="711"/>
      <c r="HRB26" s="711"/>
      <c r="HRC26" s="711"/>
      <c r="HRD26" s="711"/>
      <c r="HRE26" s="711"/>
      <c r="HRF26" s="711"/>
      <c r="HRG26" s="711"/>
      <c r="HRH26" s="711"/>
      <c r="HRI26" s="711"/>
      <c r="HRJ26" s="711"/>
      <c r="HRK26" s="711"/>
      <c r="HRL26" s="711"/>
      <c r="HRM26" s="711"/>
      <c r="HRN26" s="711"/>
      <c r="HRO26" s="711"/>
      <c r="HRP26" s="711"/>
      <c r="HRQ26" s="711"/>
      <c r="HRR26" s="711"/>
      <c r="HRS26" s="711"/>
      <c r="HRT26" s="711"/>
      <c r="HRU26" s="711"/>
      <c r="HRV26" s="711"/>
      <c r="HRW26" s="711"/>
      <c r="HRX26" s="711"/>
      <c r="HRY26" s="711"/>
      <c r="HRZ26" s="711"/>
      <c r="HSA26" s="711"/>
      <c r="HSB26" s="711"/>
      <c r="HSC26" s="711"/>
      <c r="HSD26" s="711"/>
      <c r="HSE26" s="711"/>
      <c r="HSF26" s="711"/>
      <c r="HSG26" s="711"/>
      <c r="HSH26" s="711"/>
      <c r="HSI26" s="711"/>
      <c r="HSJ26" s="711"/>
      <c r="HSK26" s="711"/>
      <c r="HSL26" s="711"/>
      <c r="HSM26" s="711"/>
      <c r="HSN26" s="711"/>
      <c r="HSO26" s="711"/>
      <c r="HSP26" s="711"/>
      <c r="HSQ26" s="711"/>
      <c r="HSR26" s="711"/>
      <c r="HSS26" s="711"/>
      <c r="HST26" s="711"/>
      <c r="HSU26" s="711"/>
      <c r="HSV26" s="711"/>
      <c r="HSW26" s="711"/>
      <c r="HSX26" s="711"/>
      <c r="HSY26" s="711"/>
      <c r="HSZ26" s="711"/>
      <c r="HTA26" s="711"/>
      <c r="HTB26" s="711"/>
      <c r="HTC26" s="711"/>
      <c r="HTD26" s="711"/>
      <c r="HTE26" s="711"/>
      <c r="HTF26" s="711"/>
      <c r="HTG26" s="711"/>
      <c r="HTH26" s="711"/>
      <c r="HTI26" s="711"/>
      <c r="HTJ26" s="711"/>
      <c r="HTK26" s="711"/>
      <c r="HTL26" s="711"/>
      <c r="HTM26" s="711"/>
      <c r="HTN26" s="711"/>
      <c r="HTO26" s="711"/>
      <c r="HTP26" s="711"/>
      <c r="HTQ26" s="711"/>
      <c r="HTR26" s="711"/>
      <c r="HTS26" s="711"/>
      <c r="HTT26" s="711"/>
      <c r="HTU26" s="711"/>
      <c r="HTV26" s="711"/>
      <c r="HTW26" s="711"/>
      <c r="HTX26" s="711"/>
      <c r="HTY26" s="711"/>
      <c r="HTZ26" s="711"/>
      <c r="HUA26" s="711"/>
      <c r="HUB26" s="711"/>
      <c r="HUC26" s="711"/>
      <c r="HUD26" s="711"/>
      <c r="HUE26" s="711"/>
      <c r="HUF26" s="711"/>
      <c r="HUG26" s="711"/>
      <c r="HUH26" s="711"/>
      <c r="HUI26" s="711"/>
      <c r="HUJ26" s="711"/>
      <c r="HUK26" s="711"/>
      <c r="HUL26" s="711"/>
      <c r="HUM26" s="711"/>
      <c r="HUN26" s="711"/>
      <c r="HUO26" s="711"/>
      <c r="HUP26" s="711"/>
      <c r="HUQ26" s="711"/>
      <c r="HUR26" s="711"/>
      <c r="HUS26" s="711"/>
      <c r="HUT26" s="711"/>
      <c r="HUU26" s="711"/>
      <c r="HUV26" s="711"/>
      <c r="HUW26" s="711"/>
      <c r="HUX26" s="711"/>
      <c r="HUY26" s="711"/>
      <c r="HUZ26" s="711"/>
      <c r="HVA26" s="711"/>
      <c r="HVB26" s="711"/>
      <c r="HVC26" s="711"/>
      <c r="HVD26" s="711"/>
      <c r="HVE26" s="711"/>
      <c r="HVF26" s="711"/>
      <c r="HVG26" s="711"/>
      <c r="HVH26" s="711"/>
      <c r="HVI26" s="711"/>
      <c r="HVJ26" s="711"/>
      <c r="HVK26" s="711"/>
      <c r="HVL26" s="711"/>
      <c r="HVM26" s="711"/>
      <c r="HVN26" s="711"/>
      <c r="HVO26" s="711"/>
      <c r="HVP26" s="711"/>
      <c r="HVQ26" s="711"/>
      <c r="HVR26" s="711"/>
      <c r="HVS26" s="711"/>
      <c r="HVT26" s="711"/>
      <c r="HVU26" s="711"/>
      <c r="HVV26" s="711"/>
      <c r="HVW26" s="711"/>
      <c r="HVX26" s="711"/>
      <c r="HVY26" s="711"/>
      <c r="HVZ26" s="711"/>
      <c r="HWA26" s="711"/>
      <c r="HWB26" s="711"/>
      <c r="HWC26" s="711"/>
      <c r="HWD26" s="711"/>
      <c r="HWE26" s="711"/>
      <c r="HWF26" s="711"/>
      <c r="HWG26" s="711"/>
      <c r="HWH26" s="711"/>
      <c r="HWI26" s="711"/>
      <c r="HWJ26" s="711"/>
      <c r="HWK26" s="711"/>
      <c r="HWL26" s="711"/>
      <c r="HWM26" s="711"/>
      <c r="HWN26" s="711"/>
      <c r="HWO26" s="711"/>
      <c r="HWP26" s="711"/>
      <c r="HWQ26" s="711"/>
      <c r="HWR26" s="711"/>
      <c r="HWS26" s="711"/>
      <c r="HWT26" s="711"/>
      <c r="HWU26" s="711"/>
      <c r="HWV26" s="711"/>
      <c r="HWW26" s="711"/>
      <c r="HWX26" s="711"/>
      <c r="HWY26" s="711"/>
      <c r="HWZ26" s="711"/>
      <c r="HXA26" s="711"/>
      <c r="HXB26" s="711"/>
      <c r="HXC26" s="711"/>
      <c r="HXD26" s="711"/>
      <c r="HXE26" s="711"/>
      <c r="HXF26" s="711"/>
      <c r="HXG26" s="711"/>
      <c r="HXH26" s="711"/>
      <c r="HXI26" s="711"/>
      <c r="HXJ26" s="711"/>
      <c r="HXK26" s="711"/>
      <c r="HXL26" s="711"/>
      <c r="HXM26" s="711"/>
      <c r="HXN26" s="711"/>
      <c r="HXO26" s="711"/>
      <c r="HXP26" s="711"/>
      <c r="HXQ26" s="711"/>
      <c r="HXR26" s="711"/>
      <c r="HXS26" s="711"/>
      <c r="HXT26" s="711"/>
      <c r="HXU26" s="711"/>
      <c r="HXV26" s="711"/>
      <c r="HXW26" s="711"/>
      <c r="HXX26" s="711"/>
      <c r="HXY26" s="711"/>
      <c r="HXZ26" s="711"/>
      <c r="HYA26" s="711"/>
      <c r="HYB26" s="711"/>
      <c r="HYC26" s="711"/>
      <c r="HYD26" s="711"/>
      <c r="HYE26" s="711"/>
      <c r="HYF26" s="711"/>
      <c r="HYG26" s="711"/>
      <c r="HYH26" s="711"/>
      <c r="HYI26" s="711"/>
      <c r="HYJ26" s="711"/>
      <c r="HYK26" s="711"/>
      <c r="HYL26" s="711"/>
      <c r="HYM26" s="711"/>
      <c r="HYN26" s="711"/>
      <c r="HYO26" s="711"/>
      <c r="HYP26" s="711"/>
      <c r="HYQ26" s="711"/>
      <c r="HYR26" s="711"/>
      <c r="HYS26" s="711"/>
      <c r="HYT26" s="711"/>
      <c r="HYU26" s="711"/>
      <c r="HYV26" s="711"/>
      <c r="HYW26" s="711"/>
      <c r="HYX26" s="711"/>
      <c r="HYY26" s="711"/>
      <c r="HYZ26" s="711"/>
      <c r="HZA26" s="711"/>
      <c r="HZB26" s="711"/>
      <c r="HZC26" s="711"/>
      <c r="HZD26" s="711"/>
      <c r="HZE26" s="711"/>
      <c r="HZF26" s="711"/>
      <c r="HZG26" s="711"/>
      <c r="HZH26" s="711"/>
      <c r="HZI26" s="711"/>
      <c r="HZJ26" s="711"/>
      <c r="HZK26" s="711"/>
      <c r="HZL26" s="711"/>
      <c r="HZM26" s="711"/>
      <c r="HZN26" s="711"/>
      <c r="HZO26" s="711"/>
      <c r="HZP26" s="711"/>
      <c r="HZQ26" s="711"/>
      <c r="HZR26" s="711"/>
      <c r="HZS26" s="711"/>
      <c r="HZT26" s="711"/>
      <c r="HZU26" s="711"/>
      <c r="HZV26" s="711"/>
      <c r="HZW26" s="711"/>
      <c r="HZX26" s="711"/>
      <c r="HZY26" s="711"/>
      <c r="HZZ26" s="711"/>
      <c r="IAA26" s="711"/>
      <c r="IAB26" s="711"/>
      <c r="IAC26" s="711"/>
      <c r="IAD26" s="711"/>
      <c r="IAE26" s="711"/>
      <c r="IAF26" s="711"/>
      <c r="IAG26" s="711"/>
      <c r="IAH26" s="711"/>
      <c r="IAI26" s="711"/>
      <c r="IAJ26" s="711"/>
      <c r="IAK26" s="711"/>
      <c r="IAL26" s="711"/>
      <c r="IAM26" s="711"/>
      <c r="IAN26" s="711"/>
      <c r="IAO26" s="711"/>
      <c r="IAP26" s="711"/>
      <c r="IAQ26" s="711"/>
      <c r="IAR26" s="711"/>
      <c r="IAS26" s="711"/>
      <c r="IAT26" s="711"/>
      <c r="IAU26" s="711"/>
      <c r="IAV26" s="711"/>
      <c r="IAW26" s="711"/>
      <c r="IAX26" s="711"/>
      <c r="IAY26" s="711"/>
      <c r="IAZ26" s="711"/>
      <c r="IBA26" s="711"/>
      <c r="IBB26" s="711"/>
      <c r="IBC26" s="711"/>
      <c r="IBD26" s="711"/>
      <c r="IBE26" s="711"/>
      <c r="IBF26" s="711"/>
      <c r="IBG26" s="711"/>
      <c r="IBH26" s="711"/>
      <c r="IBI26" s="711"/>
      <c r="IBJ26" s="711"/>
      <c r="IBK26" s="711"/>
      <c r="IBL26" s="711"/>
      <c r="IBM26" s="711"/>
      <c r="IBN26" s="711"/>
      <c r="IBO26" s="711"/>
      <c r="IBP26" s="711"/>
      <c r="IBQ26" s="711"/>
      <c r="IBR26" s="711"/>
      <c r="IBS26" s="711"/>
      <c r="IBT26" s="711"/>
      <c r="IBU26" s="711"/>
      <c r="IBV26" s="711"/>
      <c r="IBW26" s="711"/>
      <c r="IBX26" s="711"/>
      <c r="IBY26" s="711"/>
      <c r="IBZ26" s="711"/>
      <c r="ICA26" s="711"/>
      <c r="ICB26" s="711"/>
      <c r="ICC26" s="711"/>
      <c r="ICD26" s="711"/>
      <c r="ICE26" s="711"/>
      <c r="ICF26" s="711"/>
      <c r="ICG26" s="711"/>
      <c r="ICH26" s="711"/>
      <c r="ICI26" s="711"/>
      <c r="ICJ26" s="711"/>
      <c r="ICK26" s="711"/>
      <c r="ICL26" s="711"/>
      <c r="ICM26" s="711"/>
      <c r="ICN26" s="711"/>
      <c r="ICO26" s="711"/>
      <c r="ICP26" s="711"/>
      <c r="ICQ26" s="711"/>
      <c r="ICR26" s="711"/>
      <c r="ICS26" s="711"/>
      <c r="ICT26" s="711"/>
      <c r="ICU26" s="711"/>
      <c r="ICV26" s="711"/>
      <c r="ICW26" s="711"/>
      <c r="ICX26" s="711"/>
      <c r="ICY26" s="711"/>
      <c r="ICZ26" s="711"/>
      <c r="IDA26" s="711"/>
      <c r="IDB26" s="711"/>
      <c r="IDC26" s="711"/>
      <c r="IDD26" s="711"/>
      <c r="IDE26" s="711"/>
      <c r="IDF26" s="711"/>
      <c r="IDG26" s="711"/>
      <c r="IDH26" s="711"/>
      <c r="IDI26" s="711"/>
      <c r="IDJ26" s="711"/>
      <c r="IDK26" s="711"/>
      <c r="IDL26" s="711"/>
      <c r="IDM26" s="711"/>
      <c r="IDN26" s="711"/>
      <c r="IDO26" s="711"/>
      <c r="IDP26" s="711"/>
      <c r="IDQ26" s="711"/>
      <c r="IDR26" s="711"/>
      <c r="IDS26" s="711"/>
      <c r="IDT26" s="711"/>
      <c r="IDU26" s="711"/>
      <c r="IDV26" s="711"/>
      <c r="IDW26" s="711"/>
      <c r="IDX26" s="711"/>
      <c r="IDY26" s="711"/>
      <c r="IDZ26" s="711"/>
      <c r="IEA26" s="711"/>
      <c r="IEB26" s="711"/>
      <c r="IEC26" s="711"/>
      <c r="IED26" s="711"/>
      <c r="IEE26" s="711"/>
      <c r="IEF26" s="711"/>
      <c r="IEG26" s="711"/>
      <c r="IEH26" s="711"/>
      <c r="IEI26" s="711"/>
      <c r="IEJ26" s="711"/>
      <c r="IEK26" s="711"/>
      <c r="IEL26" s="711"/>
      <c r="IEM26" s="711"/>
      <c r="IEN26" s="711"/>
      <c r="IEO26" s="711"/>
      <c r="IEP26" s="711"/>
      <c r="IEQ26" s="711"/>
      <c r="IER26" s="711"/>
      <c r="IES26" s="711"/>
      <c r="IET26" s="711"/>
      <c r="IEU26" s="711"/>
      <c r="IEV26" s="711"/>
      <c r="IEW26" s="711"/>
      <c r="IEX26" s="711"/>
      <c r="IEY26" s="711"/>
      <c r="IEZ26" s="711"/>
      <c r="IFA26" s="711"/>
      <c r="IFB26" s="711"/>
      <c r="IFC26" s="711"/>
      <c r="IFD26" s="711"/>
      <c r="IFE26" s="711"/>
      <c r="IFF26" s="711"/>
      <c r="IFG26" s="711"/>
      <c r="IFH26" s="711"/>
      <c r="IFI26" s="711"/>
      <c r="IFJ26" s="711"/>
      <c r="IFK26" s="711"/>
      <c r="IFL26" s="711"/>
      <c r="IFM26" s="711"/>
      <c r="IFN26" s="711"/>
      <c r="IFO26" s="711"/>
      <c r="IFP26" s="711"/>
      <c r="IFQ26" s="711"/>
      <c r="IFR26" s="711"/>
      <c r="IFS26" s="711"/>
      <c r="IFT26" s="711"/>
      <c r="IFU26" s="711"/>
      <c r="IFV26" s="711"/>
      <c r="IFW26" s="711"/>
      <c r="IFX26" s="711"/>
      <c r="IFY26" s="711"/>
      <c r="IFZ26" s="711"/>
      <c r="IGA26" s="711"/>
      <c r="IGB26" s="711"/>
      <c r="IGC26" s="711"/>
      <c r="IGD26" s="711"/>
      <c r="IGE26" s="711"/>
      <c r="IGF26" s="711"/>
      <c r="IGG26" s="711"/>
      <c r="IGH26" s="711"/>
      <c r="IGI26" s="711"/>
      <c r="IGJ26" s="711"/>
      <c r="IGK26" s="711"/>
      <c r="IGL26" s="711"/>
      <c r="IGM26" s="711"/>
      <c r="IGN26" s="711"/>
      <c r="IGO26" s="711"/>
      <c r="IGP26" s="711"/>
      <c r="IGQ26" s="711"/>
      <c r="IGR26" s="711"/>
      <c r="IGS26" s="711"/>
      <c r="IGT26" s="711"/>
      <c r="IGU26" s="711"/>
      <c r="IGV26" s="711"/>
      <c r="IGW26" s="711"/>
      <c r="IGX26" s="711"/>
      <c r="IGY26" s="711"/>
      <c r="IGZ26" s="711"/>
      <c r="IHA26" s="711"/>
      <c r="IHB26" s="711"/>
      <c r="IHC26" s="711"/>
      <c r="IHD26" s="711"/>
      <c r="IHE26" s="711"/>
      <c r="IHF26" s="711"/>
      <c r="IHG26" s="711"/>
      <c r="IHH26" s="711"/>
      <c r="IHI26" s="711"/>
      <c r="IHJ26" s="711"/>
      <c r="IHK26" s="711"/>
      <c r="IHL26" s="711"/>
      <c r="IHM26" s="711"/>
      <c r="IHN26" s="711"/>
      <c r="IHO26" s="711"/>
      <c r="IHP26" s="711"/>
      <c r="IHQ26" s="711"/>
      <c r="IHR26" s="711"/>
      <c r="IHS26" s="711"/>
      <c r="IHT26" s="711"/>
      <c r="IHU26" s="711"/>
      <c r="IHV26" s="711"/>
      <c r="IHW26" s="711"/>
      <c r="IHX26" s="711"/>
      <c r="IHY26" s="711"/>
      <c r="IHZ26" s="711"/>
      <c r="IIA26" s="711"/>
      <c r="IIB26" s="711"/>
      <c r="IIC26" s="711"/>
      <c r="IID26" s="711"/>
      <c r="IIE26" s="711"/>
      <c r="IIF26" s="711"/>
      <c r="IIG26" s="711"/>
      <c r="IIH26" s="711"/>
      <c r="III26" s="711"/>
      <c r="IIJ26" s="711"/>
      <c r="IIK26" s="711"/>
      <c r="IIL26" s="711"/>
      <c r="IIM26" s="711"/>
      <c r="IIN26" s="711"/>
      <c r="IIO26" s="711"/>
      <c r="IIP26" s="711"/>
      <c r="IIQ26" s="711"/>
      <c r="IIR26" s="711"/>
      <c r="IIS26" s="711"/>
      <c r="IIT26" s="711"/>
      <c r="IIU26" s="711"/>
      <c r="IIV26" s="711"/>
      <c r="IIW26" s="711"/>
      <c r="IIX26" s="711"/>
      <c r="IIY26" s="711"/>
      <c r="IIZ26" s="711"/>
      <c r="IJA26" s="711"/>
      <c r="IJB26" s="711"/>
      <c r="IJC26" s="711"/>
      <c r="IJD26" s="711"/>
      <c r="IJE26" s="711"/>
      <c r="IJF26" s="711"/>
      <c r="IJG26" s="711"/>
      <c r="IJH26" s="711"/>
      <c r="IJI26" s="711"/>
      <c r="IJJ26" s="711"/>
      <c r="IJK26" s="711"/>
      <c r="IJL26" s="711"/>
      <c r="IJM26" s="711"/>
      <c r="IJN26" s="711"/>
      <c r="IJO26" s="711"/>
      <c r="IJP26" s="711"/>
      <c r="IJQ26" s="711"/>
      <c r="IJR26" s="711"/>
      <c r="IJS26" s="711"/>
      <c r="IJT26" s="711"/>
      <c r="IJU26" s="711"/>
      <c r="IJV26" s="711"/>
      <c r="IJW26" s="711"/>
      <c r="IJX26" s="711"/>
      <c r="IJY26" s="711"/>
      <c r="IJZ26" s="711"/>
      <c r="IKA26" s="711"/>
      <c r="IKB26" s="711"/>
      <c r="IKC26" s="711"/>
      <c r="IKD26" s="711"/>
      <c r="IKE26" s="711"/>
      <c r="IKF26" s="711"/>
      <c r="IKG26" s="711"/>
      <c r="IKH26" s="711"/>
      <c r="IKI26" s="711"/>
      <c r="IKJ26" s="711"/>
      <c r="IKK26" s="711"/>
      <c r="IKL26" s="711"/>
      <c r="IKM26" s="711"/>
      <c r="IKN26" s="711"/>
      <c r="IKO26" s="711"/>
      <c r="IKP26" s="711"/>
      <c r="IKQ26" s="711"/>
      <c r="IKR26" s="711"/>
      <c r="IKS26" s="711"/>
      <c r="IKT26" s="711"/>
      <c r="IKU26" s="711"/>
      <c r="IKV26" s="711"/>
      <c r="IKW26" s="711"/>
      <c r="IKX26" s="711"/>
      <c r="IKY26" s="711"/>
      <c r="IKZ26" s="711"/>
      <c r="ILA26" s="711"/>
      <c r="ILB26" s="711"/>
      <c r="ILC26" s="711"/>
      <c r="ILD26" s="711"/>
      <c r="ILE26" s="711"/>
      <c r="ILF26" s="711"/>
      <c r="ILG26" s="711"/>
      <c r="ILH26" s="711"/>
      <c r="ILI26" s="711"/>
      <c r="ILJ26" s="711"/>
      <c r="ILK26" s="711"/>
      <c r="ILL26" s="711"/>
      <c r="ILM26" s="711"/>
      <c r="ILN26" s="711"/>
      <c r="ILO26" s="711"/>
      <c r="ILP26" s="711"/>
      <c r="ILQ26" s="711"/>
      <c r="ILR26" s="711"/>
      <c r="ILS26" s="711"/>
      <c r="ILT26" s="711"/>
      <c r="ILU26" s="711"/>
      <c r="ILV26" s="711"/>
      <c r="ILW26" s="711"/>
      <c r="ILX26" s="711"/>
      <c r="ILY26" s="711"/>
      <c r="ILZ26" s="711"/>
      <c r="IMA26" s="711"/>
      <c r="IMB26" s="711"/>
      <c r="IMC26" s="711"/>
      <c r="IMD26" s="711"/>
      <c r="IME26" s="711"/>
      <c r="IMF26" s="711"/>
      <c r="IMG26" s="711"/>
      <c r="IMH26" s="711"/>
      <c r="IMI26" s="711"/>
      <c r="IMJ26" s="711"/>
      <c r="IMK26" s="711"/>
      <c r="IML26" s="711"/>
      <c r="IMM26" s="711"/>
      <c r="IMN26" s="711"/>
      <c r="IMO26" s="711"/>
      <c r="IMP26" s="711"/>
      <c r="IMQ26" s="711"/>
      <c r="IMR26" s="711"/>
      <c r="IMS26" s="711"/>
      <c r="IMT26" s="711"/>
      <c r="IMU26" s="711"/>
      <c r="IMV26" s="711"/>
      <c r="IMW26" s="711"/>
      <c r="IMX26" s="711"/>
      <c r="IMY26" s="711"/>
      <c r="IMZ26" s="711"/>
      <c r="INA26" s="711"/>
      <c r="INB26" s="711"/>
      <c r="INC26" s="711"/>
      <c r="IND26" s="711"/>
      <c r="INE26" s="711"/>
      <c r="INF26" s="711"/>
      <c r="ING26" s="711"/>
      <c r="INH26" s="711"/>
      <c r="INI26" s="711"/>
      <c r="INJ26" s="711"/>
      <c r="INK26" s="711"/>
      <c r="INL26" s="711"/>
      <c r="INM26" s="711"/>
      <c r="INN26" s="711"/>
      <c r="INO26" s="711"/>
      <c r="INP26" s="711"/>
      <c r="INQ26" s="711"/>
      <c r="INR26" s="711"/>
      <c r="INS26" s="711"/>
      <c r="INT26" s="711"/>
      <c r="INU26" s="711"/>
      <c r="INV26" s="711"/>
      <c r="INW26" s="711"/>
      <c r="INX26" s="711"/>
      <c r="INY26" s="711"/>
      <c r="INZ26" s="711"/>
      <c r="IOA26" s="711"/>
      <c r="IOB26" s="711"/>
      <c r="IOC26" s="711"/>
      <c r="IOD26" s="711"/>
      <c r="IOE26" s="711"/>
      <c r="IOF26" s="711"/>
      <c r="IOG26" s="711"/>
      <c r="IOH26" s="711"/>
      <c r="IOI26" s="711"/>
      <c r="IOJ26" s="711"/>
      <c r="IOK26" s="711"/>
      <c r="IOL26" s="711"/>
      <c r="IOM26" s="711"/>
      <c r="ION26" s="711"/>
      <c r="IOO26" s="711"/>
      <c r="IOP26" s="711"/>
      <c r="IOQ26" s="711"/>
      <c r="IOR26" s="711"/>
      <c r="IOS26" s="711"/>
      <c r="IOT26" s="711"/>
      <c r="IOU26" s="711"/>
      <c r="IOV26" s="711"/>
      <c r="IOW26" s="711"/>
      <c r="IOX26" s="711"/>
      <c r="IOY26" s="711"/>
      <c r="IOZ26" s="711"/>
      <c r="IPA26" s="711"/>
      <c r="IPB26" s="711"/>
      <c r="IPC26" s="711"/>
      <c r="IPD26" s="711"/>
      <c r="IPE26" s="711"/>
      <c r="IPF26" s="711"/>
      <c r="IPG26" s="711"/>
      <c r="IPH26" s="711"/>
      <c r="IPI26" s="711"/>
      <c r="IPJ26" s="711"/>
      <c r="IPK26" s="711"/>
      <c r="IPL26" s="711"/>
      <c r="IPM26" s="711"/>
      <c r="IPN26" s="711"/>
      <c r="IPO26" s="711"/>
      <c r="IPP26" s="711"/>
      <c r="IPQ26" s="711"/>
      <c r="IPR26" s="711"/>
      <c r="IPS26" s="711"/>
      <c r="IPT26" s="711"/>
      <c r="IPU26" s="711"/>
      <c r="IPV26" s="711"/>
      <c r="IPW26" s="711"/>
      <c r="IPX26" s="711"/>
      <c r="IPY26" s="711"/>
      <c r="IPZ26" s="711"/>
      <c r="IQA26" s="711"/>
      <c r="IQB26" s="711"/>
      <c r="IQC26" s="711"/>
      <c r="IQD26" s="711"/>
      <c r="IQE26" s="711"/>
      <c r="IQF26" s="711"/>
      <c r="IQG26" s="711"/>
      <c r="IQH26" s="711"/>
      <c r="IQI26" s="711"/>
      <c r="IQJ26" s="711"/>
      <c r="IQK26" s="711"/>
      <c r="IQL26" s="711"/>
      <c r="IQM26" s="711"/>
      <c r="IQN26" s="711"/>
      <c r="IQO26" s="711"/>
      <c r="IQP26" s="711"/>
      <c r="IQQ26" s="711"/>
      <c r="IQR26" s="711"/>
      <c r="IQS26" s="711"/>
      <c r="IQT26" s="711"/>
      <c r="IQU26" s="711"/>
      <c r="IQV26" s="711"/>
      <c r="IQW26" s="711"/>
      <c r="IQX26" s="711"/>
      <c r="IQY26" s="711"/>
      <c r="IQZ26" s="711"/>
      <c r="IRA26" s="711"/>
      <c r="IRB26" s="711"/>
      <c r="IRC26" s="711"/>
      <c r="IRD26" s="711"/>
      <c r="IRE26" s="711"/>
      <c r="IRF26" s="711"/>
      <c r="IRG26" s="711"/>
      <c r="IRH26" s="711"/>
      <c r="IRI26" s="711"/>
      <c r="IRJ26" s="711"/>
      <c r="IRK26" s="711"/>
      <c r="IRL26" s="711"/>
      <c r="IRM26" s="711"/>
      <c r="IRN26" s="711"/>
      <c r="IRO26" s="711"/>
      <c r="IRP26" s="711"/>
      <c r="IRQ26" s="711"/>
      <c r="IRR26" s="711"/>
      <c r="IRS26" s="711"/>
      <c r="IRT26" s="711"/>
      <c r="IRU26" s="711"/>
      <c r="IRV26" s="711"/>
      <c r="IRW26" s="711"/>
      <c r="IRX26" s="711"/>
      <c r="IRY26" s="711"/>
      <c r="IRZ26" s="711"/>
      <c r="ISA26" s="711"/>
      <c r="ISB26" s="711"/>
      <c r="ISC26" s="711"/>
      <c r="ISD26" s="711"/>
      <c r="ISE26" s="711"/>
      <c r="ISF26" s="711"/>
      <c r="ISG26" s="711"/>
      <c r="ISH26" s="711"/>
      <c r="ISI26" s="711"/>
      <c r="ISJ26" s="711"/>
      <c r="ISK26" s="711"/>
      <c r="ISL26" s="711"/>
      <c r="ISM26" s="711"/>
      <c r="ISN26" s="711"/>
      <c r="ISO26" s="711"/>
      <c r="ISP26" s="711"/>
      <c r="ISQ26" s="711"/>
      <c r="ISR26" s="711"/>
      <c r="ISS26" s="711"/>
      <c r="IST26" s="711"/>
      <c r="ISU26" s="711"/>
      <c r="ISV26" s="711"/>
      <c r="ISW26" s="711"/>
      <c r="ISX26" s="711"/>
      <c r="ISY26" s="711"/>
      <c r="ISZ26" s="711"/>
      <c r="ITA26" s="711"/>
      <c r="ITB26" s="711"/>
      <c r="ITC26" s="711"/>
      <c r="ITD26" s="711"/>
      <c r="ITE26" s="711"/>
      <c r="ITF26" s="711"/>
      <c r="ITG26" s="711"/>
      <c r="ITH26" s="711"/>
      <c r="ITI26" s="711"/>
      <c r="ITJ26" s="711"/>
      <c r="ITK26" s="711"/>
      <c r="ITL26" s="711"/>
      <c r="ITM26" s="711"/>
      <c r="ITN26" s="711"/>
      <c r="ITO26" s="711"/>
      <c r="ITP26" s="711"/>
      <c r="ITQ26" s="711"/>
      <c r="ITR26" s="711"/>
      <c r="ITS26" s="711"/>
      <c r="ITT26" s="711"/>
      <c r="ITU26" s="711"/>
      <c r="ITV26" s="711"/>
      <c r="ITW26" s="711"/>
      <c r="ITX26" s="711"/>
      <c r="ITY26" s="711"/>
      <c r="ITZ26" s="711"/>
      <c r="IUA26" s="711"/>
      <c r="IUB26" s="711"/>
      <c r="IUC26" s="711"/>
      <c r="IUD26" s="711"/>
      <c r="IUE26" s="711"/>
      <c r="IUF26" s="711"/>
      <c r="IUG26" s="711"/>
      <c r="IUH26" s="711"/>
      <c r="IUI26" s="711"/>
      <c r="IUJ26" s="711"/>
      <c r="IUK26" s="711"/>
      <c r="IUL26" s="711"/>
      <c r="IUM26" s="711"/>
      <c r="IUN26" s="711"/>
      <c r="IUO26" s="711"/>
      <c r="IUP26" s="711"/>
      <c r="IUQ26" s="711"/>
      <c r="IUR26" s="711"/>
      <c r="IUS26" s="711"/>
      <c r="IUT26" s="711"/>
      <c r="IUU26" s="711"/>
      <c r="IUV26" s="711"/>
      <c r="IUW26" s="711"/>
      <c r="IUX26" s="711"/>
      <c r="IUY26" s="711"/>
      <c r="IUZ26" s="711"/>
      <c r="IVA26" s="711"/>
      <c r="IVB26" s="711"/>
      <c r="IVC26" s="711"/>
      <c r="IVD26" s="711"/>
      <c r="IVE26" s="711"/>
      <c r="IVF26" s="711"/>
      <c r="IVG26" s="711"/>
      <c r="IVH26" s="711"/>
      <c r="IVI26" s="711"/>
      <c r="IVJ26" s="711"/>
      <c r="IVK26" s="711"/>
      <c r="IVL26" s="711"/>
      <c r="IVM26" s="711"/>
      <c r="IVN26" s="711"/>
      <c r="IVO26" s="711"/>
      <c r="IVP26" s="711"/>
      <c r="IVQ26" s="711"/>
      <c r="IVR26" s="711"/>
      <c r="IVS26" s="711"/>
      <c r="IVT26" s="711"/>
      <c r="IVU26" s="711"/>
      <c r="IVV26" s="711"/>
      <c r="IVW26" s="711"/>
      <c r="IVX26" s="711"/>
      <c r="IVY26" s="711"/>
      <c r="IVZ26" s="711"/>
      <c r="IWA26" s="711"/>
      <c r="IWB26" s="711"/>
      <c r="IWC26" s="711"/>
      <c r="IWD26" s="711"/>
      <c r="IWE26" s="711"/>
      <c r="IWF26" s="711"/>
      <c r="IWG26" s="711"/>
      <c r="IWH26" s="711"/>
      <c r="IWI26" s="711"/>
      <c r="IWJ26" s="711"/>
      <c r="IWK26" s="711"/>
      <c r="IWL26" s="711"/>
      <c r="IWM26" s="711"/>
      <c r="IWN26" s="711"/>
      <c r="IWO26" s="711"/>
      <c r="IWP26" s="711"/>
      <c r="IWQ26" s="711"/>
      <c r="IWR26" s="711"/>
      <c r="IWS26" s="711"/>
      <c r="IWT26" s="711"/>
      <c r="IWU26" s="711"/>
      <c r="IWV26" s="711"/>
      <c r="IWW26" s="711"/>
      <c r="IWX26" s="711"/>
      <c r="IWY26" s="711"/>
      <c r="IWZ26" s="711"/>
      <c r="IXA26" s="711"/>
      <c r="IXB26" s="711"/>
      <c r="IXC26" s="711"/>
      <c r="IXD26" s="711"/>
      <c r="IXE26" s="711"/>
      <c r="IXF26" s="711"/>
      <c r="IXG26" s="711"/>
      <c r="IXH26" s="711"/>
      <c r="IXI26" s="711"/>
      <c r="IXJ26" s="711"/>
      <c r="IXK26" s="711"/>
      <c r="IXL26" s="711"/>
      <c r="IXM26" s="711"/>
      <c r="IXN26" s="711"/>
      <c r="IXO26" s="711"/>
      <c r="IXP26" s="711"/>
      <c r="IXQ26" s="711"/>
      <c r="IXR26" s="711"/>
      <c r="IXS26" s="711"/>
      <c r="IXT26" s="711"/>
      <c r="IXU26" s="711"/>
      <c r="IXV26" s="711"/>
      <c r="IXW26" s="711"/>
      <c r="IXX26" s="711"/>
      <c r="IXY26" s="711"/>
      <c r="IXZ26" s="711"/>
      <c r="IYA26" s="711"/>
      <c r="IYB26" s="711"/>
      <c r="IYC26" s="711"/>
      <c r="IYD26" s="711"/>
      <c r="IYE26" s="711"/>
      <c r="IYF26" s="711"/>
      <c r="IYG26" s="711"/>
      <c r="IYH26" s="711"/>
      <c r="IYI26" s="711"/>
      <c r="IYJ26" s="711"/>
      <c r="IYK26" s="711"/>
      <c r="IYL26" s="711"/>
      <c r="IYM26" s="711"/>
      <c r="IYN26" s="711"/>
      <c r="IYO26" s="711"/>
      <c r="IYP26" s="711"/>
      <c r="IYQ26" s="711"/>
      <c r="IYR26" s="711"/>
      <c r="IYS26" s="711"/>
      <c r="IYT26" s="711"/>
      <c r="IYU26" s="711"/>
      <c r="IYV26" s="711"/>
      <c r="IYW26" s="711"/>
      <c r="IYX26" s="711"/>
      <c r="IYY26" s="711"/>
      <c r="IYZ26" s="711"/>
      <c r="IZA26" s="711"/>
      <c r="IZB26" s="711"/>
      <c r="IZC26" s="711"/>
      <c r="IZD26" s="711"/>
      <c r="IZE26" s="711"/>
      <c r="IZF26" s="711"/>
      <c r="IZG26" s="711"/>
      <c r="IZH26" s="711"/>
      <c r="IZI26" s="711"/>
      <c r="IZJ26" s="711"/>
      <c r="IZK26" s="711"/>
      <c r="IZL26" s="711"/>
      <c r="IZM26" s="711"/>
      <c r="IZN26" s="711"/>
      <c r="IZO26" s="711"/>
      <c r="IZP26" s="711"/>
      <c r="IZQ26" s="711"/>
      <c r="IZR26" s="711"/>
      <c r="IZS26" s="711"/>
      <c r="IZT26" s="711"/>
      <c r="IZU26" s="711"/>
      <c r="IZV26" s="711"/>
      <c r="IZW26" s="711"/>
      <c r="IZX26" s="711"/>
      <c r="IZY26" s="711"/>
      <c r="IZZ26" s="711"/>
      <c r="JAA26" s="711"/>
      <c r="JAB26" s="711"/>
      <c r="JAC26" s="711"/>
      <c r="JAD26" s="711"/>
      <c r="JAE26" s="711"/>
      <c r="JAF26" s="711"/>
      <c r="JAG26" s="711"/>
      <c r="JAH26" s="711"/>
      <c r="JAI26" s="711"/>
      <c r="JAJ26" s="711"/>
      <c r="JAK26" s="711"/>
      <c r="JAL26" s="711"/>
      <c r="JAM26" s="711"/>
      <c r="JAN26" s="711"/>
      <c r="JAO26" s="711"/>
      <c r="JAP26" s="711"/>
      <c r="JAQ26" s="711"/>
      <c r="JAR26" s="711"/>
      <c r="JAS26" s="711"/>
      <c r="JAT26" s="711"/>
      <c r="JAU26" s="711"/>
      <c r="JAV26" s="711"/>
      <c r="JAW26" s="711"/>
      <c r="JAX26" s="711"/>
      <c r="JAY26" s="711"/>
      <c r="JAZ26" s="711"/>
      <c r="JBA26" s="711"/>
      <c r="JBB26" s="711"/>
      <c r="JBC26" s="711"/>
      <c r="JBD26" s="711"/>
      <c r="JBE26" s="711"/>
      <c r="JBF26" s="711"/>
      <c r="JBG26" s="711"/>
      <c r="JBH26" s="711"/>
      <c r="JBI26" s="711"/>
      <c r="JBJ26" s="711"/>
      <c r="JBK26" s="711"/>
      <c r="JBL26" s="711"/>
      <c r="JBM26" s="711"/>
      <c r="JBN26" s="711"/>
      <c r="JBO26" s="711"/>
      <c r="JBP26" s="711"/>
      <c r="JBQ26" s="711"/>
      <c r="JBR26" s="711"/>
      <c r="JBS26" s="711"/>
      <c r="JBT26" s="711"/>
      <c r="JBU26" s="711"/>
      <c r="JBV26" s="711"/>
      <c r="JBW26" s="711"/>
      <c r="JBX26" s="711"/>
      <c r="JBY26" s="711"/>
      <c r="JBZ26" s="711"/>
      <c r="JCA26" s="711"/>
      <c r="JCB26" s="711"/>
      <c r="JCC26" s="711"/>
      <c r="JCD26" s="711"/>
      <c r="JCE26" s="711"/>
      <c r="JCF26" s="711"/>
      <c r="JCG26" s="711"/>
      <c r="JCH26" s="711"/>
      <c r="JCI26" s="711"/>
      <c r="JCJ26" s="711"/>
      <c r="JCK26" s="711"/>
      <c r="JCL26" s="711"/>
      <c r="JCM26" s="711"/>
      <c r="JCN26" s="711"/>
      <c r="JCO26" s="711"/>
      <c r="JCP26" s="711"/>
      <c r="JCQ26" s="711"/>
      <c r="JCR26" s="711"/>
      <c r="JCS26" s="711"/>
      <c r="JCT26" s="711"/>
      <c r="JCU26" s="711"/>
      <c r="JCV26" s="711"/>
      <c r="JCW26" s="711"/>
      <c r="JCX26" s="711"/>
      <c r="JCY26" s="711"/>
      <c r="JCZ26" s="711"/>
      <c r="JDA26" s="711"/>
      <c r="JDB26" s="711"/>
      <c r="JDC26" s="711"/>
      <c r="JDD26" s="711"/>
      <c r="JDE26" s="711"/>
      <c r="JDF26" s="711"/>
      <c r="JDG26" s="711"/>
      <c r="JDH26" s="711"/>
      <c r="JDI26" s="711"/>
      <c r="JDJ26" s="711"/>
      <c r="JDK26" s="711"/>
      <c r="JDL26" s="711"/>
      <c r="JDM26" s="711"/>
      <c r="JDN26" s="711"/>
      <c r="JDO26" s="711"/>
      <c r="JDP26" s="711"/>
      <c r="JDQ26" s="711"/>
      <c r="JDR26" s="711"/>
      <c r="JDS26" s="711"/>
      <c r="JDT26" s="711"/>
      <c r="JDU26" s="711"/>
      <c r="JDV26" s="711"/>
      <c r="JDW26" s="711"/>
      <c r="JDX26" s="711"/>
      <c r="JDY26" s="711"/>
      <c r="JDZ26" s="711"/>
      <c r="JEA26" s="711"/>
      <c r="JEB26" s="711"/>
      <c r="JEC26" s="711"/>
      <c r="JED26" s="711"/>
      <c r="JEE26" s="711"/>
      <c r="JEF26" s="711"/>
      <c r="JEG26" s="711"/>
      <c r="JEH26" s="711"/>
      <c r="JEI26" s="711"/>
      <c r="JEJ26" s="711"/>
      <c r="JEK26" s="711"/>
      <c r="JEL26" s="711"/>
      <c r="JEM26" s="711"/>
      <c r="JEN26" s="711"/>
      <c r="JEO26" s="711"/>
      <c r="JEP26" s="711"/>
      <c r="JEQ26" s="711"/>
      <c r="JER26" s="711"/>
      <c r="JES26" s="711"/>
      <c r="JET26" s="711"/>
      <c r="JEU26" s="711"/>
      <c r="JEV26" s="711"/>
      <c r="JEW26" s="711"/>
      <c r="JEX26" s="711"/>
      <c r="JEY26" s="711"/>
      <c r="JEZ26" s="711"/>
      <c r="JFA26" s="711"/>
      <c r="JFB26" s="711"/>
      <c r="JFC26" s="711"/>
      <c r="JFD26" s="711"/>
      <c r="JFE26" s="711"/>
      <c r="JFF26" s="711"/>
      <c r="JFG26" s="711"/>
      <c r="JFH26" s="711"/>
      <c r="JFI26" s="711"/>
      <c r="JFJ26" s="711"/>
      <c r="JFK26" s="711"/>
      <c r="JFL26" s="711"/>
      <c r="JFM26" s="711"/>
      <c r="JFN26" s="711"/>
      <c r="JFO26" s="711"/>
      <c r="JFP26" s="711"/>
      <c r="JFQ26" s="711"/>
      <c r="JFR26" s="711"/>
      <c r="JFS26" s="711"/>
      <c r="JFT26" s="711"/>
      <c r="JFU26" s="711"/>
      <c r="JFV26" s="711"/>
      <c r="JFW26" s="711"/>
      <c r="JFX26" s="711"/>
      <c r="JFY26" s="711"/>
      <c r="JFZ26" s="711"/>
      <c r="JGA26" s="711"/>
      <c r="JGB26" s="711"/>
      <c r="JGC26" s="711"/>
      <c r="JGD26" s="711"/>
      <c r="JGE26" s="711"/>
      <c r="JGF26" s="711"/>
      <c r="JGG26" s="711"/>
      <c r="JGH26" s="711"/>
      <c r="JGI26" s="711"/>
      <c r="JGJ26" s="711"/>
      <c r="JGK26" s="711"/>
      <c r="JGL26" s="711"/>
      <c r="JGM26" s="711"/>
      <c r="JGN26" s="711"/>
      <c r="JGO26" s="711"/>
      <c r="JGP26" s="711"/>
      <c r="JGQ26" s="711"/>
      <c r="JGR26" s="711"/>
      <c r="JGS26" s="711"/>
      <c r="JGT26" s="711"/>
      <c r="JGU26" s="711"/>
      <c r="JGV26" s="711"/>
      <c r="JGW26" s="711"/>
      <c r="JGX26" s="711"/>
      <c r="JGY26" s="711"/>
      <c r="JGZ26" s="711"/>
      <c r="JHA26" s="711"/>
      <c r="JHB26" s="711"/>
      <c r="JHC26" s="711"/>
      <c r="JHD26" s="711"/>
      <c r="JHE26" s="711"/>
      <c r="JHF26" s="711"/>
      <c r="JHG26" s="711"/>
      <c r="JHH26" s="711"/>
      <c r="JHI26" s="711"/>
      <c r="JHJ26" s="711"/>
      <c r="JHK26" s="711"/>
      <c r="JHL26" s="711"/>
      <c r="JHM26" s="711"/>
      <c r="JHN26" s="711"/>
      <c r="JHO26" s="711"/>
      <c r="JHP26" s="711"/>
      <c r="JHQ26" s="711"/>
      <c r="JHR26" s="711"/>
      <c r="JHS26" s="711"/>
      <c r="JHT26" s="711"/>
      <c r="JHU26" s="711"/>
      <c r="JHV26" s="711"/>
      <c r="JHW26" s="711"/>
      <c r="JHX26" s="711"/>
      <c r="JHY26" s="711"/>
      <c r="JHZ26" s="711"/>
      <c r="JIA26" s="711"/>
      <c r="JIB26" s="711"/>
      <c r="JIC26" s="711"/>
      <c r="JID26" s="711"/>
      <c r="JIE26" s="711"/>
      <c r="JIF26" s="711"/>
      <c r="JIG26" s="711"/>
      <c r="JIH26" s="711"/>
      <c r="JII26" s="711"/>
      <c r="JIJ26" s="711"/>
      <c r="JIK26" s="711"/>
      <c r="JIL26" s="711"/>
      <c r="JIM26" s="711"/>
      <c r="JIN26" s="711"/>
      <c r="JIO26" s="711"/>
      <c r="JIP26" s="711"/>
      <c r="JIQ26" s="711"/>
      <c r="JIR26" s="711"/>
      <c r="JIS26" s="711"/>
      <c r="JIT26" s="711"/>
      <c r="JIU26" s="711"/>
      <c r="JIV26" s="711"/>
      <c r="JIW26" s="711"/>
      <c r="JIX26" s="711"/>
      <c r="JIY26" s="711"/>
      <c r="JIZ26" s="711"/>
      <c r="JJA26" s="711"/>
      <c r="JJB26" s="711"/>
      <c r="JJC26" s="711"/>
      <c r="JJD26" s="711"/>
      <c r="JJE26" s="711"/>
      <c r="JJF26" s="711"/>
      <c r="JJG26" s="711"/>
      <c r="JJH26" s="711"/>
      <c r="JJI26" s="711"/>
      <c r="JJJ26" s="711"/>
      <c r="JJK26" s="711"/>
      <c r="JJL26" s="711"/>
      <c r="JJM26" s="711"/>
      <c r="JJN26" s="711"/>
      <c r="JJO26" s="711"/>
      <c r="JJP26" s="711"/>
      <c r="JJQ26" s="711"/>
      <c r="JJR26" s="711"/>
      <c r="JJS26" s="711"/>
      <c r="JJT26" s="711"/>
      <c r="JJU26" s="711"/>
      <c r="JJV26" s="711"/>
      <c r="JJW26" s="711"/>
      <c r="JJX26" s="711"/>
      <c r="JJY26" s="711"/>
      <c r="JJZ26" s="711"/>
      <c r="JKA26" s="711"/>
      <c r="JKB26" s="711"/>
      <c r="JKC26" s="711"/>
      <c r="JKD26" s="711"/>
      <c r="JKE26" s="711"/>
      <c r="JKF26" s="711"/>
      <c r="JKG26" s="711"/>
      <c r="JKH26" s="711"/>
      <c r="JKI26" s="711"/>
      <c r="JKJ26" s="711"/>
      <c r="JKK26" s="711"/>
      <c r="JKL26" s="711"/>
      <c r="JKM26" s="711"/>
      <c r="JKN26" s="711"/>
      <c r="JKO26" s="711"/>
      <c r="JKP26" s="711"/>
      <c r="JKQ26" s="711"/>
      <c r="JKR26" s="711"/>
      <c r="JKS26" s="711"/>
      <c r="JKT26" s="711"/>
      <c r="JKU26" s="711"/>
      <c r="JKV26" s="711"/>
      <c r="JKW26" s="711"/>
      <c r="JKX26" s="711"/>
      <c r="JKY26" s="711"/>
      <c r="JKZ26" s="711"/>
      <c r="JLA26" s="711"/>
      <c r="JLB26" s="711"/>
      <c r="JLC26" s="711"/>
      <c r="JLD26" s="711"/>
      <c r="JLE26" s="711"/>
      <c r="JLF26" s="711"/>
      <c r="JLG26" s="711"/>
      <c r="JLH26" s="711"/>
      <c r="JLI26" s="711"/>
      <c r="JLJ26" s="711"/>
      <c r="JLK26" s="711"/>
      <c r="JLL26" s="711"/>
      <c r="JLM26" s="711"/>
      <c r="JLN26" s="711"/>
      <c r="JLO26" s="711"/>
      <c r="JLP26" s="711"/>
      <c r="JLQ26" s="711"/>
      <c r="JLR26" s="711"/>
      <c r="JLS26" s="711"/>
      <c r="JLT26" s="711"/>
      <c r="JLU26" s="711"/>
      <c r="JLV26" s="711"/>
      <c r="JLW26" s="711"/>
      <c r="JLX26" s="711"/>
      <c r="JLY26" s="711"/>
      <c r="JLZ26" s="711"/>
      <c r="JMA26" s="711"/>
      <c r="JMB26" s="711"/>
      <c r="JMC26" s="711"/>
      <c r="JMD26" s="711"/>
      <c r="JME26" s="711"/>
      <c r="JMF26" s="711"/>
      <c r="JMG26" s="711"/>
      <c r="JMH26" s="711"/>
      <c r="JMI26" s="711"/>
      <c r="JMJ26" s="711"/>
      <c r="JMK26" s="711"/>
      <c r="JML26" s="711"/>
      <c r="JMM26" s="711"/>
      <c r="JMN26" s="711"/>
      <c r="JMO26" s="711"/>
      <c r="JMP26" s="711"/>
      <c r="JMQ26" s="711"/>
      <c r="JMR26" s="711"/>
      <c r="JMS26" s="711"/>
      <c r="JMT26" s="711"/>
      <c r="JMU26" s="711"/>
      <c r="JMV26" s="711"/>
      <c r="JMW26" s="711"/>
      <c r="JMX26" s="711"/>
      <c r="JMY26" s="711"/>
      <c r="JMZ26" s="711"/>
      <c r="JNA26" s="711"/>
      <c r="JNB26" s="711"/>
      <c r="JNC26" s="711"/>
      <c r="JND26" s="711"/>
      <c r="JNE26" s="711"/>
      <c r="JNF26" s="711"/>
      <c r="JNG26" s="711"/>
      <c r="JNH26" s="711"/>
      <c r="JNI26" s="711"/>
      <c r="JNJ26" s="711"/>
      <c r="JNK26" s="711"/>
      <c r="JNL26" s="711"/>
      <c r="JNM26" s="711"/>
      <c r="JNN26" s="711"/>
      <c r="JNO26" s="711"/>
      <c r="JNP26" s="711"/>
      <c r="JNQ26" s="711"/>
      <c r="JNR26" s="711"/>
      <c r="JNS26" s="711"/>
      <c r="JNT26" s="711"/>
      <c r="JNU26" s="711"/>
      <c r="JNV26" s="711"/>
      <c r="JNW26" s="711"/>
      <c r="JNX26" s="711"/>
      <c r="JNY26" s="711"/>
      <c r="JNZ26" s="711"/>
      <c r="JOA26" s="711"/>
      <c r="JOB26" s="711"/>
      <c r="JOC26" s="711"/>
      <c r="JOD26" s="711"/>
      <c r="JOE26" s="711"/>
      <c r="JOF26" s="711"/>
      <c r="JOG26" s="711"/>
      <c r="JOH26" s="711"/>
      <c r="JOI26" s="711"/>
      <c r="JOJ26" s="711"/>
      <c r="JOK26" s="711"/>
      <c r="JOL26" s="711"/>
      <c r="JOM26" s="711"/>
      <c r="JON26" s="711"/>
      <c r="JOO26" s="711"/>
      <c r="JOP26" s="711"/>
      <c r="JOQ26" s="711"/>
      <c r="JOR26" s="711"/>
      <c r="JOS26" s="711"/>
      <c r="JOT26" s="711"/>
      <c r="JOU26" s="711"/>
      <c r="JOV26" s="711"/>
      <c r="JOW26" s="711"/>
      <c r="JOX26" s="711"/>
      <c r="JOY26" s="711"/>
      <c r="JOZ26" s="711"/>
      <c r="JPA26" s="711"/>
      <c r="JPB26" s="711"/>
      <c r="JPC26" s="711"/>
      <c r="JPD26" s="711"/>
      <c r="JPE26" s="711"/>
      <c r="JPF26" s="711"/>
      <c r="JPG26" s="711"/>
      <c r="JPH26" s="711"/>
      <c r="JPI26" s="711"/>
      <c r="JPJ26" s="711"/>
      <c r="JPK26" s="711"/>
      <c r="JPL26" s="711"/>
      <c r="JPM26" s="711"/>
      <c r="JPN26" s="711"/>
      <c r="JPO26" s="711"/>
      <c r="JPP26" s="711"/>
      <c r="JPQ26" s="711"/>
      <c r="JPR26" s="711"/>
      <c r="JPS26" s="711"/>
      <c r="JPT26" s="711"/>
      <c r="JPU26" s="711"/>
      <c r="JPV26" s="711"/>
      <c r="JPW26" s="711"/>
      <c r="JPX26" s="711"/>
      <c r="JPY26" s="711"/>
      <c r="JPZ26" s="711"/>
      <c r="JQA26" s="711"/>
      <c r="JQB26" s="711"/>
      <c r="JQC26" s="711"/>
      <c r="JQD26" s="711"/>
      <c r="JQE26" s="711"/>
      <c r="JQF26" s="711"/>
      <c r="JQG26" s="711"/>
      <c r="JQH26" s="711"/>
      <c r="JQI26" s="711"/>
      <c r="JQJ26" s="711"/>
      <c r="JQK26" s="711"/>
      <c r="JQL26" s="711"/>
      <c r="JQM26" s="711"/>
      <c r="JQN26" s="711"/>
      <c r="JQO26" s="711"/>
      <c r="JQP26" s="711"/>
      <c r="JQQ26" s="711"/>
      <c r="JQR26" s="711"/>
      <c r="JQS26" s="711"/>
      <c r="JQT26" s="711"/>
      <c r="JQU26" s="711"/>
      <c r="JQV26" s="711"/>
      <c r="JQW26" s="711"/>
      <c r="JQX26" s="711"/>
      <c r="JQY26" s="711"/>
      <c r="JQZ26" s="711"/>
      <c r="JRA26" s="711"/>
      <c r="JRB26" s="711"/>
      <c r="JRC26" s="711"/>
      <c r="JRD26" s="711"/>
      <c r="JRE26" s="711"/>
      <c r="JRF26" s="711"/>
      <c r="JRG26" s="711"/>
      <c r="JRH26" s="711"/>
      <c r="JRI26" s="711"/>
      <c r="JRJ26" s="711"/>
      <c r="JRK26" s="711"/>
      <c r="JRL26" s="711"/>
      <c r="JRM26" s="711"/>
      <c r="JRN26" s="711"/>
      <c r="JRO26" s="711"/>
      <c r="JRP26" s="711"/>
      <c r="JRQ26" s="711"/>
      <c r="JRR26" s="711"/>
      <c r="JRS26" s="711"/>
      <c r="JRT26" s="711"/>
      <c r="JRU26" s="711"/>
      <c r="JRV26" s="711"/>
      <c r="JRW26" s="711"/>
      <c r="JRX26" s="711"/>
      <c r="JRY26" s="711"/>
      <c r="JRZ26" s="711"/>
      <c r="JSA26" s="711"/>
      <c r="JSB26" s="711"/>
      <c r="JSC26" s="711"/>
      <c r="JSD26" s="711"/>
      <c r="JSE26" s="711"/>
      <c r="JSF26" s="711"/>
      <c r="JSG26" s="711"/>
      <c r="JSH26" s="711"/>
      <c r="JSI26" s="711"/>
      <c r="JSJ26" s="711"/>
      <c r="JSK26" s="711"/>
      <c r="JSL26" s="711"/>
      <c r="JSM26" s="711"/>
      <c r="JSN26" s="711"/>
      <c r="JSO26" s="711"/>
      <c r="JSP26" s="711"/>
      <c r="JSQ26" s="711"/>
      <c r="JSR26" s="711"/>
      <c r="JSS26" s="711"/>
      <c r="JST26" s="711"/>
      <c r="JSU26" s="711"/>
      <c r="JSV26" s="711"/>
      <c r="JSW26" s="711"/>
      <c r="JSX26" s="711"/>
      <c r="JSY26" s="711"/>
      <c r="JSZ26" s="711"/>
      <c r="JTA26" s="711"/>
      <c r="JTB26" s="711"/>
      <c r="JTC26" s="711"/>
      <c r="JTD26" s="711"/>
      <c r="JTE26" s="711"/>
      <c r="JTF26" s="711"/>
      <c r="JTG26" s="711"/>
      <c r="JTH26" s="711"/>
      <c r="JTI26" s="711"/>
      <c r="JTJ26" s="711"/>
      <c r="JTK26" s="711"/>
      <c r="JTL26" s="711"/>
      <c r="JTM26" s="711"/>
      <c r="JTN26" s="711"/>
      <c r="JTO26" s="711"/>
      <c r="JTP26" s="711"/>
      <c r="JTQ26" s="711"/>
      <c r="JTR26" s="711"/>
      <c r="JTS26" s="711"/>
      <c r="JTT26" s="711"/>
      <c r="JTU26" s="711"/>
      <c r="JTV26" s="711"/>
      <c r="JTW26" s="711"/>
      <c r="JTX26" s="711"/>
      <c r="JTY26" s="711"/>
      <c r="JTZ26" s="711"/>
      <c r="JUA26" s="711"/>
      <c r="JUB26" s="711"/>
      <c r="JUC26" s="711"/>
      <c r="JUD26" s="711"/>
      <c r="JUE26" s="711"/>
      <c r="JUF26" s="711"/>
      <c r="JUG26" s="711"/>
      <c r="JUH26" s="711"/>
      <c r="JUI26" s="711"/>
      <c r="JUJ26" s="711"/>
      <c r="JUK26" s="711"/>
      <c r="JUL26" s="711"/>
      <c r="JUM26" s="711"/>
      <c r="JUN26" s="711"/>
      <c r="JUO26" s="711"/>
      <c r="JUP26" s="711"/>
      <c r="JUQ26" s="711"/>
      <c r="JUR26" s="711"/>
      <c r="JUS26" s="711"/>
      <c r="JUT26" s="711"/>
      <c r="JUU26" s="711"/>
      <c r="JUV26" s="711"/>
      <c r="JUW26" s="711"/>
      <c r="JUX26" s="711"/>
      <c r="JUY26" s="711"/>
      <c r="JUZ26" s="711"/>
      <c r="JVA26" s="711"/>
      <c r="JVB26" s="711"/>
      <c r="JVC26" s="711"/>
      <c r="JVD26" s="711"/>
      <c r="JVE26" s="711"/>
      <c r="JVF26" s="711"/>
      <c r="JVG26" s="711"/>
      <c r="JVH26" s="711"/>
      <c r="JVI26" s="711"/>
      <c r="JVJ26" s="711"/>
      <c r="JVK26" s="711"/>
      <c r="JVL26" s="711"/>
      <c r="JVM26" s="711"/>
      <c r="JVN26" s="711"/>
      <c r="JVO26" s="711"/>
      <c r="JVP26" s="711"/>
      <c r="JVQ26" s="711"/>
      <c r="JVR26" s="711"/>
      <c r="JVS26" s="711"/>
      <c r="JVT26" s="711"/>
      <c r="JVU26" s="711"/>
      <c r="JVV26" s="711"/>
      <c r="JVW26" s="711"/>
      <c r="JVX26" s="711"/>
      <c r="JVY26" s="711"/>
      <c r="JVZ26" s="711"/>
      <c r="JWA26" s="711"/>
      <c r="JWB26" s="711"/>
      <c r="JWC26" s="711"/>
      <c r="JWD26" s="711"/>
      <c r="JWE26" s="711"/>
      <c r="JWF26" s="711"/>
      <c r="JWG26" s="711"/>
      <c r="JWH26" s="711"/>
      <c r="JWI26" s="711"/>
      <c r="JWJ26" s="711"/>
      <c r="JWK26" s="711"/>
      <c r="JWL26" s="711"/>
      <c r="JWM26" s="711"/>
      <c r="JWN26" s="711"/>
      <c r="JWO26" s="711"/>
      <c r="JWP26" s="711"/>
      <c r="JWQ26" s="711"/>
      <c r="JWR26" s="711"/>
      <c r="JWS26" s="711"/>
      <c r="JWT26" s="711"/>
      <c r="JWU26" s="711"/>
      <c r="JWV26" s="711"/>
      <c r="JWW26" s="711"/>
      <c r="JWX26" s="711"/>
      <c r="JWY26" s="711"/>
      <c r="JWZ26" s="711"/>
      <c r="JXA26" s="711"/>
      <c r="JXB26" s="711"/>
      <c r="JXC26" s="711"/>
      <c r="JXD26" s="711"/>
      <c r="JXE26" s="711"/>
      <c r="JXF26" s="711"/>
      <c r="JXG26" s="711"/>
      <c r="JXH26" s="711"/>
      <c r="JXI26" s="711"/>
      <c r="JXJ26" s="711"/>
      <c r="JXK26" s="711"/>
      <c r="JXL26" s="711"/>
      <c r="JXM26" s="711"/>
      <c r="JXN26" s="711"/>
      <c r="JXO26" s="711"/>
      <c r="JXP26" s="711"/>
      <c r="JXQ26" s="711"/>
      <c r="JXR26" s="711"/>
      <c r="JXS26" s="711"/>
      <c r="JXT26" s="711"/>
      <c r="JXU26" s="711"/>
      <c r="JXV26" s="711"/>
      <c r="JXW26" s="711"/>
      <c r="JXX26" s="711"/>
      <c r="JXY26" s="711"/>
      <c r="JXZ26" s="711"/>
      <c r="JYA26" s="711"/>
      <c r="JYB26" s="711"/>
      <c r="JYC26" s="711"/>
      <c r="JYD26" s="711"/>
      <c r="JYE26" s="711"/>
      <c r="JYF26" s="711"/>
      <c r="JYG26" s="711"/>
      <c r="JYH26" s="711"/>
      <c r="JYI26" s="711"/>
      <c r="JYJ26" s="711"/>
      <c r="JYK26" s="711"/>
      <c r="JYL26" s="711"/>
      <c r="JYM26" s="711"/>
      <c r="JYN26" s="711"/>
      <c r="JYO26" s="711"/>
      <c r="JYP26" s="711"/>
      <c r="JYQ26" s="711"/>
      <c r="JYR26" s="711"/>
      <c r="JYS26" s="711"/>
      <c r="JYT26" s="711"/>
      <c r="JYU26" s="711"/>
      <c r="JYV26" s="711"/>
      <c r="JYW26" s="711"/>
      <c r="JYX26" s="711"/>
      <c r="JYY26" s="711"/>
      <c r="JYZ26" s="711"/>
      <c r="JZA26" s="711"/>
      <c r="JZB26" s="711"/>
      <c r="JZC26" s="711"/>
      <c r="JZD26" s="711"/>
      <c r="JZE26" s="711"/>
      <c r="JZF26" s="711"/>
      <c r="JZG26" s="711"/>
      <c r="JZH26" s="711"/>
      <c r="JZI26" s="711"/>
      <c r="JZJ26" s="711"/>
      <c r="JZK26" s="711"/>
      <c r="JZL26" s="711"/>
      <c r="JZM26" s="711"/>
      <c r="JZN26" s="711"/>
      <c r="JZO26" s="711"/>
      <c r="JZP26" s="711"/>
      <c r="JZQ26" s="711"/>
      <c r="JZR26" s="711"/>
      <c r="JZS26" s="711"/>
      <c r="JZT26" s="711"/>
      <c r="JZU26" s="711"/>
      <c r="JZV26" s="711"/>
      <c r="JZW26" s="711"/>
      <c r="JZX26" s="711"/>
      <c r="JZY26" s="711"/>
      <c r="JZZ26" s="711"/>
      <c r="KAA26" s="711"/>
      <c r="KAB26" s="711"/>
      <c r="KAC26" s="711"/>
      <c r="KAD26" s="711"/>
      <c r="KAE26" s="711"/>
      <c r="KAF26" s="711"/>
      <c r="KAG26" s="711"/>
      <c r="KAH26" s="711"/>
      <c r="KAI26" s="711"/>
      <c r="KAJ26" s="711"/>
      <c r="KAK26" s="711"/>
      <c r="KAL26" s="711"/>
      <c r="KAM26" s="711"/>
      <c r="KAN26" s="711"/>
      <c r="KAO26" s="711"/>
      <c r="KAP26" s="711"/>
      <c r="KAQ26" s="711"/>
      <c r="KAR26" s="711"/>
      <c r="KAS26" s="711"/>
      <c r="KAT26" s="711"/>
      <c r="KAU26" s="711"/>
      <c r="KAV26" s="711"/>
      <c r="KAW26" s="711"/>
      <c r="KAX26" s="711"/>
      <c r="KAY26" s="711"/>
      <c r="KAZ26" s="711"/>
      <c r="KBA26" s="711"/>
      <c r="KBB26" s="711"/>
      <c r="KBC26" s="711"/>
      <c r="KBD26" s="711"/>
      <c r="KBE26" s="711"/>
      <c r="KBF26" s="711"/>
      <c r="KBG26" s="711"/>
      <c r="KBH26" s="711"/>
      <c r="KBI26" s="711"/>
      <c r="KBJ26" s="711"/>
      <c r="KBK26" s="711"/>
      <c r="KBL26" s="711"/>
      <c r="KBM26" s="711"/>
      <c r="KBN26" s="711"/>
      <c r="KBO26" s="711"/>
      <c r="KBP26" s="711"/>
      <c r="KBQ26" s="711"/>
      <c r="KBR26" s="711"/>
      <c r="KBS26" s="711"/>
      <c r="KBT26" s="711"/>
      <c r="KBU26" s="711"/>
      <c r="KBV26" s="711"/>
      <c r="KBW26" s="711"/>
      <c r="KBX26" s="711"/>
      <c r="KBY26" s="711"/>
      <c r="KBZ26" s="711"/>
      <c r="KCA26" s="711"/>
      <c r="KCB26" s="711"/>
      <c r="KCC26" s="711"/>
      <c r="KCD26" s="711"/>
      <c r="KCE26" s="711"/>
      <c r="KCF26" s="711"/>
      <c r="KCG26" s="711"/>
      <c r="KCH26" s="711"/>
      <c r="KCI26" s="711"/>
      <c r="KCJ26" s="711"/>
      <c r="KCK26" s="711"/>
      <c r="KCL26" s="711"/>
      <c r="KCM26" s="711"/>
      <c r="KCN26" s="711"/>
      <c r="KCO26" s="711"/>
      <c r="KCP26" s="711"/>
      <c r="KCQ26" s="711"/>
      <c r="KCR26" s="711"/>
      <c r="KCS26" s="711"/>
      <c r="KCT26" s="711"/>
      <c r="KCU26" s="711"/>
      <c r="KCV26" s="711"/>
      <c r="KCW26" s="711"/>
      <c r="KCX26" s="711"/>
      <c r="KCY26" s="711"/>
      <c r="KCZ26" s="711"/>
      <c r="KDA26" s="711"/>
      <c r="KDB26" s="711"/>
      <c r="KDC26" s="711"/>
      <c r="KDD26" s="711"/>
      <c r="KDE26" s="711"/>
      <c r="KDF26" s="711"/>
      <c r="KDG26" s="711"/>
      <c r="KDH26" s="711"/>
      <c r="KDI26" s="711"/>
      <c r="KDJ26" s="711"/>
      <c r="KDK26" s="711"/>
      <c r="KDL26" s="711"/>
      <c r="KDM26" s="711"/>
      <c r="KDN26" s="711"/>
      <c r="KDO26" s="711"/>
      <c r="KDP26" s="711"/>
      <c r="KDQ26" s="711"/>
      <c r="KDR26" s="711"/>
      <c r="KDS26" s="711"/>
      <c r="KDT26" s="711"/>
      <c r="KDU26" s="711"/>
      <c r="KDV26" s="711"/>
      <c r="KDW26" s="711"/>
      <c r="KDX26" s="711"/>
      <c r="KDY26" s="711"/>
      <c r="KDZ26" s="711"/>
      <c r="KEA26" s="711"/>
      <c r="KEB26" s="711"/>
      <c r="KEC26" s="711"/>
      <c r="KED26" s="711"/>
      <c r="KEE26" s="711"/>
      <c r="KEF26" s="711"/>
      <c r="KEG26" s="711"/>
      <c r="KEH26" s="711"/>
      <c r="KEI26" s="711"/>
      <c r="KEJ26" s="711"/>
      <c r="KEK26" s="711"/>
      <c r="KEL26" s="711"/>
      <c r="KEM26" s="711"/>
      <c r="KEN26" s="711"/>
      <c r="KEO26" s="711"/>
      <c r="KEP26" s="711"/>
      <c r="KEQ26" s="711"/>
      <c r="KER26" s="711"/>
      <c r="KES26" s="711"/>
      <c r="KET26" s="711"/>
      <c r="KEU26" s="711"/>
      <c r="KEV26" s="711"/>
      <c r="KEW26" s="711"/>
      <c r="KEX26" s="711"/>
      <c r="KEY26" s="711"/>
      <c r="KEZ26" s="711"/>
      <c r="KFA26" s="711"/>
      <c r="KFB26" s="711"/>
      <c r="KFC26" s="711"/>
      <c r="KFD26" s="711"/>
      <c r="KFE26" s="711"/>
      <c r="KFF26" s="711"/>
      <c r="KFG26" s="711"/>
      <c r="KFH26" s="711"/>
      <c r="KFI26" s="711"/>
      <c r="KFJ26" s="711"/>
      <c r="KFK26" s="711"/>
      <c r="KFL26" s="711"/>
      <c r="KFM26" s="711"/>
      <c r="KFN26" s="711"/>
      <c r="KFO26" s="711"/>
      <c r="KFP26" s="711"/>
      <c r="KFQ26" s="711"/>
      <c r="KFR26" s="711"/>
      <c r="KFS26" s="711"/>
      <c r="KFT26" s="711"/>
      <c r="KFU26" s="711"/>
      <c r="KFV26" s="711"/>
      <c r="KFW26" s="711"/>
      <c r="KFX26" s="711"/>
      <c r="KFY26" s="711"/>
      <c r="KFZ26" s="711"/>
      <c r="KGA26" s="711"/>
      <c r="KGB26" s="711"/>
      <c r="KGC26" s="711"/>
      <c r="KGD26" s="711"/>
      <c r="KGE26" s="711"/>
      <c r="KGF26" s="711"/>
      <c r="KGG26" s="711"/>
      <c r="KGH26" s="711"/>
      <c r="KGI26" s="711"/>
      <c r="KGJ26" s="711"/>
      <c r="KGK26" s="711"/>
      <c r="KGL26" s="711"/>
      <c r="KGM26" s="711"/>
      <c r="KGN26" s="711"/>
      <c r="KGO26" s="711"/>
      <c r="KGP26" s="711"/>
      <c r="KGQ26" s="711"/>
      <c r="KGR26" s="711"/>
      <c r="KGS26" s="711"/>
      <c r="KGT26" s="711"/>
      <c r="KGU26" s="711"/>
      <c r="KGV26" s="711"/>
      <c r="KGW26" s="711"/>
      <c r="KGX26" s="711"/>
      <c r="KGY26" s="711"/>
      <c r="KGZ26" s="711"/>
      <c r="KHA26" s="711"/>
      <c r="KHB26" s="711"/>
      <c r="KHC26" s="711"/>
      <c r="KHD26" s="711"/>
      <c r="KHE26" s="711"/>
      <c r="KHF26" s="711"/>
      <c r="KHG26" s="711"/>
      <c r="KHH26" s="711"/>
      <c r="KHI26" s="711"/>
      <c r="KHJ26" s="711"/>
      <c r="KHK26" s="711"/>
      <c r="KHL26" s="711"/>
      <c r="KHM26" s="711"/>
      <c r="KHN26" s="711"/>
      <c r="KHO26" s="711"/>
      <c r="KHP26" s="711"/>
      <c r="KHQ26" s="711"/>
      <c r="KHR26" s="711"/>
      <c r="KHS26" s="711"/>
      <c r="KHT26" s="711"/>
      <c r="KHU26" s="711"/>
      <c r="KHV26" s="711"/>
      <c r="KHW26" s="711"/>
      <c r="KHX26" s="711"/>
      <c r="KHY26" s="711"/>
      <c r="KHZ26" s="711"/>
      <c r="KIA26" s="711"/>
      <c r="KIB26" s="711"/>
      <c r="KIC26" s="711"/>
      <c r="KID26" s="711"/>
      <c r="KIE26" s="711"/>
      <c r="KIF26" s="711"/>
      <c r="KIG26" s="711"/>
      <c r="KIH26" s="711"/>
      <c r="KII26" s="711"/>
      <c r="KIJ26" s="711"/>
      <c r="KIK26" s="711"/>
      <c r="KIL26" s="711"/>
      <c r="KIM26" s="711"/>
      <c r="KIN26" s="711"/>
      <c r="KIO26" s="711"/>
      <c r="KIP26" s="711"/>
      <c r="KIQ26" s="711"/>
      <c r="KIR26" s="711"/>
      <c r="KIS26" s="711"/>
      <c r="KIT26" s="711"/>
      <c r="KIU26" s="711"/>
      <c r="KIV26" s="711"/>
      <c r="KIW26" s="711"/>
      <c r="KIX26" s="711"/>
      <c r="KIY26" s="711"/>
      <c r="KIZ26" s="711"/>
      <c r="KJA26" s="711"/>
      <c r="KJB26" s="711"/>
      <c r="KJC26" s="711"/>
      <c r="KJD26" s="711"/>
      <c r="KJE26" s="711"/>
      <c r="KJF26" s="711"/>
      <c r="KJG26" s="711"/>
      <c r="KJH26" s="711"/>
      <c r="KJI26" s="711"/>
      <c r="KJJ26" s="711"/>
      <c r="KJK26" s="711"/>
      <c r="KJL26" s="711"/>
      <c r="KJM26" s="711"/>
      <c r="KJN26" s="711"/>
      <c r="KJO26" s="711"/>
      <c r="KJP26" s="711"/>
      <c r="KJQ26" s="711"/>
      <c r="KJR26" s="711"/>
      <c r="KJS26" s="711"/>
      <c r="KJT26" s="711"/>
      <c r="KJU26" s="711"/>
      <c r="KJV26" s="711"/>
      <c r="KJW26" s="711"/>
      <c r="KJX26" s="711"/>
      <c r="KJY26" s="711"/>
      <c r="KJZ26" s="711"/>
      <c r="KKA26" s="711"/>
      <c r="KKB26" s="711"/>
      <c r="KKC26" s="711"/>
      <c r="KKD26" s="711"/>
      <c r="KKE26" s="711"/>
      <c r="KKF26" s="711"/>
      <c r="KKG26" s="711"/>
      <c r="KKH26" s="711"/>
      <c r="KKI26" s="711"/>
      <c r="KKJ26" s="711"/>
      <c r="KKK26" s="711"/>
      <c r="KKL26" s="711"/>
      <c r="KKM26" s="711"/>
      <c r="KKN26" s="711"/>
      <c r="KKO26" s="711"/>
      <c r="KKP26" s="711"/>
      <c r="KKQ26" s="711"/>
      <c r="KKR26" s="711"/>
      <c r="KKS26" s="711"/>
      <c r="KKT26" s="711"/>
      <c r="KKU26" s="711"/>
      <c r="KKV26" s="711"/>
      <c r="KKW26" s="711"/>
      <c r="KKX26" s="711"/>
      <c r="KKY26" s="711"/>
      <c r="KKZ26" s="711"/>
      <c r="KLA26" s="711"/>
      <c r="KLB26" s="711"/>
      <c r="KLC26" s="711"/>
      <c r="KLD26" s="711"/>
      <c r="KLE26" s="711"/>
      <c r="KLF26" s="711"/>
      <c r="KLG26" s="711"/>
      <c r="KLH26" s="711"/>
      <c r="KLI26" s="711"/>
      <c r="KLJ26" s="711"/>
      <c r="KLK26" s="711"/>
      <c r="KLL26" s="711"/>
      <c r="KLM26" s="711"/>
      <c r="KLN26" s="711"/>
      <c r="KLO26" s="711"/>
      <c r="KLP26" s="711"/>
      <c r="KLQ26" s="711"/>
      <c r="KLR26" s="711"/>
      <c r="KLS26" s="711"/>
      <c r="KLT26" s="711"/>
      <c r="KLU26" s="711"/>
      <c r="KLV26" s="711"/>
      <c r="KLW26" s="711"/>
      <c r="KLX26" s="711"/>
      <c r="KLY26" s="711"/>
      <c r="KLZ26" s="711"/>
      <c r="KMA26" s="711"/>
      <c r="KMB26" s="711"/>
      <c r="KMC26" s="711"/>
      <c r="KMD26" s="711"/>
      <c r="KME26" s="711"/>
      <c r="KMF26" s="711"/>
      <c r="KMG26" s="711"/>
      <c r="KMH26" s="711"/>
      <c r="KMI26" s="711"/>
      <c r="KMJ26" s="711"/>
      <c r="KMK26" s="711"/>
      <c r="KML26" s="711"/>
      <c r="KMM26" s="711"/>
      <c r="KMN26" s="711"/>
      <c r="KMO26" s="711"/>
      <c r="KMP26" s="711"/>
      <c r="KMQ26" s="711"/>
      <c r="KMR26" s="711"/>
      <c r="KMS26" s="711"/>
      <c r="KMT26" s="711"/>
      <c r="KMU26" s="711"/>
      <c r="KMV26" s="711"/>
      <c r="KMW26" s="711"/>
      <c r="KMX26" s="711"/>
      <c r="KMY26" s="711"/>
      <c r="KMZ26" s="711"/>
      <c r="KNA26" s="711"/>
      <c r="KNB26" s="711"/>
      <c r="KNC26" s="711"/>
      <c r="KND26" s="711"/>
      <c r="KNE26" s="711"/>
      <c r="KNF26" s="711"/>
      <c r="KNG26" s="711"/>
      <c r="KNH26" s="711"/>
      <c r="KNI26" s="711"/>
      <c r="KNJ26" s="711"/>
      <c r="KNK26" s="711"/>
      <c r="KNL26" s="711"/>
      <c r="KNM26" s="711"/>
      <c r="KNN26" s="711"/>
      <c r="KNO26" s="711"/>
      <c r="KNP26" s="711"/>
      <c r="KNQ26" s="711"/>
      <c r="KNR26" s="711"/>
      <c r="KNS26" s="711"/>
      <c r="KNT26" s="711"/>
      <c r="KNU26" s="711"/>
      <c r="KNV26" s="711"/>
      <c r="KNW26" s="711"/>
      <c r="KNX26" s="711"/>
      <c r="KNY26" s="711"/>
      <c r="KNZ26" s="711"/>
      <c r="KOA26" s="711"/>
      <c r="KOB26" s="711"/>
      <c r="KOC26" s="711"/>
      <c r="KOD26" s="711"/>
      <c r="KOE26" s="711"/>
      <c r="KOF26" s="711"/>
      <c r="KOG26" s="711"/>
      <c r="KOH26" s="711"/>
      <c r="KOI26" s="711"/>
      <c r="KOJ26" s="711"/>
      <c r="KOK26" s="711"/>
      <c r="KOL26" s="711"/>
      <c r="KOM26" s="711"/>
      <c r="KON26" s="711"/>
      <c r="KOO26" s="711"/>
      <c r="KOP26" s="711"/>
      <c r="KOQ26" s="711"/>
      <c r="KOR26" s="711"/>
      <c r="KOS26" s="711"/>
      <c r="KOT26" s="711"/>
      <c r="KOU26" s="711"/>
      <c r="KOV26" s="711"/>
      <c r="KOW26" s="711"/>
      <c r="KOX26" s="711"/>
      <c r="KOY26" s="711"/>
      <c r="KOZ26" s="711"/>
      <c r="KPA26" s="711"/>
      <c r="KPB26" s="711"/>
      <c r="KPC26" s="711"/>
      <c r="KPD26" s="711"/>
      <c r="KPE26" s="711"/>
      <c r="KPF26" s="711"/>
      <c r="KPG26" s="711"/>
      <c r="KPH26" s="711"/>
      <c r="KPI26" s="711"/>
      <c r="KPJ26" s="711"/>
      <c r="KPK26" s="711"/>
      <c r="KPL26" s="711"/>
      <c r="KPM26" s="711"/>
      <c r="KPN26" s="711"/>
      <c r="KPO26" s="711"/>
      <c r="KPP26" s="711"/>
      <c r="KPQ26" s="711"/>
      <c r="KPR26" s="711"/>
      <c r="KPS26" s="711"/>
      <c r="KPT26" s="711"/>
      <c r="KPU26" s="711"/>
      <c r="KPV26" s="711"/>
      <c r="KPW26" s="711"/>
      <c r="KPX26" s="711"/>
      <c r="KPY26" s="711"/>
      <c r="KPZ26" s="711"/>
      <c r="KQA26" s="711"/>
      <c r="KQB26" s="711"/>
      <c r="KQC26" s="711"/>
      <c r="KQD26" s="711"/>
      <c r="KQE26" s="711"/>
      <c r="KQF26" s="711"/>
      <c r="KQG26" s="711"/>
      <c r="KQH26" s="711"/>
      <c r="KQI26" s="711"/>
      <c r="KQJ26" s="711"/>
      <c r="KQK26" s="711"/>
      <c r="KQL26" s="711"/>
      <c r="KQM26" s="711"/>
      <c r="KQN26" s="711"/>
      <c r="KQO26" s="711"/>
      <c r="KQP26" s="711"/>
      <c r="KQQ26" s="711"/>
      <c r="KQR26" s="711"/>
      <c r="KQS26" s="711"/>
      <c r="KQT26" s="711"/>
      <c r="KQU26" s="711"/>
      <c r="KQV26" s="711"/>
      <c r="KQW26" s="711"/>
      <c r="KQX26" s="711"/>
      <c r="KQY26" s="711"/>
      <c r="KQZ26" s="711"/>
      <c r="KRA26" s="711"/>
      <c r="KRB26" s="711"/>
      <c r="KRC26" s="711"/>
      <c r="KRD26" s="711"/>
      <c r="KRE26" s="711"/>
      <c r="KRF26" s="711"/>
      <c r="KRG26" s="711"/>
      <c r="KRH26" s="711"/>
      <c r="KRI26" s="711"/>
      <c r="KRJ26" s="711"/>
      <c r="KRK26" s="711"/>
      <c r="KRL26" s="711"/>
      <c r="KRM26" s="711"/>
      <c r="KRN26" s="711"/>
      <c r="KRO26" s="711"/>
      <c r="KRP26" s="711"/>
      <c r="KRQ26" s="711"/>
      <c r="KRR26" s="711"/>
      <c r="KRS26" s="711"/>
      <c r="KRT26" s="711"/>
      <c r="KRU26" s="711"/>
      <c r="KRV26" s="711"/>
      <c r="KRW26" s="711"/>
      <c r="KRX26" s="711"/>
      <c r="KRY26" s="711"/>
      <c r="KRZ26" s="711"/>
      <c r="KSA26" s="711"/>
      <c r="KSB26" s="711"/>
      <c r="KSC26" s="711"/>
      <c r="KSD26" s="711"/>
      <c r="KSE26" s="711"/>
      <c r="KSF26" s="711"/>
      <c r="KSG26" s="711"/>
      <c r="KSH26" s="711"/>
      <c r="KSI26" s="711"/>
      <c r="KSJ26" s="711"/>
      <c r="KSK26" s="711"/>
      <c r="KSL26" s="711"/>
      <c r="KSM26" s="711"/>
      <c r="KSN26" s="711"/>
      <c r="KSO26" s="711"/>
      <c r="KSP26" s="711"/>
      <c r="KSQ26" s="711"/>
      <c r="KSR26" s="711"/>
      <c r="KSS26" s="711"/>
      <c r="KST26" s="711"/>
      <c r="KSU26" s="711"/>
      <c r="KSV26" s="711"/>
      <c r="KSW26" s="711"/>
      <c r="KSX26" s="711"/>
      <c r="KSY26" s="711"/>
      <c r="KSZ26" s="711"/>
      <c r="KTA26" s="711"/>
      <c r="KTB26" s="711"/>
      <c r="KTC26" s="711"/>
      <c r="KTD26" s="711"/>
      <c r="KTE26" s="711"/>
      <c r="KTF26" s="711"/>
      <c r="KTG26" s="711"/>
      <c r="KTH26" s="711"/>
      <c r="KTI26" s="711"/>
      <c r="KTJ26" s="711"/>
      <c r="KTK26" s="711"/>
      <c r="KTL26" s="711"/>
      <c r="KTM26" s="711"/>
      <c r="KTN26" s="711"/>
      <c r="KTO26" s="711"/>
      <c r="KTP26" s="711"/>
      <c r="KTQ26" s="711"/>
      <c r="KTR26" s="711"/>
      <c r="KTS26" s="711"/>
      <c r="KTT26" s="711"/>
      <c r="KTU26" s="711"/>
      <c r="KTV26" s="711"/>
      <c r="KTW26" s="711"/>
      <c r="KTX26" s="711"/>
      <c r="KTY26" s="711"/>
      <c r="KTZ26" s="711"/>
      <c r="KUA26" s="711"/>
      <c r="KUB26" s="711"/>
      <c r="KUC26" s="711"/>
      <c r="KUD26" s="711"/>
      <c r="KUE26" s="711"/>
      <c r="KUF26" s="711"/>
      <c r="KUG26" s="711"/>
      <c r="KUH26" s="711"/>
      <c r="KUI26" s="711"/>
      <c r="KUJ26" s="711"/>
      <c r="KUK26" s="711"/>
      <c r="KUL26" s="711"/>
      <c r="KUM26" s="711"/>
      <c r="KUN26" s="711"/>
      <c r="KUO26" s="711"/>
      <c r="KUP26" s="711"/>
      <c r="KUQ26" s="711"/>
      <c r="KUR26" s="711"/>
      <c r="KUS26" s="711"/>
      <c r="KUT26" s="711"/>
      <c r="KUU26" s="711"/>
      <c r="KUV26" s="711"/>
      <c r="KUW26" s="711"/>
      <c r="KUX26" s="711"/>
      <c r="KUY26" s="711"/>
      <c r="KUZ26" s="711"/>
      <c r="KVA26" s="711"/>
      <c r="KVB26" s="711"/>
      <c r="KVC26" s="711"/>
      <c r="KVD26" s="711"/>
      <c r="KVE26" s="711"/>
      <c r="KVF26" s="711"/>
      <c r="KVG26" s="711"/>
      <c r="KVH26" s="711"/>
      <c r="KVI26" s="711"/>
      <c r="KVJ26" s="711"/>
      <c r="KVK26" s="711"/>
      <c r="KVL26" s="711"/>
      <c r="KVM26" s="711"/>
      <c r="KVN26" s="711"/>
      <c r="KVO26" s="711"/>
      <c r="KVP26" s="711"/>
      <c r="KVQ26" s="711"/>
      <c r="KVR26" s="711"/>
      <c r="KVS26" s="711"/>
      <c r="KVT26" s="711"/>
      <c r="KVU26" s="711"/>
      <c r="KVV26" s="711"/>
      <c r="KVW26" s="711"/>
      <c r="KVX26" s="711"/>
      <c r="KVY26" s="711"/>
      <c r="KVZ26" s="711"/>
      <c r="KWA26" s="711"/>
      <c r="KWB26" s="711"/>
      <c r="KWC26" s="711"/>
      <c r="KWD26" s="711"/>
      <c r="KWE26" s="711"/>
      <c r="KWF26" s="711"/>
      <c r="KWG26" s="711"/>
      <c r="KWH26" s="711"/>
      <c r="KWI26" s="711"/>
      <c r="KWJ26" s="711"/>
      <c r="KWK26" s="711"/>
      <c r="KWL26" s="711"/>
      <c r="KWM26" s="711"/>
      <c r="KWN26" s="711"/>
      <c r="KWO26" s="711"/>
      <c r="KWP26" s="711"/>
      <c r="KWQ26" s="711"/>
      <c r="KWR26" s="711"/>
      <c r="KWS26" s="711"/>
      <c r="KWT26" s="711"/>
      <c r="KWU26" s="711"/>
      <c r="KWV26" s="711"/>
      <c r="KWW26" s="711"/>
      <c r="KWX26" s="711"/>
      <c r="KWY26" s="711"/>
      <c r="KWZ26" s="711"/>
      <c r="KXA26" s="711"/>
      <c r="KXB26" s="711"/>
      <c r="KXC26" s="711"/>
      <c r="KXD26" s="711"/>
      <c r="KXE26" s="711"/>
      <c r="KXF26" s="711"/>
      <c r="KXG26" s="711"/>
      <c r="KXH26" s="711"/>
      <c r="KXI26" s="711"/>
      <c r="KXJ26" s="711"/>
      <c r="KXK26" s="711"/>
      <c r="KXL26" s="711"/>
      <c r="KXM26" s="711"/>
      <c r="KXN26" s="711"/>
      <c r="KXO26" s="711"/>
      <c r="KXP26" s="711"/>
      <c r="KXQ26" s="711"/>
      <c r="KXR26" s="711"/>
      <c r="KXS26" s="711"/>
      <c r="KXT26" s="711"/>
      <c r="KXU26" s="711"/>
      <c r="KXV26" s="711"/>
      <c r="KXW26" s="711"/>
      <c r="KXX26" s="711"/>
      <c r="KXY26" s="711"/>
      <c r="KXZ26" s="711"/>
      <c r="KYA26" s="711"/>
      <c r="KYB26" s="711"/>
      <c r="KYC26" s="711"/>
      <c r="KYD26" s="711"/>
      <c r="KYE26" s="711"/>
      <c r="KYF26" s="711"/>
      <c r="KYG26" s="711"/>
      <c r="KYH26" s="711"/>
      <c r="KYI26" s="711"/>
      <c r="KYJ26" s="711"/>
      <c r="KYK26" s="711"/>
      <c r="KYL26" s="711"/>
      <c r="KYM26" s="711"/>
      <c r="KYN26" s="711"/>
      <c r="KYO26" s="711"/>
      <c r="KYP26" s="711"/>
      <c r="KYQ26" s="711"/>
      <c r="KYR26" s="711"/>
      <c r="KYS26" s="711"/>
      <c r="KYT26" s="711"/>
      <c r="KYU26" s="711"/>
      <c r="KYV26" s="711"/>
      <c r="KYW26" s="711"/>
      <c r="KYX26" s="711"/>
      <c r="KYY26" s="711"/>
      <c r="KYZ26" s="711"/>
      <c r="KZA26" s="711"/>
      <c r="KZB26" s="711"/>
      <c r="KZC26" s="711"/>
      <c r="KZD26" s="711"/>
      <c r="KZE26" s="711"/>
      <c r="KZF26" s="711"/>
      <c r="KZG26" s="711"/>
      <c r="KZH26" s="711"/>
      <c r="KZI26" s="711"/>
      <c r="KZJ26" s="711"/>
      <c r="KZK26" s="711"/>
      <c r="KZL26" s="711"/>
      <c r="KZM26" s="711"/>
      <c r="KZN26" s="711"/>
      <c r="KZO26" s="711"/>
      <c r="KZP26" s="711"/>
      <c r="KZQ26" s="711"/>
      <c r="KZR26" s="711"/>
      <c r="KZS26" s="711"/>
      <c r="KZT26" s="711"/>
      <c r="KZU26" s="711"/>
      <c r="KZV26" s="711"/>
      <c r="KZW26" s="711"/>
      <c r="KZX26" s="711"/>
      <c r="KZY26" s="711"/>
      <c r="KZZ26" s="711"/>
      <c r="LAA26" s="711"/>
      <c r="LAB26" s="711"/>
      <c r="LAC26" s="711"/>
      <c r="LAD26" s="711"/>
      <c r="LAE26" s="711"/>
      <c r="LAF26" s="711"/>
      <c r="LAG26" s="711"/>
      <c r="LAH26" s="711"/>
      <c r="LAI26" s="711"/>
      <c r="LAJ26" s="711"/>
      <c r="LAK26" s="711"/>
      <c r="LAL26" s="711"/>
      <c r="LAM26" s="711"/>
      <c r="LAN26" s="711"/>
      <c r="LAO26" s="711"/>
      <c r="LAP26" s="711"/>
      <c r="LAQ26" s="711"/>
      <c r="LAR26" s="711"/>
      <c r="LAS26" s="711"/>
      <c r="LAT26" s="711"/>
      <c r="LAU26" s="711"/>
      <c r="LAV26" s="711"/>
      <c r="LAW26" s="711"/>
      <c r="LAX26" s="711"/>
      <c r="LAY26" s="711"/>
      <c r="LAZ26" s="711"/>
      <c r="LBA26" s="711"/>
      <c r="LBB26" s="711"/>
      <c r="LBC26" s="711"/>
      <c r="LBD26" s="711"/>
      <c r="LBE26" s="711"/>
      <c r="LBF26" s="711"/>
      <c r="LBG26" s="711"/>
      <c r="LBH26" s="711"/>
      <c r="LBI26" s="711"/>
      <c r="LBJ26" s="711"/>
      <c r="LBK26" s="711"/>
      <c r="LBL26" s="711"/>
      <c r="LBM26" s="711"/>
      <c r="LBN26" s="711"/>
      <c r="LBO26" s="711"/>
      <c r="LBP26" s="711"/>
      <c r="LBQ26" s="711"/>
      <c r="LBR26" s="711"/>
      <c r="LBS26" s="711"/>
      <c r="LBT26" s="711"/>
      <c r="LBU26" s="711"/>
      <c r="LBV26" s="711"/>
      <c r="LBW26" s="711"/>
      <c r="LBX26" s="711"/>
      <c r="LBY26" s="711"/>
      <c r="LBZ26" s="711"/>
      <c r="LCA26" s="711"/>
      <c r="LCB26" s="711"/>
      <c r="LCC26" s="711"/>
      <c r="LCD26" s="711"/>
      <c r="LCE26" s="711"/>
      <c r="LCF26" s="711"/>
      <c r="LCG26" s="711"/>
      <c r="LCH26" s="711"/>
      <c r="LCI26" s="711"/>
      <c r="LCJ26" s="711"/>
      <c r="LCK26" s="711"/>
      <c r="LCL26" s="711"/>
      <c r="LCM26" s="711"/>
      <c r="LCN26" s="711"/>
      <c r="LCO26" s="711"/>
      <c r="LCP26" s="711"/>
      <c r="LCQ26" s="711"/>
      <c r="LCR26" s="711"/>
      <c r="LCS26" s="711"/>
      <c r="LCT26" s="711"/>
      <c r="LCU26" s="711"/>
      <c r="LCV26" s="711"/>
      <c r="LCW26" s="711"/>
      <c r="LCX26" s="711"/>
      <c r="LCY26" s="711"/>
      <c r="LCZ26" s="711"/>
      <c r="LDA26" s="711"/>
      <c r="LDB26" s="711"/>
      <c r="LDC26" s="711"/>
      <c r="LDD26" s="711"/>
      <c r="LDE26" s="711"/>
      <c r="LDF26" s="711"/>
      <c r="LDG26" s="711"/>
      <c r="LDH26" s="711"/>
      <c r="LDI26" s="711"/>
      <c r="LDJ26" s="711"/>
      <c r="LDK26" s="711"/>
      <c r="LDL26" s="711"/>
      <c r="LDM26" s="711"/>
      <c r="LDN26" s="711"/>
      <c r="LDO26" s="711"/>
      <c r="LDP26" s="711"/>
      <c r="LDQ26" s="711"/>
      <c r="LDR26" s="711"/>
      <c r="LDS26" s="711"/>
      <c r="LDT26" s="711"/>
      <c r="LDU26" s="711"/>
      <c r="LDV26" s="711"/>
      <c r="LDW26" s="711"/>
      <c r="LDX26" s="711"/>
      <c r="LDY26" s="711"/>
      <c r="LDZ26" s="711"/>
      <c r="LEA26" s="711"/>
      <c r="LEB26" s="711"/>
      <c r="LEC26" s="711"/>
      <c r="LED26" s="711"/>
      <c r="LEE26" s="711"/>
      <c r="LEF26" s="711"/>
      <c r="LEG26" s="711"/>
      <c r="LEH26" s="711"/>
      <c r="LEI26" s="711"/>
      <c r="LEJ26" s="711"/>
      <c r="LEK26" s="711"/>
      <c r="LEL26" s="711"/>
      <c r="LEM26" s="711"/>
      <c r="LEN26" s="711"/>
      <c r="LEO26" s="711"/>
      <c r="LEP26" s="711"/>
      <c r="LEQ26" s="711"/>
      <c r="LER26" s="711"/>
      <c r="LES26" s="711"/>
      <c r="LET26" s="711"/>
      <c r="LEU26" s="711"/>
      <c r="LEV26" s="711"/>
      <c r="LEW26" s="711"/>
      <c r="LEX26" s="711"/>
      <c r="LEY26" s="711"/>
      <c r="LEZ26" s="711"/>
      <c r="LFA26" s="711"/>
      <c r="LFB26" s="711"/>
      <c r="LFC26" s="711"/>
      <c r="LFD26" s="711"/>
      <c r="LFE26" s="711"/>
      <c r="LFF26" s="711"/>
      <c r="LFG26" s="711"/>
      <c r="LFH26" s="711"/>
      <c r="LFI26" s="711"/>
      <c r="LFJ26" s="711"/>
      <c r="LFK26" s="711"/>
      <c r="LFL26" s="711"/>
      <c r="LFM26" s="711"/>
      <c r="LFN26" s="711"/>
      <c r="LFO26" s="711"/>
      <c r="LFP26" s="711"/>
      <c r="LFQ26" s="711"/>
      <c r="LFR26" s="711"/>
      <c r="LFS26" s="711"/>
      <c r="LFT26" s="711"/>
      <c r="LFU26" s="711"/>
      <c r="LFV26" s="711"/>
      <c r="LFW26" s="711"/>
      <c r="LFX26" s="711"/>
      <c r="LFY26" s="711"/>
      <c r="LFZ26" s="711"/>
      <c r="LGA26" s="711"/>
      <c r="LGB26" s="711"/>
      <c r="LGC26" s="711"/>
      <c r="LGD26" s="711"/>
      <c r="LGE26" s="711"/>
      <c r="LGF26" s="711"/>
      <c r="LGG26" s="711"/>
      <c r="LGH26" s="711"/>
      <c r="LGI26" s="711"/>
      <c r="LGJ26" s="711"/>
      <c r="LGK26" s="711"/>
      <c r="LGL26" s="711"/>
      <c r="LGM26" s="711"/>
      <c r="LGN26" s="711"/>
      <c r="LGO26" s="711"/>
      <c r="LGP26" s="711"/>
      <c r="LGQ26" s="711"/>
      <c r="LGR26" s="711"/>
      <c r="LGS26" s="711"/>
      <c r="LGT26" s="711"/>
      <c r="LGU26" s="711"/>
      <c r="LGV26" s="711"/>
      <c r="LGW26" s="711"/>
      <c r="LGX26" s="711"/>
      <c r="LGY26" s="711"/>
      <c r="LGZ26" s="711"/>
      <c r="LHA26" s="711"/>
      <c r="LHB26" s="711"/>
      <c r="LHC26" s="711"/>
      <c r="LHD26" s="711"/>
      <c r="LHE26" s="711"/>
      <c r="LHF26" s="711"/>
      <c r="LHG26" s="711"/>
      <c r="LHH26" s="711"/>
      <c r="LHI26" s="711"/>
      <c r="LHJ26" s="711"/>
      <c r="LHK26" s="711"/>
      <c r="LHL26" s="711"/>
      <c r="LHM26" s="711"/>
      <c r="LHN26" s="711"/>
      <c r="LHO26" s="711"/>
      <c r="LHP26" s="711"/>
      <c r="LHQ26" s="711"/>
      <c r="LHR26" s="711"/>
      <c r="LHS26" s="711"/>
      <c r="LHT26" s="711"/>
      <c r="LHU26" s="711"/>
      <c r="LHV26" s="711"/>
      <c r="LHW26" s="711"/>
      <c r="LHX26" s="711"/>
      <c r="LHY26" s="711"/>
      <c r="LHZ26" s="711"/>
      <c r="LIA26" s="711"/>
      <c r="LIB26" s="711"/>
      <c r="LIC26" s="711"/>
      <c r="LID26" s="711"/>
      <c r="LIE26" s="711"/>
      <c r="LIF26" s="711"/>
      <c r="LIG26" s="711"/>
      <c r="LIH26" s="711"/>
      <c r="LII26" s="711"/>
      <c r="LIJ26" s="711"/>
      <c r="LIK26" s="711"/>
      <c r="LIL26" s="711"/>
      <c r="LIM26" s="711"/>
      <c r="LIN26" s="711"/>
      <c r="LIO26" s="711"/>
      <c r="LIP26" s="711"/>
      <c r="LIQ26" s="711"/>
      <c r="LIR26" s="711"/>
      <c r="LIS26" s="711"/>
      <c r="LIT26" s="711"/>
      <c r="LIU26" s="711"/>
      <c r="LIV26" s="711"/>
      <c r="LIW26" s="711"/>
      <c r="LIX26" s="711"/>
      <c r="LIY26" s="711"/>
      <c r="LIZ26" s="711"/>
      <c r="LJA26" s="711"/>
      <c r="LJB26" s="711"/>
      <c r="LJC26" s="711"/>
      <c r="LJD26" s="711"/>
      <c r="LJE26" s="711"/>
      <c r="LJF26" s="711"/>
      <c r="LJG26" s="711"/>
      <c r="LJH26" s="711"/>
      <c r="LJI26" s="711"/>
      <c r="LJJ26" s="711"/>
      <c r="LJK26" s="711"/>
      <c r="LJL26" s="711"/>
      <c r="LJM26" s="711"/>
      <c r="LJN26" s="711"/>
      <c r="LJO26" s="711"/>
      <c r="LJP26" s="711"/>
      <c r="LJQ26" s="711"/>
      <c r="LJR26" s="711"/>
      <c r="LJS26" s="711"/>
      <c r="LJT26" s="711"/>
      <c r="LJU26" s="711"/>
      <c r="LJV26" s="711"/>
      <c r="LJW26" s="711"/>
      <c r="LJX26" s="711"/>
      <c r="LJY26" s="711"/>
      <c r="LJZ26" s="711"/>
      <c r="LKA26" s="711"/>
      <c r="LKB26" s="711"/>
      <c r="LKC26" s="711"/>
      <c r="LKD26" s="711"/>
      <c r="LKE26" s="711"/>
      <c r="LKF26" s="711"/>
      <c r="LKG26" s="711"/>
      <c r="LKH26" s="711"/>
      <c r="LKI26" s="711"/>
      <c r="LKJ26" s="711"/>
      <c r="LKK26" s="711"/>
      <c r="LKL26" s="711"/>
      <c r="LKM26" s="711"/>
      <c r="LKN26" s="711"/>
      <c r="LKO26" s="711"/>
      <c r="LKP26" s="711"/>
      <c r="LKQ26" s="711"/>
      <c r="LKR26" s="711"/>
      <c r="LKS26" s="711"/>
      <c r="LKT26" s="711"/>
      <c r="LKU26" s="711"/>
      <c r="LKV26" s="711"/>
      <c r="LKW26" s="711"/>
      <c r="LKX26" s="711"/>
      <c r="LKY26" s="711"/>
      <c r="LKZ26" s="711"/>
      <c r="LLA26" s="711"/>
      <c r="LLB26" s="711"/>
      <c r="LLC26" s="711"/>
      <c r="LLD26" s="711"/>
      <c r="LLE26" s="711"/>
      <c r="LLF26" s="711"/>
      <c r="LLG26" s="711"/>
      <c r="LLH26" s="711"/>
      <c r="LLI26" s="711"/>
      <c r="LLJ26" s="711"/>
      <c r="LLK26" s="711"/>
      <c r="LLL26" s="711"/>
      <c r="LLM26" s="711"/>
      <c r="LLN26" s="711"/>
      <c r="LLO26" s="711"/>
      <c r="LLP26" s="711"/>
      <c r="LLQ26" s="711"/>
      <c r="LLR26" s="711"/>
      <c r="LLS26" s="711"/>
      <c r="LLT26" s="711"/>
      <c r="LLU26" s="711"/>
      <c r="LLV26" s="711"/>
      <c r="LLW26" s="711"/>
      <c r="LLX26" s="711"/>
      <c r="LLY26" s="711"/>
      <c r="LLZ26" s="711"/>
      <c r="LMA26" s="711"/>
      <c r="LMB26" s="711"/>
      <c r="LMC26" s="711"/>
      <c r="LMD26" s="711"/>
      <c r="LME26" s="711"/>
      <c r="LMF26" s="711"/>
      <c r="LMG26" s="711"/>
      <c r="LMH26" s="711"/>
      <c r="LMI26" s="711"/>
      <c r="LMJ26" s="711"/>
      <c r="LMK26" s="711"/>
      <c r="LML26" s="711"/>
      <c r="LMM26" s="711"/>
      <c r="LMN26" s="711"/>
      <c r="LMO26" s="711"/>
      <c r="LMP26" s="711"/>
      <c r="LMQ26" s="711"/>
      <c r="LMR26" s="711"/>
      <c r="LMS26" s="711"/>
      <c r="LMT26" s="711"/>
      <c r="LMU26" s="711"/>
      <c r="LMV26" s="711"/>
      <c r="LMW26" s="711"/>
      <c r="LMX26" s="711"/>
      <c r="LMY26" s="711"/>
      <c r="LMZ26" s="711"/>
      <c r="LNA26" s="711"/>
      <c r="LNB26" s="711"/>
      <c r="LNC26" s="711"/>
      <c r="LND26" s="711"/>
      <c r="LNE26" s="711"/>
      <c r="LNF26" s="711"/>
      <c r="LNG26" s="711"/>
      <c r="LNH26" s="711"/>
      <c r="LNI26" s="711"/>
      <c r="LNJ26" s="711"/>
      <c r="LNK26" s="711"/>
      <c r="LNL26" s="711"/>
      <c r="LNM26" s="711"/>
      <c r="LNN26" s="711"/>
      <c r="LNO26" s="711"/>
      <c r="LNP26" s="711"/>
      <c r="LNQ26" s="711"/>
      <c r="LNR26" s="711"/>
      <c r="LNS26" s="711"/>
      <c r="LNT26" s="711"/>
      <c r="LNU26" s="711"/>
      <c r="LNV26" s="711"/>
      <c r="LNW26" s="711"/>
      <c r="LNX26" s="711"/>
      <c r="LNY26" s="711"/>
      <c r="LNZ26" s="711"/>
      <c r="LOA26" s="711"/>
      <c r="LOB26" s="711"/>
      <c r="LOC26" s="711"/>
      <c r="LOD26" s="711"/>
      <c r="LOE26" s="711"/>
      <c r="LOF26" s="711"/>
      <c r="LOG26" s="711"/>
      <c r="LOH26" s="711"/>
      <c r="LOI26" s="711"/>
      <c r="LOJ26" s="711"/>
      <c r="LOK26" s="711"/>
      <c r="LOL26" s="711"/>
      <c r="LOM26" s="711"/>
      <c r="LON26" s="711"/>
      <c r="LOO26" s="711"/>
      <c r="LOP26" s="711"/>
      <c r="LOQ26" s="711"/>
      <c r="LOR26" s="711"/>
      <c r="LOS26" s="711"/>
      <c r="LOT26" s="711"/>
      <c r="LOU26" s="711"/>
      <c r="LOV26" s="711"/>
      <c r="LOW26" s="711"/>
      <c r="LOX26" s="711"/>
      <c r="LOY26" s="711"/>
      <c r="LOZ26" s="711"/>
      <c r="LPA26" s="711"/>
      <c r="LPB26" s="711"/>
      <c r="LPC26" s="711"/>
      <c r="LPD26" s="711"/>
      <c r="LPE26" s="711"/>
      <c r="LPF26" s="711"/>
      <c r="LPG26" s="711"/>
      <c r="LPH26" s="711"/>
      <c r="LPI26" s="711"/>
      <c r="LPJ26" s="711"/>
      <c r="LPK26" s="711"/>
      <c r="LPL26" s="711"/>
      <c r="LPM26" s="711"/>
      <c r="LPN26" s="711"/>
      <c r="LPO26" s="711"/>
      <c r="LPP26" s="711"/>
      <c r="LPQ26" s="711"/>
      <c r="LPR26" s="711"/>
      <c r="LPS26" s="711"/>
      <c r="LPT26" s="711"/>
      <c r="LPU26" s="711"/>
      <c r="LPV26" s="711"/>
      <c r="LPW26" s="711"/>
      <c r="LPX26" s="711"/>
      <c r="LPY26" s="711"/>
      <c r="LPZ26" s="711"/>
      <c r="LQA26" s="711"/>
      <c r="LQB26" s="711"/>
      <c r="LQC26" s="711"/>
      <c r="LQD26" s="711"/>
      <c r="LQE26" s="711"/>
      <c r="LQF26" s="711"/>
      <c r="LQG26" s="711"/>
      <c r="LQH26" s="711"/>
      <c r="LQI26" s="711"/>
      <c r="LQJ26" s="711"/>
      <c r="LQK26" s="711"/>
      <c r="LQL26" s="711"/>
      <c r="LQM26" s="711"/>
      <c r="LQN26" s="711"/>
      <c r="LQO26" s="711"/>
      <c r="LQP26" s="711"/>
      <c r="LQQ26" s="711"/>
      <c r="LQR26" s="711"/>
      <c r="LQS26" s="711"/>
      <c r="LQT26" s="711"/>
      <c r="LQU26" s="711"/>
      <c r="LQV26" s="711"/>
      <c r="LQW26" s="711"/>
      <c r="LQX26" s="711"/>
      <c r="LQY26" s="711"/>
      <c r="LQZ26" s="711"/>
      <c r="LRA26" s="711"/>
      <c r="LRB26" s="711"/>
      <c r="LRC26" s="711"/>
      <c r="LRD26" s="711"/>
      <c r="LRE26" s="711"/>
      <c r="LRF26" s="711"/>
      <c r="LRG26" s="711"/>
      <c r="LRH26" s="711"/>
      <c r="LRI26" s="711"/>
      <c r="LRJ26" s="711"/>
      <c r="LRK26" s="711"/>
      <c r="LRL26" s="711"/>
      <c r="LRM26" s="711"/>
      <c r="LRN26" s="711"/>
      <c r="LRO26" s="711"/>
      <c r="LRP26" s="711"/>
      <c r="LRQ26" s="711"/>
      <c r="LRR26" s="711"/>
      <c r="LRS26" s="711"/>
      <c r="LRT26" s="711"/>
      <c r="LRU26" s="711"/>
      <c r="LRV26" s="711"/>
      <c r="LRW26" s="711"/>
      <c r="LRX26" s="711"/>
      <c r="LRY26" s="711"/>
      <c r="LRZ26" s="711"/>
      <c r="LSA26" s="711"/>
      <c r="LSB26" s="711"/>
      <c r="LSC26" s="711"/>
      <c r="LSD26" s="711"/>
      <c r="LSE26" s="711"/>
      <c r="LSF26" s="711"/>
      <c r="LSG26" s="711"/>
      <c r="LSH26" s="711"/>
      <c r="LSI26" s="711"/>
      <c r="LSJ26" s="711"/>
      <c r="LSK26" s="711"/>
      <c r="LSL26" s="711"/>
      <c r="LSM26" s="711"/>
      <c r="LSN26" s="711"/>
      <c r="LSO26" s="711"/>
      <c r="LSP26" s="711"/>
      <c r="LSQ26" s="711"/>
      <c r="LSR26" s="711"/>
      <c r="LSS26" s="711"/>
      <c r="LST26" s="711"/>
      <c r="LSU26" s="711"/>
      <c r="LSV26" s="711"/>
      <c r="LSW26" s="711"/>
      <c r="LSX26" s="711"/>
      <c r="LSY26" s="711"/>
      <c r="LSZ26" s="711"/>
      <c r="LTA26" s="711"/>
      <c r="LTB26" s="711"/>
      <c r="LTC26" s="711"/>
      <c r="LTD26" s="711"/>
      <c r="LTE26" s="711"/>
      <c r="LTF26" s="711"/>
      <c r="LTG26" s="711"/>
      <c r="LTH26" s="711"/>
      <c r="LTI26" s="711"/>
      <c r="LTJ26" s="711"/>
      <c r="LTK26" s="711"/>
      <c r="LTL26" s="711"/>
      <c r="LTM26" s="711"/>
      <c r="LTN26" s="711"/>
      <c r="LTO26" s="711"/>
      <c r="LTP26" s="711"/>
      <c r="LTQ26" s="711"/>
      <c r="LTR26" s="711"/>
      <c r="LTS26" s="711"/>
      <c r="LTT26" s="711"/>
      <c r="LTU26" s="711"/>
      <c r="LTV26" s="711"/>
      <c r="LTW26" s="711"/>
      <c r="LTX26" s="711"/>
      <c r="LTY26" s="711"/>
      <c r="LTZ26" s="711"/>
      <c r="LUA26" s="711"/>
      <c r="LUB26" s="711"/>
      <c r="LUC26" s="711"/>
      <c r="LUD26" s="711"/>
      <c r="LUE26" s="711"/>
      <c r="LUF26" s="711"/>
      <c r="LUG26" s="711"/>
      <c r="LUH26" s="711"/>
      <c r="LUI26" s="711"/>
      <c r="LUJ26" s="711"/>
      <c r="LUK26" s="711"/>
      <c r="LUL26" s="711"/>
      <c r="LUM26" s="711"/>
      <c r="LUN26" s="711"/>
      <c r="LUO26" s="711"/>
      <c r="LUP26" s="711"/>
      <c r="LUQ26" s="711"/>
      <c r="LUR26" s="711"/>
      <c r="LUS26" s="711"/>
      <c r="LUT26" s="711"/>
      <c r="LUU26" s="711"/>
      <c r="LUV26" s="711"/>
      <c r="LUW26" s="711"/>
      <c r="LUX26" s="711"/>
      <c r="LUY26" s="711"/>
      <c r="LUZ26" s="711"/>
      <c r="LVA26" s="711"/>
      <c r="LVB26" s="711"/>
      <c r="LVC26" s="711"/>
      <c r="LVD26" s="711"/>
      <c r="LVE26" s="711"/>
      <c r="LVF26" s="711"/>
      <c r="LVG26" s="711"/>
      <c r="LVH26" s="711"/>
      <c r="LVI26" s="711"/>
      <c r="LVJ26" s="711"/>
      <c r="LVK26" s="711"/>
      <c r="LVL26" s="711"/>
      <c r="LVM26" s="711"/>
      <c r="LVN26" s="711"/>
      <c r="LVO26" s="711"/>
      <c r="LVP26" s="711"/>
      <c r="LVQ26" s="711"/>
      <c r="LVR26" s="711"/>
      <c r="LVS26" s="711"/>
      <c r="LVT26" s="711"/>
      <c r="LVU26" s="711"/>
      <c r="LVV26" s="711"/>
      <c r="LVW26" s="711"/>
      <c r="LVX26" s="711"/>
      <c r="LVY26" s="711"/>
      <c r="LVZ26" s="711"/>
      <c r="LWA26" s="711"/>
      <c r="LWB26" s="711"/>
      <c r="LWC26" s="711"/>
      <c r="LWD26" s="711"/>
      <c r="LWE26" s="711"/>
      <c r="LWF26" s="711"/>
      <c r="LWG26" s="711"/>
      <c r="LWH26" s="711"/>
      <c r="LWI26" s="711"/>
      <c r="LWJ26" s="711"/>
      <c r="LWK26" s="711"/>
      <c r="LWL26" s="711"/>
      <c r="LWM26" s="711"/>
      <c r="LWN26" s="711"/>
      <c r="LWO26" s="711"/>
      <c r="LWP26" s="711"/>
      <c r="LWQ26" s="711"/>
      <c r="LWR26" s="711"/>
      <c r="LWS26" s="711"/>
      <c r="LWT26" s="711"/>
      <c r="LWU26" s="711"/>
      <c r="LWV26" s="711"/>
      <c r="LWW26" s="711"/>
      <c r="LWX26" s="711"/>
      <c r="LWY26" s="711"/>
      <c r="LWZ26" s="711"/>
      <c r="LXA26" s="711"/>
      <c r="LXB26" s="711"/>
      <c r="LXC26" s="711"/>
      <c r="LXD26" s="711"/>
      <c r="LXE26" s="711"/>
      <c r="LXF26" s="711"/>
      <c r="LXG26" s="711"/>
      <c r="LXH26" s="711"/>
      <c r="LXI26" s="711"/>
      <c r="LXJ26" s="711"/>
      <c r="LXK26" s="711"/>
      <c r="LXL26" s="711"/>
      <c r="LXM26" s="711"/>
      <c r="LXN26" s="711"/>
      <c r="LXO26" s="711"/>
      <c r="LXP26" s="711"/>
      <c r="LXQ26" s="711"/>
      <c r="LXR26" s="711"/>
      <c r="LXS26" s="711"/>
      <c r="LXT26" s="711"/>
      <c r="LXU26" s="711"/>
      <c r="LXV26" s="711"/>
      <c r="LXW26" s="711"/>
      <c r="LXX26" s="711"/>
      <c r="LXY26" s="711"/>
      <c r="LXZ26" s="711"/>
      <c r="LYA26" s="711"/>
      <c r="LYB26" s="711"/>
      <c r="LYC26" s="711"/>
      <c r="LYD26" s="711"/>
      <c r="LYE26" s="711"/>
      <c r="LYF26" s="711"/>
      <c r="LYG26" s="711"/>
      <c r="LYH26" s="711"/>
      <c r="LYI26" s="711"/>
      <c r="LYJ26" s="711"/>
      <c r="LYK26" s="711"/>
      <c r="LYL26" s="711"/>
      <c r="LYM26" s="711"/>
      <c r="LYN26" s="711"/>
      <c r="LYO26" s="711"/>
      <c r="LYP26" s="711"/>
      <c r="LYQ26" s="711"/>
      <c r="LYR26" s="711"/>
      <c r="LYS26" s="711"/>
      <c r="LYT26" s="711"/>
      <c r="LYU26" s="711"/>
      <c r="LYV26" s="711"/>
      <c r="LYW26" s="711"/>
      <c r="LYX26" s="711"/>
      <c r="LYY26" s="711"/>
      <c r="LYZ26" s="711"/>
      <c r="LZA26" s="711"/>
      <c r="LZB26" s="711"/>
      <c r="LZC26" s="711"/>
      <c r="LZD26" s="711"/>
      <c r="LZE26" s="711"/>
      <c r="LZF26" s="711"/>
      <c r="LZG26" s="711"/>
      <c r="LZH26" s="711"/>
      <c r="LZI26" s="711"/>
      <c r="LZJ26" s="711"/>
      <c r="LZK26" s="711"/>
      <c r="LZL26" s="711"/>
      <c r="LZM26" s="711"/>
      <c r="LZN26" s="711"/>
      <c r="LZO26" s="711"/>
      <c r="LZP26" s="711"/>
      <c r="LZQ26" s="711"/>
      <c r="LZR26" s="711"/>
      <c r="LZS26" s="711"/>
      <c r="LZT26" s="711"/>
      <c r="LZU26" s="711"/>
      <c r="LZV26" s="711"/>
      <c r="LZW26" s="711"/>
      <c r="LZX26" s="711"/>
      <c r="LZY26" s="711"/>
      <c r="LZZ26" s="711"/>
      <c r="MAA26" s="711"/>
      <c r="MAB26" s="711"/>
      <c r="MAC26" s="711"/>
      <c r="MAD26" s="711"/>
      <c r="MAE26" s="711"/>
      <c r="MAF26" s="711"/>
      <c r="MAG26" s="711"/>
      <c r="MAH26" s="711"/>
      <c r="MAI26" s="711"/>
      <c r="MAJ26" s="711"/>
      <c r="MAK26" s="711"/>
      <c r="MAL26" s="711"/>
      <c r="MAM26" s="711"/>
      <c r="MAN26" s="711"/>
      <c r="MAO26" s="711"/>
      <c r="MAP26" s="711"/>
      <c r="MAQ26" s="711"/>
      <c r="MAR26" s="711"/>
      <c r="MAS26" s="711"/>
      <c r="MAT26" s="711"/>
      <c r="MAU26" s="711"/>
      <c r="MAV26" s="711"/>
      <c r="MAW26" s="711"/>
      <c r="MAX26" s="711"/>
      <c r="MAY26" s="711"/>
      <c r="MAZ26" s="711"/>
      <c r="MBA26" s="711"/>
      <c r="MBB26" s="711"/>
      <c r="MBC26" s="711"/>
      <c r="MBD26" s="711"/>
      <c r="MBE26" s="711"/>
      <c r="MBF26" s="711"/>
      <c r="MBG26" s="711"/>
      <c r="MBH26" s="711"/>
      <c r="MBI26" s="711"/>
      <c r="MBJ26" s="711"/>
      <c r="MBK26" s="711"/>
      <c r="MBL26" s="711"/>
      <c r="MBM26" s="711"/>
      <c r="MBN26" s="711"/>
      <c r="MBO26" s="711"/>
      <c r="MBP26" s="711"/>
      <c r="MBQ26" s="711"/>
      <c r="MBR26" s="711"/>
      <c r="MBS26" s="711"/>
      <c r="MBT26" s="711"/>
      <c r="MBU26" s="711"/>
      <c r="MBV26" s="711"/>
      <c r="MBW26" s="711"/>
      <c r="MBX26" s="711"/>
      <c r="MBY26" s="711"/>
      <c r="MBZ26" s="711"/>
      <c r="MCA26" s="711"/>
      <c r="MCB26" s="711"/>
      <c r="MCC26" s="711"/>
      <c r="MCD26" s="711"/>
      <c r="MCE26" s="711"/>
      <c r="MCF26" s="711"/>
      <c r="MCG26" s="711"/>
      <c r="MCH26" s="711"/>
      <c r="MCI26" s="711"/>
      <c r="MCJ26" s="711"/>
      <c r="MCK26" s="711"/>
      <c r="MCL26" s="711"/>
      <c r="MCM26" s="711"/>
      <c r="MCN26" s="711"/>
      <c r="MCO26" s="711"/>
      <c r="MCP26" s="711"/>
      <c r="MCQ26" s="711"/>
      <c r="MCR26" s="711"/>
      <c r="MCS26" s="711"/>
      <c r="MCT26" s="711"/>
      <c r="MCU26" s="711"/>
      <c r="MCV26" s="711"/>
      <c r="MCW26" s="711"/>
      <c r="MCX26" s="711"/>
      <c r="MCY26" s="711"/>
      <c r="MCZ26" s="711"/>
      <c r="MDA26" s="711"/>
      <c r="MDB26" s="711"/>
      <c r="MDC26" s="711"/>
      <c r="MDD26" s="711"/>
      <c r="MDE26" s="711"/>
      <c r="MDF26" s="711"/>
      <c r="MDG26" s="711"/>
      <c r="MDH26" s="711"/>
      <c r="MDI26" s="711"/>
      <c r="MDJ26" s="711"/>
      <c r="MDK26" s="711"/>
      <c r="MDL26" s="711"/>
      <c r="MDM26" s="711"/>
      <c r="MDN26" s="711"/>
      <c r="MDO26" s="711"/>
      <c r="MDP26" s="711"/>
      <c r="MDQ26" s="711"/>
      <c r="MDR26" s="711"/>
      <c r="MDS26" s="711"/>
      <c r="MDT26" s="711"/>
      <c r="MDU26" s="711"/>
      <c r="MDV26" s="711"/>
      <c r="MDW26" s="711"/>
      <c r="MDX26" s="711"/>
      <c r="MDY26" s="711"/>
      <c r="MDZ26" s="711"/>
      <c r="MEA26" s="711"/>
      <c r="MEB26" s="711"/>
      <c r="MEC26" s="711"/>
      <c r="MED26" s="711"/>
      <c r="MEE26" s="711"/>
      <c r="MEF26" s="711"/>
      <c r="MEG26" s="711"/>
      <c r="MEH26" s="711"/>
      <c r="MEI26" s="711"/>
      <c r="MEJ26" s="711"/>
      <c r="MEK26" s="711"/>
      <c r="MEL26" s="711"/>
      <c r="MEM26" s="711"/>
      <c r="MEN26" s="711"/>
      <c r="MEO26" s="711"/>
      <c r="MEP26" s="711"/>
      <c r="MEQ26" s="711"/>
      <c r="MER26" s="711"/>
      <c r="MES26" s="711"/>
      <c r="MET26" s="711"/>
      <c r="MEU26" s="711"/>
      <c r="MEV26" s="711"/>
      <c r="MEW26" s="711"/>
      <c r="MEX26" s="711"/>
      <c r="MEY26" s="711"/>
      <c r="MEZ26" s="711"/>
      <c r="MFA26" s="711"/>
      <c r="MFB26" s="711"/>
      <c r="MFC26" s="711"/>
      <c r="MFD26" s="711"/>
      <c r="MFE26" s="711"/>
      <c r="MFF26" s="711"/>
      <c r="MFG26" s="711"/>
      <c r="MFH26" s="711"/>
      <c r="MFI26" s="711"/>
      <c r="MFJ26" s="711"/>
      <c r="MFK26" s="711"/>
      <c r="MFL26" s="711"/>
      <c r="MFM26" s="711"/>
      <c r="MFN26" s="711"/>
      <c r="MFO26" s="711"/>
      <c r="MFP26" s="711"/>
      <c r="MFQ26" s="711"/>
      <c r="MFR26" s="711"/>
      <c r="MFS26" s="711"/>
      <c r="MFT26" s="711"/>
      <c r="MFU26" s="711"/>
      <c r="MFV26" s="711"/>
      <c r="MFW26" s="711"/>
      <c r="MFX26" s="711"/>
      <c r="MFY26" s="711"/>
      <c r="MFZ26" s="711"/>
      <c r="MGA26" s="711"/>
      <c r="MGB26" s="711"/>
      <c r="MGC26" s="711"/>
      <c r="MGD26" s="711"/>
      <c r="MGE26" s="711"/>
      <c r="MGF26" s="711"/>
      <c r="MGG26" s="711"/>
      <c r="MGH26" s="711"/>
      <c r="MGI26" s="711"/>
      <c r="MGJ26" s="711"/>
      <c r="MGK26" s="711"/>
      <c r="MGL26" s="711"/>
      <c r="MGM26" s="711"/>
      <c r="MGN26" s="711"/>
      <c r="MGO26" s="711"/>
      <c r="MGP26" s="711"/>
      <c r="MGQ26" s="711"/>
      <c r="MGR26" s="711"/>
      <c r="MGS26" s="711"/>
      <c r="MGT26" s="711"/>
      <c r="MGU26" s="711"/>
      <c r="MGV26" s="711"/>
      <c r="MGW26" s="711"/>
      <c r="MGX26" s="711"/>
      <c r="MGY26" s="711"/>
      <c r="MGZ26" s="711"/>
      <c r="MHA26" s="711"/>
      <c r="MHB26" s="711"/>
      <c r="MHC26" s="711"/>
      <c r="MHD26" s="711"/>
      <c r="MHE26" s="711"/>
      <c r="MHF26" s="711"/>
      <c r="MHG26" s="711"/>
      <c r="MHH26" s="711"/>
      <c r="MHI26" s="711"/>
      <c r="MHJ26" s="711"/>
      <c r="MHK26" s="711"/>
      <c r="MHL26" s="711"/>
      <c r="MHM26" s="711"/>
      <c r="MHN26" s="711"/>
      <c r="MHO26" s="711"/>
      <c r="MHP26" s="711"/>
      <c r="MHQ26" s="711"/>
      <c r="MHR26" s="711"/>
      <c r="MHS26" s="711"/>
      <c r="MHT26" s="711"/>
      <c r="MHU26" s="711"/>
      <c r="MHV26" s="711"/>
      <c r="MHW26" s="711"/>
      <c r="MHX26" s="711"/>
      <c r="MHY26" s="711"/>
      <c r="MHZ26" s="711"/>
      <c r="MIA26" s="711"/>
      <c r="MIB26" s="711"/>
      <c r="MIC26" s="711"/>
      <c r="MID26" s="711"/>
      <c r="MIE26" s="711"/>
      <c r="MIF26" s="711"/>
      <c r="MIG26" s="711"/>
      <c r="MIH26" s="711"/>
      <c r="MII26" s="711"/>
      <c r="MIJ26" s="711"/>
      <c r="MIK26" s="711"/>
      <c r="MIL26" s="711"/>
      <c r="MIM26" s="711"/>
      <c r="MIN26" s="711"/>
      <c r="MIO26" s="711"/>
      <c r="MIP26" s="711"/>
      <c r="MIQ26" s="711"/>
      <c r="MIR26" s="711"/>
      <c r="MIS26" s="711"/>
      <c r="MIT26" s="711"/>
      <c r="MIU26" s="711"/>
      <c r="MIV26" s="711"/>
      <c r="MIW26" s="711"/>
      <c r="MIX26" s="711"/>
      <c r="MIY26" s="711"/>
      <c r="MIZ26" s="711"/>
      <c r="MJA26" s="711"/>
      <c r="MJB26" s="711"/>
      <c r="MJC26" s="711"/>
      <c r="MJD26" s="711"/>
      <c r="MJE26" s="711"/>
      <c r="MJF26" s="711"/>
      <c r="MJG26" s="711"/>
      <c r="MJH26" s="711"/>
      <c r="MJI26" s="711"/>
      <c r="MJJ26" s="711"/>
      <c r="MJK26" s="711"/>
      <c r="MJL26" s="711"/>
      <c r="MJM26" s="711"/>
      <c r="MJN26" s="711"/>
      <c r="MJO26" s="711"/>
      <c r="MJP26" s="711"/>
      <c r="MJQ26" s="711"/>
      <c r="MJR26" s="711"/>
      <c r="MJS26" s="711"/>
      <c r="MJT26" s="711"/>
      <c r="MJU26" s="711"/>
      <c r="MJV26" s="711"/>
      <c r="MJW26" s="711"/>
      <c r="MJX26" s="711"/>
      <c r="MJY26" s="711"/>
      <c r="MJZ26" s="711"/>
      <c r="MKA26" s="711"/>
      <c r="MKB26" s="711"/>
      <c r="MKC26" s="711"/>
      <c r="MKD26" s="711"/>
      <c r="MKE26" s="711"/>
      <c r="MKF26" s="711"/>
      <c r="MKG26" s="711"/>
      <c r="MKH26" s="711"/>
      <c r="MKI26" s="711"/>
      <c r="MKJ26" s="711"/>
      <c r="MKK26" s="711"/>
      <c r="MKL26" s="711"/>
      <c r="MKM26" s="711"/>
      <c r="MKN26" s="711"/>
      <c r="MKO26" s="711"/>
      <c r="MKP26" s="711"/>
      <c r="MKQ26" s="711"/>
      <c r="MKR26" s="711"/>
      <c r="MKS26" s="711"/>
      <c r="MKT26" s="711"/>
      <c r="MKU26" s="711"/>
      <c r="MKV26" s="711"/>
      <c r="MKW26" s="711"/>
      <c r="MKX26" s="711"/>
      <c r="MKY26" s="711"/>
      <c r="MKZ26" s="711"/>
      <c r="MLA26" s="711"/>
      <c r="MLB26" s="711"/>
      <c r="MLC26" s="711"/>
      <c r="MLD26" s="711"/>
      <c r="MLE26" s="711"/>
      <c r="MLF26" s="711"/>
      <c r="MLG26" s="711"/>
      <c r="MLH26" s="711"/>
      <c r="MLI26" s="711"/>
      <c r="MLJ26" s="711"/>
      <c r="MLK26" s="711"/>
      <c r="MLL26" s="711"/>
      <c r="MLM26" s="711"/>
      <c r="MLN26" s="711"/>
      <c r="MLO26" s="711"/>
      <c r="MLP26" s="711"/>
      <c r="MLQ26" s="711"/>
      <c r="MLR26" s="711"/>
      <c r="MLS26" s="711"/>
      <c r="MLT26" s="711"/>
      <c r="MLU26" s="711"/>
      <c r="MLV26" s="711"/>
      <c r="MLW26" s="711"/>
      <c r="MLX26" s="711"/>
      <c r="MLY26" s="711"/>
      <c r="MLZ26" s="711"/>
      <c r="MMA26" s="711"/>
      <c r="MMB26" s="711"/>
      <c r="MMC26" s="711"/>
      <c r="MMD26" s="711"/>
      <c r="MME26" s="711"/>
      <c r="MMF26" s="711"/>
      <c r="MMG26" s="711"/>
      <c r="MMH26" s="711"/>
      <c r="MMI26" s="711"/>
      <c r="MMJ26" s="711"/>
      <c r="MMK26" s="711"/>
      <c r="MML26" s="711"/>
      <c r="MMM26" s="711"/>
      <c r="MMN26" s="711"/>
      <c r="MMO26" s="711"/>
      <c r="MMP26" s="711"/>
      <c r="MMQ26" s="711"/>
      <c r="MMR26" s="711"/>
      <c r="MMS26" s="711"/>
      <c r="MMT26" s="711"/>
      <c r="MMU26" s="711"/>
      <c r="MMV26" s="711"/>
      <c r="MMW26" s="711"/>
      <c r="MMX26" s="711"/>
      <c r="MMY26" s="711"/>
      <c r="MMZ26" s="711"/>
      <c r="MNA26" s="711"/>
      <c r="MNB26" s="711"/>
      <c r="MNC26" s="711"/>
      <c r="MND26" s="711"/>
      <c r="MNE26" s="711"/>
      <c r="MNF26" s="711"/>
      <c r="MNG26" s="711"/>
      <c r="MNH26" s="711"/>
      <c r="MNI26" s="711"/>
      <c r="MNJ26" s="711"/>
      <c r="MNK26" s="711"/>
      <c r="MNL26" s="711"/>
      <c r="MNM26" s="711"/>
      <c r="MNN26" s="711"/>
      <c r="MNO26" s="711"/>
      <c r="MNP26" s="711"/>
      <c r="MNQ26" s="711"/>
      <c r="MNR26" s="711"/>
      <c r="MNS26" s="711"/>
      <c r="MNT26" s="711"/>
      <c r="MNU26" s="711"/>
      <c r="MNV26" s="711"/>
      <c r="MNW26" s="711"/>
      <c r="MNX26" s="711"/>
      <c r="MNY26" s="711"/>
      <c r="MNZ26" s="711"/>
      <c r="MOA26" s="711"/>
      <c r="MOB26" s="711"/>
      <c r="MOC26" s="711"/>
      <c r="MOD26" s="711"/>
      <c r="MOE26" s="711"/>
      <c r="MOF26" s="711"/>
      <c r="MOG26" s="711"/>
      <c r="MOH26" s="711"/>
      <c r="MOI26" s="711"/>
      <c r="MOJ26" s="711"/>
      <c r="MOK26" s="711"/>
      <c r="MOL26" s="711"/>
      <c r="MOM26" s="711"/>
      <c r="MON26" s="711"/>
      <c r="MOO26" s="711"/>
      <c r="MOP26" s="711"/>
      <c r="MOQ26" s="711"/>
      <c r="MOR26" s="711"/>
      <c r="MOS26" s="711"/>
      <c r="MOT26" s="711"/>
      <c r="MOU26" s="711"/>
      <c r="MOV26" s="711"/>
      <c r="MOW26" s="711"/>
      <c r="MOX26" s="711"/>
      <c r="MOY26" s="711"/>
      <c r="MOZ26" s="711"/>
      <c r="MPA26" s="711"/>
      <c r="MPB26" s="711"/>
      <c r="MPC26" s="711"/>
      <c r="MPD26" s="711"/>
      <c r="MPE26" s="711"/>
      <c r="MPF26" s="711"/>
      <c r="MPG26" s="711"/>
      <c r="MPH26" s="711"/>
      <c r="MPI26" s="711"/>
      <c r="MPJ26" s="711"/>
      <c r="MPK26" s="711"/>
      <c r="MPL26" s="711"/>
      <c r="MPM26" s="711"/>
      <c r="MPN26" s="711"/>
      <c r="MPO26" s="711"/>
      <c r="MPP26" s="711"/>
      <c r="MPQ26" s="711"/>
      <c r="MPR26" s="711"/>
      <c r="MPS26" s="711"/>
      <c r="MPT26" s="711"/>
      <c r="MPU26" s="711"/>
      <c r="MPV26" s="711"/>
      <c r="MPW26" s="711"/>
      <c r="MPX26" s="711"/>
      <c r="MPY26" s="711"/>
      <c r="MPZ26" s="711"/>
      <c r="MQA26" s="711"/>
      <c r="MQB26" s="711"/>
      <c r="MQC26" s="711"/>
      <c r="MQD26" s="711"/>
      <c r="MQE26" s="711"/>
      <c r="MQF26" s="711"/>
      <c r="MQG26" s="711"/>
      <c r="MQH26" s="711"/>
      <c r="MQI26" s="711"/>
      <c r="MQJ26" s="711"/>
      <c r="MQK26" s="711"/>
      <c r="MQL26" s="711"/>
      <c r="MQM26" s="711"/>
      <c r="MQN26" s="711"/>
      <c r="MQO26" s="711"/>
      <c r="MQP26" s="711"/>
      <c r="MQQ26" s="711"/>
      <c r="MQR26" s="711"/>
      <c r="MQS26" s="711"/>
      <c r="MQT26" s="711"/>
      <c r="MQU26" s="711"/>
      <c r="MQV26" s="711"/>
      <c r="MQW26" s="711"/>
      <c r="MQX26" s="711"/>
      <c r="MQY26" s="711"/>
      <c r="MQZ26" s="711"/>
      <c r="MRA26" s="711"/>
      <c r="MRB26" s="711"/>
      <c r="MRC26" s="711"/>
      <c r="MRD26" s="711"/>
      <c r="MRE26" s="711"/>
      <c r="MRF26" s="711"/>
      <c r="MRG26" s="711"/>
      <c r="MRH26" s="711"/>
      <c r="MRI26" s="711"/>
      <c r="MRJ26" s="711"/>
      <c r="MRK26" s="711"/>
      <c r="MRL26" s="711"/>
      <c r="MRM26" s="711"/>
      <c r="MRN26" s="711"/>
      <c r="MRO26" s="711"/>
      <c r="MRP26" s="711"/>
      <c r="MRQ26" s="711"/>
      <c r="MRR26" s="711"/>
      <c r="MRS26" s="711"/>
      <c r="MRT26" s="711"/>
      <c r="MRU26" s="711"/>
      <c r="MRV26" s="711"/>
      <c r="MRW26" s="711"/>
      <c r="MRX26" s="711"/>
      <c r="MRY26" s="711"/>
      <c r="MRZ26" s="711"/>
      <c r="MSA26" s="711"/>
      <c r="MSB26" s="711"/>
      <c r="MSC26" s="711"/>
      <c r="MSD26" s="711"/>
      <c r="MSE26" s="711"/>
      <c r="MSF26" s="711"/>
      <c r="MSG26" s="711"/>
      <c r="MSH26" s="711"/>
      <c r="MSI26" s="711"/>
      <c r="MSJ26" s="711"/>
      <c r="MSK26" s="711"/>
      <c r="MSL26" s="711"/>
      <c r="MSM26" s="711"/>
      <c r="MSN26" s="711"/>
      <c r="MSO26" s="711"/>
      <c r="MSP26" s="711"/>
      <c r="MSQ26" s="711"/>
      <c r="MSR26" s="711"/>
      <c r="MSS26" s="711"/>
      <c r="MST26" s="711"/>
      <c r="MSU26" s="711"/>
      <c r="MSV26" s="711"/>
      <c r="MSW26" s="711"/>
      <c r="MSX26" s="711"/>
      <c r="MSY26" s="711"/>
      <c r="MSZ26" s="711"/>
      <c r="MTA26" s="711"/>
      <c r="MTB26" s="711"/>
      <c r="MTC26" s="711"/>
      <c r="MTD26" s="711"/>
      <c r="MTE26" s="711"/>
      <c r="MTF26" s="711"/>
      <c r="MTG26" s="711"/>
      <c r="MTH26" s="711"/>
      <c r="MTI26" s="711"/>
      <c r="MTJ26" s="711"/>
      <c r="MTK26" s="711"/>
      <c r="MTL26" s="711"/>
      <c r="MTM26" s="711"/>
      <c r="MTN26" s="711"/>
      <c r="MTO26" s="711"/>
      <c r="MTP26" s="711"/>
      <c r="MTQ26" s="711"/>
      <c r="MTR26" s="711"/>
      <c r="MTS26" s="711"/>
      <c r="MTT26" s="711"/>
      <c r="MTU26" s="711"/>
      <c r="MTV26" s="711"/>
      <c r="MTW26" s="711"/>
      <c r="MTX26" s="711"/>
      <c r="MTY26" s="711"/>
      <c r="MTZ26" s="711"/>
      <c r="MUA26" s="711"/>
      <c r="MUB26" s="711"/>
      <c r="MUC26" s="711"/>
      <c r="MUD26" s="711"/>
      <c r="MUE26" s="711"/>
      <c r="MUF26" s="711"/>
      <c r="MUG26" s="711"/>
      <c r="MUH26" s="711"/>
      <c r="MUI26" s="711"/>
      <c r="MUJ26" s="711"/>
      <c r="MUK26" s="711"/>
      <c r="MUL26" s="711"/>
      <c r="MUM26" s="711"/>
      <c r="MUN26" s="711"/>
      <c r="MUO26" s="711"/>
      <c r="MUP26" s="711"/>
      <c r="MUQ26" s="711"/>
      <c r="MUR26" s="711"/>
      <c r="MUS26" s="711"/>
      <c r="MUT26" s="711"/>
      <c r="MUU26" s="711"/>
      <c r="MUV26" s="711"/>
      <c r="MUW26" s="711"/>
      <c r="MUX26" s="711"/>
      <c r="MUY26" s="711"/>
      <c r="MUZ26" s="711"/>
      <c r="MVA26" s="711"/>
      <c r="MVB26" s="711"/>
      <c r="MVC26" s="711"/>
      <c r="MVD26" s="711"/>
      <c r="MVE26" s="711"/>
      <c r="MVF26" s="711"/>
      <c r="MVG26" s="711"/>
      <c r="MVH26" s="711"/>
      <c r="MVI26" s="711"/>
      <c r="MVJ26" s="711"/>
      <c r="MVK26" s="711"/>
      <c r="MVL26" s="711"/>
      <c r="MVM26" s="711"/>
      <c r="MVN26" s="711"/>
      <c r="MVO26" s="711"/>
      <c r="MVP26" s="711"/>
      <c r="MVQ26" s="711"/>
      <c r="MVR26" s="711"/>
      <c r="MVS26" s="711"/>
      <c r="MVT26" s="711"/>
      <c r="MVU26" s="711"/>
      <c r="MVV26" s="711"/>
      <c r="MVW26" s="711"/>
      <c r="MVX26" s="711"/>
      <c r="MVY26" s="711"/>
      <c r="MVZ26" s="711"/>
      <c r="MWA26" s="711"/>
      <c r="MWB26" s="711"/>
      <c r="MWC26" s="711"/>
      <c r="MWD26" s="711"/>
      <c r="MWE26" s="711"/>
      <c r="MWF26" s="711"/>
      <c r="MWG26" s="711"/>
      <c r="MWH26" s="711"/>
      <c r="MWI26" s="711"/>
      <c r="MWJ26" s="711"/>
      <c r="MWK26" s="711"/>
      <c r="MWL26" s="711"/>
      <c r="MWM26" s="711"/>
      <c r="MWN26" s="711"/>
      <c r="MWO26" s="711"/>
      <c r="MWP26" s="711"/>
      <c r="MWQ26" s="711"/>
      <c r="MWR26" s="711"/>
      <c r="MWS26" s="711"/>
      <c r="MWT26" s="711"/>
      <c r="MWU26" s="711"/>
      <c r="MWV26" s="711"/>
      <c r="MWW26" s="711"/>
      <c r="MWX26" s="711"/>
      <c r="MWY26" s="711"/>
      <c r="MWZ26" s="711"/>
      <c r="MXA26" s="711"/>
      <c r="MXB26" s="711"/>
      <c r="MXC26" s="711"/>
      <c r="MXD26" s="711"/>
      <c r="MXE26" s="711"/>
      <c r="MXF26" s="711"/>
      <c r="MXG26" s="711"/>
      <c r="MXH26" s="711"/>
      <c r="MXI26" s="711"/>
      <c r="MXJ26" s="711"/>
      <c r="MXK26" s="711"/>
      <c r="MXL26" s="711"/>
      <c r="MXM26" s="711"/>
      <c r="MXN26" s="711"/>
      <c r="MXO26" s="711"/>
      <c r="MXP26" s="711"/>
      <c r="MXQ26" s="711"/>
      <c r="MXR26" s="711"/>
      <c r="MXS26" s="711"/>
      <c r="MXT26" s="711"/>
      <c r="MXU26" s="711"/>
      <c r="MXV26" s="711"/>
      <c r="MXW26" s="711"/>
      <c r="MXX26" s="711"/>
      <c r="MXY26" s="711"/>
      <c r="MXZ26" s="711"/>
      <c r="MYA26" s="711"/>
      <c r="MYB26" s="711"/>
      <c r="MYC26" s="711"/>
      <c r="MYD26" s="711"/>
      <c r="MYE26" s="711"/>
      <c r="MYF26" s="711"/>
      <c r="MYG26" s="711"/>
      <c r="MYH26" s="711"/>
      <c r="MYI26" s="711"/>
      <c r="MYJ26" s="711"/>
      <c r="MYK26" s="711"/>
      <c r="MYL26" s="711"/>
      <c r="MYM26" s="711"/>
      <c r="MYN26" s="711"/>
      <c r="MYO26" s="711"/>
      <c r="MYP26" s="711"/>
      <c r="MYQ26" s="711"/>
      <c r="MYR26" s="711"/>
      <c r="MYS26" s="711"/>
      <c r="MYT26" s="711"/>
      <c r="MYU26" s="711"/>
      <c r="MYV26" s="711"/>
      <c r="MYW26" s="711"/>
      <c r="MYX26" s="711"/>
      <c r="MYY26" s="711"/>
      <c r="MYZ26" s="711"/>
      <c r="MZA26" s="711"/>
      <c r="MZB26" s="711"/>
      <c r="MZC26" s="711"/>
      <c r="MZD26" s="711"/>
      <c r="MZE26" s="711"/>
      <c r="MZF26" s="711"/>
      <c r="MZG26" s="711"/>
      <c r="MZH26" s="711"/>
      <c r="MZI26" s="711"/>
      <c r="MZJ26" s="711"/>
      <c r="MZK26" s="711"/>
      <c r="MZL26" s="711"/>
      <c r="MZM26" s="711"/>
      <c r="MZN26" s="711"/>
      <c r="MZO26" s="711"/>
      <c r="MZP26" s="711"/>
      <c r="MZQ26" s="711"/>
      <c r="MZR26" s="711"/>
      <c r="MZS26" s="711"/>
      <c r="MZT26" s="711"/>
      <c r="MZU26" s="711"/>
      <c r="MZV26" s="711"/>
      <c r="MZW26" s="711"/>
      <c r="MZX26" s="711"/>
      <c r="MZY26" s="711"/>
      <c r="MZZ26" s="711"/>
      <c r="NAA26" s="711"/>
      <c r="NAB26" s="711"/>
      <c r="NAC26" s="711"/>
      <c r="NAD26" s="711"/>
      <c r="NAE26" s="711"/>
      <c r="NAF26" s="711"/>
      <c r="NAG26" s="711"/>
      <c r="NAH26" s="711"/>
      <c r="NAI26" s="711"/>
      <c r="NAJ26" s="711"/>
      <c r="NAK26" s="711"/>
      <c r="NAL26" s="711"/>
      <c r="NAM26" s="711"/>
      <c r="NAN26" s="711"/>
      <c r="NAO26" s="711"/>
      <c r="NAP26" s="711"/>
      <c r="NAQ26" s="711"/>
      <c r="NAR26" s="711"/>
      <c r="NAS26" s="711"/>
      <c r="NAT26" s="711"/>
      <c r="NAU26" s="711"/>
      <c r="NAV26" s="711"/>
      <c r="NAW26" s="711"/>
      <c r="NAX26" s="711"/>
      <c r="NAY26" s="711"/>
      <c r="NAZ26" s="711"/>
      <c r="NBA26" s="711"/>
      <c r="NBB26" s="711"/>
      <c r="NBC26" s="711"/>
      <c r="NBD26" s="711"/>
      <c r="NBE26" s="711"/>
      <c r="NBF26" s="711"/>
      <c r="NBG26" s="711"/>
      <c r="NBH26" s="711"/>
      <c r="NBI26" s="711"/>
      <c r="NBJ26" s="711"/>
      <c r="NBK26" s="711"/>
      <c r="NBL26" s="711"/>
      <c r="NBM26" s="711"/>
      <c r="NBN26" s="711"/>
      <c r="NBO26" s="711"/>
      <c r="NBP26" s="711"/>
      <c r="NBQ26" s="711"/>
      <c r="NBR26" s="711"/>
      <c r="NBS26" s="711"/>
      <c r="NBT26" s="711"/>
      <c r="NBU26" s="711"/>
      <c r="NBV26" s="711"/>
      <c r="NBW26" s="711"/>
      <c r="NBX26" s="711"/>
      <c r="NBY26" s="711"/>
      <c r="NBZ26" s="711"/>
      <c r="NCA26" s="711"/>
      <c r="NCB26" s="711"/>
      <c r="NCC26" s="711"/>
      <c r="NCD26" s="711"/>
      <c r="NCE26" s="711"/>
      <c r="NCF26" s="711"/>
      <c r="NCG26" s="711"/>
      <c r="NCH26" s="711"/>
      <c r="NCI26" s="711"/>
      <c r="NCJ26" s="711"/>
      <c r="NCK26" s="711"/>
      <c r="NCL26" s="711"/>
      <c r="NCM26" s="711"/>
      <c r="NCN26" s="711"/>
      <c r="NCO26" s="711"/>
      <c r="NCP26" s="711"/>
      <c r="NCQ26" s="711"/>
      <c r="NCR26" s="711"/>
      <c r="NCS26" s="711"/>
      <c r="NCT26" s="711"/>
      <c r="NCU26" s="711"/>
      <c r="NCV26" s="711"/>
      <c r="NCW26" s="711"/>
      <c r="NCX26" s="711"/>
      <c r="NCY26" s="711"/>
      <c r="NCZ26" s="711"/>
      <c r="NDA26" s="711"/>
      <c r="NDB26" s="711"/>
      <c r="NDC26" s="711"/>
      <c r="NDD26" s="711"/>
      <c r="NDE26" s="711"/>
      <c r="NDF26" s="711"/>
      <c r="NDG26" s="711"/>
      <c r="NDH26" s="711"/>
      <c r="NDI26" s="711"/>
      <c r="NDJ26" s="711"/>
      <c r="NDK26" s="711"/>
      <c r="NDL26" s="711"/>
      <c r="NDM26" s="711"/>
      <c r="NDN26" s="711"/>
      <c r="NDO26" s="711"/>
      <c r="NDP26" s="711"/>
      <c r="NDQ26" s="711"/>
      <c r="NDR26" s="711"/>
      <c r="NDS26" s="711"/>
      <c r="NDT26" s="711"/>
      <c r="NDU26" s="711"/>
      <c r="NDV26" s="711"/>
      <c r="NDW26" s="711"/>
      <c r="NDX26" s="711"/>
      <c r="NDY26" s="711"/>
      <c r="NDZ26" s="711"/>
      <c r="NEA26" s="711"/>
      <c r="NEB26" s="711"/>
      <c r="NEC26" s="711"/>
      <c r="NED26" s="711"/>
      <c r="NEE26" s="711"/>
      <c r="NEF26" s="711"/>
      <c r="NEG26" s="711"/>
      <c r="NEH26" s="711"/>
      <c r="NEI26" s="711"/>
      <c r="NEJ26" s="711"/>
      <c r="NEK26" s="711"/>
      <c r="NEL26" s="711"/>
      <c r="NEM26" s="711"/>
      <c r="NEN26" s="711"/>
      <c r="NEO26" s="711"/>
      <c r="NEP26" s="711"/>
      <c r="NEQ26" s="711"/>
      <c r="NER26" s="711"/>
      <c r="NES26" s="711"/>
      <c r="NET26" s="711"/>
      <c r="NEU26" s="711"/>
      <c r="NEV26" s="711"/>
      <c r="NEW26" s="711"/>
      <c r="NEX26" s="711"/>
      <c r="NEY26" s="711"/>
      <c r="NEZ26" s="711"/>
      <c r="NFA26" s="711"/>
      <c r="NFB26" s="711"/>
      <c r="NFC26" s="711"/>
      <c r="NFD26" s="711"/>
      <c r="NFE26" s="711"/>
      <c r="NFF26" s="711"/>
      <c r="NFG26" s="711"/>
      <c r="NFH26" s="711"/>
      <c r="NFI26" s="711"/>
      <c r="NFJ26" s="711"/>
      <c r="NFK26" s="711"/>
      <c r="NFL26" s="711"/>
      <c r="NFM26" s="711"/>
      <c r="NFN26" s="711"/>
      <c r="NFO26" s="711"/>
      <c r="NFP26" s="711"/>
      <c r="NFQ26" s="711"/>
      <c r="NFR26" s="711"/>
      <c r="NFS26" s="711"/>
      <c r="NFT26" s="711"/>
      <c r="NFU26" s="711"/>
      <c r="NFV26" s="711"/>
      <c r="NFW26" s="711"/>
      <c r="NFX26" s="711"/>
      <c r="NFY26" s="711"/>
      <c r="NFZ26" s="711"/>
      <c r="NGA26" s="711"/>
      <c r="NGB26" s="711"/>
      <c r="NGC26" s="711"/>
      <c r="NGD26" s="711"/>
      <c r="NGE26" s="711"/>
      <c r="NGF26" s="711"/>
      <c r="NGG26" s="711"/>
      <c r="NGH26" s="711"/>
      <c r="NGI26" s="711"/>
      <c r="NGJ26" s="711"/>
      <c r="NGK26" s="711"/>
      <c r="NGL26" s="711"/>
      <c r="NGM26" s="711"/>
      <c r="NGN26" s="711"/>
      <c r="NGO26" s="711"/>
      <c r="NGP26" s="711"/>
      <c r="NGQ26" s="711"/>
      <c r="NGR26" s="711"/>
      <c r="NGS26" s="711"/>
      <c r="NGT26" s="711"/>
      <c r="NGU26" s="711"/>
      <c r="NGV26" s="711"/>
      <c r="NGW26" s="711"/>
      <c r="NGX26" s="711"/>
      <c r="NGY26" s="711"/>
      <c r="NGZ26" s="711"/>
      <c r="NHA26" s="711"/>
      <c r="NHB26" s="711"/>
      <c r="NHC26" s="711"/>
      <c r="NHD26" s="711"/>
      <c r="NHE26" s="711"/>
      <c r="NHF26" s="711"/>
      <c r="NHG26" s="711"/>
      <c r="NHH26" s="711"/>
      <c r="NHI26" s="711"/>
      <c r="NHJ26" s="711"/>
      <c r="NHK26" s="711"/>
      <c r="NHL26" s="711"/>
      <c r="NHM26" s="711"/>
      <c r="NHN26" s="711"/>
      <c r="NHO26" s="711"/>
      <c r="NHP26" s="711"/>
      <c r="NHQ26" s="711"/>
      <c r="NHR26" s="711"/>
      <c r="NHS26" s="711"/>
      <c r="NHT26" s="711"/>
      <c r="NHU26" s="711"/>
      <c r="NHV26" s="711"/>
      <c r="NHW26" s="711"/>
      <c r="NHX26" s="711"/>
      <c r="NHY26" s="711"/>
      <c r="NHZ26" s="711"/>
      <c r="NIA26" s="711"/>
      <c r="NIB26" s="711"/>
      <c r="NIC26" s="711"/>
      <c r="NID26" s="711"/>
      <c r="NIE26" s="711"/>
      <c r="NIF26" s="711"/>
      <c r="NIG26" s="711"/>
      <c r="NIH26" s="711"/>
      <c r="NII26" s="711"/>
      <c r="NIJ26" s="711"/>
      <c r="NIK26" s="711"/>
      <c r="NIL26" s="711"/>
      <c r="NIM26" s="711"/>
      <c r="NIN26" s="711"/>
      <c r="NIO26" s="711"/>
      <c r="NIP26" s="711"/>
      <c r="NIQ26" s="711"/>
      <c r="NIR26" s="711"/>
      <c r="NIS26" s="711"/>
      <c r="NIT26" s="711"/>
      <c r="NIU26" s="711"/>
      <c r="NIV26" s="711"/>
      <c r="NIW26" s="711"/>
      <c r="NIX26" s="711"/>
      <c r="NIY26" s="711"/>
      <c r="NIZ26" s="711"/>
      <c r="NJA26" s="711"/>
      <c r="NJB26" s="711"/>
      <c r="NJC26" s="711"/>
      <c r="NJD26" s="711"/>
      <c r="NJE26" s="711"/>
      <c r="NJF26" s="711"/>
      <c r="NJG26" s="711"/>
      <c r="NJH26" s="711"/>
      <c r="NJI26" s="711"/>
      <c r="NJJ26" s="711"/>
      <c r="NJK26" s="711"/>
      <c r="NJL26" s="711"/>
      <c r="NJM26" s="711"/>
      <c r="NJN26" s="711"/>
      <c r="NJO26" s="711"/>
      <c r="NJP26" s="711"/>
      <c r="NJQ26" s="711"/>
      <c r="NJR26" s="711"/>
      <c r="NJS26" s="711"/>
      <c r="NJT26" s="711"/>
      <c r="NJU26" s="711"/>
      <c r="NJV26" s="711"/>
      <c r="NJW26" s="711"/>
      <c r="NJX26" s="711"/>
      <c r="NJY26" s="711"/>
      <c r="NJZ26" s="711"/>
      <c r="NKA26" s="711"/>
      <c r="NKB26" s="711"/>
      <c r="NKC26" s="711"/>
      <c r="NKD26" s="711"/>
      <c r="NKE26" s="711"/>
      <c r="NKF26" s="711"/>
      <c r="NKG26" s="711"/>
      <c r="NKH26" s="711"/>
      <c r="NKI26" s="711"/>
      <c r="NKJ26" s="711"/>
      <c r="NKK26" s="711"/>
      <c r="NKL26" s="711"/>
      <c r="NKM26" s="711"/>
      <c r="NKN26" s="711"/>
      <c r="NKO26" s="711"/>
      <c r="NKP26" s="711"/>
      <c r="NKQ26" s="711"/>
      <c r="NKR26" s="711"/>
      <c r="NKS26" s="711"/>
      <c r="NKT26" s="711"/>
      <c r="NKU26" s="711"/>
      <c r="NKV26" s="711"/>
      <c r="NKW26" s="711"/>
      <c r="NKX26" s="711"/>
      <c r="NKY26" s="711"/>
      <c r="NKZ26" s="711"/>
      <c r="NLA26" s="711"/>
      <c r="NLB26" s="711"/>
      <c r="NLC26" s="711"/>
      <c r="NLD26" s="711"/>
      <c r="NLE26" s="711"/>
      <c r="NLF26" s="711"/>
      <c r="NLG26" s="711"/>
      <c r="NLH26" s="711"/>
      <c r="NLI26" s="711"/>
      <c r="NLJ26" s="711"/>
      <c r="NLK26" s="711"/>
      <c r="NLL26" s="711"/>
      <c r="NLM26" s="711"/>
      <c r="NLN26" s="711"/>
      <c r="NLO26" s="711"/>
      <c r="NLP26" s="711"/>
      <c r="NLQ26" s="711"/>
      <c r="NLR26" s="711"/>
      <c r="NLS26" s="711"/>
      <c r="NLT26" s="711"/>
      <c r="NLU26" s="711"/>
      <c r="NLV26" s="711"/>
      <c r="NLW26" s="711"/>
      <c r="NLX26" s="711"/>
      <c r="NLY26" s="711"/>
      <c r="NLZ26" s="711"/>
      <c r="NMA26" s="711"/>
      <c r="NMB26" s="711"/>
      <c r="NMC26" s="711"/>
      <c r="NMD26" s="711"/>
      <c r="NME26" s="711"/>
      <c r="NMF26" s="711"/>
      <c r="NMG26" s="711"/>
      <c r="NMH26" s="711"/>
      <c r="NMI26" s="711"/>
      <c r="NMJ26" s="711"/>
      <c r="NMK26" s="711"/>
      <c r="NML26" s="711"/>
      <c r="NMM26" s="711"/>
      <c r="NMN26" s="711"/>
      <c r="NMO26" s="711"/>
      <c r="NMP26" s="711"/>
      <c r="NMQ26" s="711"/>
      <c r="NMR26" s="711"/>
      <c r="NMS26" s="711"/>
      <c r="NMT26" s="711"/>
      <c r="NMU26" s="711"/>
      <c r="NMV26" s="711"/>
      <c r="NMW26" s="711"/>
      <c r="NMX26" s="711"/>
      <c r="NMY26" s="711"/>
      <c r="NMZ26" s="711"/>
      <c r="NNA26" s="711"/>
      <c r="NNB26" s="711"/>
      <c r="NNC26" s="711"/>
      <c r="NND26" s="711"/>
      <c r="NNE26" s="711"/>
      <c r="NNF26" s="711"/>
      <c r="NNG26" s="711"/>
      <c r="NNH26" s="711"/>
      <c r="NNI26" s="711"/>
      <c r="NNJ26" s="711"/>
      <c r="NNK26" s="711"/>
      <c r="NNL26" s="711"/>
      <c r="NNM26" s="711"/>
      <c r="NNN26" s="711"/>
      <c r="NNO26" s="711"/>
      <c r="NNP26" s="711"/>
      <c r="NNQ26" s="711"/>
      <c r="NNR26" s="711"/>
      <c r="NNS26" s="711"/>
      <c r="NNT26" s="711"/>
      <c r="NNU26" s="711"/>
      <c r="NNV26" s="711"/>
      <c r="NNW26" s="711"/>
      <c r="NNX26" s="711"/>
      <c r="NNY26" s="711"/>
      <c r="NNZ26" s="711"/>
      <c r="NOA26" s="711"/>
      <c r="NOB26" s="711"/>
      <c r="NOC26" s="711"/>
      <c r="NOD26" s="711"/>
      <c r="NOE26" s="711"/>
      <c r="NOF26" s="711"/>
      <c r="NOG26" s="711"/>
      <c r="NOH26" s="711"/>
      <c r="NOI26" s="711"/>
      <c r="NOJ26" s="711"/>
      <c r="NOK26" s="711"/>
      <c r="NOL26" s="711"/>
      <c r="NOM26" s="711"/>
      <c r="NON26" s="711"/>
      <c r="NOO26" s="711"/>
      <c r="NOP26" s="711"/>
      <c r="NOQ26" s="711"/>
      <c r="NOR26" s="711"/>
      <c r="NOS26" s="711"/>
      <c r="NOT26" s="711"/>
      <c r="NOU26" s="711"/>
      <c r="NOV26" s="711"/>
      <c r="NOW26" s="711"/>
      <c r="NOX26" s="711"/>
      <c r="NOY26" s="711"/>
      <c r="NOZ26" s="711"/>
      <c r="NPA26" s="711"/>
      <c r="NPB26" s="711"/>
      <c r="NPC26" s="711"/>
      <c r="NPD26" s="711"/>
      <c r="NPE26" s="711"/>
      <c r="NPF26" s="711"/>
      <c r="NPG26" s="711"/>
      <c r="NPH26" s="711"/>
      <c r="NPI26" s="711"/>
      <c r="NPJ26" s="711"/>
      <c r="NPK26" s="711"/>
      <c r="NPL26" s="711"/>
      <c r="NPM26" s="711"/>
      <c r="NPN26" s="711"/>
      <c r="NPO26" s="711"/>
      <c r="NPP26" s="711"/>
      <c r="NPQ26" s="711"/>
      <c r="NPR26" s="711"/>
      <c r="NPS26" s="711"/>
      <c r="NPT26" s="711"/>
      <c r="NPU26" s="711"/>
      <c r="NPV26" s="711"/>
      <c r="NPW26" s="711"/>
      <c r="NPX26" s="711"/>
      <c r="NPY26" s="711"/>
      <c r="NPZ26" s="711"/>
      <c r="NQA26" s="711"/>
      <c r="NQB26" s="711"/>
      <c r="NQC26" s="711"/>
      <c r="NQD26" s="711"/>
      <c r="NQE26" s="711"/>
      <c r="NQF26" s="711"/>
      <c r="NQG26" s="711"/>
      <c r="NQH26" s="711"/>
      <c r="NQI26" s="711"/>
      <c r="NQJ26" s="711"/>
      <c r="NQK26" s="711"/>
      <c r="NQL26" s="711"/>
      <c r="NQM26" s="711"/>
      <c r="NQN26" s="711"/>
      <c r="NQO26" s="711"/>
      <c r="NQP26" s="711"/>
      <c r="NQQ26" s="711"/>
      <c r="NQR26" s="711"/>
      <c r="NQS26" s="711"/>
      <c r="NQT26" s="711"/>
      <c r="NQU26" s="711"/>
      <c r="NQV26" s="711"/>
      <c r="NQW26" s="711"/>
      <c r="NQX26" s="711"/>
      <c r="NQY26" s="711"/>
      <c r="NQZ26" s="711"/>
      <c r="NRA26" s="711"/>
      <c r="NRB26" s="711"/>
      <c r="NRC26" s="711"/>
      <c r="NRD26" s="711"/>
      <c r="NRE26" s="711"/>
      <c r="NRF26" s="711"/>
      <c r="NRG26" s="711"/>
      <c r="NRH26" s="711"/>
      <c r="NRI26" s="711"/>
      <c r="NRJ26" s="711"/>
      <c r="NRK26" s="711"/>
      <c r="NRL26" s="711"/>
      <c r="NRM26" s="711"/>
      <c r="NRN26" s="711"/>
      <c r="NRO26" s="711"/>
      <c r="NRP26" s="711"/>
      <c r="NRQ26" s="711"/>
      <c r="NRR26" s="711"/>
      <c r="NRS26" s="711"/>
      <c r="NRT26" s="711"/>
      <c r="NRU26" s="711"/>
      <c r="NRV26" s="711"/>
      <c r="NRW26" s="711"/>
      <c r="NRX26" s="711"/>
      <c r="NRY26" s="711"/>
      <c r="NRZ26" s="711"/>
      <c r="NSA26" s="711"/>
      <c r="NSB26" s="711"/>
      <c r="NSC26" s="711"/>
      <c r="NSD26" s="711"/>
      <c r="NSE26" s="711"/>
      <c r="NSF26" s="711"/>
      <c r="NSG26" s="711"/>
      <c r="NSH26" s="711"/>
      <c r="NSI26" s="711"/>
      <c r="NSJ26" s="711"/>
      <c r="NSK26" s="711"/>
      <c r="NSL26" s="711"/>
      <c r="NSM26" s="711"/>
      <c r="NSN26" s="711"/>
      <c r="NSO26" s="711"/>
      <c r="NSP26" s="711"/>
      <c r="NSQ26" s="711"/>
      <c r="NSR26" s="711"/>
      <c r="NSS26" s="711"/>
      <c r="NST26" s="711"/>
      <c r="NSU26" s="711"/>
      <c r="NSV26" s="711"/>
      <c r="NSW26" s="711"/>
      <c r="NSX26" s="711"/>
      <c r="NSY26" s="711"/>
      <c r="NSZ26" s="711"/>
      <c r="NTA26" s="711"/>
      <c r="NTB26" s="711"/>
      <c r="NTC26" s="711"/>
      <c r="NTD26" s="711"/>
      <c r="NTE26" s="711"/>
      <c r="NTF26" s="711"/>
      <c r="NTG26" s="711"/>
      <c r="NTH26" s="711"/>
      <c r="NTI26" s="711"/>
      <c r="NTJ26" s="711"/>
      <c r="NTK26" s="711"/>
      <c r="NTL26" s="711"/>
      <c r="NTM26" s="711"/>
      <c r="NTN26" s="711"/>
      <c r="NTO26" s="711"/>
      <c r="NTP26" s="711"/>
      <c r="NTQ26" s="711"/>
      <c r="NTR26" s="711"/>
      <c r="NTS26" s="711"/>
      <c r="NTT26" s="711"/>
      <c r="NTU26" s="711"/>
      <c r="NTV26" s="711"/>
      <c r="NTW26" s="711"/>
      <c r="NTX26" s="711"/>
      <c r="NTY26" s="711"/>
      <c r="NTZ26" s="711"/>
      <c r="NUA26" s="711"/>
      <c r="NUB26" s="711"/>
      <c r="NUC26" s="711"/>
      <c r="NUD26" s="711"/>
      <c r="NUE26" s="711"/>
      <c r="NUF26" s="711"/>
      <c r="NUG26" s="711"/>
      <c r="NUH26" s="711"/>
      <c r="NUI26" s="711"/>
      <c r="NUJ26" s="711"/>
      <c r="NUK26" s="711"/>
      <c r="NUL26" s="711"/>
      <c r="NUM26" s="711"/>
      <c r="NUN26" s="711"/>
      <c r="NUO26" s="711"/>
      <c r="NUP26" s="711"/>
      <c r="NUQ26" s="711"/>
      <c r="NUR26" s="711"/>
      <c r="NUS26" s="711"/>
      <c r="NUT26" s="711"/>
      <c r="NUU26" s="711"/>
      <c r="NUV26" s="711"/>
      <c r="NUW26" s="711"/>
      <c r="NUX26" s="711"/>
      <c r="NUY26" s="711"/>
      <c r="NUZ26" s="711"/>
      <c r="NVA26" s="711"/>
      <c r="NVB26" s="711"/>
      <c r="NVC26" s="711"/>
      <c r="NVD26" s="711"/>
      <c r="NVE26" s="711"/>
      <c r="NVF26" s="711"/>
      <c r="NVG26" s="711"/>
      <c r="NVH26" s="711"/>
      <c r="NVI26" s="711"/>
      <c r="NVJ26" s="711"/>
      <c r="NVK26" s="711"/>
      <c r="NVL26" s="711"/>
      <c r="NVM26" s="711"/>
      <c r="NVN26" s="711"/>
      <c r="NVO26" s="711"/>
      <c r="NVP26" s="711"/>
      <c r="NVQ26" s="711"/>
      <c r="NVR26" s="711"/>
      <c r="NVS26" s="711"/>
      <c r="NVT26" s="711"/>
      <c r="NVU26" s="711"/>
      <c r="NVV26" s="711"/>
      <c r="NVW26" s="711"/>
      <c r="NVX26" s="711"/>
      <c r="NVY26" s="711"/>
      <c r="NVZ26" s="711"/>
      <c r="NWA26" s="711"/>
      <c r="NWB26" s="711"/>
      <c r="NWC26" s="711"/>
      <c r="NWD26" s="711"/>
      <c r="NWE26" s="711"/>
      <c r="NWF26" s="711"/>
      <c r="NWG26" s="711"/>
      <c r="NWH26" s="711"/>
      <c r="NWI26" s="711"/>
      <c r="NWJ26" s="711"/>
      <c r="NWK26" s="711"/>
      <c r="NWL26" s="711"/>
      <c r="NWM26" s="711"/>
      <c r="NWN26" s="711"/>
      <c r="NWO26" s="711"/>
      <c r="NWP26" s="711"/>
      <c r="NWQ26" s="711"/>
      <c r="NWR26" s="711"/>
      <c r="NWS26" s="711"/>
      <c r="NWT26" s="711"/>
      <c r="NWU26" s="711"/>
      <c r="NWV26" s="711"/>
      <c r="NWW26" s="711"/>
      <c r="NWX26" s="711"/>
      <c r="NWY26" s="711"/>
      <c r="NWZ26" s="711"/>
      <c r="NXA26" s="711"/>
      <c r="NXB26" s="711"/>
      <c r="NXC26" s="711"/>
      <c r="NXD26" s="711"/>
      <c r="NXE26" s="711"/>
      <c r="NXF26" s="711"/>
      <c r="NXG26" s="711"/>
      <c r="NXH26" s="711"/>
      <c r="NXI26" s="711"/>
      <c r="NXJ26" s="711"/>
      <c r="NXK26" s="711"/>
      <c r="NXL26" s="711"/>
      <c r="NXM26" s="711"/>
      <c r="NXN26" s="711"/>
      <c r="NXO26" s="711"/>
      <c r="NXP26" s="711"/>
      <c r="NXQ26" s="711"/>
      <c r="NXR26" s="711"/>
      <c r="NXS26" s="711"/>
      <c r="NXT26" s="711"/>
      <c r="NXU26" s="711"/>
      <c r="NXV26" s="711"/>
      <c r="NXW26" s="711"/>
      <c r="NXX26" s="711"/>
      <c r="NXY26" s="711"/>
      <c r="NXZ26" s="711"/>
      <c r="NYA26" s="711"/>
      <c r="NYB26" s="711"/>
      <c r="NYC26" s="711"/>
      <c r="NYD26" s="711"/>
      <c r="NYE26" s="711"/>
      <c r="NYF26" s="711"/>
      <c r="NYG26" s="711"/>
      <c r="NYH26" s="711"/>
      <c r="NYI26" s="711"/>
      <c r="NYJ26" s="711"/>
      <c r="NYK26" s="711"/>
      <c r="NYL26" s="711"/>
      <c r="NYM26" s="711"/>
      <c r="NYN26" s="711"/>
      <c r="NYO26" s="711"/>
      <c r="NYP26" s="711"/>
      <c r="NYQ26" s="711"/>
      <c r="NYR26" s="711"/>
      <c r="NYS26" s="711"/>
      <c r="NYT26" s="711"/>
      <c r="NYU26" s="711"/>
      <c r="NYV26" s="711"/>
      <c r="NYW26" s="711"/>
      <c r="NYX26" s="711"/>
      <c r="NYY26" s="711"/>
      <c r="NYZ26" s="711"/>
      <c r="NZA26" s="711"/>
      <c r="NZB26" s="711"/>
      <c r="NZC26" s="711"/>
      <c r="NZD26" s="711"/>
      <c r="NZE26" s="711"/>
      <c r="NZF26" s="711"/>
      <c r="NZG26" s="711"/>
      <c r="NZH26" s="711"/>
      <c r="NZI26" s="711"/>
      <c r="NZJ26" s="711"/>
      <c r="NZK26" s="711"/>
      <c r="NZL26" s="711"/>
      <c r="NZM26" s="711"/>
      <c r="NZN26" s="711"/>
      <c r="NZO26" s="711"/>
      <c r="NZP26" s="711"/>
      <c r="NZQ26" s="711"/>
      <c r="NZR26" s="711"/>
      <c r="NZS26" s="711"/>
      <c r="NZT26" s="711"/>
      <c r="NZU26" s="711"/>
      <c r="NZV26" s="711"/>
      <c r="NZW26" s="711"/>
      <c r="NZX26" s="711"/>
      <c r="NZY26" s="711"/>
      <c r="NZZ26" s="711"/>
      <c r="OAA26" s="711"/>
      <c r="OAB26" s="711"/>
      <c r="OAC26" s="711"/>
      <c r="OAD26" s="711"/>
      <c r="OAE26" s="711"/>
      <c r="OAF26" s="711"/>
      <c r="OAG26" s="711"/>
      <c r="OAH26" s="711"/>
      <c r="OAI26" s="711"/>
      <c r="OAJ26" s="711"/>
      <c r="OAK26" s="711"/>
      <c r="OAL26" s="711"/>
      <c r="OAM26" s="711"/>
      <c r="OAN26" s="711"/>
      <c r="OAO26" s="711"/>
      <c r="OAP26" s="711"/>
      <c r="OAQ26" s="711"/>
      <c r="OAR26" s="711"/>
      <c r="OAS26" s="711"/>
      <c r="OAT26" s="711"/>
      <c r="OAU26" s="711"/>
      <c r="OAV26" s="711"/>
      <c r="OAW26" s="711"/>
      <c r="OAX26" s="711"/>
      <c r="OAY26" s="711"/>
      <c r="OAZ26" s="711"/>
      <c r="OBA26" s="711"/>
      <c r="OBB26" s="711"/>
      <c r="OBC26" s="711"/>
      <c r="OBD26" s="711"/>
      <c r="OBE26" s="711"/>
      <c r="OBF26" s="711"/>
      <c r="OBG26" s="711"/>
      <c r="OBH26" s="711"/>
      <c r="OBI26" s="711"/>
      <c r="OBJ26" s="711"/>
      <c r="OBK26" s="711"/>
      <c r="OBL26" s="711"/>
      <c r="OBM26" s="711"/>
      <c r="OBN26" s="711"/>
      <c r="OBO26" s="711"/>
      <c r="OBP26" s="711"/>
      <c r="OBQ26" s="711"/>
      <c r="OBR26" s="711"/>
      <c r="OBS26" s="711"/>
      <c r="OBT26" s="711"/>
      <c r="OBU26" s="711"/>
      <c r="OBV26" s="711"/>
      <c r="OBW26" s="711"/>
      <c r="OBX26" s="711"/>
      <c r="OBY26" s="711"/>
      <c r="OBZ26" s="711"/>
      <c r="OCA26" s="711"/>
      <c r="OCB26" s="711"/>
      <c r="OCC26" s="711"/>
      <c r="OCD26" s="711"/>
      <c r="OCE26" s="711"/>
      <c r="OCF26" s="711"/>
      <c r="OCG26" s="711"/>
      <c r="OCH26" s="711"/>
      <c r="OCI26" s="711"/>
      <c r="OCJ26" s="711"/>
      <c r="OCK26" s="711"/>
      <c r="OCL26" s="711"/>
      <c r="OCM26" s="711"/>
      <c r="OCN26" s="711"/>
      <c r="OCO26" s="711"/>
      <c r="OCP26" s="711"/>
      <c r="OCQ26" s="711"/>
      <c r="OCR26" s="711"/>
      <c r="OCS26" s="711"/>
      <c r="OCT26" s="711"/>
      <c r="OCU26" s="711"/>
      <c r="OCV26" s="711"/>
      <c r="OCW26" s="711"/>
      <c r="OCX26" s="711"/>
      <c r="OCY26" s="711"/>
      <c r="OCZ26" s="711"/>
      <c r="ODA26" s="711"/>
      <c r="ODB26" s="711"/>
      <c r="ODC26" s="711"/>
      <c r="ODD26" s="711"/>
      <c r="ODE26" s="711"/>
      <c r="ODF26" s="711"/>
      <c r="ODG26" s="711"/>
      <c r="ODH26" s="711"/>
      <c r="ODI26" s="711"/>
      <c r="ODJ26" s="711"/>
      <c r="ODK26" s="711"/>
      <c r="ODL26" s="711"/>
      <c r="ODM26" s="711"/>
      <c r="ODN26" s="711"/>
      <c r="ODO26" s="711"/>
      <c r="ODP26" s="711"/>
      <c r="ODQ26" s="711"/>
      <c r="ODR26" s="711"/>
      <c r="ODS26" s="711"/>
      <c r="ODT26" s="711"/>
      <c r="ODU26" s="711"/>
      <c r="ODV26" s="711"/>
      <c r="ODW26" s="711"/>
      <c r="ODX26" s="711"/>
      <c r="ODY26" s="711"/>
      <c r="ODZ26" s="711"/>
      <c r="OEA26" s="711"/>
      <c r="OEB26" s="711"/>
      <c r="OEC26" s="711"/>
      <c r="OED26" s="711"/>
      <c r="OEE26" s="711"/>
      <c r="OEF26" s="711"/>
      <c r="OEG26" s="711"/>
      <c r="OEH26" s="711"/>
      <c r="OEI26" s="711"/>
      <c r="OEJ26" s="711"/>
      <c r="OEK26" s="711"/>
      <c r="OEL26" s="711"/>
      <c r="OEM26" s="711"/>
      <c r="OEN26" s="711"/>
      <c r="OEO26" s="711"/>
      <c r="OEP26" s="711"/>
      <c r="OEQ26" s="711"/>
      <c r="OER26" s="711"/>
      <c r="OES26" s="711"/>
      <c r="OET26" s="711"/>
      <c r="OEU26" s="711"/>
      <c r="OEV26" s="711"/>
      <c r="OEW26" s="711"/>
      <c r="OEX26" s="711"/>
      <c r="OEY26" s="711"/>
      <c r="OEZ26" s="711"/>
      <c r="OFA26" s="711"/>
      <c r="OFB26" s="711"/>
      <c r="OFC26" s="711"/>
      <c r="OFD26" s="711"/>
      <c r="OFE26" s="711"/>
      <c r="OFF26" s="711"/>
      <c r="OFG26" s="711"/>
      <c r="OFH26" s="711"/>
      <c r="OFI26" s="711"/>
      <c r="OFJ26" s="711"/>
      <c r="OFK26" s="711"/>
      <c r="OFL26" s="711"/>
      <c r="OFM26" s="711"/>
      <c r="OFN26" s="711"/>
      <c r="OFO26" s="711"/>
      <c r="OFP26" s="711"/>
      <c r="OFQ26" s="711"/>
      <c r="OFR26" s="711"/>
      <c r="OFS26" s="711"/>
      <c r="OFT26" s="711"/>
      <c r="OFU26" s="711"/>
      <c r="OFV26" s="711"/>
      <c r="OFW26" s="711"/>
      <c r="OFX26" s="711"/>
      <c r="OFY26" s="711"/>
      <c r="OFZ26" s="711"/>
      <c r="OGA26" s="711"/>
      <c r="OGB26" s="711"/>
      <c r="OGC26" s="711"/>
      <c r="OGD26" s="711"/>
      <c r="OGE26" s="711"/>
      <c r="OGF26" s="711"/>
      <c r="OGG26" s="711"/>
      <c r="OGH26" s="711"/>
      <c r="OGI26" s="711"/>
      <c r="OGJ26" s="711"/>
      <c r="OGK26" s="711"/>
      <c r="OGL26" s="711"/>
      <c r="OGM26" s="711"/>
      <c r="OGN26" s="711"/>
      <c r="OGO26" s="711"/>
      <c r="OGP26" s="711"/>
      <c r="OGQ26" s="711"/>
      <c r="OGR26" s="711"/>
      <c r="OGS26" s="711"/>
      <c r="OGT26" s="711"/>
      <c r="OGU26" s="711"/>
      <c r="OGV26" s="711"/>
      <c r="OGW26" s="711"/>
      <c r="OGX26" s="711"/>
      <c r="OGY26" s="711"/>
      <c r="OGZ26" s="711"/>
      <c r="OHA26" s="711"/>
      <c r="OHB26" s="711"/>
      <c r="OHC26" s="711"/>
      <c r="OHD26" s="711"/>
      <c r="OHE26" s="711"/>
      <c r="OHF26" s="711"/>
      <c r="OHG26" s="711"/>
      <c r="OHH26" s="711"/>
      <c r="OHI26" s="711"/>
      <c r="OHJ26" s="711"/>
      <c r="OHK26" s="711"/>
      <c r="OHL26" s="711"/>
      <c r="OHM26" s="711"/>
      <c r="OHN26" s="711"/>
      <c r="OHO26" s="711"/>
      <c r="OHP26" s="711"/>
      <c r="OHQ26" s="711"/>
      <c r="OHR26" s="711"/>
      <c r="OHS26" s="711"/>
      <c r="OHT26" s="711"/>
      <c r="OHU26" s="711"/>
      <c r="OHV26" s="711"/>
      <c r="OHW26" s="711"/>
      <c r="OHX26" s="711"/>
      <c r="OHY26" s="711"/>
      <c r="OHZ26" s="711"/>
      <c r="OIA26" s="711"/>
      <c r="OIB26" s="711"/>
      <c r="OIC26" s="711"/>
      <c r="OID26" s="711"/>
      <c r="OIE26" s="711"/>
      <c r="OIF26" s="711"/>
      <c r="OIG26" s="711"/>
      <c r="OIH26" s="711"/>
      <c r="OII26" s="711"/>
      <c r="OIJ26" s="711"/>
      <c r="OIK26" s="711"/>
      <c r="OIL26" s="711"/>
      <c r="OIM26" s="711"/>
      <c r="OIN26" s="711"/>
      <c r="OIO26" s="711"/>
      <c r="OIP26" s="711"/>
      <c r="OIQ26" s="711"/>
      <c r="OIR26" s="711"/>
      <c r="OIS26" s="711"/>
      <c r="OIT26" s="711"/>
      <c r="OIU26" s="711"/>
      <c r="OIV26" s="711"/>
      <c r="OIW26" s="711"/>
      <c r="OIX26" s="711"/>
      <c r="OIY26" s="711"/>
      <c r="OIZ26" s="711"/>
      <c r="OJA26" s="711"/>
      <c r="OJB26" s="711"/>
      <c r="OJC26" s="711"/>
      <c r="OJD26" s="711"/>
      <c r="OJE26" s="711"/>
      <c r="OJF26" s="711"/>
      <c r="OJG26" s="711"/>
      <c r="OJH26" s="711"/>
      <c r="OJI26" s="711"/>
      <c r="OJJ26" s="711"/>
      <c r="OJK26" s="711"/>
      <c r="OJL26" s="711"/>
      <c r="OJM26" s="711"/>
      <c r="OJN26" s="711"/>
      <c r="OJO26" s="711"/>
      <c r="OJP26" s="711"/>
      <c r="OJQ26" s="711"/>
      <c r="OJR26" s="711"/>
      <c r="OJS26" s="711"/>
      <c r="OJT26" s="711"/>
      <c r="OJU26" s="711"/>
      <c r="OJV26" s="711"/>
      <c r="OJW26" s="711"/>
      <c r="OJX26" s="711"/>
      <c r="OJY26" s="711"/>
      <c r="OJZ26" s="711"/>
      <c r="OKA26" s="711"/>
      <c r="OKB26" s="711"/>
      <c r="OKC26" s="711"/>
      <c r="OKD26" s="711"/>
      <c r="OKE26" s="711"/>
      <c r="OKF26" s="711"/>
      <c r="OKG26" s="711"/>
      <c r="OKH26" s="711"/>
      <c r="OKI26" s="711"/>
      <c r="OKJ26" s="711"/>
      <c r="OKK26" s="711"/>
      <c r="OKL26" s="711"/>
      <c r="OKM26" s="711"/>
      <c r="OKN26" s="711"/>
      <c r="OKO26" s="711"/>
      <c r="OKP26" s="711"/>
      <c r="OKQ26" s="711"/>
      <c r="OKR26" s="711"/>
      <c r="OKS26" s="711"/>
      <c r="OKT26" s="711"/>
      <c r="OKU26" s="711"/>
      <c r="OKV26" s="711"/>
      <c r="OKW26" s="711"/>
      <c r="OKX26" s="711"/>
      <c r="OKY26" s="711"/>
      <c r="OKZ26" s="711"/>
      <c r="OLA26" s="711"/>
      <c r="OLB26" s="711"/>
      <c r="OLC26" s="711"/>
      <c r="OLD26" s="711"/>
      <c r="OLE26" s="711"/>
      <c r="OLF26" s="711"/>
      <c r="OLG26" s="711"/>
      <c r="OLH26" s="711"/>
      <c r="OLI26" s="711"/>
      <c r="OLJ26" s="711"/>
      <c r="OLK26" s="711"/>
      <c r="OLL26" s="711"/>
      <c r="OLM26" s="711"/>
      <c r="OLN26" s="711"/>
      <c r="OLO26" s="711"/>
      <c r="OLP26" s="711"/>
      <c r="OLQ26" s="711"/>
      <c r="OLR26" s="711"/>
      <c r="OLS26" s="711"/>
      <c r="OLT26" s="711"/>
      <c r="OLU26" s="711"/>
      <c r="OLV26" s="711"/>
      <c r="OLW26" s="711"/>
      <c r="OLX26" s="711"/>
      <c r="OLY26" s="711"/>
      <c r="OLZ26" s="711"/>
      <c r="OMA26" s="711"/>
      <c r="OMB26" s="711"/>
      <c r="OMC26" s="711"/>
      <c r="OMD26" s="711"/>
      <c r="OME26" s="711"/>
      <c r="OMF26" s="711"/>
      <c r="OMG26" s="711"/>
      <c r="OMH26" s="711"/>
      <c r="OMI26" s="711"/>
      <c r="OMJ26" s="711"/>
      <c r="OMK26" s="711"/>
      <c r="OML26" s="711"/>
      <c r="OMM26" s="711"/>
      <c r="OMN26" s="711"/>
      <c r="OMO26" s="711"/>
      <c r="OMP26" s="711"/>
      <c r="OMQ26" s="711"/>
      <c r="OMR26" s="711"/>
      <c r="OMS26" s="711"/>
      <c r="OMT26" s="711"/>
      <c r="OMU26" s="711"/>
      <c r="OMV26" s="711"/>
      <c r="OMW26" s="711"/>
      <c r="OMX26" s="711"/>
      <c r="OMY26" s="711"/>
      <c r="OMZ26" s="711"/>
      <c r="ONA26" s="711"/>
      <c r="ONB26" s="711"/>
      <c r="ONC26" s="711"/>
      <c r="OND26" s="711"/>
      <c r="ONE26" s="711"/>
      <c r="ONF26" s="711"/>
      <c r="ONG26" s="711"/>
      <c r="ONH26" s="711"/>
      <c r="ONI26" s="711"/>
      <c r="ONJ26" s="711"/>
      <c r="ONK26" s="711"/>
      <c r="ONL26" s="711"/>
      <c r="ONM26" s="711"/>
      <c r="ONN26" s="711"/>
      <c r="ONO26" s="711"/>
      <c r="ONP26" s="711"/>
      <c r="ONQ26" s="711"/>
      <c r="ONR26" s="711"/>
      <c r="ONS26" s="711"/>
      <c r="ONT26" s="711"/>
      <c r="ONU26" s="711"/>
      <c r="ONV26" s="711"/>
      <c r="ONW26" s="711"/>
      <c r="ONX26" s="711"/>
      <c r="ONY26" s="711"/>
      <c r="ONZ26" s="711"/>
      <c r="OOA26" s="711"/>
      <c r="OOB26" s="711"/>
      <c r="OOC26" s="711"/>
      <c r="OOD26" s="711"/>
      <c r="OOE26" s="711"/>
      <c r="OOF26" s="711"/>
      <c r="OOG26" s="711"/>
      <c r="OOH26" s="711"/>
      <c r="OOI26" s="711"/>
      <c r="OOJ26" s="711"/>
      <c r="OOK26" s="711"/>
      <c r="OOL26" s="711"/>
      <c r="OOM26" s="711"/>
      <c r="OON26" s="711"/>
      <c r="OOO26" s="711"/>
      <c r="OOP26" s="711"/>
      <c r="OOQ26" s="711"/>
      <c r="OOR26" s="711"/>
      <c r="OOS26" s="711"/>
      <c r="OOT26" s="711"/>
      <c r="OOU26" s="711"/>
      <c r="OOV26" s="711"/>
      <c r="OOW26" s="711"/>
      <c r="OOX26" s="711"/>
      <c r="OOY26" s="711"/>
      <c r="OOZ26" s="711"/>
      <c r="OPA26" s="711"/>
      <c r="OPB26" s="711"/>
      <c r="OPC26" s="711"/>
      <c r="OPD26" s="711"/>
      <c r="OPE26" s="711"/>
      <c r="OPF26" s="711"/>
      <c r="OPG26" s="711"/>
      <c r="OPH26" s="711"/>
      <c r="OPI26" s="711"/>
      <c r="OPJ26" s="711"/>
      <c r="OPK26" s="711"/>
      <c r="OPL26" s="711"/>
      <c r="OPM26" s="711"/>
      <c r="OPN26" s="711"/>
      <c r="OPO26" s="711"/>
      <c r="OPP26" s="711"/>
      <c r="OPQ26" s="711"/>
      <c r="OPR26" s="711"/>
      <c r="OPS26" s="711"/>
      <c r="OPT26" s="711"/>
      <c r="OPU26" s="711"/>
      <c r="OPV26" s="711"/>
      <c r="OPW26" s="711"/>
      <c r="OPX26" s="711"/>
      <c r="OPY26" s="711"/>
      <c r="OPZ26" s="711"/>
      <c r="OQA26" s="711"/>
      <c r="OQB26" s="711"/>
      <c r="OQC26" s="711"/>
      <c r="OQD26" s="711"/>
      <c r="OQE26" s="711"/>
      <c r="OQF26" s="711"/>
      <c r="OQG26" s="711"/>
      <c r="OQH26" s="711"/>
      <c r="OQI26" s="711"/>
      <c r="OQJ26" s="711"/>
      <c r="OQK26" s="711"/>
      <c r="OQL26" s="711"/>
      <c r="OQM26" s="711"/>
      <c r="OQN26" s="711"/>
      <c r="OQO26" s="711"/>
      <c r="OQP26" s="711"/>
      <c r="OQQ26" s="711"/>
      <c r="OQR26" s="711"/>
      <c r="OQS26" s="711"/>
      <c r="OQT26" s="711"/>
      <c r="OQU26" s="711"/>
      <c r="OQV26" s="711"/>
      <c r="OQW26" s="711"/>
      <c r="OQX26" s="711"/>
      <c r="OQY26" s="711"/>
      <c r="OQZ26" s="711"/>
      <c r="ORA26" s="711"/>
      <c r="ORB26" s="711"/>
      <c r="ORC26" s="711"/>
      <c r="ORD26" s="711"/>
      <c r="ORE26" s="711"/>
      <c r="ORF26" s="711"/>
      <c r="ORG26" s="711"/>
      <c r="ORH26" s="711"/>
      <c r="ORI26" s="711"/>
      <c r="ORJ26" s="711"/>
      <c r="ORK26" s="711"/>
      <c r="ORL26" s="711"/>
      <c r="ORM26" s="711"/>
      <c r="ORN26" s="711"/>
      <c r="ORO26" s="711"/>
      <c r="ORP26" s="711"/>
      <c r="ORQ26" s="711"/>
      <c r="ORR26" s="711"/>
      <c r="ORS26" s="711"/>
      <c r="ORT26" s="711"/>
      <c r="ORU26" s="711"/>
      <c r="ORV26" s="711"/>
      <c r="ORW26" s="711"/>
      <c r="ORX26" s="711"/>
      <c r="ORY26" s="711"/>
      <c r="ORZ26" s="711"/>
      <c r="OSA26" s="711"/>
      <c r="OSB26" s="711"/>
      <c r="OSC26" s="711"/>
      <c r="OSD26" s="711"/>
      <c r="OSE26" s="711"/>
      <c r="OSF26" s="711"/>
      <c r="OSG26" s="711"/>
      <c r="OSH26" s="711"/>
      <c r="OSI26" s="711"/>
      <c r="OSJ26" s="711"/>
      <c r="OSK26" s="711"/>
      <c r="OSL26" s="711"/>
      <c r="OSM26" s="711"/>
      <c r="OSN26" s="711"/>
      <c r="OSO26" s="711"/>
      <c r="OSP26" s="711"/>
      <c r="OSQ26" s="711"/>
      <c r="OSR26" s="711"/>
      <c r="OSS26" s="711"/>
      <c r="OST26" s="711"/>
      <c r="OSU26" s="711"/>
      <c r="OSV26" s="711"/>
      <c r="OSW26" s="711"/>
      <c r="OSX26" s="711"/>
      <c r="OSY26" s="711"/>
      <c r="OSZ26" s="711"/>
      <c r="OTA26" s="711"/>
      <c r="OTB26" s="711"/>
      <c r="OTC26" s="711"/>
      <c r="OTD26" s="711"/>
      <c r="OTE26" s="711"/>
      <c r="OTF26" s="711"/>
      <c r="OTG26" s="711"/>
      <c r="OTH26" s="711"/>
      <c r="OTI26" s="711"/>
      <c r="OTJ26" s="711"/>
      <c r="OTK26" s="711"/>
      <c r="OTL26" s="711"/>
      <c r="OTM26" s="711"/>
      <c r="OTN26" s="711"/>
      <c r="OTO26" s="711"/>
      <c r="OTP26" s="711"/>
      <c r="OTQ26" s="711"/>
      <c r="OTR26" s="711"/>
      <c r="OTS26" s="711"/>
      <c r="OTT26" s="711"/>
      <c r="OTU26" s="711"/>
      <c r="OTV26" s="711"/>
      <c r="OTW26" s="711"/>
      <c r="OTX26" s="711"/>
      <c r="OTY26" s="711"/>
      <c r="OTZ26" s="711"/>
      <c r="OUA26" s="711"/>
      <c r="OUB26" s="711"/>
      <c r="OUC26" s="711"/>
      <c r="OUD26" s="711"/>
      <c r="OUE26" s="711"/>
      <c r="OUF26" s="711"/>
      <c r="OUG26" s="711"/>
      <c r="OUH26" s="711"/>
      <c r="OUI26" s="711"/>
      <c r="OUJ26" s="711"/>
      <c r="OUK26" s="711"/>
      <c r="OUL26" s="711"/>
      <c r="OUM26" s="711"/>
      <c r="OUN26" s="711"/>
      <c r="OUO26" s="711"/>
      <c r="OUP26" s="711"/>
      <c r="OUQ26" s="711"/>
      <c r="OUR26" s="711"/>
      <c r="OUS26" s="711"/>
      <c r="OUT26" s="711"/>
      <c r="OUU26" s="711"/>
      <c r="OUV26" s="711"/>
      <c r="OUW26" s="711"/>
      <c r="OUX26" s="711"/>
      <c r="OUY26" s="711"/>
      <c r="OUZ26" s="711"/>
      <c r="OVA26" s="711"/>
      <c r="OVB26" s="711"/>
      <c r="OVC26" s="711"/>
      <c r="OVD26" s="711"/>
      <c r="OVE26" s="711"/>
      <c r="OVF26" s="711"/>
      <c r="OVG26" s="711"/>
      <c r="OVH26" s="711"/>
      <c r="OVI26" s="711"/>
      <c r="OVJ26" s="711"/>
      <c r="OVK26" s="711"/>
      <c r="OVL26" s="711"/>
      <c r="OVM26" s="711"/>
      <c r="OVN26" s="711"/>
      <c r="OVO26" s="711"/>
      <c r="OVP26" s="711"/>
      <c r="OVQ26" s="711"/>
      <c r="OVR26" s="711"/>
      <c r="OVS26" s="711"/>
      <c r="OVT26" s="711"/>
      <c r="OVU26" s="711"/>
      <c r="OVV26" s="711"/>
      <c r="OVW26" s="711"/>
      <c r="OVX26" s="711"/>
      <c r="OVY26" s="711"/>
      <c r="OVZ26" s="711"/>
      <c r="OWA26" s="711"/>
      <c r="OWB26" s="711"/>
      <c r="OWC26" s="711"/>
      <c r="OWD26" s="711"/>
      <c r="OWE26" s="711"/>
      <c r="OWF26" s="711"/>
      <c r="OWG26" s="711"/>
      <c r="OWH26" s="711"/>
      <c r="OWI26" s="711"/>
      <c r="OWJ26" s="711"/>
      <c r="OWK26" s="711"/>
      <c r="OWL26" s="711"/>
      <c r="OWM26" s="711"/>
      <c r="OWN26" s="711"/>
      <c r="OWO26" s="711"/>
      <c r="OWP26" s="711"/>
      <c r="OWQ26" s="711"/>
      <c r="OWR26" s="711"/>
      <c r="OWS26" s="711"/>
      <c r="OWT26" s="711"/>
      <c r="OWU26" s="711"/>
      <c r="OWV26" s="711"/>
      <c r="OWW26" s="711"/>
      <c r="OWX26" s="711"/>
      <c r="OWY26" s="711"/>
      <c r="OWZ26" s="711"/>
      <c r="OXA26" s="711"/>
      <c r="OXB26" s="711"/>
      <c r="OXC26" s="711"/>
      <c r="OXD26" s="711"/>
      <c r="OXE26" s="711"/>
      <c r="OXF26" s="711"/>
      <c r="OXG26" s="711"/>
      <c r="OXH26" s="711"/>
      <c r="OXI26" s="711"/>
      <c r="OXJ26" s="711"/>
      <c r="OXK26" s="711"/>
      <c r="OXL26" s="711"/>
      <c r="OXM26" s="711"/>
      <c r="OXN26" s="711"/>
      <c r="OXO26" s="711"/>
      <c r="OXP26" s="711"/>
      <c r="OXQ26" s="711"/>
      <c r="OXR26" s="711"/>
      <c r="OXS26" s="711"/>
      <c r="OXT26" s="711"/>
      <c r="OXU26" s="711"/>
      <c r="OXV26" s="711"/>
      <c r="OXW26" s="711"/>
      <c r="OXX26" s="711"/>
      <c r="OXY26" s="711"/>
      <c r="OXZ26" s="711"/>
      <c r="OYA26" s="711"/>
      <c r="OYB26" s="711"/>
      <c r="OYC26" s="711"/>
      <c r="OYD26" s="711"/>
      <c r="OYE26" s="711"/>
      <c r="OYF26" s="711"/>
      <c r="OYG26" s="711"/>
      <c r="OYH26" s="711"/>
      <c r="OYI26" s="711"/>
      <c r="OYJ26" s="711"/>
      <c r="OYK26" s="711"/>
      <c r="OYL26" s="711"/>
      <c r="OYM26" s="711"/>
      <c r="OYN26" s="711"/>
      <c r="OYO26" s="711"/>
      <c r="OYP26" s="711"/>
      <c r="OYQ26" s="711"/>
      <c r="OYR26" s="711"/>
      <c r="OYS26" s="711"/>
      <c r="OYT26" s="711"/>
      <c r="OYU26" s="711"/>
      <c r="OYV26" s="711"/>
      <c r="OYW26" s="711"/>
      <c r="OYX26" s="711"/>
      <c r="OYY26" s="711"/>
      <c r="OYZ26" s="711"/>
      <c r="OZA26" s="711"/>
      <c r="OZB26" s="711"/>
      <c r="OZC26" s="711"/>
      <c r="OZD26" s="711"/>
      <c r="OZE26" s="711"/>
      <c r="OZF26" s="711"/>
      <c r="OZG26" s="711"/>
      <c r="OZH26" s="711"/>
      <c r="OZI26" s="711"/>
      <c r="OZJ26" s="711"/>
      <c r="OZK26" s="711"/>
      <c r="OZL26" s="711"/>
      <c r="OZM26" s="711"/>
      <c r="OZN26" s="711"/>
      <c r="OZO26" s="711"/>
      <c r="OZP26" s="711"/>
      <c r="OZQ26" s="711"/>
      <c r="OZR26" s="711"/>
      <c r="OZS26" s="711"/>
      <c r="OZT26" s="711"/>
      <c r="OZU26" s="711"/>
      <c r="OZV26" s="711"/>
      <c r="OZW26" s="711"/>
      <c r="OZX26" s="711"/>
      <c r="OZY26" s="711"/>
      <c r="OZZ26" s="711"/>
      <c r="PAA26" s="711"/>
      <c r="PAB26" s="711"/>
      <c r="PAC26" s="711"/>
      <c r="PAD26" s="711"/>
      <c r="PAE26" s="711"/>
      <c r="PAF26" s="711"/>
      <c r="PAG26" s="711"/>
      <c r="PAH26" s="711"/>
      <c r="PAI26" s="711"/>
      <c r="PAJ26" s="711"/>
      <c r="PAK26" s="711"/>
      <c r="PAL26" s="711"/>
      <c r="PAM26" s="711"/>
      <c r="PAN26" s="711"/>
      <c r="PAO26" s="711"/>
      <c r="PAP26" s="711"/>
      <c r="PAQ26" s="711"/>
      <c r="PAR26" s="711"/>
      <c r="PAS26" s="711"/>
      <c r="PAT26" s="711"/>
      <c r="PAU26" s="711"/>
      <c r="PAV26" s="711"/>
      <c r="PAW26" s="711"/>
      <c r="PAX26" s="711"/>
      <c r="PAY26" s="711"/>
      <c r="PAZ26" s="711"/>
      <c r="PBA26" s="711"/>
      <c r="PBB26" s="711"/>
      <c r="PBC26" s="711"/>
      <c r="PBD26" s="711"/>
      <c r="PBE26" s="711"/>
      <c r="PBF26" s="711"/>
      <c r="PBG26" s="711"/>
      <c r="PBH26" s="711"/>
      <c r="PBI26" s="711"/>
      <c r="PBJ26" s="711"/>
      <c r="PBK26" s="711"/>
      <c r="PBL26" s="711"/>
      <c r="PBM26" s="711"/>
      <c r="PBN26" s="711"/>
      <c r="PBO26" s="711"/>
      <c r="PBP26" s="711"/>
      <c r="PBQ26" s="711"/>
      <c r="PBR26" s="711"/>
      <c r="PBS26" s="711"/>
      <c r="PBT26" s="711"/>
      <c r="PBU26" s="711"/>
      <c r="PBV26" s="711"/>
      <c r="PBW26" s="711"/>
      <c r="PBX26" s="711"/>
      <c r="PBY26" s="711"/>
      <c r="PBZ26" s="711"/>
      <c r="PCA26" s="711"/>
      <c r="PCB26" s="711"/>
      <c r="PCC26" s="711"/>
      <c r="PCD26" s="711"/>
      <c r="PCE26" s="711"/>
      <c r="PCF26" s="711"/>
      <c r="PCG26" s="711"/>
      <c r="PCH26" s="711"/>
      <c r="PCI26" s="711"/>
      <c r="PCJ26" s="711"/>
      <c r="PCK26" s="711"/>
      <c r="PCL26" s="711"/>
      <c r="PCM26" s="711"/>
      <c r="PCN26" s="711"/>
      <c r="PCO26" s="711"/>
      <c r="PCP26" s="711"/>
      <c r="PCQ26" s="711"/>
      <c r="PCR26" s="711"/>
      <c r="PCS26" s="711"/>
      <c r="PCT26" s="711"/>
      <c r="PCU26" s="711"/>
      <c r="PCV26" s="711"/>
      <c r="PCW26" s="711"/>
      <c r="PCX26" s="711"/>
      <c r="PCY26" s="711"/>
      <c r="PCZ26" s="711"/>
      <c r="PDA26" s="711"/>
      <c r="PDB26" s="711"/>
      <c r="PDC26" s="711"/>
      <c r="PDD26" s="711"/>
      <c r="PDE26" s="711"/>
      <c r="PDF26" s="711"/>
      <c r="PDG26" s="711"/>
      <c r="PDH26" s="711"/>
      <c r="PDI26" s="711"/>
      <c r="PDJ26" s="711"/>
      <c r="PDK26" s="711"/>
      <c r="PDL26" s="711"/>
      <c r="PDM26" s="711"/>
      <c r="PDN26" s="711"/>
      <c r="PDO26" s="711"/>
      <c r="PDP26" s="711"/>
      <c r="PDQ26" s="711"/>
      <c r="PDR26" s="711"/>
      <c r="PDS26" s="711"/>
      <c r="PDT26" s="711"/>
      <c r="PDU26" s="711"/>
      <c r="PDV26" s="711"/>
      <c r="PDW26" s="711"/>
      <c r="PDX26" s="711"/>
      <c r="PDY26" s="711"/>
      <c r="PDZ26" s="711"/>
      <c r="PEA26" s="711"/>
      <c r="PEB26" s="711"/>
      <c r="PEC26" s="711"/>
      <c r="PED26" s="711"/>
      <c r="PEE26" s="711"/>
      <c r="PEF26" s="711"/>
      <c r="PEG26" s="711"/>
      <c r="PEH26" s="711"/>
      <c r="PEI26" s="711"/>
      <c r="PEJ26" s="711"/>
      <c r="PEK26" s="711"/>
      <c r="PEL26" s="711"/>
      <c r="PEM26" s="711"/>
      <c r="PEN26" s="711"/>
      <c r="PEO26" s="711"/>
      <c r="PEP26" s="711"/>
      <c r="PEQ26" s="711"/>
      <c r="PER26" s="711"/>
      <c r="PES26" s="711"/>
      <c r="PET26" s="711"/>
      <c r="PEU26" s="711"/>
      <c r="PEV26" s="711"/>
      <c r="PEW26" s="711"/>
      <c r="PEX26" s="711"/>
      <c r="PEY26" s="711"/>
      <c r="PEZ26" s="711"/>
      <c r="PFA26" s="711"/>
      <c r="PFB26" s="711"/>
      <c r="PFC26" s="711"/>
      <c r="PFD26" s="711"/>
      <c r="PFE26" s="711"/>
      <c r="PFF26" s="711"/>
      <c r="PFG26" s="711"/>
      <c r="PFH26" s="711"/>
      <c r="PFI26" s="711"/>
      <c r="PFJ26" s="711"/>
      <c r="PFK26" s="711"/>
      <c r="PFL26" s="711"/>
      <c r="PFM26" s="711"/>
      <c r="PFN26" s="711"/>
      <c r="PFO26" s="711"/>
      <c r="PFP26" s="711"/>
      <c r="PFQ26" s="711"/>
      <c r="PFR26" s="711"/>
      <c r="PFS26" s="711"/>
      <c r="PFT26" s="711"/>
      <c r="PFU26" s="711"/>
      <c r="PFV26" s="711"/>
      <c r="PFW26" s="711"/>
      <c r="PFX26" s="711"/>
      <c r="PFY26" s="711"/>
      <c r="PFZ26" s="711"/>
      <c r="PGA26" s="711"/>
      <c r="PGB26" s="711"/>
      <c r="PGC26" s="711"/>
      <c r="PGD26" s="711"/>
      <c r="PGE26" s="711"/>
      <c r="PGF26" s="711"/>
      <c r="PGG26" s="711"/>
      <c r="PGH26" s="711"/>
      <c r="PGI26" s="711"/>
      <c r="PGJ26" s="711"/>
      <c r="PGK26" s="711"/>
      <c r="PGL26" s="711"/>
      <c r="PGM26" s="711"/>
      <c r="PGN26" s="711"/>
      <c r="PGO26" s="711"/>
      <c r="PGP26" s="711"/>
      <c r="PGQ26" s="711"/>
      <c r="PGR26" s="711"/>
      <c r="PGS26" s="711"/>
      <c r="PGT26" s="711"/>
      <c r="PGU26" s="711"/>
      <c r="PGV26" s="711"/>
      <c r="PGW26" s="711"/>
      <c r="PGX26" s="711"/>
      <c r="PGY26" s="711"/>
      <c r="PGZ26" s="711"/>
      <c r="PHA26" s="711"/>
      <c r="PHB26" s="711"/>
      <c r="PHC26" s="711"/>
      <c r="PHD26" s="711"/>
      <c r="PHE26" s="711"/>
      <c r="PHF26" s="711"/>
      <c r="PHG26" s="711"/>
      <c r="PHH26" s="711"/>
      <c r="PHI26" s="711"/>
      <c r="PHJ26" s="711"/>
      <c r="PHK26" s="711"/>
      <c r="PHL26" s="711"/>
      <c r="PHM26" s="711"/>
      <c r="PHN26" s="711"/>
      <c r="PHO26" s="711"/>
      <c r="PHP26" s="711"/>
      <c r="PHQ26" s="711"/>
      <c r="PHR26" s="711"/>
      <c r="PHS26" s="711"/>
      <c r="PHT26" s="711"/>
      <c r="PHU26" s="711"/>
      <c r="PHV26" s="711"/>
      <c r="PHW26" s="711"/>
      <c r="PHX26" s="711"/>
      <c r="PHY26" s="711"/>
      <c r="PHZ26" s="711"/>
      <c r="PIA26" s="711"/>
      <c r="PIB26" s="711"/>
      <c r="PIC26" s="711"/>
      <c r="PID26" s="711"/>
      <c r="PIE26" s="711"/>
      <c r="PIF26" s="711"/>
      <c r="PIG26" s="711"/>
      <c r="PIH26" s="711"/>
      <c r="PII26" s="711"/>
      <c r="PIJ26" s="711"/>
      <c r="PIK26" s="711"/>
      <c r="PIL26" s="711"/>
      <c r="PIM26" s="711"/>
      <c r="PIN26" s="711"/>
      <c r="PIO26" s="711"/>
      <c r="PIP26" s="711"/>
      <c r="PIQ26" s="711"/>
      <c r="PIR26" s="711"/>
      <c r="PIS26" s="711"/>
      <c r="PIT26" s="711"/>
      <c r="PIU26" s="711"/>
      <c r="PIV26" s="711"/>
      <c r="PIW26" s="711"/>
      <c r="PIX26" s="711"/>
      <c r="PIY26" s="711"/>
      <c r="PIZ26" s="711"/>
      <c r="PJA26" s="711"/>
      <c r="PJB26" s="711"/>
      <c r="PJC26" s="711"/>
      <c r="PJD26" s="711"/>
      <c r="PJE26" s="711"/>
      <c r="PJF26" s="711"/>
      <c r="PJG26" s="711"/>
      <c r="PJH26" s="711"/>
      <c r="PJI26" s="711"/>
      <c r="PJJ26" s="711"/>
      <c r="PJK26" s="711"/>
      <c r="PJL26" s="711"/>
      <c r="PJM26" s="711"/>
      <c r="PJN26" s="711"/>
      <c r="PJO26" s="711"/>
      <c r="PJP26" s="711"/>
      <c r="PJQ26" s="711"/>
      <c r="PJR26" s="711"/>
      <c r="PJS26" s="711"/>
      <c r="PJT26" s="711"/>
      <c r="PJU26" s="711"/>
      <c r="PJV26" s="711"/>
      <c r="PJW26" s="711"/>
      <c r="PJX26" s="711"/>
      <c r="PJY26" s="711"/>
      <c r="PJZ26" s="711"/>
      <c r="PKA26" s="711"/>
      <c r="PKB26" s="711"/>
      <c r="PKC26" s="711"/>
      <c r="PKD26" s="711"/>
      <c r="PKE26" s="711"/>
      <c r="PKF26" s="711"/>
      <c r="PKG26" s="711"/>
      <c r="PKH26" s="711"/>
      <c r="PKI26" s="711"/>
      <c r="PKJ26" s="711"/>
      <c r="PKK26" s="711"/>
      <c r="PKL26" s="711"/>
      <c r="PKM26" s="711"/>
      <c r="PKN26" s="711"/>
      <c r="PKO26" s="711"/>
      <c r="PKP26" s="711"/>
      <c r="PKQ26" s="711"/>
      <c r="PKR26" s="711"/>
      <c r="PKS26" s="711"/>
      <c r="PKT26" s="711"/>
      <c r="PKU26" s="711"/>
      <c r="PKV26" s="711"/>
      <c r="PKW26" s="711"/>
      <c r="PKX26" s="711"/>
      <c r="PKY26" s="711"/>
      <c r="PKZ26" s="711"/>
      <c r="PLA26" s="711"/>
      <c r="PLB26" s="711"/>
      <c r="PLC26" s="711"/>
      <c r="PLD26" s="711"/>
      <c r="PLE26" s="711"/>
      <c r="PLF26" s="711"/>
      <c r="PLG26" s="711"/>
      <c r="PLH26" s="711"/>
      <c r="PLI26" s="711"/>
      <c r="PLJ26" s="711"/>
      <c r="PLK26" s="711"/>
      <c r="PLL26" s="711"/>
      <c r="PLM26" s="711"/>
      <c r="PLN26" s="711"/>
      <c r="PLO26" s="711"/>
      <c r="PLP26" s="711"/>
      <c r="PLQ26" s="711"/>
      <c r="PLR26" s="711"/>
      <c r="PLS26" s="711"/>
      <c r="PLT26" s="711"/>
      <c r="PLU26" s="711"/>
      <c r="PLV26" s="711"/>
      <c r="PLW26" s="711"/>
      <c r="PLX26" s="711"/>
      <c r="PLY26" s="711"/>
      <c r="PLZ26" s="711"/>
      <c r="PMA26" s="711"/>
      <c r="PMB26" s="711"/>
      <c r="PMC26" s="711"/>
      <c r="PMD26" s="711"/>
      <c r="PME26" s="711"/>
      <c r="PMF26" s="711"/>
      <c r="PMG26" s="711"/>
      <c r="PMH26" s="711"/>
      <c r="PMI26" s="711"/>
      <c r="PMJ26" s="711"/>
      <c r="PMK26" s="711"/>
      <c r="PML26" s="711"/>
      <c r="PMM26" s="711"/>
      <c r="PMN26" s="711"/>
      <c r="PMO26" s="711"/>
      <c r="PMP26" s="711"/>
      <c r="PMQ26" s="711"/>
      <c r="PMR26" s="711"/>
      <c r="PMS26" s="711"/>
      <c r="PMT26" s="711"/>
      <c r="PMU26" s="711"/>
      <c r="PMV26" s="711"/>
      <c r="PMW26" s="711"/>
      <c r="PMX26" s="711"/>
      <c r="PMY26" s="711"/>
      <c r="PMZ26" s="711"/>
      <c r="PNA26" s="711"/>
      <c r="PNB26" s="711"/>
      <c r="PNC26" s="711"/>
      <c r="PND26" s="711"/>
      <c r="PNE26" s="711"/>
      <c r="PNF26" s="711"/>
      <c r="PNG26" s="711"/>
      <c r="PNH26" s="711"/>
      <c r="PNI26" s="711"/>
      <c r="PNJ26" s="711"/>
      <c r="PNK26" s="711"/>
      <c r="PNL26" s="711"/>
      <c r="PNM26" s="711"/>
      <c r="PNN26" s="711"/>
      <c r="PNO26" s="711"/>
      <c r="PNP26" s="711"/>
      <c r="PNQ26" s="711"/>
      <c r="PNR26" s="711"/>
      <c r="PNS26" s="711"/>
      <c r="PNT26" s="711"/>
      <c r="PNU26" s="711"/>
      <c r="PNV26" s="711"/>
      <c r="PNW26" s="711"/>
      <c r="PNX26" s="711"/>
      <c r="PNY26" s="711"/>
      <c r="PNZ26" s="711"/>
      <c r="POA26" s="711"/>
      <c r="POB26" s="711"/>
      <c r="POC26" s="711"/>
      <c r="POD26" s="711"/>
      <c r="POE26" s="711"/>
      <c r="POF26" s="711"/>
      <c r="POG26" s="711"/>
      <c r="POH26" s="711"/>
      <c r="POI26" s="711"/>
      <c r="POJ26" s="711"/>
      <c r="POK26" s="711"/>
      <c r="POL26" s="711"/>
      <c r="POM26" s="711"/>
      <c r="PON26" s="711"/>
      <c r="POO26" s="711"/>
      <c r="POP26" s="711"/>
      <c r="POQ26" s="711"/>
      <c r="POR26" s="711"/>
      <c r="POS26" s="711"/>
      <c r="POT26" s="711"/>
      <c r="POU26" s="711"/>
      <c r="POV26" s="711"/>
      <c r="POW26" s="711"/>
      <c r="POX26" s="711"/>
      <c r="POY26" s="711"/>
      <c r="POZ26" s="711"/>
      <c r="PPA26" s="711"/>
      <c r="PPB26" s="711"/>
      <c r="PPC26" s="711"/>
      <c r="PPD26" s="711"/>
      <c r="PPE26" s="711"/>
      <c r="PPF26" s="711"/>
      <c r="PPG26" s="711"/>
      <c r="PPH26" s="711"/>
      <c r="PPI26" s="711"/>
      <c r="PPJ26" s="711"/>
      <c r="PPK26" s="711"/>
      <c r="PPL26" s="711"/>
      <c r="PPM26" s="711"/>
      <c r="PPN26" s="711"/>
      <c r="PPO26" s="711"/>
      <c r="PPP26" s="711"/>
      <c r="PPQ26" s="711"/>
      <c r="PPR26" s="711"/>
      <c r="PPS26" s="711"/>
      <c r="PPT26" s="711"/>
      <c r="PPU26" s="711"/>
      <c r="PPV26" s="711"/>
      <c r="PPW26" s="711"/>
      <c r="PPX26" s="711"/>
      <c r="PPY26" s="711"/>
      <c r="PPZ26" s="711"/>
      <c r="PQA26" s="711"/>
      <c r="PQB26" s="711"/>
      <c r="PQC26" s="711"/>
      <c r="PQD26" s="711"/>
      <c r="PQE26" s="711"/>
      <c r="PQF26" s="711"/>
      <c r="PQG26" s="711"/>
      <c r="PQH26" s="711"/>
      <c r="PQI26" s="711"/>
      <c r="PQJ26" s="711"/>
      <c r="PQK26" s="711"/>
      <c r="PQL26" s="711"/>
      <c r="PQM26" s="711"/>
      <c r="PQN26" s="711"/>
      <c r="PQO26" s="711"/>
      <c r="PQP26" s="711"/>
      <c r="PQQ26" s="711"/>
      <c r="PQR26" s="711"/>
      <c r="PQS26" s="711"/>
      <c r="PQT26" s="711"/>
      <c r="PQU26" s="711"/>
      <c r="PQV26" s="711"/>
      <c r="PQW26" s="711"/>
      <c r="PQX26" s="711"/>
      <c r="PQY26" s="711"/>
      <c r="PQZ26" s="711"/>
      <c r="PRA26" s="711"/>
      <c r="PRB26" s="711"/>
      <c r="PRC26" s="711"/>
      <c r="PRD26" s="711"/>
      <c r="PRE26" s="711"/>
      <c r="PRF26" s="711"/>
      <c r="PRG26" s="711"/>
      <c r="PRH26" s="711"/>
      <c r="PRI26" s="711"/>
      <c r="PRJ26" s="711"/>
      <c r="PRK26" s="711"/>
      <c r="PRL26" s="711"/>
      <c r="PRM26" s="711"/>
      <c r="PRN26" s="711"/>
      <c r="PRO26" s="711"/>
      <c r="PRP26" s="711"/>
      <c r="PRQ26" s="711"/>
      <c r="PRR26" s="711"/>
      <c r="PRS26" s="711"/>
      <c r="PRT26" s="711"/>
      <c r="PRU26" s="711"/>
      <c r="PRV26" s="711"/>
      <c r="PRW26" s="711"/>
      <c r="PRX26" s="711"/>
      <c r="PRY26" s="711"/>
      <c r="PRZ26" s="711"/>
      <c r="PSA26" s="711"/>
      <c r="PSB26" s="711"/>
      <c r="PSC26" s="711"/>
      <c r="PSD26" s="711"/>
      <c r="PSE26" s="711"/>
      <c r="PSF26" s="711"/>
      <c r="PSG26" s="711"/>
      <c r="PSH26" s="711"/>
      <c r="PSI26" s="711"/>
      <c r="PSJ26" s="711"/>
      <c r="PSK26" s="711"/>
      <c r="PSL26" s="711"/>
      <c r="PSM26" s="711"/>
      <c r="PSN26" s="711"/>
      <c r="PSO26" s="711"/>
      <c r="PSP26" s="711"/>
      <c r="PSQ26" s="711"/>
      <c r="PSR26" s="711"/>
      <c r="PSS26" s="711"/>
      <c r="PST26" s="711"/>
      <c r="PSU26" s="711"/>
      <c r="PSV26" s="711"/>
      <c r="PSW26" s="711"/>
      <c r="PSX26" s="711"/>
      <c r="PSY26" s="711"/>
      <c r="PSZ26" s="711"/>
      <c r="PTA26" s="711"/>
      <c r="PTB26" s="711"/>
      <c r="PTC26" s="711"/>
      <c r="PTD26" s="711"/>
      <c r="PTE26" s="711"/>
      <c r="PTF26" s="711"/>
      <c r="PTG26" s="711"/>
      <c r="PTH26" s="711"/>
      <c r="PTI26" s="711"/>
      <c r="PTJ26" s="711"/>
      <c r="PTK26" s="711"/>
      <c r="PTL26" s="711"/>
      <c r="PTM26" s="711"/>
      <c r="PTN26" s="711"/>
      <c r="PTO26" s="711"/>
      <c r="PTP26" s="711"/>
      <c r="PTQ26" s="711"/>
      <c r="PTR26" s="711"/>
      <c r="PTS26" s="711"/>
      <c r="PTT26" s="711"/>
      <c r="PTU26" s="711"/>
      <c r="PTV26" s="711"/>
      <c r="PTW26" s="711"/>
      <c r="PTX26" s="711"/>
      <c r="PTY26" s="711"/>
      <c r="PTZ26" s="711"/>
      <c r="PUA26" s="711"/>
      <c r="PUB26" s="711"/>
      <c r="PUC26" s="711"/>
      <c r="PUD26" s="711"/>
      <c r="PUE26" s="711"/>
      <c r="PUF26" s="711"/>
      <c r="PUG26" s="711"/>
      <c r="PUH26" s="711"/>
      <c r="PUI26" s="711"/>
      <c r="PUJ26" s="711"/>
      <c r="PUK26" s="711"/>
      <c r="PUL26" s="711"/>
      <c r="PUM26" s="711"/>
      <c r="PUN26" s="711"/>
      <c r="PUO26" s="711"/>
      <c r="PUP26" s="711"/>
      <c r="PUQ26" s="711"/>
      <c r="PUR26" s="711"/>
      <c r="PUS26" s="711"/>
      <c r="PUT26" s="711"/>
      <c r="PUU26" s="711"/>
      <c r="PUV26" s="711"/>
      <c r="PUW26" s="711"/>
      <c r="PUX26" s="711"/>
      <c r="PUY26" s="711"/>
      <c r="PUZ26" s="711"/>
      <c r="PVA26" s="711"/>
      <c r="PVB26" s="711"/>
      <c r="PVC26" s="711"/>
      <c r="PVD26" s="711"/>
      <c r="PVE26" s="711"/>
      <c r="PVF26" s="711"/>
      <c r="PVG26" s="711"/>
      <c r="PVH26" s="711"/>
      <c r="PVI26" s="711"/>
      <c r="PVJ26" s="711"/>
      <c r="PVK26" s="711"/>
      <c r="PVL26" s="711"/>
      <c r="PVM26" s="711"/>
      <c r="PVN26" s="711"/>
      <c r="PVO26" s="711"/>
      <c r="PVP26" s="711"/>
      <c r="PVQ26" s="711"/>
      <c r="PVR26" s="711"/>
      <c r="PVS26" s="711"/>
      <c r="PVT26" s="711"/>
      <c r="PVU26" s="711"/>
      <c r="PVV26" s="711"/>
      <c r="PVW26" s="711"/>
      <c r="PVX26" s="711"/>
      <c r="PVY26" s="711"/>
      <c r="PVZ26" s="711"/>
      <c r="PWA26" s="711"/>
      <c r="PWB26" s="711"/>
      <c r="PWC26" s="711"/>
      <c r="PWD26" s="711"/>
      <c r="PWE26" s="711"/>
      <c r="PWF26" s="711"/>
      <c r="PWG26" s="711"/>
      <c r="PWH26" s="711"/>
      <c r="PWI26" s="711"/>
      <c r="PWJ26" s="711"/>
      <c r="PWK26" s="711"/>
      <c r="PWL26" s="711"/>
      <c r="PWM26" s="711"/>
      <c r="PWN26" s="711"/>
      <c r="PWO26" s="711"/>
      <c r="PWP26" s="711"/>
      <c r="PWQ26" s="711"/>
      <c r="PWR26" s="711"/>
      <c r="PWS26" s="711"/>
      <c r="PWT26" s="711"/>
      <c r="PWU26" s="711"/>
      <c r="PWV26" s="711"/>
      <c r="PWW26" s="711"/>
      <c r="PWX26" s="711"/>
      <c r="PWY26" s="711"/>
      <c r="PWZ26" s="711"/>
      <c r="PXA26" s="711"/>
      <c r="PXB26" s="711"/>
      <c r="PXC26" s="711"/>
      <c r="PXD26" s="711"/>
      <c r="PXE26" s="711"/>
      <c r="PXF26" s="711"/>
      <c r="PXG26" s="711"/>
      <c r="PXH26" s="711"/>
      <c r="PXI26" s="711"/>
      <c r="PXJ26" s="711"/>
      <c r="PXK26" s="711"/>
      <c r="PXL26" s="711"/>
      <c r="PXM26" s="711"/>
      <c r="PXN26" s="711"/>
      <c r="PXO26" s="711"/>
      <c r="PXP26" s="711"/>
      <c r="PXQ26" s="711"/>
      <c r="PXR26" s="711"/>
      <c r="PXS26" s="711"/>
      <c r="PXT26" s="711"/>
      <c r="PXU26" s="711"/>
      <c r="PXV26" s="711"/>
      <c r="PXW26" s="711"/>
      <c r="PXX26" s="711"/>
      <c r="PXY26" s="711"/>
      <c r="PXZ26" s="711"/>
      <c r="PYA26" s="711"/>
      <c r="PYB26" s="711"/>
      <c r="PYC26" s="711"/>
      <c r="PYD26" s="711"/>
      <c r="PYE26" s="711"/>
      <c r="PYF26" s="711"/>
      <c r="PYG26" s="711"/>
      <c r="PYH26" s="711"/>
      <c r="PYI26" s="711"/>
      <c r="PYJ26" s="711"/>
      <c r="PYK26" s="711"/>
      <c r="PYL26" s="711"/>
      <c r="PYM26" s="711"/>
      <c r="PYN26" s="711"/>
      <c r="PYO26" s="711"/>
      <c r="PYP26" s="711"/>
      <c r="PYQ26" s="711"/>
      <c r="PYR26" s="711"/>
      <c r="PYS26" s="711"/>
      <c r="PYT26" s="711"/>
      <c r="PYU26" s="711"/>
      <c r="PYV26" s="711"/>
      <c r="PYW26" s="711"/>
      <c r="PYX26" s="711"/>
      <c r="PYY26" s="711"/>
      <c r="PYZ26" s="711"/>
      <c r="PZA26" s="711"/>
      <c r="PZB26" s="711"/>
      <c r="PZC26" s="711"/>
      <c r="PZD26" s="711"/>
      <c r="PZE26" s="711"/>
      <c r="PZF26" s="711"/>
      <c r="PZG26" s="711"/>
      <c r="PZH26" s="711"/>
      <c r="PZI26" s="711"/>
      <c r="PZJ26" s="711"/>
      <c r="PZK26" s="711"/>
      <c r="PZL26" s="711"/>
      <c r="PZM26" s="711"/>
      <c r="PZN26" s="711"/>
      <c r="PZO26" s="711"/>
      <c r="PZP26" s="711"/>
      <c r="PZQ26" s="711"/>
      <c r="PZR26" s="711"/>
      <c r="PZS26" s="711"/>
      <c r="PZT26" s="711"/>
      <c r="PZU26" s="711"/>
      <c r="PZV26" s="711"/>
      <c r="PZW26" s="711"/>
      <c r="PZX26" s="711"/>
      <c r="PZY26" s="711"/>
      <c r="PZZ26" s="711"/>
      <c r="QAA26" s="711"/>
      <c r="QAB26" s="711"/>
      <c r="QAC26" s="711"/>
      <c r="QAD26" s="711"/>
      <c r="QAE26" s="711"/>
      <c r="QAF26" s="711"/>
      <c r="QAG26" s="711"/>
      <c r="QAH26" s="711"/>
      <c r="QAI26" s="711"/>
      <c r="QAJ26" s="711"/>
      <c r="QAK26" s="711"/>
      <c r="QAL26" s="711"/>
      <c r="QAM26" s="711"/>
      <c r="QAN26" s="711"/>
      <c r="QAO26" s="711"/>
      <c r="QAP26" s="711"/>
      <c r="QAQ26" s="711"/>
      <c r="QAR26" s="711"/>
      <c r="QAS26" s="711"/>
      <c r="QAT26" s="711"/>
      <c r="QAU26" s="711"/>
      <c r="QAV26" s="711"/>
      <c r="QAW26" s="711"/>
      <c r="QAX26" s="711"/>
      <c r="QAY26" s="711"/>
      <c r="QAZ26" s="711"/>
      <c r="QBA26" s="711"/>
      <c r="QBB26" s="711"/>
      <c r="QBC26" s="711"/>
      <c r="QBD26" s="711"/>
      <c r="QBE26" s="711"/>
      <c r="QBF26" s="711"/>
      <c r="QBG26" s="711"/>
      <c r="QBH26" s="711"/>
      <c r="QBI26" s="711"/>
      <c r="QBJ26" s="711"/>
      <c r="QBK26" s="711"/>
      <c r="QBL26" s="711"/>
      <c r="QBM26" s="711"/>
      <c r="QBN26" s="711"/>
      <c r="QBO26" s="711"/>
      <c r="QBP26" s="711"/>
      <c r="QBQ26" s="711"/>
      <c r="QBR26" s="711"/>
      <c r="QBS26" s="711"/>
      <c r="QBT26" s="711"/>
      <c r="QBU26" s="711"/>
      <c r="QBV26" s="711"/>
      <c r="QBW26" s="711"/>
      <c r="QBX26" s="711"/>
      <c r="QBY26" s="711"/>
      <c r="QBZ26" s="711"/>
      <c r="QCA26" s="711"/>
      <c r="QCB26" s="711"/>
      <c r="QCC26" s="711"/>
      <c r="QCD26" s="711"/>
      <c r="QCE26" s="711"/>
      <c r="QCF26" s="711"/>
      <c r="QCG26" s="711"/>
      <c r="QCH26" s="711"/>
      <c r="QCI26" s="711"/>
      <c r="QCJ26" s="711"/>
      <c r="QCK26" s="711"/>
      <c r="QCL26" s="711"/>
      <c r="QCM26" s="711"/>
      <c r="QCN26" s="711"/>
      <c r="QCO26" s="711"/>
      <c r="QCP26" s="711"/>
      <c r="QCQ26" s="711"/>
      <c r="QCR26" s="711"/>
      <c r="QCS26" s="711"/>
      <c r="QCT26" s="711"/>
      <c r="QCU26" s="711"/>
      <c r="QCV26" s="711"/>
      <c r="QCW26" s="711"/>
      <c r="QCX26" s="711"/>
      <c r="QCY26" s="711"/>
      <c r="QCZ26" s="711"/>
      <c r="QDA26" s="711"/>
      <c r="QDB26" s="711"/>
      <c r="QDC26" s="711"/>
      <c r="QDD26" s="711"/>
      <c r="QDE26" s="711"/>
      <c r="QDF26" s="711"/>
      <c r="QDG26" s="711"/>
      <c r="QDH26" s="711"/>
      <c r="QDI26" s="711"/>
      <c r="QDJ26" s="711"/>
      <c r="QDK26" s="711"/>
      <c r="QDL26" s="711"/>
      <c r="QDM26" s="711"/>
      <c r="QDN26" s="711"/>
      <c r="QDO26" s="711"/>
      <c r="QDP26" s="711"/>
      <c r="QDQ26" s="711"/>
      <c r="QDR26" s="711"/>
      <c r="QDS26" s="711"/>
      <c r="QDT26" s="711"/>
      <c r="QDU26" s="711"/>
      <c r="QDV26" s="711"/>
      <c r="QDW26" s="711"/>
      <c r="QDX26" s="711"/>
      <c r="QDY26" s="711"/>
      <c r="QDZ26" s="711"/>
      <c r="QEA26" s="711"/>
      <c r="QEB26" s="711"/>
      <c r="QEC26" s="711"/>
      <c r="QED26" s="711"/>
      <c r="QEE26" s="711"/>
      <c r="QEF26" s="711"/>
      <c r="QEG26" s="711"/>
      <c r="QEH26" s="711"/>
      <c r="QEI26" s="711"/>
      <c r="QEJ26" s="711"/>
      <c r="QEK26" s="711"/>
      <c r="QEL26" s="711"/>
      <c r="QEM26" s="711"/>
      <c r="QEN26" s="711"/>
      <c r="QEO26" s="711"/>
      <c r="QEP26" s="711"/>
      <c r="QEQ26" s="711"/>
      <c r="QER26" s="711"/>
      <c r="QES26" s="711"/>
      <c r="QET26" s="711"/>
      <c r="QEU26" s="711"/>
      <c r="QEV26" s="711"/>
      <c r="QEW26" s="711"/>
      <c r="QEX26" s="711"/>
      <c r="QEY26" s="711"/>
      <c r="QEZ26" s="711"/>
      <c r="QFA26" s="711"/>
      <c r="QFB26" s="711"/>
      <c r="QFC26" s="711"/>
      <c r="QFD26" s="711"/>
      <c r="QFE26" s="711"/>
      <c r="QFF26" s="711"/>
      <c r="QFG26" s="711"/>
      <c r="QFH26" s="711"/>
      <c r="QFI26" s="711"/>
      <c r="QFJ26" s="711"/>
      <c r="QFK26" s="711"/>
      <c r="QFL26" s="711"/>
      <c r="QFM26" s="711"/>
      <c r="QFN26" s="711"/>
      <c r="QFO26" s="711"/>
      <c r="QFP26" s="711"/>
      <c r="QFQ26" s="711"/>
      <c r="QFR26" s="711"/>
      <c r="QFS26" s="711"/>
      <c r="QFT26" s="711"/>
      <c r="QFU26" s="711"/>
      <c r="QFV26" s="711"/>
      <c r="QFW26" s="711"/>
      <c r="QFX26" s="711"/>
      <c r="QFY26" s="711"/>
      <c r="QFZ26" s="711"/>
      <c r="QGA26" s="711"/>
      <c r="QGB26" s="711"/>
      <c r="QGC26" s="711"/>
      <c r="QGD26" s="711"/>
      <c r="QGE26" s="711"/>
      <c r="QGF26" s="711"/>
      <c r="QGG26" s="711"/>
      <c r="QGH26" s="711"/>
      <c r="QGI26" s="711"/>
      <c r="QGJ26" s="711"/>
      <c r="QGK26" s="711"/>
      <c r="QGL26" s="711"/>
      <c r="QGM26" s="711"/>
      <c r="QGN26" s="711"/>
      <c r="QGO26" s="711"/>
      <c r="QGP26" s="711"/>
      <c r="QGQ26" s="711"/>
      <c r="QGR26" s="711"/>
      <c r="QGS26" s="711"/>
      <c r="QGT26" s="711"/>
      <c r="QGU26" s="711"/>
      <c r="QGV26" s="711"/>
      <c r="QGW26" s="711"/>
      <c r="QGX26" s="711"/>
      <c r="QGY26" s="711"/>
      <c r="QGZ26" s="711"/>
      <c r="QHA26" s="711"/>
      <c r="QHB26" s="711"/>
      <c r="QHC26" s="711"/>
      <c r="QHD26" s="711"/>
      <c r="QHE26" s="711"/>
      <c r="QHF26" s="711"/>
      <c r="QHG26" s="711"/>
      <c r="QHH26" s="711"/>
      <c r="QHI26" s="711"/>
      <c r="QHJ26" s="711"/>
      <c r="QHK26" s="711"/>
      <c r="QHL26" s="711"/>
      <c r="QHM26" s="711"/>
      <c r="QHN26" s="711"/>
      <c r="QHO26" s="711"/>
      <c r="QHP26" s="711"/>
      <c r="QHQ26" s="711"/>
      <c r="QHR26" s="711"/>
      <c r="QHS26" s="711"/>
      <c r="QHT26" s="711"/>
      <c r="QHU26" s="711"/>
      <c r="QHV26" s="711"/>
      <c r="QHW26" s="711"/>
      <c r="QHX26" s="711"/>
      <c r="QHY26" s="711"/>
      <c r="QHZ26" s="711"/>
      <c r="QIA26" s="711"/>
      <c r="QIB26" s="711"/>
      <c r="QIC26" s="711"/>
      <c r="QID26" s="711"/>
      <c r="QIE26" s="711"/>
      <c r="QIF26" s="711"/>
      <c r="QIG26" s="711"/>
      <c r="QIH26" s="711"/>
      <c r="QII26" s="711"/>
      <c r="QIJ26" s="711"/>
      <c r="QIK26" s="711"/>
      <c r="QIL26" s="711"/>
      <c r="QIM26" s="711"/>
      <c r="QIN26" s="711"/>
      <c r="QIO26" s="711"/>
      <c r="QIP26" s="711"/>
      <c r="QIQ26" s="711"/>
      <c r="QIR26" s="711"/>
      <c r="QIS26" s="711"/>
      <c r="QIT26" s="711"/>
      <c r="QIU26" s="711"/>
      <c r="QIV26" s="711"/>
      <c r="QIW26" s="711"/>
      <c r="QIX26" s="711"/>
      <c r="QIY26" s="711"/>
      <c r="QIZ26" s="711"/>
      <c r="QJA26" s="711"/>
      <c r="QJB26" s="711"/>
      <c r="QJC26" s="711"/>
      <c r="QJD26" s="711"/>
      <c r="QJE26" s="711"/>
      <c r="QJF26" s="711"/>
      <c r="QJG26" s="711"/>
      <c r="QJH26" s="711"/>
      <c r="QJI26" s="711"/>
      <c r="QJJ26" s="711"/>
      <c r="QJK26" s="711"/>
      <c r="QJL26" s="711"/>
      <c r="QJM26" s="711"/>
      <c r="QJN26" s="711"/>
      <c r="QJO26" s="711"/>
      <c r="QJP26" s="711"/>
      <c r="QJQ26" s="711"/>
      <c r="QJR26" s="711"/>
      <c r="QJS26" s="711"/>
      <c r="QJT26" s="711"/>
      <c r="QJU26" s="711"/>
      <c r="QJV26" s="711"/>
      <c r="QJW26" s="711"/>
      <c r="QJX26" s="711"/>
      <c r="QJY26" s="711"/>
      <c r="QJZ26" s="711"/>
      <c r="QKA26" s="711"/>
      <c r="QKB26" s="711"/>
      <c r="QKC26" s="711"/>
      <c r="QKD26" s="711"/>
      <c r="QKE26" s="711"/>
      <c r="QKF26" s="711"/>
      <c r="QKG26" s="711"/>
      <c r="QKH26" s="711"/>
      <c r="QKI26" s="711"/>
      <c r="QKJ26" s="711"/>
      <c r="QKK26" s="711"/>
      <c r="QKL26" s="711"/>
      <c r="QKM26" s="711"/>
      <c r="QKN26" s="711"/>
      <c r="QKO26" s="711"/>
      <c r="QKP26" s="711"/>
      <c r="QKQ26" s="711"/>
      <c r="QKR26" s="711"/>
      <c r="QKS26" s="711"/>
      <c r="QKT26" s="711"/>
      <c r="QKU26" s="711"/>
      <c r="QKV26" s="711"/>
      <c r="QKW26" s="711"/>
      <c r="QKX26" s="711"/>
      <c r="QKY26" s="711"/>
      <c r="QKZ26" s="711"/>
      <c r="QLA26" s="711"/>
      <c r="QLB26" s="711"/>
      <c r="QLC26" s="711"/>
      <c r="QLD26" s="711"/>
      <c r="QLE26" s="711"/>
      <c r="QLF26" s="711"/>
      <c r="QLG26" s="711"/>
      <c r="QLH26" s="711"/>
      <c r="QLI26" s="711"/>
      <c r="QLJ26" s="711"/>
      <c r="QLK26" s="711"/>
      <c r="QLL26" s="711"/>
      <c r="QLM26" s="711"/>
      <c r="QLN26" s="711"/>
      <c r="QLO26" s="711"/>
      <c r="QLP26" s="711"/>
      <c r="QLQ26" s="711"/>
      <c r="QLR26" s="711"/>
      <c r="QLS26" s="711"/>
      <c r="QLT26" s="711"/>
      <c r="QLU26" s="711"/>
      <c r="QLV26" s="711"/>
      <c r="QLW26" s="711"/>
      <c r="QLX26" s="711"/>
      <c r="QLY26" s="711"/>
      <c r="QLZ26" s="711"/>
      <c r="QMA26" s="711"/>
      <c r="QMB26" s="711"/>
      <c r="QMC26" s="711"/>
      <c r="QMD26" s="711"/>
      <c r="QME26" s="711"/>
      <c r="QMF26" s="711"/>
      <c r="QMG26" s="711"/>
      <c r="QMH26" s="711"/>
      <c r="QMI26" s="711"/>
      <c r="QMJ26" s="711"/>
      <c r="QMK26" s="711"/>
      <c r="QML26" s="711"/>
      <c r="QMM26" s="711"/>
      <c r="QMN26" s="711"/>
      <c r="QMO26" s="711"/>
      <c r="QMP26" s="711"/>
      <c r="QMQ26" s="711"/>
      <c r="QMR26" s="711"/>
      <c r="QMS26" s="711"/>
      <c r="QMT26" s="711"/>
      <c r="QMU26" s="711"/>
      <c r="QMV26" s="711"/>
      <c r="QMW26" s="711"/>
      <c r="QMX26" s="711"/>
      <c r="QMY26" s="711"/>
      <c r="QMZ26" s="711"/>
      <c r="QNA26" s="711"/>
      <c r="QNB26" s="711"/>
      <c r="QNC26" s="711"/>
      <c r="QND26" s="711"/>
      <c r="QNE26" s="711"/>
      <c r="QNF26" s="711"/>
      <c r="QNG26" s="711"/>
      <c r="QNH26" s="711"/>
      <c r="QNI26" s="711"/>
      <c r="QNJ26" s="711"/>
      <c r="QNK26" s="711"/>
      <c r="QNL26" s="711"/>
      <c r="QNM26" s="711"/>
      <c r="QNN26" s="711"/>
      <c r="QNO26" s="711"/>
      <c r="QNP26" s="711"/>
      <c r="QNQ26" s="711"/>
      <c r="QNR26" s="711"/>
      <c r="QNS26" s="711"/>
      <c r="QNT26" s="711"/>
      <c r="QNU26" s="711"/>
      <c r="QNV26" s="711"/>
      <c r="QNW26" s="711"/>
      <c r="QNX26" s="711"/>
      <c r="QNY26" s="711"/>
      <c r="QNZ26" s="711"/>
      <c r="QOA26" s="711"/>
      <c r="QOB26" s="711"/>
      <c r="QOC26" s="711"/>
      <c r="QOD26" s="711"/>
      <c r="QOE26" s="711"/>
      <c r="QOF26" s="711"/>
      <c r="QOG26" s="711"/>
      <c r="QOH26" s="711"/>
      <c r="QOI26" s="711"/>
      <c r="QOJ26" s="711"/>
      <c r="QOK26" s="711"/>
      <c r="QOL26" s="711"/>
      <c r="QOM26" s="711"/>
      <c r="QON26" s="711"/>
      <c r="QOO26" s="711"/>
      <c r="QOP26" s="711"/>
      <c r="QOQ26" s="711"/>
      <c r="QOR26" s="711"/>
      <c r="QOS26" s="711"/>
      <c r="QOT26" s="711"/>
      <c r="QOU26" s="711"/>
      <c r="QOV26" s="711"/>
      <c r="QOW26" s="711"/>
      <c r="QOX26" s="711"/>
      <c r="QOY26" s="711"/>
      <c r="QOZ26" s="711"/>
      <c r="QPA26" s="711"/>
      <c r="QPB26" s="711"/>
      <c r="QPC26" s="711"/>
      <c r="QPD26" s="711"/>
      <c r="QPE26" s="711"/>
      <c r="QPF26" s="711"/>
      <c r="QPG26" s="711"/>
      <c r="QPH26" s="711"/>
      <c r="QPI26" s="711"/>
      <c r="QPJ26" s="711"/>
      <c r="QPK26" s="711"/>
      <c r="QPL26" s="711"/>
      <c r="QPM26" s="711"/>
      <c r="QPN26" s="711"/>
      <c r="QPO26" s="711"/>
      <c r="QPP26" s="711"/>
      <c r="QPQ26" s="711"/>
      <c r="QPR26" s="711"/>
      <c r="QPS26" s="711"/>
      <c r="QPT26" s="711"/>
      <c r="QPU26" s="711"/>
      <c r="QPV26" s="711"/>
      <c r="QPW26" s="711"/>
      <c r="QPX26" s="711"/>
      <c r="QPY26" s="711"/>
      <c r="QPZ26" s="711"/>
      <c r="QQA26" s="711"/>
      <c r="QQB26" s="711"/>
      <c r="QQC26" s="711"/>
      <c r="QQD26" s="711"/>
      <c r="QQE26" s="711"/>
      <c r="QQF26" s="711"/>
      <c r="QQG26" s="711"/>
      <c r="QQH26" s="711"/>
      <c r="QQI26" s="711"/>
      <c r="QQJ26" s="711"/>
      <c r="QQK26" s="711"/>
      <c r="QQL26" s="711"/>
      <c r="QQM26" s="711"/>
      <c r="QQN26" s="711"/>
      <c r="QQO26" s="711"/>
      <c r="QQP26" s="711"/>
      <c r="QQQ26" s="711"/>
      <c r="QQR26" s="711"/>
      <c r="QQS26" s="711"/>
      <c r="QQT26" s="711"/>
      <c r="QQU26" s="711"/>
      <c r="QQV26" s="711"/>
      <c r="QQW26" s="711"/>
      <c r="QQX26" s="711"/>
      <c r="QQY26" s="711"/>
      <c r="QQZ26" s="711"/>
      <c r="QRA26" s="711"/>
      <c r="QRB26" s="711"/>
      <c r="QRC26" s="711"/>
      <c r="QRD26" s="711"/>
      <c r="QRE26" s="711"/>
      <c r="QRF26" s="711"/>
      <c r="QRG26" s="711"/>
      <c r="QRH26" s="711"/>
      <c r="QRI26" s="711"/>
      <c r="QRJ26" s="711"/>
      <c r="QRK26" s="711"/>
      <c r="QRL26" s="711"/>
      <c r="QRM26" s="711"/>
      <c r="QRN26" s="711"/>
      <c r="QRO26" s="711"/>
      <c r="QRP26" s="711"/>
      <c r="QRQ26" s="711"/>
      <c r="QRR26" s="711"/>
      <c r="QRS26" s="711"/>
      <c r="QRT26" s="711"/>
      <c r="QRU26" s="711"/>
      <c r="QRV26" s="711"/>
      <c r="QRW26" s="711"/>
      <c r="QRX26" s="711"/>
      <c r="QRY26" s="711"/>
      <c r="QRZ26" s="711"/>
      <c r="QSA26" s="711"/>
      <c r="QSB26" s="711"/>
      <c r="QSC26" s="711"/>
      <c r="QSD26" s="711"/>
      <c r="QSE26" s="711"/>
      <c r="QSF26" s="711"/>
      <c r="QSG26" s="711"/>
      <c r="QSH26" s="711"/>
      <c r="QSI26" s="711"/>
      <c r="QSJ26" s="711"/>
      <c r="QSK26" s="711"/>
      <c r="QSL26" s="711"/>
      <c r="QSM26" s="711"/>
      <c r="QSN26" s="711"/>
      <c r="QSO26" s="711"/>
      <c r="QSP26" s="711"/>
      <c r="QSQ26" s="711"/>
      <c r="QSR26" s="711"/>
      <c r="QSS26" s="711"/>
      <c r="QST26" s="711"/>
      <c r="QSU26" s="711"/>
      <c r="QSV26" s="711"/>
      <c r="QSW26" s="711"/>
      <c r="QSX26" s="711"/>
      <c r="QSY26" s="711"/>
      <c r="QSZ26" s="711"/>
      <c r="QTA26" s="711"/>
      <c r="QTB26" s="711"/>
      <c r="QTC26" s="711"/>
      <c r="QTD26" s="711"/>
      <c r="QTE26" s="711"/>
      <c r="QTF26" s="711"/>
      <c r="QTG26" s="711"/>
      <c r="QTH26" s="711"/>
      <c r="QTI26" s="711"/>
      <c r="QTJ26" s="711"/>
      <c r="QTK26" s="711"/>
      <c r="QTL26" s="711"/>
      <c r="QTM26" s="711"/>
      <c r="QTN26" s="711"/>
      <c r="QTO26" s="711"/>
      <c r="QTP26" s="711"/>
      <c r="QTQ26" s="711"/>
      <c r="QTR26" s="711"/>
      <c r="QTS26" s="711"/>
      <c r="QTT26" s="711"/>
      <c r="QTU26" s="711"/>
      <c r="QTV26" s="711"/>
      <c r="QTW26" s="711"/>
      <c r="QTX26" s="711"/>
      <c r="QTY26" s="711"/>
      <c r="QTZ26" s="711"/>
      <c r="QUA26" s="711"/>
      <c r="QUB26" s="711"/>
      <c r="QUC26" s="711"/>
      <c r="QUD26" s="711"/>
      <c r="QUE26" s="711"/>
      <c r="QUF26" s="711"/>
      <c r="QUG26" s="711"/>
      <c r="QUH26" s="711"/>
      <c r="QUI26" s="711"/>
      <c r="QUJ26" s="711"/>
      <c r="QUK26" s="711"/>
      <c r="QUL26" s="711"/>
      <c r="QUM26" s="711"/>
      <c r="QUN26" s="711"/>
      <c r="QUO26" s="711"/>
      <c r="QUP26" s="711"/>
      <c r="QUQ26" s="711"/>
      <c r="QUR26" s="711"/>
      <c r="QUS26" s="711"/>
      <c r="QUT26" s="711"/>
      <c r="QUU26" s="711"/>
      <c r="QUV26" s="711"/>
      <c r="QUW26" s="711"/>
      <c r="QUX26" s="711"/>
      <c r="QUY26" s="711"/>
      <c r="QUZ26" s="711"/>
      <c r="QVA26" s="711"/>
      <c r="QVB26" s="711"/>
      <c r="QVC26" s="711"/>
      <c r="QVD26" s="711"/>
      <c r="QVE26" s="711"/>
      <c r="QVF26" s="711"/>
      <c r="QVG26" s="711"/>
      <c r="QVH26" s="711"/>
      <c r="QVI26" s="711"/>
      <c r="QVJ26" s="711"/>
      <c r="QVK26" s="711"/>
      <c r="QVL26" s="711"/>
      <c r="QVM26" s="711"/>
      <c r="QVN26" s="711"/>
      <c r="QVO26" s="711"/>
      <c r="QVP26" s="711"/>
      <c r="QVQ26" s="711"/>
      <c r="QVR26" s="711"/>
      <c r="QVS26" s="711"/>
      <c r="QVT26" s="711"/>
      <c r="QVU26" s="711"/>
      <c r="QVV26" s="711"/>
      <c r="QVW26" s="711"/>
      <c r="QVX26" s="711"/>
      <c r="QVY26" s="711"/>
      <c r="QVZ26" s="711"/>
      <c r="QWA26" s="711"/>
      <c r="QWB26" s="711"/>
      <c r="QWC26" s="711"/>
      <c r="QWD26" s="711"/>
      <c r="QWE26" s="711"/>
      <c r="QWF26" s="711"/>
      <c r="QWG26" s="711"/>
      <c r="QWH26" s="711"/>
      <c r="QWI26" s="711"/>
      <c r="QWJ26" s="711"/>
      <c r="QWK26" s="711"/>
      <c r="QWL26" s="711"/>
      <c r="QWM26" s="711"/>
      <c r="QWN26" s="711"/>
      <c r="QWO26" s="711"/>
      <c r="QWP26" s="711"/>
      <c r="QWQ26" s="711"/>
      <c r="QWR26" s="711"/>
      <c r="QWS26" s="711"/>
      <c r="QWT26" s="711"/>
      <c r="QWU26" s="711"/>
      <c r="QWV26" s="711"/>
      <c r="QWW26" s="711"/>
      <c r="QWX26" s="711"/>
      <c r="QWY26" s="711"/>
      <c r="QWZ26" s="711"/>
      <c r="QXA26" s="711"/>
      <c r="QXB26" s="711"/>
      <c r="QXC26" s="711"/>
      <c r="QXD26" s="711"/>
      <c r="QXE26" s="711"/>
      <c r="QXF26" s="711"/>
      <c r="QXG26" s="711"/>
      <c r="QXH26" s="711"/>
      <c r="QXI26" s="711"/>
      <c r="QXJ26" s="711"/>
      <c r="QXK26" s="711"/>
      <c r="QXL26" s="711"/>
      <c r="QXM26" s="711"/>
      <c r="QXN26" s="711"/>
      <c r="QXO26" s="711"/>
      <c r="QXP26" s="711"/>
      <c r="QXQ26" s="711"/>
      <c r="QXR26" s="711"/>
      <c r="QXS26" s="711"/>
      <c r="QXT26" s="711"/>
      <c r="QXU26" s="711"/>
      <c r="QXV26" s="711"/>
      <c r="QXW26" s="711"/>
      <c r="QXX26" s="711"/>
      <c r="QXY26" s="711"/>
      <c r="QXZ26" s="711"/>
      <c r="QYA26" s="711"/>
      <c r="QYB26" s="711"/>
      <c r="QYC26" s="711"/>
      <c r="QYD26" s="711"/>
      <c r="QYE26" s="711"/>
      <c r="QYF26" s="711"/>
      <c r="QYG26" s="711"/>
      <c r="QYH26" s="711"/>
      <c r="QYI26" s="711"/>
      <c r="QYJ26" s="711"/>
      <c r="QYK26" s="711"/>
      <c r="QYL26" s="711"/>
      <c r="QYM26" s="711"/>
      <c r="QYN26" s="711"/>
      <c r="QYO26" s="711"/>
      <c r="QYP26" s="711"/>
      <c r="QYQ26" s="711"/>
      <c r="QYR26" s="711"/>
      <c r="QYS26" s="711"/>
      <c r="QYT26" s="711"/>
      <c r="QYU26" s="711"/>
      <c r="QYV26" s="711"/>
      <c r="QYW26" s="711"/>
      <c r="QYX26" s="711"/>
      <c r="QYY26" s="711"/>
      <c r="QYZ26" s="711"/>
      <c r="QZA26" s="711"/>
      <c r="QZB26" s="711"/>
      <c r="QZC26" s="711"/>
      <c r="QZD26" s="711"/>
      <c r="QZE26" s="711"/>
      <c r="QZF26" s="711"/>
      <c r="QZG26" s="711"/>
      <c r="QZH26" s="711"/>
      <c r="QZI26" s="711"/>
      <c r="QZJ26" s="711"/>
      <c r="QZK26" s="711"/>
      <c r="QZL26" s="711"/>
      <c r="QZM26" s="711"/>
      <c r="QZN26" s="711"/>
      <c r="QZO26" s="711"/>
      <c r="QZP26" s="711"/>
      <c r="QZQ26" s="711"/>
      <c r="QZR26" s="711"/>
      <c r="QZS26" s="711"/>
      <c r="QZT26" s="711"/>
      <c r="QZU26" s="711"/>
      <c r="QZV26" s="711"/>
      <c r="QZW26" s="711"/>
      <c r="QZX26" s="711"/>
      <c r="QZY26" s="711"/>
      <c r="QZZ26" s="711"/>
      <c r="RAA26" s="711"/>
      <c r="RAB26" s="711"/>
      <c r="RAC26" s="711"/>
      <c r="RAD26" s="711"/>
      <c r="RAE26" s="711"/>
      <c r="RAF26" s="711"/>
      <c r="RAG26" s="711"/>
      <c r="RAH26" s="711"/>
      <c r="RAI26" s="711"/>
      <c r="RAJ26" s="711"/>
      <c r="RAK26" s="711"/>
      <c r="RAL26" s="711"/>
      <c r="RAM26" s="711"/>
      <c r="RAN26" s="711"/>
      <c r="RAO26" s="711"/>
      <c r="RAP26" s="711"/>
      <c r="RAQ26" s="711"/>
      <c r="RAR26" s="711"/>
      <c r="RAS26" s="711"/>
      <c r="RAT26" s="711"/>
      <c r="RAU26" s="711"/>
      <c r="RAV26" s="711"/>
      <c r="RAW26" s="711"/>
      <c r="RAX26" s="711"/>
      <c r="RAY26" s="711"/>
      <c r="RAZ26" s="711"/>
      <c r="RBA26" s="711"/>
      <c r="RBB26" s="711"/>
      <c r="RBC26" s="711"/>
      <c r="RBD26" s="711"/>
      <c r="RBE26" s="711"/>
      <c r="RBF26" s="711"/>
      <c r="RBG26" s="711"/>
      <c r="RBH26" s="711"/>
      <c r="RBI26" s="711"/>
      <c r="RBJ26" s="711"/>
      <c r="RBK26" s="711"/>
      <c r="RBL26" s="711"/>
      <c r="RBM26" s="711"/>
      <c r="RBN26" s="711"/>
      <c r="RBO26" s="711"/>
      <c r="RBP26" s="711"/>
      <c r="RBQ26" s="711"/>
      <c r="RBR26" s="711"/>
      <c r="RBS26" s="711"/>
      <c r="RBT26" s="711"/>
      <c r="RBU26" s="711"/>
      <c r="RBV26" s="711"/>
      <c r="RBW26" s="711"/>
      <c r="RBX26" s="711"/>
      <c r="RBY26" s="711"/>
      <c r="RBZ26" s="711"/>
      <c r="RCA26" s="711"/>
      <c r="RCB26" s="711"/>
      <c r="RCC26" s="711"/>
      <c r="RCD26" s="711"/>
      <c r="RCE26" s="711"/>
      <c r="RCF26" s="711"/>
      <c r="RCG26" s="711"/>
      <c r="RCH26" s="711"/>
      <c r="RCI26" s="711"/>
      <c r="RCJ26" s="711"/>
      <c r="RCK26" s="711"/>
      <c r="RCL26" s="711"/>
      <c r="RCM26" s="711"/>
      <c r="RCN26" s="711"/>
      <c r="RCO26" s="711"/>
      <c r="RCP26" s="711"/>
      <c r="RCQ26" s="711"/>
      <c r="RCR26" s="711"/>
      <c r="RCS26" s="711"/>
      <c r="RCT26" s="711"/>
      <c r="RCU26" s="711"/>
      <c r="RCV26" s="711"/>
      <c r="RCW26" s="711"/>
      <c r="RCX26" s="711"/>
      <c r="RCY26" s="711"/>
      <c r="RCZ26" s="711"/>
      <c r="RDA26" s="711"/>
      <c r="RDB26" s="711"/>
      <c r="RDC26" s="711"/>
      <c r="RDD26" s="711"/>
      <c r="RDE26" s="711"/>
      <c r="RDF26" s="711"/>
      <c r="RDG26" s="711"/>
      <c r="RDH26" s="711"/>
      <c r="RDI26" s="711"/>
      <c r="RDJ26" s="711"/>
      <c r="RDK26" s="711"/>
      <c r="RDL26" s="711"/>
      <c r="RDM26" s="711"/>
      <c r="RDN26" s="711"/>
      <c r="RDO26" s="711"/>
      <c r="RDP26" s="711"/>
      <c r="RDQ26" s="711"/>
      <c r="RDR26" s="711"/>
      <c r="RDS26" s="711"/>
      <c r="RDT26" s="711"/>
      <c r="RDU26" s="711"/>
      <c r="RDV26" s="711"/>
      <c r="RDW26" s="711"/>
      <c r="RDX26" s="711"/>
      <c r="RDY26" s="711"/>
      <c r="RDZ26" s="711"/>
      <c r="REA26" s="711"/>
      <c r="REB26" s="711"/>
      <c r="REC26" s="711"/>
      <c r="RED26" s="711"/>
      <c r="REE26" s="711"/>
      <c r="REF26" s="711"/>
      <c r="REG26" s="711"/>
      <c r="REH26" s="711"/>
      <c r="REI26" s="711"/>
      <c r="REJ26" s="711"/>
      <c r="REK26" s="711"/>
      <c r="REL26" s="711"/>
      <c r="REM26" s="711"/>
      <c r="REN26" s="711"/>
      <c r="REO26" s="711"/>
      <c r="REP26" s="711"/>
      <c r="REQ26" s="711"/>
      <c r="RER26" s="711"/>
      <c r="RES26" s="711"/>
      <c r="RET26" s="711"/>
      <c r="REU26" s="711"/>
      <c r="REV26" s="711"/>
      <c r="REW26" s="711"/>
      <c r="REX26" s="711"/>
      <c r="REY26" s="711"/>
      <c r="REZ26" s="711"/>
      <c r="RFA26" s="711"/>
      <c r="RFB26" s="711"/>
      <c r="RFC26" s="711"/>
      <c r="RFD26" s="711"/>
      <c r="RFE26" s="711"/>
      <c r="RFF26" s="711"/>
      <c r="RFG26" s="711"/>
      <c r="RFH26" s="711"/>
      <c r="RFI26" s="711"/>
      <c r="RFJ26" s="711"/>
      <c r="RFK26" s="711"/>
      <c r="RFL26" s="711"/>
      <c r="RFM26" s="711"/>
      <c r="RFN26" s="711"/>
      <c r="RFO26" s="711"/>
      <c r="RFP26" s="711"/>
      <c r="RFQ26" s="711"/>
      <c r="RFR26" s="711"/>
      <c r="RFS26" s="711"/>
      <c r="RFT26" s="711"/>
      <c r="RFU26" s="711"/>
      <c r="RFV26" s="711"/>
      <c r="RFW26" s="711"/>
      <c r="RFX26" s="711"/>
      <c r="RFY26" s="711"/>
      <c r="RFZ26" s="711"/>
      <c r="RGA26" s="711"/>
      <c r="RGB26" s="711"/>
      <c r="RGC26" s="711"/>
      <c r="RGD26" s="711"/>
      <c r="RGE26" s="711"/>
      <c r="RGF26" s="711"/>
      <c r="RGG26" s="711"/>
      <c r="RGH26" s="711"/>
      <c r="RGI26" s="711"/>
      <c r="RGJ26" s="711"/>
      <c r="RGK26" s="711"/>
      <c r="RGL26" s="711"/>
      <c r="RGM26" s="711"/>
      <c r="RGN26" s="711"/>
      <c r="RGO26" s="711"/>
      <c r="RGP26" s="711"/>
      <c r="RGQ26" s="711"/>
      <c r="RGR26" s="711"/>
      <c r="RGS26" s="711"/>
      <c r="RGT26" s="711"/>
      <c r="RGU26" s="711"/>
      <c r="RGV26" s="711"/>
      <c r="RGW26" s="711"/>
      <c r="RGX26" s="711"/>
      <c r="RGY26" s="711"/>
      <c r="RGZ26" s="711"/>
      <c r="RHA26" s="711"/>
      <c r="RHB26" s="711"/>
      <c r="RHC26" s="711"/>
      <c r="RHD26" s="711"/>
      <c r="RHE26" s="711"/>
      <c r="RHF26" s="711"/>
      <c r="RHG26" s="711"/>
      <c r="RHH26" s="711"/>
      <c r="RHI26" s="711"/>
      <c r="RHJ26" s="711"/>
      <c r="RHK26" s="711"/>
      <c r="RHL26" s="711"/>
      <c r="RHM26" s="711"/>
      <c r="RHN26" s="711"/>
      <c r="RHO26" s="711"/>
      <c r="RHP26" s="711"/>
      <c r="RHQ26" s="711"/>
      <c r="RHR26" s="711"/>
      <c r="RHS26" s="711"/>
      <c r="RHT26" s="711"/>
      <c r="RHU26" s="711"/>
      <c r="RHV26" s="711"/>
      <c r="RHW26" s="711"/>
      <c r="RHX26" s="711"/>
      <c r="RHY26" s="711"/>
      <c r="RHZ26" s="711"/>
      <c r="RIA26" s="711"/>
      <c r="RIB26" s="711"/>
      <c r="RIC26" s="711"/>
      <c r="RID26" s="711"/>
      <c r="RIE26" s="711"/>
      <c r="RIF26" s="711"/>
      <c r="RIG26" s="711"/>
      <c r="RIH26" s="711"/>
      <c r="RII26" s="711"/>
      <c r="RIJ26" s="711"/>
      <c r="RIK26" s="711"/>
      <c r="RIL26" s="711"/>
      <c r="RIM26" s="711"/>
      <c r="RIN26" s="711"/>
      <c r="RIO26" s="711"/>
      <c r="RIP26" s="711"/>
      <c r="RIQ26" s="711"/>
      <c r="RIR26" s="711"/>
      <c r="RIS26" s="711"/>
      <c r="RIT26" s="711"/>
      <c r="RIU26" s="711"/>
      <c r="RIV26" s="711"/>
      <c r="RIW26" s="711"/>
      <c r="RIX26" s="711"/>
      <c r="RIY26" s="711"/>
      <c r="RIZ26" s="711"/>
      <c r="RJA26" s="711"/>
      <c r="RJB26" s="711"/>
      <c r="RJC26" s="711"/>
      <c r="RJD26" s="711"/>
      <c r="RJE26" s="711"/>
      <c r="RJF26" s="711"/>
      <c r="RJG26" s="711"/>
      <c r="RJH26" s="711"/>
      <c r="RJI26" s="711"/>
      <c r="RJJ26" s="711"/>
      <c r="RJK26" s="711"/>
      <c r="RJL26" s="711"/>
      <c r="RJM26" s="711"/>
      <c r="RJN26" s="711"/>
      <c r="RJO26" s="711"/>
      <c r="RJP26" s="711"/>
      <c r="RJQ26" s="711"/>
      <c r="RJR26" s="711"/>
      <c r="RJS26" s="711"/>
      <c r="RJT26" s="711"/>
      <c r="RJU26" s="711"/>
      <c r="RJV26" s="711"/>
      <c r="RJW26" s="711"/>
      <c r="RJX26" s="711"/>
      <c r="RJY26" s="711"/>
      <c r="RJZ26" s="711"/>
      <c r="RKA26" s="711"/>
      <c r="RKB26" s="711"/>
      <c r="RKC26" s="711"/>
      <c r="RKD26" s="711"/>
      <c r="RKE26" s="711"/>
      <c r="RKF26" s="711"/>
      <c r="RKG26" s="711"/>
      <c r="RKH26" s="711"/>
      <c r="RKI26" s="711"/>
      <c r="RKJ26" s="711"/>
      <c r="RKK26" s="711"/>
      <c r="RKL26" s="711"/>
      <c r="RKM26" s="711"/>
      <c r="RKN26" s="711"/>
      <c r="RKO26" s="711"/>
      <c r="RKP26" s="711"/>
      <c r="RKQ26" s="711"/>
      <c r="RKR26" s="711"/>
      <c r="RKS26" s="711"/>
      <c r="RKT26" s="711"/>
      <c r="RKU26" s="711"/>
      <c r="RKV26" s="711"/>
      <c r="RKW26" s="711"/>
      <c r="RKX26" s="711"/>
      <c r="RKY26" s="711"/>
      <c r="RKZ26" s="711"/>
      <c r="RLA26" s="711"/>
      <c r="RLB26" s="711"/>
      <c r="RLC26" s="711"/>
      <c r="RLD26" s="711"/>
      <c r="RLE26" s="711"/>
      <c r="RLF26" s="711"/>
      <c r="RLG26" s="711"/>
      <c r="RLH26" s="711"/>
      <c r="RLI26" s="711"/>
      <c r="RLJ26" s="711"/>
      <c r="RLK26" s="711"/>
      <c r="RLL26" s="711"/>
      <c r="RLM26" s="711"/>
      <c r="RLN26" s="711"/>
      <c r="RLO26" s="711"/>
      <c r="RLP26" s="711"/>
      <c r="RLQ26" s="711"/>
      <c r="RLR26" s="711"/>
      <c r="RLS26" s="711"/>
      <c r="RLT26" s="711"/>
      <c r="RLU26" s="711"/>
      <c r="RLV26" s="711"/>
      <c r="RLW26" s="711"/>
      <c r="RLX26" s="711"/>
      <c r="RLY26" s="711"/>
      <c r="RLZ26" s="711"/>
      <c r="RMA26" s="711"/>
      <c r="RMB26" s="711"/>
      <c r="RMC26" s="711"/>
      <c r="RMD26" s="711"/>
      <c r="RME26" s="711"/>
      <c r="RMF26" s="711"/>
      <c r="RMG26" s="711"/>
      <c r="RMH26" s="711"/>
      <c r="RMI26" s="711"/>
      <c r="RMJ26" s="711"/>
      <c r="RMK26" s="711"/>
      <c r="RML26" s="711"/>
      <c r="RMM26" s="711"/>
      <c r="RMN26" s="711"/>
      <c r="RMO26" s="711"/>
      <c r="RMP26" s="711"/>
      <c r="RMQ26" s="711"/>
      <c r="RMR26" s="711"/>
      <c r="RMS26" s="711"/>
      <c r="RMT26" s="711"/>
      <c r="RMU26" s="711"/>
      <c r="RMV26" s="711"/>
      <c r="RMW26" s="711"/>
      <c r="RMX26" s="711"/>
      <c r="RMY26" s="711"/>
      <c r="RMZ26" s="711"/>
      <c r="RNA26" s="711"/>
      <c r="RNB26" s="711"/>
      <c r="RNC26" s="711"/>
      <c r="RND26" s="711"/>
      <c r="RNE26" s="711"/>
      <c r="RNF26" s="711"/>
      <c r="RNG26" s="711"/>
      <c r="RNH26" s="711"/>
      <c r="RNI26" s="711"/>
      <c r="RNJ26" s="711"/>
      <c r="RNK26" s="711"/>
      <c r="RNL26" s="711"/>
      <c r="RNM26" s="711"/>
      <c r="RNN26" s="711"/>
      <c r="RNO26" s="711"/>
      <c r="RNP26" s="711"/>
      <c r="RNQ26" s="711"/>
      <c r="RNR26" s="711"/>
      <c r="RNS26" s="711"/>
      <c r="RNT26" s="711"/>
      <c r="RNU26" s="711"/>
      <c r="RNV26" s="711"/>
      <c r="RNW26" s="711"/>
      <c r="RNX26" s="711"/>
      <c r="RNY26" s="711"/>
      <c r="RNZ26" s="711"/>
      <c r="ROA26" s="711"/>
      <c r="ROB26" s="711"/>
      <c r="ROC26" s="711"/>
      <c r="ROD26" s="711"/>
      <c r="ROE26" s="711"/>
      <c r="ROF26" s="711"/>
      <c r="ROG26" s="711"/>
      <c r="ROH26" s="711"/>
      <c r="ROI26" s="711"/>
      <c r="ROJ26" s="711"/>
      <c r="ROK26" s="711"/>
      <c r="ROL26" s="711"/>
      <c r="ROM26" s="711"/>
      <c r="RON26" s="711"/>
      <c r="ROO26" s="711"/>
      <c r="ROP26" s="711"/>
      <c r="ROQ26" s="711"/>
      <c r="ROR26" s="711"/>
      <c r="ROS26" s="711"/>
      <c r="ROT26" s="711"/>
      <c r="ROU26" s="711"/>
      <c r="ROV26" s="711"/>
      <c r="ROW26" s="711"/>
      <c r="ROX26" s="711"/>
      <c r="ROY26" s="711"/>
      <c r="ROZ26" s="711"/>
      <c r="RPA26" s="711"/>
      <c r="RPB26" s="711"/>
      <c r="RPC26" s="711"/>
      <c r="RPD26" s="711"/>
      <c r="RPE26" s="711"/>
      <c r="RPF26" s="711"/>
      <c r="RPG26" s="711"/>
      <c r="RPH26" s="711"/>
      <c r="RPI26" s="711"/>
      <c r="RPJ26" s="711"/>
      <c r="RPK26" s="711"/>
      <c r="RPL26" s="711"/>
      <c r="RPM26" s="711"/>
      <c r="RPN26" s="711"/>
      <c r="RPO26" s="711"/>
      <c r="RPP26" s="711"/>
      <c r="RPQ26" s="711"/>
      <c r="RPR26" s="711"/>
      <c r="RPS26" s="711"/>
      <c r="RPT26" s="711"/>
      <c r="RPU26" s="711"/>
      <c r="RPV26" s="711"/>
      <c r="RPW26" s="711"/>
      <c r="RPX26" s="711"/>
      <c r="RPY26" s="711"/>
      <c r="RPZ26" s="711"/>
      <c r="RQA26" s="711"/>
      <c r="RQB26" s="711"/>
      <c r="RQC26" s="711"/>
      <c r="RQD26" s="711"/>
      <c r="RQE26" s="711"/>
      <c r="RQF26" s="711"/>
      <c r="RQG26" s="711"/>
      <c r="RQH26" s="711"/>
      <c r="RQI26" s="711"/>
      <c r="RQJ26" s="711"/>
      <c r="RQK26" s="711"/>
      <c r="RQL26" s="711"/>
      <c r="RQM26" s="711"/>
      <c r="RQN26" s="711"/>
      <c r="RQO26" s="711"/>
      <c r="RQP26" s="711"/>
      <c r="RQQ26" s="711"/>
      <c r="RQR26" s="711"/>
      <c r="RQS26" s="711"/>
      <c r="RQT26" s="711"/>
      <c r="RQU26" s="711"/>
      <c r="RQV26" s="711"/>
      <c r="RQW26" s="711"/>
      <c r="RQX26" s="711"/>
      <c r="RQY26" s="711"/>
      <c r="RQZ26" s="711"/>
      <c r="RRA26" s="711"/>
      <c r="RRB26" s="711"/>
      <c r="RRC26" s="711"/>
      <c r="RRD26" s="711"/>
      <c r="RRE26" s="711"/>
      <c r="RRF26" s="711"/>
      <c r="RRG26" s="711"/>
      <c r="RRH26" s="711"/>
      <c r="RRI26" s="711"/>
      <c r="RRJ26" s="711"/>
      <c r="RRK26" s="711"/>
      <c r="RRL26" s="711"/>
      <c r="RRM26" s="711"/>
      <c r="RRN26" s="711"/>
      <c r="RRO26" s="711"/>
      <c r="RRP26" s="711"/>
      <c r="RRQ26" s="711"/>
      <c r="RRR26" s="711"/>
      <c r="RRS26" s="711"/>
      <c r="RRT26" s="711"/>
      <c r="RRU26" s="711"/>
      <c r="RRV26" s="711"/>
      <c r="RRW26" s="711"/>
      <c r="RRX26" s="711"/>
      <c r="RRY26" s="711"/>
      <c r="RRZ26" s="711"/>
      <c r="RSA26" s="711"/>
      <c r="RSB26" s="711"/>
      <c r="RSC26" s="711"/>
      <c r="RSD26" s="711"/>
      <c r="RSE26" s="711"/>
      <c r="RSF26" s="711"/>
      <c r="RSG26" s="711"/>
      <c r="RSH26" s="711"/>
      <c r="RSI26" s="711"/>
      <c r="RSJ26" s="711"/>
      <c r="RSK26" s="711"/>
      <c r="RSL26" s="711"/>
      <c r="RSM26" s="711"/>
      <c r="RSN26" s="711"/>
      <c r="RSO26" s="711"/>
      <c r="RSP26" s="711"/>
      <c r="RSQ26" s="711"/>
      <c r="RSR26" s="711"/>
      <c r="RSS26" s="711"/>
      <c r="RST26" s="711"/>
      <c r="RSU26" s="711"/>
      <c r="RSV26" s="711"/>
      <c r="RSW26" s="711"/>
      <c r="RSX26" s="711"/>
      <c r="RSY26" s="711"/>
      <c r="RSZ26" s="711"/>
      <c r="RTA26" s="711"/>
      <c r="RTB26" s="711"/>
      <c r="RTC26" s="711"/>
      <c r="RTD26" s="711"/>
      <c r="RTE26" s="711"/>
      <c r="RTF26" s="711"/>
      <c r="RTG26" s="711"/>
      <c r="RTH26" s="711"/>
      <c r="RTI26" s="711"/>
      <c r="RTJ26" s="711"/>
      <c r="RTK26" s="711"/>
      <c r="RTL26" s="711"/>
      <c r="RTM26" s="711"/>
      <c r="RTN26" s="711"/>
      <c r="RTO26" s="711"/>
      <c r="RTP26" s="711"/>
      <c r="RTQ26" s="711"/>
      <c r="RTR26" s="711"/>
      <c r="RTS26" s="711"/>
      <c r="RTT26" s="711"/>
      <c r="RTU26" s="711"/>
      <c r="RTV26" s="711"/>
      <c r="RTW26" s="711"/>
      <c r="RTX26" s="711"/>
      <c r="RTY26" s="711"/>
      <c r="RTZ26" s="711"/>
      <c r="RUA26" s="711"/>
      <c r="RUB26" s="711"/>
      <c r="RUC26" s="711"/>
      <c r="RUD26" s="711"/>
      <c r="RUE26" s="711"/>
      <c r="RUF26" s="711"/>
      <c r="RUG26" s="711"/>
      <c r="RUH26" s="711"/>
      <c r="RUI26" s="711"/>
      <c r="RUJ26" s="711"/>
      <c r="RUK26" s="711"/>
      <c r="RUL26" s="711"/>
      <c r="RUM26" s="711"/>
      <c r="RUN26" s="711"/>
      <c r="RUO26" s="711"/>
      <c r="RUP26" s="711"/>
      <c r="RUQ26" s="711"/>
      <c r="RUR26" s="711"/>
      <c r="RUS26" s="711"/>
      <c r="RUT26" s="711"/>
      <c r="RUU26" s="711"/>
      <c r="RUV26" s="711"/>
      <c r="RUW26" s="711"/>
      <c r="RUX26" s="711"/>
      <c r="RUY26" s="711"/>
      <c r="RUZ26" s="711"/>
      <c r="RVA26" s="711"/>
      <c r="RVB26" s="711"/>
      <c r="RVC26" s="711"/>
      <c r="RVD26" s="711"/>
      <c r="RVE26" s="711"/>
      <c r="RVF26" s="711"/>
      <c r="RVG26" s="711"/>
      <c r="RVH26" s="711"/>
      <c r="RVI26" s="711"/>
      <c r="RVJ26" s="711"/>
      <c r="RVK26" s="711"/>
      <c r="RVL26" s="711"/>
      <c r="RVM26" s="711"/>
      <c r="RVN26" s="711"/>
      <c r="RVO26" s="711"/>
      <c r="RVP26" s="711"/>
      <c r="RVQ26" s="711"/>
      <c r="RVR26" s="711"/>
      <c r="RVS26" s="711"/>
      <c r="RVT26" s="711"/>
      <c r="RVU26" s="711"/>
      <c r="RVV26" s="711"/>
      <c r="RVW26" s="711"/>
      <c r="RVX26" s="711"/>
      <c r="RVY26" s="711"/>
      <c r="RVZ26" s="711"/>
      <c r="RWA26" s="711"/>
      <c r="RWB26" s="711"/>
      <c r="RWC26" s="711"/>
      <c r="RWD26" s="711"/>
      <c r="RWE26" s="711"/>
      <c r="RWF26" s="711"/>
      <c r="RWG26" s="711"/>
      <c r="RWH26" s="711"/>
      <c r="RWI26" s="711"/>
      <c r="RWJ26" s="711"/>
      <c r="RWK26" s="711"/>
      <c r="RWL26" s="711"/>
      <c r="RWM26" s="711"/>
      <c r="RWN26" s="711"/>
      <c r="RWO26" s="711"/>
      <c r="RWP26" s="711"/>
      <c r="RWQ26" s="711"/>
      <c r="RWR26" s="711"/>
      <c r="RWS26" s="711"/>
      <c r="RWT26" s="711"/>
      <c r="RWU26" s="711"/>
      <c r="RWV26" s="711"/>
      <c r="RWW26" s="711"/>
      <c r="RWX26" s="711"/>
      <c r="RWY26" s="711"/>
      <c r="RWZ26" s="711"/>
      <c r="RXA26" s="711"/>
      <c r="RXB26" s="711"/>
      <c r="RXC26" s="711"/>
      <c r="RXD26" s="711"/>
      <c r="RXE26" s="711"/>
      <c r="RXF26" s="711"/>
      <c r="RXG26" s="711"/>
      <c r="RXH26" s="711"/>
      <c r="RXI26" s="711"/>
      <c r="RXJ26" s="711"/>
      <c r="RXK26" s="711"/>
      <c r="RXL26" s="711"/>
      <c r="RXM26" s="711"/>
      <c r="RXN26" s="711"/>
      <c r="RXO26" s="711"/>
      <c r="RXP26" s="711"/>
      <c r="RXQ26" s="711"/>
      <c r="RXR26" s="711"/>
      <c r="RXS26" s="711"/>
      <c r="RXT26" s="711"/>
      <c r="RXU26" s="711"/>
      <c r="RXV26" s="711"/>
      <c r="RXW26" s="711"/>
      <c r="RXX26" s="711"/>
      <c r="RXY26" s="711"/>
      <c r="RXZ26" s="711"/>
      <c r="RYA26" s="711"/>
      <c r="RYB26" s="711"/>
      <c r="RYC26" s="711"/>
      <c r="RYD26" s="711"/>
      <c r="RYE26" s="711"/>
      <c r="RYF26" s="711"/>
      <c r="RYG26" s="711"/>
      <c r="RYH26" s="711"/>
      <c r="RYI26" s="711"/>
      <c r="RYJ26" s="711"/>
      <c r="RYK26" s="711"/>
      <c r="RYL26" s="711"/>
      <c r="RYM26" s="711"/>
      <c r="RYN26" s="711"/>
      <c r="RYO26" s="711"/>
      <c r="RYP26" s="711"/>
      <c r="RYQ26" s="711"/>
      <c r="RYR26" s="711"/>
      <c r="RYS26" s="711"/>
      <c r="RYT26" s="711"/>
      <c r="RYU26" s="711"/>
      <c r="RYV26" s="711"/>
      <c r="RYW26" s="711"/>
      <c r="RYX26" s="711"/>
      <c r="RYY26" s="711"/>
      <c r="RYZ26" s="711"/>
      <c r="RZA26" s="711"/>
      <c r="RZB26" s="711"/>
      <c r="RZC26" s="711"/>
      <c r="RZD26" s="711"/>
      <c r="RZE26" s="711"/>
      <c r="RZF26" s="711"/>
      <c r="RZG26" s="711"/>
      <c r="RZH26" s="711"/>
      <c r="RZI26" s="711"/>
      <c r="RZJ26" s="711"/>
      <c r="RZK26" s="711"/>
      <c r="RZL26" s="711"/>
      <c r="RZM26" s="711"/>
      <c r="RZN26" s="711"/>
      <c r="RZO26" s="711"/>
      <c r="RZP26" s="711"/>
      <c r="RZQ26" s="711"/>
      <c r="RZR26" s="711"/>
      <c r="RZS26" s="711"/>
      <c r="RZT26" s="711"/>
      <c r="RZU26" s="711"/>
      <c r="RZV26" s="711"/>
      <c r="RZW26" s="711"/>
      <c r="RZX26" s="711"/>
      <c r="RZY26" s="711"/>
      <c r="RZZ26" s="711"/>
      <c r="SAA26" s="711"/>
      <c r="SAB26" s="711"/>
      <c r="SAC26" s="711"/>
      <c r="SAD26" s="711"/>
      <c r="SAE26" s="711"/>
      <c r="SAF26" s="711"/>
      <c r="SAG26" s="711"/>
      <c r="SAH26" s="711"/>
      <c r="SAI26" s="711"/>
      <c r="SAJ26" s="711"/>
      <c r="SAK26" s="711"/>
      <c r="SAL26" s="711"/>
      <c r="SAM26" s="711"/>
      <c r="SAN26" s="711"/>
      <c r="SAO26" s="711"/>
      <c r="SAP26" s="711"/>
      <c r="SAQ26" s="711"/>
      <c r="SAR26" s="711"/>
      <c r="SAS26" s="711"/>
      <c r="SAT26" s="711"/>
      <c r="SAU26" s="711"/>
      <c r="SAV26" s="711"/>
      <c r="SAW26" s="711"/>
      <c r="SAX26" s="711"/>
      <c r="SAY26" s="711"/>
      <c r="SAZ26" s="711"/>
      <c r="SBA26" s="711"/>
      <c r="SBB26" s="711"/>
      <c r="SBC26" s="711"/>
      <c r="SBD26" s="711"/>
      <c r="SBE26" s="711"/>
      <c r="SBF26" s="711"/>
      <c r="SBG26" s="711"/>
      <c r="SBH26" s="711"/>
      <c r="SBI26" s="711"/>
      <c r="SBJ26" s="711"/>
      <c r="SBK26" s="711"/>
      <c r="SBL26" s="711"/>
      <c r="SBM26" s="711"/>
      <c r="SBN26" s="711"/>
      <c r="SBO26" s="711"/>
      <c r="SBP26" s="711"/>
      <c r="SBQ26" s="711"/>
      <c r="SBR26" s="711"/>
      <c r="SBS26" s="711"/>
      <c r="SBT26" s="711"/>
      <c r="SBU26" s="711"/>
      <c r="SBV26" s="711"/>
      <c r="SBW26" s="711"/>
      <c r="SBX26" s="711"/>
      <c r="SBY26" s="711"/>
      <c r="SBZ26" s="711"/>
      <c r="SCA26" s="711"/>
      <c r="SCB26" s="711"/>
      <c r="SCC26" s="711"/>
      <c r="SCD26" s="711"/>
      <c r="SCE26" s="711"/>
      <c r="SCF26" s="711"/>
      <c r="SCG26" s="711"/>
      <c r="SCH26" s="711"/>
      <c r="SCI26" s="711"/>
      <c r="SCJ26" s="711"/>
      <c r="SCK26" s="711"/>
      <c r="SCL26" s="711"/>
      <c r="SCM26" s="711"/>
      <c r="SCN26" s="711"/>
      <c r="SCO26" s="711"/>
      <c r="SCP26" s="711"/>
      <c r="SCQ26" s="711"/>
      <c r="SCR26" s="711"/>
      <c r="SCS26" s="711"/>
      <c r="SCT26" s="711"/>
      <c r="SCU26" s="711"/>
      <c r="SCV26" s="711"/>
      <c r="SCW26" s="711"/>
      <c r="SCX26" s="711"/>
      <c r="SCY26" s="711"/>
      <c r="SCZ26" s="711"/>
      <c r="SDA26" s="711"/>
      <c r="SDB26" s="711"/>
      <c r="SDC26" s="711"/>
      <c r="SDD26" s="711"/>
      <c r="SDE26" s="711"/>
      <c r="SDF26" s="711"/>
      <c r="SDG26" s="711"/>
      <c r="SDH26" s="711"/>
      <c r="SDI26" s="711"/>
      <c r="SDJ26" s="711"/>
      <c r="SDK26" s="711"/>
      <c r="SDL26" s="711"/>
      <c r="SDM26" s="711"/>
      <c r="SDN26" s="711"/>
      <c r="SDO26" s="711"/>
      <c r="SDP26" s="711"/>
      <c r="SDQ26" s="711"/>
      <c r="SDR26" s="711"/>
      <c r="SDS26" s="711"/>
      <c r="SDT26" s="711"/>
      <c r="SDU26" s="711"/>
      <c r="SDV26" s="711"/>
      <c r="SDW26" s="711"/>
      <c r="SDX26" s="711"/>
      <c r="SDY26" s="711"/>
      <c r="SDZ26" s="711"/>
      <c r="SEA26" s="711"/>
      <c r="SEB26" s="711"/>
      <c r="SEC26" s="711"/>
      <c r="SED26" s="711"/>
      <c r="SEE26" s="711"/>
      <c r="SEF26" s="711"/>
      <c r="SEG26" s="711"/>
      <c r="SEH26" s="711"/>
      <c r="SEI26" s="711"/>
      <c r="SEJ26" s="711"/>
      <c r="SEK26" s="711"/>
      <c r="SEL26" s="711"/>
      <c r="SEM26" s="711"/>
      <c r="SEN26" s="711"/>
      <c r="SEO26" s="711"/>
      <c r="SEP26" s="711"/>
      <c r="SEQ26" s="711"/>
      <c r="SER26" s="711"/>
      <c r="SES26" s="711"/>
      <c r="SET26" s="711"/>
      <c r="SEU26" s="711"/>
      <c r="SEV26" s="711"/>
      <c r="SEW26" s="711"/>
      <c r="SEX26" s="711"/>
      <c r="SEY26" s="711"/>
      <c r="SEZ26" s="711"/>
      <c r="SFA26" s="711"/>
      <c r="SFB26" s="711"/>
      <c r="SFC26" s="711"/>
      <c r="SFD26" s="711"/>
      <c r="SFE26" s="711"/>
      <c r="SFF26" s="711"/>
      <c r="SFG26" s="711"/>
      <c r="SFH26" s="711"/>
      <c r="SFI26" s="711"/>
      <c r="SFJ26" s="711"/>
      <c r="SFK26" s="711"/>
      <c r="SFL26" s="711"/>
      <c r="SFM26" s="711"/>
      <c r="SFN26" s="711"/>
      <c r="SFO26" s="711"/>
      <c r="SFP26" s="711"/>
      <c r="SFQ26" s="711"/>
      <c r="SFR26" s="711"/>
      <c r="SFS26" s="711"/>
      <c r="SFT26" s="711"/>
      <c r="SFU26" s="711"/>
      <c r="SFV26" s="711"/>
      <c r="SFW26" s="711"/>
      <c r="SFX26" s="711"/>
      <c r="SFY26" s="711"/>
      <c r="SFZ26" s="711"/>
      <c r="SGA26" s="711"/>
      <c r="SGB26" s="711"/>
      <c r="SGC26" s="711"/>
      <c r="SGD26" s="711"/>
      <c r="SGE26" s="711"/>
      <c r="SGF26" s="711"/>
      <c r="SGG26" s="711"/>
      <c r="SGH26" s="711"/>
      <c r="SGI26" s="711"/>
      <c r="SGJ26" s="711"/>
      <c r="SGK26" s="711"/>
      <c r="SGL26" s="711"/>
      <c r="SGM26" s="711"/>
      <c r="SGN26" s="711"/>
      <c r="SGO26" s="711"/>
      <c r="SGP26" s="711"/>
      <c r="SGQ26" s="711"/>
      <c r="SGR26" s="711"/>
      <c r="SGS26" s="711"/>
      <c r="SGT26" s="711"/>
      <c r="SGU26" s="711"/>
      <c r="SGV26" s="711"/>
      <c r="SGW26" s="711"/>
      <c r="SGX26" s="711"/>
      <c r="SGY26" s="711"/>
      <c r="SGZ26" s="711"/>
      <c r="SHA26" s="711"/>
      <c r="SHB26" s="711"/>
      <c r="SHC26" s="711"/>
      <c r="SHD26" s="711"/>
      <c r="SHE26" s="711"/>
      <c r="SHF26" s="711"/>
      <c r="SHG26" s="711"/>
      <c r="SHH26" s="711"/>
      <c r="SHI26" s="711"/>
      <c r="SHJ26" s="711"/>
      <c r="SHK26" s="711"/>
      <c r="SHL26" s="711"/>
      <c r="SHM26" s="711"/>
      <c r="SHN26" s="711"/>
      <c r="SHO26" s="711"/>
      <c r="SHP26" s="711"/>
      <c r="SHQ26" s="711"/>
      <c r="SHR26" s="711"/>
      <c r="SHS26" s="711"/>
      <c r="SHT26" s="711"/>
      <c r="SHU26" s="711"/>
      <c r="SHV26" s="711"/>
      <c r="SHW26" s="711"/>
      <c r="SHX26" s="711"/>
      <c r="SHY26" s="711"/>
      <c r="SHZ26" s="711"/>
      <c r="SIA26" s="711"/>
      <c r="SIB26" s="711"/>
      <c r="SIC26" s="711"/>
      <c r="SID26" s="711"/>
      <c r="SIE26" s="711"/>
      <c r="SIF26" s="711"/>
      <c r="SIG26" s="711"/>
      <c r="SIH26" s="711"/>
      <c r="SII26" s="711"/>
      <c r="SIJ26" s="711"/>
      <c r="SIK26" s="711"/>
      <c r="SIL26" s="711"/>
      <c r="SIM26" s="711"/>
      <c r="SIN26" s="711"/>
      <c r="SIO26" s="711"/>
      <c r="SIP26" s="711"/>
      <c r="SIQ26" s="711"/>
      <c r="SIR26" s="711"/>
      <c r="SIS26" s="711"/>
      <c r="SIT26" s="711"/>
      <c r="SIU26" s="711"/>
      <c r="SIV26" s="711"/>
      <c r="SIW26" s="711"/>
      <c r="SIX26" s="711"/>
      <c r="SIY26" s="711"/>
      <c r="SIZ26" s="711"/>
      <c r="SJA26" s="711"/>
      <c r="SJB26" s="711"/>
      <c r="SJC26" s="711"/>
      <c r="SJD26" s="711"/>
      <c r="SJE26" s="711"/>
      <c r="SJF26" s="711"/>
      <c r="SJG26" s="711"/>
      <c r="SJH26" s="711"/>
      <c r="SJI26" s="711"/>
      <c r="SJJ26" s="711"/>
      <c r="SJK26" s="711"/>
      <c r="SJL26" s="711"/>
      <c r="SJM26" s="711"/>
      <c r="SJN26" s="711"/>
      <c r="SJO26" s="711"/>
      <c r="SJP26" s="711"/>
      <c r="SJQ26" s="711"/>
      <c r="SJR26" s="711"/>
      <c r="SJS26" s="711"/>
      <c r="SJT26" s="711"/>
      <c r="SJU26" s="711"/>
      <c r="SJV26" s="711"/>
      <c r="SJW26" s="711"/>
      <c r="SJX26" s="711"/>
      <c r="SJY26" s="711"/>
      <c r="SJZ26" s="711"/>
      <c r="SKA26" s="711"/>
      <c r="SKB26" s="711"/>
      <c r="SKC26" s="711"/>
      <c r="SKD26" s="711"/>
      <c r="SKE26" s="711"/>
      <c r="SKF26" s="711"/>
      <c r="SKG26" s="711"/>
      <c r="SKH26" s="711"/>
      <c r="SKI26" s="711"/>
      <c r="SKJ26" s="711"/>
      <c r="SKK26" s="711"/>
      <c r="SKL26" s="711"/>
      <c r="SKM26" s="711"/>
      <c r="SKN26" s="711"/>
      <c r="SKO26" s="711"/>
      <c r="SKP26" s="711"/>
      <c r="SKQ26" s="711"/>
      <c r="SKR26" s="711"/>
      <c r="SKS26" s="711"/>
      <c r="SKT26" s="711"/>
      <c r="SKU26" s="711"/>
      <c r="SKV26" s="711"/>
      <c r="SKW26" s="711"/>
      <c r="SKX26" s="711"/>
      <c r="SKY26" s="711"/>
      <c r="SKZ26" s="711"/>
      <c r="SLA26" s="711"/>
      <c r="SLB26" s="711"/>
      <c r="SLC26" s="711"/>
      <c r="SLD26" s="711"/>
      <c r="SLE26" s="711"/>
      <c r="SLF26" s="711"/>
      <c r="SLG26" s="711"/>
      <c r="SLH26" s="711"/>
      <c r="SLI26" s="711"/>
      <c r="SLJ26" s="711"/>
      <c r="SLK26" s="711"/>
      <c r="SLL26" s="711"/>
      <c r="SLM26" s="711"/>
      <c r="SLN26" s="711"/>
      <c r="SLO26" s="711"/>
      <c r="SLP26" s="711"/>
      <c r="SLQ26" s="711"/>
      <c r="SLR26" s="711"/>
      <c r="SLS26" s="711"/>
      <c r="SLT26" s="711"/>
      <c r="SLU26" s="711"/>
      <c r="SLV26" s="711"/>
      <c r="SLW26" s="711"/>
      <c r="SLX26" s="711"/>
      <c r="SLY26" s="711"/>
      <c r="SLZ26" s="711"/>
      <c r="SMA26" s="711"/>
      <c r="SMB26" s="711"/>
      <c r="SMC26" s="711"/>
      <c r="SMD26" s="711"/>
      <c r="SME26" s="711"/>
      <c r="SMF26" s="711"/>
      <c r="SMG26" s="711"/>
      <c r="SMH26" s="711"/>
      <c r="SMI26" s="711"/>
      <c r="SMJ26" s="711"/>
      <c r="SMK26" s="711"/>
      <c r="SML26" s="711"/>
      <c r="SMM26" s="711"/>
      <c r="SMN26" s="711"/>
      <c r="SMO26" s="711"/>
      <c r="SMP26" s="711"/>
      <c r="SMQ26" s="711"/>
      <c r="SMR26" s="711"/>
      <c r="SMS26" s="711"/>
      <c r="SMT26" s="711"/>
      <c r="SMU26" s="711"/>
      <c r="SMV26" s="711"/>
      <c r="SMW26" s="711"/>
      <c r="SMX26" s="711"/>
      <c r="SMY26" s="711"/>
      <c r="SMZ26" s="711"/>
      <c r="SNA26" s="711"/>
      <c r="SNB26" s="711"/>
      <c r="SNC26" s="711"/>
      <c r="SND26" s="711"/>
      <c r="SNE26" s="711"/>
      <c r="SNF26" s="711"/>
      <c r="SNG26" s="711"/>
      <c r="SNH26" s="711"/>
      <c r="SNI26" s="711"/>
      <c r="SNJ26" s="711"/>
      <c r="SNK26" s="711"/>
      <c r="SNL26" s="711"/>
      <c r="SNM26" s="711"/>
      <c r="SNN26" s="711"/>
      <c r="SNO26" s="711"/>
      <c r="SNP26" s="711"/>
      <c r="SNQ26" s="711"/>
      <c r="SNR26" s="711"/>
      <c r="SNS26" s="711"/>
      <c r="SNT26" s="711"/>
      <c r="SNU26" s="711"/>
      <c r="SNV26" s="711"/>
      <c r="SNW26" s="711"/>
      <c r="SNX26" s="711"/>
      <c r="SNY26" s="711"/>
      <c r="SNZ26" s="711"/>
      <c r="SOA26" s="711"/>
      <c r="SOB26" s="711"/>
      <c r="SOC26" s="711"/>
      <c r="SOD26" s="711"/>
      <c r="SOE26" s="711"/>
      <c r="SOF26" s="711"/>
      <c r="SOG26" s="711"/>
      <c r="SOH26" s="711"/>
      <c r="SOI26" s="711"/>
      <c r="SOJ26" s="711"/>
      <c r="SOK26" s="711"/>
      <c r="SOL26" s="711"/>
      <c r="SOM26" s="711"/>
      <c r="SON26" s="711"/>
      <c r="SOO26" s="711"/>
      <c r="SOP26" s="711"/>
      <c r="SOQ26" s="711"/>
      <c r="SOR26" s="711"/>
      <c r="SOS26" s="711"/>
      <c r="SOT26" s="711"/>
      <c r="SOU26" s="711"/>
      <c r="SOV26" s="711"/>
      <c r="SOW26" s="711"/>
      <c r="SOX26" s="711"/>
      <c r="SOY26" s="711"/>
      <c r="SOZ26" s="711"/>
      <c r="SPA26" s="711"/>
      <c r="SPB26" s="711"/>
      <c r="SPC26" s="711"/>
      <c r="SPD26" s="711"/>
      <c r="SPE26" s="711"/>
      <c r="SPF26" s="711"/>
      <c r="SPG26" s="711"/>
      <c r="SPH26" s="711"/>
      <c r="SPI26" s="711"/>
      <c r="SPJ26" s="711"/>
      <c r="SPK26" s="711"/>
      <c r="SPL26" s="711"/>
      <c r="SPM26" s="711"/>
      <c r="SPN26" s="711"/>
      <c r="SPO26" s="711"/>
      <c r="SPP26" s="711"/>
      <c r="SPQ26" s="711"/>
      <c r="SPR26" s="711"/>
      <c r="SPS26" s="711"/>
      <c r="SPT26" s="711"/>
      <c r="SPU26" s="711"/>
      <c r="SPV26" s="711"/>
      <c r="SPW26" s="711"/>
      <c r="SPX26" s="711"/>
      <c r="SPY26" s="711"/>
      <c r="SPZ26" s="711"/>
      <c r="SQA26" s="711"/>
      <c r="SQB26" s="711"/>
      <c r="SQC26" s="711"/>
      <c r="SQD26" s="711"/>
      <c r="SQE26" s="711"/>
      <c r="SQF26" s="711"/>
      <c r="SQG26" s="711"/>
      <c r="SQH26" s="711"/>
      <c r="SQI26" s="711"/>
      <c r="SQJ26" s="711"/>
      <c r="SQK26" s="711"/>
      <c r="SQL26" s="711"/>
      <c r="SQM26" s="711"/>
      <c r="SQN26" s="711"/>
      <c r="SQO26" s="711"/>
      <c r="SQP26" s="711"/>
      <c r="SQQ26" s="711"/>
      <c r="SQR26" s="711"/>
      <c r="SQS26" s="711"/>
      <c r="SQT26" s="711"/>
      <c r="SQU26" s="711"/>
      <c r="SQV26" s="711"/>
      <c r="SQW26" s="711"/>
      <c r="SQX26" s="711"/>
      <c r="SQY26" s="711"/>
      <c r="SQZ26" s="711"/>
      <c r="SRA26" s="711"/>
      <c r="SRB26" s="711"/>
      <c r="SRC26" s="711"/>
      <c r="SRD26" s="711"/>
      <c r="SRE26" s="711"/>
      <c r="SRF26" s="711"/>
      <c r="SRG26" s="711"/>
      <c r="SRH26" s="711"/>
      <c r="SRI26" s="711"/>
      <c r="SRJ26" s="711"/>
      <c r="SRK26" s="711"/>
      <c r="SRL26" s="711"/>
      <c r="SRM26" s="711"/>
      <c r="SRN26" s="711"/>
      <c r="SRO26" s="711"/>
      <c r="SRP26" s="711"/>
      <c r="SRQ26" s="711"/>
      <c r="SRR26" s="711"/>
      <c r="SRS26" s="711"/>
      <c r="SRT26" s="711"/>
      <c r="SRU26" s="711"/>
      <c r="SRV26" s="711"/>
      <c r="SRW26" s="711"/>
      <c r="SRX26" s="711"/>
      <c r="SRY26" s="711"/>
      <c r="SRZ26" s="711"/>
      <c r="SSA26" s="711"/>
      <c r="SSB26" s="711"/>
      <c r="SSC26" s="711"/>
      <c r="SSD26" s="711"/>
      <c r="SSE26" s="711"/>
      <c r="SSF26" s="711"/>
      <c r="SSG26" s="711"/>
      <c r="SSH26" s="711"/>
      <c r="SSI26" s="711"/>
      <c r="SSJ26" s="711"/>
      <c r="SSK26" s="711"/>
      <c r="SSL26" s="711"/>
      <c r="SSM26" s="711"/>
      <c r="SSN26" s="711"/>
      <c r="SSO26" s="711"/>
      <c r="SSP26" s="711"/>
      <c r="SSQ26" s="711"/>
      <c r="SSR26" s="711"/>
      <c r="SSS26" s="711"/>
      <c r="SST26" s="711"/>
      <c r="SSU26" s="711"/>
      <c r="SSV26" s="711"/>
      <c r="SSW26" s="711"/>
      <c r="SSX26" s="711"/>
      <c r="SSY26" s="711"/>
      <c r="SSZ26" s="711"/>
      <c r="STA26" s="711"/>
      <c r="STB26" s="711"/>
      <c r="STC26" s="711"/>
      <c r="STD26" s="711"/>
      <c r="STE26" s="711"/>
      <c r="STF26" s="711"/>
      <c r="STG26" s="711"/>
      <c r="STH26" s="711"/>
      <c r="STI26" s="711"/>
      <c r="STJ26" s="711"/>
      <c r="STK26" s="711"/>
      <c r="STL26" s="711"/>
      <c r="STM26" s="711"/>
      <c r="STN26" s="711"/>
      <c r="STO26" s="711"/>
      <c r="STP26" s="711"/>
      <c r="STQ26" s="711"/>
      <c r="STR26" s="711"/>
      <c r="STS26" s="711"/>
      <c r="STT26" s="711"/>
      <c r="STU26" s="711"/>
      <c r="STV26" s="711"/>
      <c r="STW26" s="711"/>
      <c r="STX26" s="711"/>
      <c r="STY26" s="711"/>
      <c r="STZ26" s="711"/>
      <c r="SUA26" s="711"/>
      <c r="SUB26" s="711"/>
      <c r="SUC26" s="711"/>
      <c r="SUD26" s="711"/>
      <c r="SUE26" s="711"/>
      <c r="SUF26" s="711"/>
      <c r="SUG26" s="711"/>
      <c r="SUH26" s="711"/>
      <c r="SUI26" s="711"/>
      <c r="SUJ26" s="711"/>
      <c r="SUK26" s="711"/>
      <c r="SUL26" s="711"/>
      <c r="SUM26" s="711"/>
      <c r="SUN26" s="711"/>
      <c r="SUO26" s="711"/>
      <c r="SUP26" s="711"/>
      <c r="SUQ26" s="711"/>
      <c r="SUR26" s="711"/>
      <c r="SUS26" s="711"/>
      <c r="SUT26" s="711"/>
      <c r="SUU26" s="711"/>
      <c r="SUV26" s="711"/>
      <c r="SUW26" s="711"/>
      <c r="SUX26" s="711"/>
      <c r="SUY26" s="711"/>
      <c r="SUZ26" s="711"/>
      <c r="SVA26" s="711"/>
      <c r="SVB26" s="711"/>
      <c r="SVC26" s="711"/>
      <c r="SVD26" s="711"/>
      <c r="SVE26" s="711"/>
      <c r="SVF26" s="711"/>
      <c r="SVG26" s="711"/>
      <c r="SVH26" s="711"/>
      <c r="SVI26" s="711"/>
      <c r="SVJ26" s="711"/>
      <c r="SVK26" s="711"/>
      <c r="SVL26" s="711"/>
      <c r="SVM26" s="711"/>
      <c r="SVN26" s="711"/>
      <c r="SVO26" s="711"/>
      <c r="SVP26" s="711"/>
      <c r="SVQ26" s="711"/>
      <c r="SVR26" s="711"/>
      <c r="SVS26" s="711"/>
      <c r="SVT26" s="711"/>
      <c r="SVU26" s="711"/>
      <c r="SVV26" s="711"/>
      <c r="SVW26" s="711"/>
      <c r="SVX26" s="711"/>
      <c r="SVY26" s="711"/>
      <c r="SVZ26" s="711"/>
      <c r="SWA26" s="711"/>
      <c r="SWB26" s="711"/>
      <c r="SWC26" s="711"/>
      <c r="SWD26" s="711"/>
      <c r="SWE26" s="711"/>
      <c r="SWF26" s="711"/>
      <c r="SWG26" s="711"/>
      <c r="SWH26" s="711"/>
      <c r="SWI26" s="711"/>
      <c r="SWJ26" s="711"/>
      <c r="SWK26" s="711"/>
      <c r="SWL26" s="711"/>
      <c r="SWM26" s="711"/>
      <c r="SWN26" s="711"/>
      <c r="SWO26" s="711"/>
      <c r="SWP26" s="711"/>
      <c r="SWQ26" s="711"/>
      <c r="SWR26" s="711"/>
      <c r="SWS26" s="711"/>
      <c r="SWT26" s="711"/>
      <c r="SWU26" s="711"/>
      <c r="SWV26" s="711"/>
      <c r="SWW26" s="711"/>
      <c r="SWX26" s="711"/>
      <c r="SWY26" s="711"/>
      <c r="SWZ26" s="711"/>
      <c r="SXA26" s="711"/>
      <c r="SXB26" s="711"/>
      <c r="SXC26" s="711"/>
      <c r="SXD26" s="711"/>
      <c r="SXE26" s="711"/>
      <c r="SXF26" s="711"/>
      <c r="SXG26" s="711"/>
      <c r="SXH26" s="711"/>
      <c r="SXI26" s="711"/>
      <c r="SXJ26" s="711"/>
      <c r="SXK26" s="711"/>
      <c r="SXL26" s="711"/>
      <c r="SXM26" s="711"/>
      <c r="SXN26" s="711"/>
      <c r="SXO26" s="711"/>
      <c r="SXP26" s="711"/>
      <c r="SXQ26" s="711"/>
      <c r="SXR26" s="711"/>
      <c r="SXS26" s="711"/>
      <c r="SXT26" s="711"/>
      <c r="SXU26" s="711"/>
      <c r="SXV26" s="711"/>
      <c r="SXW26" s="711"/>
      <c r="SXX26" s="711"/>
      <c r="SXY26" s="711"/>
      <c r="SXZ26" s="711"/>
      <c r="SYA26" s="711"/>
      <c r="SYB26" s="711"/>
      <c r="SYC26" s="711"/>
      <c r="SYD26" s="711"/>
      <c r="SYE26" s="711"/>
      <c r="SYF26" s="711"/>
      <c r="SYG26" s="711"/>
      <c r="SYH26" s="711"/>
      <c r="SYI26" s="711"/>
      <c r="SYJ26" s="711"/>
      <c r="SYK26" s="711"/>
      <c r="SYL26" s="711"/>
      <c r="SYM26" s="711"/>
      <c r="SYN26" s="711"/>
      <c r="SYO26" s="711"/>
      <c r="SYP26" s="711"/>
      <c r="SYQ26" s="711"/>
      <c r="SYR26" s="711"/>
      <c r="SYS26" s="711"/>
      <c r="SYT26" s="711"/>
      <c r="SYU26" s="711"/>
      <c r="SYV26" s="711"/>
      <c r="SYW26" s="711"/>
      <c r="SYX26" s="711"/>
      <c r="SYY26" s="711"/>
      <c r="SYZ26" s="711"/>
      <c r="SZA26" s="711"/>
      <c r="SZB26" s="711"/>
      <c r="SZC26" s="711"/>
      <c r="SZD26" s="711"/>
      <c r="SZE26" s="711"/>
      <c r="SZF26" s="711"/>
      <c r="SZG26" s="711"/>
      <c r="SZH26" s="711"/>
      <c r="SZI26" s="711"/>
      <c r="SZJ26" s="711"/>
      <c r="SZK26" s="711"/>
      <c r="SZL26" s="711"/>
      <c r="SZM26" s="711"/>
      <c r="SZN26" s="711"/>
      <c r="SZO26" s="711"/>
      <c r="SZP26" s="711"/>
      <c r="SZQ26" s="711"/>
      <c r="SZR26" s="711"/>
      <c r="SZS26" s="711"/>
      <c r="SZT26" s="711"/>
      <c r="SZU26" s="711"/>
      <c r="SZV26" s="711"/>
      <c r="SZW26" s="711"/>
      <c r="SZX26" s="711"/>
      <c r="SZY26" s="711"/>
      <c r="SZZ26" s="711"/>
      <c r="TAA26" s="711"/>
      <c r="TAB26" s="711"/>
      <c r="TAC26" s="711"/>
      <c r="TAD26" s="711"/>
      <c r="TAE26" s="711"/>
      <c r="TAF26" s="711"/>
      <c r="TAG26" s="711"/>
      <c r="TAH26" s="711"/>
      <c r="TAI26" s="711"/>
      <c r="TAJ26" s="711"/>
      <c r="TAK26" s="711"/>
      <c r="TAL26" s="711"/>
      <c r="TAM26" s="711"/>
      <c r="TAN26" s="711"/>
      <c r="TAO26" s="711"/>
      <c r="TAP26" s="711"/>
      <c r="TAQ26" s="711"/>
      <c r="TAR26" s="711"/>
      <c r="TAS26" s="711"/>
      <c r="TAT26" s="711"/>
      <c r="TAU26" s="711"/>
      <c r="TAV26" s="711"/>
      <c r="TAW26" s="711"/>
      <c r="TAX26" s="711"/>
      <c r="TAY26" s="711"/>
      <c r="TAZ26" s="711"/>
      <c r="TBA26" s="711"/>
      <c r="TBB26" s="711"/>
      <c r="TBC26" s="711"/>
      <c r="TBD26" s="711"/>
      <c r="TBE26" s="711"/>
      <c r="TBF26" s="711"/>
      <c r="TBG26" s="711"/>
      <c r="TBH26" s="711"/>
      <c r="TBI26" s="711"/>
      <c r="TBJ26" s="711"/>
      <c r="TBK26" s="711"/>
      <c r="TBL26" s="711"/>
      <c r="TBM26" s="711"/>
      <c r="TBN26" s="711"/>
      <c r="TBO26" s="711"/>
      <c r="TBP26" s="711"/>
      <c r="TBQ26" s="711"/>
      <c r="TBR26" s="711"/>
      <c r="TBS26" s="711"/>
      <c r="TBT26" s="711"/>
      <c r="TBU26" s="711"/>
      <c r="TBV26" s="711"/>
      <c r="TBW26" s="711"/>
      <c r="TBX26" s="711"/>
      <c r="TBY26" s="711"/>
      <c r="TBZ26" s="711"/>
      <c r="TCA26" s="711"/>
      <c r="TCB26" s="711"/>
      <c r="TCC26" s="711"/>
      <c r="TCD26" s="711"/>
      <c r="TCE26" s="711"/>
      <c r="TCF26" s="711"/>
      <c r="TCG26" s="711"/>
      <c r="TCH26" s="711"/>
      <c r="TCI26" s="711"/>
      <c r="TCJ26" s="711"/>
      <c r="TCK26" s="711"/>
      <c r="TCL26" s="711"/>
      <c r="TCM26" s="711"/>
      <c r="TCN26" s="711"/>
      <c r="TCO26" s="711"/>
      <c r="TCP26" s="711"/>
      <c r="TCQ26" s="711"/>
      <c r="TCR26" s="711"/>
      <c r="TCS26" s="711"/>
      <c r="TCT26" s="711"/>
      <c r="TCU26" s="711"/>
      <c r="TCV26" s="711"/>
      <c r="TCW26" s="711"/>
      <c r="TCX26" s="711"/>
      <c r="TCY26" s="711"/>
      <c r="TCZ26" s="711"/>
      <c r="TDA26" s="711"/>
      <c r="TDB26" s="711"/>
      <c r="TDC26" s="711"/>
      <c r="TDD26" s="711"/>
      <c r="TDE26" s="711"/>
      <c r="TDF26" s="711"/>
      <c r="TDG26" s="711"/>
      <c r="TDH26" s="711"/>
      <c r="TDI26" s="711"/>
      <c r="TDJ26" s="711"/>
      <c r="TDK26" s="711"/>
      <c r="TDL26" s="711"/>
      <c r="TDM26" s="711"/>
      <c r="TDN26" s="711"/>
      <c r="TDO26" s="711"/>
      <c r="TDP26" s="711"/>
      <c r="TDQ26" s="711"/>
      <c r="TDR26" s="711"/>
      <c r="TDS26" s="711"/>
      <c r="TDT26" s="711"/>
      <c r="TDU26" s="711"/>
      <c r="TDV26" s="711"/>
      <c r="TDW26" s="711"/>
      <c r="TDX26" s="711"/>
      <c r="TDY26" s="711"/>
      <c r="TDZ26" s="711"/>
      <c r="TEA26" s="711"/>
      <c r="TEB26" s="711"/>
      <c r="TEC26" s="711"/>
      <c r="TED26" s="711"/>
      <c r="TEE26" s="711"/>
      <c r="TEF26" s="711"/>
      <c r="TEG26" s="711"/>
      <c r="TEH26" s="711"/>
      <c r="TEI26" s="711"/>
      <c r="TEJ26" s="711"/>
      <c r="TEK26" s="711"/>
      <c r="TEL26" s="711"/>
      <c r="TEM26" s="711"/>
      <c r="TEN26" s="711"/>
      <c r="TEO26" s="711"/>
      <c r="TEP26" s="711"/>
      <c r="TEQ26" s="711"/>
      <c r="TER26" s="711"/>
      <c r="TES26" s="711"/>
      <c r="TET26" s="711"/>
      <c r="TEU26" s="711"/>
      <c r="TEV26" s="711"/>
      <c r="TEW26" s="711"/>
      <c r="TEX26" s="711"/>
      <c r="TEY26" s="711"/>
      <c r="TEZ26" s="711"/>
      <c r="TFA26" s="711"/>
      <c r="TFB26" s="711"/>
      <c r="TFC26" s="711"/>
      <c r="TFD26" s="711"/>
      <c r="TFE26" s="711"/>
      <c r="TFF26" s="711"/>
      <c r="TFG26" s="711"/>
      <c r="TFH26" s="711"/>
      <c r="TFI26" s="711"/>
      <c r="TFJ26" s="711"/>
      <c r="TFK26" s="711"/>
      <c r="TFL26" s="711"/>
      <c r="TFM26" s="711"/>
      <c r="TFN26" s="711"/>
      <c r="TFO26" s="711"/>
      <c r="TFP26" s="711"/>
      <c r="TFQ26" s="711"/>
      <c r="TFR26" s="711"/>
      <c r="TFS26" s="711"/>
      <c r="TFT26" s="711"/>
      <c r="TFU26" s="711"/>
      <c r="TFV26" s="711"/>
      <c r="TFW26" s="711"/>
      <c r="TFX26" s="711"/>
      <c r="TFY26" s="711"/>
      <c r="TFZ26" s="711"/>
      <c r="TGA26" s="711"/>
      <c r="TGB26" s="711"/>
      <c r="TGC26" s="711"/>
      <c r="TGD26" s="711"/>
      <c r="TGE26" s="711"/>
      <c r="TGF26" s="711"/>
      <c r="TGG26" s="711"/>
      <c r="TGH26" s="711"/>
      <c r="TGI26" s="711"/>
      <c r="TGJ26" s="711"/>
      <c r="TGK26" s="711"/>
      <c r="TGL26" s="711"/>
      <c r="TGM26" s="711"/>
      <c r="TGN26" s="711"/>
      <c r="TGO26" s="711"/>
      <c r="TGP26" s="711"/>
      <c r="TGQ26" s="711"/>
      <c r="TGR26" s="711"/>
      <c r="TGS26" s="711"/>
      <c r="TGT26" s="711"/>
      <c r="TGU26" s="711"/>
      <c r="TGV26" s="711"/>
      <c r="TGW26" s="711"/>
      <c r="TGX26" s="711"/>
      <c r="TGY26" s="711"/>
      <c r="TGZ26" s="711"/>
      <c r="THA26" s="711"/>
      <c r="THB26" s="711"/>
      <c r="THC26" s="711"/>
      <c r="THD26" s="711"/>
      <c r="THE26" s="711"/>
      <c r="THF26" s="711"/>
      <c r="THG26" s="711"/>
      <c r="THH26" s="711"/>
      <c r="THI26" s="711"/>
      <c r="THJ26" s="711"/>
      <c r="THK26" s="711"/>
      <c r="THL26" s="711"/>
      <c r="THM26" s="711"/>
      <c r="THN26" s="711"/>
      <c r="THO26" s="711"/>
      <c r="THP26" s="711"/>
      <c r="THQ26" s="711"/>
      <c r="THR26" s="711"/>
      <c r="THS26" s="711"/>
      <c r="THT26" s="711"/>
      <c r="THU26" s="711"/>
      <c r="THV26" s="711"/>
      <c r="THW26" s="711"/>
      <c r="THX26" s="711"/>
      <c r="THY26" s="711"/>
      <c r="THZ26" s="711"/>
      <c r="TIA26" s="711"/>
      <c r="TIB26" s="711"/>
      <c r="TIC26" s="711"/>
      <c r="TID26" s="711"/>
      <c r="TIE26" s="711"/>
      <c r="TIF26" s="711"/>
      <c r="TIG26" s="711"/>
      <c r="TIH26" s="711"/>
      <c r="TII26" s="711"/>
      <c r="TIJ26" s="711"/>
      <c r="TIK26" s="711"/>
      <c r="TIL26" s="711"/>
      <c r="TIM26" s="711"/>
      <c r="TIN26" s="711"/>
      <c r="TIO26" s="711"/>
      <c r="TIP26" s="711"/>
      <c r="TIQ26" s="711"/>
      <c r="TIR26" s="711"/>
      <c r="TIS26" s="711"/>
      <c r="TIT26" s="711"/>
      <c r="TIU26" s="711"/>
      <c r="TIV26" s="711"/>
      <c r="TIW26" s="711"/>
      <c r="TIX26" s="711"/>
      <c r="TIY26" s="711"/>
      <c r="TIZ26" s="711"/>
      <c r="TJA26" s="711"/>
      <c r="TJB26" s="711"/>
      <c r="TJC26" s="711"/>
      <c r="TJD26" s="711"/>
      <c r="TJE26" s="711"/>
      <c r="TJF26" s="711"/>
      <c r="TJG26" s="711"/>
      <c r="TJH26" s="711"/>
      <c r="TJI26" s="711"/>
      <c r="TJJ26" s="711"/>
      <c r="TJK26" s="711"/>
      <c r="TJL26" s="711"/>
      <c r="TJM26" s="711"/>
      <c r="TJN26" s="711"/>
      <c r="TJO26" s="711"/>
      <c r="TJP26" s="711"/>
      <c r="TJQ26" s="711"/>
      <c r="TJR26" s="711"/>
      <c r="TJS26" s="711"/>
      <c r="TJT26" s="711"/>
      <c r="TJU26" s="711"/>
      <c r="TJV26" s="711"/>
      <c r="TJW26" s="711"/>
      <c r="TJX26" s="711"/>
      <c r="TJY26" s="711"/>
      <c r="TJZ26" s="711"/>
      <c r="TKA26" s="711"/>
      <c r="TKB26" s="711"/>
      <c r="TKC26" s="711"/>
      <c r="TKD26" s="711"/>
      <c r="TKE26" s="711"/>
      <c r="TKF26" s="711"/>
      <c r="TKG26" s="711"/>
      <c r="TKH26" s="711"/>
      <c r="TKI26" s="711"/>
      <c r="TKJ26" s="711"/>
      <c r="TKK26" s="711"/>
      <c r="TKL26" s="711"/>
      <c r="TKM26" s="711"/>
      <c r="TKN26" s="711"/>
      <c r="TKO26" s="711"/>
      <c r="TKP26" s="711"/>
      <c r="TKQ26" s="711"/>
      <c r="TKR26" s="711"/>
      <c r="TKS26" s="711"/>
      <c r="TKT26" s="711"/>
      <c r="TKU26" s="711"/>
      <c r="TKV26" s="711"/>
      <c r="TKW26" s="711"/>
      <c r="TKX26" s="711"/>
      <c r="TKY26" s="711"/>
      <c r="TKZ26" s="711"/>
      <c r="TLA26" s="711"/>
      <c r="TLB26" s="711"/>
      <c r="TLC26" s="711"/>
      <c r="TLD26" s="711"/>
      <c r="TLE26" s="711"/>
      <c r="TLF26" s="711"/>
      <c r="TLG26" s="711"/>
      <c r="TLH26" s="711"/>
      <c r="TLI26" s="711"/>
      <c r="TLJ26" s="711"/>
      <c r="TLK26" s="711"/>
      <c r="TLL26" s="711"/>
      <c r="TLM26" s="711"/>
      <c r="TLN26" s="711"/>
      <c r="TLO26" s="711"/>
      <c r="TLP26" s="711"/>
      <c r="TLQ26" s="711"/>
      <c r="TLR26" s="711"/>
      <c r="TLS26" s="711"/>
      <c r="TLT26" s="711"/>
      <c r="TLU26" s="711"/>
      <c r="TLV26" s="711"/>
      <c r="TLW26" s="711"/>
      <c r="TLX26" s="711"/>
      <c r="TLY26" s="711"/>
      <c r="TLZ26" s="711"/>
      <c r="TMA26" s="711"/>
      <c r="TMB26" s="711"/>
      <c r="TMC26" s="711"/>
      <c r="TMD26" s="711"/>
      <c r="TME26" s="711"/>
      <c r="TMF26" s="711"/>
      <c r="TMG26" s="711"/>
      <c r="TMH26" s="711"/>
      <c r="TMI26" s="711"/>
      <c r="TMJ26" s="711"/>
      <c r="TMK26" s="711"/>
      <c r="TML26" s="711"/>
      <c r="TMM26" s="711"/>
      <c r="TMN26" s="711"/>
      <c r="TMO26" s="711"/>
      <c r="TMP26" s="711"/>
      <c r="TMQ26" s="711"/>
      <c r="TMR26" s="711"/>
      <c r="TMS26" s="711"/>
      <c r="TMT26" s="711"/>
      <c r="TMU26" s="711"/>
      <c r="TMV26" s="711"/>
      <c r="TMW26" s="711"/>
      <c r="TMX26" s="711"/>
      <c r="TMY26" s="711"/>
      <c r="TMZ26" s="711"/>
      <c r="TNA26" s="711"/>
      <c r="TNB26" s="711"/>
      <c r="TNC26" s="711"/>
      <c r="TND26" s="711"/>
      <c r="TNE26" s="711"/>
      <c r="TNF26" s="711"/>
      <c r="TNG26" s="711"/>
      <c r="TNH26" s="711"/>
      <c r="TNI26" s="711"/>
      <c r="TNJ26" s="711"/>
      <c r="TNK26" s="711"/>
      <c r="TNL26" s="711"/>
      <c r="TNM26" s="711"/>
      <c r="TNN26" s="711"/>
      <c r="TNO26" s="711"/>
      <c r="TNP26" s="711"/>
      <c r="TNQ26" s="711"/>
      <c r="TNR26" s="711"/>
      <c r="TNS26" s="711"/>
      <c r="TNT26" s="711"/>
      <c r="TNU26" s="711"/>
      <c r="TNV26" s="711"/>
      <c r="TNW26" s="711"/>
      <c r="TNX26" s="711"/>
      <c r="TNY26" s="711"/>
      <c r="TNZ26" s="711"/>
      <c r="TOA26" s="711"/>
      <c r="TOB26" s="711"/>
      <c r="TOC26" s="711"/>
      <c r="TOD26" s="711"/>
      <c r="TOE26" s="711"/>
      <c r="TOF26" s="711"/>
      <c r="TOG26" s="711"/>
      <c r="TOH26" s="711"/>
      <c r="TOI26" s="711"/>
      <c r="TOJ26" s="711"/>
      <c r="TOK26" s="711"/>
      <c r="TOL26" s="711"/>
      <c r="TOM26" s="711"/>
      <c r="TON26" s="711"/>
      <c r="TOO26" s="711"/>
      <c r="TOP26" s="711"/>
      <c r="TOQ26" s="711"/>
      <c r="TOR26" s="711"/>
      <c r="TOS26" s="711"/>
      <c r="TOT26" s="711"/>
      <c r="TOU26" s="711"/>
      <c r="TOV26" s="711"/>
      <c r="TOW26" s="711"/>
      <c r="TOX26" s="711"/>
      <c r="TOY26" s="711"/>
      <c r="TOZ26" s="711"/>
      <c r="TPA26" s="711"/>
      <c r="TPB26" s="711"/>
      <c r="TPC26" s="711"/>
      <c r="TPD26" s="711"/>
      <c r="TPE26" s="711"/>
      <c r="TPF26" s="711"/>
      <c r="TPG26" s="711"/>
      <c r="TPH26" s="711"/>
      <c r="TPI26" s="711"/>
      <c r="TPJ26" s="711"/>
      <c r="TPK26" s="711"/>
      <c r="TPL26" s="711"/>
      <c r="TPM26" s="711"/>
      <c r="TPN26" s="711"/>
      <c r="TPO26" s="711"/>
      <c r="TPP26" s="711"/>
      <c r="TPQ26" s="711"/>
      <c r="TPR26" s="711"/>
      <c r="TPS26" s="711"/>
      <c r="TPT26" s="711"/>
      <c r="TPU26" s="711"/>
      <c r="TPV26" s="711"/>
      <c r="TPW26" s="711"/>
      <c r="TPX26" s="711"/>
      <c r="TPY26" s="711"/>
      <c r="TPZ26" s="711"/>
      <c r="TQA26" s="711"/>
      <c r="TQB26" s="711"/>
      <c r="TQC26" s="711"/>
      <c r="TQD26" s="711"/>
      <c r="TQE26" s="711"/>
      <c r="TQF26" s="711"/>
      <c r="TQG26" s="711"/>
      <c r="TQH26" s="711"/>
      <c r="TQI26" s="711"/>
      <c r="TQJ26" s="711"/>
      <c r="TQK26" s="711"/>
      <c r="TQL26" s="711"/>
      <c r="TQM26" s="711"/>
      <c r="TQN26" s="711"/>
      <c r="TQO26" s="711"/>
      <c r="TQP26" s="711"/>
      <c r="TQQ26" s="711"/>
      <c r="TQR26" s="711"/>
      <c r="TQS26" s="711"/>
      <c r="TQT26" s="711"/>
      <c r="TQU26" s="711"/>
      <c r="TQV26" s="711"/>
      <c r="TQW26" s="711"/>
      <c r="TQX26" s="711"/>
      <c r="TQY26" s="711"/>
      <c r="TQZ26" s="711"/>
      <c r="TRA26" s="711"/>
      <c r="TRB26" s="711"/>
      <c r="TRC26" s="711"/>
      <c r="TRD26" s="711"/>
      <c r="TRE26" s="711"/>
      <c r="TRF26" s="711"/>
      <c r="TRG26" s="711"/>
      <c r="TRH26" s="711"/>
      <c r="TRI26" s="711"/>
      <c r="TRJ26" s="711"/>
      <c r="TRK26" s="711"/>
      <c r="TRL26" s="711"/>
      <c r="TRM26" s="711"/>
      <c r="TRN26" s="711"/>
      <c r="TRO26" s="711"/>
      <c r="TRP26" s="711"/>
      <c r="TRQ26" s="711"/>
      <c r="TRR26" s="711"/>
      <c r="TRS26" s="711"/>
      <c r="TRT26" s="711"/>
      <c r="TRU26" s="711"/>
      <c r="TRV26" s="711"/>
      <c r="TRW26" s="711"/>
      <c r="TRX26" s="711"/>
      <c r="TRY26" s="711"/>
      <c r="TRZ26" s="711"/>
      <c r="TSA26" s="711"/>
      <c r="TSB26" s="711"/>
      <c r="TSC26" s="711"/>
      <c r="TSD26" s="711"/>
      <c r="TSE26" s="711"/>
      <c r="TSF26" s="711"/>
      <c r="TSG26" s="711"/>
      <c r="TSH26" s="711"/>
      <c r="TSI26" s="711"/>
      <c r="TSJ26" s="711"/>
      <c r="TSK26" s="711"/>
      <c r="TSL26" s="711"/>
      <c r="TSM26" s="711"/>
      <c r="TSN26" s="711"/>
      <c r="TSO26" s="711"/>
      <c r="TSP26" s="711"/>
      <c r="TSQ26" s="711"/>
      <c r="TSR26" s="711"/>
      <c r="TSS26" s="711"/>
      <c r="TST26" s="711"/>
      <c r="TSU26" s="711"/>
      <c r="TSV26" s="711"/>
      <c r="TSW26" s="711"/>
      <c r="TSX26" s="711"/>
      <c r="TSY26" s="711"/>
      <c r="TSZ26" s="711"/>
      <c r="TTA26" s="711"/>
      <c r="TTB26" s="711"/>
      <c r="TTC26" s="711"/>
      <c r="TTD26" s="711"/>
      <c r="TTE26" s="711"/>
      <c r="TTF26" s="711"/>
      <c r="TTG26" s="711"/>
      <c r="TTH26" s="711"/>
      <c r="TTI26" s="711"/>
      <c r="TTJ26" s="711"/>
      <c r="TTK26" s="711"/>
      <c r="TTL26" s="711"/>
      <c r="TTM26" s="711"/>
      <c r="TTN26" s="711"/>
      <c r="TTO26" s="711"/>
      <c r="TTP26" s="711"/>
      <c r="TTQ26" s="711"/>
      <c r="TTR26" s="711"/>
      <c r="TTS26" s="711"/>
      <c r="TTT26" s="711"/>
      <c r="TTU26" s="711"/>
      <c r="TTV26" s="711"/>
      <c r="TTW26" s="711"/>
      <c r="TTX26" s="711"/>
      <c r="TTY26" s="711"/>
      <c r="TTZ26" s="711"/>
      <c r="TUA26" s="711"/>
      <c r="TUB26" s="711"/>
      <c r="TUC26" s="711"/>
      <c r="TUD26" s="711"/>
      <c r="TUE26" s="711"/>
      <c r="TUF26" s="711"/>
      <c r="TUG26" s="711"/>
      <c r="TUH26" s="711"/>
      <c r="TUI26" s="711"/>
      <c r="TUJ26" s="711"/>
      <c r="TUK26" s="711"/>
      <c r="TUL26" s="711"/>
      <c r="TUM26" s="711"/>
      <c r="TUN26" s="711"/>
      <c r="TUO26" s="711"/>
      <c r="TUP26" s="711"/>
      <c r="TUQ26" s="711"/>
      <c r="TUR26" s="711"/>
      <c r="TUS26" s="711"/>
      <c r="TUT26" s="711"/>
      <c r="TUU26" s="711"/>
      <c r="TUV26" s="711"/>
      <c r="TUW26" s="711"/>
      <c r="TUX26" s="711"/>
      <c r="TUY26" s="711"/>
      <c r="TUZ26" s="711"/>
      <c r="TVA26" s="711"/>
      <c r="TVB26" s="711"/>
      <c r="TVC26" s="711"/>
      <c r="TVD26" s="711"/>
      <c r="TVE26" s="711"/>
      <c r="TVF26" s="711"/>
      <c r="TVG26" s="711"/>
      <c r="TVH26" s="711"/>
      <c r="TVI26" s="711"/>
      <c r="TVJ26" s="711"/>
      <c r="TVK26" s="711"/>
      <c r="TVL26" s="711"/>
      <c r="TVM26" s="711"/>
      <c r="TVN26" s="711"/>
      <c r="TVO26" s="711"/>
      <c r="TVP26" s="711"/>
      <c r="TVQ26" s="711"/>
      <c r="TVR26" s="711"/>
      <c r="TVS26" s="711"/>
      <c r="TVT26" s="711"/>
      <c r="TVU26" s="711"/>
      <c r="TVV26" s="711"/>
      <c r="TVW26" s="711"/>
      <c r="TVX26" s="711"/>
      <c r="TVY26" s="711"/>
      <c r="TVZ26" s="711"/>
      <c r="TWA26" s="711"/>
      <c r="TWB26" s="711"/>
      <c r="TWC26" s="711"/>
      <c r="TWD26" s="711"/>
      <c r="TWE26" s="711"/>
      <c r="TWF26" s="711"/>
      <c r="TWG26" s="711"/>
      <c r="TWH26" s="711"/>
      <c r="TWI26" s="711"/>
      <c r="TWJ26" s="711"/>
      <c r="TWK26" s="711"/>
      <c r="TWL26" s="711"/>
      <c r="TWM26" s="711"/>
      <c r="TWN26" s="711"/>
      <c r="TWO26" s="711"/>
      <c r="TWP26" s="711"/>
      <c r="TWQ26" s="711"/>
      <c r="TWR26" s="711"/>
      <c r="TWS26" s="711"/>
      <c r="TWT26" s="711"/>
      <c r="TWU26" s="711"/>
      <c r="TWV26" s="711"/>
      <c r="TWW26" s="711"/>
      <c r="TWX26" s="711"/>
      <c r="TWY26" s="711"/>
      <c r="TWZ26" s="711"/>
      <c r="TXA26" s="711"/>
      <c r="TXB26" s="711"/>
      <c r="TXC26" s="711"/>
      <c r="TXD26" s="711"/>
      <c r="TXE26" s="711"/>
      <c r="TXF26" s="711"/>
      <c r="TXG26" s="711"/>
      <c r="TXH26" s="711"/>
      <c r="TXI26" s="711"/>
      <c r="TXJ26" s="711"/>
      <c r="TXK26" s="711"/>
      <c r="TXL26" s="711"/>
      <c r="TXM26" s="711"/>
      <c r="TXN26" s="711"/>
      <c r="TXO26" s="711"/>
      <c r="TXP26" s="711"/>
      <c r="TXQ26" s="711"/>
      <c r="TXR26" s="711"/>
      <c r="TXS26" s="711"/>
      <c r="TXT26" s="711"/>
      <c r="TXU26" s="711"/>
      <c r="TXV26" s="711"/>
      <c r="TXW26" s="711"/>
      <c r="TXX26" s="711"/>
      <c r="TXY26" s="711"/>
      <c r="TXZ26" s="711"/>
      <c r="TYA26" s="711"/>
      <c r="TYB26" s="711"/>
      <c r="TYC26" s="711"/>
      <c r="TYD26" s="711"/>
      <c r="TYE26" s="711"/>
      <c r="TYF26" s="711"/>
      <c r="TYG26" s="711"/>
      <c r="TYH26" s="711"/>
      <c r="TYI26" s="711"/>
      <c r="TYJ26" s="711"/>
      <c r="TYK26" s="711"/>
      <c r="TYL26" s="711"/>
      <c r="TYM26" s="711"/>
      <c r="TYN26" s="711"/>
      <c r="TYO26" s="711"/>
      <c r="TYP26" s="711"/>
      <c r="TYQ26" s="711"/>
      <c r="TYR26" s="711"/>
      <c r="TYS26" s="711"/>
      <c r="TYT26" s="711"/>
      <c r="TYU26" s="711"/>
      <c r="TYV26" s="711"/>
      <c r="TYW26" s="711"/>
      <c r="TYX26" s="711"/>
      <c r="TYY26" s="711"/>
      <c r="TYZ26" s="711"/>
      <c r="TZA26" s="711"/>
      <c r="TZB26" s="711"/>
      <c r="TZC26" s="711"/>
      <c r="TZD26" s="711"/>
      <c r="TZE26" s="711"/>
      <c r="TZF26" s="711"/>
      <c r="TZG26" s="711"/>
      <c r="TZH26" s="711"/>
      <c r="TZI26" s="711"/>
      <c r="TZJ26" s="711"/>
      <c r="TZK26" s="711"/>
      <c r="TZL26" s="711"/>
      <c r="TZM26" s="711"/>
      <c r="TZN26" s="711"/>
      <c r="TZO26" s="711"/>
      <c r="TZP26" s="711"/>
      <c r="TZQ26" s="711"/>
      <c r="TZR26" s="711"/>
      <c r="TZS26" s="711"/>
      <c r="TZT26" s="711"/>
      <c r="TZU26" s="711"/>
      <c r="TZV26" s="711"/>
      <c r="TZW26" s="711"/>
      <c r="TZX26" s="711"/>
      <c r="TZY26" s="711"/>
      <c r="TZZ26" s="711"/>
      <c r="UAA26" s="711"/>
      <c r="UAB26" s="711"/>
      <c r="UAC26" s="711"/>
      <c r="UAD26" s="711"/>
      <c r="UAE26" s="711"/>
      <c r="UAF26" s="711"/>
      <c r="UAG26" s="711"/>
      <c r="UAH26" s="711"/>
      <c r="UAI26" s="711"/>
      <c r="UAJ26" s="711"/>
      <c r="UAK26" s="711"/>
      <c r="UAL26" s="711"/>
      <c r="UAM26" s="711"/>
      <c r="UAN26" s="711"/>
      <c r="UAO26" s="711"/>
      <c r="UAP26" s="711"/>
      <c r="UAQ26" s="711"/>
      <c r="UAR26" s="711"/>
      <c r="UAS26" s="711"/>
      <c r="UAT26" s="711"/>
      <c r="UAU26" s="711"/>
      <c r="UAV26" s="711"/>
      <c r="UAW26" s="711"/>
      <c r="UAX26" s="711"/>
      <c r="UAY26" s="711"/>
      <c r="UAZ26" s="711"/>
      <c r="UBA26" s="711"/>
      <c r="UBB26" s="711"/>
      <c r="UBC26" s="711"/>
      <c r="UBD26" s="711"/>
      <c r="UBE26" s="711"/>
      <c r="UBF26" s="711"/>
      <c r="UBG26" s="711"/>
      <c r="UBH26" s="711"/>
      <c r="UBI26" s="711"/>
      <c r="UBJ26" s="711"/>
      <c r="UBK26" s="711"/>
      <c r="UBL26" s="711"/>
      <c r="UBM26" s="711"/>
      <c r="UBN26" s="711"/>
      <c r="UBO26" s="711"/>
      <c r="UBP26" s="711"/>
      <c r="UBQ26" s="711"/>
      <c r="UBR26" s="711"/>
      <c r="UBS26" s="711"/>
      <c r="UBT26" s="711"/>
      <c r="UBU26" s="711"/>
      <c r="UBV26" s="711"/>
      <c r="UBW26" s="711"/>
      <c r="UBX26" s="711"/>
      <c r="UBY26" s="711"/>
      <c r="UBZ26" s="711"/>
      <c r="UCA26" s="711"/>
      <c r="UCB26" s="711"/>
      <c r="UCC26" s="711"/>
      <c r="UCD26" s="711"/>
      <c r="UCE26" s="711"/>
      <c r="UCF26" s="711"/>
      <c r="UCG26" s="711"/>
      <c r="UCH26" s="711"/>
      <c r="UCI26" s="711"/>
      <c r="UCJ26" s="711"/>
      <c r="UCK26" s="711"/>
      <c r="UCL26" s="711"/>
      <c r="UCM26" s="711"/>
      <c r="UCN26" s="711"/>
      <c r="UCO26" s="711"/>
      <c r="UCP26" s="711"/>
      <c r="UCQ26" s="711"/>
      <c r="UCR26" s="711"/>
      <c r="UCS26" s="711"/>
      <c r="UCT26" s="711"/>
      <c r="UCU26" s="711"/>
      <c r="UCV26" s="711"/>
      <c r="UCW26" s="711"/>
      <c r="UCX26" s="711"/>
      <c r="UCY26" s="711"/>
      <c r="UCZ26" s="711"/>
      <c r="UDA26" s="711"/>
      <c r="UDB26" s="711"/>
      <c r="UDC26" s="711"/>
      <c r="UDD26" s="711"/>
      <c r="UDE26" s="711"/>
      <c r="UDF26" s="711"/>
      <c r="UDG26" s="711"/>
      <c r="UDH26" s="711"/>
      <c r="UDI26" s="711"/>
      <c r="UDJ26" s="711"/>
      <c r="UDK26" s="711"/>
      <c r="UDL26" s="711"/>
      <c r="UDM26" s="711"/>
      <c r="UDN26" s="711"/>
      <c r="UDO26" s="711"/>
      <c r="UDP26" s="711"/>
      <c r="UDQ26" s="711"/>
      <c r="UDR26" s="711"/>
      <c r="UDS26" s="711"/>
      <c r="UDT26" s="711"/>
      <c r="UDU26" s="711"/>
      <c r="UDV26" s="711"/>
      <c r="UDW26" s="711"/>
      <c r="UDX26" s="711"/>
      <c r="UDY26" s="711"/>
      <c r="UDZ26" s="711"/>
      <c r="UEA26" s="711"/>
      <c r="UEB26" s="711"/>
      <c r="UEC26" s="711"/>
      <c r="UED26" s="711"/>
      <c r="UEE26" s="711"/>
      <c r="UEF26" s="711"/>
      <c r="UEG26" s="711"/>
      <c r="UEH26" s="711"/>
      <c r="UEI26" s="711"/>
      <c r="UEJ26" s="711"/>
      <c r="UEK26" s="711"/>
      <c r="UEL26" s="711"/>
      <c r="UEM26" s="711"/>
      <c r="UEN26" s="711"/>
      <c r="UEO26" s="711"/>
      <c r="UEP26" s="711"/>
      <c r="UEQ26" s="711"/>
      <c r="UER26" s="711"/>
      <c r="UES26" s="711"/>
      <c r="UET26" s="711"/>
      <c r="UEU26" s="711"/>
      <c r="UEV26" s="711"/>
      <c r="UEW26" s="711"/>
      <c r="UEX26" s="711"/>
      <c r="UEY26" s="711"/>
      <c r="UEZ26" s="711"/>
      <c r="UFA26" s="711"/>
      <c r="UFB26" s="711"/>
      <c r="UFC26" s="711"/>
      <c r="UFD26" s="711"/>
      <c r="UFE26" s="711"/>
      <c r="UFF26" s="711"/>
      <c r="UFG26" s="711"/>
      <c r="UFH26" s="711"/>
      <c r="UFI26" s="711"/>
      <c r="UFJ26" s="711"/>
      <c r="UFK26" s="711"/>
      <c r="UFL26" s="711"/>
      <c r="UFM26" s="711"/>
      <c r="UFN26" s="711"/>
      <c r="UFO26" s="711"/>
      <c r="UFP26" s="711"/>
      <c r="UFQ26" s="711"/>
      <c r="UFR26" s="711"/>
      <c r="UFS26" s="711"/>
      <c r="UFT26" s="711"/>
      <c r="UFU26" s="711"/>
      <c r="UFV26" s="711"/>
      <c r="UFW26" s="711"/>
      <c r="UFX26" s="711"/>
      <c r="UFY26" s="711"/>
      <c r="UFZ26" s="711"/>
      <c r="UGA26" s="711"/>
      <c r="UGB26" s="711"/>
      <c r="UGC26" s="711"/>
      <c r="UGD26" s="711"/>
      <c r="UGE26" s="711"/>
      <c r="UGF26" s="711"/>
      <c r="UGG26" s="711"/>
      <c r="UGH26" s="711"/>
      <c r="UGI26" s="711"/>
      <c r="UGJ26" s="711"/>
      <c r="UGK26" s="711"/>
      <c r="UGL26" s="711"/>
      <c r="UGM26" s="711"/>
      <c r="UGN26" s="711"/>
      <c r="UGO26" s="711"/>
      <c r="UGP26" s="711"/>
      <c r="UGQ26" s="711"/>
      <c r="UGR26" s="711"/>
      <c r="UGS26" s="711"/>
      <c r="UGT26" s="711"/>
      <c r="UGU26" s="711"/>
      <c r="UGV26" s="711"/>
      <c r="UGW26" s="711"/>
      <c r="UGX26" s="711"/>
      <c r="UGY26" s="711"/>
      <c r="UGZ26" s="711"/>
      <c r="UHA26" s="711"/>
      <c r="UHB26" s="711"/>
      <c r="UHC26" s="711"/>
      <c r="UHD26" s="711"/>
      <c r="UHE26" s="711"/>
      <c r="UHF26" s="711"/>
      <c r="UHG26" s="711"/>
      <c r="UHH26" s="711"/>
      <c r="UHI26" s="711"/>
      <c r="UHJ26" s="711"/>
      <c r="UHK26" s="711"/>
      <c r="UHL26" s="711"/>
      <c r="UHM26" s="711"/>
      <c r="UHN26" s="711"/>
      <c r="UHO26" s="711"/>
      <c r="UHP26" s="711"/>
      <c r="UHQ26" s="711"/>
      <c r="UHR26" s="711"/>
      <c r="UHS26" s="711"/>
      <c r="UHT26" s="711"/>
      <c r="UHU26" s="711"/>
      <c r="UHV26" s="711"/>
      <c r="UHW26" s="711"/>
      <c r="UHX26" s="711"/>
      <c r="UHY26" s="711"/>
      <c r="UHZ26" s="711"/>
      <c r="UIA26" s="711"/>
      <c r="UIB26" s="711"/>
      <c r="UIC26" s="711"/>
      <c r="UID26" s="711"/>
      <c r="UIE26" s="711"/>
      <c r="UIF26" s="711"/>
      <c r="UIG26" s="711"/>
      <c r="UIH26" s="711"/>
      <c r="UII26" s="711"/>
      <c r="UIJ26" s="711"/>
      <c r="UIK26" s="711"/>
      <c r="UIL26" s="711"/>
      <c r="UIM26" s="711"/>
      <c r="UIN26" s="711"/>
      <c r="UIO26" s="711"/>
      <c r="UIP26" s="711"/>
      <c r="UIQ26" s="711"/>
      <c r="UIR26" s="711"/>
      <c r="UIS26" s="711"/>
      <c r="UIT26" s="711"/>
      <c r="UIU26" s="711"/>
      <c r="UIV26" s="711"/>
      <c r="UIW26" s="711"/>
      <c r="UIX26" s="711"/>
      <c r="UIY26" s="711"/>
      <c r="UIZ26" s="711"/>
      <c r="UJA26" s="711"/>
      <c r="UJB26" s="711"/>
      <c r="UJC26" s="711"/>
      <c r="UJD26" s="711"/>
      <c r="UJE26" s="711"/>
      <c r="UJF26" s="711"/>
      <c r="UJG26" s="711"/>
      <c r="UJH26" s="711"/>
      <c r="UJI26" s="711"/>
      <c r="UJJ26" s="711"/>
      <c r="UJK26" s="711"/>
      <c r="UJL26" s="711"/>
      <c r="UJM26" s="711"/>
      <c r="UJN26" s="711"/>
      <c r="UJO26" s="711"/>
      <c r="UJP26" s="711"/>
      <c r="UJQ26" s="711"/>
      <c r="UJR26" s="711"/>
      <c r="UJS26" s="711"/>
      <c r="UJT26" s="711"/>
      <c r="UJU26" s="711"/>
      <c r="UJV26" s="711"/>
      <c r="UJW26" s="711"/>
      <c r="UJX26" s="711"/>
      <c r="UJY26" s="711"/>
      <c r="UJZ26" s="711"/>
      <c r="UKA26" s="711"/>
      <c r="UKB26" s="711"/>
      <c r="UKC26" s="711"/>
      <c r="UKD26" s="711"/>
      <c r="UKE26" s="711"/>
      <c r="UKF26" s="711"/>
      <c r="UKG26" s="711"/>
      <c r="UKH26" s="711"/>
      <c r="UKI26" s="711"/>
      <c r="UKJ26" s="711"/>
      <c r="UKK26" s="711"/>
      <c r="UKL26" s="711"/>
      <c r="UKM26" s="711"/>
      <c r="UKN26" s="711"/>
      <c r="UKO26" s="711"/>
      <c r="UKP26" s="711"/>
      <c r="UKQ26" s="711"/>
      <c r="UKR26" s="711"/>
      <c r="UKS26" s="711"/>
      <c r="UKT26" s="711"/>
      <c r="UKU26" s="711"/>
      <c r="UKV26" s="711"/>
      <c r="UKW26" s="711"/>
      <c r="UKX26" s="711"/>
      <c r="UKY26" s="711"/>
      <c r="UKZ26" s="711"/>
      <c r="ULA26" s="711"/>
      <c r="ULB26" s="711"/>
      <c r="ULC26" s="711"/>
      <c r="ULD26" s="711"/>
      <c r="ULE26" s="711"/>
      <c r="ULF26" s="711"/>
      <c r="ULG26" s="711"/>
      <c r="ULH26" s="711"/>
      <c r="ULI26" s="711"/>
      <c r="ULJ26" s="711"/>
      <c r="ULK26" s="711"/>
      <c r="ULL26" s="711"/>
      <c r="ULM26" s="711"/>
      <c r="ULN26" s="711"/>
      <c r="ULO26" s="711"/>
      <c r="ULP26" s="711"/>
      <c r="ULQ26" s="711"/>
      <c r="ULR26" s="711"/>
      <c r="ULS26" s="711"/>
      <c r="ULT26" s="711"/>
      <c r="ULU26" s="711"/>
      <c r="ULV26" s="711"/>
      <c r="ULW26" s="711"/>
      <c r="ULX26" s="711"/>
      <c r="ULY26" s="711"/>
      <c r="ULZ26" s="711"/>
      <c r="UMA26" s="711"/>
      <c r="UMB26" s="711"/>
      <c r="UMC26" s="711"/>
      <c r="UMD26" s="711"/>
      <c r="UME26" s="711"/>
      <c r="UMF26" s="711"/>
      <c r="UMG26" s="711"/>
      <c r="UMH26" s="711"/>
      <c r="UMI26" s="711"/>
      <c r="UMJ26" s="711"/>
      <c r="UMK26" s="711"/>
      <c r="UML26" s="711"/>
      <c r="UMM26" s="711"/>
      <c r="UMN26" s="711"/>
      <c r="UMO26" s="711"/>
      <c r="UMP26" s="711"/>
      <c r="UMQ26" s="711"/>
      <c r="UMR26" s="711"/>
      <c r="UMS26" s="711"/>
      <c r="UMT26" s="711"/>
      <c r="UMU26" s="711"/>
      <c r="UMV26" s="711"/>
      <c r="UMW26" s="711"/>
      <c r="UMX26" s="711"/>
      <c r="UMY26" s="711"/>
      <c r="UMZ26" s="711"/>
      <c r="UNA26" s="711"/>
      <c r="UNB26" s="711"/>
      <c r="UNC26" s="711"/>
      <c r="UND26" s="711"/>
      <c r="UNE26" s="711"/>
      <c r="UNF26" s="711"/>
      <c r="UNG26" s="711"/>
      <c r="UNH26" s="711"/>
      <c r="UNI26" s="711"/>
      <c r="UNJ26" s="711"/>
      <c r="UNK26" s="711"/>
      <c r="UNL26" s="711"/>
      <c r="UNM26" s="711"/>
      <c r="UNN26" s="711"/>
      <c r="UNO26" s="711"/>
      <c r="UNP26" s="711"/>
      <c r="UNQ26" s="711"/>
      <c r="UNR26" s="711"/>
      <c r="UNS26" s="711"/>
      <c r="UNT26" s="711"/>
      <c r="UNU26" s="711"/>
      <c r="UNV26" s="711"/>
      <c r="UNW26" s="711"/>
      <c r="UNX26" s="711"/>
      <c r="UNY26" s="711"/>
      <c r="UNZ26" s="711"/>
      <c r="UOA26" s="711"/>
      <c r="UOB26" s="711"/>
      <c r="UOC26" s="711"/>
      <c r="UOD26" s="711"/>
      <c r="UOE26" s="711"/>
      <c r="UOF26" s="711"/>
      <c r="UOG26" s="711"/>
      <c r="UOH26" s="711"/>
      <c r="UOI26" s="711"/>
      <c r="UOJ26" s="711"/>
      <c r="UOK26" s="711"/>
      <c r="UOL26" s="711"/>
      <c r="UOM26" s="711"/>
      <c r="UON26" s="711"/>
      <c r="UOO26" s="711"/>
      <c r="UOP26" s="711"/>
      <c r="UOQ26" s="711"/>
      <c r="UOR26" s="711"/>
      <c r="UOS26" s="711"/>
      <c r="UOT26" s="711"/>
      <c r="UOU26" s="711"/>
      <c r="UOV26" s="711"/>
      <c r="UOW26" s="711"/>
      <c r="UOX26" s="711"/>
      <c r="UOY26" s="711"/>
      <c r="UOZ26" s="711"/>
      <c r="UPA26" s="711"/>
      <c r="UPB26" s="711"/>
      <c r="UPC26" s="711"/>
      <c r="UPD26" s="711"/>
      <c r="UPE26" s="711"/>
      <c r="UPF26" s="711"/>
      <c r="UPG26" s="711"/>
      <c r="UPH26" s="711"/>
      <c r="UPI26" s="711"/>
      <c r="UPJ26" s="711"/>
      <c r="UPK26" s="711"/>
      <c r="UPL26" s="711"/>
      <c r="UPM26" s="711"/>
      <c r="UPN26" s="711"/>
      <c r="UPO26" s="711"/>
      <c r="UPP26" s="711"/>
      <c r="UPQ26" s="711"/>
      <c r="UPR26" s="711"/>
      <c r="UPS26" s="711"/>
      <c r="UPT26" s="711"/>
      <c r="UPU26" s="711"/>
      <c r="UPV26" s="711"/>
      <c r="UPW26" s="711"/>
      <c r="UPX26" s="711"/>
      <c r="UPY26" s="711"/>
      <c r="UPZ26" s="711"/>
      <c r="UQA26" s="711"/>
      <c r="UQB26" s="711"/>
      <c r="UQC26" s="711"/>
      <c r="UQD26" s="711"/>
      <c r="UQE26" s="711"/>
      <c r="UQF26" s="711"/>
      <c r="UQG26" s="711"/>
      <c r="UQH26" s="711"/>
      <c r="UQI26" s="711"/>
      <c r="UQJ26" s="711"/>
      <c r="UQK26" s="711"/>
      <c r="UQL26" s="711"/>
      <c r="UQM26" s="711"/>
      <c r="UQN26" s="711"/>
      <c r="UQO26" s="711"/>
      <c r="UQP26" s="711"/>
      <c r="UQQ26" s="711"/>
      <c r="UQR26" s="711"/>
      <c r="UQS26" s="711"/>
      <c r="UQT26" s="711"/>
      <c r="UQU26" s="711"/>
      <c r="UQV26" s="711"/>
      <c r="UQW26" s="711"/>
      <c r="UQX26" s="711"/>
      <c r="UQY26" s="711"/>
      <c r="UQZ26" s="711"/>
      <c r="URA26" s="711"/>
      <c r="URB26" s="711"/>
      <c r="URC26" s="711"/>
      <c r="URD26" s="711"/>
      <c r="URE26" s="711"/>
      <c r="URF26" s="711"/>
      <c r="URG26" s="711"/>
      <c r="URH26" s="711"/>
      <c r="URI26" s="711"/>
      <c r="URJ26" s="711"/>
      <c r="URK26" s="711"/>
      <c r="URL26" s="711"/>
      <c r="URM26" s="711"/>
      <c r="URN26" s="711"/>
      <c r="URO26" s="711"/>
      <c r="URP26" s="711"/>
      <c r="URQ26" s="711"/>
      <c r="URR26" s="711"/>
      <c r="URS26" s="711"/>
      <c r="URT26" s="711"/>
      <c r="URU26" s="711"/>
      <c r="URV26" s="711"/>
      <c r="URW26" s="711"/>
      <c r="URX26" s="711"/>
      <c r="URY26" s="711"/>
      <c r="URZ26" s="711"/>
      <c r="USA26" s="711"/>
      <c r="USB26" s="711"/>
      <c r="USC26" s="711"/>
      <c r="USD26" s="711"/>
      <c r="USE26" s="711"/>
      <c r="USF26" s="711"/>
      <c r="USG26" s="711"/>
      <c r="USH26" s="711"/>
      <c r="USI26" s="711"/>
      <c r="USJ26" s="711"/>
      <c r="USK26" s="711"/>
      <c r="USL26" s="711"/>
      <c r="USM26" s="711"/>
      <c r="USN26" s="711"/>
      <c r="USO26" s="711"/>
      <c r="USP26" s="711"/>
      <c r="USQ26" s="711"/>
      <c r="USR26" s="711"/>
      <c r="USS26" s="711"/>
      <c r="UST26" s="711"/>
      <c r="USU26" s="711"/>
      <c r="USV26" s="711"/>
      <c r="USW26" s="711"/>
      <c r="USX26" s="711"/>
      <c r="USY26" s="711"/>
      <c r="USZ26" s="711"/>
      <c r="UTA26" s="711"/>
      <c r="UTB26" s="711"/>
      <c r="UTC26" s="711"/>
      <c r="UTD26" s="711"/>
      <c r="UTE26" s="711"/>
      <c r="UTF26" s="711"/>
      <c r="UTG26" s="711"/>
      <c r="UTH26" s="711"/>
      <c r="UTI26" s="711"/>
      <c r="UTJ26" s="711"/>
      <c r="UTK26" s="711"/>
      <c r="UTL26" s="711"/>
      <c r="UTM26" s="711"/>
      <c r="UTN26" s="711"/>
      <c r="UTO26" s="711"/>
      <c r="UTP26" s="711"/>
      <c r="UTQ26" s="711"/>
      <c r="UTR26" s="711"/>
      <c r="UTS26" s="711"/>
      <c r="UTT26" s="711"/>
      <c r="UTU26" s="711"/>
      <c r="UTV26" s="711"/>
      <c r="UTW26" s="711"/>
      <c r="UTX26" s="711"/>
      <c r="UTY26" s="711"/>
      <c r="UTZ26" s="711"/>
      <c r="UUA26" s="711"/>
      <c r="UUB26" s="711"/>
      <c r="UUC26" s="711"/>
      <c r="UUD26" s="711"/>
      <c r="UUE26" s="711"/>
      <c r="UUF26" s="711"/>
      <c r="UUG26" s="711"/>
      <c r="UUH26" s="711"/>
      <c r="UUI26" s="711"/>
      <c r="UUJ26" s="711"/>
      <c r="UUK26" s="711"/>
      <c r="UUL26" s="711"/>
      <c r="UUM26" s="711"/>
      <c r="UUN26" s="711"/>
      <c r="UUO26" s="711"/>
      <c r="UUP26" s="711"/>
      <c r="UUQ26" s="711"/>
      <c r="UUR26" s="711"/>
      <c r="UUS26" s="711"/>
      <c r="UUT26" s="711"/>
      <c r="UUU26" s="711"/>
      <c r="UUV26" s="711"/>
      <c r="UUW26" s="711"/>
      <c r="UUX26" s="711"/>
      <c r="UUY26" s="711"/>
      <c r="UUZ26" s="711"/>
      <c r="UVA26" s="711"/>
      <c r="UVB26" s="711"/>
      <c r="UVC26" s="711"/>
      <c r="UVD26" s="711"/>
      <c r="UVE26" s="711"/>
      <c r="UVF26" s="711"/>
      <c r="UVG26" s="711"/>
      <c r="UVH26" s="711"/>
      <c r="UVI26" s="711"/>
      <c r="UVJ26" s="711"/>
      <c r="UVK26" s="711"/>
      <c r="UVL26" s="711"/>
      <c r="UVM26" s="711"/>
      <c r="UVN26" s="711"/>
      <c r="UVO26" s="711"/>
      <c r="UVP26" s="711"/>
      <c r="UVQ26" s="711"/>
      <c r="UVR26" s="711"/>
      <c r="UVS26" s="711"/>
      <c r="UVT26" s="711"/>
      <c r="UVU26" s="711"/>
      <c r="UVV26" s="711"/>
      <c r="UVW26" s="711"/>
      <c r="UVX26" s="711"/>
      <c r="UVY26" s="711"/>
      <c r="UVZ26" s="711"/>
      <c r="UWA26" s="711"/>
      <c r="UWB26" s="711"/>
      <c r="UWC26" s="711"/>
      <c r="UWD26" s="711"/>
      <c r="UWE26" s="711"/>
      <c r="UWF26" s="711"/>
      <c r="UWG26" s="711"/>
      <c r="UWH26" s="711"/>
      <c r="UWI26" s="711"/>
      <c r="UWJ26" s="711"/>
      <c r="UWK26" s="711"/>
      <c r="UWL26" s="711"/>
      <c r="UWM26" s="711"/>
      <c r="UWN26" s="711"/>
      <c r="UWO26" s="711"/>
      <c r="UWP26" s="711"/>
      <c r="UWQ26" s="711"/>
      <c r="UWR26" s="711"/>
      <c r="UWS26" s="711"/>
      <c r="UWT26" s="711"/>
      <c r="UWU26" s="711"/>
      <c r="UWV26" s="711"/>
      <c r="UWW26" s="711"/>
      <c r="UWX26" s="711"/>
      <c r="UWY26" s="711"/>
      <c r="UWZ26" s="711"/>
      <c r="UXA26" s="711"/>
      <c r="UXB26" s="711"/>
      <c r="UXC26" s="711"/>
      <c r="UXD26" s="711"/>
      <c r="UXE26" s="711"/>
      <c r="UXF26" s="711"/>
      <c r="UXG26" s="711"/>
      <c r="UXH26" s="711"/>
      <c r="UXI26" s="711"/>
      <c r="UXJ26" s="711"/>
      <c r="UXK26" s="711"/>
      <c r="UXL26" s="711"/>
      <c r="UXM26" s="711"/>
      <c r="UXN26" s="711"/>
      <c r="UXO26" s="711"/>
      <c r="UXP26" s="711"/>
      <c r="UXQ26" s="711"/>
      <c r="UXR26" s="711"/>
      <c r="UXS26" s="711"/>
      <c r="UXT26" s="711"/>
      <c r="UXU26" s="711"/>
      <c r="UXV26" s="711"/>
      <c r="UXW26" s="711"/>
      <c r="UXX26" s="711"/>
      <c r="UXY26" s="711"/>
      <c r="UXZ26" s="711"/>
      <c r="UYA26" s="711"/>
      <c r="UYB26" s="711"/>
      <c r="UYC26" s="711"/>
      <c r="UYD26" s="711"/>
      <c r="UYE26" s="711"/>
      <c r="UYF26" s="711"/>
      <c r="UYG26" s="711"/>
      <c r="UYH26" s="711"/>
      <c r="UYI26" s="711"/>
      <c r="UYJ26" s="711"/>
      <c r="UYK26" s="711"/>
      <c r="UYL26" s="711"/>
      <c r="UYM26" s="711"/>
      <c r="UYN26" s="711"/>
      <c r="UYO26" s="711"/>
      <c r="UYP26" s="711"/>
      <c r="UYQ26" s="711"/>
      <c r="UYR26" s="711"/>
      <c r="UYS26" s="711"/>
      <c r="UYT26" s="711"/>
      <c r="UYU26" s="711"/>
      <c r="UYV26" s="711"/>
      <c r="UYW26" s="711"/>
      <c r="UYX26" s="711"/>
      <c r="UYY26" s="711"/>
      <c r="UYZ26" s="711"/>
      <c r="UZA26" s="711"/>
      <c r="UZB26" s="711"/>
      <c r="UZC26" s="711"/>
      <c r="UZD26" s="711"/>
      <c r="UZE26" s="711"/>
      <c r="UZF26" s="711"/>
      <c r="UZG26" s="711"/>
      <c r="UZH26" s="711"/>
      <c r="UZI26" s="711"/>
      <c r="UZJ26" s="711"/>
      <c r="UZK26" s="711"/>
      <c r="UZL26" s="711"/>
      <c r="UZM26" s="711"/>
      <c r="UZN26" s="711"/>
      <c r="UZO26" s="711"/>
      <c r="UZP26" s="711"/>
      <c r="UZQ26" s="711"/>
      <c r="UZR26" s="711"/>
      <c r="UZS26" s="711"/>
      <c r="UZT26" s="711"/>
      <c r="UZU26" s="711"/>
      <c r="UZV26" s="711"/>
      <c r="UZW26" s="711"/>
      <c r="UZX26" s="711"/>
      <c r="UZY26" s="711"/>
      <c r="UZZ26" s="711"/>
      <c r="VAA26" s="711"/>
      <c r="VAB26" s="711"/>
      <c r="VAC26" s="711"/>
      <c r="VAD26" s="711"/>
      <c r="VAE26" s="711"/>
      <c r="VAF26" s="711"/>
      <c r="VAG26" s="711"/>
      <c r="VAH26" s="711"/>
      <c r="VAI26" s="711"/>
      <c r="VAJ26" s="711"/>
      <c r="VAK26" s="711"/>
      <c r="VAL26" s="711"/>
      <c r="VAM26" s="711"/>
      <c r="VAN26" s="711"/>
      <c r="VAO26" s="711"/>
      <c r="VAP26" s="711"/>
      <c r="VAQ26" s="711"/>
      <c r="VAR26" s="711"/>
      <c r="VAS26" s="711"/>
      <c r="VAT26" s="711"/>
      <c r="VAU26" s="711"/>
      <c r="VAV26" s="711"/>
      <c r="VAW26" s="711"/>
      <c r="VAX26" s="711"/>
      <c r="VAY26" s="711"/>
      <c r="VAZ26" s="711"/>
      <c r="VBA26" s="711"/>
      <c r="VBB26" s="711"/>
      <c r="VBC26" s="711"/>
      <c r="VBD26" s="711"/>
      <c r="VBE26" s="711"/>
      <c r="VBF26" s="711"/>
      <c r="VBG26" s="711"/>
      <c r="VBH26" s="711"/>
      <c r="VBI26" s="711"/>
      <c r="VBJ26" s="711"/>
      <c r="VBK26" s="711"/>
      <c r="VBL26" s="711"/>
      <c r="VBM26" s="711"/>
      <c r="VBN26" s="711"/>
      <c r="VBO26" s="711"/>
      <c r="VBP26" s="711"/>
      <c r="VBQ26" s="711"/>
      <c r="VBR26" s="711"/>
      <c r="VBS26" s="711"/>
      <c r="VBT26" s="711"/>
      <c r="VBU26" s="711"/>
      <c r="VBV26" s="711"/>
      <c r="VBW26" s="711"/>
      <c r="VBX26" s="711"/>
      <c r="VBY26" s="711"/>
      <c r="VBZ26" s="711"/>
      <c r="VCA26" s="711"/>
      <c r="VCB26" s="711"/>
      <c r="VCC26" s="711"/>
      <c r="VCD26" s="711"/>
      <c r="VCE26" s="711"/>
      <c r="VCF26" s="711"/>
      <c r="VCG26" s="711"/>
      <c r="VCH26" s="711"/>
      <c r="VCI26" s="711"/>
      <c r="VCJ26" s="711"/>
      <c r="VCK26" s="711"/>
      <c r="VCL26" s="711"/>
      <c r="VCM26" s="711"/>
      <c r="VCN26" s="711"/>
      <c r="VCO26" s="711"/>
      <c r="VCP26" s="711"/>
      <c r="VCQ26" s="711"/>
      <c r="VCR26" s="711"/>
      <c r="VCS26" s="711"/>
      <c r="VCT26" s="711"/>
      <c r="VCU26" s="711"/>
      <c r="VCV26" s="711"/>
      <c r="VCW26" s="711"/>
      <c r="VCX26" s="711"/>
      <c r="VCY26" s="711"/>
      <c r="VCZ26" s="711"/>
      <c r="VDA26" s="711"/>
      <c r="VDB26" s="711"/>
      <c r="VDC26" s="711"/>
      <c r="VDD26" s="711"/>
      <c r="VDE26" s="711"/>
      <c r="VDF26" s="711"/>
      <c r="VDG26" s="711"/>
      <c r="VDH26" s="711"/>
      <c r="VDI26" s="711"/>
      <c r="VDJ26" s="711"/>
      <c r="VDK26" s="711"/>
      <c r="VDL26" s="711"/>
      <c r="VDM26" s="711"/>
      <c r="VDN26" s="711"/>
      <c r="VDO26" s="711"/>
      <c r="VDP26" s="711"/>
      <c r="VDQ26" s="711"/>
      <c r="VDR26" s="711"/>
      <c r="VDS26" s="711"/>
      <c r="VDT26" s="711"/>
      <c r="VDU26" s="711"/>
      <c r="VDV26" s="711"/>
      <c r="VDW26" s="711"/>
      <c r="VDX26" s="711"/>
      <c r="VDY26" s="711"/>
      <c r="VDZ26" s="711"/>
      <c r="VEA26" s="711"/>
      <c r="VEB26" s="711"/>
      <c r="VEC26" s="711"/>
      <c r="VED26" s="711"/>
      <c r="VEE26" s="711"/>
      <c r="VEF26" s="711"/>
      <c r="VEG26" s="711"/>
      <c r="VEH26" s="711"/>
      <c r="VEI26" s="711"/>
      <c r="VEJ26" s="711"/>
      <c r="VEK26" s="711"/>
      <c r="VEL26" s="711"/>
      <c r="VEM26" s="711"/>
      <c r="VEN26" s="711"/>
      <c r="VEO26" s="711"/>
      <c r="VEP26" s="711"/>
      <c r="VEQ26" s="711"/>
      <c r="VER26" s="711"/>
      <c r="VES26" s="711"/>
      <c r="VET26" s="711"/>
      <c r="VEU26" s="711"/>
      <c r="VEV26" s="711"/>
      <c r="VEW26" s="711"/>
      <c r="VEX26" s="711"/>
      <c r="VEY26" s="711"/>
      <c r="VEZ26" s="711"/>
      <c r="VFA26" s="711"/>
      <c r="VFB26" s="711"/>
      <c r="VFC26" s="711"/>
      <c r="VFD26" s="711"/>
      <c r="VFE26" s="711"/>
      <c r="VFF26" s="711"/>
      <c r="VFG26" s="711"/>
      <c r="VFH26" s="711"/>
      <c r="VFI26" s="711"/>
      <c r="VFJ26" s="711"/>
      <c r="VFK26" s="711"/>
      <c r="VFL26" s="711"/>
      <c r="VFM26" s="711"/>
      <c r="VFN26" s="711"/>
      <c r="VFO26" s="711"/>
      <c r="VFP26" s="711"/>
      <c r="VFQ26" s="711"/>
      <c r="VFR26" s="711"/>
      <c r="VFS26" s="711"/>
      <c r="VFT26" s="711"/>
      <c r="VFU26" s="711"/>
      <c r="VFV26" s="711"/>
      <c r="VFW26" s="711"/>
      <c r="VFX26" s="711"/>
      <c r="VFY26" s="711"/>
      <c r="VFZ26" s="711"/>
      <c r="VGA26" s="711"/>
      <c r="VGB26" s="711"/>
      <c r="VGC26" s="711"/>
      <c r="VGD26" s="711"/>
      <c r="VGE26" s="711"/>
      <c r="VGF26" s="711"/>
      <c r="VGG26" s="711"/>
      <c r="VGH26" s="711"/>
      <c r="VGI26" s="711"/>
      <c r="VGJ26" s="711"/>
      <c r="VGK26" s="711"/>
      <c r="VGL26" s="711"/>
      <c r="VGM26" s="711"/>
      <c r="VGN26" s="711"/>
      <c r="VGO26" s="711"/>
      <c r="VGP26" s="711"/>
      <c r="VGQ26" s="711"/>
      <c r="VGR26" s="711"/>
      <c r="VGS26" s="711"/>
      <c r="VGT26" s="711"/>
      <c r="VGU26" s="711"/>
      <c r="VGV26" s="711"/>
      <c r="VGW26" s="711"/>
      <c r="VGX26" s="711"/>
      <c r="VGY26" s="711"/>
      <c r="VGZ26" s="711"/>
      <c r="VHA26" s="711"/>
      <c r="VHB26" s="711"/>
      <c r="VHC26" s="711"/>
      <c r="VHD26" s="711"/>
      <c r="VHE26" s="711"/>
      <c r="VHF26" s="711"/>
      <c r="VHG26" s="711"/>
      <c r="VHH26" s="711"/>
      <c r="VHI26" s="711"/>
      <c r="VHJ26" s="711"/>
      <c r="VHK26" s="711"/>
      <c r="VHL26" s="711"/>
      <c r="VHM26" s="711"/>
      <c r="VHN26" s="711"/>
      <c r="VHO26" s="711"/>
      <c r="VHP26" s="711"/>
      <c r="VHQ26" s="711"/>
      <c r="VHR26" s="711"/>
      <c r="VHS26" s="711"/>
      <c r="VHT26" s="711"/>
      <c r="VHU26" s="711"/>
      <c r="VHV26" s="711"/>
      <c r="VHW26" s="711"/>
      <c r="VHX26" s="711"/>
      <c r="VHY26" s="711"/>
      <c r="VHZ26" s="711"/>
      <c r="VIA26" s="711"/>
      <c r="VIB26" s="711"/>
      <c r="VIC26" s="711"/>
      <c r="VID26" s="711"/>
      <c r="VIE26" s="711"/>
      <c r="VIF26" s="711"/>
      <c r="VIG26" s="711"/>
      <c r="VIH26" s="711"/>
      <c r="VII26" s="711"/>
      <c r="VIJ26" s="711"/>
      <c r="VIK26" s="711"/>
      <c r="VIL26" s="711"/>
      <c r="VIM26" s="711"/>
      <c r="VIN26" s="711"/>
      <c r="VIO26" s="711"/>
      <c r="VIP26" s="711"/>
      <c r="VIQ26" s="711"/>
      <c r="VIR26" s="711"/>
      <c r="VIS26" s="711"/>
      <c r="VIT26" s="711"/>
      <c r="VIU26" s="711"/>
      <c r="VIV26" s="711"/>
      <c r="VIW26" s="711"/>
      <c r="VIX26" s="711"/>
      <c r="VIY26" s="711"/>
      <c r="VIZ26" s="711"/>
      <c r="VJA26" s="711"/>
      <c r="VJB26" s="711"/>
      <c r="VJC26" s="711"/>
      <c r="VJD26" s="711"/>
      <c r="VJE26" s="711"/>
      <c r="VJF26" s="711"/>
      <c r="VJG26" s="711"/>
      <c r="VJH26" s="711"/>
      <c r="VJI26" s="711"/>
      <c r="VJJ26" s="711"/>
      <c r="VJK26" s="711"/>
      <c r="VJL26" s="711"/>
      <c r="VJM26" s="711"/>
      <c r="VJN26" s="711"/>
      <c r="VJO26" s="711"/>
      <c r="VJP26" s="711"/>
      <c r="VJQ26" s="711"/>
      <c r="VJR26" s="711"/>
      <c r="VJS26" s="711"/>
      <c r="VJT26" s="711"/>
      <c r="VJU26" s="711"/>
      <c r="VJV26" s="711"/>
      <c r="VJW26" s="711"/>
      <c r="VJX26" s="711"/>
      <c r="VJY26" s="711"/>
      <c r="VJZ26" s="711"/>
      <c r="VKA26" s="711"/>
      <c r="VKB26" s="711"/>
      <c r="VKC26" s="711"/>
      <c r="VKD26" s="711"/>
      <c r="VKE26" s="711"/>
      <c r="VKF26" s="711"/>
      <c r="VKG26" s="711"/>
      <c r="VKH26" s="711"/>
      <c r="VKI26" s="711"/>
      <c r="VKJ26" s="711"/>
      <c r="VKK26" s="711"/>
      <c r="VKL26" s="711"/>
      <c r="VKM26" s="711"/>
      <c r="VKN26" s="711"/>
      <c r="VKO26" s="711"/>
      <c r="VKP26" s="711"/>
      <c r="VKQ26" s="711"/>
      <c r="VKR26" s="711"/>
      <c r="VKS26" s="711"/>
      <c r="VKT26" s="711"/>
      <c r="VKU26" s="711"/>
      <c r="VKV26" s="711"/>
      <c r="VKW26" s="711"/>
      <c r="VKX26" s="711"/>
      <c r="VKY26" s="711"/>
      <c r="VKZ26" s="711"/>
      <c r="VLA26" s="711"/>
      <c r="VLB26" s="711"/>
      <c r="VLC26" s="711"/>
      <c r="VLD26" s="711"/>
      <c r="VLE26" s="711"/>
      <c r="VLF26" s="711"/>
      <c r="VLG26" s="711"/>
      <c r="VLH26" s="711"/>
      <c r="VLI26" s="711"/>
      <c r="VLJ26" s="711"/>
      <c r="VLK26" s="711"/>
      <c r="VLL26" s="711"/>
      <c r="VLM26" s="711"/>
      <c r="VLN26" s="711"/>
      <c r="VLO26" s="711"/>
      <c r="VLP26" s="711"/>
      <c r="VLQ26" s="711"/>
      <c r="VLR26" s="711"/>
      <c r="VLS26" s="711"/>
      <c r="VLT26" s="711"/>
      <c r="VLU26" s="711"/>
      <c r="VLV26" s="711"/>
      <c r="VLW26" s="711"/>
      <c r="VLX26" s="711"/>
      <c r="VLY26" s="711"/>
      <c r="VLZ26" s="711"/>
      <c r="VMA26" s="711"/>
      <c r="VMB26" s="711"/>
      <c r="VMC26" s="711"/>
      <c r="VMD26" s="711"/>
      <c r="VME26" s="711"/>
      <c r="VMF26" s="711"/>
      <c r="VMG26" s="711"/>
      <c r="VMH26" s="711"/>
      <c r="VMI26" s="711"/>
      <c r="VMJ26" s="711"/>
      <c r="VMK26" s="711"/>
      <c r="VML26" s="711"/>
      <c r="VMM26" s="711"/>
      <c r="VMN26" s="711"/>
      <c r="VMO26" s="711"/>
      <c r="VMP26" s="711"/>
      <c r="VMQ26" s="711"/>
      <c r="VMR26" s="711"/>
      <c r="VMS26" s="711"/>
      <c r="VMT26" s="711"/>
      <c r="VMU26" s="711"/>
      <c r="VMV26" s="711"/>
      <c r="VMW26" s="711"/>
      <c r="VMX26" s="711"/>
      <c r="VMY26" s="711"/>
      <c r="VMZ26" s="711"/>
      <c r="VNA26" s="711"/>
      <c r="VNB26" s="711"/>
      <c r="VNC26" s="711"/>
      <c r="VND26" s="711"/>
      <c r="VNE26" s="711"/>
      <c r="VNF26" s="711"/>
      <c r="VNG26" s="711"/>
      <c r="VNH26" s="711"/>
      <c r="VNI26" s="711"/>
      <c r="VNJ26" s="711"/>
      <c r="VNK26" s="711"/>
      <c r="VNL26" s="711"/>
      <c r="VNM26" s="711"/>
      <c r="VNN26" s="711"/>
      <c r="VNO26" s="711"/>
      <c r="VNP26" s="711"/>
      <c r="VNQ26" s="711"/>
      <c r="VNR26" s="711"/>
      <c r="VNS26" s="711"/>
      <c r="VNT26" s="711"/>
      <c r="VNU26" s="711"/>
      <c r="VNV26" s="711"/>
      <c r="VNW26" s="711"/>
      <c r="VNX26" s="711"/>
      <c r="VNY26" s="711"/>
      <c r="VNZ26" s="711"/>
      <c r="VOA26" s="711"/>
      <c r="VOB26" s="711"/>
      <c r="VOC26" s="711"/>
      <c r="VOD26" s="711"/>
      <c r="VOE26" s="711"/>
      <c r="VOF26" s="711"/>
      <c r="VOG26" s="711"/>
      <c r="VOH26" s="711"/>
      <c r="VOI26" s="711"/>
      <c r="VOJ26" s="711"/>
      <c r="VOK26" s="711"/>
      <c r="VOL26" s="711"/>
      <c r="VOM26" s="711"/>
      <c r="VON26" s="711"/>
      <c r="VOO26" s="711"/>
      <c r="VOP26" s="711"/>
      <c r="VOQ26" s="711"/>
      <c r="VOR26" s="711"/>
      <c r="VOS26" s="711"/>
      <c r="VOT26" s="711"/>
      <c r="VOU26" s="711"/>
      <c r="VOV26" s="711"/>
      <c r="VOW26" s="711"/>
      <c r="VOX26" s="711"/>
      <c r="VOY26" s="711"/>
      <c r="VOZ26" s="711"/>
      <c r="VPA26" s="711"/>
      <c r="VPB26" s="711"/>
      <c r="VPC26" s="711"/>
      <c r="VPD26" s="711"/>
      <c r="VPE26" s="711"/>
      <c r="VPF26" s="711"/>
      <c r="VPG26" s="711"/>
      <c r="VPH26" s="711"/>
      <c r="VPI26" s="711"/>
      <c r="VPJ26" s="711"/>
      <c r="VPK26" s="711"/>
      <c r="VPL26" s="711"/>
      <c r="VPM26" s="711"/>
      <c r="VPN26" s="711"/>
      <c r="VPO26" s="711"/>
      <c r="VPP26" s="711"/>
      <c r="VPQ26" s="711"/>
      <c r="VPR26" s="711"/>
      <c r="VPS26" s="711"/>
      <c r="VPT26" s="711"/>
      <c r="VPU26" s="711"/>
      <c r="VPV26" s="711"/>
      <c r="VPW26" s="711"/>
      <c r="VPX26" s="711"/>
      <c r="VPY26" s="711"/>
      <c r="VPZ26" s="711"/>
      <c r="VQA26" s="711"/>
      <c r="VQB26" s="711"/>
      <c r="VQC26" s="711"/>
      <c r="VQD26" s="711"/>
      <c r="VQE26" s="711"/>
      <c r="VQF26" s="711"/>
      <c r="VQG26" s="711"/>
      <c r="VQH26" s="711"/>
      <c r="VQI26" s="711"/>
      <c r="VQJ26" s="711"/>
      <c r="VQK26" s="711"/>
      <c r="VQL26" s="711"/>
      <c r="VQM26" s="711"/>
      <c r="VQN26" s="711"/>
      <c r="VQO26" s="711"/>
      <c r="VQP26" s="711"/>
      <c r="VQQ26" s="711"/>
      <c r="VQR26" s="711"/>
      <c r="VQS26" s="711"/>
      <c r="VQT26" s="711"/>
      <c r="VQU26" s="711"/>
      <c r="VQV26" s="711"/>
      <c r="VQW26" s="711"/>
      <c r="VQX26" s="711"/>
      <c r="VQY26" s="711"/>
      <c r="VQZ26" s="711"/>
      <c r="VRA26" s="711"/>
      <c r="VRB26" s="711"/>
      <c r="VRC26" s="711"/>
      <c r="VRD26" s="711"/>
      <c r="VRE26" s="711"/>
      <c r="VRF26" s="711"/>
      <c r="VRG26" s="711"/>
      <c r="VRH26" s="711"/>
      <c r="VRI26" s="711"/>
      <c r="VRJ26" s="711"/>
      <c r="VRK26" s="711"/>
      <c r="VRL26" s="711"/>
      <c r="VRM26" s="711"/>
      <c r="VRN26" s="711"/>
      <c r="VRO26" s="711"/>
      <c r="VRP26" s="711"/>
      <c r="VRQ26" s="711"/>
      <c r="VRR26" s="711"/>
      <c r="VRS26" s="711"/>
      <c r="VRT26" s="711"/>
      <c r="VRU26" s="711"/>
      <c r="VRV26" s="711"/>
      <c r="VRW26" s="711"/>
      <c r="VRX26" s="711"/>
      <c r="VRY26" s="711"/>
      <c r="VRZ26" s="711"/>
      <c r="VSA26" s="711"/>
      <c r="VSB26" s="711"/>
      <c r="VSC26" s="711"/>
      <c r="VSD26" s="711"/>
      <c r="VSE26" s="711"/>
      <c r="VSF26" s="711"/>
      <c r="VSG26" s="711"/>
      <c r="VSH26" s="711"/>
      <c r="VSI26" s="711"/>
      <c r="VSJ26" s="711"/>
      <c r="VSK26" s="711"/>
      <c r="VSL26" s="711"/>
      <c r="VSM26" s="711"/>
      <c r="VSN26" s="711"/>
      <c r="VSO26" s="711"/>
      <c r="VSP26" s="711"/>
      <c r="VSQ26" s="711"/>
      <c r="VSR26" s="711"/>
      <c r="VSS26" s="711"/>
      <c r="VST26" s="711"/>
      <c r="VSU26" s="711"/>
      <c r="VSV26" s="711"/>
      <c r="VSW26" s="711"/>
      <c r="VSX26" s="711"/>
      <c r="VSY26" s="711"/>
      <c r="VSZ26" s="711"/>
      <c r="VTA26" s="711"/>
      <c r="VTB26" s="711"/>
      <c r="VTC26" s="711"/>
      <c r="VTD26" s="711"/>
      <c r="VTE26" s="711"/>
      <c r="VTF26" s="711"/>
      <c r="VTG26" s="711"/>
      <c r="VTH26" s="711"/>
      <c r="VTI26" s="711"/>
      <c r="VTJ26" s="711"/>
      <c r="VTK26" s="711"/>
      <c r="VTL26" s="711"/>
      <c r="VTM26" s="711"/>
      <c r="VTN26" s="711"/>
      <c r="VTO26" s="711"/>
      <c r="VTP26" s="711"/>
      <c r="VTQ26" s="711"/>
      <c r="VTR26" s="711"/>
      <c r="VTS26" s="711"/>
      <c r="VTT26" s="711"/>
      <c r="VTU26" s="711"/>
      <c r="VTV26" s="711"/>
      <c r="VTW26" s="711"/>
      <c r="VTX26" s="711"/>
      <c r="VTY26" s="711"/>
      <c r="VTZ26" s="711"/>
      <c r="VUA26" s="711"/>
      <c r="VUB26" s="711"/>
      <c r="VUC26" s="711"/>
      <c r="VUD26" s="711"/>
      <c r="VUE26" s="711"/>
      <c r="VUF26" s="711"/>
      <c r="VUG26" s="711"/>
      <c r="VUH26" s="711"/>
      <c r="VUI26" s="711"/>
      <c r="VUJ26" s="711"/>
      <c r="VUK26" s="711"/>
      <c r="VUL26" s="711"/>
      <c r="VUM26" s="711"/>
      <c r="VUN26" s="711"/>
      <c r="VUO26" s="711"/>
      <c r="VUP26" s="711"/>
      <c r="VUQ26" s="711"/>
      <c r="VUR26" s="711"/>
      <c r="VUS26" s="711"/>
      <c r="VUT26" s="711"/>
      <c r="VUU26" s="711"/>
      <c r="VUV26" s="711"/>
      <c r="VUW26" s="711"/>
      <c r="VUX26" s="711"/>
      <c r="VUY26" s="711"/>
      <c r="VUZ26" s="711"/>
      <c r="VVA26" s="711"/>
      <c r="VVB26" s="711"/>
      <c r="VVC26" s="711"/>
      <c r="VVD26" s="711"/>
      <c r="VVE26" s="711"/>
      <c r="VVF26" s="711"/>
      <c r="VVG26" s="711"/>
      <c r="VVH26" s="711"/>
      <c r="VVI26" s="711"/>
      <c r="VVJ26" s="711"/>
      <c r="VVK26" s="711"/>
      <c r="VVL26" s="711"/>
      <c r="VVM26" s="711"/>
      <c r="VVN26" s="711"/>
      <c r="VVO26" s="711"/>
      <c r="VVP26" s="711"/>
      <c r="VVQ26" s="711"/>
      <c r="VVR26" s="711"/>
      <c r="VVS26" s="711"/>
      <c r="VVT26" s="711"/>
      <c r="VVU26" s="711"/>
      <c r="VVV26" s="711"/>
      <c r="VVW26" s="711"/>
      <c r="VVX26" s="711"/>
      <c r="VVY26" s="711"/>
      <c r="VVZ26" s="711"/>
      <c r="VWA26" s="711"/>
      <c r="VWB26" s="711"/>
      <c r="VWC26" s="711"/>
      <c r="VWD26" s="711"/>
      <c r="VWE26" s="711"/>
      <c r="VWF26" s="711"/>
      <c r="VWG26" s="711"/>
      <c r="VWH26" s="711"/>
      <c r="VWI26" s="711"/>
      <c r="VWJ26" s="711"/>
      <c r="VWK26" s="711"/>
      <c r="VWL26" s="711"/>
      <c r="VWM26" s="711"/>
      <c r="VWN26" s="711"/>
      <c r="VWO26" s="711"/>
      <c r="VWP26" s="711"/>
      <c r="VWQ26" s="711"/>
      <c r="VWR26" s="711"/>
      <c r="VWS26" s="711"/>
      <c r="VWT26" s="711"/>
      <c r="VWU26" s="711"/>
      <c r="VWV26" s="711"/>
      <c r="VWW26" s="711"/>
      <c r="VWX26" s="711"/>
      <c r="VWY26" s="711"/>
      <c r="VWZ26" s="711"/>
      <c r="VXA26" s="711"/>
      <c r="VXB26" s="711"/>
      <c r="VXC26" s="711"/>
      <c r="VXD26" s="711"/>
      <c r="VXE26" s="711"/>
      <c r="VXF26" s="711"/>
      <c r="VXG26" s="711"/>
      <c r="VXH26" s="711"/>
      <c r="VXI26" s="711"/>
      <c r="VXJ26" s="711"/>
      <c r="VXK26" s="711"/>
      <c r="VXL26" s="711"/>
      <c r="VXM26" s="711"/>
      <c r="VXN26" s="711"/>
      <c r="VXO26" s="711"/>
      <c r="VXP26" s="711"/>
      <c r="VXQ26" s="711"/>
      <c r="VXR26" s="711"/>
      <c r="VXS26" s="711"/>
      <c r="VXT26" s="711"/>
      <c r="VXU26" s="711"/>
      <c r="VXV26" s="711"/>
      <c r="VXW26" s="711"/>
      <c r="VXX26" s="711"/>
      <c r="VXY26" s="711"/>
      <c r="VXZ26" s="711"/>
      <c r="VYA26" s="711"/>
      <c r="VYB26" s="711"/>
      <c r="VYC26" s="711"/>
      <c r="VYD26" s="711"/>
      <c r="VYE26" s="711"/>
      <c r="VYF26" s="711"/>
      <c r="VYG26" s="711"/>
      <c r="VYH26" s="711"/>
      <c r="VYI26" s="711"/>
      <c r="VYJ26" s="711"/>
      <c r="VYK26" s="711"/>
      <c r="VYL26" s="711"/>
      <c r="VYM26" s="711"/>
      <c r="VYN26" s="711"/>
      <c r="VYO26" s="711"/>
      <c r="VYP26" s="711"/>
      <c r="VYQ26" s="711"/>
      <c r="VYR26" s="711"/>
      <c r="VYS26" s="711"/>
      <c r="VYT26" s="711"/>
      <c r="VYU26" s="711"/>
      <c r="VYV26" s="711"/>
      <c r="VYW26" s="711"/>
      <c r="VYX26" s="711"/>
      <c r="VYY26" s="711"/>
      <c r="VYZ26" s="711"/>
      <c r="VZA26" s="711"/>
      <c r="VZB26" s="711"/>
      <c r="VZC26" s="711"/>
      <c r="VZD26" s="711"/>
      <c r="VZE26" s="711"/>
      <c r="VZF26" s="711"/>
      <c r="VZG26" s="711"/>
      <c r="VZH26" s="711"/>
      <c r="VZI26" s="711"/>
      <c r="VZJ26" s="711"/>
      <c r="VZK26" s="711"/>
      <c r="VZL26" s="711"/>
      <c r="VZM26" s="711"/>
      <c r="VZN26" s="711"/>
      <c r="VZO26" s="711"/>
      <c r="VZP26" s="711"/>
      <c r="VZQ26" s="711"/>
      <c r="VZR26" s="711"/>
      <c r="VZS26" s="711"/>
      <c r="VZT26" s="711"/>
      <c r="VZU26" s="711"/>
      <c r="VZV26" s="711"/>
      <c r="VZW26" s="711"/>
      <c r="VZX26" s="711"/>
      <c r="VZY26" s="711"/>
      <c r="VZZ26" s="711"/>
      <c r="WAA26" s="711"/>
      <c r="WAB26" s="711"/>
      <c r="WAC26" s="711"/>
      <c r="WAD26" s="711"/>
      <c r="WAE26" s="711"/>
      <c r="WAF26" s="711"/>
      <c r="WAG26" s="711"/>
      <c r="WAH26" s="711"/>
      <c r="WAI26" s="711"/>
      <c r="WAJ26" s="711"/>
      <c r="WAK26" s="711"/>
      <c r="WAL26" s="711"/>
      <c r="WAM26" s="711"/>
      <c r="WAN26" s="711"/>
      <c r="WAO26" s="711"/>
      <c r="WAP26" s="711"/>
      <c r="WAQ26" s="711"/>
      <c r="WAR26" s="711"/>
      <c r="WAS26" s="711"/>
      <c r="WAT26" s="711"/>
      <c r="WAU26" s="711"/>
      <c r="WAV26" s="711"/>
      <c r="WAW26" s="711"/>
      <c r="WAX26" s="711"/>
      <c r="WAY26" s="711"/>
      <c r="WAZ26" s="711"/>
      <c r="WBA26" s="711"/>
      <c r="WBB26" s="711"/>
      <c r="WBC26" s="711"/>
      <c r="WBD26" s="711"/>
      <c r="WBE26" s="711"/>
      <c r="WBF26" s="711"/>
      <c r="WBG26" s="711"/>
      <c r="WBH26" s="711"/>
      <c r="WBI26" s="711"/>
      <c r="WBJ26" s="711"/>
      <c r="WBK26" s="711"/>
      <c r="WBL26" s="711"/>
      <c r="WBM26" s="711"/>
      <c r="WBN26" s="711"/>
      <c r="WBO26" s="711"/>
      <c r="WBP26" s="711"/>
      <c r="WBQ26" s="711"/>
      <c r="WBR26" s="711"/>
      <c r="WBS26" s="711"/>
      <c r="WBT26" s="711"/>
      <c r="WBU26" s="711"/>
      <c r="WBV26" s="711"/>
      <c r="WBW26" s="711"/>
      <c r="WBX26" s="711"/>
      <c r="WBY26" s="711"/>
      <c r="WBZ26" s="711"/>
      <c r="WCA26" s="711"/>
      <c r="WCB26" s="711"/>
      <c r="WCC26" s="711"/>
      <c r="WCD26" s="711"/>
      <c r="WCE26" s="711"/>
      <c r="WCF26" s="711"/>
      <c r="WCG26" s="711"/>
      <c r="WCH26" s="711"/>
      <c r="WCI26" s="711"/>
      <c r="WCJ26" s="711"/>
      <c r="WCK26" s="711"/>
      <c r="WCL26" s="711"/>
      <c r="WCM26" s="711"/>
      <c r="WCN26" s="711"/>
      <c r="WCO26" s="711"/>
      <c r="WCP26" s="711"/>
      <c r="WCQ26" s="711"/>
      <c r="WCR26" s="711"/>
      <c r="WCS26" s="711"/>
      <c r="WCT26" s="711"/>
      <c r="WCU26" s="711"/>
      <c r="WCV26" s="711"/>
      <c r="WCW26" s="711"/>
      <c r="WCX26" s="711"/>
      <c r="WCY26" s="711"/>
      <c r="WCZ26" s="711"/>
      <c r="WDA26" s="711"/>
      <c r="WDB26" s="711"/>
      <c r="WDC26" s="711"/>
      <c r="WDD26" s="711"/>
      <c r="WDE26" s="711"/>
      <c r="WDF26" s="711"/>
      <c r="WDG26" s="711"/>
      <c r="WDH26" s="711"/>
      <c r="WDI26" s="711"/>
      <c r="WDJ26" s="711"/>
      <c r="WDK26" s="711"/>
      <c r="WDL26" s="711"/>
      <c r="WDM26" s="711"/>
      <c r="WDN26" s="711"/>
      <c r="WDO26" s="711"/>
      <c r="WDP26" s="711"/>
      <c r="WDQ26" s="711"/>
      <c r="WDR26" s="711"/>
      <c r="WDS26" s="711"/>
      <c r="WDT26" s="711"/>
      <c r="WDU26" s="711"/>
      <c r="WDV26" s="711"/>
      <c r="WDW26" s="711"/>
      <c r="WDX26" s="711"/>
      <c r="WDY26" s="711"/>
      <c r="WDZ26" s="711"/>
      <c r="WEA26" s="711"/>
      <c r="WEB26" s="711"/>
      <c r="WEC26" s="711"/>
      <c r="WED26" s="711"/>
      <c r="WEE26" s="711"/>
      <c r="WEF26" s="711"/>
      <c r="WEG26" s="711"/>
      <c r="WEH26" s="711"/>
      <c r="WEI26" s="711"/>
      <c r="WEJ26" s="711"/>
      <c r="WEK26" s="711"/>
      <c r="WEL26" s="711"/>
      <c r="WEM26" s="711"/>
      <c r="WEN26" s="711"/>
      <c r="WEO26" s="711"/>
      <c r="WEP26" s="711"/>
      <c r="WEQ26" s="711"/>
      <c r="WER26" s="711"/>
      <c r="WES26" s="711"/>
      <c r="WET26" s="711"/>
      <c r="WEU26" s="711"/>
      <c r="WEV26" s="711"/>
      <c r="WEW26" s="711"/>
      <c r="WEX26" s="711"/>
      <c r="WEY26" s="711"/>
      <c r="WEZ26" s="711"/>
      <c r="WFA26" s="711"/>
      <c r="WFB26" s="711"/>
      <c r="WFC26" s="711"/>
      <c r="WFD26" s="711"/>
      <c r="WFE26" s="711"/>
      <c r="WFF26" s="711"/>
      <c r="WFG26" s="711"/>
      <c r="WFH26" s="711"/>
      <c r="WFI26" s="711"/>
      <c r="WFJ26" s="711"/>
      <c r="WFK26" s="711"/>
      <c r="WFL26" s="711"/>
      <c r="WFM26" s="711"/>
      <c r="WFN26" s="711"/>
      <c r="WFO26" s="711"/>
      <c r="WFP26" s="711"/>
      <c r="WFQ26" s="711"/>
      <c r="WFR26" s="711"/>
      <c r="WFS26" s="711"/>
      <c r="WFT26" s="711"/>
      <c r="WFU26" s="711"/>
      <c r="WFV26" s="711"/>
      <c r="WFW26" s="711"/>
      <c r="WFX26" s="711"/>
      <c r="WFY26" s="711"/>
      <c r="WFZ26" s="711"/>
      <c r="WGA26" s="711"/>
      <c r="WGB26" s="711"/>
      <c r="WGC26" s="711"/>
      <c r="WGD26" s="711"/>
      <c r="WGE26" s="711"/>
      <c r="WGF26" s="711"/>
      <c r="WGG26" s="711"/>
      <c r="WGH26" s="711"/>
      <c r="WGI26" s="711"/>
      <c r="WGJ26" s="711"/>
      <c r="WGK26" s="711"/>
      <c r="WGL26" s="711"/>
      <c r="WGM26" s="711"/>
      <c r="WGN26" s="711"/>
      <c r="WGO26" s="711"/>
      <c r="WGP26" s="711"/>
      <c r="WGQ26" s="711"/>
      <c r="WGR26" s="711"/>
      <c r="WGS26" s="711"/>
      <c r="WGT26" s="711"/>
      <c r="WGU26" s="711"/>
      <c r="WGV26" s="711"/>
      <c r="WGW26" s="711"/>
      <c r="WGX26" s="711"/>
      <c r="WGY26" s="711"/>
      <c r="WGZ26" s="711"/>
      <c r="WHA26" s="711"/>
      <c r="WHB26" s="711"/>
      <c r="WHC26" s="711"/>
      <c r="WHD26" s="711"/>
      <c r="WHE26" s="711"/>
      <c r="WHF26" s="711"/>
      <c r="WHG26" s="711"/>
      <c r="WHH26" s="711"/>
      <c r="WHI26" s="711"/>
      <c r="WHJ26" s="711"/>
      <c r="WHK26" s="711"/>
      <c r="WHL26" s="711"/>
      <c r="WHM26" s="711"/>
      <c r="WHN26" s="711"/>
      <c r="WHO26" s="711"/>
      <c r="WHP26" s="711"/>
      <c r="WHQ26" s="711"/>
      <c r="WHR26" s="711"/>
      <c r="WHS26" s="711"/>
      <c r="WHT26" s="711"/>
      <c r="WHU26" s="711"/>
      <c r="WHV26" s="711"/>
      <c r="WHW26" s="711"/>
      <c r="WHX26" s="711"/>
      <c r="WHY26" s="711"/>
      <c r="WHZ26" s="711"/>
      <c r="WIA26" s="711"/>
      <c r="WIB26" s="711"/>
      <c r="WIC26" s="711"/>
      <c r="WID26" s="711"/>
      <c r="WIE26" s="711"/>
      <c r="WIF26" s="711"/>
      <c r="WIG26" s="711"/>
      <c r="WIH26" s="711"/>
      <c r="WII26" s="711"/>
      <c r="WIJ26" s="711"/>
      <c r="WIK26" s="711"/>
      <c r="WIL26" s="711"/>
      <c r="WIM26" s="711"/>
      <c r="WIN26" s="711"/>
      <c r="WIO26" s="711"/>
      <c r="WIP26" s="711"/>
      <c r="WIQ26" s="711"/>
      <c r="WIR26" s="711"/>
      <c r="WIS26" s="711"/>
      <c r="WIT26" s="711"/>
      <c r="WIU26" s="711"/>
      <c r="WIV26" s="711"/>
      <c r="WIW26" s="711"/>
      <c r="WIX26" s="711"/>
      <c r="WIY26" s="711"/>
      <c r="WIZ26" s="711"/>
      <c r="WJA26" s="711"/>
      <c r="WJB26" s="711"/>
      <c r="WJC26" s="711"/>
      <c r="WJD26" s="711"/>
      <c r="WJE26" s="711"/>
      <c r="WJF26" s="711"/>
      <c r="WJG26" s="711"/>
      <c r="WJH26" s="711"/>
      <c r="WJI26" s="711"/>
      <c r="WJJ26" s="711"/>
      <c r="WJK26" s="711"/>
      <c r="WJL26" s="711"/>
      <c r="WJM26" s="711"/>
      <c r="WJN26" s="711"/>
      <c r="WJO26" s="711"/>
      <c r="WJP26" s="711"/>
      <c r="WJQ26" s="711"/>
      <c r="WJR26" s="711"/>
      <c r="WJS26" s="711"/>
      <c r="WJT26" s="711"/>
      <c r="WJU26" s="711"/>
      <c r="WJV26" s="711"/>
      <c r="WJW26" s="711"/>
      <c r="WJX26" s="711"/>
      <c r="WJY26" s="711"/>
      <c r="WJZ26" s="711"/>
      <c r="WKA26" s="711"/>
      <c r="WKB26" s="711"/>
      <c r="WKC26" s="711"/>
      <c r="WKD26" s="711"/>
      <c r="WKE26" s="711"/>
      <c r="WKF26" s="711"/>
      <c r="WKG26" s="711"/>
      <c r="WKH26" s="711"/>
      <c r="WKI26" s="711"/>
      <c r="WKJ26" s="711"/>
      <c r="WKK26" s="711"/>
      <c r="WKL26" s="711"/>
      <c r="WKM26" s="711"/>
      <c r="WKN26" s="711"/>
      <c r="WKO26" s="711"/>
      <c r="WKP26" s="711"/>
      <c r="WKQ26" s="711"/>
      <c r="WKR26" s="711"/>
      <c r="WKS26" s="711"/>
      <c r="WKT26" s="711"/>
      <c r="WKU26" s="711"/>
      <c r="WKV26" s="711"/>
      <c r="WKW26" s="711"/>
      <c r="WKX26" s="711"/>
      <c r="WKY26" s="711"/>
      <c r="WKZ26" s="711"/>
      <c r="WLA26" s="711"/>
      <c r="WLB26" s="711"/>
      <c r="WLC26" s="711"/>
      <c r="WLD26" s="711"/>
      <c r="WLE26" s="711"/>
      <c r="WLF26" s="711"/>
      <c r="WLG26" s="711"/>
      <c r="WLH26" s="711"/>
      <c r="WLI26" s="711"/>
      <c r="WLJ26" s="711"/>
      <c r="WLK26" s="711"/>
      <c r="WLL26" s="711"/>
      <c r="WLM26" s="711"/>
      <c r="WLN26" s="711"/>
      <c r="WLO26" s="711"/>
      <c r="WLP26" s="711"/>
      <c r="WLQ26" s="711"/>
      <c r="WLR26" s="711"/>
      <c r="WLS26" s="711"/>
      <c r="WLT26" s="711"/>
      <c r="WLU26" s="711"/>
      <c r="WLV26" s="711"/>
      <c r="WLW26" s="711"/>
      <c r="WLX26" s="711"/>
      <c r="WLY26" s="711"/>
      <c r="WLZ26" s="711"/>
      <c r="WMA26" s="711"/>
      <c r="WMB26" s="711"/>
      <c r="WMC26" s="711"/>
      <c r="WMD26" s="711"/>
      <c r="WME26" s="711"/>
      <c r="WMF26" s="711"/>
      <c r="WMG26" s="711"/>
      <c r="WMH26" s="711"/>
      <c r="WMI26" s="711"/>
      <c r="WMJ26" s="711"/>
      <c r="WMK26" s="711"/>
      <c r="WML26" s="711"/>
      <c r="WMM26" s="711"/>
      <c r="WMN26" s="711"/>
      <c r="WMO26" s="711"/>
      <c r="WMP26" s="711"/>
      <c r="WMQ26" s="711"/>
      <c r="WMR26" s="711"/>
      <c r="WMS26" s="711"/>
      <c r="WMT26" s="711"/>
      <c r="WMU26" s="711"/>
      <c r="WMV26" s="711"/>
      <c r="WMW26" s="711"/>
      <c r="WMX26" s="711"/>
      <c r="WMY26" s="711"/>
      <c r="WMZ26" s="711"/>
      <c r="WNA26" s="711"/>
      <c r="WNB26" s="711"/>
      <c r="WNC26" s="711"/>
      <c r="WND26" s="711"/>
      <c r="WNE26" s="711"/>
      <c r="WNF26" s="711"/>
      <c r="WNG26" s="711"/>
      <c r="WNH26" s="711"/>
      <c r="WNI26" s="711"/>
      <c r="WNJ26" s="711"/>
      <c r="WNK26" s="711"/>
      <c r="WNL26" s="711"/>
      <c r="WNM26" s="711"/>
      <c r="WNN26" s="711"/>
      <c r="WNO26" s="711"/>
      <c r="WNP26" s="711"/>
      <c r="WNQ26" s="711"/>
      <c r="WNR26" s="711"/>
      <c r="WNS26" s="711"/>
      <c r="WNT26" s="711"/>
      <c r="WNU26" s="711"/>
      <c r="WNV26" s="711"/>
      <c r="WNW26" s="711"/>
      <c r="WNX26" s="711"/>
      <c r="WNY26" s="711"/>
      <c r="WNZ26" s="711"/>
      <c r="WOA26" s="711"/>
      <c r="WOB26" s="711"/>
      <c r="WOC26" s="711"/>
      <c r="WOD26" s="711"/>
      <c r="WOE26" s="711"/>
      <c r="WOF26" s="711"/>
      <c r="WOG26" s="711"/>
      <c r="WOH26" s="711"/>
      <c r="WOI26" s="711"/>
      <c r="WOJ26" s="711"/>
      <c r="WOK26" s="711"/>
      <c r="WOL26" s="711"/>
      <c r="WOM26" s="711"/>
      <c r="WON26" s="711"/>
      <c r="WOO26" s="711"/>
      <c r="WOP26" s="711"/>
      <c r="WOQ26" s="711"/>
      <c r="WOR26" s="711"/>
      <c r="WOS26" s="711"/>
      <c r="WOT26" s="711"/>
      <c r="WOU26" s="711"/>
      <c r="WOV26" s="711"/>
      <c r="WOW26" s="711"/>
      <c r="WOX26" s="711"/>
      <c r="WOY26" s="711"/>
      <c r="WOZ26" s="711"/>
      <c r="WPA26" s="711"/>
      <c r="WPB26" s="711"/>
      <c r="WPC26" s="711"/>
      <c r="WPD26" s="711"/>
      <c r="WPE26" s="711"/>
      <c r="WPF26" s="711"/>
      <c r="WPG26" s="711"/>
      <c r="WPH26" s="711"/>
      <c r="WPI26" s="711"/>
      <c r="WPJ26" s="711"/>
      <c r="WPK26" s="711"/>
      <c r="WPL26" s="711"/>
      <c r="WPM26" s="711"/>
      <c r="WPN26" s="711"/>
      <c r="WPO26" s="711"/>
      <c r="WPP26" s="711"/>
      <c r="WPQ26" s="711"/>
      <c r="WPR26" s="711"/>
      <c r="WPS26" s="711"/>
      <c r="WPT26" s="711"/>
      <c r="WPU26" s="711"/>
      <c r="WPV26" s="711"/>
      <c r="WPW26" s="711"/>
      <c r="WPX26" s="711"/>
      <c r="WPY26" s="711"/>
      <c r="WPZ26" s="711"/>
      <c r="WQA26" s="711"/>
      <c r="WQB26" s="711"/>
      <c r="WQC26" s="711"/>
      <c r="WQD26" s="711"/>
      <c r="WQE26" s="711"/>
      <c r="WQF26" s="711"/>
      <c r="WQG26" s="711"/>
      <c r="WQH26" s="711"/>
      <c r="WQI26" s="711"/>
      <c r="WQJ26" s="711"/>
      <c r="WQK26" s="711"/>
      <c r="WQL26" s="711"/>
      <c r="WQM26" s="711"/>
      <c r="WQN26" s="711"/>
      <c r="WQO26" s="711"/>
      <c r="WQP26" s="711"/>
      <c r="WQQ26" s="711"/>
      <c r="WQR26" s="711"/>
      <c r="WQS26" s="711"/>
      <c r="WQT26" s="711"/>
      <c r="WQU26" s="711"/>
      <c r="WQV26" s="711"/>
      <c r="WQW26" s="711"/>
      <c r="WQX26" s="711"/>
      <c r="WQY26" s="711"/>
      <c r="WQZ26" s="711"/>
      <c r="WRA26" s="711"/>
      <c r="WRB26" s="711"/>
      <c r="WRC26" s="711"/>
      <c r="WRD26" s="711"/>
      <c r="WRE26" s="711"/>
      <c r="WRF26" s="711"/>
      <c r="WRG26" s="711"/>
      <c r="WRH26" s="711"/>
      <c r="WRI26" s="711"/>
      <c r="WRJ26" s="711"/>
      <c r="WRK26" s="711"/>
      <c r="WRL26" s="711"/>
      <c r="WRM26" s="711"/>
      <c r="WRN26" s="711"/>
      <c r="WRO26" s="711"/>
      <c r="WRP26" s="711"/>
      <c r="WRQ26" s="711"/>
      <c r="WRR26" s="711"/>
      <c r="WRS26" s="711"/>
      <c r="WRT26" s="711"/>
      <c r="WRU26" s="711"/>
      <c r="WRV26" s="711"/>
      <c r="WRW26" s="711"/>
      <c r="WRX26" s="711"/>
      <c r="WRY26" s="711"/>
      <c r="WRZ26" s="711"/>
      <c r="WSA26" s="711"/>
      <c r="WSB26" s="711"/>
      <c r="WSC26" s="711"/>
      <c r="WSD26" s="711"/>
      <c r="WSE26" s="711"/>
      <c r="WSF26" s="711"/>
      <c r="WSG26" s="711"/>
      <c r="WSH26" s="711"/>
      <c r="WSI26" s="711"/>
      <c r="WSJ26" s="711"/>
      <c r="WSK26" s="711"/>
      <c r="WSL26" s="711"/>
      <c r="WSM26" s="711"/>
      <c r="WSN26" s="711"/>
      <c r="WSO26" s="711"/>
      <c r="WSP26" s="711"/>
      <c r="WSQ26" s="711"/>
      <c r="WSR26" s="711"/>
      <c r="WSS26" s="711"/>
      <c r="WST26" s="711"/>
      <c r="WSU26" s="711"/>
      <c r="WSV26" s="711"/>
      <c r="WSW26" s="711"/>
      <c r="WSX26" s="711"/>
      <c r="WSY26" s="711"/>
      <c r="WSZ26" s="711"/>
      <c r="WTA26" s="711"/>
      <c r="WTB26" s="711"/>
      <c r="WTC26" s="711"/>
      <c r="WTD26" s="711"/>
      <c r="WTE26" s="711"/>
      <c r="WTF26" s="711"/>
      <c r="WTG26" s="711"/>
      <c r="WTH26" s="711"/>
      <c r="WTI26" s="711"/>
      <c r="WTJ26" s="711"/>
      <c r="WTK26" s="711"/>
      <c r="WTL26" s="711"/>
      <c r="WTM26" s="711"/>
      <c r="WTN26" s="711"/>
      <c r="WTO26" s="711"/>
      <c r="WTP26" s="711"/>
      <c r="WTQ26" s="711"/>
      <c r="WTR26" s="711"/>
      <c r="WTS26" s="711"/>
      <c r="WTT26" s="711"/>
      <c r="WTU26" s="711"/>
      <c r="WTV26" s="711"/>
      <c r="WTW26" s="711"/>
      <c r="WTX26" s="711"/>
      <c r="WTY26" s="711"/>
      <c r="WTZ26" s="711"/>
      <c r="WUA26" s="711"/>
      <c r="WUB26" s="711"/>
      <c r="WUC26" s="711"/>
      <c r="WUD26" s="711"/>
      <c r="WUE26" s="711"/>
      <c r="WUF26" s="711"/>
      <c r="WUG26" s="711"/>
      <c r="WUH26" s="711"/>
      <c r="WUI26" s="711"/>
      <c r="WUJ26" s="711"/>
      <c r="WUK26" s="711"/>
      <c r="WUL26" s="711"/>
      <c r="WUM26" s="711"/>
      <c r="WUN26" s="711"/>
      <c r="WUO26" s="711"/>
      <c r="WUP26" s="711"/>
      <c r="WUQ26" s="711"/>
      <c r="WUR26" s="711"/>
      <c r="WUS26" s="711"/>
      <c r="WUT26" s="711"/>
      <c r="WUU26" s="711"/>
      <c r="WUV26" s="711"/>
      <c r="WUW26" s="711"/>
      <c r="WUX26" s="711"/>
      <c r="WUY26" s="711"/>
      <c r="WUZ26" s="711"/>
      <c r="WVA26" s="711"/>
      <c r="WVB26" s="711"/>
      <c r="WVC26" s="711"/>
      <c r="WVD26" s="711"/>
      <c r="WVE26" s="711"/>
      <c r="WVF26" s="711"/>
      <c r="WVG26" s="711"/>
      <c r="WVH26" s="711"/>
      <c r="WVI26" s="711"/>
      <c r="WVJ26" s="711"/>
      <c r="WVK26" s="711"/>
      <c r="WVL26" s="711"/>
      <c r="WVM26" s="711"/>
      <c r="WVN26" s="711"/>
      <c r="WVO26" s="711"/>
      <c r="WVP26" s="711"/>
      <c r="WVQ26" s="711"/>
      <c r="WVR26" s="711"/>
      <c r="WVS26" s="711"/>
      <c r="WVT26" s="711"/>
      <c r="WVU26" s="711"/>
      <c r="WVV26" s="711"/>
      <c r="WVW26" s="711"/>
      <c r="WVX26" s="711"/>
      <c r="WVY26" s="711"/>
      <c r="WVZ26" s="711"/>
      <c r="WWA26" s="711"/>
      <c r="WWB26" s="711"/>
      <c r="WWC26" s="711"/>
      <c r="WWD26" s="711"/>
      <c r="WWE26" s="711"/>
      <c r="WWF26" s="711"/>
      <c r="WWG26" s="711"/>
      <c r="WWH26" s="711"/>
      <c r="WWI26" s="711"/>
      <c r="WWJ26" s="711"/>
      <c r="WWK26" s="711"/>
      <c r="WWL26" s="711"/>
      <c r="WWM26" s="711"/>
      <c r="WWN26" s="711"/>
      <c r="WWO26" s="711"/>
      <c r="WWP26" s="711"/>
      <c r="WWQ26" s="711"/>
      <c r="WWR26" s="711"/>
      <c r="WWS26" s="711"/>
      <c r="WWT26" s="711"/>
      <c r="WWU26" s="711"/>
      <c r="WWV26" s="711"/>
      <c r="WWW26" s="711"/>
      <c r="WWX26" s="711"/>
      <c r="WWY26" s="711"/>
      <c r="WWZ26" s="711"/>
      <c r="WXA26" s="711"/>
      <c r="WXB26" s="711"/>
      <c r="WXC26" s="711"/>
      <c r="WXD26" s="711"/>
      <c r="WXE26" s="711"/>
      <c r="WXF26" s="711"/>
      <c r="WXG26" s="711"/>
      <c r="WXH26" s="711"/>
      <c r="WXI26" s="711"/>
      <c r="WXJ26" s="711"/>
      <c r="WXK26" s="711"/>
      <c r="WXL26" s="711"/>
      <c r="WXM26" s="711"/>
      <c r="WXN26" s="711"/>
      <c r="WXO26" s="711"/>
      <c r="WXP26" s="711"/>
      <c r="WXQ26" s="711"/>
      <c r="WXR26" s="711"/>
      <c r="WXS26" s="711"/>
      <c r="WXT26" s="711"/>
      <c r="WXU26" s="711"/>
      <c r="WXV26" s="711"/>
      <c r="WXW26" s="711"/>
      <c r="WXX26" s="711"/>
      <c r="WXY26" s="711"/>
      <c r="WXZ26" s="711"/>
      <c r="WYA26" s="711"/>
      <c r="WYB26" s="711"/>
      <c r="WYC26" s="711"/>
      <c r="WYD26" s="711"/>
      <c r="WYE26" s="711"/>
      <c r="WYF26" s="711"/>
      <c r="WYG26" s="711"/>
      <c r="WYH26" s="711"/>
      <c r="WYI26" s="711"/>
      <c r="WYJ26" s="711"/>
      <c r="WYK26" s="711"/>
      <c r="WYL26" s="711"/>
      <c r="WYM26" s="711"/>
      <c r="WYN26" s="711"/>
      <c r="WYO26" s="711"/>
      <c r="WYP26" s="711"/>
      <c r="WYQ26" s="711"/>
      <c r="WYR26" s="711"/>
      <c r="WYS26" s="711"/>
      <c r="WYT26" s="711"/>
      <c r="WYU26" s="711"/>
      <c r="WYV26" s="711"/>
      <c r="WYW26" s="711"/>
      <c r="WYX26" s="711"/>
      <c r="WYY26" s="711"/>
      <c r="WYZ26" s="711"/>
      <c r="WZA26" s="711"/>
      <c r="WZB26" s="711"/>
      <c r="WZC26" s="711"/>
      <c r="WZD26" s="711"/>
      <c r="WZE26" s="711"/>
      <c r="WZF26" s="711"/>
      <c r="WZG26" s="711"/>
      <c r="WZH26" s="711"/>
      <c r="WZI26" s="711"/>
      <c r="WZJ26" s="711"/>
      <c r="WZK26" s="711"/>
      <c r="WZL26" s="711"/>
      <c r="WZM26" s="711"/>
      <c r="WZN26" s="711"/>
      <c r="WZO26" s="711"/>
      <c r="WZP26" s="711"/>
      <c r="WZQ26" s="711"/>
      <c r="WZR26" s="711"/>
      <c r="WZS26" s="711"/>
      <c r="WZT26" s="711"/>
      <c r="WZU26" s="711"/>
      <c r="WZV26" s="711"/>
      <c r="WZW26" s="711"/>
      <c r="WZX26" s="711"/>
      <c r="WZY26" s="711"/>
      <c r="WZZ26" s="711"/>
      <c r="XAA26" s="711"/>
      <c r="XAB26" s="711"/>
      <c r="XAC26" s="711"/>
      <c r="XAD26" s="711"/>
      <c r="XAE26" s="711"/>
      <c r="XAF26" s="711"/>
      <c r="XAG26" s="711"/>
      <c r="XAH26" s="711"/>
      <c r="XAI26" s="711"/>
      <c r="XAJ26" s="711"/>
      <c r="XAK26" s="711"/>
      <c r="XAL26" s="711"/>
      <c r="XAM26" s="711"/>
      <c r="XAN26" s="711"/>
      <c r="XAO26" s="711"/>
      <c r="XAP26" s="711"/>
      <c r="XAQ26" s="711"/>
      <c r="XAR26" s="711"/>
      <c r="XAS26" s="711"/>
      <c r="XAT26" s="711"/>
      <c r="XAU26" s="711"/>
      <c r="XAV26" s="711"/>
      <c r="XAW26" s="711"/>
      <c r="XAX26" s="711"/>
      <c r="XAY26" s="711"/>
      <c r="XAZ26" s="711"/>
      <c r="XBA26" s="711"/>
      <c r="XBB26" s="711"/>
      <c r="XBC26" s="711"/>
      <c r="XBD26" s="711"/>
      <c r="XBE26" s="711"/>
      <c r="XBF26" s="711"/>
      <c r="XBG26" s="711"/>
      <c r="XBH26" s="711"/>
      <c r="XBI26" s="711"/>
      <c r="XBJ26" s="711"/>
      <c r="XBK26" s="711"/>
      <c r="XBL26" s="711"/>
      <c r="XBM26" s="711"/>
      <c r="XBN26" s="711"/>
      <c r="XBO26" s="711"/>
      <c r="XBP26" s="711"/>
      <c r="XBQ26" s="711"/>
      <c r="XBR26" s="711"/>
      <c r="XBS26" s="711"/>
      <c r="XBT26" s="711"/>
      <c r="XBU26" s="711"/>
      <c r="XBV26" s="711"/>
      <c r="XBW26" s="711"/>
      <c r="XBX26" s="711"/>
      <c r="XBY26" s="711"/>
      <c r="XBZ26" s="711"/>
      <c r="XCA26" s="711"/>
      <c r="XCB26" s="711"/>
      <c r="XCC26" s="711"/>
      <c r="XCD26" s="711"/>
      <c r="XCE26" s="711"/>
      <c r="XCF26" s="711"/>
      <c r="XCG26" s="711"/>
      <c r="XCH26" s="711"/>
      <c r="XCI26" s="711"/>
      <c r="XCJ26" s="711"/>
      <c r="XCK26" s="711"/>
      <c r="XCL26" s="711"/>
      <c r="XCM26" s="711"/>
      <c r="XCN26" s="711"/>
      <c r="XCO26" s="711"/>
      <c r="XCP26" s="711"/>
      <c r="XCQ26" s="711"/>
      <c r="XCR26" s="711"/>
      <c r="XCS26" s="711"/>
      <c r="XCT26" s="711"/>
      <c r="XCU26" s="711"/>
      <c r="XCV26" s="711"/>
      <c r="XCW26" s="711"/>
      <c r="XCX26" s="711"/>
      <c r="XCY26" s="711"/>
      <c r="XCZ26" s="711"/>
      <c r="XDA26" s="711"/>
      <c r="XDB26" s="711"/>
      <c r="XDC26" s="711"/>
      <c r="XDD26" s="711"/>
      <c r="XDE26" s="711"/>
      <c r="XDF26" s="711"/>
      <c r="XDG26" s="711"/>
      <c r="XDH26" s="711"/>
      <c r="XDI26" s="711"/>
      <c r="XDJ26" s="711"/>
      <c r="XDK26" s="711"/>
      <c r="XDL26" s="711"/>
      <c r="XDM26" s="711"/>
      <c r="XDN26" s="711"/>
      <c r="XDO26" s="711"/>
      <c r="XDP26" s="711"/>
      <c r="XDQ26" s="711"/>
      <c r="XDR26" s="711"/>
      <c r="XDS26" s="711"/>
      <c r="XDT26" s="711"/>
      <c r="XDU26" s="711"/>
      <c r="XDV26" s="711"/>
      <c r="XDW26" s="711"/>
      <c r="XDX26" s="711"/>
      <c r="XDY26" s="711"/>
      <c r="XDZ26" s="711"/>
      <c r="XEA26" s="711"/>
      <c r="XEB26" s="711"/>
      <c r="XEC26" s="711"/>
      <c r="XED26" s="711"/>
      <c r="XEE26" s="711"/>
      <c r="XEF26" s="711"/>
      <c r="XEG26" s="711"/>
      <c r="XEH26" s="711"/>
      <c r="XEI26" s="711"/>
      <c r="XEJ26" s="711"/>
      <c r="XEK26" s="711"/>
      <c r="XEL26" s="711"/>
      <c r="XEM26" s="711"/>
      <c r="XEN26" s="711"/>
      <c r="XEO26" s="711"/>
      <c r="XEP26" s="711"/>
      <c r="XEQ26" s="711"/>
      <c r="XER26" s="711"/>
      <c r="XES26" s="711"/>
      <c r="XET26" s="711"/>
      <c r="XEU26" s="711"/>
      <c r="XEV26" s="711"/>
      <c r="XEW26" s="711"/>
      <c r="XEX26" s="711"/>
      <c r="XEY26" s="711"/>
      <c r="XEZ26" s="711"/>
      <c r="XFA26" s="711"/>
      <c r="XFB26" s="711"/>
      <c r="XFC26" s="711"/>
      <c r="XFD26" s="711"/>
    </row>
  </sheetData>
  <mergeCells count="2352">
    <mergeCell ref="H22:N22"/>
    <mergeCell ref="O22:U22"/>
    <mergeCell ref="V22:AB22"/>
    <mergeCell ref="AC22:AI22"/>
    <mergeCell ref="AJ22:AP22"/>
    <mergeCell ref="AQ22:AW22"/>
    <mergeCell ref="A1:G1"/>
    <mergeCell ref="A2:G2"/>
    <mergeCell ref="A3:G3"/>
    <mergeCell ref="A4:A5"/>
    <mergeCell ref="B4:B5"/>
    <mergeCell ref="C4:C5"/>
    <mergeCell ref="D4:G4"/>
    <mergeCell ref="ED22:EJ22"/>
    <mergeCell ref="EK22:EQ22"/>
    <mergeCell ref="ER22:EX22"/>
    <mergeCell ref="EY22:FE22"/>
    <mergeCell ref="A22:G22"/>
    <mergeCell ref="FF22:FL22"/>
    <mergeCell ref="FM22:FS22"/>
    <mergeCell ref="CN22:CT22"/>
    <mergeCell ref="CU22:DA22"/>
    <mergeCell ref="DB22:DH22"/>
    <mergeCell ref="DI22:DO22"/>
    <mergeCell ref="DP22:DV22"/>
    <mergeCell ref="DW22:EC22"/>
    <mergeCell ref="AX22:BD22"/>
    <mergeCell ref="BE22:BK22"/>
    <mergeCell ref="BL22:BR22"/>
    <mergeCell ref="BS22:BY22"/>
    <mergeCell ref="BZ22:CF22"/>
    <mergeCell ref="CG22:CM22"/>
    <mergeCell ref="IZ22:JF22"/>
    <mergeCell ref="JG22:JM22"/>
    <mergeCell ref="JN22:JT22"/>
    <mergeCell ref="JU22:KA22"/>
    <mergeCell ref="KB22:KH22"/>
    <mergeCell ref="KI22:KO22"/>
    <mergeCell ref="HJ22:HP22"/>
    <mergeCell ref="HQ22:HW22"/>
    <mergeCell ref="HX22:ID22"/>
    <mergeCell ref="IE22:IK22"/>
    <mergeCell ref="IL22:IR22"/>
    <mergeCell ref="IS22:IY22"/>
    <mergeCell ref="FT22:FZ22"/>
    <mergeCell ref="GA22:GG22"/>
    <mergeCell ref="GH22:GN22"/>
    <mergeCell ref="GO22:GU22"/>
    <mergeCell ref="GV22:HB22"/>
    <mergeCell ref="HC22:HI22"/>
    <mergeCell ref="NV22:OB22"/>
    <mergeCell ref="OC22:OI22"/>
    <mergeCell ref="OJ22:OP22"/>
    <mergeCell ref="OQ22:OW22"/>
    <mergeCell ref="OX22:PD22"/>
    <mergeCell ref="PE22:PK22"/>
    <mergeCell ref="MF22:ML22"/>
    <mergeCell ref="MM22:MS22"/>
    <mergeCell ref="MT22:MZ22"/>
    <mergeCell ref="NA22:NG22"/>
    <mergeCell ref="NH22:NN22"/>
    <mergeCell ref="NO22:NU22"/>
    <mergeCell ref="KP22:KV22"/>
    <mergeCell ref="KW22:LC22"/>
    <mergeCell ref="LD22:LJ22"/>
    <mergeCell ref="LK22:LQ22"/>
    <mergeCell ref="LR22:LX22"/>
    <mergeCell ref="LY22:ME22"/>
    <mergeCell ref="SR22:SX22"/>
    <mergeCell ref="SY22:TE22"/>
    <mergeCell ref="TF22:TL22"/>
    <mergeCell ref="TM22:TS22"/>
    <mergeCell ref="TT22:TZ22"/>
    <mergeCell ref="UA22:UG22"/>
    <mergeCell ref="RB22:RH22"/>
    <mergeCell ref="RI22:RO22"/>
    <mergeCell ref="RP22:RV22"/>
    <mergeCell ref="RW22:SC22"/>
    <mergeCell ref="SD22:SJ22"/>
    <mergeCell ref="SK22:SQ22"/>
    <mergeCell ref="PL22:PR22"/>
    <mergeCell ref="PS22:PY22"/>
    <mergeCell ref="PZ22:QF22"/>
    <mergeCell ref="QG22:QM22"/>
    <mergeCell ref="QN22:QT22"/>
    <mergeCell ref="QU22:RA22"/>
    <mergeCell ref="XN22:XT22"/>
    <mergeCell ref="XU22:YA22"/>
    <mergeCell ref="YB22:YH22"/>
    <mergeCell ref="YI22:YO22"/>
    <mergeCell ref="YP22:YV22"/>
    <mergeCell ref="YW22:ZC22"/>
    <mergeCell ref="VX22:WD22"/>
    <mergeCell ref="WE22:WK22"/>
    <mergeCell ref="WL22:WR22"/>
    <mergeCell ref="WS22:WY22"/>
    <mergeCell ref="WZ22:XF22"/>
    <mergeCell ref="XG22:XM22"/>
    <mergeCell ref="UH22:UN22"/>
    <mergeCell ref="UO22:UU22"/>
    <mergeCell ref="UV22:VB22"/>
    <mergeCell ref="VC22:VI22"/>
    <mergeCell ref="VJ22:VP22"/>
    <mergeCell ref="VQ22:VW22"/>
    <mergeCell ref="ACJ22:ACP22"/>
    <mergeCell ref="ACQ22:ACW22"/>
    <mergeCell ref="ACX22:ADD22"/>
    <mergeCell ref="ADE22:ADK22"/>
    <mergeCell ref="ADL22:ADR22"/>
    <mergeCell ref="ADS22:ADY22"/>
    <mergeCell ref="AAT22:AAZ22"/>
    <mergeCell ref="ABA22:ABG22"/>
    <mergeCell ref="ABH22:ABN22"/>
    <mergeCell ref="ABO22:ABU22"/>
    <mergeCell ref="ABV22:ACB22"/>
    <mergeCell ref="ACC22:ACI22"/>
    <mergeCell ref="ZD22:ZJ22"/>
    <mergeCell ref="ZK22:ZQ22"/>
    <mergeCell ref="ZR22:ZX22"/>
    <mergeCell ref="ZY22:AAE22"/>
    <mergeCell ref="AAF22:AAL22"/>
    <mergeCell ref="AAM22:AAS22"/>
    <mergeCell ref="AHF22:AHL22"/>
    <mergeCell ref="AHM22:AHS22"/>
    <mergeCell ref="AHT22:AHZ22"/>
    <mergeCell ref="AIA22:AIG22"/>
    <mergeCell ref="AIH22:AIN22"/>
    <mergeCell ref="AIO22:AIU22"/>
    <mergeCell ref="AFP22:AFV22"/>
    <mergeCell ref="AFW22:AGC22"/>
    <mergeCell ref="AGD22:AGJ22"/>
    <mergeCell ref="AGK22:AGQ22"/>
    <mergeCell ref="AGR22:AGX22"/>
    <mergeCell ref="AGY22:AHE22"/>
    <mergeCell ref="ADZ22:AEF22"/>
    <mergeCell ref="AEG22:AEM22"/>
    <mergeCell ref="AEN22:AET22"/>
    <mergeCell ref="AEU22:AFA22"/>
    <mergeCell ref="AFB22:AFH22"/>
    <mergeCell ref="AFI22:AFO22"/>
    <mergeCell ref="AMB22:AMH22"/>
    <mergeCell ref="AMI22:AMO22"/>
    <mergeCell ref="AMP22:AMV22"/>
    <mergeCell ref="AMW22:ANC22"/>
    <mergeCell ref="AND22:ANJ22"/>
    <mergeCell ref="ANK22:ANQ22"/>
    <mergeCell ref="AKL22:AKR22"/>
    <mergeCell ref="AKS22:AKY22"/>
    <mergeCell ref="AKZ22:ALF22"/>
    <mergeCell ref="ALG22:ALM22"/>
    <mergeCell ref="ALN22:ALT22"/>
    <mergeCell ref="ALU22:AMA22"/>
    <mergeCell ref="AIV22:AJB22"/>
    <mergeCell ref="AJC22:AJI22"/>
    <mergeCell ref="AJJ22:AJP22"/>
    <mergeCell ref="AJQ22:AJW22"/>
    <mergeCell ref="AJX22:AKD22"/>
    <mergeCell ref="AKE22:AKK22"/>
    <mergeCell ref="AQX22:ARD22"/>
    <mergeCell ref="ARE22:ARK22"/>
    <mergeCell ref="ARL22:ARR22"/>
    <mergeCell ref="ARS22:ARY22"/>
    <mergeCell ref="ARZ22:ASF22"/>
    <mergeCell ref="ASG22:ASM22"/>
    <mergeCell ref="APH22:APN22"/>
    <mergeCell ref="APO22:APU22"/>
    <mergeCell ref="APV22:AQB22"/>
    <mergeCell ref="AQC22:AQI22"/>
    <mergeCell ref="AQJ22:AQP22"/>
    <mergeCell ref="AQQ22:AQW22"/>
    <mergeCell ref="ANR22:ANX22"/>
    <mergeCell ref="ANY22:AOE22"/>
    <mergeCell ref="AOF22:AOL22"/>
    <mergeCell ref="AOM22:AOS22"/>
    <mergeCell ref="AOT22:AOZ22"/>
    <mergeCell ref="APA22:APG22"/>
    <mergeCell ref="AVT22:AVZ22"/>
    <mergeCell ref="AWA22:AWG22"/>
    <mergeCell ref="AWH22:AWN22"/>
    <mergeCell ref="AWO22:AWU22"/>
    <mergeCell ref="AWV22:AXB22"/>
    <mergeCell ref="AXC22:AXI22"/>
    <mergeCell ref="AUD22:AUJ22"/>
    <mergeCell ref="AUK22:AUQ22"/>
    <mergeCell ref="AUR22:AUX22"/>
    <mergeCell ref="AUY22:AVE22"/>
    <mergeCell ref="AVF22:AVL22"/>
    <mergeCell ref="AVM22:AVS22"/>
    <mergeCell ref="ASN22:AST22"/>
    <mergeCell ref="ASU22:ATA22"/>
    <mergeCell ref="ATB22:ATH22"/>
    <mergeCell ref="ATI22:ATO22"/>
    <mergeCell ref="ATP22:ATV22"/>
    <mergeCell ref="ATW22:AUC22"/>
    <mergeCell ref="BAP22:BAV22"/>
    <mergeCell ref="BAW22:BBC22"/>
    <mergeCell ref="BBD22:BBJ22"/>
    <mergeCell ref="BBK22:BBQ22"/>
    <mergeCell ref="BBR22:BBX22"/>
    <mergeCell ref="BBY22:BCE22"/>
    <mergeCell ref="AYZ22:AZF22"/>
    <mergeCell ref="AZG22:AZM22"/>
    <mergeCell ref="AZN22:AZT22"/>
    <mergeCell ref="AZU22:BAA22"/>
    <mergeCell ref="BAB22:BAH22"/>
    <mergeCell ref="BAI22:BAO22"/>
    <mergeCell ref="AXJ22:AXP22"/>
    <mergeCell ref="AXQ22:AXW22"/>
    <mergeCell ref="AXX22:AYD22"/>
    <mergeCell ref="AYE22:AYK22"/>
    <mergeCell ref="AYL22:AYR22"/>
    <mergeCell ref="AYS22:AYY22"/>
    <mergeCell ref="BFL22:BFR22"/>
    <mergeCell ref="BFS22:BFY22"/>
    <mergeCell ref="BFZ22:BGF22"/>
    <mergeCell ref="BGG22:BGM22"/>
    <mergeCell ref="BGN22:BGT22"/>
    <mergeCell ref="BGU22:BHA22"/>
    <mergeCell ref="BDV22:BEB22"/>
    <mergeCell ref="BEC22:BEI22"/>
    <mergeCell ref="BEJ22:BEP22"/>
    <mergeCell ref="BEQ22:BEW22"/>
    <mergeCell ref="BEX22:BFD22"/>
    <mergeCell ref="BFE22:BFK22"/>
    <mergeCell ref="BCF22:BCL22"/>
    <mergeCell ref="BCM22:BCS22"/>
    <mergeCell ref="BCT22:BCZ22"/>
    <mergeCell ref="BDA22:BDG22"/>
    <mergeCell ref="BDH22:BDN22"/>
    <mergeCell ref="BDO22:BDU22"/>
    <mergeCell ref="BKH22:BKN22"/>
    <mergeCell ref="BKO22:BKU22"/>
    <mergeCell ref="BKV22:BLB22"/>
    <mergeCell ref="BLC22:BLI22"/>
    <mergeCell ref="BLJ22:BLP22"/>
    <mergeCell ref="BLQ22:BLW22"/>
    <mergeCell ref="BIR22:BIX22"/>
    <mergeCell ref="BIY22:BJE22"/>
    <mergeCell ref="BJF22:BJL22"/>
    <mergeCell ref="BJM22:BJS22"/>
    <mergeCell ref="BJT22:BJZ22"/>
    <mergeCell ref="BKA22:BKG22"/>
    <mergeCell ref="BHB22:BHH22"/>
    <mergeCell ref="BHI22:BHO22"/>
    <mergeCell ref="BHP22:BHV22"/>
    <mergeCell ref="BHW22:BIC22"/>
    <mergeCell ref="BID22:BIJ22"/>
    <mergeCell ref="BIK22:BIQ22"/>
    <mergeCell ref="BPD22:BPJ22"/>
    <mergeCell ref="BPK22:BPQ22"/>
    <mergeCell ref="BPR22:BPX22"/>
    <mergeCell ref="BPY22:BQE22"/>
    <mergeCell ref="BQF22:BQL22"/>
    <mergeCell ref="BQM22:BQS22"/>
    <mergeCell ref="BNN22:BNT22"/>
    <mergeCell ref="BNU22:BOA22"/>
    <mergeCell ref="BOB22:BOH22"/>
    <mergeCell ref="BOI22:BOO22"/>
    <mergeCell ref="BOP22:BOV22"/>
    <mergeCell ref="BOW22:BPC22"/>
    <mergeCell ref="BLX22:BMD22"/>
    <mergeCell ref="BME22:BMK22"/>
    <mergeCell ref="BML22:BMR22"/>
    <mergeCell ref="BMS22:BMY22"/>
    <mergeCell ref="BMZ22:BNF22"/>
    <mergeCell ref="BNG22:BNM22"/>
    <mergeCell ref="BTZ22:BUF22"/>
    <mergeCell ref="BUG22:BUM22"/>
    <mergeCell ref="BUN22:BUT22"/>
    <mergeCell ref="BUU22:BVA22"/>
    <mergeCell ref="BVB22:BVH22"/>
    <mergeCell ref="BVI22:BVO22"/>
    <mergeCell ref="BSJ22:BSP22"/>
    <mergeCell ref="BSQ22:BSW22"/>
    <mergeCell ref="BSX22:BTD22"/>
    <mergeCell ref="BTE22:BTK22"/>
    <mergeCell ref="BTL22:BTR22"/>
    <mergeCell ref="BTS22:BTY22"/>
    <mergeCell ref="BQT22:BQZ22"/>
    <mergeCell ref="BRA22:BRG22"/>
    <mergeCell ref="BRH22:BRN22"/>
    <mergeCell ref="BRO22:BRU22"/>
    <mergeCell ref="BRV22:BSB22"/>
    <mergeCell ref="BSC22:BSI22"/>
    <mergeCell ref="BYV22:BZB22"/>
    <mergeCell ref="BZC22:BZI22"/>
    <mergeCell ref="BZJ22:BZP22"/>
    <mergeCell ref="BZQ22:BZW22"/>
    <mergeCell ref="BZX22:CAD22"/>
    <mergeCell ref="CAE22:CAK22"/>
    <mergeCell ref="BXF22:BXL22"/>
    <mergeCell ref="BXM22:BXS22"/>
    <mergeCell ref="BXT22:BXZ22"/>
    <mergeCell ref="BYA22:BYG22"/>
    <mergeCell ref="BYH22:BYN22"/>
    <mergeCell ref="BYO22:BYU22"/>
    <mergeCell ref="BVP22:BVV22"/>
    <mergeCell ref="BVW22:BWC22"/>
    <mergeCell ref="BWD22:BWJ22"/>
    <mergeCell ref="BWK22:BWQ22"/>
    <mergeCell ref="BWR22:BWX22"/>
    <mergeCell ref="BWY22:BXE22"/>
    <mergeCell ref="CDR22:CDX22"/>
    <mergeCell ref="CDY22:CEE22"/>
    <mergeCell ref="CEF22:CEL22"/>
    <mergeCell ref="CEM22:CES22"/>
    <mergeCell ref="CET22:CEZ22"/>
    <mergeCell ref="CFA22:CFG22"/>
    <mergeCell ref="CCB22:CCH22"/>
    <mergeCell ref="CCI22:CCO22"/>
    <mergeCell ref="CCP22:CCV22"/>
    <mergeCell ref="CCW22:CDC22"/>
    <mergeCell ref="CDD22:CDJ22"/>
    <mergeCell ref="CDK22:CDQ22"/>
    <mergeCell ref="CAL22:CAR22"/>
    <mergeCell ref="CAS22:CAY22"/>
    <mergeCell ref="CAZ22:CBF22"/>
    <mergeCell ref="CBG22:CBM22"/>
    <mergeCell ref="CBN22:CBT22"/>
    <mergeCell ref="CBU22:CCA22"/>
    <mergeCell ref="CIN22:CIT22"/>
    <mergeCell ref="CIU22:CJA22"/>
    <mergeCell ref="CJB22:CJH22"/>
    <mergeCell ref="CJI22:CJO22"/>
    <mergeCell ref="CJP22:CJV22"/>
    <mergeCell ref="CJW22:CKC22"/>
    <mergeCell ref="CGX22:CHD22"/>
    <mergeCell ref="CHE22:CHK22"/>
    <mergeCell ref="CHL22:CHR22"/>
    <mergeCell ref="CHS22:CHY22"/>
    <mergeCell ref="CHZ22:CIF22"/>
    <mergeCell ref="CIG22:CIM22"/>
    <mergeCell ref="CFH22:CFN22"/>
    <mergeCell ref="CFO22:CFU22"/>
    <mergeCell ref="CFV22:CGB22"/>
    <mergeCell ref="CGC22:CGI22"/>
    <mergeCell ref="CGJ22:CGP22"/>
    <mergeCell ref="CGQ22:CGW22"/>
    <mergeCell ref="CNJ22:CNP22"/>
    <mergeCell ref="CNQ22:CNW22"/>
    <mergeCell ref="CNX22:COD22"/>
    <mergeCell ref="COE22:COK22"/>
    <mergeCell ref="COL22:COR22"/>
    <mergeCell ref="COS22:COY22"/>
    <mergeCell ref="CLT22:CLZ22"/>
    <mergeCell ref="CMA22:CMG22"/>
    <mergeCell ref="CMH22:CMN22"/>
    <mergeCell ref="CMO22:CMU22"/>
    <mergeCell ref="CMV22:CNB22"/>
    <mergeCell ref="CNC22:CNI22"/>
    <mergeCell ref="CKD22:CKJ22"/>
    <mergeCell ref="CKK22:CKQ22"/>
    <mergeCell ref="CKR22:CKX22"/>
    <mergeCell ref="CKY22:CLE22"/>
    <mergeCell ref="CLF22:CLL22"/>
    <mergeCell ref="CLM22:CLS22"/>
    <mergeCell ref="CSF22:CSL22"/>
    <mergeCell ref="CSM22:CSS22"/>
    <mergeCell ref="CST22:CSZ22"/>
    <mergeCell ref="CTA22:CTG22"/>
    <mergeCell ref="CTH22:CTN22"/>
    <mergeCell ref="CTO22:CTU22"/>
    <mergeCell ref="CQP22:CQV22"/>
    <mergeCell ref="CQW22:CRC22"/>
    <mergeCell ref="CRD22:CRJ22"/>
    <mergeCell ref="CRK22:CRQ22"/>
    <mergeCell ref="CRR22:CRX22"/>
    <mergeCell ref="CRY22:CSE22"/>
    <mergeCell ref="COZ22:CPF22"/>
    <mergeCell ref="CPG22:CPM22"/>
    <mergeCell ref="CPN22:CPT22"/>
    <mergeCell ref="CPU22:CQA22"/>
    <mergeCell ref="CQB22:CQH22"/>
    <mergeCell ref="CQI22:CQO22"/>
    <mergeCell ref="CXB22:CXH22"/>
    <mergeCell ref="CXI22:CXO22"/>
    <mergeCell ref="CXP22:CXV22"/>
    <mergeCell ref="CXW22:CYC22"/>
    <mergeCell ref="CYD22:CYJ22"/>
    <mergeCell ref="CYK22:CYQ22"/>
    <mergeCell ref="CVL22:CVR22"/>
    <mergeCell ref="CVS22:CVY22"/>
    <mergeCell ref="CVZ22:CWF22"/>
    <mergeCell ref="CWG22:CWM22"/>
    <mergeCell ref="CWN22:CWT22"/>
    <mergeCell ref="CWU22:CXA22"/>
    <mergeCell ref="CTV22:CUB22"/>
    <mergeCell ref="CUC22:CUI22"/>
    <mergeCell ref="CUJ22:CUP22"/>
    <mergeCell ref="CUQ22:CUW22"/>
    <mergeCell ref="CUX22:CVD22"/>
    <mergeCell ref="CVE22:CVK22"/>
    <mergeCell ref="DBX22:DCD22"/>
    <mergeCell ref="DCE22:DCK22"/>
    <mergeCell ref="DCL22:DCR22"/>
    <mergeCell ref="DCS22:DCY22"/>
    <mergeCell ref="DCZ22:DDF22"/>
    <mergeCell ref="DDG22:DDM22"/>
    <mergeCell ref="DAH22:DAN22"/>
    <mergeCell ref="DAO22:DAU22"/>
    <mergeCell ref="DAV22:DBB22"/>
    <mergeCell ref="DBC22:DBI22"/>
    <mergeCell ref="DBJ22:DBP22"/>
    <mergeCell ref="DBQ22:DBW22"/>
    <mergeCell ref="CYR22:CYX22"/>
    <mergeCell ref="CYY22:CZE22"/>
    <mergeCell ref="CZF22:CZL22"/>
    <mergeCell ref="CZM22:CZS22"/>
    <mergeCell ref="CZT22:CZZ22"/>
    <mergeCell ref="DAA22:DAG22"/>
    <mergeCell ref="DGT22:DGZ22"/>
    <mergeCell ref="DHA22:DHG22"/>
    <mergeCell ref="DHH22:DHN22"/>
    <mergeCell ref="DHO22:DHU22"/>
    <mergeCell ref="DHV22:DIB22"/>
    <mergeCell ref="DIC22:DII22"/>
    <mergeCell ref="DFD22:DFJ22"/>
    <mergeCell ref="DFK22:DFQ22"/>
    <mergeCell ref="DFR22:DFX22"/>
    <mergeCell ref="DFY22:DGE22"/>
    <mergeCell ref="DGF22:DGL22"/>
    <mergeCell ref="DGM22:DGS22"/>
    <mergeCell ref="DDN22:DDT22"/>
    <mergeCell ref="DDU22:DEA22"/>
    <mergeCell ref="DEB22:DEH22"/>
    <mergeCell ref="DEI22:DEO22"/>
    <mergeCell ref="DEP22:DEV22"/>
    <mergeCell ref="DEW22:DFC22"/>
    <mergeCell ref="DLP22:DLV22"/>
    <mergeCell ref="DLW22:DMC22"/>
    <mergeCell ref="DMD22:DMJ22"/>
    <mergeCell ref="DMK22:DMQ22"/>
    <mergeCell ref="DMR22:DMX22"/>
    <mergeCell ref="DMY22:DNE22"/>
    <mergeCell ref="DJZ22:DKF22"/>
    <mergeCell ref="DKG22:DKM22"/>
    <mergeCell ref="DKN22:DKT22"/>
    <mergeCell ref="DKU22:DLA22"/>
    <mergeCell ref="DLB22:DLH22"/>
    <mergeCell ref="DLI22:DLO22"/>
    <mergeCell ref="DIJ22:DIP22"/>
    <mergeCell ref="DIQ22:DIW22"/>
    <mergeCell ref="DIX22:DJD22"/>
    <mergeCell ref="DJE22:DJK22"/>
    <mergeCell ref="DJL22:DJR22"/>
    <mergeCell ref="DJS22:DJY22"/>
    <mergeCell ref="DQL22:DQR22"/>
    <mergeCell ref="DQS22:DQY22"/>
    <mergeCell ref="DQZ22:DRF22"/>
    <mergeCell ref="DRG22:DRM22"/>
    <mergeCell ref="DRN22:DRT22"/>
    <mergeCell ref="DRU22:DSA22"/>
    <mergeCell ref="DOV22:DPB22"/>
    <mergeCell ref="DPC22:DPI22"/>
    <mergeCell ref="DPJ22:DPP22"/>
    <mergeCell ref="DPQ22:DPW22"/>
    <mergeCell ref="DPX22:DQD22"/>
    <mergeCell ref="DQE22:DQK22"/>
    <mergeCell ref="DNF22:DNL22"/>
    <mergeCell ref="DNM22:DNS22"/>
    <mergeCell ref="DNT22:DNZ22"/>
    <mergeCell ref="DOA22:DOG22"/>
    <mergeCell ref="DOH22:DON22"/>
    <mergeCell ref="DOO22:DOU22"/>
    <mergeCell ref="DVH22:DVN22"/>
    <mergeCell ref="DVO22:DVU22"/>
    <mergeCell ref="DVV22:DWB22"/>
    <mergeCell ref="DWC22:DWI22"/>
    <mergeCell ref="DWJ22:DWP22"/>
    <mergeCell ref="DWQ22:DWW22"/>
    <mergeCell ref="DTR22:DTX22"/>
    <mergeCell ref="DTY22:DUE22"/>
    <mergeCell ref="DUF22:DUL22"/>
    <mergeCell ref="DUM22:DUS22"/>
    <mergeCell ref="DUT22:DUZ22"/>
    <mergeCell ref="DVA22:DVG22"/>
    <mergeCell ref="DSB22:DSH22"/>
    <mergeCell ref="DSI22:DSO22"/>
    <mergeCell ref="DSP22:DSV22"/>
    <mergeCell ref="DSW22:DTC22"/>
    <mergeCell ref="DTD22:DTJ22"/>
    <mergeCell ref="DTK22:DTQ22"/>
    <mergeCell ref="EAD22:EAJ22"/>
    <mergeCell ref="EAK22:EAQ22"/>
    <mergeCell ref="EAR22:EAX22"/>
    <mergeCell ref="EAY22:EBE22"/>
    <mergeCell ref="EBF22:EBL22"/>
    <mergeCell ref="EBM22:EBS22"/>
    <mergeCell ref="DYN22:DYT22"/>
    <mergeCell ref="DYU22:DZA22"/>
    <mergeCell ref="DZB22:DZH22"/>
    <mergeCell ref="DZI22:DZO22"/>
    <mergeCell ref="DZP22:DZV22"/>
    <mergeCell ref="DZW22:EAC22"/>
    <mergeCell ref="DWX22:DXD22"/>
    <mergeCell ref="DXE22:DXK22"/>
    <mergeCell ref="DXL22:DXR22"/>
    <mergeCell ref="DXS22:DXY22"/>
    <mergeCell ref="DXZ22:DYF22"/>
    <mergeCell ref="DYG22:DYM22"/>
    <mergeCell ref="EEZ22:EFF22"/>
    <mergeCell ref="EFG22:EFM22"/>
    <mergeCell ref="EFN22:EFT22"/>
    <mergeCell ref="EFU22:EGA22"/>
    <mergeCell ref="EGB22:EGH22"/>
    <mergeCell ref="EGI22:EGO22"/>
    <mergeCell ref="EDJ22:EDP22"/>
    <mergeCell ref="EDQ22:EDW22"/>
    <mergeCell ref="EDX22:EED22"/>
    <mergeCell ref="EEE22:EEK22"/>
    <mergeCell ref="EEL22:EER22"/>
    <mergeCell ref="EES22:EEY22"/>
    <mergeCell ref="EBT22:EBZ22"/>
    <mergeCell ref="ECA22:ECG22"/>
    <mergeCell ref="ECH22:ECN22"/>
    <mergeCell ref="ECO22:ECU22"/>
    <mergeCell ref="ECV22:EDB22"/>
    <mergeCell ref="EDC22:EDI22"/>
    <mergeCell ref="EJV22:EKB22"/>
    <mergeCell ref="EKC22:EKI22"/>
    <mergeCell ref="EKJ22:EKP22"/>
    <mergeCell ref="EKQ22:EKW22"/>
    <mergeCell ref="EKX22:ELD22"/>
    <mergeCell ref="ELE22:ELK22"/>
    <mergeCell ref="EIF22:EIL22"/>
    <mergeCell ref="EIM22:EIS22"/>
    <mergeCell ref="EIT22:EIZ22"/>
    <mergeCell ref="EJA22:EJG22"/>
    <mergeCell ref="EJH22:EJN22"/>
    <mergeCell ref="EJO22:EJU22"/>
    <mergeCell ref="EGP22:EGV22"/>
    <mergeCell ref="EGW22:EHC22"/>
    <mergeCell ref="EHD22:EHJ22"/>
    <mergeCell ref="EHK22:EHQ22"/>
    <mergeCell ref="EHR22:EHX22"/>
    <mergeCell ref="EHY22:EIE22"/>
    <mergeCell ref="EOR22:EOX22"/>
    <mergeCell ref="EOY22:EPE22"/>
    <mergeCell ref="EPF22:EPL22"/>
    <mergeCell ref="EPM22:EPS22"/>
    <mergeCell ref="EPT22:EPZ22"/>
    <mergeCell ref="EQA22:EQG22"/>
    <mergeCell ref="ENB22:ENH22"/>
    <mergeCell ref="ENI22:ENO22"/>
    <mergeCell ref="ENP22:ENV22"/>
    <mergeCell ref="ENW22:EOC22"/>
    <mergeCell ref="EOD22:EOJ22"/>
    <mergeCell ref="EOK22:EOQ22"/>
    <mergeCell ref="ELL22:ELR22"/>
    <mergeCell ref="ELS22:ELY22"/>
    <mergeCell ref="ELZ22:EMF22"/>
    <mergeCell ref="EMG22:EMM22"/>
    <mergeCell ref="EMN22:EMT22"/>
    <mergeCell ref="EMU22:ENA22"/>
    <mergeCell ref="ETN22:ETT22"/>
    <mergeCell ref="ETU22:EUA22"/>
    <mergeCell ref="EUB22:EUH22"/>
    <mergeCell ref="EUI22:EUO22"/>
    <mergeCell ref="EUP22:EUV22"/>
    <mergeCell ref="EUW22:EVC22"/>
    <mergeCell ref="ERX22:ESD22"/>
    <mergeCell ref="ESE22:ESK22"/>
    <mergeCell ref="ESL22:ESR22"/>
    <mergeCell ref="ESS22:ESY22"/>
    <mergeCell ref="ESZ22:ETF22"/>
    <mergeCell ref="ETG22:ETM22"/>
    <mergeCell ref="EQH22:EQN22"/>
    <mergeCell ref="EQO22:EQU22"/>
    <mergeCell ref="EQV22:ERB22"/>
    <mergeCell ref="ERC22:ERI22"/>
    <mergeCell ref="ERJ22:ERP22"/>
    <mergeCell ref="ERQ22:ERW22"/>
    <mergeCell ref="EYJ22:EYP22"/>
    <mergeCell ref="EYQ22:EYW22"/>
    <mergeCell ref="EYX22:EZD22"/>
    <mergeCell ref="EZE22:EZK22"/>
    <mergeCell ref="EZL22:EZR22"/>
    <mergeCell ref="EZS22:EZY22"/>
    <mergeCell ref="EWT22:EWZ22"/>
    <mergeCell ref="EXA22:EXG22"/>
    <mergeCell ref="EXH22:EXN22"/>
    <mergeCell ref="EXO22:EXU22"/>
    <mergeCell ref="EXV22:EYB22"/>
    <mergeCell ref="EYC22:EYI22"/>
    <mergeCell ref="EVD22:EVJ22"/>
    <mergeCell ref="EVK22:EVQ22"/>
    <mergeCell ref="EVR22:EVX22"/>
    <mergeCell ref="EVY22:EWE22"/>
    <mergeCell ref="EWF22:EWL22"/>
    <mergeCell ref="EWM22:EWS22"/>
    <mergeCell ref="FDF22:FDL22"/>
    <mergeCell ref="FDM22:FDS22"/>
    <mergeCell ref="FDT22:FDZ22"/>
    <mergeCell ref="FEA22:FEG22"/>
    <mergeCell ref="FEH22:FEN22"/>
    <mergeCell ref="FEO22:FEU22"/>
    <mergeCell ref="FBP22:FBV22"/>
    <mergeCell ref="FBW22:FCC22"/>
    <mergeCell ref="FCD22:FCJ22"/>
    <mergeCell ref="FCK22:FCQ22"/>
    <mergeCell ref="FCR22:FCX22"/>
    <mergeCell ref="FCY22:FDE22"/>
    <mergeCell ref="EZZ22:FAF22"/>
    <mergeCell ref="FAG22:FAM22"/>
    <mergeCell ref="FAN22:FAT22"/>
    <mergeCell ref="FAU22:FBA22"/>
    <mergeCell ref="FBB22:FBH22"/>
    <mergeCell ref="FBI22:FBO22"/>
    <mergeCell ref="FIB22:FIH22"/>
    <mergeCell ref="FII22:FIO22"/>
    <mergeCell ref="FIP22:FIV22"/>
    <mergeCell ref="FIW22:FJC22"/>
    <mergeCell ref="FJD22:FJJ22"/>
    <mergeCell ref="FJK22:FJQ22"/>
    <mergeCell ref="FGL22:FGR22"/>
    <mergeCell ref="FGS22:FGY22"/>
    <mergeCell ref="FGZ22:FHF22"/>
    <mergeCell ref="FHG22:FHM22"/>
    <mergeCell ref="FHN22:FHT22"/>
    <mergeCell ref="FHU22:FIA22"/>
    <mergeCell ref="FEV22:FFB22"/>
    <mergeCell ref="FFC22:FFI22"/>
    <mergeCell ref="FFJ22:FFP22"/>
    <mergeCell ref="FFQ22:FFW22"/>
    <mergeCell ref="FFX22:FGD22"/>
    <mergeCell ref="FGE22:FGK22"/>
    <mergeCell ref="FMX22:FND22"/>
    <mergeCell ref="FNE22:FNK22"/>
    <mergeCell ref="FNL22:FNR22"/>
    <mergeCell ref="FNS22:FNY22"/>
    <mergeCell ref="FNZ22:FOF22"/>
    <mergeCell ref="FOG22:FOM22"/>
    <mergeCell ref="FLH22:FLN22"/>
    <mergeCell ref="FLO22:FLU22"/>
    <mergeCell ref="FLV22:FMB22"/>
    <mergeCell ref="FMC22:FMI22"/>
    <mergeCell ref="FMJ22:FMP22"/>
    <mergeCell ref="FMQ22:FMW22"/>
    <mergeCell ref="FJR22:FJX22"/>
    <mergeCell ref="FJY22:FKE22"/>
    <mergeCell ref="FKF22:FKL22"/>
    <mergeCell ref="FKM22:FKS22"/>
    <mergeCell ref="FKT22:FKZ22"/>
    <mergeCell ref="FLA22:FLG22"/>
    <mergeCell ref="FRT22:FRZ22"/>
    <mergeCell ref="FSA22:FSG22"/>
    <mergeCell ref="FSH22:FSN22"/>
    <mergeCell ref="FSO22:FSU22"/>
    <mergeCell ref="FSV22:FTB22"/>
    <mergeCell ref="FTC22:FTI22"/>
    <mergeCell ref="FQD22:FQJ22"/>
    <mergeCell ref="FQK22:FQQ22"/>
    <mergeCell ref="FQR22:FQX22"/>
    <mergeCell ref="FQY22:FRE22"/>
    <mergeCell ref="FRF22:FRL22"/>
    <mergeCell ref="FRM22:FRS22"/>
    <mergeCell ref="FON22:FOT22"/>
    <mergeCell ref="FOU22:FPA22"/>
    <mergeCell ref="FPB22:FPH22"/>
    <mergeCell ref="FPI22:FPO22"/>
    <mergeCell ref="FPP22:FPV22"/>
    <mergeCell ref="FPW22:FQC22"/>
    <mergeCell ref="FWP22:FWV22"/>
    <mergeCell ref="FWW22:FXC22"/>
    <mergeCell ref="FXD22:FXJ22"/>
    <mergeCell ref="FXK22:FXQ22"/>
    <mergeCell ref="FXR22:FXX22"/>
    <mergeCell ref="FXY22:FYE22"/>
    <mergeCell ref="FUZ22:FVF22"/>
    <mergeCell ref="FVG22:FVM22"/>
    <mergeCell ref="FVN22:FVT22"/>
    <mergeCell ref="FVU22:FWA22"/>
    <mergeCell ref="FWB22:FWH22"/>
    <mergeCell ref="FWI22:FWO22"/>
    <mergeCell ref="FTJ22:FTP22"/>
    <mergeCell ref="FTQ22:FTW22"/>
    <mergeCell ref="FTX22:FUD22"/>
    <mergeCell ref="FUE22:FUK22"/>
    <mergeCell ref="FUL22:FUR22"/>
    <mergeCell ref="FUS22:FUY22"/>
    <mergeCell ref="GBL22:GBR22"/>
    <mergeCell ref="GBS22:GBY22"/>
    <mergeCell ref="GBZ22:GCF22"/>
    <mergeCell ref="GCG22:GCM22"/>
    <mergeCell ref="GCN22:GCT22"/>
    <mergeCell ref="GCU22:GDA22"/>
    <mergeCell ref="FZV22:GAB22"/>
    <mergeCell ref="GAC22:GAI22"/>
    <mergeCell ref="GAJ22:GAP22"/>
    <mergeCell ref="GAQ22:GAW22"/>
    <mergeCell ref="GAX22:GBD22"/>
    <mergeCell ref="GBE22:GBK22"/>
    <mergeCell ref="FYF22:FYL22"/>
    <mergeCell ref="FYM22:FYS22"/>
    <mergeCell ref="FYT22:FYZ22"/>
    <mergeCell ref="FZA22:FZG22"/>
    <mergeCell ref="FZH22:FZN22"/>
    <mergeCell ref="FZO22:FZU22"/>
    <mergeCell ref="GGH22:GGN22"/>
    <mergeCell ref="GGO22:GGU22"/>
    <mergeCell ref="GGV22:GHB22"/>
    <mergeCell ref="GHC22:GHI22"/>
    <mergeCell ref="GHJ22:GHP22"/>
    <mergeCell ref="GHQ22:GHW22"/>
    <mergeCell ref="GER22:GEX22"/>
    <mergeCell ref="GEY22:GFE22"/>
    <mergeCell ref="GFF22:GFL22"/>
    <mergeCell ref="GFM22:GFS22"/>
    <mergeCell ref="GFT22:GFZ22"/>
    <mergeCell ref="GGA22:GGG22"/>
    <mergeCell ref="GDB22:GDH22"/>
    <mergeCell ref="GDI22:GDO22"/>
    <mergeCell ref="GDP22:GDV22"/>
    <mergeCell ref="GDW22:GEC22"/>
    <mergeCell ref="GED22:GEJ22"/>
    <mergeCell ref="GEK22:GEQ22"/>
    <mergeCell ref="GLD22:GLJ22"/>
    <mergeCell ref="GLK22:GLQ22"/>
    <mergeCell ref="GLR22:GLX22"/>
    <mergeCell ref="GLY22:GME22"/>
    <mergeCell ref="GMF22:GML22"/>
    <mergeCell ref="GMM22:GMS22"/>
    <mergeCell ref="GJN22:GJT22"/>
    <mergeCell ref="GJU22:GKA22"/>
    <mergeCell ref="GKB22:GKH22"/>
    <mergeCell ref="GKI22:GKO22"/>
    <mergeCell ref="GKP22:GKV22"/>
    <mergeCell ref="GKW22:GLC22"/>
    <mergeCell ref="GHX22:GID22"/>
    <mergeCell ref="GIE22:GIK22"/>
    <mergeCell ref="GIL22:GIR22"/>
    <mergeCell ref="GIS22:GIY22"/>
    <mergeCell ref="GIZ22:GJF22"/>
    <mergeCell ref="GJG22:GJM22"/>
    <mergeCell ref="GPZ22:GQF22"/>
    <mergeCell ref="GQG22:GQM22"/>
    <mergeCell ref="GQN22:GQT22"/>
    <mergeCell ref="GQU22:GRA22"/>
    <mergeCell ref="GRB22:GRH22"/>
    <mergeCell ref="GRI22:GRO22"/>
    <mergeCell ref="GOJ22:GOP22"/>
    <mergeCell ref="GOQ22:GOW22"/>
    <mergeCell ref="GOX22:GPD22"/>
    <mergeCell ref="GPE22:GPK22"/>
    <mergeCell ref="GPL22:GPR22"/>
    <mergeCell ref="GPS22:GPY22"/>
    <mergeCell ref="GMT22:GMZ22"/>
    <mergeCell ref="GNA22:GNG22"/>
    <mergeCell ref="GNH22:GNN22"/>
    <mergeCell ref="GNO22:GNU22"/>
    <mergeCell ref="GNV22:GOB22"/>
    <mergeCell ref="GOC22:GOI22"/>
    <mergeCell ref="GUV22:GVB22"/>
    <mergeCell ref="GVC22:GVI22"/>
    <mergeCell ref="GVJ22:GVP22"/>
    <mergeCell ref="GVQ22:GVW22"/>
    <mergeCell ref="GVX22:GWD22"/>
    <mergeCell ref="GWE22:GWK22"/>
    <mergeCell ref="GTF22:GTL22"/>
    <mergeCell ref="GTM22:GTS22"/>
    <mergeCell ref="GTT22:GTZ22"/>
    <mergeCell ref="GUA22:GUG22"/>
    <mergeCell ref="GUH22:GUN22"/>
    <mergeCell ref="GUO22:GUU22"/>
    <mergeCell ref="GRP22:GRV22"/>
    <mergeCell ref="GRW22:GSC22"/>
    <mergeCell ref="GSD22:GSJ22"/>
    <mergeCell ref="GSK22:GSQ22"/>
    <mergeCell ref="GSR22:GSX22"/>
    <mergeCell ref="GSY22:GTE22"/>
    <mergeCell ref="GZR22:GZX22"/>
    <mergeCell ref="GZY22:HAE22"/>
    <mergeCell ref="HAF22:HAL22"/>
    <mergeCell ref="HAM22:HAS22"/>
    <mergeCell ref="HAT22:HAZ22"/>
    <mergeCell ref="HBA22:HBG22"/>
    <mergeCell ref="GYB22:GYH22"/>
    <mergeCell ref="GYI22:GYO22"/>
    <mergeCell ref="GYP22:GYV22"/>
    <mergeCell ref="GYW22:GZC22"/>
    <mergeCell ref="GZD22:GZJ22"/>
    <mergeCell ref="GZK22:GZQ22"/>
    <mergeCell ref="GWL22:GWR22"/>
    <mergeCell ref="GWS22:GWY22"/>
    <mergeCell ref="GWZ22:GXF22"/>
    <mergeCell ref="GXG22:GXM22"/>
    <mergeCell ref="GXN22:GXT22"/>
    <mergeCell ref="GXU22:GYA22"/>
    <mergeCell ref="HEN22:HET22"/>
    <mergeCell ref="HEU22:HFA22"/>
    <mergeCell ref="HFB22:HFH22"/>
    <mergeCell ref="HFI22:HFO22"/>
    <mergeCell ref="HFP22:HFV22"/>
    <mergeCell ref="HFW22:HGC22"/>
    <mergeCell ref="HCX22:HDD22"/>
    <mergeCell ref="HDE22:HDK22"/>
    <mergeCell ref="HDL22:HDR22"/>
    <mergeCell ref="HDS22:HDY22"/>
    <mergeCell ref="HDZ22:HEF22"/>
    <mergeCell ref="HEG22:HEM22"/>
    <mergeCell ref="HBH22:HBN22"/>
    <mergeCell ref="HBO22:HBU22"/>
    <mergeCell ref="HBV22:HCB22"/>
    <mergeCell ref="HCC22:HCI22"/>
    <mergeCell ref="HCJ22:HCP22"/>
    <mergeCell ref="HCQ22:HCW22"/>
    <mergeCell ref="HJJ22:HJP22"/>
    <mergeCell ref="HJQ22:HJW22"/>
    <mergeCell ref="HJX22:HKD22"/>
    <mergeCell ref="HKE22:HKK22"/>
    <mergeCell ref="HKL22:HKR22"/>
    <mergeCell ref="HKS22:HKY22"/>
    <mergeCell ref="HHT22:HHZ22"/>
    <mergeCell ref="HIA22:HIG22"/>
    <mergeCell ref="HIH22:HIN22"/>
    <mergeCell ref="HIO22:HIU22"/>
    <mergeCell ref="HIV22:HJB22"/>
    <mergeCell ref="HJC22:HJI22"/>
    <mergeCell ref="HGD22:HGJ22"/>
    <mergeCell ref="HGK22:HGQ22"/>
    <mergeCell ref="HGR22:HGX22"/>
    <mergeCell ref="HGY22:HHE22"/>
    <mergeCell ref="HHF22:HHL22"/>
    <mergeCell ref="HHM22:HHS22"/>
    <mergeCell ref="HOF22:HOL22"/>
    <mergeCell ref="HOM22:HOS22"/>
    <mergeCell ref="HOT22:HOZ22"/>
    <mergeCell ref="HPA22:HPG22"/>
    <mergeCell ref="HPH22:HPN22"/>
    <mergeCell ref="HPO22:HPU22"/>
    <mergeCell ref="HMP22:HMV22"/>
    <mergeCell ref="HMW22:HNC22"/>
    <mergeCell ref="HND22:HNJ22"/>
    <mergeCell ref="HNK22:HNQ22"/>
    <mergeCell ref="HNR22:HNX22"/>
    <mergeCell ref="HNY22:HOE22"/>
    <mergeCell ref="HKZ22:HLF22"/>
    <mergeCell ref="HLG22:HLM22"/>
    <mergeCell ref="HLN22:HLT22"/>
    <mergeCell ref="HLU22:HMA22"/>
    <mergeCell ref="HMB22:HMH22"/>
    <mergeCell ref="HMI22:HMO22"/>
    <mergeCell ref="HTB22:HTH22"/>
    <mergeCell ref="HTI22:HTO22"/>
    <mergeCell ref="HTP22:HTV22"/>
    <mergeCell ref="HTW22:HUC22"/>
    <mergeCell ref="HUD22:HUJ22"/>
    <mergeCell ref="HUK22:HUQ22"/>
    <mergeCell ref="HRL22:HRR22"/>
    <mergeCell ref="HRS22:HRY22"/>
    <mergeCell ref="HRZ22:HSF22"/>
    <mergeCell ref="HSG22:HSM22"/>
    <mergeCell ref="HSN22:HST22"/>
    <mergeCell ref="HSU22:HTA22"/>
    <mergeCell ref="HPV22:HQB22"/>
    <mergeCell ref="HQC22:HQI22"/>
    <mergeCell ref="HQJ22:HQP22"/>
    <mergeCell ref="HQQ22:HQW22"/>
    <mergeCell ref="HQX22:HRD22"/>
    <mergeCell ref="HRE22:HRK22"/>
    <mergeCell ref="HXX22:HYD22"/>
    <mergeCell ref="HYE22:HYK22"/>
    <mergeCell ref="HYL22:HYR22"/>
    <mergeCell ref="HYS22:HYY22"/>
    <mergeCell ref="HYZ22:HZF22"/>
    <mergeCell ref="HZG22:HZM22"/>
    <mergeCell ref="HWH22:HWN22"/>
    <mergeCell ref="HWO22:HWU22"/>
    <mergeCell ref="HWV22:HXB22"/>
    <mergeCell ref="HXC22:HXI22"/>
    <mergeCell ref="HXJ22:HXP22"/>
    <mergeCell ref="HXQ22:HXW22"/>
    <mergeCell ref="HUR22:HUX22"/>
    <mergeCell ref="HUY22:HVE22"/>
    <mergeCell ref="HVF22:HVL22"/>
    <mergeCell ref="HVM22:HVS22"/>
    <mergeCell ref="HVT22:HVZ22"/>
    <mergeCell ref="HWA22:HWG22"/>
    <mergeCell ref="ICT22:ICZ22"/>
    <mergeCell ref="IDA22:IDG22"/>
    <mergeCell ref="IDH22:IDN22"/>
    <mergeCell ref="IDO22:IDU22"/>
    <mergeCell ref="IDV22:IEB22"/>
    <mergeCell ref="IEC22:IEI22"/>
    <mergeCell ref="IBD22:IBJ22"/>
    <mergeCell ref="IBK22:IBQ22"/>
    <mergeCell ref="IBR22:IBX22"/>
    <mergeCell ref="IBY22:ICE22"/>
    <mergeCell ref="ICF22:ICL22"/>
    <mergeCell ref="ICM22:ICS22"/>
    <mergeCell ref="HZN22:HZT22"/>
    <mergeCell ref="HZU22:IAA22"/>
    <mergeCell ref="IAB22:IAH22"/>
    <mergeCell ref="IAI22:IAO22"/>
    <mergeCell ref="IAP22:IAV22"/>
    <mergeCell ref="IAW22:IBC22"/>
    <mergeCell ref="IHP22:IHV22"/>
    <mergeCell ref="IHW22:IIC22"/>
    <mergeCell ref="IID22:IIJ22"/>
    <mergeCell ref="IIK22:IIQ22"/>
    <mergeCell ref="IIR22:IIX22"/>
    <mergeCell ref="IIY22:IJE22"/>
    <mergeCell ref="IFZ22:IGF22"/>
    <mergeCell ref="IGG22:IGM22"/>
    <mergeCell ref="IGN22:IGT22"/>
    <mergeCell ref="IGU22:IHA22"/>
    <mergeCell ref="IHB22:IHH22"/>
    <mergeCell ref="IHI22:IHO22"/>
    <mergeCell ref="IEJ22:IEP22"/>
    <mergeCell ref="IEQ22:IEW22"/>
    <mergeCell ref="IEX22:IFD22"/>
    <mergeCell ref="IFE22:IFK22"/>
    <mergeCell ref="IFL22:IFR22"/>
    <mergeCell ref="IFS22:IFY22"/>
    <mergeCell ref="IML22:IMR22"/>
    <mergeCell ref="IMS22:IMY22"/>
    <mergeCell ref="IMZ22:INF22"/>
    <mergeCell ref="ING22:INM22"/>
    <mergeCell ref="INN22:INT22"/>
    <mergeCell ref="INU22:IOA22"/>
    <mergeCell ref="IKV22:ILB22"/>
    <mergeCell ref="ILC22:ILI22"/>
    <mergeCell ref="ILJ22:ILP22"/>
    <mergeCell ref="ILQ22:ILW22"/>
    <mergeCell ref="ILX22:IMD22"/>
    <mergeCell ref="IME22:IMK22"/>
    <mergeCell ref="IJF22:IJL22"/>
    <mergeCell ref="IJM22:IJS22"/>
    <mergeCell ref="IJT22:IJZ22"/>
    <mergeCell ref="IKA22:IKG22"/>
    <mergeCell ref="IKH22:IKN22"/>
    <mergeCell ref="IKO22:IKU22"/>
    <mergeCell ref="IRH22:IRN22"/>
    <mergeCell ref="IRO22:IRU22"/>
    <mergeCell ref="IRV22:ISB22"/>
    <mergeCell ref="ISC22:ISI22"/>
    <mergeCell ref="ISJ22:ISP22"/>
    <mergeCell ref="ISQ22:ISW22"/>
    <mergeCell ref="IPR22:IPX22"/>
    <mergeCell ref="IPY22:IQE22"/>
    <mergeCell ref="IQF22:IQL22"/>
    <mergeCell ref="IQM22:IQS22"/>
    <mergeCell ref="IQT22:IQZ22"/>
    <mergeCell ref="IRA22:IRG22"/>
    <mergeCell ref="IOB22:IOH22"/>
    <mergeCell ref="IOI22:IOO22"/>
    <mergeCell ref="IOP22:IOV22"/>
    <mergeCell ref="IOW22:IPC22"/>
    <mergeCell ref="IPD22:IPJ22"/>
    <mergeCell ref="IPK22:IPQ22"/>
    <mergeCell ref="IWD22:IWJ22"/>
    <mergeCell ref="IWK22:IWQ22"/>
    <mergeCell ref="IWR22:IWX22"/>
    <mergeCell ref="IWY22:IXE22"/>
    <mergeCell ref="IXF22:IXL22"/>
    <mergeCell ref="IXM22:IXS22"/>
    <mergeCell ref="IUN22:IUT22"/>
    <mergeCell ref="IUU22:IVA22"/>
    <mergeCell ref="IVB22:IVH22"/>
    <mergeCell ref="IVI22:IVO22"/>
    <mergeCell ref="IVP22:IVV22"/>
    <mergeCell ref="IVW22:IWC22"/>
    <mergeCell ref="ISX22:ITD22"/>
    <mergeCell ref="ITE22:ITK22"/>
    <mergeCell ref="ITL22:ITR22"/>
    <mergeCell ref="ITS22:ITY22"/>
    <mergeCell ref="ITZ22:IUF22"/>
    <mergeCell ref="IUG22:IUM22"/>
    <mergeCell ref="JAZ22:JBF22"/>
    <mergeCell ref="JBG22:JBM22"/>
    <mergeCell ref="JBN22:JBT22"/>
    <mergeCell ref="JBU22:JCA22"/>
    <mergeCell ref="JCB22:JCH22"/>
    <mergeCell ref="JCI22:JCO22"/>
    <mergeCell ref="IZJ22:IZP22"/>
    <mergeCell ref="IZQ22:IZW22"/>
    <mergeCell ref="IZX22:JAD22"/>
    <mergeCell ref="JAE22:JAK22"/>
    <mergeCell ref="JAL22:JAR22"/>
    <mergeCell ref="JAS22:JAY22"/>
    <mergeCell ref="IXT22:IXZ22"/>
    <mergeCell ref="IYA22:IYG22"/>
    <mergeCell ref="IYH22:IYN22"/>
    <mergeCell ref="IYO22:IYU22"/>
    <mergeCell ref="IYV22:IZB22"/>
    <mergeCell ref="IZC22:IZI22"/>
    <mergeCell ref="JFV22:JGB22"/>
    <mergeCell ref="JGC22:JGI22"/>
    <mergeCell ref="JGJ22:JGP22"/>
    <mergeCell ref="JGQ22:JGW22"/>
    <mergeCell ref="JGX22:JHD22"/>
    <mergeCell ref="JHE22:JHK22"/>
    <mergeCell ref="JEF22:JEL22"/>
    <mergeCell ref="JEM22:JES22"/>
    <mergeCell ref="JET22:JEZ22"/>
    <mergeCell ref="JFA22:JFG22"/>
    <mergeCell ref="JFH22:JFN22"/>
    <mergeCell ref="JFO22:JFU22"/>
    <mergeCell ref="JCP22:JCV22"/>
    <mergeCell ref="JCW22:JDC22"/>
    <mergeCell ref="JDD22:JDJ22"/>
    <mergeCell ref="JDK22:JDQ22"/>
    <mergeCell ref="JDR22:JDX22"/>
    <mergeCell ref="JDY22:JEE22"/>
    <mergeCell ref="JKR22:JKX22"/>
    <mergeCell ref="JKY22:JLE22"/>
    <mergeCell ref="JLF22:JLL22"/>
    <mergeCell ref="JLM22:JLS22"/>
    <mergeCell ref="JLT22:JLZ22"/>
    <mergeCell ref="JMA22:JMG22"/>
    <mergeCell ref="JJB22:JJH22"/>
    <mergeCell ref="JJI22:JJO22"/>
    <mergeCell ref="JJP22:JJV22"/>
    <mergeCell ref="JJW22:JKC22"/>
    <mergeCell ref="JKD22:JKJ22"/>
    <mergeCell ref="JKK22:JKQ22"/>
    <mergeCell ref="JHL22:JHR22"/>
    <mergeCell ref="JHS22:JHY22"/>
    <mergeCell ref="JHZ22:JIF22"/>
    <mergeCell ref="JIG22:JIM22"/>
    <mergeCell ref="JIN22:JIT22"/>
    <mergeCell ref="JIU22:JJA22"/>
    <mergeCell ref="JPN22:JPT22"/>
    <mergeCell ref="JPU22:JQA22"/>
    <mergeCell ref="JQB22:JQH22"/>
    <mergeCell ref="JQI22:JQO22"/>
    <mergeCell ref="JQP22:JQV22"/>
    <mergeCell ref="JQW22:JRC22"/>
    <mergeCell ref="JNX22:JOD22"/>
    <mergeCell ref="JOE22:JOK22"/>
    <mergeCell ref="JOL22:JOR22"/>
    <mergeCell ref="JOS22:JOY22"/>
    <mergeCell ref="JOZ22:JPF22"/>
    <mergeCell ref="JPG22:JPM22"/>
    <mergeCell ref="JMH22:JMN22"/>
    <mergeCell ref="JMO22:JMU22"/>
    <mergeCell ref="JMV22:JNB22"/>
    <mergeCell ref="JNC22:JNI22"/>
    <mergeCell ref="JNJ22:JNP22"/>
    <mergeCell ref="JNQ22:JNW22"/>
    <mergeCell ref="JUJ22:JUP22"/>
    <mergeCell ref="JUQ22:JUW22"/>
    <mergeCell ref="JUX22:JVD22"/>
    <mergeCell ref="JVE22:JVK22"/>
    <mergeCell ref="JVL22:JVR22"/>
    <mergeCell ref="JVS22:JVY22"/>
    <mergeCell ref="JST22:JSZ22"/>
    <mergeCell ref="JTA22:JTG22"/>
    <mergeCell ref="JTH22:JTN22"/>
    <mergeCell ref="JTO22:JTU22"/>
    <mergeCell ref="JTV22:JUB22"/>
    <mergeCell ref="JUC22:JUI22"/>
    <mergeCell ref="JRD22:JRJ22"/>
    <mergeCell ref="JRK22:JRQ22"/>
    <mergeCell ref="JRR22:JRX22"/>
    <mergeCell ref="JRY22:JSE22"/>
    <mergeCell ref="JSF22:JSL22"/>
    <mergeCell ref="JSM22:JSS22"/>
    <mergeCell ref="JZF22:JZL22"/>
    <mergeCell ref="JZM22:JZS22"/>
    <mergeCell ref="JZT22:JZZ22"/>
    <mergeCell ref="KAA22:KAG22"/>
    <mergeCell ref="KAH22:KAN22"/>
    <mergeCell ref="KAO22:KAU22"/>
    <mergeCell ref="JXP22:JXV22"/>
    <mergeCell ref="JXW22:JYC22"/>
    <mergeCell ref="JYD22:JYJ22"/>
    <mergeCell ref="JYK22:JYQ22"/>
    <mergeCell ref="JYR22:JYX22"/>
    <mergeCell ref="JYY22:JZE22"/>
    <mergeCell ref="JVZ22:JWF22"/>
    <mergeCell ref="JWG22:JWM22"/>
    <mergeCell ref="JWN22:JWT22"/>
    <mergeCell ref="JWU22:JXA22"/>
    <mergeCell ref="JXB22:JXH22"/>
    <mergeCell ref="JXI22:JXO22"/>
    <mergeCell ref="KEB22:KEH22"/>
    <mergeCell ref="KEI22:KEO22"/>
    <mergeCell ref="KEP22:KEV22"/>
    <mergeCell ref="KEW22:KFC22"/>
    <mergeCell ref="KFD22:KFJ22"/>
    <mergeCell ref="KFK22:KFQ22"/>
    <mergeCell ref="KCL22:KCR22"/>
    <mergeCell ref="KCS22:KCY22"/>
    <mergeCell ref="KCZ22:KDF22"/>
    <mergeCell ref="KDG22:KDM22"/>
    <mergeCell ref="KDN22:KDT22"/>
    <mergeCell ref="KDU22:KEA22"/>
    <mergeCell ref="KAV22:KBB22"/>
    <mergeCell ref="KBC22:KBI22"/>
    <mergeCell ref="KBJ22:KBP22"/>
    <mergeCell ref="KBQ22:KBW22"/>
    <mergeCell ref="KBX22:KCD22"/>
    <mergeCell ref="KCE22:KCK22"/>
    <mergeCell ref="KIX22:KJD22"/>
    <mergeCell ref="KJE22:KJK22"/>
    <mergeCell ref="KJL22:KJR22"/>
    <mergeCell ref="KJS22:KJY22"/>
    <mergeCell ref="KJZ22:KKF22"/>
    <mergeCell ref="KKG22:KKM22"/>
    <mergeCell ref="KHH22:KHN22"/>
    <mergeCell ref="KHO22:KHU22"/>
    <mergeCell ref="KHV22:KIB22"/>
    <mergeCell ref="KIC22:KII22"/>
    <mergeCell ref="KIJ22:KIP22"/>
    <mergeCell ref="KIQ22:KIW22"/>
    <mergeCell ref="KFR22:KFX22"/>
    <mergeCell ref="KFY22:KGE22"/>
    <mergeCell ref="KGF22:KGL22"/>
    <mergeCell ref="KGM22:KGS22"/>
    <mergeCell ref="KGT22:KGZ22"/>
    <mergeCell ref="KHA22:KHG22"/>
    <mergeCell ref="KNT22:KNZ22"/>
    <mergeCell ref="KOA22:KOG22"/>
    <mergeCell ref="KOH22:KON22"/>
    <mergeCell ref="KOO22:KOU22"/>
    <mergeCell ref="KOV22:KPB22"/>
    <mergeCell ref="KPC22:KPI22"/>
    <mergeCell ref="KMD22:KMJ22"/>
    <mergeCell ref="KMK22:KMQ22"/>
    <mergeCell ref="KMR22:KMX22"/>
    <mergeCell ref="KMY22:KNE22"/>
    <mergeCell ref="KNF22:KNL22"/>
    <mergeCell ref="KNM22:KNS22"/>
    <mergeCell ref="KKN22:KKT22"/>
    <mergeCell ref="KKU22:KLA22"/>
    <mergeCell ref="KLB22:KLH22"/>
    <mergeCell ref="KLI22:KLO22"/>
    <mergeCell ref="KLP22:KLV22"/>
    <mergeCell ref="KLW22:KMC22"/>
    <mergeCell ref="KSP22:KSV22"/>
    <mergeCell ref="KSW22:KTC22"/>
    <mergeCell ref="KTD22:KTJ22"/>
    <mergeCell ref="KTK22:KTQ22"/>
    <mergeCell ref="KTR22:KTX22"/>
    <mergeCell ref="KTY22:KUE22"/>
    <mergeCell ref="KQZ22:KRF22"/>
    <mergeCell ref="KRG22:KRM22"/>
    <mergeCell ref="KRN22:KRT22"/>
    <mergeCell ref="KRU22:KSA22"/>
    <mergeCell ref="KSB22:KSH22"/>
    <mergeCell ref="KSI22:KSO22"/>
    <mergeCell ref="KPJ22:KPP22"/>
    <mergeCell ref="KPQ22:KPW22"/>
    <mergeCell ref="KPX22:KQD22"/>
    <mergeCell ref="KQE22:KQK22"/>
    <mergeCell ref="KQL22:KQR22"/>
    <mergeCell ref="KQS22:KQY22"/>
    <mergeCell ref="KXL22:KXR22"/>
    <mergeCell ref="KXS22:KXY22"/>
    <mergeCell ref="KXZ22:KYF22"/>
    <mergeCell ref="KYG22:KYM22"/>
    <mergeCell ref="KYN22:KYT22"/>
    <mergeCell ref="KYU22:KZA22"/>
    <mergeCell ref="KVV22:KWB22"/>
    <mergeCell ref="KWC22:KWI22"/>
    <mergeCell ref="KWJ22:KWP22"/>
    <mergeCell ref="KWQ22:KWW22"/>
    <mergeCell ref="KWX22:KXD22"/>
    <mergeCell ref="KXE22:KXK22"/>
    <mergeCell ref="KUF22:KUL22"/>
    <mergeCell ref="KUM22:KUS22"/>
    <mergeCell ref="KUT22:KUZ22"/>
    <mergeCell ref="KVA22:KVG22"/>
    <mergeCell ref="KVH22:KVN22"/>
    <mergeCell ref="KVO22:KVU22"/>
    <mergeCell ref="LCH22:LCN22"/>
    <mergeCell ref="LCO22:LCU22"/>
    <mergeCell ref="LCV22:LDB22"/>
    <mergeCell ref="LDC22:LDI22"/>
    <mergeCell ref="LDJ22:LDP22"/>
    <mergeCell ref="LDQ22:LDW22"/>
    <mergeCell ref="LAR22:LAX22"/>
    <mergeCell ref="LAY22:LBE22"/>
    <mergeCell ref="LBF22:LBL22"/>
    <mergeCell ref="LBM22:LBS22"/>
    <mergeCell ref="LBT22:LBZ22"/>
    <mergeCell ref="LCA22:LCG22"/>
    <mergeCell ref="KZB22:KZH22"/>
    <mergeCell ref="KZI22:KZO22"/>
    <mergeCell ref="KZP22:KZV22"/>
    <mergeCell ref="KZW22:LAC22"/>
    <mergeCell ref="LAD22:LAJ22"/>
    <mergeCell ref="LAK22:LAQ22"/>
    <mergeCell ref="LHD22:LHJ22"/>
    <mergeCell ref="LHK22:LHQ22"/>
    <mergeCell ref="LHR22:LHX22"/>
    <mergeCell ref="LHY22:LIE22"/>
    <mergeCell ref="LIF22:LIL22"/>
    <mergeCell ref="LIM22:LIS22"/>
    <mergeCell ref="LFN22:LFT22"/>
    <mergeCell ref="LFU22:LGA22"/>
    <mergeCell ref="LGB22:LGH22"/>
    <mergeCell ref="LGI22:LGO22"/>
    <mergeCell ref="LGP22:LGV22"/>
    <mergeCell ref="LGW22:LHC22"/>
    <mergeCell ref="LDX22:LED22"/>
    <mergeCell ref="LEE22:LEK22"/>
    <mergeCell ref="LEL22:LER22"/>
    <mergeCell ref="LES22:LEY22"/>
    <mergeCell ref="LEZ22:LFF22"/>
    <mergeCell ref="LFG22:LFM22"/>
    <mergeCell ref="LLZ22:LMF22"/>
    <mergeCell ref="LMG22:LMM22"/>
    <mergeCell ref="LMN22:LMT22"/>
    <mergeCell ref="LMU22:LNA22"/>
    <mergeCell ref="LNB22:LNH22"/>
    <mergeCell ref="LNI22:LNO22"/>
    <mergeCell ref="LKJ22:LKP22"/>
    <mergeCell ref="LKQ22:LKW22"/>
    <mergeCell ref="LKX22:LLD22"/>
    <mergeCell ref="LLE22:LLK22"/>
    <mergeCell ref="LLL22:LLR22"/>
    <mergeCell ref="LLS22:LLY22"/>
    <mergeCell ref="LIT22:LIZ22"/>
    <mergeCell ref="LJA22:LJG22"/>
    <mergeCell ref="LJH22:LJN22"/>
    <mergeCell ref="LJO22:LJU22"/>
    <mergeCell ref="LJV22:LKB22"/>
    <mergeCell ref="LKC22:LKI22"/>
    <mergeCell ref="LQV22:LRB22"/>
    <mergeCell ref="LRC22:LRI22"/>
    <mergeCell ref="LRJ22:LRP22"/>
    <mergeCell ref="LRQ22:LRW22"/>
    <mergeCell ref="LRX22:LSD22"/>
    <mergeCell ref="LSE22:LSK22"/>
    <mergeCell ref="LPF22:LPL22"/>
    <mergeCell ref="LPM22:LPS22"/>
    <mergeCell ref="LPT22:LPZ22"/>
    <mergeCell ref="LQA22:LQG22"/>
    <mergeCell ref="LQH22:LQN22"/>
    <mergeCell ref="LQO22:LQU22"/>
    <mergeCell ref="LNP22:LNV22"/>
    <mergeCell ref="LNW22:LOC22"/>
    <mergeCell ref="LOD22:LOJ22"/>
    <mergeCell ref="LOK22:LOQ22"/>
    <mergeCell ref="LOR22:LOX22"/>
    <mergeCell ref="LOY22:LPE22"/>
    <mergeCell ref="LVR22:LVX22"/>
    <mergeCell ref="LVY22:LWE22"/>
    <mergeCell ref="LWF22:LWL22"/>
    <mergeCell ref="LWM22:LWS22"/>
    <mergeCell ref="LWT22:LWZ22"/>
    <mergeCell ref="LXA22:LXG22"/>
    <mergeCell ref="LUB22:LUH22"/>
    <mergeCell ref="LUI22:LUO22"/>
    <mergeCell ref="LUP22:LUV22"/>
    <mergeCell ref="LUW22:LVC22"/>
    <mergeCell ref="LVD22:LVJ22"/>
    <mergeCell ref="LVK22:LVQ22"/>
    <mergeCell ref="LSL22:LSR22"/>
    <mergeCell ref="LSS22:LSY22"/>
    <mergeCell ref="LSZ22:LTF22"/>
    <mergeCell ref="LTG22:LTM22"/>
    <mergeCell ref="LTN22:LTT22"/>
    <mergeCell ref="LTU22:LUA22"/>
    <mergeCell ref="MAN22:MAT22"/>
    <mergeCell ref="MAU22:MBA22"/>
    <mergeCell ref="MBB22:MBH22"/>
    <mergeCell ref="MBI22:MBO22"/>
    <mergeCell ref="MBP22:MBV22"/>
    <mergeCell ref="MBW22:MCC22"/>
    <mergeCell ref="LYX22:LZD22"/>
    <mergeCell ref="LZE22:LZK22"/>
    <mergeCell ref="LZL22:LZR22"/>
    <mergeCell ref="LZS22:LZY22"/>
    <mergeCell ref="LZZ22:MAF22"/>
    <mergeCell ref="MAG22:MAM22"/>
    <mergeCell ref="LXH22:LXN22"/>
    <mergeCell ref="LXO22:LXU22"/>
    <mergeCell ref="LXV22:LYB22"/>
    <mergeCell ref="LYC22:LYI22"/>
    <mergeCell ref="LYJ22:LYP22"/>
    <mergeCell ref="LYQ22:LYW22"/>
    <mergeCell ref="MFJ22:MFP22"/>
    <mergeCell ref="MFQ22:MFW22"/>
    <mergeCell ref="MFX22:MGD22"/>
    <mergeCell ref="MGE22:MGK22"/>
    <mergeCell ref="MGL22:MGR22"/>
    <mergeCell ref="MGS22:MGY22"/>
    <mergeCell ref="MDT22:MDZ22"/>
    <mergeCell ref="MEA22:MEG22"/>
    <mergeCell ref="MEH22:MEN22"/>
    <mergeCell ref="MEO22:MEU22"/>
    <mergeCell ref="MEV22:MFB22"/>
    <mergeCell ref="MFC22:MFI22"/>
    <mergeCell ref="MCD22:MCJ22"/>
    <mergeCell ref="MCK22:MCQ22"/>
    <mergeCell ref="MCR22:MCX22"/>
    <mergeCell ref="MCY22:MDE22"/>
    <mergeCell ref="MDF22:MDL22"/>
    <mergeCell ref="MDM22:MDS22"/>
    <mergeCell ref="MKF22:MKL22"/>
    <mergeCell ref="MKM22:MKS22"/>
    <mergeCell ref="MKT22:MKZ22"/>
    <mergeCell ref="MLA22:MLG22"/>
    <mergeCell ref="MLH22:MLN22"/>
    <mergeCell ref="MLO22:MLU22"/>
    <mergeCell ref="MIP22:MIV22"/>
    <mergeCell ref="MIW22:MJC22"/>
    <mergeCell ref="MJD22:MJJ22"/>
    <mergeCell ref="MJK22:MJQ22"/>
    <mergeCell ref="MJR22:MJX22"/>
    <mergeCell ref="MJY22:MKE22"/>
    <mergeCell ref="MGZ22:MHF22"/>
    <mergeCell ref="MHG22:MHM22"/>
    <mergeCell ref="MHN22:MHT22"/>
    <mergeCell ref="MHU22:MIA22"/>
    <mergeCell ref="MIB22:MIH22"/>
    <mergeCell ref="MII22:MIO22"/>
    <mergeCell ref="MPB22:MPH22"/>
    <mergeCell ref="MPI22:MPO22"/>
    <mergeCell ref="MPP22:MPV22"/>
    <mergeCell ref="MPW22:MQC22"/>
    <mergeCell ref="MQD22:MQJ22"/>
    <mergeCell ref="MQK22:MQQ22"/>
    <mergeCell ref="MNL22:MNR22"/>
    <mergeCell ref="MNS22:MNY22"/>
    <mergeCell ref="MNZ22:MOF22"/>
    <mergeCell ref="MOG22:MOM22"/>
    <mergeCell ref="MON22:MOT22"/>
    <mergeCell ref="MOU22:MPA22"/>
    <mergeCell ref="MLV22:MMB22"/>
    <mergeCell ref="MMC22:MMI22"/>
    <mergeCell ref="MMJ22:MMP22"/>
    <mergeCell ref="MMQ22:MMW22"/>
    <mergeCell ref="MMX22:MND22"/>
    <mergeCell ref="MNE22:MNK22"/>
    <mergeCell ref="MTX22:MUD22"/>
    <mergeCell ref="MUE22:MUK22"/>
    <mergeCell ref="MUL22:MUR22"/>
    <mergeCell ref="MUS22:MUY22"/>
    <mergeCell ref="MUZ22:MVF22"/>
    <mergeCell ref="MVG22:MVM22"/>
    <mergeCell ref="MSH22:MSN22"/>
    <mergeCell ref="MSO22:MSU22"/>
    <mergeCell ref="MSV22:MTB22"/>
    <mergeCell ref="MTC22:MTI22"/>
    <mergeCell ref="MTJ22:MTP22"/>
    <mergeCell ref="MTQ22:MTW22"/>
    <mergeCell ref="MQR22:MQX22"/>
    <mergeCell ref="MQY22:MRE22"/>
    <mergeCell ref="MRF22:MRL22"/>
    <mergeCell ref="MRM22:MRS22"/>
    <mergeCell ref="MRT22:MRZ22"/>
    <mergeCell ref="MSA22:MSG22"/>
    <mergeCell ref="MYT22:MYZ22"/>
    <mergeCell ref="MZA22:MZG22"/>
    <mergeCell ref="MZH22:MZN22"/>
    <mergeCell ref="MZO22:MZU22"/>
    <mergeCell ref="MZV22:NAB22"/>
    <mergeCell ref="NAC22:NAI22"/>
    <mergeCell ref="MXD22:MXJ22"/>
    <mergeCell ref="MXK22:MXQ22"/>
    <mergeCell ref="MXR22:MXX22"/>
    <mergeCell ref="MXY22:MYE22"/>
    <mergeCell ref="MYF22:MYL22"/>
    <mergeCell ref="MYM22:MYS22"/>
    <mergeCell ref="MVN22:MVT22"/>
    <mergeCell ref="MVU22:MWA22"/>
    <mergeCell ref="MWB22:MWH22"/>
    <mergeCell ref="MWI22:MWO22"/>
    <mergeCell ref="MWP22:MWV22"/>
    <mergeCell ref="MWW22:MXC22"/>
    <mergeCell ref="NDP22:NDV22"/>
    <mergeCell ref="NDW22:NEC22"/>
    <mergeCell ref="NED22:NEJ22"/>
    <mergeCell ref="NEK22:NEQ22"/>
    <mergeCell ref="NER22:NEX22"/>
    <mergeCell ref="NEY22:NFE22"/>
    <mergeCell ref="NBZ22:NCF22"/>
    <mergeCell ref="NCG22:NCM22"/>
    <mergeCell ref="NCN22:NCT22"/>
    <mergeCell ref="NCU22:NDA22"/>
    <mergeCell ref="NDB22:NDH22"/>
    <mergeCell ref="NDI22:NDO22"/>
    <mergeCell ref="NAJ22:NAP22"/>
    <mergeCell ref="NAQ22:NAW22"/>
    <mergeCell ref="NAX22:NBD22"/>
    <mergeCell ref="NBE22:NBK22"/>
    <mergeCell ref="NBL22:NBR22"/>
    <mergeCell ref="NBS22:NBY22"/>
    <mergeCell ref="NIL22:NIR22"/>
    <mergeCell ref="NIS22:NIY22"/>
    <mergeCell ref="NIZ22:NJF22"/>
    <mergeCell ref="NJG22:NJM22"/>
    <mergeCell ref="NJN22:NJT22"/>
    <mergeCell ref="NJU22:NKA22"/>
    <mergeCell ref="NGV22:NHB22"/>
    <mergeCell ref="NHC22:NHI22"/>
    <mergeCell ref="NHJ22:NHP22"/>
    <mergeCell ref="NHQ22:NHW22"/>
    <mergeCell ref="NHX22:NID22"/>
    <mergeCell ref="NIE22:NIK22"/>
    <mergeCell ref="NFF22:NFL22"/>
    <mergeCell ref="NFM22:NFS22"/>
    <mergeCell ref="NFT22:NFZ22"/>
    <mergeCell ref="NGA22:NGG22"/>
    <mergeCell ref="NGH22:NGN22"/>
    <mergeCell ref="NGO22:NGU22"/>
    <mergeCell ref="NNH22:NNN22"/>
    <mergeCell ref="NNO22:NNU22"/>
    <mergeCell ref="NNV22:NOB22"/>
    <mergeCell ref="NOC22:NOI22"/>
    <mergeCell ref="NOJ22:NOP22"/>
    <mergeCell ref="NOQ22:NOW22"/>
    <mergeCell ref="NLR22:NLX22"/>
    <mergeCell ref="NLY22:NME22"/>
    <mergeCell ref="NMF22:NML22"/>
    <mergeCell ref="NMM22:NMS22"/>
    <mergeCell ref="NMT22:NMZ22"/>
    <mergeCell ref="NNA22:NNG22"/>
    <mergeCell ref="NKB22:NKH22"/>
    <mergeCell ref="NKI22:NKO22"/>
    <mergeCell ref="NKP22:NKV22"/>
    <mergeCell ref="NKW22:NLC22"/>
    <mergeCell ref="NLD22:NLJ22"/>
    <mergeCell ref="NLK22:NLQ22"/>
    <mergeCell ref="NSD22:NSJ22"/>
    <mergeCell ref="NSK22:NSQ22"/>
    <mergeCell ref="NSR22:NSX22"/>
    <mergeCell ref="NSY22:NTE22"/>
    <mergeCell ref="NTF22:NTL22"/>
    <mergeCell ref="NTM22:NTS22"/>
    <mergeCell ref="NQN22:NQT22"/>
    <mergeCell ref="NQU22:NRA22"/>
    <mergeCell ref="NRB22:NRH22"/>
    <mergeCell ref="NRI22:NRO22"/>
    <mergeCell ref="NRP22:NRV22"/>
    <mergeCell ref="NRW22:NSC22"/>
    <mergeCell ref="NOX22:NPD22"/>
    <mergeCell ref="NPE22:NPK22"/>
    <mergeCell ref="NPL22:NPR22"/>
    <mergeCell ref="NPS22:NPY22"/>
    <mergeCell ref="NPZ22:NQF22"/>
    <mergeCell ref="NQG22:NQM22"/>
    <mergeCell ref="NWZ22:NXF22"/>
    <mergeCell ref="NXG22:NXM22"/>
    <mergeCell ref="NXN22:NXT22"/>
    <mergeCell ref="NXU22:NYA22"/>
    <mergeCell ref="NYB22:NYH22"/>
    <mergeCell ref="NYI22:NYO22"/>
    <mergeCell ref="NVJ22:NVP22"/>
    <mergeCell ref="NVQ22:NVW22"/>
    <mergeCell ref="NVX22:NWD22"/>
    <mergeCell ref="NWE22:NWK22"/>
    <mergeCell ref="NWL22:NWR22"/>
    <mergeCell ref="NWS22:NWY22"/>
    <mergeCell ref="NTT22:NTZ22"/>
    <mergeCell ref="NUA22:NUG22"/>
    <mergeCell ref="NUH22:NUN22"/>
    <mergeCell ref="NUO22:NUU22"/>
    <mergeCell ref="NUV22:NVB22"/>
    <mergeCell ref="NVC22:NVI22"/>
    <mergeCell ref="OBV22:OCB22"/>
    <mergeCell ref="OCC22:OCI22"/>
    <mergeCell ref="OCJ22:OCP22"/>
    <mergeCell ref="OCQ22:OCW22"/>
    <mergeCell ref="OCX22:ODD22"/>
    <mergeCell ref="ODE22:ODK22"/>
    <mergeCell ref="OAF22:OAL22"/>
    <mergeCell ref="OAM22:OAS22"/>
    <mergeCell ref="OAT22:OAZ22"/>
    <mergeCell ref="OBA22:OBG22"/>
    <mergeCell ref="OBH22:OBN22"/>
    <mergeCell ref="OBO22:OBU22"/>
    <mergeCell ref="NYP22:NYV22"/>
    <mergeCell ref="NYW22:NZC22"/>
    <mergeCell ref="NZD22:NZJ22"/>
    <mergeCell ref="NZK22:NZQ22"/>
    <mergeCell ref="NZR22:NZX22"/>
    <mergeCell ref="NZY22:OAE22"/>
    <mergeCell ref="OGR22:OGX22"/>
    <mergeCell ref="OGY22:OHE22"/>
    <mergeCell ref="OHF22:OHL22"/>
    <mergeCell ref="OHM22:OHS22"/>
    <mergeCell ref="OHT22:OHZ22"/>
    <mergeCell ref="OIA22:OIG22"/>
    <mergeCell ref="OFB22:OFH22"/>
    <mergeCell ref="OFI22:OFO22"/>
    <mergeCell ref="OFP22:OFV22"/>
    <mergeCell ref="OFW22:OGC22"/>
    <mergeCell ref="OGD22:OGJ22"/>
    <mergeCell ref="OGK22:OGQ22"/>
    <mergeCell ref="ODL22:ODR22"/>
    <mergeCell ref="ODS22:ODY22"/>
    <mergeCell ref="ODZ22:OEF22"/>
    <mergeCell ref="OEG22:OEM22"/>
    <mergeCell ref="OEN22:OET22"/>
    <mergeCell ref="OEU22:OFA22"/>
    <mergeCell ref="OLN22:OLT22"/>
    <mergeCell ref="OLU22:OMA22"/>
    <mergeCell ref="OMB22:OMH22"/>
    <mergeCell ref="OMI22:OMO22"/>
    <mergeCell ref="OMP22:OMV22"/>
    <mergeCell ref="OMW22:ONC22"/>
    <mergeCell ref="OJX22:OKD22"/>
    <mergeCell ref="OKE22:OKK22"/>
    <mergeCell ref="OKL22:OKR22"/>
    <mergeCell ref="OKS22:OKY22"/>
    <mergeCell ref="OKZ22:OLF22"/>
    <mergeCell ref="OLG22:OLM22"/>
    <mergeCell ref="OIH22:OIN22"/>
    <mergeCell ref="OIO22:OIU22"/>
    <mergeCell ref="OIV22:OJB22"/>
    <mergeCell ref="OJC22:OJI22"/>
    <mergeCell ref="OJJ22:OJP22"/>
    <mergeCell ref="OJQ22:OJW22"/>
    <mergeCell ref="OQJ22:OQP22"/>
    <mergeCell ref="OQQ22:OQW22"/>
    <mergeCell ref="OQX22:ORD22"/>
    <mergeCell ref="ORE22:ORK22"/>
    <mergeCell ref="ORL22:ORR22"/>
    <mergeCell ref="ORS22:ORY22"/>
    <mergeCell ref="OOT22:OOZ22"/>
    <mergeCell ref="OPA22:OPG22"/>
    <mergeCell ref="OPH22:OPN22"/>
    <mergeCell ref="OPO22:OPU22"/>
    <mergeCell ref="OPV22:OQB22"/>
    <mergeCell ref="OQC22:OQI22"/>
    <mergeCell ref="OND22:ONJ22"/>
    <mergeCell ref="ONK22:ONQ22"/>
    <mergeCell ref="ONR22:ONX22"/>
    <mergeCell ref="ONY22:OOE22"/>
    <mergeCell ref="OOF22:OOL22"/>
    <mergeCell ref="OOM22:OOS22"/>
    <mergeCell ref="OVF22:OVL22"/>
    <mergeCell ref="OVM22:OVS22"/>
    <mergeCell ref="OVT22:OVZ22"/>
    <mergeCell ref="OWA22:OWG22"/>
    <mergeCell ref="OWH22:OWN22"/>
    <mergeCell ref="OWO22:OWU22"/>
    <mergeCell ref="OTP22:OTV22"/>
    <mergeCell ref="OTW22:OUC22"/>
    <mergeCell ref="OUD22:OUJ22"/>
    <mergeCell ref="OUK22:OUQ22"/>
    <mergeCell ref="OUR22:OUX22"/>
    <mergeCell ref="OUY22:OVE22"/>
    <mergeCell ref="ORZ22:OSF22"/>
    <mergeCell ref="OSG22:OSM22"/>
    <mergeCell ref="OSN22:OST22"/>
    <mergeCell ref="OSU22:OTA22"/>
    <mergeCell ref="OTB22:OTH22"/>
    <mergeCell ref="OTI22:OTO22"/>
    <mergeCell ref="PAB22:PAH22"/>
    <mergeCell ref="PAI22:PAO22"/>
    <mergeCell ref="PAP22:PAV22"/>
    <mergeCell ref="PAW22:PBC22"/>
    <mergeCell ref="PBD22:PBJ22"/>
    <mergeCell ref="PBK22:PBQ22"/>
    <mergeCell ref="OYL22:OYR22"/>
    <mergeCell ref="OYS22:OYY22"/>
    <mergeCell ref="OYZ22:OZF22"/>
    <mergeCell ref="OZG22:OZM22"/>
    <mergeCell ref="OZN22:OZT22"/>
    <mergeCell ref="OZU22:PAA22"/>
    <mergeCell ref="OWV22:OXB22"/>
    <mergeCell ref="OXC22:OXI22"/>
    <mergeCell ref="OXJ22:OXP22"/>
    <mergeCell ref="OXQ22:OXW22"/>
    <mergeCell ref="OXX22:OYD22"/>
    <mergeCell ref="OYE22:OYK22"/>
    <mergeCell ref="PEX22:PFD22"/>
    <mergeCell ref="PFE22:PFK22"/>
    <mergeCell ref="PFL22:PFR22"/>
    <mergeCell ref="PFS22:PFY22"/>
    <mergeCell ref="PFZ22:PGF22"/>
    <mergeCell ref="PGG22:PGM22"/>
    <mergeCell ref="PDH22:PDN22"/>
    <mergeCell ref="PDO22:PDU22"/>
    <mergeCell ref="PDV22:PEB22"/>
    <mergeCell ref="PEC22:PEI22"/>
    <mergeCell ref="PEJ22:PEP22"/>
    <mergeCell ref="PEQ22:PEW22"/>
    <mergeCell ref="PBR22:PBX22"/>
    <mergeCell ref="PBY22:PCE22"/>
    <mergeCell ref="PCF22:PCL22"/>
    <mergeCell ref="PCM22:PCS22"/>
    <mergeCell ref="PCT22:PCZ22"/>
    <mergeCell ref="PDA22:PDG22"/>
    <mergeCell ref="PJT22:PJZ22"/>
    <mergeCell ref="PKA22:PKG22"/>
    <mergeCell ref="PKH22:PKN22"/>
    <mergeCell ref="PKO22:PKU22"/>
    <mergeCell ref="PKV22:PLB22"/>
    <mergeCell ref="PLC22:PLI22"/>
    <mergeCell ref="PID22:PIJ22"/>
    <mergeCell ref="PIK22:PIQ22"/>
    <mergeCell ref="PIR22:PIX22"/>
    <mergeCell ref="PIY22:PJE22"/>
    <mergeCell ref="PJF22:PJL22"/>
    <mergeCell ref="PJM22:PJS22"/>
    <mergeCell ref="PGN22:PGT22"/>
    <mergeCell ref="PGU22:PHA22"/>
    <mergeCell ref="PHB22:PHH22"/>
    <mergeCell ref="PHI22:PHO22"/>
    <mergeCell ref="PHP22:PHV22"/>
    <mergeCell ref="PHW22:PIC22"/>
    <mergeCell ref="POP22:POV22"/>
    <mergeCell ref="POW22:PPC22"/>
    <mergeCell ref="PPD22:PPJ22"/>
    <mergeCell ref="PPK22:PPQ22"/>
    <mergeCell ref="PPR22:PPX22"/>
    <mergeCell ref="PPY22:PQE22"/>
    <mergeCell ref="PMZ22:PNF22"/>
    <mergeCell ref="PNG22:PNM22"/>
    <mergeCell ref="PNN22:PNT22"/>
    <mergeCell ref="PNU22:POA22"/>
    <mergeCell ref="POB22:POH22"/>
    <mergeCell ref="POI22:POO22"/>
    <mergeCell ref="PLJ22:PLP22"/>
    <mergeCell ref="PLQ22:PLW22"/>
    <mergeCell ref="PLX22:PMD22"/>
    <mergeCell ref="PME22:PMK22"/>
    <mergeCell ref="PML22:PMR22"/>
    <mergeCell ref="PMS22:PMY22"/>
    <mergeCell ref="PTL22:PTR22"/>
    <mergeCell ref="PTS22:PTY22"/>
    <mergeCell ref="PTZ22:PUF22"/>
    <mergeCell ref="PUG22:PUM22"/>
    <mergeCell ref="PUN22:PUT22"/>
    <mergeCell ref="PUU22:PVA22"/>
    <mergeCell ref="PRV22:PSB22"/>
    <mergeCell ref="PSC22:PSI22"/>
    <mergeCell ref="PSJ22:PSP22"/>
    <mergeCell ref="PSQ22:PSW22"/>
    <mergeCell ref="PSX22:PTD22"/>
    <mergeCell ref="PTE22:PTK22"/>
    <mergeCell ref="PQF22:PQL22"/>
    <mergeCell ref="PQM22:PQS22"/>
    <mergeCell ref="PQT22:PQZ22"/>
    <mergeCell ref="PRA22:PRG22"/>
    <mergeCell ref="PRH22:PRN22"/>
    <mergeCell ref="PRO22:PRU22"/>
    <mergeCell ref="PYH22:PYN22"/>
    <mergeCell ref="PYO22:PYU22"/>
    <mergeCell ref="PYV22:PZB22"/>
    <mergeCell ref="PZC22:PZI22"/>
    <mergeCell ref="PZJ22:PZP22"/>
    <mergeCell ref="PZQ22:PZW22"/>
    <mergeCell ref="PWR22:PWX22"/>
    <mergeCell ref="PWY22:PXE22"/>
    <mergeCell ref="PXF22:PXL22"/>
    <mergeCell ref="PXM22:PXS22"/>
    <mergeCell ref="PXT22:PXZ22"/>
    <mergeCell ref="PYA22:PYG22"/>
    <mergeCell ref="PVB22:PVH22"/>
    <mergeCell ref="PVI22:PVO22"/>
    <mergeCell ref="PVP22:PVV22"/>
    <mergeCell ref="PVW22:PWC22"/>
    <mergeCell ref="PWD22:PWJ22"/>
    <mergeCell ref="PWK22:PWQ22"/>
    <mergeCell ref="QDD22:QDJ22"/>
    <mergeCell ref="QDK22:QDQ22"/>
    <mergeCell ref="QDR22:QDX22"/>
    <mergeCell ref="QDY22:QEE22"/>
    <mergeCell ref="QEF22:QEL22"/>
    <mergeCell ref="QEM22:QES22"/>
    <mergeCell ref="QBN22:QBT22"/>
    <mergeCell ref="QBU22:QCA22"/>
    <mergeCell ref="QCB22:QCH22"/>
    <mergeCell ref="QCI22:QCO22"/>
    <mergeCell ref="QCP22:QCV22"/>
    <mergeCell ref="QCW22:QDC22"/>
    <mergeCell ref="PZX22:QAD22"/>
    <mergeCell ref="QAE22:QAK22"/>
    <mergeCell ref="QAL22:QAR22"/>
    <mergeCell ref="QAS22:QAY22"/>
    <mergeCell ref="QAZ22:QBF22"/>
    <mergeCell ref="QBG22:QBM22"/>
    <mergeCell ref="QHZ22:QIF22"/>
    <mergeCell ref="QIG22:QIM22"/>
    <mergeCell ref="QIN22:QIT22"/>
    <mergeCell ref="QIU22:QJA22"/>
    <mergeCell ref="QJB22:QJH22"/>
    <mergeCell ref="QJI22:QJO22"/>
    <mergeCell ref="QGJ22:QGP22"/>
    <mergeCell ref="QGQ22:QGW22"/>
    <mergeCell ref="QGX22:QHD22"/>
    <mergeCell ref="QHE22:QHK22"/>
    <mergeCell ref="QHL22:QHR22"/>
    <mergeCell ref="QHS22:QHY22"/>
    <mergeCell ref="QET22:QEZ22"/>
    <mergeCell ref="QFA22:QFG22"/>
    <mergeCell ref="QFH22:QFN22"/>
    <mergeCell ref="QFO22:QFU22"/>
    <mergeCell ref="QFV22:QGB22"/>
    <mergeCell ref="QGC22:QGI22"/>
    <mergeCell ref="QMV22:QNB22"/>
    <mergeCell ref="QNC22:QNI22"/>
    <mergeCell ref="QNJ22:QNP22"/>
    <mergeCell ref="QNQ22:QNW22"/>
    <mergeCell ref="QNX22:QOD22"/>
    <mergeCell ref="QOE22:QOK22"/>
    <mergeCell ref="QLF22:QLL22"/>
    <mergeCell ref="QLM22:QLS22"/>
    <mergeCell ref="QLT22:QLZ22"/>
    <mergeCell ref="QMA22:QMG22"/>
    <mergeCell ref="QMH22:QMN22"/>
    <mergeCell ref="QMO22:QMU22"/>
    <mergeCell ref="QJP22:QJV22"/>
    <mergeCell ref="QJW22:QKC22"/>
    <mergeCell ref="QKD22:QKJ22"/>
    <mergeCell ref="QKK22:QKQ22"/>
    <mergeCell ref="QKR22:QKX22"/>
    <mergeCell ref="QKY22:QLE22"/>
    <mergeCell ref="QRR22:QRX22"/>
    <mergeCell ref="QRY22:QSE22"/>
    <mergeCell ref="QSF22:QSL22"/>
    <mergeCell ref="QSM22:QSS22"/>
    <mergeCell ref="QST22:QSZ22"/>
    <mergeCell ref="QTA22:QTG22"/>
    <mergeCell ref="QQB22:QQH22"/>
    <mergeCell ref="QQI22:QQO22"/>
    <mergeCell ref="QQP22:QQV22"/>
    <mergeCell ref="QQW22:QRC22"/>
    <mergeCell ref="QRD22:QRJ22"/>
    <mergeCell ref="QRK22:QRQ22"/>
    <mergeCell ref="QOL22:QOR22"/>
    <mergeCell ref="QOS22:QOY22"/>
    <mergeCell ref="QOZ22:QPF22"/>
    <mergeCell ref="QPG22:QPM22"/>
    <mergeCell ref="QPN22:QPT22"/>
    <mergeCell ref="QPU22:QQA22"/>
    <mergeCell ref="QWN22:QWT22"/>
    <mergeCell ref="QWU22:QXA22"/>
    <mergeCell ref="QXB22:QXH22"/>
    <mergeCell ref="QXI22:QXO22"/>
    <mergeCell ref="QXP22:QXV22"/>
    <mergeCell ref="QXW22:QYC22"/>
    <mergeCell ref="QUX22:QVD22"/>
    <mergeCell ref="QVE22:QVK22"/>
    <mergeCell ref="QVL22:QVR22"/>
    <mergeCell ref="QVS22:QVY22"/>
    <mergeCell ref="QVZ22:QWF22"/>
    <mergeCell ref="QWG22:QWM22"/>
    <mergeCell ref="QTH22:QTN22"/>
    <mergeCell ref="QTO22:QTU22"/>
    <mergeCell ref="QTV22:QUB22"/>
    <mergeCell ref="QUC22:QUI22"/>
    <mergeCell ref="QUJ22:QUP22"/>
    <mergeCell ref="QUQ22:QUW22"/>
    <mergeCell ref="RBJ22:RBP22"/>
    <mergeCell ref="RBQ22:RBW22"/>
    <mergeCell ref="RBX22:RCD22"/>
    <mergeCell ref="RCE22:RCK22"/>
    <mergeCell ref="RCL22:RCR22"/>
    <mergeCell ref="RCS22:RCY22"/>
    <mergeCell ref="QZT22:QZZ22"/>
    <mergeCell ref="RAA22:RAG22"/>
    <mergeCell ref="RAH22:RAN22"/>
    <mergeCell ref="RAO22:RAU22"/>
    <mergeCell ref="RAV22:RBB22"/>
    <mergeCell ref="RBC22:RBI22"/>
    <mergeCell ref="QYD22:QYJ22"/>
    <mergeCell ref="QYK22:QYQ22"/>
    <mergeCell ref="QYR22:QYX22"/>
    <mergeCell ref="QYY22:QZE22"/>
    <mergeCell ref="QZF22:QZL22"/>
    <mergeCell ref="QZM22:QZS22"/>
    <mergeCell ref="RGF22:RGL22"/>
    <mergeCell ref="RGM22:RGS22"/>
    <mergeCell ref="RGT22:RGZ22"/>
    <mergeCell ref="RHA22:RHG22"/>
    <mergeCell ref="RHH22:RHN22"/>
    <mergeCell ref="RHO22:RHU22"/>
    <mergeCell ref="REP22:REV22"/>
    <mergeCell ref="REW22:RFC22"/>
    <mergeCell ref="RFD22:RFJ22"/>
    <mergeCell ref="RFK22:RFQ22"/>
    <mergeCell ref="RFR22:RFX22"/>
    <mergeCell ref="RFY22:RGE22"/>
    <mergeCell ref="RCZ22:RDF22"/>
    <mergeCell ref="RDG22:RDM22"/>
    <mergeCell ref="RDN22:RDT22"/>
    <mergeCell ref="RDU22:REA22"/>
    <mergeCell ref="REB22:REH22"/>
    <mergeCell ref="REI22:REO22"/>
    <mergeCell ref="RLB22:RLH22"/>
    <mergeCell ref="RLI22:RLO22"/>
    <mergeCell ref="RLP22:RLV22"/>
    <mergeCell ref="RLW22:RMC22"/>
    <mergeCell ref="RMD22:RMJ22"/>
    <mergeCell ref="RMK22:RMQ22"/>
    <mergeCell ref="RJL22:RJR22"/>
    <mergeCell ref="RJS22:RJY22"/>
    <mergeCell ref="RJZ22:RKF22"/>
    <mergeCell ref="RKG22:RKM22"/>
    <mergeCell ref="RKN22:RKT22"/>
    <mergeCell ref="RKU22:RLA22"/>
    <mergeCell ref="RHV22:RIB22"/>
    <mergeCell ref="RIC22:RII22"/>
    <mergeCell ref="RIJ22:RIP22"/>
    <mergeCell ref="RIQ22:RIW22"/>
    <mergeCell ref="RIX22:RJD22"/>
    <mergeCell ref="RJE22:RJK22"/>
    <mergeCell ref="RPX22:RQD22"/>
    <mergeCell ref="RQE22:RQK22"/>
    <mergeCell ref="RQL22:RQR22"/>
    <mergeCell ref="RQS22:RQY22"/>
    <mergeCell ref="RQZ22:RRF22"/>
    <mergeCell ref="RRG22:RRM22"/>
    <mergeCell ref="ROH22:RON22"/>
    <mergeCell ref="ROO22:ROU22"/>
    <mergeCell ref="ROV22:RPB22"/>
    <mergeCell ref="RPC22:RPI22"/>
    <mergeCell ref="RPJ22:RPP22"/>
    <mergeCell ref="RPQ22:RPW22"/>
    <mergeCell ref="RMR22:RMX22"/>
    <mergeCell ref="RMY22:RNE22"/>
    <mergeCell ref="RNF22:RNL22"/>
    <mergeCell ref="RNM22:RNS22"/>
    <mergeCell ref="RNT22:RNZ22"/>
    <mergeCell ref="ROA22:ROG22"/>
    <mergeCell ref="RUT22:RUZ22"/>
    <mergeCell ref="RVA22:RVG22"/>
    <mergeCell ref="RVH22:RVN22"/>
    <mergeCell ref="RVO22:RVU22"/>
    <mergeCell ref="RVV22:RWB22"/>
    <mergeCell ref="RWC22:RWI22"/>
    <mergeCell ref="RTD22:RTJ22"/>
    <mergeCell ref="RTK22:RTQ22"/>
    <mergeCell ref="RTR22:RTX22"/>
    <mergeCell ref="RTY22:RUE22"/>
    <mergeCell ref="RUF22:RUL22"/>
    <mergeCell ref="RUM22:RUS22"/>
    <mergeCell ref="RRN22:RRT22"/>
    <mergeCell ref="RRU22:RSA22"/>
    <mergeCell ref="RSB22:RSH22"/>
    <mergeCell ref="RSI22:RSO22"/>
    <mergeCell ref="RSP22:RSV22"/>
    <mergeCell ref="RSW22:RTC22"/>
    <mergeCell ref="RZP22:RZV22"/>
    <mergeCell ref="RZW22:SAC22"/>
    <mergeCell ref="SAD22:SAJ22"/>
    <mergeCell ref="SAK22:SAQ22"/>
    <mergeCell ref="SAR22:SAX22"/>
    <mergeCell ref="SAY22:SBE22"/>
    <mergeCell ref="RXZ22:RYF22"/>
    <mergeCell ref="RYG22:RYM22"/>
    <mergeCell ref="RYN22:RYT22"/>
    <mergeCell ref="RYU22:RZA22"/>
    <mergeCell ref="RZB22:RZH22"/>
    <mergeCell ref="RZI22:RZO22"/>
    <mergeCell ref="RWJ22:RWP22"/>
    <mergeCell ref="RWQ22:RWW22"/>
    <mergeCell ref="RWX22:RXD22"/>
    <mergeCell ref="RXE22:RXK22"/>
    <mergeCell ref="RXL22:RXR22"/>
    <mergeCell ref="RXS22:RXY22"/>
    <mergeCell ref="SEL22:SER22"/>
    <mergeCell ref="SES22:SEY22"/>
    <mergeCell ref="SEZ22:SFF22"/>
    <mergeCell ref="SFG22:SFM22"/>
    <mergeCell ref="SFN22:SFT22"/>
    <mergeCell ref="SFU22:SGA22"/>
    <mergeCell ref="SCV22:SDB22"/>
    <mergeCell ref="SDC22:SDI22"/>
    <mergeCell ref="SDJ22:SDP22"/>
    <mergeCell ref="SDQ22:SDW22"/>
    <mergeCell ref="SDX22:SED22"/>
    <mergeCell ref="SEE22:SEK22"/>
    <mergeCell ref="SBF22:SBL22"/>
    <mergeCell ref="SBM22:SBS22"/>
    <mergeCell ref="SBT22:SBZ22"/>
    <mergeCell ref="SCA22:SCG22"/>
    <mergeCell ref="SCH22:SCN22"/>
    <mergeCell ref="SCO22:SCU22"/>
    <mergeCell ref="SJH22:SJN22"/>
    <mergeCell ref="SJO22:SJU22"/>
    <mergeCell ref="SJV22:SKB22"/>
    <mergeCell ref="SKC22:SKI22"/>
    <mergeCell ref="SKJ22:SKP22"/>
    <mergeCell ref="SKQ22:SKW22"/>
    <mergeCell ref="SHR22:SHX22"/>
    <mergeCell ref="SHY22:SIE22"/>
    <mergeCell ref="SIF22:SIL22"/>
    <mergeCell ref="SIM22:SIS22"/>
    <mergeCell ref="SIT22:SIZ22"/>
    <mergeCell ref="SJA22:SJG22"/>
    <mergeCell ref="SGB22:SGH22"/>
    <mergeCell ref="SGI22:SGO22"/>
    <mergeCell ref="SGP22:SGV22"/>
    <mergeCell ref="SGW22:SHC22"/>
    <mergeCell ref="SHD22:SHJ22"/>
    <mergeCell ref="SHK22:SHQ22"/>
    <mergeCell ref="SOD22:SOJ22"/>
    <mergeCell ref="SOK22:SOQ22"/>
    <mergeCell ref="SOR22:SOX22"/>
    <mergeCell ref="SOY22:SPE22"/>
    <mergeCell ref="SPF22:SPL22"/>
    <mergeCell ref="SPM22:SPS22"/>
    <mergeCell ref="SMN22:SMT22"/>
    <mergeCell ref="SMU22:SNA22"/>
    <mergeCell ref="SNB22:SNH22"/>
    <mergeCell ref="SNI22:SNO22"/>
    <mergeCell ref="SNP22:SNV22"/>
    <mergeCell ref="SNW22:SOC22"/>
    <mergeCell ref="SKX22:SLD22"/>
    <mergeCell ref="SLE22:SLK22"/>
    <mergeCell ref="SLL22:SLR22"/>
    <mergeCell ref="SLS22:SLY22"/>
    <mergeCell ref="SLZ22:SMF22"/>
    <mergeCell ref="SMG22:SMM22"/>
    <mergeCell ref="SSZ22:STF22"/>
    <mergeCell ref="STG22:STM22"/>
    <mergeCell ref="STN22:STT22"/>
    <mergeCell ref="STU22:SUA22"/>
    <mergeCell ref="SUB22:SUH22"/>
    <mergeCell ref="SUI22:SUO22"/>
    <mergeCell ref="SRJ22:SRP22"/>
    <mergeCell ref="SRQ22:SRW22"/>
    <mergeCell ref="SRX22:SSD22"/>
    <mergeCell ref="SSE22:SSK22"/>
    <mergeCell ref="SSL22:SSR22"/>
    <mergeCell ref="SSS22:SSY22"/>
    <mergeCell ref="SPT22:SPZ22"/>
    <mergeCell ref="SQA22:SQG22"/>
    <mergeCell ref="SQH22:SQN22"/>
    <mergeCell ref="SQO22:SQU22"/>
    <mergeCell ref="SQV22:SRB22"/>
    <mergeCell ref="SRC22:SRI22"/>
    <mergeCell ref="SXV22:SYB22"/>
    <mergeCell ref="SYC22:SYI22"/>
    <mergeCell ref="SYJ22:SYP22"/>
    <mergeCell ref="SYQ22:SYW22"/>
    <mergeCell ref="SYX22:SZD22"/>
    <mergeCell ref="SZE22:SZK22"/>
    <mergeCell ref="SWF22:SWL22"/>
    <mergeCell ref="SWM22:SWS22"/>
    <mergeCell ref="SWT22:SWZ22"/>
    <mergeCell ref="SXA22:SXG22"/>
    <mergeCell ref="SXH22:SXN22"/>
    <mergeCell ref="SXO22:SXU22"/>
    <mergeCell ref="SUP22:SUV22"/>
    <mergeCell ref="SUW22:SVC22"/>
    <mergeCell ref="SVD22:SVJ22"/>
    <mergeCell ref="SVK22:SVQ22"/>
    <mergeCell ref="SVR22:SVX22"/>
    <mergeCell ref="SVY22:SWE22"/>
    <mergeCell ref="TCR22:TCX22"/>
    <mergeCell ref="TCY22:TDE22"/>
    <mergeCell ref="TDF22:TDL22"/>
    <mergeCell ref="TDM22:TDS22"/>
    <mergeCell ref="TDT22:TDZ22"/>
    <mergeCell ref="TEA22:TEG22"/>
    <mergeCell ref="TBB22:TBH22"/>
    <mergeCell ref="TBI22:TBO22"/>
    <mergeCell ref="TBP22:TBV22"/>
    <mergeCell ref="TBW22:TCC22"/>
    <mergeCell ref="TCD22:TCJ22"/>
    <mergeCell ref="TCK22:TCQ22"/>
    <mergeCell ref="SZL22:SZR22"/>
    <mergeCell ref="SZS22:SZY22"/>
    <mergeCell ref="SZZ22:TAF22"/>
    <mergeCell ref="TAG22:TAM22"/>
    <mergeCell ref="TAN22:TAT22"/>
    <mergeCell ref="TAU22:TBA22"/>
    <mergeCell ref="THN22:THT22"/>
    <mergeCell ref="THU22:TIA22"/>
    <mergeCell ref="TIB22:TIH22"/>
    <mergeCell ref="TII22:TIO22"/>
    <mergeCell ref="TIP22:TIV22"/>
    <mergeCell ref="TIW22:TJC22"/>
    <mergeCell ref="TFX22:TGD22"/>
    <mergeCell ref="TGE22:TGK22"/>
    <mergeCell ref="TGL22:TGR22"/>
    <mergeCell ref="TGS22:TGY22"/>
    <mergeCell ref="TGZ22:THF22"/>
    <mergeCell ref="THG22:THM22"/>
    <mergeCell ref="TEH22:TEN22"/>
    <mergeCell ref="TEO22:TEU22"/>
    <mergeCell ref="TEV22:TFB22"/>
    <mergeCell ref="TFC22:TFI22"/>
    <mergeCell ref="TFJ22:TFP22"/>
    <mergeCell ref="TFQ22:TFW22"/>
    <mergeCell ref="TMJ22:TMP22"/>
    <mergeCell ref="TMQ22:TMW22"/>
    <mergeCell ref="TMX22:TND22"/>
    <mergeCell ref="TNE22:TNK22"/>
    <mergeCell ref="TNL22:TNR22"/>
    <mergeCell ref="TNS22:TNY22"/>
    <mergeCell ref="TKT22:TKZ22"/>
    <mergeCell ref="TLA22:TLG22"/>
    <mergeCell ref="TLH22:TLN22"/>
    <mergeCell ref="TLO22:TLU22"/>
    <mergeCell ref="TLV22:TMB22"/>
    <mergeCell ref="TMC22:TMI22"/>
    <mergeCell ref="TJD22:TJJ22"/>
    <mergeCell ref="TJK22:TJQ22"/>
    <mergeCell ref="TJR22:TJX22"/>
    <mergeCell ref="TJY22:TKE22"/>
    <mergeCell ref="TKF22:TKL22"/>
    <mergeCell ref="TKM22:TKS22"/>
    <mergeCell ref="TRF22:TRL22"/>
    <mergeCell ref="TRM22:TRS22"/>
    <mergeCell ref="TRT22:TRZ22"/>
    <mergeCell ref="TSA22:TSG22"/>
    <mergeCell ref="TSH22:TSN22"/>
    <mergeCell ref="TSO22:TSU22"/>
    <mergeCell ref="TPP22:TPV22"/>
    <mergeCell ref="TPW22:TQC22"/>
    <mergeCell ref="TQD22:TQJ22"/>
    <mergeCell ref="TQK22:TQQ22"/>
    <mergeCell ref="TQR22:TQX22"/>
    <mergeCell ref="TQY22:TRE22"/>
    <mergeCell ref="TNZ22:TOF22"/>
    <mergeCell ref="TOG22:TOM22"/>
    <mergeCell ref="TON22:TOT22"/>
    <mergeCell ref="TOU22:TPA22"/>
    <mergeCell ref="TPB22:TPH22"/>
    <mergeCell ref="TPI22:TPO22"/>
    <mergeCell ref="TWB22:TWH22"/>
    <mergeCell ref="TWI22:TWO22"/>
    <mergeCell ref="TWP22:TWV22"/>
    <mergeCell ref="TWW22:TXC22"/>
    <mergeCell ref="TXD22:TXJ22"/>
    <mergeCell ref="TXK22:TXQ22"/>
    <mergeCell ref="TUL22:TUR22"/>
    <mergeCell ref="TUS22:TUY22"/>
    <mergeCell ref="TUZ22:TVF22"/>
    <mergeCell ref="TVG22:TVM22"/>
    <mergeCell ref="TVN22:TVT22"/>
    <mergeCell ref="TVU22:TWA22"/>
    <mergeCell ref="TSV22:TTB22"/>
    <mergeCell ref="TTC22:TTI22"/>
    <mergeCell ref="TTJ22:TTP22"/>
    <mergeCell ref="TTQ22:TTW22"/>
    <mergeCell ref="TTX22:TUD22"/>
    <mergeCell ref="TUE22:TUK22"/>
    <mergeCell ref="UAX22:UBD22"/>
    <mergeCell ref="UBE22:UBK22"/>
    <mergeCell ref="UBL22:UBR22"/>
    <mergeCell ref="UBS22:UBY22"/>
    <mergeCell ref="UBZ22:UCF22"/>
    <mergeCell ref="UCG22:UCM22"/>
    <mergeCell ref="TZH22:TZN22"/>
    <mergeCell ref="TZO22:TZU22"/>
    <mergeCell ref="TZV22:UAB22"/>
    <mergeCell ref="UAC22:UAI22"/>
    <mergeCell ref="UAJ22:UAP22"/>
    <mergeCell ref="UAQ22:UAW22"/>
    <mergeCell ref="TXR22:TXX22"/>
    <mergeCell ref="TXY22:TYE22"/>
    <mergeCell ref="TYF22:TYL22"/>
    <mergeCell ref="TYM22:TYS22"/>
    <mergeCell ref="TYT22:TYZ22"/>
    <mergeCell ref="TZA22:TZG22"/>
    <mergeCell ref="UFT22:UFZ22"/>
    <mergeCell ref="UGA22:UGG22"/>
    <mergeCell ref="UGH22:UGN22"/>
    <mergeCell ref="UGO22:UGU22"/>
    <mergeCell ref="UGV22:UHB22"/>
    <mergeCell ref="UHC22:UHI22"/>
    <mergeCell ref="UED22:UEJ22"/>
    <mergeCell ref="UEK22:UEQ22"/>
    <mergeCell ref="UER22:UEX22"/>
    <mergeCell ref="UEY22:UFE22"/>
    <mergeCell ref="UFF22:UFL22"/>
    <mergeCell ref="UFM22:UFS22"/>
    <mergeCell ref="UCN22:UCT22"/>
    <mergeCell ref="UCU22:UDA22"/>
    <mergeCell ref="UDB22:UDH22"/>
    <mergeCell ref="UDI22:UDO22"/>
    <mergeCell ref="UDP22:UDV22"/>
    <mergeCell ref="UDW22:UEC22"/>
    <mergeCell ref="UKP22:UKV22"/>
    <mergeCell ref="UKW22:ULC22"/>
    <mergeCell ref="ULD22:ULJ22"/>
    <mergeCell ref="ULK22:ULQ22"/>
    <mergeCell ref="ULR22:ULX22"/>
    <mergeCell ref="ULY22:UME22"/>
    <mergeCell ref="UIZ22:UJF22"/>
    <mergeCell ref="UJG22:UJM22"/>
    <mergeCell ref="UJN22:UJT22"/>
    <mergeCell ref="UJU22:UKA22"/>
    <mergeCell ref="UKB22:UKH22"/>
    <mergeCell ref="UKI22:UKO22"/>
    <mergeCell ref="UHJ22:UHP22"/>
    <mergeCell ref="UHQ22:UHW22"/>
    <mergeCell ref="UHX22:UID22"/>
    <mergeCell ref="UIE22:UIK22"/>
    <mergeCell ref="UIL22:UIR22"/>
    <mergeCell ref="UIS22:UIY22"/>
    <mergeCell ref="UPL22:UPR22"/>
    <mergeCell ref="UPS22:UPY22"/>
    <mergeCell ref="UPZ22:UQF22"/>
    <mergeCell ref="UQG22:UQM22"/>
    <mergeCell ref="UQN22:UQT22"/>
    <mergeCell ref="UQU22:URA22"/>
    <mergeCell ref="UNV22:UOB22"/>
    <mergeCell ref="UOC22:UOI22"/>
    <mergeCell ref="UOJ22:UOP22"/>
    <mergeCell ref="UOQ22:UOW22"/>
    <mergeCell ref="UOX22:UPD22"/>
    <mergeCell ref="UPE22:UPK22"/>
    <mergeCell ref="UMF22:UML22"/>
    <mergeCell ref="UMM22:UMS22"/>
    <mergeCell ref="UMT22:UMZ22"/>
    <mergeCell ref="UNA22:UNG22"/>
    <mergeCell ref="UNH22:UNN22"/>
    <mergeCell ref="UNO22:UNU22"/>
    <mergeCell ref="UUH22:UUN22"/>
    <mergeCell ref="UUO22:UUU22"/>
    <mergeCell ref="UUV22:UVB22"/>
    <mergeCell ref="UVC22:UVI22"/>
    <mergeCell ref="UVJ22:UVP22"/>
    <mergeCell ref="UVQ22:UVW22"/>
    <mergeCell ref="USR22:USX22"/>
    <mergeCell ref="USY22:UTE22"/>
    <mergeCell ref="UTF22:UTL22"/>
    <mergeCell ref="UTM22:UTS22"/>
    <mergeCell ref="UTT22:UTZ22"/>
    <mergeCell ref="UUA22:UUG22"/>
    <mergeCell ref="URB22:URH22"/>
    <mergeCell ref="URI22:URO22"/>
    <mergeCell ref="URP22:URV22"/>
    <mergeCell ref="URW22:USC22"/>
    <mergeCell ref="USD22:USJ22"/>
    <mergeCell ref="USK22:USQ22"/>
    <mergeCell ref="UZD22:UZJ22"/>
    <mergeCell ref="UZK22:UZQ22"/>
    <mergeCell ref="UZR22:UZX22"/>
    <mergeCell ref="UZY22:VAE22"/>
    <mergeCell ref="VAF22:VAL22"/>
    <mergeCell ref="VAM22:VAS22"/>
    <mergeCell ref="UXN22:UXT22"/>
    <mergeCell ref="UXU22:UYA22"/>
    <mergeCell ref="UYB22:UYH22"/>
    <mergeCell ref="UYI22:UYO22"/>
    <mergeCell ref="UYP22:UYV22"/>
    <mergeCell ref="UYW22:UZC22"/>
    <mergeCell ref="UVX22:UWD22"/>
    <mergeCell ref="UWE22:UWK22"/>
    <mergeCell ref="UWL22:UWR22"/>
    <mergeCell ref="UWS22:UWY22"/>
    <mergeCell ref="UWZ22:UXF22"/>
    <mergeCell ref="UXG22:UXM22"/>
    <mergeCell ref="VDZ22:VEF22"/>
    <mergeCell ref="VEG22:VEM22"/>
    <mergeCell ref="VEN22:VET22"/>
    <mergeCell ref="VEU22:VFA22"/>
    <mergeCell ref="VFB22:VFH22"/>
    <mergeCell ref="VFI22:VFO22"/>
    <mergeCell ref="VCJ22:VCP22"/>
    <mergeCell ref="VCQ22:VCW22"/>
    <mergeCell ref="VCX22:VDD22"/>
    <mergeCell ref="VDE22:VDK22"/>
    <mergeCell ref="VDL22:VDR22"/>
    <mergeCell ref="VDS22:VDY22"/>
    <mergeCell ref="VAT22:VAZ22"/>
    <mergeCell ref="VBA22:VBG22"/>
    <mergeCell ref="VBH22:VBN22"/>
    <mergeCell ref="VBO22:VBU22"/>
    <mergeCell ref="VBV22:VCB22"/>
    <mergeCell ref="VCC22:VCI22"/>
    <mergeCell ref="VIV22:VJB22"/>
    <mergeCell ref="VJC22:VJI22"/>
    <mergeCell ref="VJJ22:VJP22"/>
    <mergeCell ref="VJQ22:VJW22"/>
    <mergeCell ref="VJX22:VKD22"/>
    <mergeCell ref="VKE22:VKK22"/>
    <mergeCell ref="VHF22:VHL22"/>
    <mergeCell ref="VHM22:VHS22"/>
    <mergeCell ref="VHT22:VHZ22"/>
    <mergeCell ref="VIA22:VIG22"/>
    <mergeCell ref="VIH22:VIN22"/>
    <mergeCell ref="VIO22:VIU22"/>
    <mergeCell ref="VFP22:VFV22"/>
    <mergeCell ref="VFW22:VGC22"/>
    <mergeCell ref="VGD22:VGJ22"/>
    <mergeCell ref="VGK22:VGQ22"/>
    <mergeCell ref="VGR22:VGX22"/>
    <mergeCell ref="VGY22:VHE22"/>
    <mergeCell ref="VNR22:VNX22"/>
    <mergeCell ref="VNY22:VOE22"/>
    <mergeCell ref="VOF22:VOL22"/>
    <mergeCell ref="VOM22:VOS22"/>
    <mergeCell ref="VOT22:VOZ22"/>
    <mergeCell ref="VPA22:VPG22"/>
    <mergeCell ref="VMB22:VMH22"/>
    <mergeCell ref="VMI22:VMO22"/>
    <mergeCell ref="VMP22:VMV22"/>
    <mergeCell ref="VMW22:VNC22"/>
    <mergeCell ref="VND22:VNJ22"/>
    <mergeCell ref="VNK22:VNQ22"/>
    <mergeCell ref="VKL22:VKR22"/>
    <mergeCell ref="VKS22:VKY22"/>
    <mergeCell ref="VKZ22:VLF22"/>
    <mergeCell ref="VLG22:VLM22"/>
    <mergeCell ref="VLN22:VLT22"/>
    <mergeCell ref="VLU22:VMA22"/>
    <mergeCell ref="VSN22:VST22"/>
    <mergeCell ref="VSU22:VTA22"/>
    <mergeCell ref="VTB22:VTH22"/>
    <mergeCell ref="VTI22:VTO22"/>
    <mergeCell ref="VTP22:VTV22"/>
    <mergeCell ref="VTW22:VUC22"/>
    <mergeCell ref="VQX22:VRD22"/>
    <mergeCell ref="VRE22:VRK22"/>
    <mergeCell ref="VRL22:VRR22"/>
    <mergeCell ref="VRS22:VRY22"/>
    <mergeCell ref="VRZ22:VSF22"/>
    <mergeCell ref="VSG22:VSM22"/>
    <mergeCell ref="VPH22:VPN22"/>
    <mergeCell ref="VPO22:VPU22"/>
    <mergeCell ref="VPV22:VQB22"/>
    <mergeCell ref="VQC22:VQI22"/>
    <mergeCell ref="VQJ22:VQP22"/>
    <mergeCell ref="VQQ22:VQW22"/>
    <mergeCell ref="VXJ22:VXP22"/>
    <mergeCell ref="VXQ22:VXW22"/>
    <mergeCell ref="VXX22:VYD22"/>
    <mergeCell ref="VYE22:VYK22"/>
    <mergeCell ref="VYL22:VYR22"/>
    <mergeCell ref="VYS22:VYY22"/>
    <mergeCell ref="VVT22:VVZ22"/>
    <mergeCell ref="VWA22:VWG22"/>
    <mergeCell ref="VWH22:VWN22"/>
    <mergeCell ref="VWO22:VWU22"/>
    <mergeCell ref="VWV22:VXB22"/>
    <mergeCell ref="VXC22:VXI22"/>
    <mergeCell ref="VUD22:VUJ22"/>
    <mergeCell ref="VUK22:VUQ22"/>
    <mergeCell ref="VUR22:VUX22"/>
    <mergeCell ref="VUY22:VVE22"/>
    <mergeCell ref="VVF22:VVL22"/>
    <mergeCell ref="VVM22:VVS22"/>
    <mergeCell ref="WCF22:WCL22"/>
    <mergeCell ref="WCM22:WCS22"/>
    <mergeCell ref="WCT22:WCZ22"/>
    <mergeCell ref="WDA22:WDG22"/>
    <mergeCell ref="WDH22:WDN22"/>
    <mergeCell ref="WDO22:WDU22"/>
    <mergeCell ref="WAP22:WAV22"/>
    <mergeCell ref="WAW22:WBC22"/>
    <mergeCell ref="WBD22:WBJ22"/>
    <mergeCell ref="WBK22:WBQ22"/>
    <mergeCell ref="WBR22:WBX22"/>
    <mergeCell ref="WBY22:WCE22"/>
    <mergeCell ref="VYZ22:VZF22"/>
    <mergeCell ref="VZG22:VZM22"/>
    <mergeCell ref="VZN22:VZT22"/>
    <mergeCell ref="VZU22:WAA22"/>
    <mergeCell ref="WAB22:WAH22"/>
    <mergeCell ref="WAI22:WAO22"/>
    <mergeCell ref="WHB22:WHH22"/>
    <mergeCell ref="WHI22:WHO22"/>
    <mergeCell ref="WHP22:WHV22"/>
    <mergeCell ref="WHW22:WIC22"/>
    <mergeCell ref="WID22:WIJ22"/>
    <mergeCell ref="WIK22:WIQ22"/>
    <mergeCell ref="WFL22:WFR22"/>
    <mergeCell ref="WFS22:WFY22"/>
    <mergeCell ref="WFZ22:WGF22"/>
    <mergeCell ref="WGG22:WGM22"/>
    <mergeCell ref="WGN22:WGT22"/>
    <mergeCell ref="WGU22:WHA22"/>
    <mergeCell ref="WDV22:WEB22"/>
    <mergeCell ref="WEC22:WEI22"/>
    <mergeCell ref="WEJ22:WEP22"/>
    <mergeCell ref="WEQ22:WEW22"/>
    <mergeCell ref="WEX22:WFD22"/>
    <mergeCell ref="WFE22:WFK22"/>
    <mergeCell ref="WLX22:WMD22"/>
    <mergeCell ref="WME22:WMK22"/>
    <mergeCell ref="WML22:WMR22"/>
    <mergeCell ref="WMS22:WMY22"/>
    <mergeCell ref="WMZ22:WNF22"/>
    <mergeCell ref="WNG22:WNM22"/>
    <mergeCell ref="WKH22:WKN22"/>
    <mergeCell ref="WKO22:WKU22"/>
    <mergeCell ref="WKV22:WLB22"/>
    <mergeCell ref="WLC22:WLI22"/>
    <mergeCell ref="WLJ22:WLP22"/>
    <mergeCell ref="WLQ22:WLW22"/>
    <mergeCell ref="WIR22:WIX22"/>
    <mergeCell ref="WIY22:WJE22"/>
    <mergeCell ref="WJF22:WJL22"/>
    <mergeCell ref="WJM22:WJS22"/>
    <mergeCell ref="WJT22:WJZ22"/>
    <mergeCell ref="WKA22:WKG22"/>
    <mergeCell ref="WQT22:WQZ22"/>
    <mergeCell ref="WRA22:WRG22"/>
    <mergeCell ref="WRH22:WRN22"/>
    <mergeCell ref="WRO22:WRU22"/>
    <mergeCell ref="WRV22:WSB22"/>
    <mergeCell ref="WSC22:WSI22"/>
    <mergeCell ref="WPD22:WPJ22"/>
    <mergeCell ref="WPK22:WPQ22"/>
    <mergeCell ref="WPR22:WPX22"/>
    <mergeCell ref="WPY22:WQE22"/>
    <mergeCell ref="WQF22:WQL22"/>
    <mergeCell ref="WQM22:WQS22"/>
    <mergeCell ref="WNN22:WNT22"/>
    <mergeCell ref="WNU22:WOA22"/>
    <mergeCell ref="WOB22:WOH22"/>
    <mergeCell ref="WOI22:WOO22"/>
    <mergeCell ref="WOP22:WOV22"/>
    <mergeCell ref="WOW22:WPC22"/>
    <mergeCell ref="WYH22:WYN22"/>
    <mergeCell ref="WYO22:WYU22"/>
    <mergeCell ref="WVP22:WVV22"/>
    <mergeCell ref="WVW22:WWC22"/>
    <mergeCell ref="WWD22:WWJ22"/>
    <mergeCell ref="WWK22:WWQ22"/>
    <mergeCell ref="WWR22:WWX22"/>
    <mergeCell ref="WWY22:WXE22"/>
    <mergeCell ref="WTZ22:WUF22"/>
    <mergeCell ref="WUG22:WUM22"/>
    <mergeCell ref="WUN22:WUT22"/>
    <mergeCell ref="WUU22:WVA22"/>
    <mergeCell ref="WVB22:WVH22"/>
    <mergeCell ref="WVI22:WVO22"/>
    <mergeCell ref="WSJ22:WSP22"/>
    <mergeCell ref="WSQ22:WSW22"/>
    <mergeCell ref="WSX22:WTD22"/>
    <mergeCell ref="WTE22:WTK22"/>
    <mergeCell ref="WTL22:WTR22"/>
    <mergeCell ref="WTS22:WTY22"/>
    <mergeCell ref="A24:G24"/>
    <mergeCell ref="A25:G25"/>
    <mergeCell ref="A26:G26"/>
    <mergeCell ref="A23:G23"/>
    <mergeCell ref="XDR22:XDX22"/>
    <mergeCell ref="XDY22:XEE22"/>
    <mergeCell ref="XEF22:XEL22"/>
    <mergeCell ref="XEM22:XES22"/>
    <mergeCell ref="XET22:XEZ22"/>
    <mergeCell ref="XFA22:XFD22"/>
    <mergeCell ref="XCB22:XCH22"/>
    <mergeCell ref="XCI22:XCO22"/>
    <mergeCell ref="XCP22:XCV22"/>
    <mergeCell ref="XCW22:XDC22"/>
    <mergeCell ref="XDD22:XDJ22"/>
    <mergeCell ref="XDK22:XDQ22"/>
    <mergeCell ref="XAL22:XAR22"/>
    <mergeCell ref="XAS22:XAY22"/>
    <mergeCell ref="XAZ22:XBF22"/>
    <mergeCell ref="XBG22:XBM22"/>
    <mergeCell ref="XBN22:XBT22"/>
    <mergeCell ref="XBU22:XCA22"/>
    <mergeCell ref="WYV22:WZB22"/>
    <mergeCell ref="WZC22:WZI22"/>
    <mergeCell ref="WZJ22:WZP22"/>
    <mergeCell ref="WZQ22:WZW22"/>
    <mergeCell ref="WZX22:XAD22"/>
    <mergeCell ref="XAE22:XAK22"/>
    <mergeCell ref="WXF22:WXL22"/>
    <mergeCell ref="WXM22:WXS22"/>
    <mergeCell ref="WXT22:WXZ22"/>
    <mergeCell ref="WYA22:WYG22"/>
  </mergeCells>
  <printOptions horizontalCentered="1" verticalCentered="1"/>
  <pageMargins left="0.25" right="0.25" top="0.5" bottom="0.5" header="0.5" footer="0.5"/>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N97"/>
  <sheetViews>
    <sheetView view="pageBreakPreview" topLeftCell="A25" zoomScale="60" zoomScaleNormal="100" workbookViewId="0">
      <selection sqref="A1:H1"/>
    </sheetView>
  </sheetViews>
  <sheetFormatPr defaultRowHeight="12.75"/>
  <cols>
    <col min="1" max="1" width="38.42578125" bestFit="1" customWidth="1"/>
    <col min="2" max="2" width="6.5703125" customWidth="1"/>
    <col min="6" max="6" width="10" customWidth="1"/>
    <col min="7" max="7" width="9.5703125" customWidth="1"/>
    <col min="8" max="8" width="11.5703125" customWidth="1"/>
  </cols>
  <sheetData>
    <row r="1" spans="1:14" ht="15.75" customHeight="1">
      <c r="A1" s="890" t="s">
        <v>55</v>
      </c>
      <c r="B1" s="890"/>
      <c r="C1" s="890"/>
      <c r="D1" s="890"/>
      <c r="E1" s="890"/>
      <c r="F1" s="890"/>
      <c r="G1" s="890"/>
      <c r="H1" s="890"/>
      <c r="I1" s="822"/>
      <c r="J1" s="822"/>
      <c r="K1" s="822"/>
      <c r="L1" s="822"/>
      <c r="M1" s="822"/>
      <c r="N1" s="822"/>
    </row>
    <row r="2" spans="1:14" ht="15.75" customHeight="1">
      <c r="A2" s="871" t="s">
        <v>1</v>
      </c>
      <c r="B2" s="871"/>
      <c r="C2" s="871"/>
      <c r="D2" s="871"/>
      <c r="E2" s="871"/>
      <c r="F2" s="871"/>
      <c r="G2" s="871"/>
      <c r="H2" s="871"/>
      <c r="I2" s="822"/>
      <c r="J2" s="822"/>
      <c r="K2" s="822"/>
      <c r="L2" s="822"/>
      <c r="M2" s="822"/>
      <c r="N2" s="822"/>
    </row>
    <row r="3" spans="1:14" ht="15.75" customHeight="1">
      <c r="A3" s="873" t="s">
        <v>2</v>
      </c>
      <c r="B3" s="873"/>
      <c r="C3" s="873"/>
      <c r="D3" s="873"/>
      <c r="E3" s="873"/>
      <c r="F3" s="873"/>
      <c r="G3" s="873"/>
      <c r="H3" s="873"/>
      <c r="I3" s="822"/>
      <c r="J3" s="822"/>
      <c r="K3" s="822"/>
      <c r="L3" s="822"/>
      <c r="M3" s="822"/>
      <c r="N3" s="822"/>
    </row>
    <row r="4" spans="1:14" ht="28.5" customHeight="1" thickBot="1">
      <c r="A4" s="901"/>
      <c r="B4" s="901"/>
      <c r="C4" s="901"/>
      <c r="D4" s="901"/>
      <c r="E4" s="901"/>
      <c r="F4" s="901"/>
      <c r="G4" s="901"/>
      <c r="H4" s="901"/>
      <c r="I4" s="901"/>
      <c r="J4" s="901"/>
      <c r="K4" s="901"/>
      <c r="L4" s="901"/>
      <c r="M4" s="901"/>
      <c r="N4" s="901"/>
    </row>
    <row r="5" spans="1:14" ht="16.5" thickBot="1">
      <c r="A5" s="836"/>
      <c r="B5" s="835"/>
      <c r="C5" s="892" t="s">
        <v>56</v>
      </c>
      <c r="D5" s="893"/>
      <c r="E5" s="893"/>
      <c r="F5" s="893"/>
      <c r="G5" s="893"/>
      <c r="H5" s="894"/>
      <c r="I5" s="822"/>
      <c r="J5" s="822"/>
      <c r="K5" s="822"/>
      <c r="L5" s="822"/>
      <c r="M5" s="822"/>
      <c r="N5" s="822"/>
    </row>
    <row r="6" spans="1:14">
      <c r="A6" s="157"/>
      <c r="B6" s="157"/>
      <c r="C6" s="895" t="s">
        <v>57</v>
      </c>
      <c r="D6" s="896"/>
      <c r="E6" s="896"/>
      <c r="F6" s="896"/>
      <c r="G6" s="896"/>
      <c r="H6" s="897"/>
      <c r="I6" s="822"/>
      <c r="J6" s="822"/>
      <c r="K6" s="822"/>
      <c r="L6" s="822"/>
      <c r="M6" s="822"/>
      <c r="N6" s="822"/>
    </row>
    <row r="7" spans="1:14" ht="38.25">
      <c r="A7" s="153" t="s">
        <v>58</v>
      </c>
      <c r="B7" s="156" t="s">
        <v>59</v>
      </c>
      <c r="C7" s="475" t="s">
        <v>60</v>
      </c>
      <c r="D7" s="476" t="s">
        <v>61</v>
      </c>
      <c r="E7" s="476" t="s">
        <v>62</v>
      </c>
      <c r="F7" s="476" t="s">
        <v>63</v>
      </c>
      <c r="G7" s="476" t="s">
        <v>64</v>
      </c>
      <c r="H7" s="477" t="s">
        <v>65</v>
      </c>
      <c r="I7" s="822"/>
      <c r="J7" s="822"/>
      <c r="K7" s="822"/>
      <c r="L7" s="822"/>
      <c r="M7" s="822"/>
      <c r="N7" s="822"/>
    </row>
    <row r="8" spans="1:14">
      <c r="A8" s="152" t="s">
        <v>12</v>
      </c>
      <c r="B8" s="219"/>
      <c r="C8" s="218"/>
      <c r="D8" s="191"/>
      <c r="E8" s="191"/>
      <c r="F8" s="191"/>
      <c r="G8" s="191"/>
      <c r="H8" s="200"/>
      <c r="I8" s="822"/>
      <c r="J8" s="822"/>
      <c r="K8" s="822"/>
      <c r="L8" s="822"/>
      <c r="M8" s="822"/>
      <c r="N8" s="822"/>
    </row>
    <row r="9" spans="1:14">
      <c r="A9" s="155" t="s">
        <v>66</v>
      </c>
      <c r="B9" s="155" t="s">
        <v>67</v>
      </c>
      <c r="C9" s="197">
        <v>0</v>
      </c>
      <c r="D9" s="198">
        <v>0</v>
      </c>
      <c r="E9" s="198">
        <v>0</v>
      </c>
      <c r="F9" s="198">
        <v>0</v>
      </c>
      <c r="G9" s="147">
        <v>0</v>
      </c>
      <c r="H9" s="384">
        <f>IF($G$63&lt;&gt;0, G9/$G$63,0)</f>
        <v>0</v>
      </c>
      <c r="I9" s="822"/>
      <c r="J9" s="822"/>
      <c r="K9" s="822"/>
      <c r="L9" s="822"/>
      <c r="M9" s="822"/>
      <c r="N9" s="822"/>
    </row>
    <row r="10" spans="1:14">
      <c r="A10" s="155" t="s">
        <v>68</v>
      </c>
      <c r="B10" s="155" t="s">
        <v>67</v>
      </c>
      <c r="C10" s="197">
        <v>0</v>
      </c>
      <c r="D10" s="198">
        <v>0</v>
      </c>
      <c r="E10" s="198">
        <v>0</v>
      </c>
      <c r="F10" s="198">
        <v>0</v>
      </c>
      <c r="G10" s="147">
        <v>0</v>
      </c>
      <c r="H10" s="384">
        <f t="shared" ref="H10:H11" si="0">IF($G$63&lt;&gt;0, G10/$G$63,0)</f>
        <v>0</v>
      </c>
      <c r="I10" s="822"/>
      <c r="J10" s="822"/>
      <c r="K10" s="822"/>
      <c r="L10" s="822"/>
      <c r="M10" s="822"/>
      <c r="N10" s="822"/>
    </row>
    <row r="11" spans="1:14">
      <c r="A11" s="155" t="s">
        <v>69</v>
      </c>
      <c r="B11" s="155" t="s">
        <v>67</v>
      </c>
      <c r="C11" s="197">
        <v>0</v>
      </c>
      <c r="D11" s="198">
        <v>0</v>
      </c>
      <c r="E11" s="198">
        <v>0</v>
      </c>
      <c r="F11" s="198">
        <v>0</v>
      </c>
      <c r="G11" s="147">
        <v>0</v>
      </c>
      <c r="H11" s="384">
        <f t="shared" si="0"/>
        <v>0</v>
      </c>
      <c r="I11" s="822"/>
      <c r="J11" s="822"/>
      <c r="K11" s="822"/>
      <c r="L11" s="822"/>
      <c r="M11" s="822"/>
      <c r="N11" s="822"/>
    </row>
    <row r="12" spans="1:14">
      <c r="A12" s="151" t="s">
        <v>13</v>
      </c>
      <c r="B12" s="199"/>
      <c r="C12" s="385"/>
      <c r="D12" s="386"/>
      <c r="E12" s="386"/>
      <c r="F12" s="386"/>
      <c r="G12" s="386"/>
      <c r="H12" s="200"/>
      <c r="I12" s="822"/>
      <c r="J12" s="822"/>
      <c r="K12" s="822"/>
      <c r="L12" s="822"/>
      <c r="M12" s="822"/>
      <c r="N12" s="822"/>
    </row>
    <row r="13" spans="1:14">
      <c r="A13" s="155" t="s">
        <v>70</v>
      </c>
      <c r="B13" s="155" t="s">
        <v>71</v>
      </c>
      <c r="C13" s="201">
        <v>0</v>
      </c>
      <c r="D13" s="202">
        <v>0</v>
      </c>
      <c r="E13" s="202">
        <v>0</v>
      </c>
      <c r="F13" s="202">
        <v>0</v>
      </c>
      <c r="G13" s="147">
        <v>0</v>
      </c>
      <c r="H13" s="384">
        <f t="shared" ref="H13:H22" si="1">IF($G$63&lt;&gt;0, G13/$G$63,0)</f>
        <v>0</v>
      </c>
      <c r="I13" s="822"/>
      <c r="J13" s="822"/>
      <c r="K13" s="822"/>
      <c r="L13" s="822"/>
      <c r="M13" s="822"/>
      <c r="N13" s="822"/>
    </row>
    <row r="14" spans="1:14">
      <c r="A14" s="155" t="s">
        <v>72</v>
      </c>
      <c r="B14" s="155" t="s">
        <v>71</v>
      </c>
      <c r="C14" s="201">
        <v>0</v>
      </c>
      <c r="D14" s="202">
        <v>0</v>
      </c>
      <c r="E14" s="202">
        <v>0</v>
      </c>
      <c r="F14" s="202">
        <v>0</v>
      </c>
      <c r="G14" s="147">
        <v>0</v>
      </c>
      <c r="H14" s="384">
        <f t="shared" si="1"/>
        <v>0</v>
      </c>
      <c r="I14" s="822"/>
      <c r="J14" s="822"/>
      <c r="K14" s="822"/>
      <c r="L14" s="822"/>
      <c r="M14" s="822"/>
      <c r="N14" s="822"/>
    </row>
    <row r="15" spans="1:14">
      <c r="A15" s="155" t="s">
        <v>73</v>
      </c>
      <c r="B15" s="155" t="s">
        <v>71</v>
      </c>
      <c r="C15" s="201">
        <v>0</v>
      </c>
      <c r="D15" s="202">
        <v>0</v>
      </c>
      <c r="E15" s="202">
        <v>0</v>
      </c>
      <c r="F15" s="202">
        <v>0</v>
      </c>
      <c r="G15" s="147">
        <v>0</v>
      </c>
      <c r="H15" s="384">
        <f t="shared" si="1"/>
        <v>0</v>
      </c>
      <c r="I15" s="822"/>
      <c r="J15" s="822"/>
      <c r="K15" s="822"/>
      <c r="L15" s="822"/>
      <c r="M15" s="822"/>
      <c r="N15" s="822"/>
    </row>
    <row r="16" spans="1:14">
      <c r="A16" s="155" t="s">
        <v>74</v>
      </c>
      <c r="B16" s="155" t="s">
        <v>71</v>
      </c>
      <c r="C16" s="201">
        <v>0</v>
      </c>
      <c r="D16" s="202">
        <v>0</v>
      </c>
      <c r="E16" s="202">
        <v>0</v>
      </c>
      <c r="F16" s="202">
        <v>0</v>
      </c>
      <c r="G16" s="147">
        <v>0</v>
      </c>
      <c r="H16" s="384">
        <f t="shared" si="1"/>
        <v>0</v>
      </c>
      <c r="I16" s="822"/>
      <c r="J16" s="822"/>
      <c r="K16" s="822"/>
      <c r="L16" s="822"/>
      <c r="M16" s="822"/>
      <c r="N16" s="822"/>
    </row>
    <row r="17" spans="1:8">
      <c r="A17" s="155" t="s">
        <v>75</v>
      </c>
      <c r="B17" s="155" t="s">
        <v>67</v>
      </c>
      <c r="C17" s="201">
        <v>0</v>
      </c>
      <c r="D17" s="202">
        <v>0</v>
      </c>
      <c r="E17" s="202">
        <v>0</v>
      </c>
      <c r="F17" s="202">
        <v>0</v>
      </c>
      <c r="G17" s="147">
        <v>0</v>
      </c>
      <c r="H17" s="384">
        <f t="shared" si="1"/>
        <v>0</v>
      </c>
    </row>
    <row r="18" spans="1:8">
      <c r="A18" s="155" t="s">
        <v>76</v>
      </c>
      <c r="B18" s="155" t="s">
        <v>67</v>
      </c>
      <c r="C18" s="201">
        <v>0</v>
      </c>
      <c r="D18" s="202">
        <v>0</v>
      </c>
      <c r="E18" s="202">
        <v>0</v>
      </c>
      <c r="F18" s="202">
        <v>0</v>
      </c>
      <c r="G18" s="147">
        <v>0</v>
      </c>
      <c r="H18" s="384">
        <f t="shared" si="1"/>
        <v>0</v>
      </c>
    </row>
    <row r="19" spans="1:8">
      <c r="A19" s="155" t="s">
        <v>77</v>
      </c>
      <c r="B19" s="155" t="s">
        <v>67</v>
      </c>
      <c r="C19" s="201">
        <v>0</v>
      </c>
      <c r="D19" s="202">
        <v>0</v>
      </c>
      <c r="E19" s="202">
        <v>0</v>
      </c>
      <c r="F19" s="202">
        <v>0</v>
      </c>
      <c r="G19" s="147">
        <v>0</v>
      </c>
      <c r="H19" s="384">
        <f t="shared" si="1"/>
        <v>0</v>
      </c>
    </row>
    <row r="20" spans="1:8">
      <c r="A20" s="155" t="s">
        <v>78</v>
      </c>
      <c r="B20" s="155" t="s">
        <v>67</v>
      </c>
      <c r="C20" s="201">
        <v>0</v>
      </c>
      <c r="D20" s="202">
        <v>0</v>
      </c>
      <c r="E20" s="202">
        <v>0</v>
      </c>
      <c r="F20" s="202">
        <v>0</v>
      </c>
      <c r="G20" s="147">
        <v>0</v>
      </c>
      <c r="H20" s="384">
        <f t="shared" si="1"/>
        <v>0</v>
      </c>
    </row>
    <row r="21" spans="1:8">
      <c r="A21" s="155" t="s">
        <v>79</v>
      </c>
      <c r="B21" s="155" t="s">
        <v>67</v>
      </c>
      <c r="C21" s="201">
        <v>0</v>
      </c>
      <c r="D21" s="202">
        <v>0</v>
      </c>
      <c r="E21" s="202">
        <v>0</v>
      </c>
      <c r="F21" s="202">
        <v>0</v>
      </c>
      <c r="G21" s="147">
        <v>0</v>
      </c>
      <c r="H21" s="384">
        <f t="shared" si="1"/>
        <v>0</v>
      </c>
    </row>
    <row r="22" spans="1:8">
      <c r="A22" s="155" t="s">
        <v>80</v>
      </c>
      <c r="B22" s="155" t="s">
        <v>67</v>
      </c>
      <c r="C22" s="201">
        <v>0</v>
      </c>
      <c r="D22" s="202">
        <v>0</v>
      </c>
      <c r="E22" s="202">
        <v>0</v>
      </c>
      <c r="F22" s="202">
        <v>0</v>
      </c>
      <c r="G22" s="147">
        <v>0</v>
      </c>
      <c r="H22" s="384">
        <f t="shared" si="1"/>
        <v>0</v>
      </c>
    </row>
    <row r="23" spans="1:8">
      <c r="A23" s="151" t="s">
        <v>14</v>
      </c>
      <c r="B23" s="199"/>
      <c r="C23" s="385"/>
      <c r="D23" s="386"/>
      <c r="E23" s="386"/>
      <c r="F23" s="386"/>
      <c r="G23" s="386"/>
      <c r="H23" s="200"/>
    </row>
    <row r="24" spans="1:8">
      <c r="A24" s="155" t="s">
        <v>81</v>
      </c>
      <c r="B24" s="155" t="s">
        <v>71</v>
      </c>
      <c r="C24" s="203">
        <v>0</v>
      </c>
      <c r="D24" s="204">
        <v>0</v>
      </c>
      <c r="E24" s="204">
        <v>0</v>
      </c>
      <c r="F24" s="204">
        <v>0</v>
      </c>
      <c r="G24" s="147">
        <v>0</v>
      </c>
      <c r="H24" s="384">
        <f t="shared" ref="H24:H26" si="2">IF($G$63&lt;&gt;0, G24/$G$63,0)</f>
        <v>0</v>
      </c>
    </row>
    <row r="25" spans="1:8">
      <c r="A25" s="155" t="s">
        <v>82</v>
      </c>
      <c r="B25" s="155" t="s">
        <v>71</v>
      </c>
      <c r="C25" s="387">
        <v>0</v>
      </c>
      <c r="D25" s="388">
        <v>0</v>
      </c>
      <c r="E25" s="388">
        <v>0</v>
      </c>
      <c r="F25" s="388">
        <v>0</v>
      </c>
      <c r="G25" s="388">
        <v>0</v>
      </c>
      <c r="H25" s="384">
        <f t="shared" si="2"/>
        <v>0</v>
      </c>
    </row>
    <row r="26" spans="1:8">
      <c r="A26" s="154" t="s">
        <v>83</v>
      </c>
      <c r="B26" s="154" t="s">
        <v>71</v>
      </c>
      <c r="C26" s="206">
        <v>0</v>
      </c>
      <c r="D26" s="207">
        <v>0</v>
      </c>
      <c r="E26" s="207">
        <v>0</v>
      </c>
      <c r="F26" s="207">
        <v>0</v>
      </c>
      <c r="G26" s="147">
        <v>0</v>
      </c>
      <c r="H26" s="384">
        <f t="shared" si="2"/>
        <v>0</v>
      </c>
    </row>
    <row r="27" spans="1:8">
      <c r="A27" s="151" t="s">
        <v>84</v>
      </c>
      <c r="B27" s="199"/>
      <c r="C27" s="385"/>
      <c r="D27" s="386"/>
      <c r="E27" s="386"/>
      <c r="F27" s="386"/>
      <c r="G27" s="386"/>
      <c r="H27" s="200"/>
    </row>
    <row r="28" spans="1:8">
      <c r="A28" s="155" t="s">
        <v>85</v>
      </c>
      <c r="B28" s="155" t="s">
        <v>67</v>
      </c>
      <c r="C28" s="208">
        <v>0</v>
      </c>
      <c r="D28" s="209">
        <v>0</v>
      </c>
      <c r="E28" s="209">
        <v>0</v>
      </c>
      <c r="F28" s="209">
        <v>0</v>
      </c>
      <c r="G28" s="147">
        <v>0</v>
      </c>
      <c r="H28" s="384">
        <f t="shared" ref="H28:H39" si="3">IF($G$63&lt;&gt;0, G28/$G$63,0)</f>
        <v>0</v>
      </c>
    </row>
    <row r="29" spans="1:8">
      <c r="A29" s="155" t="s">
        <v>86</v>
      </c>
      <c r="B29" s="155" t="s">
        <v>67</v>
      </c>
      <c r="C29" s="208">
        <v>0</v>
      </c>
      <c r="D29" s="209">
        <v>0</v>
      </c>
      <c r="E29" s="209">
        <v>0</v>
      </c>
      <c r="F29" s="209">
        <v>0</v>
      </c>
      <c r="G29" s="147">
        <v>0</v>
      </c>
      <c r="H29" s="384">
        <f t="shared" si="3"/>
        <v>0</v>
      </c>
    </row>
    <row r="30" spans="1:8">
      <c r="A30" s="155" t="s">
        <v>87</v>
      </c>
      <c r="B30" s="155" t="s">
        <v>67</v>
      </c>
      <c r="C30" s="208">
        <v>0</v>
      </c>
      <c r="D30" s="209">
        <v>0</v>
      </c>
      <c r="E30" s="209">
        <v>0</v>
      </c>
      <c r="F30" s="209">
        <v>0</v>
      </c>
      <c r="G30" s="147">
        <v>0</v>
      </c>
      <c r="H30" s="384">
        <f t="shared" si="3"/>
        <v>0</v>
      </c>
    </row>
    <row r="31" spans="1:8">
      <c r="A31" s="155" t="s">
        <v>88</v>
      </c>
      <c r="B31" s="155" t="s">
        <v>67</v>
      </c>
      <c r="C31" s="208">
        <v>0</v>
      </c>
      <c r="D31" s="209">
        <v>0</v>
      </c>
      <c r="E31" s="209">
        <v>0</v>
      </c>
      <c r="F31" s="209">
        <v>0</v>
      </c>
      <c r="G31" s="147">
        <v>0</v>
      </c>
      <c r="H31" s="384">
        <f t="shared" si="3"/>
        <v>0</v>
      </c>
    </row>
    <row r="32" spans="1:8">
      <c r="A32" s="155" t="s">
        <v>89</v>
      </c>
      <c r="B32" s="155" t="s">
        <v>67</v>
      </c>
      <c r="C32" s="208">
        <v>0</v>
      </c>
      <c r="D32" s="209">
        <v>0</v>
      </c>
      <c r="E32" s="209">
        <v>0</v>
      </c>
      <c r="F32" s="209">
        <v>0</v>
      </c>
      <c r="G32" s="147">
        <v>0</v>
      </c>
      <c r="H32" s="384">
        <f t="shared" si="3"/>
        <v>0</v>
      </c>
    </row>
    <row r="33" spans="1:8">
      <c r="A33" s="155" t="s">
        <v>90</v>
      </c>
      <c r="B33" s="155" t="s">
        <v>67</v>
      </c>
      <c r="C33" s="208">
        <v>0</v>
      </c>
      <c r="D33" s="209">
        <v>0</v>
      </c>
      <c r="E33" s="209">
        <v>0</v>
      </c>
      <c r="F33" s="209">
        <v>0</v>
      </c>
      <c r="G33" s="147">
        <v>0</v>
      </c>
      <c r="H33" s="384">
        <f t="shared" si="3"/>
        <v>0</v>
      </c>
    </row>
    <row r="34" spans="1:8">
      <c r="A34" s="155" t="s">
        <v>91</v>
      </c>
      <c r="B34" s="155" t="s">
        <v>67</v>
      </c>
      <c r="C34" s="208">
        <v>0</v>
      </c>
      <c r="D34" s="209">
        <v>0</v>
      </c>
      <c r="E34" s="209">
        <v>0</v>
      </c>
      <c r="F34" s="209">
        <v>0</v>
      </c>
      <c r="G34" s="147">
        <v>0</v>
      </c>
      <c r="H34" s="384">
        <f t="shared" si="3"/>
        <v>0</v>
      </c>
    </row>
    <row r="35" spans="1:8">
      <c r="A35" s="155" t="s">
        <v>92</v>
      </c>
      <c r="B35" s="155" t="s">
        <v>71</v>
      </c>
      <c r="C35" s="208">
        <v>0</v>
      </c>
      <c r="D35" s="209">
        <v>0</v>
      </c>
      <c r="E35" s="209">
        <v>0</v>
      </c>
      <c r="F35" s="209">
        <v>0</v>
      </c>
      <c r="G35" s="147">
        <v>0</v>
      </c>
      <c r="H35" s="384">
        <f t="shared" si="3"/>
        <v>0</v>
      </c>
    </row>
    <row r="36" spans="1:8">
      <c r="A36" s="155" t="s">
        <v>93</v>
      </c>
      <c r="B36" s="155" t="s">
        <v>71</v>
      </c>
      <c r="C36" s="208">
        <v>0</v>
      </c>
      <c r="D36" s="209">
        <v>0</v>
      </c>
      <c r="E36" s="209">
        <v>0</v>
      </c>
      <c r="F36" s="209">
        <v>0</v>
      </c>
      <c r="G36" s="147">
        <v>0</v>
      </c>
      <c r="H36" s="384">
        <f t="shared" si="3"/>
        <v>0</v>
      </c>
    </row>
    <row r="37" spans="1:8">
      <c r="A37" s="155" t="s">
        <v>94</v>
      </c>
      <c r="B37" s="155" t="s">
        <v>71</v>
      </c>
      <c r="C37" s="208">
        <v>0</v>
      </c>
      <c r="D37" s="209">
        <v>0</v>
      </c>
      <c r="E37" s="209">
        <v>0</v>
      </c>
      <c r="F37" s="209">
        <v>0</v>
      </c>
      <c r="G37" s="147">
        <v>0</v>
      </c>
      <c r="H37" s="384">
        <f t="shared" si="3"/>
        <v>0</v>
      </c>
    </row>
    <row r="38" spans="1:8">
      <c r="A38" s="155" t="s">
        <v>95</v>
      </c>
      <c r="B38" s="155" t="s">
        <v>71</v>
      </c>
      <c r="C38" s="208">
        <v>0</v>
      </c>
      <c r="D38" s="209">
        <v>0</v>
      </c>
      <c r="E38" s="209">
        <v>0</v>
      </c>
      <c r="F38" s="209">
        <v>0</v>
      </c>
      <c r="G38" s="147">
        <v>0</v>
      </c>
      <c r="H38" s="384">
        <f t="shared" si="3"/>
        <v>0</v>
      </c>
    </row>
    <row r="39" spans="1:8">
      <c r="A39" s="155" t="s">
        <v>96</v>
      </c>
      <c r="B39" s="155" t="s">
        <v>71</v>
      </c>
      <c r="C39" s="208">
        <v>0</v>
      </c>
      <c r="D39" s="209">
        <v>0</v>
      </c>
      <c r="E39" s="209">
        <v>0</v>
      </c>
      <c r="F39" s="209">
        <v>0</v>
      </c>
      <c r="G39" s="147">
        <v>0</v>
      </c>
      <c r="H39" s="384">
        <f t="shared" si="3"/>
        <v>0</v>
      </c>
    </row>
    <row r="40" spans="1:8">
      <c r="A40" s="151" t="s">
        <v>97</v>
      </c>
      <c r="B40" s="199"/>
      <c r="C40" s="385"/>
      <c r="D40" s="386"/>
      <c r="E40" s="386"/>
      <c r="F40" s="386"/>
      <c r="G40" s="389"/>
      <c r="H40" s="200"/>
    </row>
    <row r="41" spans="1:8">
      <c r="A41" s="155" t="s">
        <v>98</v>
      </c>
      <c r="B41" s="155" t="s">
        <v>71</v>
      </c>
      <c r="C41" s="210">
        <v>0</v>
      </c>
      <c r="D41" s="211">
        <v>0</v>
      </c>
      <c r="E41" s="211">
        <v>0</v>
      </c>
      <c r="F41" s="211">
        <v>0</v>
      </c>
      <c r="G41" s="147">
        <v>0</v>
      </c>
      <c r="H41" s="384">
        <f t="shared" ref="H41:H42" si="4">IF($G$63&lt;&gt;0, G41/$G$63,0)</f>
        <v>0</v>
      </c>
    </row>
    <row r="42" spans="1:8">
      <c r="A42" s="155" t="s">
        <v>99</v>
      </c>
      <c r="B42" s="155" t="s">
        <v>71</v>
      </c>
      <c r="C42" s="210">
        <v>0</v>
      </c>
      <c r="D42" s="211">
        <v>0</v>
      </c>
      <c r="E42" s="211">
        <v>0</v>
      </c>
      <c r="F42" s="211">
        <v>0</v>
      </c>
      <c r="G42" s="147">
        <v>0</v>
      </c>
      <c r="H42" s="384">
        <f t="shared" si="4"/>
        <v>0</v>
      </c>
    </row>
    <row r="43" spans="1:8">
      <c r="A43" s="151" t="s">
        <v>100</v>
      </c>
      <c r="B43" s="199"/>
      <c r="C43" s="385"/>
      <c r="D43" s="386"/>
      <c r="E43" s="386"/>
      <c r="F43" s="386"/>
      <c r="G43" s="386"/>
      <c r="H43" s="200"/>
    </row>
    <row r="44" spans="1:8">
      <c r="A44" s="155" t="s">
        <v>101</v>
      </c>
      <c r="B44" s="155" t="s">
        <v>67</v>
      </c>
      <c r="C44" s="212">
        <v>0</v>
      </c>
      <c r="D44" s="213">
        <v>0</v>
      </c>
      <c r="E44" s="213">
        <v>0</v>
      </c>
      <c r="F44" s="213">
        <v>0</v>
      </c>
      <c r="G44" s="147">
        <v>0</v>
      </c>
      <c r="H44" s="384">
        <f t="shared" ref="H44:H52" si="5">IF($G$63&lt;&gt;0, G44/$G$63,0)</f>
        <v>0</v>
      </c>
    </row>
    <row r="45" spans="1:8">
      <c r="A45" s="155" t="s">
        <v>102</v>
      </c>
      <c r="B45" s="155" t="s">
        <v>67</v>
      </c>
      <c r="C45" s="212">
        <v>0</v>
      </c>
      <c r="D45" s="213">
        <v>0</v>
      </c>
      <c r="E45" s="213">
        <v>0</v>
      </c>
      <c r="F45" s="213">
        <v>0</v>
      </c>
      <c r="G45" s="147">
        <v>0</v>
      </c>
      <c r="H45" s="384">
        <f t="shared" si="5"/>
        <v>0</v>
      </c>
    </row>
    <row r="46" spans="1:8">
      <c r="A46" s="155" t="s">
        <v>103</v>
      </c>
      <c r="B46" s="155" t="s">
        <v>67</v>
      </c>
      <c r="C46" s="212">
        <v>0</v>
      </c>
      <c r="D46" s="213">
        <v>0</v>
      </c>
      <c r="E46" s="213">
        <v>0</v>
      </c>
      <c r="F46" s="213">
        <v>0</v>
      </c>
      <c r="G46" s="147">
        <v>0</v>
      </c>
      <c r="H46" s="384">
        <f t="shared" si="5"/>
        <v>0</v>
      </c>
    </row>
    <row r="47" spans="1:8">
      <c r="A47" s="155" t="s">
        <v>104</v>
      </c>
      <c r="B47" s="155" t="s">
        <v>67</v>
      </c>
      <c r="C47" s="212">
        <v>0</v>
      </c>
      <c r="D47" s="213">
        <v>0</v>
      </c>
      <c r="E47" s="213">
        <v>0</v>
      </c>
      <c r="F47" s="213">
        <v>0</v>
      </c>
      <c r="G47" s="147">
        <v>0</v>
      </c>
      <c r="H47" s="384">
        <f t="shared" si="5"/>
        <v>0</v>
      </c>
    </row>
    <row r="48" spans="1:8">
      <c r="A48" s="155" t="s">
        <v>105</v>
      </c>
      <c r="B48" s="155" t="s">
        <v>67</v>
      </c>
      <c r="C48" s="212">
        <v>0</v>
      </c>
      <c r="D48" s="213">
        <v>0</v>
      </c>
      <c r="E48" s="213">
        <v>0</v>
      </c>
      <c r="F48" s="213">
        <v>0</v>
      </c>
      <c r="G48" s="147">
        <v>0</v>
      </c>
      <c r="H48" s="384">
        <f t="shared" si="5"/>
        <v>0</v>
      </c>
    </row>
    <row r="49" spans="1:8">
      <c r="A49" s="155" t="s">
        <v>106</v>
      </c>
      <c r="B49" s="155" t="s">
        <v>67</v>
      </c>
      <c r="C49" s="212">
        <v>0</v>
      </c>
      <c r="D49" s="213">
        <v>0</v>
      </c>
      <c r="E49" s="213">
        <v>0</v>
      </c>
      <c r="F49" s="213">
        <v>0</v>
      </c>
      <c r="G49" s="147">
        <v>0</v>
      </c>
      <c r="H49" s="384">
        <f t="shared" si="5"/>
        <v>0</v>
      </c>
    </row>
    <row r="50" spans="1:8">
      <c r="A50" s="155" t="s">
        <v>107</v>
      </c>
      <c r="B50" s="155" t="s">
        <v>67</v>
      </c>
      <c r="C50" s="212">
        <v>0</v>
      </c>
      <c r="D50" s="213">
        <v>0</v>
      </c>
      <c r="E50" s="213">
        <v>0</v>
      </c>
      <c r="F50" s="213">
        <v>0</v>
      </c>
      <c r="G50" s="147">
        <v>0</v>
      </c>
      <c r="H50" s="384">
        <f t="shared" si="5"/>
        <v>0</v>
      </c>
    </row>
    <row r="51" spans="1:8">
      <c r="A51" s="155" t="s">
        <v>108</v>
      </c>
      <c r="B51" s="155" t="s">
        <v>67</v>
      </c>
      <c r="C51" s="212">
        <v>0</v>
      </c>
      <c r="D51" s="213">
        <v>0</v>
      </c>
      <c r="E51" s="213">
        <v>0</v>
      </c>
      <c r="F51" s="213">
        <v>0</v>
      </c>
      <c r="G51" s="147">
        <v>0</v>
      </c>
      <c r="H51" s="384">
        <f t="shared" si="5"/>
        <v>0</v>
      </c>
    </row>
    <row r="52" spans="1:8">
      <c r="A52" s="155" t="s">
        <v>109</v>
      </c>
      <c r="B52" s="155" t="s">
        <v>67</v>
      </c>
      <c r="C52" s="212">
        <v>0</v>
      </c>
      <c r="D52" s="213">
        <v>0</v>
      </c>
      <c r="E52" s="213">
        <v>0</v>
      </c>
      <c r="F52" s="213">
        <v>0</v>
      </c>
      <c r="G52" s="147">
        <v>0</v>
      </c>
      <c r="H52" s="384">
        <f t="shared" si="5"/>
        <v>0</v>
      </c>
    </row>
    <row r="53" spans="1:8">
      <c r="A53" s="151" t="s">
        <v>18</v>
      </c>
      <c r="B53" s="199"/>
      <c r="C53" s="385"/>
      <c r="D53" s="386"/>
      <c r="E53" s="386"/>
      <c r="F53" s="386"/>
      <c r="G53" s="386"/>
      <c r="H53" s="200"/>
    </row>
    <row r="54" spans="1:8">
      <c r="A54" s="155" t="s">
        <v>110</v>
      </c>
      <c r="B54" s="155" t="s">
        <v>67</v>
      </c>
      <c r="C54" s="214">
        <v>0</v>
      </c>
      <c r="D54" s="215">
        <v>0</v>
      </c>
      <c r="E54" s="215">
        <v>0</v>
      </c>
      <c r="F54" s="215">
        <v>0</v>
      </c>
      <c r="G54" s="147">
        <v>0</v>
      </c>
      <c r="H54" s="384">
        <f t="shared" ref="H54:H56" si="6">IF($G$63&lt;&gt;0, G54/$G$63,0)</f>
        <v>0</v>
      </c>
    </row>
    <row r="55" spans="1:8">
      <c r="A55" s="155" t="s">
        <v>111</v>
      </c>
      <c r="B55" s="155" t="s">
        <v>67</v>
      </c>
      <c r="C55" s="214">
        <v>0</v>
      </c>
      <c r="D55" s="215">
        <v>0</v>
      </c>
      <c r="E55" s="215">
        <v>0</v>
      </c>
      <c r="F55" s="215">
        <v>0</v>
      </c>
      <c r="G55" s="147">
        <v>0</v>
      </c>
      <c r="H55" s="384">
        <f t="shared" si="6"/>
        <v>0</v>
      </c>
    </row>
    <row r="56" spans="1:8">
      <c r="A56" s="155" t="s">
        <v>112</v>
      </c>
      <c r="B56" s="155" t="s">
        <v>67</v>
      </c>
      <c r="C56" s="214">
        <v>0</v>
      </c>
      <c r="D56" s="215">
        <v>0</v>
      </c>
      <c r="E56" s="215">
        <v>0</v>
      </c>
      <c r="F56" s="215">
        <v>0</v>
      </c>
      <c r="G56" s="147">
        <v>0</v>
      </c>
      <c r="H56" s="384">
        <f t="shared" si="6"/>
        <v>0</v>
      </c>
    </row>
    <row r="57" spans="1:8">
      <c r="A57" s="151" t="s">
        <v>113</v>
      </c>
      <c r="B57" s="199"/>
      <c r="C57" s="385"/>
      <c r="D57" s="386"/>
      <c r="E57" s="386"/>
      <c r="F57" s="386"/>
      <c r="G57" s="386"/>
      <c r="H57" s="200"/>
    </row>
    <row r="58" spans="1:8">
      <c r="A58" s="155"/>
      <c r="B58" s="155"/>
      <c r="C58" s="390"/>
      <c r="D58" s="391"/>
      <c r="E58" s="391"/>
      <c r="F58" s="391"/>
      <c r="G58" s="391"/>
      <c r="H58" s="73"/>
    </row>
    <row r="59" spans="1:8">
      <c r="A59" s="151" t="s">
        <v>19</v>
      </c>
      <c r="B59" s="199"/>
      <c r="C59" s="385"/>
      <c r="D59" s="386"/>
      <c r="E59" s="386"/>
      <c r="F59" s="386"/>
      <c r="G59" s="386"/>
      <c r="H59" s="200"/>
    </row>
    <row r="60" spans="1:8">
      <c r="A60" s="155" t="s">
        <v>114</v>
      </c>
      <c r="B60" s="155" t="s">
        <v>71</v>
      </c>
      <c r="C60" s="217">
        <v>0</v>
      </c>
      <c r="D60" s="386"/>
      <c r="E60" s="386"/>
      <c r="F60" s="386"/>
      <c r="G60" s="147">
        <v>0</v>
      </c>
      <c r="H60" s="384">
        <f t="shared" ref="H60:H61" si="7">IF($G$63&lt;&gt;0, G60/$G$63,0)</f>
        <v>0</v>
      </c>
    </row>
    <row r="61" spans="1:8">
      <c r="A61" s="155" t="s">
        <v>44</v>
      </c>
      <c r="B61" s="155" t="s">
        <v>71</v>
      </c>
      <c r="C61" s="217">
        <v>0</v>
      </c>
      <c r="D61" s="386"/>
      <c r="E61" s="386"/>
      <c r="F61" s="386"/>
      <c r="G61" s="147">
        <v>0</v>
      </c>
      <c r="H61" s="384">
        <f t="shared" si="7"/>
        <v>0</v>
      </c>
    </row>
    <row r="62" spans="1:8">
      <c r="A62" s="199"/>
      <c r="B62" s="199"/>
      <c r="C62" s="191"/>
      <c r="D62" s="191"/>
      <c r="E62" s="386"/>
      <c r="F62" s="191"/>
      <c r="G62" s="191"/>
      <c r="H62" s="200"/>
    </row>
    <row r="63" spans="1:8">
      <c r="A63" s="150" t="s">
        <v>115</v>
      </c>
      <c r="B63" s="155"/>
      <c r="C63" s="2"/>
      <c r="D63" s="391">
        <f>SUM(D9:D62)</f>
        <v>0</v>
      </c>
      <c r="E63" s="391">
        <f t="shared" ref="E63:G63" si="8">SUM(E9:E62)</f>
        <v>0</v>
      </c>
      <c r="F63" s="391">
        <f t="shared" si="8"/>
        <v>0</v>
      </c>
      <c r="G63" s="392">
        <f t="shared" si="8"/>
        <v>0</v>
      </c>
      <c r="H63" s="384">
        <f>IF($G$63&lt;&gt;0, G63/$G$63,0)</f>
        <v>0</v>
      </c>
    </row>
    <row r="64" spans="1:8">
      <c r="A64" s="219"/>
      <c r="B64" s="199"/>
      <c r="C64" s="191" t="s">
        <v>116</v>
      </c>
      <c r="D64" s="191"/>
      <c r="E64" s="191"/>
      <c r="F64" s="191"/>
      <c r="G64" s="191"/>
      <c r="H64" s="438"/>
    </row>
    <row r="65" spans="1:12" ht="13.5" thickBot="1">
      <c r="A65" s="149" t="s">
        <v>117</v>
      </c>
      <c r="B65" s="155"/>
      <c r="C65" s="225"/>
      <c r="D65" s="2"/>
      <c r="E65" s="2"/>
      <c r="F65" s="2"/>
      <c r="G65" s="2"/>
      <c r="H65" s="73"/>
      <c r="I65" s="822"/>
      <c r="J65" s="822"/>
      <c r="K65" s="822"/>
      <c r="L65" s="822"/>
    </row>
    <row r="66" spans="1:12" ht="13.5" thickBot="1">
      <c r="A66" s="228"/>
      <c r="B66" s="220"/>
      <c r="C66" s="439"/>
      <c r="D66" s="439"/>
      <c r="E66" s="440"/>
      <c r="F66" s="440"/>
      <c r="G66" s="439"/>
      <c r="H66" s="441"/>
      <c r="I66" s="822"/>
      <c r="J66" s="822"/>
      <c r="K66" s="822"/>
      <c r="L66" s="822"/>
    </row>
    <row r="67" spans="1:12">
      <c r="A67" s="442" t="s">
        <v>118</v>
      </c>
      <c r="B67" s="443"/>
      <c r="C67" s="443"/>
      <c r="D67" s="444" t="s">
        <v>10</v>
      </c>
      <c r="E67" s="223"/>
      <c r="F67" s="223"/>
      <c r="G67" s="190"/>
      <c r="H67" s="190"/>
      <c r="I67" s="822"/>
      <c r="J67" s="822"/>
      <c r="K67" s="822"/>
      <c r="L67" s="822"/>
    </row>
    <row r="68" spans="1:12">
      <c r="A68" s="229"/>
      <c r="B68" s="230"/>
      <c r="C68" s="445"/>
      <c r="D68" s="446">
        <v>0</v>
      </c>
      <c r="E68" s="224"/>
      <c r="F68" s="192"/>
      <c r="G68" s="190"/>
      <c r="H68" s="190"/>
      <c r="I68" s="822"/>
      <c r="J68" s="822"/>
      <c r="K68" s="822"/>
      <c r="L68" s="822"/>
    </row>
    <row r="69" spans="1:12" ht="13.5" thickBot="1">
      <c r="A69" s="447"/>
      <c r="B69" s="448"/>
      <c r="C69" s="448"/>
      <c r="D69" s="449">
        <v>0</v>
      </c>
      <c r="E69" s="226"/>
      <c r="F69" s="192"/>
      <c r="G69" s="190"/>
      <c r="H69" s="190"/>
      <c r="I69" s="822"/>
      <c r="J69" s="822"/>
      <c r="K69" s="822"/>
      <c r="L69" s="822"/>
    </row>
    <row r="70" spans="1:12">
      <c r="A70" s="885" t="s">
        <v>119</v>
      </c>
      <c r="B70" s="885"/>
      <c r="C70" s="885"/>
      <c r="D70" s="885"/>
      <c r="E70" s="885"/>
      <c r="F70" s="885"/>
      <c r="G70" s="885"/>
      <c r="H70" s="885"/>
      <c r="I70" s="822"/>
      <c r="J70" s="822"/>
      <c r="K70" s="822"/>
      <c r="L70" s="822"/>
    </row>
    <row r="71" spans="1:12" ht="39" customHeight="1">
      <c r="A71" s="898" t="s">
        <v>120</v>
      </c>
      <c r="B71" s="898"/>
      <c r="C71" s="898"/>
      <c r="D71" s="898"/>
      <c r="E71" s="898"/>
      <c r="F71" s="898"/>
      <c r="G71" s="898"/>
      <c r="H71" s="898"/>
      <c r="I71" s="822"/>
      <c r="J71" s="822"/>
      <c r="K71" s="822"/>
      <c r="L71" s="822"/>
    </row>
    <row r="72" spans="1:12" ht="25.5" customHeight="1">
      <c r="A72" s="899" t="s">
        <v>121</v>
      </c>
      <c r="B72" s="899"/>
      <c r="C72" s="899"/>
      <c r="D72" s="899"/>
      <c r="E72" s="899"/>
      <c r="F72" s="899"/>
      <c r="G72" s="899"/>
      <c r="H72" s="899"/>
      <c r="I72" s="822"/>
      <c r="J72" s="822"/>
      <c r="K72" s="822"/>
      <c r="L72" s="822"/>
    </row>
    <row r="73" spans="1:12">
      <c r="A73" s="900" t="s">
        <v>122</v>
      </c>
      <c r="B73" s="900"/>
      <c r="C73" s="900"/>
      <c r="D73" s="900"/>
      <c r="E73" s="900"/>
      <c r="F73" s="900"/>
      <c r="G73" s="900"/>
      <c r="H73" s="900"/>
      <c r="I73" s="822"/>
      <c r="J73" s="822"/>
      <c r="K73" s="822"/>
      <c r="L73" s="822"/>
    </row>
    <row r="74" spans="1:12" ht="27.75" customHeight="1">
      <c r="A74" s="822"/>
      <c r="B74" s="822"/>
      <c r="C74" s="822"/>
      <c r="D74" s="822"/>
      <c r="E74" s="822"/>
      <c r="F74" s="822"/>
      <c r="G74" s="822"/>
      <c r="H74" s="822"/>
      <c r="I74" s="822"/>
      <c r="J74" s="822"/>
      <c r="K74" s="822"/>
      <c r="L74" s="822"/>
    </row>
    <row r="75" spans="1:12" s="455" customFormat="1" ht="12.6" customHeight="1">
      <c r="A75" s="711"/>
      <c r="B75" s="711"/>
      <c r="C75" s="711"/>
      <c r="D75" s="711"/>
      <c r="E75" s="711"/>
      <c r="F75" s="711"/>
      <c r="G75" s="711"/>
      <c r="H75" s="711"/>
      <c r="I75" s="711"/>
      <c r="J75" s="711"/>
      <c r="K75" s="711"/>
      <c r="L75" s="711"/>
    </row>
    <row r="76" spans="1:12" ht="35.1" customHeight="1">
      <c r="A76" s="822"/>
      <c r="B76" s="822"/>
      <c r="C76" s="822"/>
      <c r="D76" s="822"/>
      <c r="E76" s="822"/>
      <c r="F76" s="822"/>
      <c r="G76" s="822"/>
      <c r="H76" s="822"/>
      <c r="I76" s="822"/>
      <c r="J76" s="822"/>
      <c r="K76" s="822"/>
      <c r="L76" s="822"/>
    </row>
    <row r="77" spans="1:12">
      <c r="A77" s="885"/>
      <c r="B77" s="885"/>
      <c r="C77" s="885"/>
      <c r="D77" s="885"/>
      <c r="E77" s="885"/>
      <c r="F77" s="885"/>
      <c r="G77" s="885"/>
      <c r="H77" s="711"/>
      <c r="I77" s="711"/>
      <c r="J77" s="394"/>
      <c r="K77" s="822"/>
      <c r="L77" s="822"/>
    </row>
    <row r="78" spans="1:12">
      <c r="A78" s="822"/>
      <c r="B78" s="822"/>
      <c r="C78" s="822"/>
      <c r="D78" s="822"/>
      <c r="E78" s="822"/>
      <c r="F78" s="822"/>
      <c r="G78" s="822"/>
      <c r="H78" s="822"/>
      <c r="I78" s="822"/>
      <c r="J78" s="822"/>
      <c r="K78" s="822"/>
      <c r="L78" s="822"/>
    </row>
    <row r="79" spans="1:12">
      <c r="A79" s="891"/>
      <c r="B79" s="891"/>
      <c r="C79" s="891"/>
      <c r="D79" s="891"/>
      <c r="E79" s="891"/>
      <c r="F79" s="891"/>
      <c r="G79" s="891"/>
      <c r="H79" s="891"/>
      <c r="I79" s="891"/>
      <c r="J79" s="891"/>
      <c r="K79" s="891"/>
      <c r="L79" s="891"/>
    </row>
    <row r="80" spans="1:12">
      <c r="A80" s="889"/>
      <c r="B80" s="889"/>
      <c r="C80" s="889"/>
      <c r="D80" s="889"/>
      <c r="E80" s="889"/>
      <c r="F80" s="889"/>
      <c r="G80" s="889"/>
      <c r="H80" s="889"/>
      <c r="I80" s="889"/>
      <c r="J80" s="889"/>
      <c r="K80" s="889"/>
      <c r="L80" s="889"/>
    </row>
    <row r="81" spans="1:12">
      <c r="A81" s="889"/>
      <c r="B81" s="889"/>
      <c r="C81" s="889"/>
      <c r="D81" s="889"/>
      <c r="E81" s="889"/>
      <c r="F81" s="889"/>
      <c r="G81" s="889"/>
      <c r="H81" s="889"/>
      <c r="I81" s="889"/>
      <c r="J81" s="889"/>
      <c r="K81" s="889"/>
      <c r="L81" s="889"/>
    </row>
    <row r="82" spans="1:12">
      <c r="A82" s="888"/>
      <c r="B82" s="864"/>
      <c r="C82" s="864"/>
      <c r="D82" s="864"/>
      <c r="E82" s="864"/>
      <c r="F82" s="864"/>
      <c r="G82" s="864"/>
      <c r="H82" s="864"/>
      <c r="I82" s="864"/>
      <c r="J82" s="831"/>
      <c r="K82" s="831"/>
      <c r="L82" s="831"/>
    </row>
    <row r="83" spans="1:12">
      <c r="A83" s="887"/>
      <c r="B83" s="887"/>
      <c r="C83" s="887"/>
      <c r="D83" s="887"/>
      <c r="E83" s="125"/>
      <c r="F83" s="125"/>
      <c r="G83" s="125"/>
      <c r="H83" s="125"/>
      <c r="I83" s="125"/>
      <c r="J83" s="125"/>
      <c r="K83" s="125"/>
      <c r="L83" s="125"/>
    </row>
    <row r="88" spans="1:12">
      <c r="A88" s="711"/>
      <c r="B88" s="711"/>
      <c r="C88" s="711"/>
      <c r="D88" s="393"/>
      <c r="E88" s="711"/>
      <c r="F88" s="711"/>
      <c r="G88" s="711"/>
      <c r="H88" s="711"/>
      <c r="I88" s="822"/>
      <c r="J88" s="822"/>
      <c r="K88" s="822"/>
      <c r="L88" s="822"/>
    </row>
    <row r="97" spans="1:8">
      <c r="A97" s="828"/>
      <c r="B97" s="828"/>
      <c r="C97" s="711"/>
      <c r="D97" s="394"/>
      <c r="E97" s="711"/>
      <c r="F97" s="711"/>
      <c r="G97" s="711"/>
      <c r="H97" s="711"/>
    </row>
  </sheetData>
  <mergeCells count="15">
    <mergeCell ref="A83:D83"/>
    <mergeCell ref="A82:I82"/>
    <mergeCell ref="A80:L81"/>
    <mergeCell ref="A1:H1"/>
    <mergeCell ref="A2:H2"/>
    <mergeCell ref="A3:H3"/>
    <mergeCell ref="A77:G77"/>
    <mergeCell ref="A79:L79"/>
    <mergeCell ref="C5:H5"/>
    <mergeCell ref="C6:H6"/>
    <mergeCell ref="A71:H71"/>
    <mergeCell ref="A72:H72"/>
    <mergeCell ref="A73:H73"/>
    <mergeCell ref="A70:H70"/>
    <mergeCell ref="A4:N4"/>
  </mergeCells>
  <printOptions horizontalCentered="1" verticalCentered="1"/>
  <pageMargins left="0.25" right="0.25" top="0.5" bottom="0.5" header="0.5" footer="0.5"/>
  <pageSetup paperSize="5" scale="9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K58"/>
  <sheetViews>
    <sheetView view="pageBreakPreview" topLeftCell="A13" zoomScale="60" zoomScaleNormal="90" workbookViewId="0">
      <selection sqref="A1:H1"/>
    </sheetView>
  </sheetViews>
  <sheetFormatPr defaultColWidth="8.5703125" defaultRowHeight="12.75"/>
  <cols>
    <col min="1" max="1" width="62.28515625" style="518" customWidth="1"/>
    <col min="2" max="2" width="15.42578125" style="518" customWidth="1"/>
    <col min="3" max="8" width="16" style="518" customWidth="1"/>
    <col min="9" max="16384" width="8.5703125" style="518"/>
  </cols>
  <sheetData>
    <row r="1" spans="1:11">
      <c r="A1" s="903" t="s">
        <v>123</v>
      </c>
      <c r="B1" s="903"/>
      <c r="C1" s="903"/>
      <c r="D1" s="903"/>
      <c r="E1" s="903"/>
      <c r="F1" s="903"/>
      <c r="G1" s="903"/>
      <c r="H1" s="903"/>
      <c r="I1" s="711"/>
      <c r="J1" s="711"/>
      <c r="K1" s="711"/>
    </row>
    <row r="2" spans="1:11" ht="15.6" customHeight="1">
      <c r="A2" s="881" t="s">
        <v>1</v>
      </c>
      <c r="B2" s="881"/>
      <c r="C2" s="881"/>
      <c r="D2" s="881"/>
      <c r="E2" s="881"/>
      <c r="F2" s="881"/>
      <c r="G2" s="881"/>
      <c r="H2" s="881"/>
      <c r="I2" s="711"/>
      <c r="J2" s="711"/>
      <c r="K2" s="711"/>
    </row>
    <row r="3" spans="1:11" ht="15.6" customHeight="1">
      <c r="A3" s="883" t="s">
        <v>2</v>
      </c>
      <c r="B3" s="883"/>
      <c r="C3" s="883"/>
      <c r="D3" s="883"/>
      <c r="E3" s="883"/>
      <c r="F3" s="883"/>
      <c r="G3" s="883"/>
      <c r="H3" s="883"/>
      <c r="I3" s="711"/>
      <c r="J3" s="711"/>
      <c r="K3" s="711"/>
    </row>
    <row r="4" spans="1:11" ht="14.25" customHeight="1" thickBot="1">
      <c r="A4" s="908"/>
      <c r="B4" s="908"/>
      <c r="C4" s="908"/>
      <c r="D4" s="908"/>
      <c r="E4" s="908"/>
      <c r="F4" s="908"/>
      <c r="G4" s="908"/>
      <c r="H4" s="908"/>
      <c r="I4" s="677"/>
      <c r="J4" s="677"/>
      <c r="K4" s="677"/>
    </row>
    <row r="5" spans="1:11" ht="20.25" customHeight="1">
      <c r="A5" s="678"/>
      <c r="B5" s="904" t="s">
        <v>124</v>
      </c>
      <c r="C5" s="904"/>
      <c r="D5" s="904"/>
      <c r="E5" s="904"/>
      <c r="F5" s="904"/>
      <c r="G5" s="904"/>
      <c r="H5" s="905"/>
      <c r="I5" s="711"/>
      <c r="J5" s="711"/>
      <c r="K5" s="711"/>
    </row>
    <row r="6" spans="1:11" ht="20.25" customHeight="1">
      <c r="A6" s="145"/>
      <c r="B6" s="568"/>
      <c r="C6" s="906" t="s">
        <v>57</v>
      </c>
      <c r="D6" s="906"/>
      <c r="E6" s="906"/>
      <c r="F6" s="906"/>
      <c r="G6" s="906"/>
      <c r="H6" s="907"/>
      <c r="I6" s="711"/>
      <c r="J6" s="711"/>
      <c r="K6" s="711"/>
    </row>
    <row r="7" spans="1:11" ht="51.75" customHeight="1">
      <c r="A7" s="145" t="s">
        <v>125</v>
      </c>
      <c r="B7" s="476" t="s">
        <v>126</v>
      </c>
      <c r="C7" s="476" t="s">
        <v>60</v>
      </c>
      <c r="D7" s="476" t="s">
        <v>127</v>
      </c>
      <c r="E7" s="476" t="s">
        <v>128</v>
      </c>
      <c r="F7" s="476" t="s">
        <v>129</v>
      </c>
      <c r="G7" s="476" t="s">
        <v>130</v>
      </c>
      <c r="H7" s="477" t="s">
        <v>65</v>
      </c>
      <c r="I7" s="711"/>
      <c r="J7" s="711"/>
      <c r="K7" s="711"/>
    </row>
    <row r="8" spans="1:11">
      <c r="A8" s="148" t="s">
        <v>12</v>
      </c>
      <c r="B8" s="569"/>
      <c r="C8" s="569"/>
      <c r="D8" s="569"/>
      <c r="E8" s="569"/>
      <c r="F8" s="569"/>
      <c r="G8" s="569"/>
      <c r="H8" s="570"/>
      <c r="I8" s="711"/>
      <c r="J8" s="711"/>
      <c r="K8" s="711"/>
    </row>
    <row r="9" spans="1:11">
      <c r="A9" s="571"/>
      <c r="B9" s="2"/>
      <c r="C9" s="572"/>
      <c r="D9" s="572"/>
      <c r="E9" s="572"/>
      <c r="F9" s="572"/>
      <c r="G9" s="573"/>
      <c r="H9" s="574"/>
      <c r="I9" s="711"/>
      <c r="J9" s="711"/>
      <c r="K9" s="711"/>
    </row>
    <row r="10" spans="1:11">
      <c r="A10" s="571"/>
      <c r="B10" s="2"/>
      <c r="C10" s="572"/>
      <c r="D10" s="572"/>
      <c r="E10" s="572"/>
      <c r="F10" s="572"/>
      <c r="G10" s="573"/>
      <c r="H10" s="574"/>
      <c r="I10" s="711"/>
      <c r="J10" s="711"/>
      <c r="K10" s="711"/>
    </row>
    <row r="11" spans="1:11">
      <c r="A11" s="148" t="s">
        <v>13</v>
      </c>
      <c r="B11" s="569"/>
      <c r="C11" s="575"/>
      <c r="D11" s="575"/>
      <c r="E11" s="575"/>
      <c r="F11" s="575"/>
      <c r="G11" s="575"/>
      <c r="H11" s="570"/>
      <c r="I11" s="711"/>
      <c r="J11" s="711"/>
      <c r="K11" s="711"/>
    </row>
    <row r="12" spans="1:11">
      <c r="A12" s="576"/>
      <c r="B12" s="2"/>
      <c r="C12" s="577"/>
      <c r="D12" s="577"/>
      <c r="E12" s="577"/>
      <c r="F12" s="577"/>
      <c r="G12" s="573"/>
      <c r="H12" s="574"/>
      <c r="I12" s="711"/>
      <c r="J12" s="711"/>
      <c r="K12" s="711"/>
    </row>
    <row r="13" spans="1:11">
      <c r="A13" s="576"/>
      <c r="B13" s="2"/>
      <c r="C13" s="577"/>
      <c r="D13" s="577"/>
      <c r="E13" s="577"/>
      <c r="F13" s="577"/>
      <c r="G13" s="573"/>
      <c r="H13" s="574"/>
      <c r="I13" s="711"/>
      <c r="J13" s="711"/>
      <c r="K13" s="711"/>
    </row>
    <row r="14" spans="1:11">
      <c r="A14" s="148" t="s">
        <v>131</v>
      </c>
      <c r="B14" s="191"/>
      <c r="C14" s="386"/>
      <c r="D14" s="386"/>
      <c r="E14" s="386"/>
      <c r="F14" s="386"/>
      <c r="G14" s="386"/>
      <c r="H14" s="200"/>
      <c r="I14" s="711"/>
      <c r="J14" s="711"/>
      <c r="K14" s="711"/>
    </row>
    <row r="15" spans="1:11">
      <c r="A15" s="578"/>
      <c r="B15" s="579"/>
      <c r="C15" s="209"/>
      <c r="D15" s="209"/>
      <c r="E15" s="209"/>
      <c r="F15" s="209"/>
      <c r="G15" s="147"/>
      <c r="H15" s="574"/>
      <c r="I15" s="711"/>
      <c r="J15" s="711"/>
      <c r="K15" s="711"/>
    </row>
    <row r="16" spans="1:11">
      <c r="A16" s="578"/>
      <c r="B16" s="579"/>
      <c r="C16" s="209"/>
      <c r="D16" s="209"/>
      <c r="E16" s="209"/>
      <c r="F16" s="209"/>
      <c r="G16" s="147"/>
      <c r="H16" s="574"/>
      <c r="I16" s="711"/>
      <c r="J16" s="711"/>
      <c r="K16" s="711"/>
    </row>
    <row r="17" spans="1:8">
      <c r="A17" s="148" t="s">
        <v>84</v>
      </c>
      <c r="B17" s="191"/>
      <c r="C17" s="386"/>
      <c r="D17" s="386"/>
      <c r="E17" s="386"/>
      <c r="F17" s="386"/>
      <c r="G17" s="386"/>
      <c r="H17" s="200"/>
    </row>
    <row r="18" spans="1:8">
      <c r="A18" s="76"/>
      <c r="B18" s="2"/>
      <c r="C18" s="388"/>
      <c r="D18" s="388"/>
      <c r="E18" s="388"/>
      <c r="F18" s="388"/>
      <c r="G18" s="395"/>
      <c r="H18" s="574"/>
    </row>
    <row r="19" spans="1:8">
      <c r="A19" s="76"/>
      <c r="B19" s="2"/>
      <c r="C19" s="388"/>
      <c r="D19" s="388"/>
      <c r="E19" s="388"/>
      <c r="F19" s="388"/>
      <c r="G19" s="395"/>
      <c r="H19" s="574"/>
    </row>
    <row r="20" spans="1:8">
      <c r="A20" s="148" t="s">
        <v>100</v>
      </c>
      <c r="B20" s="191"/>
      <c r="C20" s="386"/>
      <c r="D20" s="386"/>
      <c r="E20" s="386"/>
      <c r="F20" s="386"/>
      <c r="G20" s="386"/>
      <c r="H20" s="200"/>
    </row>
    <row r="21" spans="1:8">
      <c r="A21" s="76"/>
      <c r="B21" s="2"/>
      <c r="C21" s="215"/>
      <c r="D21" s="215"/>
      <c r="E21" s="215"/>
      <c r="F21" s="215"/>
      <c r="G21" s="147"/>
      <c r="H21" s="574"/>
    </row>
    <row r="22" spans="1:8">
      <c r="A22" s="76"/>
      <c r="B22" s="2"/>
      <c r="C22" s="215"/>
      <c r="D22" s="215"/>
      <c r="E22" s="215"/>
      <c r="F22" s="215"/>
      <c r="G22" s="147"/>
      <c r="H22" s="574"/>
    </row>
    <row r="23" spans="1:8">
      <c r="A23" s="148" t="s">
        <v>18</v>
      </c>
      <c r="B23" s="191"/>
      <c r="C23" s="386"/>
      <c r="D23" s="386"/>
      <c r="E23" s="386"/>
      <c r="F23" s="386"/>
      <c r="G23" s="386"/>
      <c r="H23" s="200"/>
    </row>
    <row r="24" spans="1:8">
      <c r="A24" s="602"/>
      <c r="B24" s="230"/>
      <c r="C24" s="388"/>
      <c r="D24" s="388"/>
      <c r="E24" s="388"/>
      <c r="F24" s="388"/>
      <c r="G24" s="388"/>
      <c r="H24" s="227"/>
    </row>
    <row r="25" spans="1:8">
      <c r="A25" s="229"/>
      <c r="B25" s="230"/>
      <c r="C25" s="388"/>
      <c r="D25" s="388"/>
      <c r="E25" s="388"/>
      <c r="F25" s="388"/>
      <c r="G25" s="388"/>
      <c r="H25" s="603"/>
    </row>
    <row r="26" spans="1:8">
      <c r="A26" s="148" t="s">
        <v>132</v>
      </c>
      <c r="B26" s="191"/>
      <c r="C26" s="386"/>
      <c r="D26" s="386"/>
      <c r="E26" s="386"/>
      <c r="F26" s="386"/>
      <c r="G26" s="386"/>
      <c r="H26" s="604"/>
    </row>
    <row r="27" spans="1:8" ht="14.25">
      <c r="A27" s="76" t="s">
        <v>133</v>
      </c>
      <c r="B27" s="2"/>
      <c r="C27" s="391"/>
      <c r="D27" s="391"/>
      <c r="E27" s="391"/>
      <c r="F27" s="391"/>
      <c r="G27" s="391"/>
      <c r="H27" s="574"/>
    </row>
    <row r="28" spans="1:8" ht="13.5" thickBot="1">
      <c r="A28" s="221"/>
      <c r="B28" s="649"/>
      <c r="C28" s="649"/>
      <c r="D28" s="650"/>
      <c r="E28" s="651"/>
      <c r="F28" s="650"/>
      <c r="G28" s="652"/>
      <c r="H28" s="653"/>
    </row>
    <row r="29" spans="1:8" ht="13.5" thickBot="1">
      <c r="A29" s="654" t="s">
        <v>10</v>
      </c>
      <c r="B29" s="657" t="s">
        <v>134</v>
      </c>
      <c r="C29" s="655">
        <f>SUM(C8:C28)</f>
        <v>0</v>
      </c>
      <c r="D29" s="655">
        <f t="shared" ref="D29:G29" si="0">SUM(D8:D28)</f>
        <v>0</v>
      </c>
      <c r="E29" s="655">
        <f t="shared" si="0"/>
        <v>0</v>
      </c>
      <c r="F29" s="655">
        <f t="shared" si="0"/>
        <v>0</v>
      </c>
      <c r="G29" s="655">
        <f t="shared" si="0"/>
        <v>0</v>
      </c>
      <c r="H29" s="656"/>
    </row>
    <row r="30" spans="1:8" ht="13.5" thickBot="1">
      <c r="A30" s="580"/>
      <c r="B30" s="581"/>
      <c r="C30" s="582"/>
      <c r="D30" s="583"/>
      <c r="E30" s="584"/>
      <c r="F30" s="583"/>
      <c r="G30" s="585"/>
      <c r="H30" s="582"/>
    </row>
    <row r="31" spans="1:8" ht="13.5" thickBot="1">
      <c r="A31" s="586" t="s">
        <v>135</v>
      </c>
      <c r="B31" s="587" t="s">
        <v>136</v>
      </c>
      <c r="C31" s="588"/>
      <c r="D31" s="589"/>
      <c r="E31" s="589"/>
      <c r="F31" s="589"/>
      <c r="G31" s="589"/>
      <c r="H31" s="589"/>
    </row>
    <row r="32" spans="1:8" ht="14.25">
      <c r="A32" s="590" t="s">
        <v>137</v>
      </c>
      <c r="B32" s="591"/>
      <c r="C32" s="592"/>
      <c r="D32" s="589"/>
      <c r="E32" s="589"/>
      <c r="F32" s="606"/>
      <c r="G32" s="606"/>
      <c r="H32" s="606"/>
    </row>
    <row r="33" spans="1:8">
      <c r="A33" s="615" t="s">
        <v>138</v>
      </c>
      <c r="B33" s="591"/>
      <c r="C33" s="592"/>
      <c r="D33" s="589"/>
      <c r="E33" s="589"/>
      <c r="F33" s="606"/>
      <c r="G33" s="606"/>
      <c r="H33" s="606"/>
    </row>
    <row r="34" spans="1:8" ht="27">
      <c r="A34" s="92" t="s">
        <v>139</v>
      </c>
      <c r="B34" s="593"/>
      <c r="C34" s="592"/>
      <c r="D34" s="589"/>
      <c r="E34" s="589"/>
      <c r="F34" s="606"/>
      <c r="G34" s="223"/>
      <c r="H34" s="606"/>
    </row>
    <row r="35" spans="1:8">
      <c r="A35" s="161"/>
      <c r="B35" s="614"/>
      <c r="C35" s="592"/>
      <c r="D35" s="589"/>
      <c r="E35" s="589"/>
      <c r="F35" s="606"/>
      <c r="G35" s="223"/>
      <c r="H35" s="606"/>
    </row>
    <row r="36" spans="1:8">
      <c r="A36" s="589"/>
      <c r="B36" s="589"/>
      <c r="C36" s="589"/>
      <c r="D36" s="589"/>
      <c r="E36" s="589"/>
      <c r="F36" s="606"/>
      <c r="G36" s="424"/>
      <c r="H36" s="606"/>
    </row>
    <row r="37" spans="1:8" ht="13.5" thickBot="1">
      <c r="A37" s="589"/>
      <c r="B37" s="589"/>
      <c r="C37" s="589"/>
      <c r="D37" s="589"/>
      <c r="E37" s="589"/>
      <c r="F37" s="606"/>
      <c r="G37" s="607"/>
      <c r="H37" s="606"/>
    </row>
    <row r="38" spans="1:8">
      <c r="A38" s="594"/>
      <c r="B38" s="909" t="s">
        <v>5</v>
      </c>
      <c r="C38" s="910"/>
      <c r="D38" s="911"/>
      <c r="E38" s="589"/>
      <c r="F38" s="606"/>
      <c r="G38" s="607"/>
      <c r="H38" s="606"/>
    </row>
    <row r="39" spans="1:8" ht="13.5" thickBot="1">
      <c r="A39" s="595" t="s">
        <v>140</v>
      </c>
      <c r="B39" s="25" t="s">
        <v>8</v>
      </c>
      <c r="C39" s="26" t="s">
        <v>9</v>
      </c>
      <c r="D39" s="27" t="s">
        <v>10</v>
      </c>
      <c r="E39" s="589"/>
      <c r="F39" s="606"/>
      <c r="G39" s="606"/>
      <c r="H39" s="606"/>
    </row>
    <row r="40" spans="1:8" ht="13.5" thickBot="1">
      <c r="A40" s="596" t="s">
        <v>141</v>
      </c>
      <c r="B40" s="597"/>
      <c r="C40" s="598"/>
      <c r="D40" s="599"/>
      <c r="E40" s="589"/>
      <c r="F40" s="606"/>
      <c r="G40" s="606"/>
      <c r="H40" s="606"/>
    </row>
    <row r="41" spans="1:8" ht="13.5" thickBot="1">
      <c r="A41" s="596" t="s">
        <v>142</v>
      </c>
      <c r="B41" s="600"/>
      <c r="C41" s="306"/>
      <c r="D41" s="601"/>
      <c r="E41" s="589"/>
      <c r="F41" s="606"/>
      <c r="G41" s="606"/>
      <c r="H41" s="606"/>
    </row>
    <row r="42" spans="1:8" ht="13.5" thickBot="1">
      <c r="A42" s="596" t="s">
        <v>143</v>
      </c>
      <c r="B42" s="600"/>
      <c r="C42" s="306"/>
      <c r="D42" s="601"/>
      <c r="E42" s="608" t="s">
        <v>144</v>
      </c>
      <c r="F42" s="606"/>
      <c r="G42" s="606"/>
      <c r="H42" s="606"/>
    </row>
    <row r="43" spans="1:8">
      <c r="A43" s="622"/>
      <c r="B43" s="622"/>
      <c r="C43" s="623"/>
      <c r="D43" s="624"/>
      <c r="E43" s="589"/>
      <c r="F43" s="606"/>
      <c r="G43" s="606"/>
      <c r="H43" s="606"/>
    </row>
    <row r="44" spans="1:8">
      <c r="A44" s="620" t="s">
        <v>145</v>
      </c>
      <c r="B44" s="621">
        <f>SUM(B40:B42)</f>
        <v>0</v>
      </c>
      <c r="C44" s="621">
        <f t="shared" ref="C44:D44" si="1">SUM(C40:C42)</f>
        <v>0</v>
      </c>
      <c r="D44" s="621">
        <f t="shared" si="1"/>
        <v>0</v>
      </c>
      <c r="E44" s="589"/>
      <c r="F44" s="589"/>
      <c r="G44" s="589"/>
      <c r="H44" s="589"/>
    </row>
    <row r="45" spans="1:8">
      <c r="A45" s="619"/>
      <c r="B45" s="606"/>
      <c r="C45" s="606"/>
      <c r="D45" s="606"/>
      <c r="E45" s="589"/>
      <c r="F45" s="589"/>
      <c r="G45" s="589"/>
      <c r="H45" s="589"/>
    </row>
    <row r="46" spans="1:8">
      <c r="A46" s="619"/>
      <c r="B46" s="605"/>
      <c r="C46" s="605"/>
      <c r="D46" s="605"/>
      <c r="E46" s="589"/>
      <c r="F46" s="589"/>
      <c r="G46" s="589"/>
      <c r="H46" s="589"/>
    </row>
    <row r="47" spans="1:8">
      <c r="A47" s="885" t="s">
        <v>119</v>
      </c>
      <c r="B47" s="885"/>
      <c r="C47" s="885"/>
      <c r="D47" s="885"/>
      <c r="E47" s="885"/>
      <c r="F47" s="885"/>
      <c r="G47" s="885"/>
      <c r="H47" s="885"/>
    </row>
    <row r="48" spans="1:8" ht="18.75" customHeight="1">
      <c r="A48" s="710" t="s">
        <v>146</v>
      </c>
      <c r="B48" s="710"/>
      <c r="C48" s="710"/>
      <c r="D48" s="710"/>
      <c r="E48" s="710"/>
      <c r="F48" s="710"/>
      <c r="G48" s="710"/>
      <c r="H48" s="710"/>
    </row>
    <row r="49" spans="1:8" ht="28.5" customHeight="1">
      <c r="A49" s="902" t="s">
        <v>147</v>
      </c>
      <c r="B49" s="902"/>
      <c r="C49" s="902"/>
      <c r="D49" s="902"/>
      <c r="E49" s="902"/>
      <c r="F49" s="902"/>
      <c r="G49" s="902"/>
      <c r="H49" s="902"/>
    </row>
    <row r="50" spans="1:8" ht="18.75" customHeight="1">
      <c r="A50" s="902" t="s">
        <v>148</v>
      </c>
      <c r="B50" s="902"/>
      <c r="C50" s="902"/>
      <c r="D50" s="902"/>
      <c r="E50" s="902"/>
      <c r="F50" s="902"/>
      <c r="G50" s="902"/>
      <c r="H50" s="902"/>
    </row>
    <row r="51" spans="1:8" ht="18.75" customHeight="1">
      <c r="A51" s="902" t="s">
        <v>149</v>
      </c>
      <c r="B51" s="902"/>
      <c r="C51" s="902"/>
      <c r="D51" s="902"/>
      <c r="E51" s="902"/>
      <c r="F51" s="902"/>
      <c r="G51" s="902"/>
      <c r="H51" s="902"/>
    </row>
    <row r="52" spans="1:8" ht="18.75" customHeight="1">
      <c r="A52" s="710" t="s">
        <v>150</v>
      </c>
      <c r="B52" s="710"/>
      <c r="C52" s="710"/>
      <c r="D52" s="710"/>
      <c r="E52" s="710"/>
      <c r="F52" s="710"/>
      <c r="G52" s="710"/>
      <c r="H52" s="710"/>
    </row>
    <row r="53" spans="1:8" ht="27.75" customHeight="1">
      <c r="A53" s="891" t="s">
        <v>151</v>
      </c>
      <c r="B53" s="891"/>
      <c r="C53" s="891"/>
      <c r="D53" s="891"/>
      <c r="E53" s="891"/>
      <c r="F53" s="891"/>
      <c r="G53" s="891"/>
      <c r="H53" s="885"/>
    </row>
    <row r="54" spans="1:8" ht="18.75" customHeight="1">
      <c r="A54" s="853" t="s">
        <v>152</v>
      </c>
      <c r="B54" s="853"/>
      <c r="C54" s="853"/>
      <c r="D54" s="853"/>
      <c r="E54" s="853"/>
      <c r="F54" s="853"/>
      <c r="G54" s="853"/>
      <c r="H54" s="853"/>
    </row>
    <row r="55" spans="1:8" ht="18" customHeight="1">
      <c r="A55" s="900" t="s">
        <v>153</v>
      </c>
      <c r="B55" s="900"/>
      <c r="C55" s="900"/>
      <c r="D55" s="900"/>
      <c r="E55" s="900"/>
      <c r="F55" s="900"/>
      <c r="G55" s="900"/>
      <c r="H55" s="900"/>
    </row>
    <row r="58" spans="1:8">
      <c r="A58" s="891"/>
      <c r="B58" s="891"/>
      <c r="C58" s="891"/>
      <c r="D58" s="891"/>
      <c r="E58" s="891"/>
      <c r="F58" s="891"/>
      <c r="G58" s="891"/>
      <c r="H58" s="887"/>
    </row>
  </sheetData>
  <mergeCells count="14">
    <mergeCell ref="A50:H50"/>
    <mergeCell ref="A51:H51"/>
    <mergeCell ref="A58:H58"/>
    <mergeCell ref="A1:H1"/>
    <mergeCell ref="A2:H2"/>
    <mergeCell ref="A3:H3"/>
    <mergeCell ref="B5:H5"/>
    <mergeCell ref="C6:H6"/>
    <mergeCell ref="A53:H53"/>
    <mergeCell ref="A47:H47"/>
    <mergeCell ref="A4:H4"/>
    <mergeCell ref="B38:D38"/>
    <mergeCell ref="A49:H49"/>
    <mergeCell ref="A55:H55"/>
  </mergeCells>
  <printOptions horizontalCentered="1" verticalCentered="1"/>
  <pageMargins left="0.25" right="0.25" top="0.5" bottom="0.5" header="0.5" footer="0.5"/>
  <pageSetup paperSize="5" scale="65"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7CDE-F206-4009-95B3-8C21223E0A44}">
  <dimension ref="A1:D49"/>
  <sheetViews>
    <sheetView view="pageBreakPreview" zoomScale="60" zoomScaleNormal="100" workbookViewId="0">
      <selection sqref="A1:D1"/>
    </sheetView>
  </sheetViews>
  <sheetFormatPr defaultRowHeight="12.75"/>
  <cols>
    <col min="1" max="1" width="40" customWidth="1"/>
    <col min="2" max="3" width="13" customWidth="1"/>
    <col min="4" max="4" width="26.140625" customWidth="1"/>
  </cols>
  <sheetData>
    <row r="1" spans="1:4" ht="31.5" customHeight="1">
      <c r="A1" s="912" t="s">
        <v>154</v>
      </c>
      <c r="B1" s="912"/>
      <c r="C1" s="912"/>
      <c r="D1" s="912"/>
    </row>
    <row r="2" spans="1:4" ht="15.75">
      <c r="A2" s="871" t="s">
        <v>1</v>
      </c>
      <c r="B2" s="871"/>
      <c r="C2" s="871"/>
      <c r="D2" s="871"/>
    </row>
    <row r="3" spans="1:4" ht="15.75">
      <c r="A3" s="873" t="s">
        <v>2</v>
      </c>
      <c r="B3" s="873"/>
      <c r="C3" s="873"/>
      <c r="D3" s="873"/>
    </row>
    <row r="4" spans="1:4" ht="13.5" thickBot="1">
      <c r="A4" s="822"/>
      <c r="B4" s="822"/>
      <c r="C4" s="822"/>
      <c r="D4" s="822"/>
    </row>
    <row r="5" spans="1:4" s="610" customFormat="1" ht="34.5" customHeight="1" thickBot="1">
      <c r="A5" s="683" t="s">
        <v>155</v>
      </c>
      <c r="B5" s="683" t="s">
        <v>156</v>
      </c>
      <c r="C5" s="683" t="s">
        <v>157</v>
      </c>
      <c r="D5" s="683" t="s">
        <v>158</v>
      </c>
    </row>
    <row r="6" spans="1:4" s="609" customFormat="1">
      <c r="A6" s="679" t="s">
        <v>12</v>
      </c>
      <c r="B6" s="680"/>
      <c r="C6" s="680"/>
      <c r="D6" s="680"/>
    </row>
    <row r="7" spans="1:4" s="609" customFormat="1">
      <c r="A7" s="571"/>
      <c r="B7" s="2"/>
      <c r="C7" s="2"/>
      <c r="D7" s="2"/>
    </row>
    <row r="8" spans="1:4" s="609" customFormat="1">
      <c r="A8" s="571"/>
      <c r="B8" s="2"/>
      <c r="C8" s="2"/>
      <c r="D8" s="2"/>
    </row>
    <row r="9" spans="1:4" s="609" customFormat="1">
      <c r="A9" s="571"/>
      <c r="B9" s="2"/>
      <c r="C9" s="2"/>
      <c r="D9" s="2"/>
    </row>
    <row r="10" spans="1:4" s="609" customFormat="1">
      <c r="A10" s="571"/>
      <c r="B10" s="2"/>
      <c r="C10" s="2"/>
      <c r="D10" s="2"/>
    </row>
    <row r="11" spans="1:4" s="609" customFormat="1">
      <c r="A11" s="571"/>
      <c r="B11" s="2"/>
      <c r="C11" s="2"/>
      <c r="D11" s="2"/>
    </row>
    <row r="12" spans="1:4" s="609" customFormat="1">
      <c r="A12" s="681" t="s">
        <v>13</v>
      </c>
      <c r="B12" s="682"/>
      <c r="C12" s="682"/>
      <c r="D12" s="682"/>
    </row>
    <row r="13" spans="1:4" s="609" customFormat="1">
      <c r="A13" s="571"/>
      <c r="B13" s="2"/>
      <c r="C13" s="2"/>
      <c r="D13" s="2"/>
    </row>
    <row r="14" spans="1:4" s="609" customFormat="1">
      <c r="A14" s="571"/>
      <c r="B14" s="2"/>
      <c r="C14" s="2"/>
      <c r="D14" s="2"/>
    </row>
    <row r="15" spans="1:4" s="609" customFormat="1">
      <c r="A15" s="571"/>
      <c r="B15" s="2"/>
      <c r="C15" s="2"/>
      <c r="D15" s="2"/>
    </row>
    <row r="16" spans="1:4" s="609" customFormat="1">
      <c r="A16" s="571"/>
      <c r="B16" s="2"/>
      <c r="C16" s="2"/>
      <c r="D16" s="2"/>
    </row>
    <row r="17" spans="1:4" s="609" customFormat="1">
      <c r="A17" s="571"/>
      <c r="B17" s="2"/>
      <c r="C17" s="2"/>
      <c r="D17" s="2"/>
    </row>
    <row r="18" spans="1:4" s="609" customFormat="1">
      <c r="A18" s="571"/>
      <c r="B18" s="2"/>
      <c r="C18" s="2"/>
      <c r="D18" s="2"/>
    </row>
    <row r="19" spans="1:4" s="609" customFormat="1">
      <c r="A19" s="571"/>
      <c r="B19" s="2"/>
      <c r="C19" s="2"/>
      <c r="D19" s="2"/>
    </row>
    <row r="20" spans="1:4" s="609" customFormat="1">
      <c r="A20" s="571"/>
      <c r="B20" s="2"/>
      <c r="C20" s="2"/>
      <c r="D20" s="2"/>
    </row>
    <row r="21" spans="1:4" s="609" customFormat="1">
      <c r="A21" s="681" t="s">
        <v>131</v>
      </c>
      <c r="B21" s="682"/>
      <c r="C21" s="682"/>
      <c r="D21" s="682"/>
    </row>
    <row r="22" spans="1:4" s="609" customFormat="1">
      <c r="A22" s="571"/>
      <c r="B22" s="2"/>
      <c r="C22" s="2"/>
      <c r="D22" s="2"/>
    </row>
    <row r="23" spans="1:4" s="609" customFormat="1">
      <c r="A23" s="571"/>
      <c r="B23" s="2"/>
      <c r="C23" s="2"/>
      <c r="D23" s="2"/>
    </row>
    <row r="24" spans="1:4" s="609" customFormat="1">
      <c r="A24" s="571"/>
      <c r="B24" s="2"/>
      <c r="C24" s="2"/>
      <c r="D24" s="2"/>
    </row>
    <row r="25" spans="1:4" s="609" customFormat="1">
      <c r="A25" s="681" t="s">
        <v>84</v>
      </c>
      <c r="B25" s="682"/>
      <c r="C25" s="682"/>
      <c r="D25" s="682"/>
    </row>
    <row r="26" spans="1:4" s="609" customFormat="1">
      <c r="A26" s="571"/>
      <c r="B26" s="2"/>
      <c r="C26" s="2"/>
      <c r="D26" s="2"/>
    </row>
    <row r="27" spans="1:4" s="609" customFormat="1">
      <c r="A27" s="571"/>
      <c r="B27" s="2"/>
      <c r="C27" s="2"/>
      <c r="D27" s="2"/>
    </row>
    <row r="28" spans="1:4" s="609" customFormat="1">
      <c r="A28" s="571"/>
      <c r="B28" s="2"/>
      <c r="C28" s="2"/>
      <c r="D28" s="2"/>
    </row>
    <row r="29" spans="1:4" s="609" customFormat="1">
      <c r="A29" s="571"/>
      <c r="B29" s="2"/>
      <c r="C29" s="2"/>
      <c r="D29" s="2"/>
    </row>
    <row r="30" spans="1:4" s="609" customFormat="1">
      <c r="A30" s="571"/>
      <c r="B30" s="2"/>
      <c r="C30" s="2"/>
      <c r="D30" s="2"/>
    </row>
    <row r="31" spans="1:4" s="609" customFormat="1">
      <c r="A31" s="571"/>
      <c r="B31" s="2"/>
      <c r="C31" s="2"/>
      <c r="D31" s="2"/>
    </row>
    <row r="32" spans="1:4" s="609" customFormat="1">
      <c r="A32" s="571"/>
      <c r="B32" s="2"/>
      <c r="C32" s="2"/>
      <c r="D32" s="2"/>
    </row>
    <row r="33" spans="1:4" s="609" customFormat="1">
      <c r="A33" s="571"/>
      <c r="B33" s="2"/>
      <c r="C33" s="2"/>
      <c r="D33" s="2"/>
    </row>
    <row r="34" spans="1:4" s="609" customFormat="1">
      <c r="A34" s="681" t="s">
        <v>17</v>
      </c>
      <c r="B34" s="682"/>
      <c r="C34" s="682"/>
      <c r="D34" s="682"/>
    </row>
    <row r="35" spans="1:4" s="609" customFormat="1">
      <c r="A35" s="571"/>
      <c r="B35" s="2"/>
      <c r="C35" s="2"/>
      <c r="D35" s="2"/>
    </row>
    <row r="36" spans="1:4" s="609" customFormat="1">
      <c r="A36" s="571"/>
      <c r="B36" s="2"/>
      <c r="C36" s="2"/>
      <c r="D36" s="2"/>
    </row>
    <row r="37" spans="1:4" s="609" customFormat="1">
      <c r="A37" s="571"/>
      <c r="B37" s="2"/>
      <c r="C37" s="2"/>
      <c r="D37" s="2"/>
    </row>
    <row r="38" spans="1:4" s="609" customFormat="1">
      <c r="A38" s="571"/>
      <c r="B38" s="2"/>
      <c r="C38" s="2"/>
      <c r="D38" s="2"/>
    </row>
    <row r="39" spans="1:4" s="609" customFormat="1">
      <c r="A39" s="571"/>
      <c r="B39" s="2"/>
      <c r="C39" s="2"/>
      <c r="D39" s="2"/>
    </row>
    <row r="40" spans="1:4" s="609" customFormat="1">
      <c r="A40" s="571"/>
      <c r="B40" s="2"/>
      <c r="C40" s="2"/>
      <c r="D40" s="2"/>
    </row>
    <row r="41" spans="1:4" s="609" customFormat="1">
      <c r="A41" s="681" t="s">
        <v>18</v>
      </c>
      <c r="B41" s="682"/>
      <c r="C41" s="682"/>
      <c r="D41" s="682"/>
    </row>
    <row r="42" spans="1:4" s="609" customFormat="1">
      <c r="A42" s="571"/>
      <c r="B42" s="2"/>
      <c r="C42" s="2"/>
      <c r="D42" s="2"/>
    </row>
    <row r="43" spans="1:4" s="609" customFormat="1">
      <c r="A43" s="571"/>
      <c r="B43" s="2"/>
      <c r="C43" s="2"/>
      <c r="D43" s="2"/>
    </row>
    <row r="44" spans="1:4" s="609" customFormat="1">
      <c r="A44" s="571"/>
      <c r="B44" s="2"/>
      <c r="C44" s="2"/>
      <c r="D44" s="2"/>
    </row>
    <row r="45" spans="1:4" s="609" customFormat="1">
      <c r="A45" s="711"/>
      <c r="B45" s="711"/>
      <c r="C45" s="711"/>
      <c r="D45" s="711"/>
    </row>
    <row r="46" spans="1:4" s="609" customFormat="1" ht="14.25" customHeight="1">
      <c r="A46" s="711" t="s">
        <v>159</v>
      </c>
      <c r="B46" s="711"/>
      <c r="C46" s="711"/>
      <c r="D46" s="711"/>
    </row>
    <row r="47" spans="1:4" s="609" customFormat="1" ht="54" customHeight="1">
      <c r="A47" s="914" t="s">
        <v>160</v>
      </c>
      <c r="B47" s="914"/>
      <c r="C47" s="914"/>
      <c r="D47" s="914"/>
    </row>
    <row r="48" spans="1:4" s="609" customFormat="1" ht="12.75" customHeight="1">
      <c r="A48" s="913" t="s">
        <v>161</v>
      </c>
      <c r="B48" s="913"/>
      <c r="C48" s="913"/>
      <c r="D48" s="913"/>
    </row>
    <row r="49" spans="1:4" ht="26.25" customHeight="1">
      <c r="A49" s="887" t="s">
        <v>162</v>
      </c>
      <c r="B49" s="887"/>
      <c r="C49" s="887"/>
      <c r="D49" s="887"/>
    </row>
  </sheetData>
  <mergeCells count="6">
    <mergeCell ref="A1:D1"/>
    <mergeCell ref="A48:D48"/>
    <mergeCell ref="A49:D49"/>
    <mergeCell ref="A2:D2"/>
    <mergeCell ref="A3:D3"/>
    <mergeCell ref="A47:D47"/>
  </mergeCells>
  <printOptions horizontalCentered="1" verticalCentered="1"/>
  <pageMargins left="0.25" right="0.25" top="0.5" bottom="0.5"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88"/>
  <sheetViews>
    <sheetView view="pageBreakPreview" zoomScale="60" zoomScaleNormal="85" workbookViewId="0">
      <selection sqref="A1:AF1"/>
    </sheetView>
  </sheetViews>
  <sheetFormatPr defaultColWidth="9.42578125" defaultRowHeight="12.75"/>
  <cols>
    <col min="1" max="1" width="41.5703125" style="40" customWidth="1"/>
    <col min="2" max="2" width="6.5703125" style="40" customWidth="1"/>
    <col min="3" max="3" width="8.85546875" style="40" bestFit="1" customWidth="1"/>
    <col min="4" max="4" width="19.28515625" style="40" bestFit="1" customWidth="1"/>
    <col min="5" max="5" width="8.5703125" style="40" customWidth="1"/>
    <col min="6" max="6" width="10.5703125" style="40" customWidth="1"/>
    <col min="7" max="7" width="15" style="40" bestFit="1" customWidth="1"/>
    <col min="8" max="8" width="11.5703125" style="40" customWidth="1"/>
    <col min="9" max="9" width="2.42578125" style="40" customWidth="1"/>
    <col min="10" max="10" width="6.5703125" style="40" customWidth="1"/>
    <col min="11" max="11" width="8.5703125" style="40" customWidth="1"/>
    <col min="12" max="12" width="10.5703125" style="40" customWidth="1"/>
    <col min="13" max="13" width="8.5703125" style="40" customWidth="1"/>
    <col min="14" max="14" width="9.5703125" style="40" customWidth="1"/>
    <col min="15" max="15" width="13.5703125" style="40" customWidth="1"/>
    <col min="16" max="16" width="11.5703125" style="40" customWidth="1"/>
    <col min="17" max="17" width="1.5703125" style="40" customWidth="1"/>
    <col min="18" max="18" width="6.5703125" style="40" customWidth="1"/>
    <col min="19" max="19" width="8.5703125" style="40" customWidth="1"/>
    <col min="20" max="20" width="10.42578125" style="40" bestFit="1" customWidth="1"/>
    <col min="21" max="21" width="8.5703125" style="40" customWidth="1"/>
    <col min="22" max="22" width="9.5703125" style="40" customWidth="1"/>
    <col min="23" max="23" width="14" style="40" bestFit="1" customWidth="1"/>
    <col min="24" max="24" width="13.42578125" style="40" customWidth="1"/>
    <col min="25" max="25" width="2.42578125" style="40" customWidth="1"/>
    <col min="26" max="26" width="6.5703125" style="40" customWidth="1"/>
    <col min="27" max="29" width="8.5703125" style="40" customWidth="1"/>
    <col min="30" max="31" width="9.5703125" style="40" customWidth="1"/>
    <col min="32" max="32" width="11.5703125" style="40" customWidth="1"/>
    <col min="33" max="16384" width="9.42578125" style="40"/>
  </cols>
  <sheetData>
    <row r="1" spans="1:33" ht="15.75">
      <c r="A1" s="890" t="s">
        <v>163</v>
      </c>
      <c r="B1" s="890"/>
      <c r="C1" s="890"/>
      <c r="D1" s="890"/>
      <c r="E1" s="890"/>
      <c r="F1" s="890"/>
      <c r="G1" s="890"/>
      <c r="H1" s="890"/>
      <c r="I1" s="890"/>
      <c r="J1" s="890"/>
      <c r="K1" s="890"/>
      <c r="L1" s="890"/>
      <c r="M1" s="890"/>
      <c r="N1" s="890"/>
      <c r="O1" s="890"/>
      <c r="P1" s="890"/>
      <c r="Q1" s="890"/>
      <c r="R1" s="890"/>
      <c r="S1" s="890"/>
      <c r="T1" s="890"/>
      <c r="U1" s="890"/>
      <c r="V1" s="890"/>
      <c r="W1" s="890"/>
      <c r="X1" s="890"/>
      <c r="Y1" s="890"/>
      <c r="Z1" s="890"/>
      <c r="AA1" s="890"/>
      <c r="AB1" s="890"/>
      <c r="AC1" s="890"/>
      <c r="AD1" s="890"/>
      <c r="AE1" s="890"/>
      <c r="AF1" s="890"/>
      <c r="AG1" s="822"/>
    </row>
    <row r="2" spans="1:33" ht="15.6" customHeight="1">
      <c r="A2" s="871" t="s">
        <v>1</v>
      </c>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22"/>
    </row>
    <row r="3" spans="1:33" ht="15.6" customHeight="1">
      <c r="A3" s="873" t="s">
        <v>2</v>
      </c>
      <c r="B3" s="873"/>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22"/>
    </row>
    <row r="4" spans="1:33" ht="15.6" customHeight="1" thickBot="1">
      <c r="A4" s="724"/>
      <c r="B4" s="724"/>
      <c r="C4" s="725"/>
      <c r="D4" s="725"/>
      <c r="E4" s="725"/>
      <c r="F4" s="725"/>
      <c r="G4" s="725"/>
      <c r="H4" s="725"/>
      <c r="I4" s="725"/>
      <c r="J4" s="726"/>
      <c r="K4" s="726"/>
      <c r="L4" s="726"/>
      <c r="M4" s="726"/>
      <c r="N4" s="726"/>
      <c r="O4" s="726"/>
      <c r="P4" s="726"/>
      <c r="Q4" s="726"/>
      <c r="R4" s="726"/>
      <c r="S4" s="726"/>
      <c r="T4" s="726"/>
      <c r="U4" s="726"/>
      <c r="V4" s="726"/>
      <c r="W4" s="726"/>
      <c r="X4" s="726"/>
      <c r="Y4" s="726"/>
      <c r="Z4" s="726"/>
      <c r="AA4" s="726"/>
      <c r="AB4" s="726"/>
      <c r="AC4" s="726"/>
      <c r="AD4" s="726"/>
      <c r="AE4" s="726"/>
      <c r="AF4" s="726"/>
      <c r="AG4" s="726"/>
    </row>
    <row r="5" spans="1:33" ht="15.6" customHeight="1" thickBot="1">
      <c r="A5" s="727"/>
      <c r="B5" s="915" t="s">
        <v>164</v>
      </c>
      <c r="C5" s="916"/>
      <c r="D5" s="916"/>
      <c r="E5" s="916"/>
      <c r="F5" s="916"/>
      <c r="G5" s="916"/>
      <c r="H5" s="916"/>
      <c r="I5" s="749"/>
      <c r="J5" s="915" t="s">
        <v>165</v>
      </c>
      <c r="K5" s="916"/>
      <c r="L5" s="916"/>
      <c r="M5" s="916"/>
      <c r="N5" s="916"/>
      <c r="O5" s="916"/>
      <c r="P5" s="916"/>
      <c r="Q5" s="749"/>
      <c r="R5" s="915" t="s">
        <v>166</v>
      </c>
      <c r="S5" s="916"/>
      <c r="T5" s="916"/>
      <c r="U5" s="916"/>
      <c r="V5" s="916"/>
      <c r="W5" s="916"/>
      <c r="X5" s="916"/>
      <c r="Y5" s="749"/>
      <c r="Z5" s="915" t="s">
        <v>167</v>
      </c>
      <c r="AA5" s="916"/>
      <c r="AB5" s="916"/>
      <c r="AC5" s="916"/>
      <c r="AD5" s="916"/>
      <c r="AE5" s="916"/>
      <c r="AF5" s="917"/>
      <c r="AG5" s="822"/>
    </row>
    <row r="6" spans="1:33" ht="12.75" customHeight="1">
      <c r="A6" s="728"/>
      <c r="B6" s="728"/>
      <c r="C6" s="927" t="s">
        <v>57</v>
      </c>
      <c r="D6" s="928"/>
      <c r="E6" s="928"/>
      <c r="F6" s="928"/>
      <c r="G6" s="928"/>
      <c r="H6" s="929"/>
      <c r="I6" s="750"/>
      <c r="J6" s="728"/>
      <c r="K6" s="927" t="s">
        <v>57</v>
      </c>
      <c r="L6" s="928"/>
      <c r="M6" s="928"/>
      <c r="N6" s="928"/>
      <c r="O6" s="928"/>
      <c r="P6" s="929"/>
      <c r="Q6" s="750"/>
      <c r="R6" s="728"/>
      <c r="S6" s="927" t="s">
        <v>57</v>
      </c>
      <c r="T6" s="928"/>
      <c r="U6" s="928"/>
      <c r="V6" s="928"/>
      <c r="W6" s="928"/>
      <c r="X6" s="929"/>
      <c r="Y6" s="750"/>
      <c r="Z6" s="729"/>
      <c r="AA6" s="924" t="s">
        <v>57</v>
      </c>
      <c r="AB6" s="925"/>
      <c r="AC6" s="925"/>
      <c r="AD6" s="925"/>
      <c r="AE6" s="925"/>
      <c r="AF6" s="926"/>
      <c r="AG6" s="822"/>
    </row>
    <row r="7" spans="1:33" ht="12.75" customHeight="1">
      <c r="A7" s="730" t="s">
        <v>58</v>
      </c>
      <c r="B7" s="731" t="s">
        <v>59</v>
      </c>
      <c r="C7" s="732" t="s">
        <v>60</v>
      </c>
      <c r="D7" s="733" t="s">
        <v>168</v>
      </c>
      <c r="E7" s="733" t="s">
        <v>169</v>
      </c>
      <c r="F7" s="733" t="s">
        <v>170</v>
      </c>
      <c r="G7" s="734" t="s">
        <v>171</v>
      </c>
      <c r="H7" s="735" t="s">
        <v>65</v>
      </c>
      <c r="I7" s="750"/>
      <c r="J7" s="731" t="s">
        <v>59</v>
      </c>
      <c r="K7" s="732" t="s">
        <v>60</v>
      </c>
      <c r="L7" s="733" t="s">
        <v>172</v>
      </c>
      <c r="M7" s="733" t="s">
        <v>173</v>
      </c>
      <c r="N7" s="733" t="s">
        <v>174</v>
      </c>
      <c r="O7" s="733" t="s">
        <v>130</v>
      </c>
      <c r="P7" s="735" t="s">
        <v>65</v>
      </c>
      <c r="Q7" s="750"/>
      <c r="R7" s="731" t="s">
        <v>59</v>
      </c>
      <c r="S7" s="732" t="s">
        <v>60</v>
      </c>
      <c r="T7" s="733" t="s">
        <v>172</v>
      </c>
      <c r="U7" s="733" t="s">
        <v>173</v>
      </c>
      <c r="V7" s="733" t="s">
        <v>174</v>
      </c>
      <c r="W7" s="733" t="s">
        <v>130</v>
      </c>
      <c r="X7" s="735" t="s">
        <v>65</v>
      </c>
      <c r="Y7" s="750"/>
      <c r="Z7" s="731" t="s">
        <v>59</v>
      </c>
      <c r="AA7" s="732" t="s">
        <v>60</v>
      </c>
      <c r="AB7" s="733" t="s">
        <v>172</v>
      </c>
      <c r="AC7" s="733" t="s">
        <v>173</v>
      </c>
      <c r="AD7" s="733" t="s">
        <v>174</v>
      </c>
      <c r="AE7" s="733" t="s">
        <v>130</v>
      </c>
      <c r="AF7" s="735" t="s">
        <v>65</v>
      </c>
      <c r="AG7" s="822"/>
    </row>
    <row r="8" spans="1:33" ht="12.75" customHeight="1">
      <c r="A8" s="736" t="s">
        <v>12</v>
      </c>
      <c r="B8" s="751"/>
      <c r="C8" s="752" t="s">
        <v>175</v>
      </c>
      <c r="D8" s="752" t="s">
        <v>176</v>
      </c>
      <c r="E8" s="752" t="s">
        <v>177</v>
      </c>
      <c r="F8" s="752" t="s">
        <v>178</v>
      </c>
      <c r="G8" s="752" t="s">
        <v>179</v>
      </c>
      <c r="H8" s="752"/>
      <c r="I8" s="750"/>
      <c r="J8" s="751"/>
      <c r="K8" s="753"/>
      <c r="L8" s="754"/>
      <c r="M8" s="754"/>
      <c r="N8" s="754"/>
      <c r="O8" s="754"/>
      <c r="P8" s="755"/>
      <c r="Q8" s="750"/>
      <c r="R8" s="751"/>
      <c r="S8" s="753"/>
      <c r="T8" s="754"/>
      <c r="U8" s="754"/>
      <c r="V8" s="754"/>
      <c r="W8" s="754"/>
      <c r="X8" s="755"/>
      <c r="Y8" s="750"/>
      <c r="Z8" s="751"/>
      <c r="AA8" s="753"/>
      <c r="AB8" s="754"/>
      <c r="AC8" s="754"/>
      <c r="AD8" s="754"/>
      <c r="AE8" s="754"/>
      <c r="AF8" s="755"/>
      <c r="AG8" s="822"/>
    </row>
    <row r="9" spans="1:33" ht="38.25" customHeight="1">
      <c r="A9" s="756" t="s">
        <v>66</v>
      </c>
      <c r="B9" s="756" t="s">
        <v>67</v>
      </c>
      <c r="C9" s="757">
        <v>213</v>
      </c>
      <c r="D9" s="758">
        <v>983.2</v>
      </c>
      <c r="E9" s="758">
        <v>0</v>
      </c>
      <c r="F9" s="758">
        <v>3251.3000000000011</v>
      </c>
      <c r="G9" s="759">
        <v>194531.59999999998</v>
      </c>
      <c r="H9" s="760">
        <v>2.235778274820184E-2</v>
      </c>
      <c r="I9" s="750"/>
      <c r="J9" s="756" t="s">
        <v>67</v>
      </c>
      <c r="K9" s="757">
        <v>50</v>
      </c>
      <c r="L9" s="757">
        <v>245.8</v>
      </c>
      <c r="M9" s="757">
        <v>0</v>
      </c>
      <c r="N9" s="757">
        <v>761.280000000001</v>
      </c>
      <c r="O9" s="757">
        <v>47856.08</v>
      </c>
      <c r="P9" s="760">
        <v>1.5899673546585266E-2</v>
      </c>
      <c r="Q9" s="750"/>
      <c r="R9" s="756" t="s">
        <v>67</v>
      </c>
      <c r="S9" s="757">
        <v>163</v>
      </c>
      <c r="T9" s="757">
        <v>737.4</v>
      </c>
      <c r="U9" s="757">
        <v>0</v>
      </c>
      <c r="V9" s="757">
        <v>2490.02</v>
      </c>
      <c r="W9" s="757">
        <v>146675.51999999999</v>
      </c>
      <c r="X9" s="760">
        <v>2.5773392543542797E-2</v>
      </c>
      <c r="Y9" s="750"/>
      <c r="Z9" s="756" t="s">
        <v>67</v>
      </c>
      <c r="AA9" s="757">
        <v>0</v>
      </c>
      <c r="AB9" s="758">
        <v>0</v>
      </c>
      <c r="AC9" s="758">
        <v>0</v>
      </c>
      <c r="AD9" s="758">
        <v>0</v>
      </c>
      <c r="AE9" s="759">
        <v>0</v>
      </c>
      <c r="AF9" s="760">
        <v>0</v>
      </c>
      <c r="AG9" s="822"/>
    </row>
    <row r="10" spans="1:33">
      <c r="A10" s="756" t="s">
        <v>180</v>
      </c>
      <c r="B10" s="756" t="s">
        <v>67</v>
      </c>
      <c r="C10" s="757">
        <v>647</v>
      </c>
      <c r="D10" s="758">
        <v>400779.91000000201</v>
      </c>
      <c r="E10" s="758">
        <v>47.305899999999895</v>
      </c>
      <c r="F10" s="758">
        <v>0</v>
      </c>
      <c r="G10" s="759">
        <v>570697.55999999994</v>
      </c>
      <c r="H10" s="760">
        <v>6.5591050818524524E-2</v>
      </c>
      <c r="I10" s="750"/>
      <c r="J10" s="756" t="s">
        <v>67</v>
      </c>
      <c r="K10" s="757">
        <v>117</v>
      </c>
      <c r="L10" s="757">
        <v>72349.33</v>
      </c>
      <c r="M10" s="757">
        <v>8.5396999999999998</v>
      </c>
      <c r="N10" s="757">
        <v>0</v>
      </c>
      <c r="O10" s="757">
        <v>110353.76</v>
      </c>
      <c r="P10" s="760">
        <v>3.6663862954053474E-2</v>
      </c>
      <c r="Q10" s="750"/>
      <c r="R10" s="756" t="s">
        <v>67</v>
      </c>
      <c r="S10" s="757">
        <v>530</v>
      </c>
      <c r="T10" s="758">
        <v>328430.580000002</v>
      </c>
      <c r="U10" s="758">
        <v>38.766199999999898</v>
      </c>
      <c r="V10" s="758">
        <v>0</v>
      </c>
      <c r="W10" s="759">
        <v>460343.8</v>
      </c>
      <c r="X10" s="760">
        <v>8.0890263503999554E-2</v>
      </c>
      <c r="Y10" s="750"/>
      <c r="Z10" s="756" t="s">
        <v>67</v>
      </c>
      <c r="AA10" s="757">
        <v>0</v>
      </c>
      <c r="AB10" s="758">
        <v>0</v>
      </c>
      <c r="AC10" s="758">
        <v>0</v>
      </c>
      <c r="AD10" s="758">
        <v>0</v>
      </c>
      <c r="AE10" s="759">
        <v>0</v>
      </c>
      <c r="AF10" s="760">
        <v>0</v>
      </c>
      <c r="AG10" s="822"/>
    </row>
    <row r="11" spans="1:33" ht="12.75" customHeight="1">
      <c r="A11" s="756" t="s">
        <v>181</v>
      </c>
      <c r="B11" s="756" t="s">
        <v>67</v>
      </c>
      <c r="C11" s="757">
        <v>592</v>
      </c>
      <c r="D11" s="758">
        <v>199.56</v>
      </c>
      <c r="E11" s="758">
        <v>3.9600000000000003E-2</v>
      </c>
      <c r="F11" s="758">
        <v>235.7</v>
      </c>
      <c r="G11" s="759">
        <v>64779.130000000005</v>
      </c>
      <c r="H11" s="760">
        <v>7.445153975793776E-3</v>
      </c>
      <c r="I11" s="750"/>
      <c r="J11" s="756" t="s">
        <v>67</v>
      </c>
      <c r="K11" s="757">
        <v>143</v>
      </c>
      <c r="L11" s="757">
        <v>0</v>
      </c>
      <c r="M11" s="757">
        <v>0</v>
      </c>
      <c r="N11" s="757">
        <v>23.57</v>
      </c>
      <c r="O11" s="757">
        <v>15496.52</v>
      </c>
      <c r="P11" s="760">
        <v>5.1485539373080603E-3</v>
      </c>
      <c r="Q11" s="750"/>
      <c r="R11" s="756" t="s">
        <v>67</v>
      </c>
      <c r="S11" s="757">
        <v>449</v>
      </c>
      <c r="T11" s="758">
        <v>199.56</v>
      </c>
      <c r="U11" s="758">
        <v>3.9600000000000003E-2</v>
      </c>
      <c r="V11" s="758">
        <v>212.13</v>
      </c>
      <c r="W11" s="759">
        <v>49282.61</v>
      </c>
      <c r="X11" s="760">
        <v>8.6597958071007886E-3</v>
      </c>
      <c r="Y11" s="750"/>
      <c r="Z11" s="756" t="s">
        <v>67</v>
      </c>
      <c r="AA11" s="757">
        <v>0</v>
      </c>
      <c r="AB11" s="758">
        <v>0</v>
      </c>
      <c r="AC11" s="758">
        <v>0</v>
      </c>
      <c r="AD11" s="758">
        <v>0</v>
      </c>
      <c r="AE11" s="759">
        <v>0</v>
      </c>
      <c r="AF11" s="760">
        <v>0</v>
      </c>
      <c r="AG11" s="822"/>
    </row>
    <row r="12" spans="1:33">
      <c r="A12" s="737" t="s">
        <v>13</v>
      </c>
      <c r="B12" s="750"/>
      <c r="C12" s="761"/>
      <c r="D12" s="762"/>
      <c r="E12" s="762"/>
      <c r="F12" s="762"/>
      <c r="G12" s="762"/>
      <c r="H12" s="755"/>
      <c r="I12" s="750"/>
      <c r="J12" s="750"/>
      <c r="K12" s="761"/>
      <c r="L12" s="762"/>
      <c r="M12" s="762"/>
      <c r="N12" s="762"/>
      <c r="O12" s="762"/>
      <c r="P12" s="755"/>
      <c r="Q12" s="750"/>
      <c r="R12" s="750"/>
      <c r="S12" s="761"/>
      <c r="T12" s="762"/>
      <c r="U12" s="762"/>
      <c r="V12" s="762"/>
      <c r="W12" s="762"/>
      <c r="X12" s="755"/>
      <c r="Y12" s="750"/>
      <c r="Z12" s="750"/>
      <c r="AA12" s="761"/>
      <c r="AB12" s="762"/>
      <c r="AC12" s="762"/>
      <c r="AD12" s="762"/>
      <c r="AE12" s="762"/>
      <c r="AF12" s="755"/>
      <c r="AG12" s="822"/>
    </row>
    <row r="13" spans="1:33">
      <c r="A13" s="756" t="s">
        <v>70</v>
      </c>
      <c r="B13" s="756" t="s">
        <v>71</v>
      </c>
      <c r="C13" s="757">
        <v>100</v>
      </c>
      <c r="D13" s="758">
        <v>31.2</v>
      </c>
      <c r="E13" s="758">
        <v>4.0000000000000001E-3</v>
      </c>
      <c r="F13" s="758">
        <v>40.14</v>
      </c>
      <c r="G13" s="759">
        <v>5764</v>
      </c>
      <c r="H13" s="760">
        <v>6.6246440044000785E-4</v>
      </c>
      <c r="I13" s="750"/>
      <c r="J13" s="756" t="s">
        <v>71</v>
      </c>
      <c r="K13" s="757">
        <v>30</v>
      </c>
      <c r="L13" s="763">
        <v>11.7</v>
      </c>
      <c r="M13" s="763">
        <v>1.5E-3</v>
      </c>
      <c r="N13" s="763">
        <v>12.45</v>
      </c>
      <c r="O13" s="759">
        <v>1729.2</v>
      </c>
      <c r="P13" s="760">
        <v>5.7450830692265737E-4</v>
      </c>
      <c r="Q13" s="750"/>
      <c r="R13" s="756" t="s">
        <v>71</v>
      </c>
      <c r="S13" s="764">
        <v>70</v>
      </c>
      <c r="T13" s="758">
        <v>19.5</v>
      </c>
      <c r="U13" s="758">
        <v>2.5000000000000001E-3</v>
      </c>
      <c r="V13" s="758">
        <v>27.69</v>
      </c>
      <c r="W13" s="759">
        <v>4034.8</v>
      </c>
      <c r="X13" s="760">
        <v>7.0898323206685407E-4</v>
      </c>
      <c r="Y13" s="750"/>
      <c r="Z13" s="756" t="s">
        <v>71</v>
      </c>
      <c r="AA13" s="764">
        <v>0</v>
      </c>
      <c r="AB13" s="763">
        <v>0</v>
      </c>
      <c r="AC13" s="763">
        <v>0</v>
      </c>
      <c r="AD13" s="763">
        <v>0</v>
      </c>
      <c r="AE13" s="759">
        <v>0</v>
      </c>
      <c r="AF13" s="760">
        <v>0</v>
      </c>
      <c r="AG13" s="822"/>
    </row>
    <row r="14" spans="1:33">
      <c r="A14" s="756" t="s">
        <v>182</v>
      </c>
      <c r="B14" s="756" t="s">
        <v>71</v>
      </c>
      <c r="C14" s="757">
        <v>4260</v>
      </c>
      <c r="D14" s="758">
        <v>473.79999999999995</v>
      </c>
      <c r="E14" s="758">
        <v>6.0499999999999998E-2</v>
      </c>
      <c r="F14" s="758">
        <v>2723.3900000000021</v>
      </c>
      <c r="G14" s="759">
        <v>266566.06</v>
      </c>
      <c r="H14" s="760">
        <v>3.0636801720255926E-2</v>
      </c>
      <c r="I14" s="750"/>
      <c r="J14" s="756" t="s">
        <v>71</v>
      </c>
      <c r="K14" s="757">
        <v>1103</v>
      </c>
      <c r="L14" s="763">
        <v>159.91999999999999</v>
      </c>
      <c r="M14" s="763">
        <v>2.0199999999999999E-2</v>
      </c>
      <c r="N14" s="763">
        <v>790.50000000000205</v>
      </c>
      <c r="O14" s="759">
        <v>74557.039999999994</v>
      </c>
      <c r="P14" s="760">
        <v>2.4770783495006266E-2</v>
      </c>
      <c r="Q14" s="750"/>
      <c r="R14" s="756" t="s">
        <v>71</v>
      </c>
      <c r="S14" s="764">
        <v>3157</v>
      </c>
      <c r="T14" s="758">
        <v>313.88</v>
      </c>
      <c r="U14" s="758">
        <v>4.0300000000000002E-2</v>
      </c>
      <c r="V14" s="758">
        <v>1932.89</v>
      </c>
      <c r="W14" s="759">
        <v>192009.02</v>
      </c>
      <c r="X14" s="760">
        <v>3.3739262314263212E-2</v>
      </c>
      <c r="Y14" s="750"/>
      <c r="Z14" s="756" t="s">
        <v>71</v>
      </c>
      <c r="AA14" s="764">
        <v>0</v>
      </c>
      <c r="AB14" s="763">
        <v>0</v>
      </c>
      <c r="AC14" s="763">
        <v>0</v>
      </c>
      <c r="AD14" s="763">
        <v>0</v>
      </c>
      <c r="AE14" s="759">
        <v>0</v>
      </c>
      <c r="AF14" s="760">
        <v>0</v>
      </c>
      <c r="AG14" s="822"/>
    </row>
    <row r="15" spans="1:33">
      <c r="A15" s="756" t="s">
        <v>73</v>
      </c>
      <c r="B15" s="756" t="s">
        <v>71</v>
      </c>
      <c r="C15" s="757">
        <v>25</v>
      </c>
      <c r="D15" s="758">
        <v>0.39</v>
      </c>
      <c r="E15" s="758">
        <v>0</v>
      </c>
      <c r="F15" s="758">
        <v>0.63</v>
      </c>
      <c r="G15" s="759">
        <v>617.91000000000008</v>
      </c>
      <c r="H15" s="760">
        <v>7.1017241095746924E-5</v>
      </c>
      <c r="I15" s="750"/>
      <c r="J15" s="756" t="s">
        <v>71</v>
      </c>
      <c r="K15" s="757">
        <v>14</v>
      </c>
      <c r="L15" s="763">
        <v>0.39</v>
      </c>
      <c r="M15" s="763">
        <v>0</v>
      </c>
      <c r="N15" s="763">
        <v>0.26</v>
      </c>
      <c r="O15" s="759">
        <v>378.41</v>
      </c>
      <c r="P15" s="760">
        <v>1.257226974454099E-4</v>
      </c>
      <c r="Q15" s="750"/>
      <c r="R15" s="756" t="s">
        <v>71</v>
      </c>
      <c r="S15" s="764">
        <v>11</v>
      </c>
      <c r="T15" s="758">
        <v>0</v>
      </c>
      <c r="U15" s="758">
        <v>0</v>
      </c>
      <c r="V15" s="758">
        <v>0.37</v>
      </c>
      <c r="W15" s="759">
        <v>239.5</v>
      </c>
      <c r="X15" s="760">
        <v>4.2084238148114292E-5</v>
      </c>
      <c r="Y15" s="750"/>
      <c r="Z15" s="756" t="s">
        <v>71</v>
      </c>
      <c r="AA15" s="764">
        <v>0</v>
      </c>
      <c r="AB15" s="763">
        <v>0</v>
      </c>
      <c r="AC15" s="763">
        <v>0</v>
      </c>
      <c r="AD15" s="763">
        <v>0</v>
      </c>
      <c r="AE15" s="759">
        <v>0</v>
      </c>
      <c r="AF15" s="760">
        <v>0</v>
      </c>
      <c r="AG15" s="822"/>
    </row>
    <row r="16" spans="1:33">
      <c r="A16" s="756" t="s">
        <v>74</v>
      </c>
      <c r="B16" s="756" t="s">
        <v>71</v>
      </c>
      <c r="C16" s="757">
        <v>4423</v>
      </c>
      <c r="D16" s="758">
        <v>334.64</v>
      </c>
      <c r="E16" s="758">
        <v>3.7100000000000001E-2</v>
      </c>
      <c r="F16" s="758">
        <v>2042.819999999987</v>
      </c>
      <c r="G16" s="759">
        <v>43656.87</v>
      </c>
      <c r="H16" s="760">
        <v>5.0175437560092588E-3</v>
      </c>
      <c r="I16" s="750"/>
      <c r="J16" s="756" t="s">
        <v>71</v>
      </c>
      <c r="K16" s="757">
        <v>1661</v>
      </c>
      <c r="L16" s="763">
        <v>121.86</v>
      </c>
      <c r="M16" s="763">
        <v>1.3299999999999999E-2</v>
      </c>
      <c r="N16" s="763">
        <v>826.85999999999694</v>
      </c>
      <c r="O16" s="759">
        <v>15943.29</v>
      </c>
      <c r="P16" s="760">
        <v>5.2969885176248751E-3</v>
      </c>
      <c r="Q16" s="750"/>
      <c r="R16" s="756" t="s">
        <v>71</v>
      </c>
      <c r="S16" s="764">
        <v>2762</v>
      </c>
      <c r="T16" s="758">
        <v>212.78</v>
      </c>
      <c r="U16" s="758">
        <v>2.3800000000000002E-2</v>
      </c>
      <c r="V16" s="758">
        <v>1215.95999999999</v>
      </c>
      <c r="W16" s="759">
        <v>27713.58</v>
      </c>
      <c r="X16" s="760">
        <v>4.8697490632852499E-3</v>
      </c>
      <c r="Y16" s="750"/>
      <c r="Z16" s="756" t="s">
        <v>71</v>
      </c>
      <c r="AA16" s="764">
        <v>0</v>
      </c>
      <c r="AB16" s="763">
        <v>0</v>
      </c>
      <c r="AC16" s="763">
        <v>0</v>
      </c>
      <c r="AD16" s="763">
        <v>0</v>
      </c>
      <c r="AE16" s="759">
        <v>0</v>
      </c>
      <c r="AF16" s="760">
        <v>0</v>
      </c>
      <c r="AG16" s="822"/>
    </row>
    <row r="17" spans="1:32">
      <c r="A17" s="756" t="s">
        <v>75</v>
      </c>
      <c r="B17" s="756" t="s">
        <v>67</v>
      </c>
      <c r="C17" s="757">
        <v>626</v>
      </c>
      <c r="D17" s="758">
        <v>0</v>
      </c>
      <c r="E17" s="758">
        <v>0</v>
      </c>
      <c r="F17" s="758">
        <v>4256.8</v>
      </c>
      <c r="G17" s="759">
        <v>425712.9</v>
      </c>
      <c r="H17" s="760">
        <v>4.8927765624232657E-2</v>
      </c>
      <c r="I17" s="750"/>
      <c r="J17" s="756" t="s">
        <v>67</v>
      </c>
      <c r="K17" s="757">
        <v>223</v>
      </c>
      <c r="L17" s="763">
        <v>0</v>
      </c>
      <c r="M17" s="763">
        <v>0</v>
      </c>
      <c r="N17" s="763">
        <v>1516.4</v>
      </c>
      <c r="O17" s="759">
        <v>121864.22</v>
      </c>
      <c r="P17" s="760">
        <v>4.0488090855106545E-2</v>
      </c>
      <c r="Q17" s="750"/>
      <c r="R17" s="756" t="s">
        <v>67</v>
      </c>
      <c r="S17" s="764">
        <v>403</v>
      </c>
      <c r="T17" s="758">
        <v>0</v>
      </c>
      <c r="U17" s="758">
        <v>0</v>
      </c>
      <c r="V17" s="758">
        <v>2740.4</v>
      </c>
      <c r="W17" s="759">
        <v>303848.68</v>
      </c>
      <c r="X17" s="760">
        <v>5.3391399624677122E-2</v>
      </c>
      <c r="Y17" s="750"/>
      <c r="Z17" s="756" t="s">
        <v>67</v>
      </c>
      <c r="AA17" s="764">
        <v>0</v>
      </c>
      <c r="AB17" s="763">
        <v>0</v>
      </c>
      <c r="AC17" s="763">
        <v>0</v>
      </c>
      <c r="AD17" s="763">
        <v>0</v>
      </c>
      <c r="AE17" s="759">
        <v>0</v>
      </c>
      <c r="AF17" s="760">
        <v>0</v>
      </c>
    </row>
    <row r="18" spans="1:32">
      <c r="A18" s="756" t="s">
        <v>76</v>
      </c>
      <c r="B18" s="756" t="s">
        <v>67</v>
      </c>
      <c r="C18" s="757">
        <v>2766</v>
      </c>
      <c r="D18" s="758">
        <v>5677.77</v>
      </c>
      <c r="E18" s="758">
        <v>0.66999999999999993</v>
      </c>
      <c r="F18" s="758">
        <v>4917.2599999999893</v>
      </c>
      <c r="G18" s="759">
        <v>173151.6</v>
      </c>
      <c r="H18" s="760">
        <v>1.9900550117839706E-2</v>
      </c>
      <c r="I18" s="750"/>
      <c r="J18" s="756" t="s">
        <v>67</v>
      </c>
      <c r="K18" s="757">
        <v>990</v>
      </c>
      <c r="L18" s="763">
        <v>2280</v>
      </c>
      <c r="M18" s="763">
        <v>0.26919999999999999</v>
      </c>
      <c r="N18" s="763">
        <v>1928.08</v>
      </c>
      <c r="O18" s="759">
        <v>61974</v>
      </c>
      <c r="P18" s="760">
        <v>2.0590202297724246E-2</v>
      </c>
      <c r="Q18" s="750"/>
      <c r="R18" s="756" t="s">
        <v>67</v>
      </c>
      <c r="S18" s="764">
        <v>1776</v>
      </c>
      <c r="T18" s="758">
        <v>3397.77</v>
      </c>
      <c r="U18" s="758">
        <v>0.40079999999999999</v>
      </c>
      <c r="V18" s="758">
        <v>2989.1799999999898</v>
      </c>
      <c r="W18" s="759">
        <v>111177.60000000001</v>
      </c>
      <c r="X18" s="760">
        <v>1.9535802067372824E-2</v>
      </c>
      <c r="Y18" s="750"/>
      <c r="Z18" s="756" t="s">
        <v>67</v>
      </c>
      <c r="AA18" s="764">
        <v>0</v>
      </c>
      <c r="AB18" s="763">
        <v>0</v>
      </c>
      <c r="AC18" s="763">
        <v>0</v>
      </c>
      <c r="AD18" s="763">
        <v>0</v>
      </c>
      <c r="AE18" s="759">
        <v>0</v>
      </c>
      <c r="AF18" s="760">
        <v>0</v>
      </c>
    </row>
    <row r="19" spans="1:32">
      <c r="A19" s="756" t="s">
        <v>77</v>
      </c>
      <c r="B19" s="756" t="s">
        <v>67</v>
      </c>
      <c r="C19" s="757">
        <v>9</v>
      </c>
      <c r="D19" s="758">
        <v>81.7</v>
      </c>
      <c r="E19" s="758">
        <v>0</v>
      </c>
      <c r="F19" s="758">
        <v>74.2</v>
      </c>
      <c r="G19" s="759">
        <v>682.5</v>
      </c>
      <c r="H19" s="760">
        <v>7.8440658102065465E-5</v>
      </c>
      <c r="I19" s="750"/>
      <c r="J19" s="756" t="s">
        <v>67</v>
      </c>
      <c r="K19" s="757">
        <v>0</v>
      </c>
      <c r="L19" s="763">
        <v>0</v>
      </c>
      <c r="M19" s="763">
        <v>0</v>
      </c>
      <c r="N19" s="763">
        <v>0</v>
      </c>
      <c r="O19" s="759">
        <v>0</v>
      </c>
      <c r="P19" s="760">
        <v>0</v>
      </c>
      <c r="Q19" s="750"/>
      <c r="R19" s="756" t="s">
        <v>67</v>
      </c>
      <c r="S19" s="764">
        <v>9</v>
      </c>
      <c r="T19" s="758">
        <v>81.7</v>
      </c>
      <c r="U19" s="758">
        <v>0</v>
      </c>
      <c r="V19" s="758">
        <v>74.2</v>
      </c>
      <c r="W19" s="759">
        <v>682.5</v>
      </c>
      <c r="X19" s="760">
        <v>1.1992689994191234E-4</v>
      </c>
      <c r="Y19" s="750"/>
      <c r="Z19" s="756" t="s">
        <v>67</v>
      </c>
      <c r="AA19" s="764">
        <v>0</v>
      </c>
      <c r="AB19" s="763">
        <v>0</v>
      </c>
      <c r="AC19" s="763">
        <v>0</v>
      </c>
      <c r="AD19" s="763">
        <v>0</v>
      </c>
      <c r="AE19" s="759">
        <v>0</v>
      </c>
      <c r="AF19" s="760">
        <v>0</v>
      </c>
    </row>
    <row r="20" spans="1:32">
      <c r="A20" s="756" t="s">
        <v>183</v>
      </c>
      <c r="B20" s="756" t="s">
        <v>67</v>
      </c>
      <c r="C20" s="757">
        <v>0</v>
      </c>
      <c r="D20" s="758">
        <v>0</v>
      </c>
      <c r="E20" s="758">
        <v>0</v>
      </c>
      <c r="F20" s="758">
        <v>0</v>
      </c>
      <c r="G20" s="759">
        <v>0</v>
      </c>
      <c r="H20" s="760">
        <v>0</v>
      </c>
      <c r="I20" s="750"/>
      <c r="J20" s="756" t="s">
        <v>67</v>
      </c>
      <c r="K20" s="757">
        <v>0</v>
      </c>
      <c r="L20" s="763"/>
      <c r="M20" s="763"/>
      <c r="N20" s="763"/>
      <c r="O20" s="759"/>
      <c r="P20" s="760">
        <v>0</v>
      </c>
      <c r="Q20" s="750"/>
      <c r="R20" s="756" t="s">
        <v>67</v>
      </c>
      <c r="S20" s="764">
        <v>0</v>
      </c>
      <c r="T20" s="763"/>
      <c r="U20" s="763"/>
      <c r="V20" s="763"/>
      <c r="W20" s="759"/>
      <c r="X20" s="760">
        <v>0</v>
      </c>
      <c r="Y20" s="750"/>
      <c r="Z20" s="756" t="s">
        <v>67</v>
      </c>
      <c r="AA20" s="764">
        <v>0</v>
      </c>
      <c r="AB20" s="763">
        <v>0</v>
      </c>
      <c r="AC20" s="763">
        <v>0</v>
      </c>
      <c r="AD20" s="763">
        <v>0</v>
      </c>
      <c r="AE20" s="759">
        <v>0</v>
      </c>
      <c r="AF20" s="760">
        <v>0</v>
      </c>
    </row>
    <row r="21" spans="1:32">
      <c r="A21" s="756" t="s">
        <v>184</v>
      </c>
      <c r="B21" s="756" t="s">
        <v>67</v>
      </c>
      <c r="C21" s="757">
        <v>8</v>
      </c>
      <c r="D21" s="758">
        <v>0</v>
      </c>
      <c r="E21" s="758">
        <v>0</v>
      </c>
      <c r="F21" s="758">
        <v>16</v>
      </c>
      <c r="G21" s="759">
        <v>1003.1</v>
      </c>
      <c r="H21" s="760">
        <v>1.152876544207793E-4</v>
      </c>
      <c r="I21" s="750"/>
      <c r="J21" s="756" t="s">
        <v>67</v>
      </c>
      <c r="K21" s="757">
        <v>6</v>
      </c>
      <c r="L21" s="763">
        <v>0</v>
      </c>
      <c r="M21" s="763">
        <v>0</v>
      </c>
      <c r="N21" s="763">
        <v>12</v>
      </c>
      <c r="O21" s="759">
        <v>702.1</v>
      </c>
      <c r="P21" s="760">
        <v>2.3326525693407224E-4</v>
      </c>
      <c r="Q21" s="750"/>
      <c r="R21" s="756" t="s">
        <v>67</v>
      </c>
      <c r="S21" s="764">
        <v>2</v>
      </c>
      <c r="T21" s="763">
        <v>0</v>
      </c>
      <c r="U21" s="763">
        <v>0</v>
      </c>
      <c r="V21" s="763">
        <v>4</v>
      </c>
      <c r="W21" s="759">
        <v>301</v>
      </c>
      <c r="X21" s="760">
        <v>5.2890837923099799E-5</v>
      </c>
      <c r="Y21" s="750"/>
      <c r="Z21" s="756" t="s">
        <v>67</v>
      </c>
      <c r="AA21" s="764">
        <v>0</v>
      </c>
      <c r="AB21" s="763">
        <v>0</v>
      </c>
      <c r="AC21" s="763">
        <v>0</v>
      </c>
      <c r="AD21" s="763">
        <v>0</v>
      </c>
      <c r="AE21" s="759">
        <v>0</v>
      </c>
      <c r="AF21" s="760">
        <v>0</v>
      </c>
    </row>
    <row r="22" spans="1:32">
      <c r="A22" s="756" t="s">
        <v>185</v>
      </c>
      <c r="B22" s="756" t="s">
        <v>67</v>
      </c>
      <c r="C22" s="757">
        <v>0</v>
      </c>
      <c r="D22" s="758">
        <v>0</v>
      </c>
      <c r="E22" s="758">
        <v>0</v>
      </c>
      <c r="F22" s="758">
        <v>0</v>
      </c>
      <c r="G22" s="759">
        <v>0</v>
      </c>
      <c r="H22" s="760">
        <v>0</v>
      </c>
      <c r="I22" s="750"/>
      <c r="J22" s="756" t="s">
        <v>67</v>
      </c>
      <c r="K22" s="757">
        <v>0</v>
      </c>
      <c r="L22" s="763"/>
      <c r="M22" s="763"/>
      <c r="N22" s="763"/>
      <c r="O22" s="759"/>
      <c r="P22" s="760">
        <v>0</v>
      </c>
      <c r="Q22" s="750"/>
      <c r="R22" s="756" t="s">
        <v>67</v>
      </c>
      <c r="S22" s="764">
        <v>0</v>
      </c>
      <c r="T22" s="763"/>
      <c r="U22" s="763"/>
      <c r="V22" s="763"/>
      <c r="W22" s="759"/>
      <c r="X22" s="760">
        <v>0</v>
      </c>
      <c r="Y22" s="750"/>
      <c r="Z22" s="756" t="s">
        <v>67</v>
      </c>
      <c r="AA22" s="764">
        <v>0</v>
      </c>
      <c r="AB22" s="763">
        <v>0</v>
      </c>
      <c r="AC22" s="763">
        <v>0</v>
      </c>
      <c r="AD22" s="763">
        <v>0</v>
      </c>
      <c r="AE22" s="759">
        <v>0</v>
      </c>
      <c r="AF22" s="760">
        <v>0</v>
      </c>
    </row>
    <row r="23" spans="1:32">
      <c r="A23" s="737" t="s">
        <v>14</v>
      </c>
      <c r="B23" s="750"/>
      <c r="C23" s="761"/>
      <c r="D23" s="762"/>
      <c r="E23" s="762"/>
      <c r="F23" s="762"/>
      <c r="G23" s="762"/>
      <c r="H23" s="755"/>
      <c r="I23" s="750"/>
      <c r="J23" s="750"/>
      <c r="K23" s="761"/>
      <c r="L23" s="762"/>
      <c r="M23" s="762"/>
      <c r="N23" s="762"/>
      <c r="O23" s="762"/>
      <c r="P23" s="755"/>
      <c r="Q23" s="750"/>
      <c r="R23" s="750"/>
      <c r="S23" s="761"/>
      <c r="T23" s="762"/>
      <c r="U23" s="762"/>
      <c r="V23" s="762"/>
      <c r="W23" s="762"/>
      <c r="X23" s="755"/>
      <c r="Y23" s="750"/>
      <c r="Z23" s="750"/>
      <c r="AA23" s="761"/>
      <c r="AB23" s="762"/>
      <c r="AC23" s="762"/>
      <c r="AD23" s="762"/>
      <c r="AE23" s="762"/>
      <c r="AF23" s="755"/>
    </row>
    <row r="24" spans="1:32">
      <c r="A24" s="756" t="s">
        <v>186</v>
      </c>
      <c r="B24" s="756" t="s">
        <v>71</v>
      </c>
      <c r="C24" s="757">
        <v>5188</v>
      </c>
      <c r="D24" s="758">
        <v>42045.150000000096</v>
      </c>
      <c r="E24" s="758">
        <v>8.8374000000000006</v>
      </c>
      <c r="F24" s="758">
        <v>7699.9300000000203</v>
      </c>
      <c r="G24" s="759">
        <v>2134548.4699999997</v>
      </c>
      <c r="H24" s="760">
        <v>0.24532657397444238</v>
      </c>
      <c r="I24" s="750"/>
      <c r="J24" s="756" t="s">
        <v>71</v>
      </c>
      <c r="K24" s="757">
        <v>1421</v>
      </c>
      <c r="L24" s="763">
        <v>17736.259999999998</v>
      </c>
      <c r="M24" s="763">
        <v>3.7277999999999998</v>
      </c>
      <c r="N24" s="763">
        <v>2381.8100000000099</v>
      </c>
      <c r="O24" s="759">
        <v>667069.03</v>
      </c>
      <c r="P24" s="760">
        <v>0.22162658976742963</v>
      </c>
      <c r="Q24" s="750"/>
      <c r="R24" s="756" t="s">
        <v>71</v>
      </c>
      <c r="S24" s="765">
        <v>3767</v>
      </c>
      <c r="T24" s="758">
        <v>24308.890000000101</v>
      </c>
      <c r="U24" s="758">
        <v>5.1096000000000004</v>
      </c>
      <c r="V24" s="758">
        <v>5318.1200000000099</v>
      </c>
      <c r="W24" s="759">
        <v>1467479.44</v>
      </c>
      <c r="X24" s="760">
        <v>0.25786118676585135</v>
      </c>
      <c r="Y24" s="750"/>
      <c r="Z24" s="756" t="s">
        <v>71</v>
      </c>
      <c r="AA24" s="765">
        <v>0</v>
      </c>
      <c r="AB24" s="766">
        <v>0</v>
      </c>
      <c r="AC24" s="766">
        <v>0</v>
      </c>
      <c r="AD24" s="766">
        <v>0</v>
      </c>
      <c r="AE24" s="759">
        <v>0</v>
      </c>
      <c r="AF24" s="760">
        <v>0</v>
      </c>
    </row>
    <row r="25" spans="1:32">
      <c r="A25" s="756" t="s">
        <v>82</v>
      </c>
      <c r="B25" s="756" t="s">
        <v>71</v>
      </c>
      <c r="C25" s="757">
        <v>0</v>
      </c>
      <c r="D25" s="758">
        <v>0</v>
      </c>
      <c r="E25" s="758">
        <v>0</v>
      </c>
      <c r="F25" s="758">
        <v>0</v>
      </c>
      <c r="G25" s="759">
        <v>0</v>
      </c>
      <c r="H25" s="767">
        <v>0</v>
      </c>
      <c r="I25" s="750"/>
      <c r="J25" s="756" t="s">
        <v>71</v>
      </c>
      <c r="K25" s="757"/>
      <c r="L25" s="768"/>
      <c r="M25" s="768"/>
      <c r="N25" s="768"/>
      <c r="O25" s="768"/>
      <c r="P25" s="767">
        <v>0</v>
      </c>
      <c r="Q25" s="750"/>
      <c r="R25" s="756" t="s">
        <v>71</v>
      </c>
      <c r="S25" s="769"/>
      <c r="T25" s="768"/>
      <c r="U25" s="768"/>
      <c r="V25" s="768"/>
      <c r="W25" s="768"/>
      <c r="X25" s="767">
        <v>0</v>
      </c>
      <c r="Y25" s="750"/>
      <c r="Z25" s="756" t="s">
        <v>71</v>
      </c>
      <c r="AA25" s="769">
        <v>0</v>
      </c>
      <c r="AB25" s="768">
        <v>0</v>
      </c>
      <c r="AC25" s="768">
        <v>0</v>
      </c>
      <c r="AD25" s="768">
        <v>0</v>
      </c>
      <c r="AE25" s="768">
        <v>0</v>
      </c>
      <c r="AF25" s="767">
        <v>0</v>
      </c>
    </row>
    <row r="26" spans="1:32" s="10" customFormat="1">
      <c r="A26" s="770" t="s">
        <v>187</v>
      </c>
      <c r="B26" s="770" t="s">
        <v>71</v>
      </c>
      <c r="C26" s="757">
        <v>105</v>
      </c>
      <c r="D26" s="758">
        <v>2037.44</v>
      </c>
      <c r="E26" s="758">
        <v>0.3952</v>
      </c>
      <c r="F26" s="758">
        <v>2619.0000000000009</v>
      </c>
      <c r="G26" s="759">
        <v>133287.61000000002</v>
      </c>
      <c r="H26" s="760">
        <v>1.5318927245789661E-2</v>
      </c>
      <c r="I26" s="750"/>
      <c r="J26" s="770" t="s">
        <v>71</v>
      </c>
      <c r="K26" s="757">
        <v>34</v>
      </c>
      <c r="L26" s="763">
        <v>769.84</v>
      </c>
      <c r="M26" s="763">
        <v>0.14940000000000001</v>
      </c>
      <c r="N26" s="763">
        <v>893.66000000000099</v>
      </c>
      <c r="O26" s="759">
        <v>42636.04</v>
      </c>
      <c r="P26" s="760">
        <v>1.4165370780873638E-2</v>
      </c>
      <c r="Q26" s="750"/>
      <c r="R26" s="770" t="s">
        <v>71</v>
      </c>
      <c r="S26" s="771">
        <v>71</v>
      </c>
      <c r="T26" s="758">
        <v>1267.5999999999999</v>
      </c>
      <c r="U26" s="758">
        <v>0.24579999999999999</v>
      </c>
      <c r="V26" s="758">
        <v>1725.34</v>
      </c>
      <c r="W26" s="759">
        <v>90651.57</v>
      </c>
      <c r="X26" s="760">
        <v>1.5929028227058259E-2</v>
      </c>
      <c r="Y26" s="750"/>
      <c r="Z26" s="770" t="s">
        <v>71</v>
      </c>
      <c r="AA26" s="771">
        <v>0</v>
      </c>
      <c r="AB26" s="772">
        <v>0</v>
      </c>
      <c r="AC26" s="772">
        <v>0</v>
      </c>
      <c r="AD26" s="772">
        <v>0</v>
      </c>
      <c r="AE26" s="759">
        <v>0</v>
      </c>
      <c r="AF26" s="760">
        <v>0</v>
      </c>
    </row>
    <row r="27" spans="1:32">
      <c r="A27" s="737" t="s">
        <v>84</v>
      </c>
      <c r="B27" s="750"/>
      <c r="C27" s="761"/>
      <c r="D27" s="762"/>
      <c r="E27" s="762"/>
      <c r="F27" s="762"/>
      <c r="G27" s="762"/>
      <c r="H27" s="755"/>
      <c r="I27" s="750"/>
      <c r="J27" s="750"/>
      <c r="K27" s="761"/>
      <c r="L27" s="762"/>
      <c r="M27" s="762"/>
      <c r="N27" s="762"/>
      <c r="O27" s="762"/>
      <c r="P27" s="755"/>
      <c r="Q27" s="750"/>
      <c r="R27" s="750"/>
      <c r="S27" s="761"/>
      <c r="T27" s="762"/>
      <c r="U27" s="762"/>
      <c r="V27" s="762"/>
      <c r="W27" s="762"/>
      <c r="X27" s="755"/>
      <c r="Y27" s="750"/>
      <c r="Z27" s="750"/>
      <c r="AA27" s="761"/>
      <c r="AB27" s="762"/>
      <c r="AC27" s="762"/>
      <c r="AD27" s="762"/>
      <c r="AE27" s="762"/>
      <c r="AF27" s="755"/>
    </row>
    <row r="28" spans="1:32">
      <c r="A28" s="756" t="s">
        <v>85</v>
      </c>
      <c r="B28" s="756" t="s">
        <v>67</v>
      </c>
      <c r="C28" s="757">
        <v>0</v>
      </c>
      <c r="D28" s="758">
        <v>0</v>
      </c>
      <c r="E28" s="758">
        <v>0</v>
      </c>
      <c r="F28" s="758">
        <v>0</v>
      </c>
      <c r="G28" s="759">
        <v>0</v>
      </c>
      <c r="H28" s="760">
        <v>0</v>
      </c>
      <c r="I28" s="750"/>
      <c r="J28" s="756" t="s">
        <v>67</v>
      </c>
      <c r="K28" s="757">
        <v>0</v>
      </c>
      <c r="L28" s="773"/>
      <c r="M28" s="773"/>
      <c r="N28" s="773"/>
      <c r="O28" s="759"/>
      <c r="P28" s="760">
        <v>0</v>
      </c>
      <c r="Q28" s="750"/>
      <c r="R28" s="756" t="s">
        <v>67</v>
      </c>
      <c r="S28" s="774">
        <v>0</v>
      </c>
      <c r="T28" s="773"/>
      <c r="U28" s="773"/>
      <c r="V28" s="773"/>
      <c r="W28" s="759"/>
      <c r="X28" s="760">
        <v>0</v>
      </c>
      <c r="Y28" s="750"/>
      <c r="Z28" s="756" t="s">
        <v>67</v>
      </c>
      <c r="AA28" s="774">
        <v>0</v>
      </c>
      <c r="AB28" s="773">
        <v>0</v>
      </c>
      <c r="AC28" s="773">
        <v>0</v>
      </c>
      <c r="AD28" s="773">
        <v>0</v>
      </c>
      <c r="AE28" s="759">
        <v>0</v>
      </c>
      <c r="AF28" s="760">
        <v>0</v>
      </c>
    </row>
    <row r="29" spans="1:32">
      <c r="A29" s="756" t="s">
        <v>86</v>
      </c>
      <c r="B29" s="756" t="s">
        <v>67</v>
      </c>
      <c r="C29" s="757">
        <v>1107</v>
      </c>
      <c r="D29" s="758">
        <v>0</v>
      </c>
      <c r="E29" s="758">
        <v>0</v>
      </c>
      <c r="F29" s="758">
        <v>0</v>
      </c>
      <c r="G29" s="759">
        <v>904730.78</v>
      </c>
      <c r="H29" s="760">
        <v>0.10398194547750185</v>
      </c>
      <c r="I29" s="750"/>
      <c r="J29" s="756" t="s">
        <v>67</v>
      </c>
      <c r="K29" s="757">
        <v>289</v>
      </c>
      <c r="L29" s="763">
        <v>0</v>
      </c>
      <c r="M29" s="763">
        <v>0</v>
      </c>
      <c r="N29" s="763">
        <v>0</v>
      </c>
      <c r="O29" s="759">
        <v>329571.46000000002</v>
      </c>
      <c r="P29" s="760">
        <v>0.10949661201401127</v>
      </c>
      <c r="Q29" s="750"/>
      <c r="R29" s="756" t="s">
        <v>67</v>
      </c>
      <c r="S29" s="774">
        <v>818</v>
      </c>
      <c r="T29" s="758">
        <v>0</v>
      </c>
      <c r="U29" s="758">
        <v>0</v>
      </c>
      <c r="V29" s="758">
        <v>0</v>
      </c>
      <c r="W29" s="759">
        <v>575159.31999999995</v>
      </c>
      <c r="X29" s="760">
        <v>0.10106531021289132</v>
      </c>
      <c r="Y29" s="750"/>
      <c r="Z29" s="756" t="s">
        <v>67</v>
      </c>
      <c r="AA29" s="774">
        <v>0</v>
      </c>
      <c r="AB29" s="773">
        <v>0</v>
      </c>
      <c r="AC29" s="773">
        <v>0</v>
      </c>
      <c r="AD29" s="773">
        <v>0</v>
      </c>
      <c r="AE29" s="759">
        <v>0</v>
      </c>
      <c r="AF29" s="760">
        <v>0</v>
      </c>
    </row>
    <row r="30" spans="1:32">
      <c r="A30" s="756" t="s">
        <v>87</v>
      </c>
      <c r="B30" s="756" t="s">
        <v>67</v>
      </c>
      <c r="C30" s="757">
        <v>246</v>
      </c>
      <c r="D30" s="758">
        <v>0</v>
      </c>
      <c r="E30" s="758">
        <v>0</v>
      </c>
      <c r="F30" s="758">
        <v>0</v>
      </c>
      <c r="G30" s="759">
        <v>247794.19</v>
      </c>
      <c r="H30" s="760">
        <v>2.8479325036583514E-2</v>
      </c>
      <c r="I30" s="750"/>
      <c r="J30" s="756" t="s">
        <v>67</v>
      </c>
      <c r="K30" s="757">
        <v>36</v>
      </c>
      <c r="L30" s="763">
        <v>0</v>
      </c>
      <c r="M30" s="763">
        <v>0</v>
      </c>
      <c r="N30" s="763">
        <v>0</v>
      </c>
      <c r="O30" s="759">
        <v>37632.239999999998</v>
      </c>
      <c r="P30" s="760">
        <v>1.2502911455070032E-2</v>
      </c>
      <c r="Q30" s="750"/>
      <c r="R30" s="756" t="s">
        <v>67</v>
      </c>
      <c r="S30" s="774">
        <v>210</v>
      </c>
      <c r="T30" s="758">
        <v>0</v>
      </c>
      <c r="U30" s="758">
        <v>0</v>
      </c>
      <c r="V30" s="758">
        <v>0</v>
      </c>
      <c r="W30" s="759">
        <v>210161.95</v>
      </c>
      <c r="X30" s="760">
        <v>3.6929041976918951E-2</v>
      </c>
      <c r="Y30" s="750"/>
      <c r="Z30" s="756" t="s">
        <v>67</v>
      </c>
      <c r="AA30" s="774">
        <v>0</v>
      </c>
      <c r="AB30" s="773">
        <v>0</v>
      </c>
      <c r="AC30" s="773">
        <v>0</v>
      </c>
      <c r="AD30" s="773">
        <v>0</v>
      </c>
      <c r="AE30" s="759">
        <v>0</v>
      </c>
      <c r="AF30" s="760">
        <v>0</v>
      </c>
    </row>
    <row r="31" spans="1:32">
      <c r="A31" s="756" t="s">
        <v>88</v>
      </c>
      <c r="B31" s="756" t="s">
        <v>67</v>
      </c>
      <c r="C31" s="757">
        <v>0</v>
      </c>
      <c r="D31" s="758">
        <v>0</v>
      </c>
      <c r="E31" s="758">
        <v>0</v>
      </c>
      <c r="F31" s="758">
        <v>0</v>
      </c>
      <c r="G31" s="759">
        <v>0</v>
      </c>
      <c r="H31" s="760">
        <v>0</v>
      </c>
      <c r="I31" s="750"/>
      <c r="J31" s="756" t="s">
        <v>67</v>
      </c>
      <c r="K31" s="757">
        <v>0</v>
      </c>
      <c r="L31" s="773"/>
      <c r="M31" s="773"/>
      <c r="N31" s="773"/>
      <c r="O31" s="759"/>
      <c r="P31" s="760">
        <v>0</v>
      </c>
      <c r="Q31" s="750"/>
      <c r="R31" s="756" t="s">
        <v>67</v>
      </c>
      <c r="S31" s="774">
        <v>0</v>
      </c>
      <c r="T31" s="773"/>
      <c r="U31" s="773"/>
      <c r="V31" s="773"/>
      <c r="W31" s="759"/>
      <c r="X31" s="760">
        <v>0</v>
      </c>
      <c r="Y31" s="750"/>
      <c r="Z31" s="756" t="s">
        <v>67</v>
      </c>
      <c r="AA31" s="774">
        <v>0</v>
      </c>
      <c r="AB31" s="773">
        <v>0</v>
      </c>
      <c r="AC31" s="773">
        <v>0</v>
      </c>
      <c r="AD31" s="773">
        <v>0</v>
      </c>
      <c r="AE31" s="759">
        <v>0</v>
      </c>
      <c r="AF31" s="760">
        <v>0</v>
      </c>
    </row>
    <row r="32" spans="1:32">
      <c r="A32" s="756" t="s">
        <v>89</v>
      </c>
      <c r="B32" s="756" t="s">
        <v>67</v>
      </c>
      <c r="C32" s="757">
        <v>0</v>
      </c>
      <c r="D32" s="758">
        <v>0</v>
      </c>
      <c r="E32" s="758">
        <v>0</v>
      </c>
      <c r="F32" s="758">
        <v>0</v>
      </c>
      <c r="G32" s="759">
        <v>0</v>
      </c>
      <c r="H32" s="760">
        <v>0</v>
      </c>
      <c r="I32" s="750"/>
      <c r="J32" s="756" t="s">
        <v>67</v>
      </c>
      <c r="K32" s="757">
        <v>0</v>
      </c>
      <c r="L32" s="773"/>
      <c r="M32" s="773"/>
      <c r="N32" s="773"/>
      <c r="O32" s="759"/>
      <c r="P32" s="760">
        <v>0</v>
      </c>
      <c r="Q32" s="750"/>
      <c r="R32" s="756" t="s">
        <v>67</v>
      </c>
      <c r="S32" s="774">
        <v>0</v>
      </c>
      <c r="T32" s="773"/>
      <c r="U32" s="773"/>
      <c r="V32" s="773"/>
      <c r="W32" s="759"/>
      <c r="X32" s="760">
        <v>0</v>
      </c>
      <c r="Y32" s="750"/>
      <c r="Z32" s="756" t="s">
        <v>67</v>
      </c>
      <c r="AA32" s="774">
        <v>0</v>
      </c>
      <c r="AB32" s="773">
        <v>0</v>
      </c>
      <c r="AC32" s="773">
        <v>0</v>
      </c>
      <c r="AD32" s="773">
        <v>0</v>
      </c>
      <c r="AE32" s="759">
        <v>0</v>
      </c>
      <c r="AF32" s="760">
        <v>0</v>
      </c>
    </row>
    <row r="33" spans="1:32">
      <c r="A33" s="756" t="s">
        <v>90</v>
      </c>
      <c r="B33" s="756" t="s">
        <v>67</v>
      </c>
      <c r="C33" s="757">
        <v>0</v>
      </c>
      <c r="D33" s="758">
        <v>0</v>
      </c>
      <c r="E33" s="758">
        <v>0</v>
      </c>
      <c r="F33" s="758">
        <v>0</v>
      </c>
      <c r="G33" s="759">
        <v>0</v>
      </c>
      <c r="H33" s="760">
        <v>0</v>
      </c>
      <c r="I33" s="750"/>
      <c r="J33" s="756" t="s">
        <v>67</v>
      </c>
      <c r="K33" s="757">
        <v>0</v>
      </c>
      <c r="L33" s="773"/>
      <c r="M33" s="773"/>
      <c r="N33" s="773"/>
      <c r="O33" s="759"/>
      <c r="P33" s="760">
        <v>0</v>
      </c>
      <c r="Q33" s="750"/>
      <c r="R33" s="756" t="s">
        <v>67</v>
      </c>
      <c r="S33" s="774">
        <v>0</v>
      </c>
      <c r="T33" s="773"/>
      <c r="U33" s="773"/>
      <c r="V33" s="773"/>
      <c r="W33" s="759"/>
      <c r="X33" s="760">
        <v>0</v>
      </c>
      <c r="Y33" s="750"/>
      <c r="Z33" s="756" t="s">
        <v>67</v>
      </c>
      <c r="AA33" s="774">
        <v>0</v>
      </c>
      <c r="AB33" s="773">
        <v>0</v>
      </c>
      <c r="AC33" s="773">
        <v>0</v>
      </c>
      <c r="AD33" s="773">
        <v>0</v>
      </c>
      <c r="AE33" s="759">
        <v>0</v>
      </c>
      <c r="AF33" s="760">
        <v>0</v>
      </c>
    </row>
    <row r="34" spans="1:32">
      <c r="A34" s="756" t="s">
        <v>91</v>
      </c>
      <c r="B34" s="756" t="s">
        <v>67</v>
      </c>
      <c r="C34" s="757">
        <v>0</v>
      </c>
      <c r="D34" s="758">
        <v>0</v>
      </c>
      <c r="E34" s="758">
        <v>0</v>
      </c>
      <c r="F34" s="758">
        <v>0</v>
      </c>
      <c r="G34" s="759">
        <v>0</v>
      </c>
      <c r="H34" s="760">
        <v>0</v>
      </c>
      <c r="I34" s="750"/>
      <c r="J34" s="756" t="s">
        <v>67</v>
      </c>
      <c r="K34" s="757">
        <v>0</v>
      </c>
      <c r="L34" s="773"/>
      <c r="M34" s="773"/>
      <c r="N34" s="773"/>
      <c r="O34" s="759"/>
      <c r="P34" s="760">
        <v>0</v>
      </c>
      <c r="Q34" s="750"/>
      <c r="R34" s="756" t="s">
        <v>67</v>
      </c>
      <c r="S34" s="774">
        <v>0</v>
      </c>
      <c r="T34" s="773"/>
      <c r="U34" s="773"/>
      <c r="V34" s="773"/>
      <c r="W34" s="759"/>
      <c r="X34" s="760">
        <v>0</v>
      </c>
      <c r="Y34" s="750"/>
      <c r="Z34" s="756" t="s">
        <v>67</v>
      </c>
      <c r="AA34" s="774">
        <v>0</v>
      </c>
      <c r="AB34" s="773">
        <v>0</v>
      </c>
      <c r="AC34" s="773">
        <v>0</v>
      </c>
      <c r="AD34" s="773">
        <v>0</v>
      </c>
      <c r="AE34" s="759">
        <v>0</v>
      </c>
      <c r="AF34" s="760">
        <v>0</v>
      </c>
    </row>
    <row r="35" spans="1:32">
      <c r="A35" s="756" t="s">
        <v>188</v>
      </c>
      <c r="B35" s="756" t="s">
        <v>71</v>
      </c>
      <c r="C35" s="757">
        <v>132</v>
      </c>
      <c r="D35" s="758">
        <v>1615.88</v>
      </c>
      <c r="E35" s="758">
        <v>0.33929999999999999</v>
      </c>
      <c r="F35" s="758">
        <v>1864.7700000000009</v>
      </c>
      <c r="G35" s="759">
        <v>20517.11</v>
      </c>
      <c r="H35" s="760">
        <v>2.3580595029340195E-3</v>
      </c>
      <c r="I35" s="750"/>
      <c r="J35" s="756" t="s">
        <v>71</v>
      </c>
      <c r="K35" s="757">
        <v>56</v>
      </c>
      <c r="L35" s="763">
        <v>557.20000000000005</v>
      </c>
      <c r="M35" s="763">
        <v>0.11700000000000001</v>
      </c>
      <c r="N35" s="763">
        <v>799.41000000000099</v>
      </c>
      <c r="O35" s="759">
        <v>7772.58</v>
      </c>
      <c r="P35" s="760">
        <v>2.5823570299681399E-3</v>
      </c>
      <c r="Q35" s="750"/>
      <c r="R35" s="756" t="s">
        <v>71</v>
      </c>
      <c r="S35" s="774">
        <v>76</v>
      </c>
      <c r="T35" s="758">
        <v>1058.68</v>
      </c>
      <c r="U35" s="758">
        <v>0.2223</v>
      </c>
      <c r="V35" s="758">
        <v>1065.3599999999999</v>
      </c>
      <c r="W35" s="759">
        <v>12744.53</v>
      </c>
      <c r="X35" s="760">
        <v>2.239431463907253E-3</v>
      </c>
      <c r="Y35" s="750"/>
      <c r="Z35" s="756" t="s">
        <v>71</v>
      </c>
      <c r="AA35" s="774">
        <v>0</v>
      </c>
      <c r="AB35" s="773">
        <v>0</v>
      </c>
      <c r="AC35" s="773">
        <v>0</v>
      </c>
      <c r="AD35" s="773">
        <v>0</v>
      </c>
      <c r="AE35" s="759">
        <v>0</v>
      </c>
      <c r="AF35" s="760">
        <v>0</v>
      </c>
    </row>
    <row r="36" spans="1:32">
      <c r="A36" s="756" t="s">
        <v>189</v>
      </c>
      <c r="B36" s="756" t="s">
        <v>71</v>
      </c>
      <c r="C36" s="757">
        <v>0</v>
      </c>
      <c r="D36" s="758">
        <v>0</v>
      </c>
      <c r="E36" s="758">
        <v>0</v>
      </c>
      <c r="F36" s="758">
        <v>0</v>
      </c>
      <c r="G36" s="759">
        <v>0</v>
      </c>
      <c r="H36" s="760">
        <v>0</v>
      </c>
      <c r="I36" s="750"/>
      <c r="J36" s="756" t="s">
        <v>71</v>
      </c>
      <c r="K36" s="757">
        <v>0</v>
      </c>
      <c r="L36" s="773"/>
      <c r="M36" s="773"/>
      <c r="N36" s="773"/>
      <c r="O36" s="759"/>
      <c r="P36" s="760">
        <v>0</v>
      </c>
      <c r="Q36" s="750"/>
      <c r="R36" s="756" t="s">
        <v>71</v>
      </c>
      <c r="S36" s="774">
        <v>0</v>
      </c>
      <c r="T36" s="773"/>
      <c r="U36" s="773"/>
      <c r="V36" s="773"/>
      <c r="W36" s="759"/>
      <c r="X36" s="760">
        <v>0</v>
      </c>
      <c r="Y36" s="750"/>
      <c r="Z36" s="756" t="s">
        <v>71</v>
      </c>
      <c r="AA36" s="774">
        <v>0</v>
      </c>
      <c r="AB36" s="773">
        <v>0</v>
      </c>
      <c r="AC36" s="773">
        <v>0</v>
      </c>
      <c r="AD36" s="773">
        <v>0</v>
      </c>
      <c r="AE36" s="759">
        <v>0</v>
      </c>
      <c r="AF36" s="760">
        <v>0</v>
      </c>
    </row>
    <row r="37" spans="1:32">
      <c r="A37" s="756" t="s">
        <v>190</v>
      </c>
      <c r="B37" s="756" t="s">
        <v>71</v>
      </c>
      <c r="C37" s="757">
        <v>0</v>
      </c>
      <c r="D37" s="758">
        <v>0</v>
      </c>
      <c r="E37" s="758">
        <v>0</v>
      </c>
      <c r="F37" s="758">
        <v>0</v>
      </c>
      <c r="G37" s="759">
        <v>0</v>
      </c>
      <c r="H37" s="760">
        <v>0</v>
      </c>
      <c r="I37" s="750"/>
      <c r="J37" s="756" t="s">
        <v>71</v>
      </c>
      <c r="K37" s="757">
        <v>0</v>
      </c>
      <c r="L37" s="773"/>
      <c r="M37" s="773"/>
      <c r="N37" s="773"/>
      <c r="O37" s="759"/>
      <c r="P37" s="760">
        <v>0</v>
      </c>
      <c r="Q37" s="750"/>
      <c r="R37" s="756" t="s">
        <v>71</v>
      </c>
      <c r="S37" s="774">
        <v>0</v>
      </c>
      <c r="T37" s="773"/>
      <c r="U37" s="773"/>
      <c r="V37" s="773"/>
      <c r="W37" s="759"/>
      <c r="X37" s="760">
        <v>0</v>
      </c>
      <c r="Y37" s="750"/>
      <c r="Z37" s="756" t="s">
        <v>71</v>
      </c>
      <c r="AA37" s="774">
        <v>0</v>
      </c>
      <c r="AB37" s="773">
        <v>0</v>
      </c>
      <c r="AC37" s="773">
        <v>0</v>
      </c>
      <c r="AD37" s="773">
        <v>0</v>
      </c>
      <c r="AE37" s="759">
        <v>0</v>
      </c>
      <c r="AF37" s="760">
        <v>0</v>
      </c>
    </row>
    <row r="38" spans="1:32">
      <c r="A38" s="756" t="s">
        <v>191</v>
      </c>
      <c r="B38" s="756" t="s">
        <v>71</v>
      </c>
      <c r="C38" s="757">
        <v>0</v>
      </c>
      <c r="D38" s="758">
        <v>0</v>
      </c>
      <c r="E38" s="758">
        <v>0</v>
      </c>
      <c r="F38" s="758">
        <v>0</v>
      </c>
      <c r="G38" s="759">
        <v>0</v>
      </c>
      <c r="H38" s="760">
        <v>0</v>
      </c>
      <c r="I38" s="750"/>
      <c r="J38" s="756" t="s">
        <v>71</v>
      </c>
      <c r="K38" s="757">
        <v>0</v>
      </c>
      <c r="L38" s="773"/>
      <c r="M38" s="773"/>
      <c r="N38" s="773"/>
      <c r="O38" s="759"/>
      <c r="P38" s="760">
        <v>0</v>
      </c>
      <c r="Q38" s="750"/>
      <c r="R38" s="756" t="s">
        <v>71</v>
      </c>
      <c r="S38" s="774">
        <v>0</v>
      </c>
      <c r="T38" s="773"/>
      <c r="U38" s="773"/>
      <c r="V38" s="773"/>
      <c r="W38" s="759"/>
      <c r="X38" s="760">
        <v>0</v>
      </c>
      <c r="Y38" s="750"/>
      <c r="Z38" s="756" t="s">
        <v>71</v>
      </c>
      <c r="AA38" s="774">
        <v>0</v>
      </c>
      <c r="AB38" s="773">
        <v>0</v>
      </c>
      <c r="AC38" s="773">
        <v>0</v>
      </c>
      <c r="AD38" s="773">
        <v>0</v>
      </c>
      <c r="AE38" s="759">
        <v>0</v>
      </c>
      <c r="AF38" s="760">
        <v>0</v>
      </c>
    </row>
    <row r="39" spans="1:32">
      <c r="A39" s="756" t="s">
        <v>192</v>
      </c>
      <c r="B39" s="756" t="s">
        <v>71</v>
      </c>
      <c r="C39" s="757">
        <v>0</v>
      </c>
      <c r="D39" s="758">
        <v>0</v>
      </c>
      <c r="E39" s="758">
        <v>0</v>
      </c>
      <c r="F39" s="758">
        <v>0</v>
      </c>
      <c r="G39" s="759">
        <v>0</v>
      </c>
      <c r="H39" s="760">
        <v>0</v>
      </c>
      <c r="I39" s="750"/>
      <c r="J39" s="756" t="s">
        <v>71</v>
      </c>
      <c r="K39" s="757">
        <v>0</v>
      </c>
      <c r="L39" s="773"/>
      <c r="M39" s="773"/>
      <c r="N39" s="773"/>
      <c r="O39" s="759"/>
      <c r="P39" s="760">
        <v>0</v>
      </c>
      <c r="Q39" s="750"/>
      <c r="R39" s="756" t="s">
        <v>71</v>
      </c>
      <c r="S39" s="774">
        <v>0</v>
      </c>
      <c r="T39" s="773"/>
      <c r="U39" s="773"/>
      <c r="V39" s="773"/>
      <c r="W39" s="759"/>
      <c r="X39" s="760">
        <v>0</v>
      </c>
      <c r="Y39" s="750"/>
      <c r="Z39" s="756" t="s">
        <v>71</v>
      </c>
      <c r="AA39" s="774">
        <v>0</v>
      </c>
      <c r="AB39" s="773">
        <v>0</v>
      </c>
      <c r="AC39" s="773">
        <v>0</v>
      </c>
      <c r="AD39" s="773">
        <v>0</v>
      </c>
      <c r="AE39" s="759">
        <v>0</v>
      </c>
      <c r="AF39" s="760">
        <v>0</v>
      </c>
    </row>
    <row r="40" spans="1:32">
      <c r="A40" s="737" t="s">
        <v>97</v>
      </c>
      <c r="B40" s="750"/>
      <c r="C40" s="761"/>
      <c r="D40" s="762"/>
      <c r="E40" s="762"/>
      <c r="F40" s="762"/>
      <c r="G40" s="775"/>
      <c r="H40" s="755"/>
      <c r="I40" s="750"/>
      <c r="J40" s="750"/>
      <c r="K40" s="761"/>
      <c r="L40" s="762"/>
      <c r="M40" s="762"/>
      <c r="N40" s="762"/>
      <c r="O40" s="775"/>
      <c r="P40" s="755"/>
      <c r="Q40" s="750"/>
      <c r="R40" s="750"/>
      <c r="S40" s="761"/>
      <c r="T40" s="762"/>
      <c r="U40" s="762"/>
      <c r="V40" s="762"/>
      <c r="W40" s="775"/>
      <c r="X40" s="755"/>
      <c r="Y40" s="750"/>
      <c r="Z40" s="750"/>
      <c r="AA40" s="761"/>
      <c r="AB40" s="762"/>
      <c r="AC40" s="762"/>
      <c r="AD40" s="762"/>
      <c r="AE40" s="775"/>
      <c r="AF40" s="755"/>
    </row>
    <row r="41" spans="1:32">
      <c r="A41" s="756" t="s">
        <v>98</v>
      </c>
      <c r="B41" s="756" t="s">
        <v>71</v>
      </c>
      <c r="C41" s="757">
        <v>1539</v>
      </c>
      <c r="D41" s="758">
        <v>0</v>
      </c>
      <c r="E41" s="758">
        <v>0</v>
      </c>
      <c r="F41" s="758">
        <v>18953.919999999991</v>
      </c>
      <c r="G41" s="759">
        <v>118444.39</v>
      </c>
      <c r="H41" s="760">
        <v>1.361297567779883E-2</v>
      </c>
      <c r="I41" s="750"/>
      <c r="J41" s="756" t="s">
        <v>71</v>
      </c>
      <c r="K41" s="757">
        <v>386</v>
      </c>
      <c r="L41" s="763">
        <v>0</v>
      </c>
      <c r="M41" s="763">
        <v>0</v>
      </c>
      <c r="N41" s="763">
        <v>4790.6199999999899</v>
      </c>
      <c r="O41" s="759">
        <v>29869.7</v>
      </c>
      <c r="P41" s="760">
        <v>9.92389010830887E-3</v>
      </c>
      <c r="Q41" s="750"/>
      <c r="R41" s="756" t="s">
        <v>71</v>
      </c>
      <c r="S41" s="774">
        <v>1153</v>
      </c>
      <c r="T41" s="758">
        <v>0</v>
      </c>
      <c r="U41" s="758">
        <v>0</v>
      </c>
      <c r="V41" s="758">
        <v>14163.3</v>
      </c>
      <c r="W41" s="759">
        <v>88574.69</v>
      </c>
      <c r="X41" s="760">
        <v>1.5564084959730261E-2</v>
      </c>
      <c r="Y41" s="750"/>
      <c r="Z41" s="756" t="s">
        <v>71</v>
      </c>
      <c r="AA41" s="776">
        <v>0</v>
      </c>
      <c r="AB41" s="777">
        <v>0</v>
      </c>
      <c r="AC41" s="777">
        <v>0</v>
      </c>
      <c r="AD41" s="777">
        <v>0</v>
      </c>
      <c r="AE41" s="759">
        <v>0</v>
      </c>
      <c r="AF41" s="760">
        <v>0</v>
      </c>
    </row>
    <row r="42" spans="1:32">
      <c r="A42" s="756" t="s">
        <v>99</v>
      </c>
      <c r="B42" s="756" t="s">
        <v>71</v>
      </c>
      <c r="C42" s="757">
        <v>0</v>
      </c>
      <c r="D42" s="758">
        <v>0</v>
      </c>
      <c r="E42" s="758">
        <v>0</v>
      </c>
      <c r="F42" s="758">
        <v>0</v>
      </c>
      <c r="G42" s="759">
        <v>0</v>
      </c>
      <c r="H42" s="760">
        <v>0</v>
      </c>
      <c r="I42" s="750"/>
      <c r="J42" s="756" t="s">
        <v>71</v>
      </c>
      <c r="K42" s="757">
        <v>0</v>
      </c>
      <c r="L42" s="777"/>
      <c r="M42" s="777"/>
      <c r="N42" s="777"/>
      <c r="O42" s="759"/>
      <c r="P42" s="760">
        <v>0</v>
      </c>
      <c r="Q42" s="750"/>
      <c r="R42" s="756" t="s">
        <v>71</v>
      </c>
      <c r="S42" s="776">
        <v>0</v>
      </c>
      <c r="T42" s="777"/>
      <c r="U42" s="777"/>
      <c r="V42" s="777"/>
      <c r="W42" s="759"/>
      <c r="X42" s="760">
        <v>0</v>
      </c>
      <c r="Y42" s="750"/>
      <c r="Z42" s="756" t="s">
        <v>71</v>
      </c>
      <c r="AA42" s="776">
        <v>0</v>
      </c>
      <c r="AB42" s="777">
        <v>0</v>
      </c>
      <c r="AC42" s="777">
        <v>0</v>
      </c>
      <c r="AD42" s="777">
        <v>0</v>
      </c>
      <c r="AE42" s="759">
        <v>0</v>
      </c>
      <c r="AF42" s="760">
        <v>0</v>
      </c>
    </row>
    <row r="43" spans="1:32">
      <c r="A43" s="737" t="s">
        <v>100</v>
      </c>
      <c r="B43" s="750"/>
      <c r="C43" s="761"/>
      <c r="D43" s="762"/>
      <c r="E43" s="762"/>
      <c r="F43" s="762"/>
      <c r="G43" s="762"/>
      <c r="H43" s="755"/>
      <c r="I43" s="750"/>
      <c r="J43" s="750"/>
      <c r="K43" s="761"/>
      <c r="L43" s="762"/>
      <c r="M43" s="762"/>
      <c r="N43" s="762"/>
      <c r="O43" s="762"/>
      <c r="P43" s="755"/>
      <c r="Q43" s="750"/>
      <c r="R43" s="750"/>
      <c r="S43" s="761"/>
      <c r="T43" s="762"/>
      <c r="U43" s="762"/>
      <c r="V43" s="762"/>
      <c r="W43" s="762"/>
      <c r="X43" s="755"/>
      <c r="Y43" s="750"/>
      <c r="Z43" s="750"/>
      <c r="AA43" s="761"/>
      <c r="AB43" s="762"/>
      <c r="AC43" s="762"/>
      <c r="AD43" s="762"/>
      <c r="AE43" s="762"/>
      <c r="AF43" s="755"/>
    </row>
    <row r="44" spans="1:32">
      <c r="A44" s="756" t="s">
        <v>193</v>
      </c>
      <c r="B44" s="756" t="s">
        <v>67</v>
      </c>
      <c r="C44" s="757">
        <v>5567</v>
      </c>
      <c r="D44" s="758">
        <v>379502.38999999897</v>
      </c>
      <c r="E44" s="758">
        <v>701.44199999999898</v>
      </c>
      <c r="F44" s="758">
        <v>-130.91919999999999</v>
      </c>
      <c r="G44" s="759">
        <v>444548.52</v>
      </c>
      <c r="H44" s="760">
        <v>5.1092569182562948E-2</v>
      </c>
      <c r="I44" s="750"/>
      <c r="J44" s="756" t="s">
        <v>67</v>
      </c>
      <c r="K44" s="757">
        <v>1508</v>
      </c>
      <c r="L44" s="763">
        <v>102800.36</v>
      </c>
      <c r="M44" s="763">
        <v>190.00800000000001</v>
      </c>
      <c r="N44" s="763">
        <v>-34.447200000000002</v>
      </c>
      <c r="O44" s="759">
        <v>120285.28</v>
      </c>
      <c r="P44" s="760">
        <v>3.9963504834905031E-2</v>
      </c>
      <c r="Q44" s="750"/>
      <c r="R44" s="756" t="s">
        <v>67</v>
      </c>
      <c r="S44" s="774">
        <v>4059</v>
      </c>
      <c r="T44" s="758">
        <v>276702.02999999898</v>
      </c>
      <c r="U44" s="758">
        <v>511.433999999999</v>
      </c>
      <c r="V44" s="758">
        <v>-96.471999999999994</v>
      </c>
      <c r="W44" s="759">
        <v>324263.24</v>
      </c>
      <c r="X44" s="760">
        <v>5.6978586283253189E-2</v>
      </c>
      <c r="Y44" s="750"/>
      <c r="Z44" s="756" t="s">
        <v>67</v>
      </c>
      <c r="AA44" s="778">
        <v>0</v>
      </c>
      <c r="AB44" s="779">
        <v>0</v>
      </c>
      <c r="AC44" s="779">
        <v>0</v>
      </c>
      <c r="AD44" s="779">
        <v>0</v>
      </c>
      <c r="AE44" s="759">
        <v>0</v>
      </c>
      <c r="AF44" s="760">
        <v>0</v>
      </c>
    </row>
    <row r="45" spans="1:32">
      <c r="A45" s="756" t="s">
        <v>102</v>
      </c>
      <c r="B45" s="756" t="s">
        <v>67</v>
      </c>
      <c r="C45" s="757">
        <v>1285</v>
      </c>
      <c r="D45" s="758">
        <v>133215.9499999999</v>
      </c>
      <c r="E45" s="758">
        <v>106.6550000000001</v>
      </c>
      <c r="F45" s="758">
        <v>0</v>
      </c>
      <c r="G45" s="759">
        <v>88665</v>
      </c>
      <c r="H45" s="760">
        <v>1.019038967123756E-2</v>
      </c>
      <c r="I45" s="750"/>
      <c r="J45" s="756" t="s">
        <v>67</v>
      </c>
      <c r="K45" s="757">
        <v>517</v>
      </c>
      <c r="L45" s="763">
        <v>53597.39</v>
      </c>
      <c r="M45" s="763">
        <v>42.911000000000001</v>
      </c>
      <c r="N45" s="763">
        <v>0</v>
      </c>
      <c r="O45" s="759">
        <v>35673</v>
      </c>
      <c r="P45" s="760">
        <v>1.1851974805026576E-2</v>
      </c>
      <c r="Q45" s="750"/>
      <c r="R45" s="756" t="s">
        <v>67</v>
      </c>
      <c r="S45" s="774">
        <v>768</v>
      </c>
      <c r="T45" s="758">
        <v>79618.559999999896</v>
      </c>
      <c r="U45" s="758">
        <v>63.744000000000099</v>
      </c>
      <c r="V45" s="758">
        <v>0</v>
      </c>
      <c r="W45" s="759">
        <v>52992</v>
      </c>
      <c r="X45" s="760">
        <v>9.3115989475777549E-3</v>
      </c>
      <c r="Y45" s="750"/>
      <c r="Z45" s="756" t="s">
        <v>67</v>
      </c>
      <c r="AA45" s="778">
        <v>0</v>
      </c>
      <c r="AB45" s="779">
        <v>0</v>
      </c>
      <c r="AC45" s="779">
        <v>0</v>
      </c>
      <c r="AD45" s="779">
        <v>0</v>
      </c>
      <c r="AE45" s="759">
        <v>0</v>
      </c>
      <c r="AF45" s="760">
        <v>0</v>
      </c>
    </row>
    <row r="46" spans="1:32">
      <c r="A46" s="756" t="s">
        <v>194</v>
      </c>
      <c r="B46" s="756" t="s">
        <v>67</v>
      </c>
      <c r="C46" s="757">
        <v>6116</v>
      </c>
      <c r="D46" s="758">
        <v>416927.71999999904</v>
      </c>
      <c r="E46" s="758">
        <v>770.61600000000089</v>
      </c>
      <c r="F46" s="758">
        <v>-9783.4100000000308</v>
      </c>
      <c r="G46" s="759">
        <v>548177.07999999996</v>
      </c>
      <c r="H46" s="760">
        <v>6.3002741262518078E-2</v>
      </c>
      <c r="I46" s="750"/>
      <c r="J46" s="756" t="s">
        <v>67</v>
      </c>
      <c r="K46" s="757">
        <v>1570</v>
      </c>
      <c r="L46" s="763">
        <v>107026.9</v>
      </c>
      <c r="M46" s="763">
        <v>197.82</v>
      </c>
      <c r="N46" s="763">
        <v>-2470.7800000000102</v>
      </c>
      <c r="O46" s="759">
        <v>140719.1</v>
      </c>
      <c r="P46" s="760">
        <v>4.6752424180360928E-2</v>
      </c>
      <c r="Q46" s="750"/>
      <c r="R46" s="756" t="s">
        <v>67</v>
      </c>
      <c r="S46" s="774">
        <v>4546</v>
      </c>
      <c r="T46" s="758">
        <v>309900.81999999902</v>
      </c>
      <c r="U46" s="758">
        <v>572.79600000000096</v>
      </c>
      <c r="V46" s="758">
        <v>-7312.6300000000201</v>
      </c>
      <c r="W46" s="759">
        <v>407457.98</v>
      </c>
      <c r="X46" s="760">
        <v>7.1597322194862589E-2</v>
      </c>
      <c r="Y46" s="750"/>
      <c r="Z46" s="756" t="s">
        <v>67</v>
      </c>
      <c r="AA46" s="778">
        <v>0</v>
      </c>
      <c r="AB46" s="779">
        <v>0</v>
      </c>
      <c r="AC46" s="779">
        <v>0</v>
      </c>
      <c r="AD46" s="779">
        <v>0</v>
      </c>
      <c r="AE46" s="759">
        <v>0</v>
      </c>
      <c r="AF46" s="760">
        <v>0</v>
      </c>
    </row>
    <row r="47" spans="1:32">
      <c r="A47" s="756" t="s">
        <v>104</v>
      </c>
      <c r="B47" s="756" t="s">
        <v>67</v>
      </c>
      <c r="C47" s="757">
        <v>0</v>
      </c>
      <c r="D47" s="758">
        <v>0</v>
      </c>
      <c r="E47" s="758">
        <v>0</v>
      </c>
      <c r="F47" s="758">
        <v>0</v>
      </c>
      <c r="G47" s="759">
        <v>0</v>
      </c>
      <c r="H47" s="760">
        <v>0</v>
      </c>
      <c r="I47" s="750"/>
      <c r="J47" s="756" t="s">
        <v>67</v>
      </c>
      <c r="K47" s="757">
        <v>0</v>
      </c>
      <c r="L47" s="779"/>
      <c r="M47" s="779"/>
      <c r="N47" s="779"/>
      <c r="O47" s="759"/>
      <c r="P47" s="760">
        <v>0</v>
      </c>
      <c r="Q47" s="750"/>
      <c r="R47" s="756" t="s">
        <v>67</v>
      </c>
      <c r="S47" s="778">
        <v>0</v>
      </c>
      <c r="T47" s="779"/>
      <c r="U47" s="779"/>
      <c r="V47" s="779"/>
      <c r="W47" s="759"/>
      <c r="X47" s="760">
        <v>0</v>
      </c>
      <c r="Y47" s="750"/>
      <c r="Z47" s="756" t="s">
        <v>67</v>
      </c>
      <c r="AA47" s="778">
        <v>0</v>
      </c>
      <c r="AB47" s="779">
        <v>0</v>
      </c>
      <c r="AC47" s="779">
        <v>0</v>
      </c>
      <c r="AD47" s="779">
        <v>0</v>
      </c>
      <c r="AE47" s="759">
        <v>0</v>
      </c>
      <c r="AF47" s="760">
        <v>0</v>
      </c>
    </row>
    <row r="48" spans="1:32">
      <c r="A48" s="756" t="s">
        <v>195</v>
      </c>
      <c r="B48" s="756" t="s">
        <v>67</v>
      </c>
      <c r="C48" s="757">
        <v>5749</v>
      </c>
      <c r="D48" s="758">
        <v>6449.8299999999908</v>
      </c>
      <c r="E48" s="758">
        <v>0.58330000000000004</v>
      </c>
      <c r="F48" s="758">
        <v>0</v>
      </c>
      <c r="G48" s="759">
        <v>20043.97</v>
      </c>
      <c r="H48" s="760">
        <v>2.3036808758652855E-3</v>
      </c>
      <c r="I48" s="750"/>
      <c r="J48" s="756" t="s">
        <v>67</v>
      </c>
      <c r="K48" s="757">
        <v>1977</v>
      </c>
      <c r="L48" s="763">
        <v>2224.81</v>
      </c>
      <c r="M48" s="763">
        <v>0.2029</v>
      </c>
      <c r="N48" s="763">
        <v>0</v>
      </c>
      <c r="O48" s="759">
        <v>6945.37</v>
      </c>
      <c r="P48" s="760">
        <v>2.307525306298529E-3</v>
      </c>
      <c r="Q48" s="750"/>
      <c r="R48" s="756" t="s">
        <v>67</v>
      </c>
      <c r="S48" s="774">
        <v>3772</v>
      </c>
      <c r="T48" s="758">
        <v>4225.0199999999904</v>
      </c>
      <c r="U48" s="758">
        <v>0.38040000000000002</v>
      </c>
      <c r="V48" s="758">
        <v>0</v>
      </c>
      <c r="W48" s="759">
        <v>13098.6</v>
      </c>
      <c r="X48" s="760">
        <v>2.301647606709352E-3</v>
      </c>
      <c r="Y48" s="750"/>
      <c r="Z48" s="756" t="s">
        <v>67</v>
      </c>
      <c r="AA48" s="778">
        <v>0</v>
      </c>
      <c r="AB48" s="779">
        <v>0</v>
      </c>
      <c r="AC48" s="779">
        <v>0</v>
      </c>
      <c r="AD48" s="779">
        <v>0</v>
      </c>
      <c r="AE48" s="759">
        <v>0</v>
      </c>
      <c r="AF48" s="760">
        <v>0</v>
      </c>
    </row>
    <row r="49" spans="1:32">
      <c r="A49" s="756" t="s">
        <v>196</v>
      </c>
      <c r="B49" s="756" t="s">
        <v>67</v>
      </c>
      <c r="C49" s="757">
        <v>46694</v>
      </c>
      <c r="D49" s="758">
        <v>669125.02</v>
      </c>
      <c r="E49" s="758">
        <v>66.305480000000003</v>
      </c>
      <c r="F49" s="758">
        <v>-11316.88799999997</v>
      </c>
      <c r="G49" s="759">
        <v>653716</v>
      </c>
      <c r="H49" s="760">
        <v>7.5132473629083998E-2</v>
      </c>
      <c r="I49" s="750"/>
      <c r="J49" s="756" t="s">
        <v>67</v>
      </c>
      <c r="K49" s="757">
        <v>22422</v>
      </c>
      <c r="L49" s="763">
        <v>321307.26</v>
      </c>
      <c r="M49" s="763">
        <v>31.83924</v>
      </c>
      <c r="N49" s="763">
        <v>-5216.1119999999901</v>
      </c>
      <c r="O49" s="759">
        <v>313908</v>
      </c>
      <c r="P49" s="760">
        <v>0.10429259403740314</v>
      </c>
      <c r="Q49" s="750"/>
      <c r="R49" s="756" t="s">
        <v>67</v>
      </c>
      <c r="S49" s="774">
        <v>24272</v>
      </c>
      <c r="T49" s="758">
        <v>347817.76</v>
      </c>
      <c r="U49" s="758">
        <v>34.466239999999999</v>
      </c>
      <c r="V49" s="758">
        <v>-6100.7759999999798</v>
      </c>
      <c r="W49" s="759">
        <v>339808</v>
      </c>
      <c r="X49" s="760">
        <v>5.9710065956719918E-2</v>
      </c>
      <c r="Y49" s="750"/>
      <c r="Z49" s="756" t="s">
        <v>67</v>
      </c>
      <c r="AA49" s="778">
        <v>0</v>
      </c>
      <c r="AB49" s="779">
        <v>0</v>
      </c>
      <c r="AC49" s="779">
        <v>0</v>
      </c>
      <c r="AD49" s="779">
        <v>0</v>
      </c>
      <c r="AE49" s="759">
        <v>0</v>
      </c>
      <c r="AF49" s="760">
        <v>0</v>
      </c>
    </row>
    <row r="50" spans="1:32">
      <c r="A50" s="756" t="s">
        <v>197</v>
      </c>
      <c r="B50" s="756" t="s">
        <v>67</v>
      </c>
      <c r="C50" s="757">
        <v>4687</v>
      </c>
      <c r="D50" s="758">
        <v>125972.49900000021</v>
      </c>
      <c r="E50" s="758">
        <v>12.56115999999999</v>
      </c>
      <c r="F50" s="758">
        <v>-1853.5499999999979</v>
      </c>
      <c r="G50" s="759">
        <v>72179.799999999988</v>
      </c>
      <c r="H50" s="760">
        <v>8.2957230969603873E-3</v>
      </c>
      <c r="I50" s="750"/>
      <c r="J50" s="756" t="s">
        <v>67</v>
      </c>
      <c r="K50" s="757">
        <v>2544</v>
      </c>
      <c r="L50" s="763">
        <v>68375.088000000105</v>
      </c>
      <c r="M50" s="763">
        <v>6.81792</v>
      </c>
      <c r="N50" s="763">
        <v>-937.349999999999</v>
      </c>
      <c r="O50" s="759">
        <v>39177.599999999999</v>
      </c>
      <c r="P50" s="760">
        <v>1.3016340877453793E-2</v>
      </c>
      <c r="Q50" s="750"/>
      <c r="R50" s="756" t="s">
        <v>67</v>
      </c>
      <c r="S50" s="774">
        <v>2143</v>
      </c>
      <c r="T50" s="758">
        <v>57597.411000000102</v>
      </c>
      <c r="U50" s="758">
        <v>5.7432399999999904</v>
      </c>
      <c r="V50" s="758">
        <v>-916.19999999999902</v>
      </c>
      <c r="W50" s="759">
        <v>33002.199999999997</v>
      </c>
      <c r="X50" s="760">
        <v>5.7990498714475883E-3</v>
      </c>
      <c r="Y50" s="750"/>
      <c r="Z50" s="756" t="s">
        <v>67</v>
      </c>
      <c r="AA50" s="778">
        <v>0</v>
      </c>
      <c r="AB50" s="779">
        <v>0</v>
      </c>
      <c r="AC50" s="779">
        <v>0</v>
      </c>
      <c r="AD50" s="779">
        <v>0</v>
      </c>
      <c r="AE50" s="759">
        <v>0</v>
      </c>
      <c r="AF50" s="760">
        <v>0</v>
      </c>
    </row>
    <row r="51" spans="1:32">
      <c r="A51" s="756" t="s">
        <v>198</v>
      </c>
      <c r="B51" s="756" t="s">
        <v>67</v>
      </c>
      <c r="C51" s="757">
        <v>0</v>
      </c>
      <c r="D51" s="758">
        <v>0</v>
      </c>
      <c r="E51" s="758">
        <v>0</v>
      </c>
      <c r="F51" s="758">
        <v>0</v>
      </c>
      <c r="G51" s="759">
        <v>0</v>
      </c>
      <c r="H51" s="760">
        <v>0</v>
      </c>
      <c r="I51" s="750"/>
      <c r="J51" s="756" t="s">
        <v>67</v>
      </c>
      <c r="K51" s="757">
        <v>0</v>
      </c>
      <c r="L51" s="779"/>
      <c r="M51" s="779"/>
      <c r="N51" s="779"/>
      <c r="O51" s="759"/>
      <c r="P51" s="760">
        <v>0</v>
      </c>
      <c r="Q51" s="750"/>
      <c r="R51" s="756" t="s">
        <v>67</v>
      </c>
      <c r="S51" s="778">
        <v>0</v>
      </c>
      <c r="T51" s="779"/>
      <c r="U51" s="779"/>
      <c r="V51" s="779"/>
      <c r="W51" s="759"/>
      <c r="X51" s="760">
        <v>0</v>
      </c>
      <c r="Y51" s="750"/>
      <c r="Z51" s="756" t="s">
        <v>67</v>
      </c>
      <c r="AA51" s="778">
        <v>0</v>
      </c>
      <c r="AB51" s="779">
        <v>0</v>
      </c>
      <c r="AC51" s="779">
        <v>0</v>
      </c>
      <c r="AD51" s="779">
        <v>0</v>
      </c>
      <c r="AE51" s="759">
        <v>0</v>
      </c>
      <c r="AF51" s="760">
        <v>0</v>
      </c>
    </row>
    <row r="52" spans="1:32">
      <c r="A52" s="756" t="s">
        <v>199</v>
      </c>
      <c r="B52" s="756" t="s">
        <v>67</v>
      </c>
      <c r="C52" s="757">
        <v>0</v>
      </c>
      <c r="D52" s="758">
        <v>0</v>
      </c>
      <c r="E52" s="758">
        <v>0</v>
      </c>
      <c r="F52" s="758">
        <v>0</v>
      </c>
      <c r="G52" s="759">
        <v>0</v>
      </c>
      <c r="H52" s="760">
        <v>0</v>
      </c>
      <c r="I52" s="750"/>
      <c r="J52" s="756" t="s">
        <v>67</v>
      </c>
      <c r="K52" s="757">
        <v>0</v>
      </c>
      <c r="L52" s="779"/>
      <c r="M52" s="779"/>
      <c r="N52" s="779"/>
      <c r="O52" s="759"/>
      <c r="P52" s="760">
        <v>0</v>
      </c>
      <c r="Q52" s="750"/>
      <c r="R52" s="756" t="s">
        <v>67</v>
      </c>
      <c r="S52" s="778">
        <v>0</v>
      </c>
      <c r="T52" s="779"/>
      <c r="U52" s="779"/>
      <c r="V52" s="779"/>
      <c r="W52" s="759"/>
      <c r="X52" s="760">
        <v>0</v>
      </c>
      <c r="Y52" s="750"/>
      <c r="Z52" s="756" t="s">
        <v>67</v>
      </c>
      <c r="AA52" s="778">
        <v>0</v>
      </c>
      <c r="AB52" s="779">
        <v>0</v>
      </c>
      <c r="AC52" s="779">
        <v>0</v>
      </c>
      <c r="AD52" s="779">
        <v>0</v>
      </c>
      <c r="AE52" s="759">
        <v>0</v>
      </c>
      <c r="AF52" s="760">
        <v>0</v>
      </c>
    </row>
    <row r="53" spans="1:32">
      <c r="A53" s="737" t="s">
        <v>18</v>
      </c>
      <c r="B53" s="750"/>
      <c r="C53" s="761"/>
      <c r="D53" s="762"/>
      <c r="E53" s="762"/>
      <c r="F53" s="762"/>
      <c r="G53" s="762"/>
      <c r="H53" s="755"/>
      <c r="I53" s="750"/>
      <c r="J53" s="750"/>
      <c r="K53" s="761"/>
      <c r="L53" s="762"/>
      <c r="M53" s="762"/>
      <c r="N53" s="762"/>
      <c r="O53" s="762"/>
      <c r="P53" s="755"/>
      <c r="Q53" s="750"/>
      <c r="R53" s="750"/>
      <c r="S53" s="761"/>
      <c r="T53" s="762"/>
      <c r="U53" s="762"/>
      <c r="V53" s="762"/>
      <c r="W53" s="762"/>
      <c r="X53" s="755"/>
      <c r="Y53" s="750"/>
      <c r="Z53" s="750"/>
      <c r="AA53" s="761"/>
      <c r="AB53" s="762"/>
      <c r="AC53" s="762"/>
      <c r="AD53" s="762"/>
      <c r="AE53" s="762"/>
      <c r="AF53" s="755"/>
    </row>
    <row r="54" spans="1:32">
      <c r="A54" s="756" t="s">
        <v>110</v>
      </c>
      <c r="B54" s="756" t="s">
        <v>67</v>
      </c>
      <c r="C54" s="757">
        <v>0</v>
      </c>
      <c r="D54" s="758">
        <v>0</v>
      </c>
      <c r="E54" s="758">
        <v>0</v>
      </c>
      <c r="F54" s="758">
        <v>0</v>
      </c>
      <c r="G54" s="759">
        <v>0</v>
      </c>
      <c r="H54" s="760">
        <v>0</v>
      </c>
      <c r="I54" s="750"/>
      <c r="J54" s="756" t="s">
        <v>67</v>
      </c>
      <c r="K54" s="757">
        <v>0</v>
      </c>
      <c r="L54" s="780"/>
      <c r="M54" s="780"/>
      <c r="N54" s="780"/>
      <c r="O54" s="759"/>
      <c r="P54" s="760">
        <v>0</v>
      </c>
      <c r="Q54" s="750"/>
      <c r="R54" s="756" t="s">
        <v>67</v>
      </c>
      <c r="S54" s="781">
        <v>0</v>
      </c>
      <c r="T54" s="780"/>
      <c r="U54" s="780"/>
      <c r="V54" s="780"/>
      <c r="W54" s="759"/>
      <c r="X54" s="760">
        <v>0</v>
      </c>
      <c r="Y54" s="750"/>
      <c r="Z54" s="756" t="s">
        <v>67</v>
      </c>
      <c r="AA54" s="781">
        <v>0</v>
      </c>
      <c r="AB54" s="780">
        <v>0</v>
      </c>
      <c r="AC54" s="780">
        <v>0</v>
      </c>
      <c r="AD54" s="780">
        <v>0</v>
      </c>
      <c r="AE54" s="759">
        <v>0</v>
      </c>
      <c r="AF54" s="760">
        <v>0</v>
      </c>
    </row>
    <row r="55" spans="1:32">
      <c r="A55" s="756" t="s">
        <v>200</v>
      </c>
      <c r="B55" s="756" t="s">
        <v>67</v>
      </c>
      <c r="C55" s="757">
        <v>1956</v>
      </c>
      <c r="D55" s="758">
        <v>47922</v>
      </c>
      <c r="E55" s="758">
        <v>0</v>
      </c>
      <c r="F55" s="758">
        <v>0</v>
      </c>
      <c r="G55" s="759">
        <v>74038.75</v>
      </c>
      <c r="H55" s="760">
        <v>8.5093747619843212E-3</v>
      </c>
      <c r="I55" s="750"/>
      <c r="J55" s="756" t="s">
        <v>67</v>
      </c>
      <c r="K55" s="757">
        <v>1242</v>
      </c>
      <c r="L55" s="763">
        <v>30429</v>
      </c>
      <c r="M55" s="763">
        <v>0</v>
      </c>
      <c r="N55" s="763">
        <v>0</v>
      </c>
      <c r="O55" s="759">
        <v>47013.85</v>
      </c>
      <c r="P55" s="760">
        <v>1.561985158767972E-2</v>
      </c>
      <c r="Q55" s="750"/>
      <c r="R55" s="756" t="s">
        <v>67</v>
      </c>
      <c r="S55" s="774">
        <v>714</v>
      </c>
      <c r="T55" s="758">
        <v>17493</v>
      </c>
      <c r="U55" s="758">
        <v>0</v>
      </c>
      <c r="V55" s="758">
        <v>0</v>
      </c>
      <c r="W55" s="759">
        <v>27024.9</v>
      </c>
      <c r="X55" s="760">
        <v>4.7487362318537531E-3</v>
      </c>
      <c r="Y55" s="750"/>
      <c r="Z55" s="756" t="s">
        <v>67</v>
      </c>
      <c r="AA55" s="781">
        <v>0</v>
      </c>
      <c r="AB55" s="780">
        <v>0</v>
      </c>
      <c r="AC55" s="780">
        <v>0</v>
      </c>
      <c r="AD55" s="780">
        <v>0</v>
      </c>
      <c r="AE55" s="759">
        <v>0</v>
      </c>
      <c r="AF55" s="760">
        <v>0</v>
      </c>
    </row>
    <row r="56" spans="1:32">
      <c r="A56" s="756" t="s">
        <v>201</v>
      </c>
      <c r="B56" s="756" t="s">
        <v>67</v>
      </c>
      <c r="C56" s="757">
        <v>2175</v>
      </c>
      <c r="D56" s="758">
        <v>291232.5</v>
      </c>
      <c r="E56" s="758">
        <v>43.499999999999801</v>
      </c>
      <c r="F56" s="758">
        <v>-4292.7430000000095</v>
      </c>
      <c r="G56" s="759">
        <v>148760</v>
      </c>
      <c r="H56" s="760">
        <v>1.7097190182070707E-2</v>
      </c>
      <c r="I56" s="750"/>
      <c r="J56" s="756" t="s">
        <v>67</v>
      </c>
      <c r="K56" s="757">
        <v>963</v>
      </c>
      <c r="L56" s="763">
        <v>128945.7</v>
      </c>
      <c r="M56" s="763">
        <v>19.259999999999899</v>
      </c>
      <c r="N56" s="763">
        <v>-1879.5139999999999</v>
      </c>
      <c r="O56" s="759">
        <v>65790</v>
      </c>
      <c r="P56" s="760">
        <v>2.1858027707865848E-2</v>
      </c>
      <c r="Q56" s="750">
        <v>490</v>
      </c>
      <c r="R56" s="756" t="s">
        <v>67</v>
      </c>
      <c r="S56" s="774">
        <v>1212</v>
      </c>
      <c r="T56" s="758">
        <v>162286.79999999999</v>
      </c>
      <c r="U56" s="758">
        <v>24.239999999999899</v>
      </c>
      <c r="V56" s="758">
        <v>-2413.2290000000098</v>
      </c>
      <c r="W56" s="759">
        <v>82970</v>
      </c>
      <c r="X56" s="760">
        <v>1.4579245257407275E-2</v>
      </c>
      <c r="Y56" s="750"/>
      <c r="Z56" s="756" t="s">
        <v>67</v>
      </c>
      <c r="AA56" s="781">
        <v>0</v>
      </c>
      <c r="AB56" s="780">
        <v>0</v>
      </c>
      <c r="AC56" s="780">
        <v>0</v>
      </c>
      <c r="AD56" s="780">
        <v>0</v>
      </c>
      <c r="AE56" s="759">
        <v>0</v>
      </c>
      <c r="AF56" s="760">
        <v>0</v>
      </c>
    </row>
    <row r="57" spans="1:32">
      <c r="A57" s="737" t="s">
        <v>113</v>
      </c>
      <c r="B57" s="750"/>
      <c r="C57" s="761"/>
      <c r="D57" s="762"/>
      <c r="E57" s="762"/>
      <c r="F57" s="762"/>
      <c r="G57" s="762"/>
      <c r="H57" s="755"/>
      <c r="I57" s="750"/>
      <c r="J57" s="750"/>
      <c r="K57" s="761"/>
      <c r="L57" s="762"/>
      <c r="M57" s="762"/>
      <c r="N57" s="762"/>
      <c r="O57" s="762"/>
      <c r="P57" s="755"/>
      <c r="Q57" s="750"/>
      <c r="R57" s="750"/>
      <c r="S57" s="761"/>
      <c r="T57" s="762"/>
      <c r="U57" s="762"/>
      <c r="V57" s="762"/>
      <c r="W57" s="762"/>
      <c r="X57" s="755"/>
      <c r="Y57" s="750"/>
      <c r="Z57" s="750"/>
      <c r="AA57" s="761"/>
      <c r="AB57" s="762"/>
      <c r="AC57" s="762"/>
      <c r="AD57" s="762"/>
      <c r="AE57" s="762"/>
      <c r="AF57" s="755"/>
    </row>
    <row r="58" spans="1:32">
      <c r="A58" s="756"/>
      <c r="B58" s="756"/>
      <c r="C58" s="769"/>
      <c r="D58" s="768"/>
      <c r="E58" s="768"/>
      <c r="F58" s="768"/>
      <c r="G58" s="768"/>
      <c r="H58" s="782"/>
      <c r="I58" s="750"/>
      <c r="J58" s="756"/>
      <c r="K58" s="769"/>
      <c r="L58" s="768"/>
      <c r="M58" s="768"/>
      <c r="N58" s="768"/>
      <c r="O58" s="768"/>
      <c r="P58" s="782"/>
      <c r="Q58" s="750"/>
      <c r="R58" s="756"/>
      <c r="S58" s="769"/>
      <c r="T58" s="768"/>
      <c r="U58" s="768"/>
      <c r="V58" s="768"/>
      <c r="W58" s="768"/>
      <c r="X58" s="782"/>
      <c r="Y58" s="750"/>
      <c r="Z58" s="756"/>
      <c r="AA58" s="769"/>
      <c r="AB58" s="768"/>
      <c r="AC58" s="768"/>
      <c r="AD58" s="768"/>
      <c r="AE58" s="768"/>
      <c r="AF58" s="782"/>
    </row>
    <row r="59" spans="1:32">
      <c r="A59" s="737" t="s">
        <v>19</v>
      </c>
      <c r="B59" s="750"/>
      <c r="C59" s="761"/>
      <c r="D59" s="762"/>
      <c r="E59" s="762"/>
      <c r="F59" s="762"/>
      <c r="G59" s="762"/>
      <c r="H59" s="755"/>
      <c r="I59" s="750"/>
      <c r="J59" s="750"/>
      <c r="K59" s="761"/>
      <c r="L59" s="762"/>
      <c r="M59" s="762"/>
      <c r="N59" s="762"/>
      <c r="O59" s="762"/>
      <c r="P59" s="755"/>
      <c r="Q59" s="750"/>
      <c r="R59" s="750"/>
      <c r="S59" s="761"/>
      <c r="T59" s="762"/>
      <c r="U59" s="762"/>
      <c r="V59" s="762"/>
      <c r="W59" s="762"/>
      <c r="X59" s="755"/>
      <c r="Y59" s="750"/>
      <c r="Z59" s="750"/>
      <c r="AA59" s="761"/>
      <c r="AB59" s="762"/>
      <c r="AC59" s="762"/>
      <c r="AD59" s="762"/>
      <c r="AE59" s="762"/>
      <c r="AF59" s="755"/>
    </row>
    <row r="60" spans="1:32">
      <c r="A60" s="756" t="s">
        <v>202</v>
      </c>
      <c r="B60" s="756" t="s">
        <v>71</v>
      </c>
      <c r="C60" s="757">
        <v>7486</v>
      </c>
      <c r="D60" s="762"/>
      <c r="E60" s="762"/>
      <c r="F60" s="762"/>
      <c r="G60" s="759">
        <v>1134644.98</v>
      </c>
      <c r="H60" s="760">
        <v>0.1304062988181757</v>
      </c>
      <c r="I60" s="750"/>
      <c r="J60" s="756" t="s">
        <v>71</v>
      </c>
      <c r="K60" s="757">
        <v>3815</v>
      </c>
      <c r="L60" s="762"/>
      <c r="M60" s="762"/>
      <c r="N60" s="762"/>
      <c r="O60" s="759">
        <v>567898.75</v>
      </c>
      <c r="P60" s="760">
        <v>0.18867831908743549</v>
      </c>
      <c r="Q60" s="750"/>
      <c r="R60" s="756" t="s">
        <v>71</v>
      </c>
      <c r="S60" s="783">
        <v>3671</v>
      </c>
      <c r="T60" s="762"/>
      <c r="U60" s="762"/>
      <c r="V60" s="762"/>
      <c r="W60" s="759">
        <v>566746.23</v>
      </c>
      <c r="X60" s="760">
        <v>9.9586986692550963E-2</v>
      </c>
      <c r="Y60" s="750"/>
      <c r="Z60" s="756" t="s">
        <v>71</v>
      </c>
      <c r="AA60" s="783">
        <v>0</v>
      </c>
      <c r="AB60" s="762"/>
      <c r="AC60" s="762"/>
      <c r="AD60" s="762"/>
      <c r="AE60" s="759">
        <v>0</v>
      </c>
      <c r="AF60" s="760">
        <v>0</v>
      </c>
    </row>
    <row r="61" spans="1:32">
      <c r="A61" s="756" t="s">
        <v>203</v>
      </c>
      <c r="B61" s="756" t="s">
        <v>71</v>
      </c>
      <c r="C61" s="757">
        <v>7486</v>
      </c>
      <c r="D61" s="762"/>
      <c r="E61" s="762"/>
      <c r="F61" s="762"/>
      <c r="G61" s="759">
        <v>209585.02000000002</v>
      </c>
      <c r="H61" s="760">
        <v>2.4087892889574438E-2</v>
      </c>
      <c r="I61" s="750"/>
      <c r="J61" s="756" t="s">
        <v>71</v>
      </c>
      <c r="K61" s="757">
        <v>3815</v>
      </c>
      <c r="L61" s="762"/>
      <c r="M61" s="762"/>
      <c r="N61" s="762"/>
      <c r="O61" s="759">
        <v>107061.53</v>
      </c>
      <c r="P61" s="760">
        <v>3.5570054555198523E-2</v>
      </c>
      <c r="Q61" s="750"/>
      <c r="R61" s="756" t="s">
        <v>71</v>
      </c>
      <c r="S61" s="783">
        <v>3671</v>
      </c>
      <c r="T61" s="762"/>
      <c r="U61" s="762"/>
      <c r="V61" s="762"/>
      <c r="W61" s="759">
        <v>102523.49</v>
      </c>
      <c r="X61" s="760">
        <v>1.8015127218938682E-2</v>
      </c>
      <c r="Y61" s="750"/>
      <c r="Z61" s="756" t="s">
        <v>71</v>
      </c>
      <c r="AA61" s="783">
        <v>0</v>
      </c>
      <c r="AB61" s="762"/>
      <c r="AC61" s="762"/>
      <c r="AD61" s="762"/>
      <c r="AE61" s="759">
        <v>0</v>
      </c>
      <c r="AF61" s="760">
        <v>0</v>
      </c>
    </row>
    <row r="62" spans="1:32">
      <c r="A62" s="750"/>
      <c r="B62" s="750"/>
      <c r="C62" s="753"/>
      <c r="D62" s="754"/>
      <c r="E62" s="762"/>
      <c r="F62" s="754"/>
      <c r="G62" s="754"/>
      <c r="H62" s="755"/>
      <c r="I62" s="750"/>
      <c r="J62" s="750"/>
      <c r="K62" s="753"/>
      <c r="L62" s="754"/>
      <c r="M62" s="762"/>
      <c r="N62" s="754"/>
      <c r="O62" s="754"/>
      <c r="P62" s="755"/>
      <c r="Q62" s="750"/>
      <c r="R62" s="750"/>
      <c r="S62" s="753"/>
      <c r="T62" s="754"/>
      <c r="U62" s="762"/>
      <c r="V62" s="754"/>
      <c r="W62" s="754"/>
      <c r="X62" s="755"/>
      <c r="Y62" s="750"/>
      <c r="Z62" s="750"/>
      <c r="AA62" s="753"/>
      <c r="AB62" s="754"/>
      <c r="AC62" s="762"/>
      <c r="AD62" s="754"/>
      <c r="AE62" s="754"/>
      <c r="AF62" s="755"/>
    </row>
    <row r="63" spans="1:32">
      <c r="A63" s="738" t="s">
        <v>115</v>
      </c>
      <c r="B63" s="756"/>
      <c r="C63" s="784"/>
      <c r="D63" s="768">
        <v>2524608.5490000006</v>
      </c>
      <c r="E63" s="768">
        <v>1759.3519399999996</v>
      </c>
      <c r="F63" s="768">
        <v>21319</v>
      </c>
      <c r="G63" s="785">
        <v>8700844.9000000004</v>
      </c>
      <c r="H63" s="755"/>
      <c r="I63" s="750"/>
      <c r="J63" s="756"/>
      <c r="K63" s="784"/>
      <c r="L63" s="768">
        <v>908938.80800000008</v>
      </c>
      <c r="M63" s="768">
        <v>501.69715999999988</v>
      </c>
      <c r="N63" s="768">
        <v>4198.6968000000043</v>
      </c>
      <c r="O63" s="785">
        <v>3009878.15</v>
      </c>
      <c r="P63" s="755"/>
      <c r="Q63" s="750"/>
      <c r="R63" s="756"/>
      <c r="S63" s="784"/>
      <c r="T63" s="768">
        <v>1615669.7410000002</v>
      </c>
      <c r="U63" s="768">
        <v>1257.6547800000001</v>
      </c>
      <c r="V63" s="768">
        <v>17120</v>
      </c>
      <c r="W63" s="785">
        <v>5690966.75</v>
      </c>
      <c r="X63" s="755"/>
      <c r="Y63" s="750"/>
      <c r="Z63" s="756"/>
      <c r="AA63" s="784"/>
      <c r="AB63" s="768">
        <v>0</v>
      </c>
      <c r="AC63" s="768">
        <v>0</v>
      </c>
      <c r="AD63" s="768">
        <v>0</v>
      </c>
      <c r="AE63" s="786">
        <v>0</v>
      </c>
      <c r="AF63" s="755"/>
    </row>
    <row r="64" spans="1:32">
      <c r="A64" s="751"/>
      <c r="B64" s="751"/>
      <c r="C64" s="787"/>
      <c r="D64" s="768"/>
      <c r="E64" s="768"/>
      <c r="F64" s="768"/>
      <c r="G64" s="785"/>
      <c r="H64" s="788"/>
      <c r="I64" s="750"/>
      <c r="J64" s="751"/>
      <c r="K64" s="787"/>
      <c r="L64" s="789"/>
      <c r="M64" s="790"/>
      <c r="N64" s="790"/>
      <c r="O64" s="791"/>
      <c r="P64" s="788"/>
      <c r="Q64" s="750"/>
      <c r="R64" s="751"/>
      <c r="S64" s="787"/>
      <c r="T64" s="789"/>
      <c r="U64" s="790"/>
      <c r="V64" s="790"/>
      <c r="W64" s="791"/>
      <c r="X64" s="788"/>
      <c r="Y64" s="750"/>
      <c r="Z64" s="751"/>
      <c r="AA64" s="787"/>
      <c r="AB64" s="789"/>
      <c r="AC64" s="790"/>
      <c r="AD64" s="790"/>
      <c r="AE64" s="791"/>
      <c r="AF64" s="788"/>
    </row>
    <row r="65" spans="1:33" ht="13.5" thickBot="1">
      <c r="A65" s="792" t="s">
        <v>117</v>
      </c>
      <c r="B65" s="792"/>
      <c r="C65" s="757">
        <v>5293</v>
      </c>
      <c r="D65" s="793"/>
      <c r="E65" s="793"/>
      <c r="F65" s="793"/>
      <c r="G65" s="793"/>
      <c r="H65" s="794"/>
      <c r="I65" s="795"/>
      <c r="J65" s="792"/>
      <c r="K65" s="796">
        <v>1455</v>
      </c>
      <c r="L65" s="797"/>
      <c r="M65" s="798"/>
      <c r="N65" s="798"/>
      <c r="O65" s="798"/>
      <c r="P65" s="794"/>
      <c r="Q65" s="795"/>
      <c r="R65" s="792"/>
      <c r="S65" s="796">
        <v>3838</v>
      </c>
      <c r="T65" s="797"/>
      <c r="U65" s="798"/>
      <c r="V65" s="798"/>
      <c r="W65" s="798"/>
      <c r="X65" s="794"/>
      <c r="Y65" s="795"/>
      <c r="Z65" s="792"/>
      <c r="AA65" s="796">
        <v>0</v>
      </c>
      <c r="AB65" s="797"/>
      <c r="AC65" s="798"/>
      <c r="AD65" s="798"/>
      <c r="AE65" s="798"/>
      <c r="AF65" s="794"/>
      <c r="AG65" s="822"/>
    </row>
    <row r="66" spans="1:33">
      <c r="A66" s="799"/>
      <c r="B66" s="800"/>
      <c r="C66" s="801"/>
      <c r="D66" s="918"/>
      <c r="E66" s="919"/>
      <c r="F66" s="920"/>
      <c r="G66" s="918"/>
      <c r="H66" s="919"/>
      <c r="I66" s="921"/>
      <c r="J66" s="800"/>
      <c r="K66" s="801"/>
      <c r="L66" s="922"/>
      <c r="M66" s="923"/>
      <c r="N66" s="921"/>
      <c r="O66" s="922"/>
      <c r="P66" s="923"/>
      <c r="Q66" s="921"/>
      <c r="R66" s="800"/>
      <c r="S66" s="801"/>
      <c r="T66" s="922"/>
      <c r="U66" s="923"/>
      <c r="V66" s="921"/>
      <c r="W66" s="922"/>
      <c r="X66" s="923"/>
      <c r="Y66" s="921"/>
      <c r="Z66" s="799"/>
      <c r="AA66" s="801"/>
      <c r="AB66" s="922"/>
      <c r="AC66" s="923"/>
      <c r="AD66" s="921"/>
      <c r="AE66" s="922"/>
      <c r="AF66" s="921"/>
      <c r="AG66" s="822"/>
    </row>
    <row r="67" spans="1:33" ht="13.5" thickBot="1">
      <c r="A67" s="739" t="s">
        <v>204</v>
      </c>
      <c r="B67" s="754" t="s">
        <v>205</v>
      </c>
      <c r="C67" s="754"/>
      <c r="D67" s="754"/>
      <c r="E67" s="754"/>
      <c r="F67" s="754"/>
      <c r="G67" s="754"/>
      <c r="H67" s="754"/>
      <c r="I67" s="754"/>
      <c r="J67" s="754" t="s">
        <v>206</v>
      </c>
      <c r="K67" s="754"/>
      <c r="L67" s="754"/>
      <c r="M67" s="713"/>
      <c r="N67" s="714"/>
      <c r="O67" s="715"/>
      <c r="P67" s="713"/>
      <c r="Q67" s="716"/>
      <c r="R67" s="713" t="s">
        <v>207</v>
      </c>
      <c r="S67" s="713"/>
      <c r="T67" s="739"/>
      <c r="U67" s="740"/>
      <c r="V67" s="716"/>
      <c r="W67" s="739"/>
      <c r="X67" s="740"/>
      <c r="Y67" s="716"/>
      <c r="Z67" s="713" t="s">
        <v>208</v>
      </c>
      <c r="AA67" s="713"/>
      <c r="AB67" s="739"/>
      <c r="AC67" s="740"/>
      <c r="AD67" s="716"/>
      <c r="AE67" s="739"/>
      <c r="AF67" s="716"/>
      <c r="AG67" s="822"/>
    </row>
    <row r="68" spans="1:33">
      <c r="A68" s="784" t="s">
        <v>209</v>
      </c>
      <c r="B68" s="802" t="s">
        <v>71</v>
      </c>
      <c r="C68" s="803">
        <v>2211</v>
      </c>
      <c r="D68" s="804"/>
      <c r="E68" s="805"/>
      <c r="F68" s="805"/>
      <c r="G68" s="805"/>
      <c r="H68" s="806"/>
      <c r="I68" s="807"/>
      <c r="J68" s="802" t="s">
        <v>71</v>
      </c>
      <c r="K68" s="803">
        <v>1305</v>
      </c>
      <c r="L68" s="808"/>
      <c r="M68" s="717"/>
      <c r="N68" s="809"/>
      <c r="O68" s="809"/>
      <c r="P68" s="718"/>
      <c r="Q68" s="807"/>
      <c r="R68" s="802" t="s">
        <v>71</v>
      </c>
      <c r="S68" s="803">
        <v>906</v>
      </c>
      <c r="T68" s="808"/>
      <c r="U68" s="717"/>
      <c r="V68" s="809"/>
      <c r="W68" s="809"/>
      <c r="X68" s="718"/>
      <c r="Y68" s="782"/>
      <c r="Z68" s="784" t="s">
        <v>71</v>
      </c>
      <c r="AA68" s="803"/>
      <c r="AB68" s="808"/>
      <c r="AC68" s="717"/>
      <c r="AD68" s="809"/>
      <c r="AE68" s="809"/>
      <c r="AF68" s="718"/>
      <c r="AG68" s="822"/>
    </row>
    <row r="69" spans="1:33" ht="39.6" customHeight="1">
      <c r="A69" s="784" t="s">
        <v>210</v>
      </c>
      <c r="B69" s="802" t="s">
        <v>71</v>
      </c>
      <c r="C69" s="803">
        <v>4751</v>
      </c>
      <c r="D69" s="804"/>
      <c r="E69" s="805"/>
      <c r="F69" s="805"/>
      <c r="G69" s="805"/>
      <c r="H69" s="806"/>
      <c r="I69" s="807"/>
      <c r="J69" s="802" t="s">
        <v>71</v>
      </c>
      <c r="K69" s="803">
        <v>2172</v>
      </c>
      <c r="L69" s="804"/>
      <c r="M69" s="719"/>
      <c r="N69" s="805"/>
      <c r="O69" s="805"/>
      <c r="P69" s="721"/>
      <c r="Q69" s="807"/>
      <c r="R69" s="802" t="s">
        <v>71</v>
      </c>
      <c r="S69" s="803">
        <v>2579</v>
      </c>
      <c r="T69" s="804"/>
      <c r="U69" s="719"/>
      <c r="V69" s="805"/>
      <c r="W69" s="805"/>
      <c r="X69" s="721"/>
      <c r="Y69" s="782"/>
      <c r="Z69" s="784" t="s">
        <v>71</v>
      </c>
      <c r="AA69" s="803"/>
      <c r="AB69" s="804"/>
      <c r="AC69" s="719"/>
      <c r="AD69" s="805"/>
      <c r="AE69" s="805"/>
      <c r="AF69" s="721"/>
      <c r="AG69" s="822"/>
    </row>
    <row r="70" spans="1:33">
      <c r="A70" s="784" t="s">
        <v>211</v>
      </c>
      <c r="B70" s="802" t="s">
        <v>71</v>
      </c>
      <c r="C70" s="803">
        <v>524</v>
      </c>
      <c r="D70" s="804"/>
      <c r="E70" s="805"/>
      <c r="F70" s="805"/>
      <c r="G70" s="805"/>
      <c r="H70" s="806"/>
      <c r="I70" s="807"/>
      <c r="J70" s="802" t="s">
        <v>71</v>
      </c>
      <c r="K70" s="803">
        <v>338</v>
      </c>
      <c r="L70" s="804"/>
      <c r="M70" s="719"/>
      <c r="N70" s="805"/>
      <c r="O70" s="805"/>
      <c r="P70" s="721"/>
      <c r="Q70" s="807"/>
      <c r="R70" s="802" t="s">
        <v>71</v>
      </c>
      <c r="S70" s="803">
        <v>186</v>
      </c>
      <c r="T70" s="804"/>
      <c r="U70" s="719"/>
      <c r="V70" s="805"/>
      <c r="W70" s="805"/>
      <c r="X70" s="721"/>
      <c r="Y70" s="782"/>
      <c r="Z70" s="784" t="s">
        <v>71</v>
      </c>
      <c r="AA70" s="803"/>
      <c r="AB70" s="804"/>
      <c r="AC70" s="719"/>
      <c r="AD70" s="805"/>
      <c r="AE70" s="805"/>
      <c r="AF70" s="721"/>
      <c r="AG70" s="822"/>
    </row>
    <row r="71" spans="1:33">
      <c r="A71" s="741" t="s">
        <v>212</v>
      </c>
      <c r="B71" s="802" t="s">
        <v>71</v>
      </c>
      <c r="C71" s="803">
        <v>7486</v>
      </c>
      <c r="D71" s="804"/>
      <c r="E71" s="805"/>
      <c r="F71" s="805"/>
      <c r="G71" s="805"/>
      <c r="H71" s="806"/>
      <c r="I71" s="810"/>
      <c r="J71" s="802" t="s">
        <v>71</v>
      </c>
      <c r="K71" s="803">
        <v>3815</v>
      </c>
      <c r="L71" s="811"/>
      <c r="M71" s="719"/>
      <c r="N71" s="812"/>
      <c r="O71" s="812"/>
      <c r="P71" s="721"/>
      <c r="Q71" s="810"/>
      <c r="R71" s="802" t="s">
        <v>71</v>
      </c>
      <c r="S71" s="803">
        <v>3671</v>
      </c>
      <c r="T71" s="811"/>
      <c r="U71" s="719"/>
      <c r="V71" s="812"/>
      <c r="W71" s="812"/>
      <c r="X71" s="721"/>
      <c r="Y71" s="813"/>
      <c r="Z71" s="784" t="s">
        <v>71</v>
      </c>
      <c r="AA71" s="803"/>
      <c r="AB71" s="811"/>
      <c r="AC71" s="719"/>
      <c r="AD71" s="812"/>
      <c r="AE71" s="812"/>
      <c r="AF71" s="721"/>
      <c r="AG71" s="822"/>
    </row>
    <row r="72" spans="1:33">
      <c r="A72" s="741" t="s">
        <v>213</v>
      </c>
      <c r="B72" s="802" t="s">
        <v>71</v>
      </c>
      <c r="C72" s="803">
        <v>22641</v>
      </c>
      <c r="D72" s="804"/>
      <c r="E72" s="719"/>
      <c r="F72" s="805"/>
      <c r="G72" s="805"/>
      <c r="H72" s="721"/>
      <c r="I72" s="807"/>
      <c r="J72" s="802" t="s">
        <v>71</v>
      </c>
      <c r="K72" s="803">
        <v>11910</v>
      </c>
      <c r="L72" s="804"/>
      <c r="M72" s="719"/>
      <c r="N72" s="805"/>
      <c r="O72" s="805"/>
      <c r="P72" s="721"/>
      <c r="Q72" s="807"/>
      <c r="R72" s="802" t="s">
        <v>71</v>
      </c>
      <c r="S72" s="803">
        <v>10731</v>
      </c>
      <c r="T72" s="804"/>
      <c r="U72" s="719"/>
      <c r="V72" s="805"/>
      <c r="W72" s="805"/>
      <c r="X72" s="721"/>
      <c r="Y72" s="782"/>
      <c r="Z72" s="784" t="s">
        <v>71</v>
      </c>
      <c r="AA72" s="803"/>
      <c r="AB72" s="804"/>
      <c r="AC72" s="719"/>
      <c r="AD72" s="805"/>
      <c r="AE72" s="805"/>
      <c r="AF72" s="721"/>
      <c r="AG72" s="822"/>
    </row>
    <row r="73" spans="1:33">
      <c r="A73" s="741" t="s">
        <v>214</v>
      </c>
      <c r="B73" s="802" t="s">
        <v>215</v>
      </c>
      <c r="C73" s="814">
        <v>0.33063910604655272</v>
      </c>
      <c r="D73" s="804"/>
      <c r="E73" s="719"/>
      <c r="F73" s="805"/>
      <c r="G73" s="805"/>
      <c r="H73" s="721"/>
      <c r="I73" s="807"/>
      <c r="J73" s="802" t="s">
        <v>215</v>
      </c>
      <c r="K73" s="814">
        <v>0.32031905961376994</v>
      </c>
      <c r="L73" s="804"/>
      <c r="M73" s="719"/>
      <c r="N73" s="805"/>
      <c r="O73" s="805"/>
      <c r="P73" s="721"/>
      <c r="Q73" s="807"/>
      <c r="R73" s="802" t="s">
        <v>215</v>
      </c>
      <c r="S73" s="814">
        <v>0.34209300158419531</v>
      </c>
      <c r="T73" s="804"/>
      <c r="U73" s="719"/>
      <c r="V73" s="805"/>
      <c r="W73" s="805"/>
      <c r="X73" s="721"/>
      <c r="Y73" s="782"/>
      <c r="Z73" s="784" t="s">
        <v>215</v>
      </c>
      <c r="AA73" s="814">
        <v>0</v>
      </c>
      <c r="AB73" s="804"/>
      <c r="AC73" s="719"/>
      <c r="AD73" s="805"/>
      <c r="AE73" s="805"/>
      <c r="AF73" s="721"/>
      <c r="AG73" s="822"/>
    </row>
    <row r="74" spans="1:33" ht="13.5" thickBot="1">
      <c r="A74" s="815" t="s">
        <v>216</v>
      </c>
      <c r="B74" s="816" t="s">
        <v>71</v>
      </c>
      <c r="C74" s="817">
        <v>546</v>
      </c>
      <c r="D74" s="818"/>
      <c r="E74" s="722"/>
      <c r="F74" s="798"/>
      <c r="G74" s="798"/>
      <c r="H74" s="723"/>
      <c r="I74" s="819"/>
      <c r="J74" s="816" t="s">
        <v>71</v>
      </c>
      <c r="K74" s="817">
        <v>279</v>
      </c>
      <c r="L74" s="818"/>
      <c r="M74" s="722"/>
      <c r="N74" s="798"/>
      <c r="O74" s="798"/>
      <c r="P74" s="723"/>
      <c r="Q74" s="819"/>
      <c r="R74" s="816" t="s">
        <v>71</v>
      </c>
      <c r="S74" s="817">
        <v>267</v>
      </c>
      <c r="T74" s="818"/>
      <c r="U74" s="722"/>
      <c r="V74" s="798"/>
      <c r="W74" s="798"/>
      <c r="X74" s="723"/>
      <c r="Y74" s="820"/>
      <c r="Z74" s="815" t="s">
        <v>71</v>
      </c>
      <c r="AA74" s="817"/>
      <c r="AB74" s="818"/>
      <c r="AC74" s="722"/>
      <c r="AD74" s="798"/>
      <c r="AE74" s="798"/>
      <c r="AF74" s="723"/>
      <c r="AG74" s="822"/>
    </row>
    <row r="75" spans="1:33">
      <c r="A75" s="720"/>
      <c r="B75" s="720"/>
      <c r="C75" s="720"/>
      <c r="D75" s="720"/>
      <c r="E75" s="720"/>
      <c r="F75" s="720"/>
      <c r="G75" s="720"/>
      <c r="H75" s="720"/>
      <c r="I75" s="720"/>
      <c r="J75" s="720"/>
      <c r="K75" s="720"/>
      <c r="L75" s="720"/>
      <c r="M75" s="720"/>
      <c r="N75" s="720"/>
      <c r="O75" s="720"/>
      <c r="P75" s="720"/>
      <c r="Q75" s="720"/>
      <c r="R75" s="720"/>
      <c r="S75" s="720"/>
      <c r="T75" s="720"/>
      <c r="U75" s="720"/>
      <c r="V75" s="720"/>
      <c r="W75" s="720"/>
      <c r="X75" s="720"/>
      <c r="Y75" s="720"/>
      <c r="Z75" s="720"/>
      <c r="AA75" s="720"/>
      <c r="AB75" s="720"/>
      <c r="AC75" s="720"/>
      <c r="AD75" s="720"/>
      <c r="AE75" s="720"/>
      <c r="AF75" s="720"/>
      <c r="AG75" s="726"/>
    </row>
    <row r="78" spans="1:33" ht="25.5" customHeight="1">
      <c r="A78" s="822"/>
      <c r="B78" s="822"/>
      <c r="C78" s="822"/>
      <c r="D78" s="822"/>
      <c r="E78" s="822"/>
      <c r="F78" s="822"/>
      <c r="G78" s="822"/>
      <c r="H78" s="822"/>
      <c r="I78" s="822"/>
      <c r="J78" s="822"/>
      <c r="K78" s="822"/>
      <c r="L78" s="822"/>
      <c r="M78" s="822"/>
      <c r="N78" s="822"/>
      <c r="O78" s="822"/>
      <c r="P78" s="822"/>
      <c r="Q78" s="822"/>
      <c r="R78" s="822"/>
      <c r="S78" s="822"/>
      <c r="T78" s="822"/>
      <c r="U78" s="822"/>
      <c r="V78" s="822"/>
      <c r="W78" s="822"/>
      <c r="X78" s="822"/>
      <c r="Y78" s="822"/>
      <c r="Z78" s="822"/>
      <c r="AA78" s="822"/>
      <c r="AB78" s="822"/>
      <c r="AC78" s="822"/>
      <c r="AD78" s="822"/>
      <c r="AE78" s="822"/>
      <c r="AF78" s="822"/>
      <c r="AG78" s="822"/>
    </row>
    <row r="85" ht="26.45" customHeight="1"/>
    <row r="88" ht="12.75" customHeight="1"/>
  </sheetData>
  <mergeCells count="19">
    <mergeCell ref="D66:F66"/>
    <mergeCell ref="G66:I66"/>
    <mergeCell ref="L66:N66"/>
    <mergeCell ref="O66:Q66"/>
    <mergeCell ref="AA6:AF6"/>
    <mergeCell ref="W66:Y66"/>
    <mergeCell ref="AB66:AD66"/>
    <mergeCell ref="AE66:AF66"/>
    <mergeCell ref="T66:V66"/>
    <mergeCell ref="S6:X6"/>
    <mergeCell ref="C6:H6"/>
    <mergeCell ref="K6:P6"/>
    <mergeCell ref="R5:X5"/>
    <mergeCell ref="Z5:AF5"/>
    <mergeCell ref="A1:AF1"/>
    <mergeCell ref="A2:AF2"/>
    <mergeCell ref="A3:AF3"/>
    <mergeCell ref="B5:H5"/>
    <mergeCell ref="J5:P5"/>
  </mergeCells>
  <printOptions horizontalCentered="1" verticalCentered="1" gridLines="1"/>
  <pageMargins left="0.25" right="0.25" top="0.5" bottom="0.5" header="0.5" footer="0.5"/>
  <pageSetup paperSize="3" scale="64"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7"/>
  <sheetViews>
    <sheetView view="pageBreakPreview" zoomScale="60" zoomScaleNormal="100" workbookViewId="0">
      <selection sqref="A1:B1"/>
    </sheetView>
  </sheetViews>
  <sheetFormatPr defaultRowHeight="12.75"/>
  <cols>
    <col min="1" max="1" width="61.42578125" customWidth="1"/>
    <col min="2" max="2" width="21" customWidth="1"/>
  </cols>
  <sheetData>
    <row r="1" spans="1:13" ht="33.75" customHeight="1">
      <c r="A1" s="933" t="s">
        <v>217</v>
      </c>
      <c r="B1" s="933"/>
      <c r="C1" s="822"/>
      <c r="D1" s="822"/>
      <c r="E1" s="822"/>
      <c r="F1" s="822"/>
      <c r="G1" s="822"/>
      <c r="H1" s="822"/>
      <c r="I1" s="822"/>
      <c r="J1" s="822"/>
      <c r="K1" s="822"/>
      <c r="L1" s="822"/>
      <c r="M1" s="822"/>
    </row>
    <row r="2" spans="1:13" s="16" customFormat="1" ht="15.75">
      <c r="A2" s="936" t="s">
        <v>1</v>
      </c>
      <c r="B2" s="935"/>
      <c r="C2" s="139"/>
      <c r="D2" s="139"/>
      <c r="E2" s="139"/>
      <c r="F2" s="139"/>
      <c r="G2" s="139"/>
      <c r="H2" s="139"/>
      <c r="I2" s="139"/>
      <c r="J2" s="139"/>
      <c r="K2" s="139"/>
      <c r="L2" s="139"/>
      <c r="M2" s="139"/>
    </row>
    <row r="3" spans="1:13" s="16" customFormat="1" ht="15.75">
      <c r="A3" s="934" t="s">
        <v>2</v>
      </c>
      <c r="B3" s="935"/>
      <c r="C3" s="15"/>
      <c r="D3" s="15"/>
      <c r="E3" s="15"/>
      <c r="F3" s="15"/>
      <c r="G3" s="15"/>
      <c r="H3" s="15"/>
      <c r="I3" s="15"/>
      <c r="J3" s="15"/>
      <c r="K3" s="15"/>
      <c r="L3" s="15"/>
      <c r="M3" s="15"/>
    </row>
    <row r="4" spans="1:13" s="141" customFormat="1" ht="16.5" thickBot="1">
      <c r="A4" s="836"/>
      <c r="B4" s="837"/>
      <c r="C4" s="15"/>
      <c r="D4" s="15"/>
      <c r="E4" s="15"/>
      <c r="F4" s="15"/>
      <c r="G4" s="15"/>
      <c r="H4" s="15"/>
      <c r="I4" s="15"/>
      <c r="J4" s="15"/>
      <c r="K4" s="15"/>
      <c r="L4" s="15"/>
      <c r="M4" s="15"/>
    </row>
    <row r="5" spans="1:13" s="141" customFormat="1" ht="16.5" thickBot="1">
      <c r="A5" s="930" t="s">
        <v>218</v>
      </c>
      <c r="B5" s="931"/>
      <c r="C5" s="15"/>
      <c r="D5" s="15"/>
      <c r="E5" s="15"/>
      <c r="F5" s="15"/>
      <c r="G5" s="15"/>
      <c r="H5" s="15"/>
      <c r="I5" s="15"/>
      <c r="J5" s="15"/>
      <c r="K5" s="15"/>
      <c r="L5" s="15"/>
      <c r="M5" s="15"/>
    </row>
    <row r="6" spans="1:13">
      <c r="A6" s="231" t="s">
        <v>219</v>
      </c>
      <c r="B6" s="560">
        <v>2524608.5490000006</v>
      </c>
      <c r="C6" s="822"/>
      <c r="D6" s="822"/>
      <c r="E6" s="822"/>
      <c r="F6" s="822"/>
      <c r="G6" s="822"/>
      <c r="H6" s="822"/>
      <c r="I6" s="822"/>
      <c r="J6" s="822"/>
      <c r="K6" s="822"/>
      <c r="L6" s="822"/>
      <c r="M6" s="822"/>
    </row>
    <row r="7" spans="1:13">
      <c r="A7" s="2" t="s">
        <v>220</v>
      </c>
      <c r="B7" s="561">
        <v>21319</v>
      </c>
      <c r="C7" s="822"/>
      <c r="D7" s="822"/>
      <c r="E7" s="822"/>
      <c r="F7" s="822"/>
      <c r="G7" s="822"/>
      <c r="H7" s="822"/>
      <c r="I7" s="822"/>
      <c r="J7" s="822"/>
      <c r="K7" s="822"/>
      <c r="L7" s="822"/>
      <c r="M7" s="822"/>
    </row>
    <row r="8" spans="1:13">
      <c r="A8" s="2" t="s">
        <v>221</v>
      </c>
      <c r="B8" s="561">
        <v>36634231</v>
      </c>
      <c r="C8" s="822"/>
      <c r="D8" s="822"/>
      <c r="E8" s="822"/>
      <c r="F8" s="822"/>
      <c r="G8" s="822"/>
      <c r="H8" s="822"/>
      <c r="I8" s="822"/>
      <c r="J8" s="822"/>
      <c r="K8" s="822"/>
      <c r="L8" s="822"/>
      <c r="M8" s="822"/>
    </row>
    <row r="9" spans="1:13">
      <c r="A9" s="2" t="s">
        <v>222</v>
      </c>
      <c r="B9" s="561">
        <v>44607</v>
      </c>
      <c r="C9" s="822"/>
      <c r="D9" s="822"/>
      <c r="E9" s="822"/>
      <c r="F9" s="822"/>
      <c r="G9" s="822"/>
      <c r="H9" s="822"/>
      <c r="I9" s="822"/>
      <c r="J9" s="822"/>
      <c r="K9" s="822"/>
      <c r="L9" s="822"/>
      <c r="M9" s="822"/>
    </row>
    <row r="10" spans="1:13" s="40" customFormat="1">
      <c r="A10" s="163" t="s">
        <v>223</v>
      </c>
      <c r="B10" s="562">
        <v>0.26</v>
      </c>
      <c r="C10" s="822"/>
      <c r="D10" s="822"/>
      <c r="E10" s="822"/>
      <c r="F10" s="822"/>
      <c r="G10" s="822"/>
      <c r="H10" s="822"/>
      <c r="I10" s="822"/>
      <c r="J10" s="822"/>
      <c r="K10" s="822"/>
      <c r="L10" s="822"/>
      <c r="M10" s="822"/>
    </row>
    <row r="11" spans="1:13" s="40" customFormat="1">
      <c r="A11" s="163" t="s">
        <v>224</v>
      </c>
      <c r="B11" s="562">
        <v>1.2</v>
      </c>
      <c r="C11" s="822"/>
      <c r="D11" s="822"/>
      <c r="E11" s="822"/>
      <c r="F11" s="822"/>
      <c r="G11" s="822"/>
      <c r="H11" s="822"/>
      <c r="I11" s="822"/>
      <c r="J11" s="822"/>
      <c r="K11" s="822"/>
      <c r="L11" s="822"/>
      <c r="M11" s="822"/>
    </row>
    <row r="12" spans="1:13" ht="15">
      <c r="A12" s="2" t="s">
        <v>225</v>
      </c>
      <c r="B12" s="685">
        <v>63.307268234036869</v>
      </c>
      <c r="C12" s="822"/>
      <c r="D12" s="822"/>
      <c r="E12" s="822"/>
      <c r="F12" s="822"/>
      <c r="G12" s="822"/>
      <c r="H12" s="822"/>
      <c r="I12" s="822"/>
      <c r="J12" s="822"/>
      <c r="K12" s="822"/>
      <c r="L12" s="822"/>
      <c r="M12" s="822"/>
    </row>
    <row r="13" spans="1:13" ht="15">
      <c r="A13" s="2" t="s">
        <v>226</v>
      </c>
      <c r="B13" s="685">
        <v>880.28652150681273</v>
      </c>
      <c r="C13" s="711" t="s">
        <v>116</v>
      </c>
      <c r="D13" s="822"/>
      <c r="E13" s="822"/>
      <c r="F13" s="822"/>
      <c r="G13" s="822"/>
      <c r="H13" s="822"/>
      <c r="I13" s="822"/>
      <c r="J13" s="822"/>
      <c r="K13" s="822"/>
      <c r="L13" s="822"/>
      <c r="M13" s="822"/>
    </row>
    <row r="14" spans="1:13">
      <c r="A14" s="711"/>
      <c r="B14" s="822"/>
      <c r="C14" s="822"/>
      <c r="D14" s="822"/>
      <c r="E14" s="822"/>
      <c r="F14" s="822"/>
      <c r="G14" s="822"/>
      <c r="H14" s="822"/>
      <c r="I14" s="822"/>
      <c r="J14" s="822"/>
      <c r="K14" s="822"/>
      <c r="L14" s="822"/>
      <c r="M14" s="822"/>
    </row>
    <row r="15" spans="1:13" s="40" customFormat="1" ht="13.5" thickBot="1">
      <c r="A15" s="711"/>
      <c r="B15" s="711"/>
      <c r="C15" s="822"/>
      <c r="D15" s="822"/>
      <c r="E15" s="822"/>
      <c r="F15" s="822"/>
      <c r="G15" s="822"/>
      <c r="H15" s="822"/>
      <c r="I15" s="822"/>
      <c r="J15" s="822"/>
      <c r="K15" s="822"/>
      <c r="L15" s="822"/>
      <c r="M15" s="822"/>
    </row>
    <row r="16" spans="1:13" ht="14.85" customHeight="1" thickBot="1">
      <c r="A16" s="930" t="s">
        <v>227</v>
      </c>
      <c r="B16" s="931"/>
      <c r="C16" s="822"/>
      <c r="D16" s="822"/>
      <c r="E16" s="822"/>
      <c r="F16" s="822"/>
      <c r="G16" s="822"/>
      <c r="H16" s="822"/>
      <c r="I16" s="822"/>
      <c r="J16" s="822"/>
      <c r="K16" s="822"/>
      <c r="L16" s="822"/>
      <c r="M16" s="822"/>
    </row>
    <row r="17" spans="1:7">
      <c r="A17" s="231" t="s">
        <v>219</v>
      </c>
      <c r="B17" s="232">
        <v>0</v>
      </c>
      <c r="C17" s="822"/>
      <c r="D17" s="822"/>
      <c r="E17" s="822"/>
      <c r="F17" s="822"/>
      <c r="G17" s="822"/>
    </row>
    <row r="18" spans="1:7">
      <c r="A18" s="2" t="s">
        <v>220</v>
      </c>
      <c r="B18" s="232">
        <v>0</v>
      </c>
      <c r="C18" s="822"/>
      <c r="D18" s="822"/>
      <c r="E18" s="822"/>
      <c r="F18" s="822"/>
      <c r="G18" s="822"/>
    </row>
    <row r="19" spans="1:7">
      <c r="A19" s="2" t="s">
        <v>221</v>
      </c>
      <c r="B19" s="232">
        <v>0</v>
      </c>
      <c r="C19" s="822"/>
      <c r="D19" s="822"/>
      <c r="E19" s="822"/>
      <c r="F19" s="822"/>
      <c r="G19" s="822"/>
    </row>
    <row r="20" spans="1:7">
      <c r="A20" s="2" t="s">
        <v>222</v>
      </c>
      <c r="B20" s="232">
        <v>0</v>
      </c>
      <c r="C20" s="822"/>
      <c r="D20" s="822"/>
      <c r="E20" s="822"/>
      <c r="F20" s="822"/>
      <c r="G20" s="822"/>
    </row>
    <row r="21" spans="1:7">
      <c r="A21" s="163" t="s">
        <v>223</v>
      </c>
      <c r="B21" s="310">
        <v>0</v>
      </c>
      <c r="C21" s="822"/>
      <c r="D21" s="822"/>
      <c r="E21" s="822"/>
      <c r="F21" s="822"/>
      <c r="G21" s="822"/>
    </row>
    <row r="22" spans="1:7">
      <c r="A22" s="163" t="s">
        <v>224</v>
      </c>
      <c r="B22" s="310">
        <v>0</v>
      </c>
      <c r="C22" s="822"/>
      <c r="D22" s="822"/>
      <c r="E22" s="822"/>
      <c r="F22" s="822"/>
      <c r="G22" s="822"/>
    </row>
    <row r="23" spans="1:7">
      <c r="A23" s="2" t="s">
        <v>228</v>
      </c>
      <c r="B23" s="310">
        <v>0</v>
      </c>
      <c r="C23" s="822"/>
      <c r="D23" s="822"/>
      <c r="E23" s="822"/>
      <c r="F23" s="822"/>
      <c r="G23" s="822"/>
    </row>
    <row r="24" spans="1:7">
      <c r="A24" s="2" t="s">
        <v>226</v>
      </c>
      <c r="B24" s="310">
        <v>0</v>
      </c>
      <c r="C24" s="822"/>
      <c r="D24" s="822"/>
      <c r="E24" s="822"/>
      <c r="F24" s="822"/>
      <c r="G24" s="822"/>
    </row>
    <row r="25" spans="1:7" ht="13.5" customHeight="1">
      <c r="A25" s="711"/>
      <c r="B25" s="711"/>
      <c r="C25" s="822"/>
      <c r="D25" s="822"/>
      <c r="E25" s="822"/>
      <c r="F25" s="822"/>
      <c r="G25" s="822"/>
    </row>
    <row r="26" spans="1:7" s="40" customFormat="1" ht="13.5" thickBot="1">
      <c r="A26" s="114"/>
      <c r="B26" s="233"/>
      <c r="C26" s="822"/>
      <c r="D26" s="822"/>
      <c r="E26" s="822"/>
      <c r="F26" s="822"/>
      <c r="G26" s="822"/>
    </row>
    <row r="27" spans="1:7" s="40" customFormat="1" ht="16.5" thickBot="1">
      <c r="A27" s="930" t="s">
        <v>229</v>
      </c>
      <c r="B27" s="931"/>
      <c r="C27" s="822"/>
      <c r="D27" s="822"/>
      <c r="E27" s="822"/>
      <c r="F27" s="822"/>
      <c r="G27" s="822"/>
    </row>
    <row r="28" spans="1:7" s="40" customFormat="1">
      <c r="A28" s="231" t="s">
        <v>219</v>
      </c>
      <c r="B28" s="611">
        <f>B17+B6</f>
        <v>2524608.5490000006</v>
      </c>
      <c r="C28" s="711" t="s">
        <v>230</v>
      </c>
      <c r="D28" s="822"/>
      <c r="E28" s="822"/>
      <c r="F28" s="822"/>
      <c r="G28" s="822"/>
    </row>
    <row r="29" spans="1:7" ht="16.350000000000001" customHeight="1">
      <c r="A29" s="2" t="s">
        <v>220</v>
      </c>
      <c r="B29" s="611">
        <f>B18+B7</f>
        <v>21319</v>
      </c>
      <c r="C29" s="822"/>
      <c r="D29" s="822"/>
      <c r="E29" s="822"/>
      <c r="F29" s="822"/>
      <c r="G29" s="822"/>
    </row>
    <row r="30" spans="1:7" s="40" customFormat="1" ht="15" customHeight="1">
      <c r="A30" s="2" t="s">
        <v>221</v>
      </c>
      <c r="B30" s="611">
        <f>B19+B8</f>
        <v>36634231</v>
      </c>
      <c r="C30" s="822"/>
      <c r="D30" s="822"/>
      <c r="E30" s="822"/>
      <c r="F30" s="822"/>
      <c r="G30" s="822"/>
    </row>
    <row r="31" spans="1:7">
      <c r="A31" s="2" t="s">
        <v>222</v>
      </c>
      <c r="B31" s="611">
        <f>B20+B9</f>
        <v>44607</v>
      </c>
      <c r="C31" s="822"/>
      <c r="D31" s="822"/>
      <c r="E31" s="822"/>
      <c r="F31" s="822"/>
      <c r="G31" s="822"/>
    </row>
    <row r="32" spans="1:7">
      <c r="A32" s="163" t="s">
        <v>223</v>
      </c>
      <c r="B32" s="612">
        <f>B10</f>
        <v>0.26</v>
      </c>
      <c r="C32" s="822"/>
      <c r="D32" s="822"/>
      <c r="E32" s="822"/>
      <c r="F32" s="822"/>
      <c r="G32" s="822"/>
    </row>
    <row r="33" spans="1:7">
      <c r="A33" s="163" t="s">
        <v>224</v>
      </c>
      <c r="B33" s="612">
        <f>B11</f>
        <v>1.2</v>
      </c>
      <c r="C33" s="822"/>
      <c r="D33" s="822"/>
      <c r="E33" s="822"/>
      <c r="F33" s="822"/>
      <c r="G33" s="822"/>
    </row>
    <row r="34" spans="1:7">
      <c r="A34" s="2" t="s">
        <v>231</v>
      </c>
      <c r="B34" s="613">
        <f>B23+B12</f>
        <v>63.307268234036869</v>
      </c>
      <c r="C34" s="822"/>
      <c r="D34" s="822"/>
      <c r="E34" s="822"/>
      <c r="F34" s="822"/>
      <c r="G34" s="822"/>
    </row>
    <row r="35" spans="1:7">
      <c r="A35" s="2" t="s">
        <v>232</v>
      </c>
      <c r="B35" s="613">
        <f>B24+B13</f>
        <v>880.28652150681273</v>
      </c>
      <c r="C35" s="822"/>
      <c r="D35" s="822"/>
      <c r="E35" s="822"/>
      <c r="F35" s="822"/>
      <c r="G35" s="822"/>
    </row>
    <row r="37" spans="1:7" ht="12.6" customHeight="1">
      <c r="A37" s="932" t="s">
        <v>233</v>
      </c>
      <c r="B37" s="932"/>
      <c r="C37" s="311"/>
      <c r="D37" s="311"/>
      <c r="E37" s="311"/>
      <c r="F37" s="311"/>
      <c r="G37" s="311"/>
    </row>
    <row r="38" spans="1:7" ht="13.5" thickBot="1">
      <c r="A38" s="830"/>
      <c r="B38" s="822"/>
      <c r="C38" s="822"/>
      <c r="D38" s="822"/>
      <c r="E38" s="822"/>
      <c r="F38" s="822"/>
      <c r="G38" s="822"/>
    </row>
    <row r="39" spans="1:7" ht="16.5" thickBot="1">
      <c r="A39" s="930" t="s">
        <v>234</v>
      </c>
      <c r="B39" s="931"/>
      <c r="C39" s="822"/>
      <c r="D39" s="822"/>
      <c r="E39" s="822"/>
      <c r="F39" s="822"/>
      <c r="G39" s="822"/>
    </row>
    <row r="40" spans="1:7">
      <c r="A40" s="231" t="s">
        <v>219</v>
      </c>
      <c r="B40" s="232">
        <v>0</v>
      </c>
      <c r="C40" s="822"/>
      <c r="D40" s="822"/>
      <c r="E40" s="822"/>
      <c r="F40" s="822"/>
      <c r="G40" s="822"/>
    </row>
    <row r="41" spans="1:7">
      <c r="A41" s="2" t="s">
        <v>220</v>
      </c>
      <c r="B41" s="232">
        <v>0</v>
      </c>
      <c r="C41" s="822"/>
      <c r="D41" s="822"/>
      <c r="E41" s="822"/>
      <c r="F41" s="822"/>
      <c r="G41" s="822"/>
    </row>
    <row r="42" spans="1:7">
      <c r="A42" s="2" t="s">
        <v>221</v>
      </c>
      <c r="B42" s="232">
        <v>0</v>
      </c>
      <c r="C42" s="822"/>
      <c r="D42" s="822"/>
      <c r="E42" s="822"/>
      <c r="F42" s="822"/>
      <c r="G42" s="822"/>
    </row>
    <row r="43" spans="1:7">
      <c r="A43" s="2" t="s">
        <v>222</v>
      </c>
      <c r="B43" s="232">
        <v>0</v>
      </c>
      <c r="C43" s="822"/>
      <c r="D43" s="822"/>
      <c r="E43" s="822"/>
      <c r="F43" s="822"/>
      <c r="G43" s="822"/>
    </row>
    <row r="44" spans="1:7">
      <c r="A44" s="163" t="s">
        <v>223</v>
      </c>
      <c r="B44" s="310">
        <v>0</v>
      </c>
      <c r="C44" s="822"/>
      <c r="D44" s="822"/>
      <c r="E44" s="822"/>
      <c r="F44" s="822"/>
      <c r="G44" s="822"/>
    </row>
    <row r="45" spans="1:7">
      <c r="A45" s="163" t="s">
        <v>224</v>
      </c>
      <c r="B45" s="310">
        <v>0</v>
      </c>
      <c r="C45" s="822"/>
      <c r="D45" s="822"/>
      <c r="E45" s="822"/>
      <c r="F45" s="822"/>
      <c r="G45" s="822"/>
    </row>
    <row r="46" spans="1:7">
      <c r="A46" s="2" t="s">
        <v>235</v>
      </c>
      <c r="B46" s="310">
        <v>0</v>
      </c>
      <c r="C46" s="822"/>
      <c r="D46" s="822"/>
      <c r="E46" s="822"/>
      <c r="F46" s="822"/>
      <c r="G46" s="822"/>
    </row>
    <row r="47" spans="1:7">
      <c r="A47" s="2" t="s">
        <v>236</v>
      </c>
      <c r="B47" s="310">
        <v>0</v>
      </c>
      <c r="C47" s="822"/>
      <c r="D47" s="822"/>
      <c r="E47" s="822"/>
      <c r="F47" s="822"/>
      <c r="G47" s="822"/>
    </row>
  </sheetData>
  <mergeCells count="8">
    <mergeCell ref="A39:B39"/>
    <mergeCell ref="A5:B5"/>
    <mergeCell ref="A37:B37"/>
    <mergeCell ref="A27:B27"/>
    <mergeCell ref="A1:B1"/>
    <mergeCell ref="A3:B3"/>
    <mergeCell ref="A2:B2"/>
    <mergeCell ref="A16:B16"/>
  </mergeCells>
  <printOptions horizontalCentered="1" verticalCentered="1" headings="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H31"/>
  <sheetViews>
    <sheetView view="pageBreakPreview" zoomScale="60" zoomScaleNormal="110" workbookViewId="0">
      <selection sqref="A1:G1"/>
    </sheetView>
  </sheetViews>
  <sheetFormatPr defaultRowHeight="12.75"/>
  <cols>
    <col min="1" max="1" width="17.42578125" customWidth="1"/>
    <col min="2" max="2" width="8.5703125" customWidth="1"/>
    <col min="3" max="3" width="10.5703125" customWidth="1"/>
    <col min="4" max="4" width="13.42578125" customWidth="1"/>
    <col min="5" max="5" width="12.42578125" customWidth="1"/>
    <col min="6" max="6" width="13.42578125" customWidth="1"/>
    <col min="7" max="7" width="17.42578125" customWidth="1"/>
  </cols>
  <sheetData>
    <row r="1" spans="1:8" ht="24" customHeight="1">
      <c r="A1" s="943" t="s">
        <v>237</v>
      </c>
      <c r="B1" s="944"/>
      <c r="C1" s="944"/>
      <c r="D1" s="944"/>
      <c r="E1" s="944"/>
      <c r="F1" s="944"/>
      <c r="G1" s="945"/>
      <c r="H1" s="822"/>
    </row>
    <row r="2" spans="1:8">
      <c r="A2" s="946" t="s">
        <v>1</v>
      </c>
      <c r="B2" s="947"/>
      <c r="C2" s="947"/>
      <c r="D2" s="947"/>
      <c r="E2" s="947"/>
      <c r="F2" s="947"/>
      <c r="G2" s="948"/>
      <c r="H2" s="822"/>
    </row>
    <row r="3" spans="1:8">
      <c r="A3" s="949" t="s">
        <v>2</v>
      </c>
      <c r="B3" s="947"/>
      <c r="C3" s="947"/>
      <c r="D3" s="947"/>
      <c r="E3" s="947"/>
      <c r="F3" s="947"/>
      <c r="G3" s="948"/>
      <c r="H3" s="822"/>
    </row>
    <row r="4" spans="1:8" s="40" customFormat="1">
      <c r="A4" s="844"/>
      <c r="B4" s="837"/>
      <c r="C4" s="837"/>
      <c r="D4" s="837"/>
      <c r="E4" s="837"/>
      <c r="F4" s="837"/>
      <c r="G4" s="837"/>
      <c r="H4" s="822"/>
    </row>
    <row r="5" spans="1:8" s="40" customFormat="1">
      <c r="A5" s="937" t="s">
        <v>238</v>
      </c>
      <c r="B5" s="938"/>
      <c r="C5" s="938"/>
      <c r="D5" s="938"/>
      <c r="E5" s="938"/>
      <c r="F5" s="938"/>
      <c r="G5" s="939"/>
      <c r="H5" s="822"/>
    </row>
    <row r="6" spans="1:8" ht="13.5" thickBot="1">
      <c r="A6" s="675"/>
      <c r="B6" s="941" t="s">
        <v>239</v>
      </c>
      <c r="C6" s="941"/>
      <c r="D6" s="941"/>
      <c r="E6" s="941" t="s">
        <v>240</v>
      </c>
      <c r="F6" s="941"/>
      <c r="G6" s="942"/>
      <c r="H6" s="822"/>
    </row>
    <row r="7" spans="1:8">
      <c r="A7" s="146" t="s">
        <v>241</v>
      </c>
      <c r="B7" s="842" t="s">
        <v>242</v>
      </c>
      <c r="C7" s="842" t="s">
        <v>243</v>
      </c>
      <c r="D7" s="842" t="s">
        <v>10</v>
      </c>
      <c r="E7" s="842" t="s">
        <v>244</v>
      </c>
      <c r="F7" s="842" t="s">
        <v>243</v>
      </c>
      <c r="G7" s="842" t="s">
        <v>10</v>
      </c>
      <c r="H7" s="822"/>
    </row>
    <row r="8" spans="1:8" ht="13.5" thickBot="1">
      <c r="A8" s="121" t="s">
        <v>245</v>
      </c>
      <c r="B8" s="742">
        <v>19168</v>
      </c>
      <c r="C8" s="743">
        <v>0</v>
      </c>
      <c r="D8" s="617">
        <f>B8+C8</f>
        <v>19168</v>
      </c>
      <c r="E8" s="96">
        <v>0</v>
      </c>
      <c r="F8" s="96">
        <v>140</v>
      </c>
      <c r="G8" s="616">
        <f t="shared" ref="G8" si="0">SUM(E8:F8)</f>
        <v>140</v>
      </c>
      <c r="H8" s="822"/>
    </row>
    <row r="9" spans="1:8" ht="13.5" thickBot="1">
      <c r="A9" s="122" t="s">
        <v>246</v>
      </c>
      <c r="B9" s="742">
        <v>292139</v>
      </c>
      <c r="C9" s="742">
        <v>7818</v>
      </c>
      <c r="D9" s="617">
        <f>B9+C9</f>
        <v>299957</v>
      </c>
      <c r="E9" s="118">
        <v>106</v>
      </c>
      <c r="F9" s="118">
        <v>7240</v>
      </c>
      <c r="G9" s="617">
        <f t="shared" ref="G9:G10" si="1">SUM(E9:F9)</f>
        <v>7346</v>
      </c>
      <c r="H9" s="822"/>
    </row>
    <row r="10" spans="1:8">
      <c r="A10" s="116" t="s">
        <v>10</v>
      </c>
      <c r="B10" s="618">
        <f>SUM(B8:B9)</f>
        <v>311307</v>
      </c>
      <c r="C10" s="618">
        <f>SUM(C8:C9)</f>
        <v>7818</v>
      </c>
      <c r="D10" s="618">
        <f>D8+D9</f>
        <v>319125</v>
      </c>
      <c r="E10" s="618">
        <f>SUM(E8:E9)</f>
        <v>106</v>
      </c>
      <c r="F10" s="618">
        <f>SUM(F8:F9)</f>
        <v>7380</v>
      </c>
      <c r="G10" s="618">
        <f t="shared" si="1"/>
        <v>7486</v>
      </c>
      <c r="H10" s="183" t="s">
        <v>116</v>
      </c>
    </row>
    <row r="11" spans="1:8">
      <c r="A11" s="711"/>
      <c r="B11" s="711"/>
      <c r="C11" s="711"/>
      <c r="D11" s="711"/>
      <c r="E11" s="711"/>
      <c r="F11" s="711"/>
      <c r="G11" s="711"/>
      <c r="H11" s="822"/>
    </row>
    <row r="12" spans="1:8" ht="17.100000000000001" customHeight="1">
      <c r="A12" s="885"/>
      <c r="B12" s="885"/>
      <c r="C12" s="885"/>
      <c r="D12" s="885"/>
      <c r="E12" s="885"/>
      <c r="F12" s="885"/>
      <c r="G12" s="885"/>
      <c r="H12" s="822"/>
    </row>
    <row r="13" spans="1:8">
      <c r="A13" s="937" t="s">
        <v>247</v>
      </c>
      <c r="B13" s="938"/>
      <c r="C13" s="938"/>
      <c r="D13" s="938"/>
      <c r="E13" s="938"/>
      <c r="F13" s="938"/>
      <c r="G13" s="939"/>
      <c r="H13" s="822"/>
    </row>
    <row r="14" spans="1:8" ht="13.5" thickBot="1">
      <c r="A14" s="676"/>
      <c r="B14" s="941"/>
      <c r="C14" s="941"/>
      <c r="D14" s="941"/>
      <c r="E14" s="941" t="s">
        <v>240</v>
      </c>
      <c r="F14" s="941"/>
      <c r="G14" s="942"/>
      <c r="H14" s="822"/>
    </row>
    <row r="15" spans="1:8">
      <c r="A15" s="146" t="s">
        <v>241</v>
      </c>
      <c r="B15" s="842"/>
      <c r="C15" s="842"/>
      <c r="D15" s="842"/>
      <c r="E15" s="842" t="s">
        <v>244</v>
      </c>
      <c r="F15" s="842" t="s">
        <v>243</v>
      </c>
      <c r="G15" s="842" t="s">
        <v>10</v>
      </c>
      <c r="H15" s="822"/>
    </row>
    <row r="16" spans="1:8">
      <c r="A16" s="121" t="s">
        <v>245</v>
      </c>
      <c r="B16" s="670"/>
      <c r="C16" s="670"/>
      <c r="D16" s="671"/>
      <c r="E16" s="96"/>
      <c r="F16" s="96"/>
      <c r="G16" s="616">
        <f>SUM(E16:F16)</f>
        <v>0</v>
      </c>
      <c r="H16" s="822"/>
    </row>
    <row r="17" spans="1:7" ht="13.5" thickBot="1">
      <c r="A17" s="122" t="s">
        <v>246</v>
      </c>
      <c r="B17" s="672"/>
      <c r="C17" s="672"/>
      <c r="D17" s="673"/>
      <c r="E17" s="118"/>
      <c r="F17" s="118"/>
      <c r="G17" s="617">
        <f t="shared" ref="G17:G18" si="2">SUM(E17:F17)</f>
        <v>0</v>
      </c>
    </row>
    <row r="18" spans="1:7">
      <c r="A18" s="116" t="s">
        <v>10</v>
      </c>
      <c r="B18" s="674"/>
      <c r="C18" s="674"/>
      <c r="D18" s="674"/>
      <c r="E18" s="618">
        <f>SUM(E16:E17)</f>
        <v>0</v>
      </c>
      <c r="F18" s="618">
        <f>SUM(F16:F17)</f>
        <v>0</v>
      </c>
      <c r="G18" s="618">
        <f t="shared" si="2"/>
        <v>0</v>
      </c>
    </row>
    <row r="19" spans="1:7">
      <c r="A19" s="711"/>
      <c r="B19" s="711"/>
      <c r="C19" s="711"/>
      <c r="D19" s="711"/>
      <c r="E19" s="711"/>
      <c r="F19" s="711"/>
      <c r="G19" s="711"/>
    </row>
    <row r="20" spans="1:7">
      <c r="A20" s="711"/>
      <c r="B20" s="711"/>
      <c r="C20" s="711"/>
      <c r="D20" s="711"/>
      <c r="E20" s="711"/>
      <c r="F20" s="711"/>
      <c r="G20" s="711"/>
    </row>
    <row r="21" spans="1:7">
      <c r="A21" s="937" t="s">
        <v>248</v>
      </c>
      <c r="B21" s="938"/>
      <c r="C21" s="938"/>
      <c r="D21" s="938"/>
      <c r="E21" s="938"/>
      <c r="F21" s="938"/>
      <c r="G21" s="939"/>
    </row>
    <row r="22" spans="1:7" ht="13.5" thickBot="1">
      <c r="A22" s="675"/>
      <c r="B22" s="941"/>
      <c r="C22" s="941"/>
      <c r="D22" s="941"/>
      <c r="E22" s="941" t="s">
        <v>249</v>
      </c>
      <c r="F22" s="941"/>
      <c r="G22" s="942"/>
    </row>
    <row r="23" spans="1:7">
      <c r="A23" s="146" t="s">
        <v>241</v>
      </c>
      <c r="B23" s="842"/>
      <c r="C23" s="842"/>
      <c r="D23" s="842"/>
      <c r="E23" s="842" t="s">
        <v>244</v>
      </c>
      <c r="F23" s="842" t="s">
        <v>243</v>
      </c>
      <c r="G23" s="842" t="s">
        <v>10</v>
      </c>
    </row>
    <row r="24" spans="1:7">
      <c r="A24" s="121" t="s">
        <v>245</v>
      </c>
      <c r="B24" s="670"/>
      <c r="C24" s="670"/>
      <c r="D24" s="671"/>
      <c r="E24" s="96"/>
      <c r="F24" s="96"/>
      <c r="G24" s="616">
        <f>SUM(E24:F24)</f>
        <v>0</v>
      </c>
    </row>
    <row r="25" spans="1:7" ht="13.5" thickBot="1">
      <c r="A25" s="122" t="s">
        <v>246</v>
      </c>
      <c r="B25" s="672"/>
      <c r="C25" s="672"/>
      <c r="D25" s="673"/>
      <c r="E25" s="118"/>
      <c r="F25" s="118"/>
      <c r="G25" s="617">
        <f t="shared" ref="G25:G26" si="3">SUM(E25:F25)</f>
        <v>0</v>
      </c>
    </row>
    <row r="26" spans="1:7">
      <c r="A26" s="116" t="s">
        <v>10</v>
      </c>
      <c r="B26" s="674"/>
      <c r="C26" s="674"/>
      <c r="D26" s="674"/>
      <c r="E26" s="618">
        <f>SUM(E24:E25)</f>
        <v>0</v>
      </c>
      <c r="F26" s="618">
        <f>SUM(F24:F25)</f>
        <v>0</v>
      </c>
      <c r="G26" s="618">
        <f t="shared" si="3"/>
        <v>0</v>
      </c>
    </row>
    <row r="27" spans="1:7">
      <c r="A27" s="711"/>
      <c r="B27" s="711"/>
      <c r="C27" s="711"/>
      <c r="D27" s="711"/>
      <c r="E27" s="711"/>
      <c r="F27" s="711"/>
      <c r="G27" s="711"/>
    </row>
    <row r="28" spans="1:7" s="40" customFormat="1" ht="36.75" customHeight="1">
      <c r="A28" s="940" t="s">
        <v>250</v>
      </c>
      <c r="B28" s="940"/>
      <c r="C28" s="940"/>
      <c r="D28" s="940"/>
      <c r="E28" s="940"/>
      <c r="F28" s="940"/>
      <c r="G28" s="940"/>
    </row>
    <row r="29" spans="1:7" ht="30" customHeight="1">
      <c r="A29" s="940" t="s">
        <v>251</v>
      </c>
      <c r="B29" s="940"/>
      <c r="C29" s="940"/>
      <c r="D29" s="940"/>
      <c r="E29" s="940"/>
      <c r="F29" s="940"/>
      <c r="G29" s="940"/>
    </row>
    <row r="30" spans="1:7">
      <c r="A30" s="711"/>
      <c r="B30" s="711"/>
      <c r="C30" s="711"/>
      <c r="D30" s="711"/>
      <c r="E30" s="711"/>
      <c r="F30" s="711"/>
      <c r="G30" s="711"/>
    </row>
    <row r="31" spans="1:7">
      <c r="A31" s="129"/>
      <c r="B31" s="129"/>
      <c r="C31" s="822"/>
      <c r="D31" s="822"/>
      <c r="E31" s="822"/>
      <c r="F31" s="822"/>
      <c r="G31" s="822"/>
    </row>
  </sheetData>
  <mergeCells count="15">
    <mergeCell ref="A12:G12"/>
    <mergeCell ref="A1:G1"/>
    <mergeCell ref="A2:G2"/>
    <mergeCell ref="A3:G3"/>
    <mergeCell ref="B6:D6"/>
    <mergeCell ref="E6:G6"/>
    <mergeCell ref="A5:G5"/>
    <mergeCell ref="A13:G13"/>
    <mergeCell ref="A28:G28"/>
    <mergeCell ref="A29:G29"/>
    <mergeCell ref="B14:D14"/>
    <mergeCell ref="E14:G14"/>
    <mergeCell ref="B22:D22"/>
    <mergeCell ref="E22:G22"/>
    <mergeCell ref="A21:G21"/>
  </mergeCells>
  <printOptions horizontalCentered="1" verticalCentered="1" headings="1"/>
  <pageMargins left="0.25" right="0.25" top="0.5" bottom="0.5" header="0.5" footer="0.5"/>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view="pageBreakPreview" zoomScale="60" zoomScaleNormal="130" workbookViewId="0">
      <selection sqref="A1:H1"/>
    </sheetView>
  </sheetViews>
  <sheetFormatPr defaultRowHeight="12.75"/>
  <cols>
    <col min="1" max="1" width="12.42578125" customWidth="1"/>
    <col min="2" max="2" width="16.42578125" customWidth="1"/>
    <col min="3" max="3" width="12.42578125" customWidth="1"/>
    <col min="4" max="4" width="15.5703125" customWidth="1"/>
    <col min="5" max="5" width="12.42578125" customWidth="1"/>
    <col min="6" max="6" width="10.5703125" bestFit="1" customWidth="1"/>
    <col min="7" max="7" width="14.5703125" bestFit="1" customWidth="1"/>
    <col min="8" max="8" width="14.5703125" customWidth="1"/>
  </cols>
  <sheetData>
    <row r="1" spans="1:8">
      <c r="A1" s="953" t="s">
        <v>252</v>
      </c>
      <c r="B1" s="954"/>
      <c r="C1" s="954"/>
      <c r="D1" s="954"/>
      <c r="E1" s="954"/>
      <c r="F1" s="954"/>
      <c r="G1" s="954"/>
      <c r="H1" s="954"/>
    </row>
    <row r="2" spans="1:8" ht="15.75" customHeight="1">
      <c r="A2" s="945" t="s">
        <v>1</v>
      </c>
      <c r="B2" s="955"/>
      <c r="C2" s="955"/>
      <c r="D2" s="955"/>
      <c r="E2" s="955"/>
      <c r="F2" s="955"/>
      <c r="G2" s="955"/>
      <c r="H2" s="955"/>
    </row>
    <row r="3" spans="1:8">
      <c r="A3" s="956" t="s">
        <v>2</v>
      </c>
      <c r="B3" s="957"/>
      <c r="C3" s="957"/>
      <c r="D3" s="957"/>
      <c r="E3" s="957"/>
      <c r="F3" s="957"/>
      <c r="G3" s="957"/>
      <c r="H3" s="957"/>
    </row>
    <row r="4" spans="1:8" s="40" customFormat="1" ht="13.5" thickBot="1">
      <c r="A4" s="658"/>
      <c r="B4" s="839"/>
      <c r="C4" s="839"/>
      <c r="D4" s="184" t="s">
        <v>253</v>
      </c>
      <c r="E4" s="839"/>
      <c r="F4" s="839"/>
      <c r="G4" s="839"/>
      <c r="H4" s="839"/>
    </row>
    <row r="5" spans="1:8" s="40" customFormat="1" ht="13.5" thickBot="1">
      <c r="A5" s="958" t="s">
        <v>254</v>
      </c>
      <c r="B5" s="959"/>
      <c r="C5" s="839"/>
      <c r="D5" s="234" t="s">
        <v>116</v>
      </c>
      <c r="E5" s="234"/>
      <c r="F5" s="839"/>
      <c r="G5" s="839"/>
      <c r="H5" s="839"/>
    </row>
    <row r="6" spans="1:8" ht="13.5" thickBot="1">
      <c r="A6" s="659"/>
      <c r="B6" s="950" t="s">
        <v>255</v>
      </c>
      <c r="C6" s="951"/>
      <c r="D6" s="951"/>
      <c r="E6" s="951"/>
      <c r="F6" s="951"/>
      <c r="G6" s="951"/>
      <c r="H6" s="952"/>
    </row>
    <row r="7" spans="1:8" ht="63.75">
      <c r="A7" s="145" t="s">
        <v>241</v>
      </c>
      <c r="B7" s="478" t="s">
        <v>256</v>
      </c>
      <c r="C7" s="478" t="s">
        <v>257</v>
      </c>
      <c r="D7" s="478" t="s">
        <v>258</v>
      </c>
      <c r="E7" s="478" t="s">
        <v>259</v>
      </c>
      <c r="F7" s="478" t="s">
        <v>260</v>
      </c>
      <c r="G7" s="478" t="s">
        <v>261</v>
      </c>
      <c r="H7" s="479" t="s">
        <v>262</v>
      </c>
    </row>
    <row r="8" spans="1:8">
      <c r="A8" s="163" t="s">
        <v>245</v>
      </c>
      <c r="B8" s="115">
        <v>30</v>
      </c>
      <c r="C8" s="115">
        <v>113</v>
      </c>
      <c r="D8" s="115">
        <v>1</v>
      </c>
      <c r="E8" s="115">
        <v>0</v>
      </c>
      <c r="F8" s="115">
        <v>53</v>
      </c>
      <c r="G8" s="115">
        <v>0</v>
      </c>
      <c r="H8" s="144">
        <v>3</v>
      </c>
    </row>
    <row r="9" spans="1:8">
      <c r="A9" s="163" t="s">
        <v>246</v>
      </c>
      <c r="B9" s="115">
        <v>5666</v>
      </c>
      <c r="C9" s="115">
        <v>5981</v>
      </c>
      <c r="D9" s="115">
        <v>22</v>
      </c>
      <c r="E9" s="115">
        <v>0</v>
      </c>
      <c r="F9" s="96">
        <v>4625</v>
      </c>
      <c r="G9" s="115">
        <v>554</v>
      </c>
      <c r="H9" s="144">
        <v>219</v>
      </c>
    </row>
    <row r="10" spans="1:8" ht="13.5" thickBot="1">
      <c r="A10" s="143" t="s">
        <v>10</v>
      </c>
      <c r="B10" s="117">
        <f>SUM(B8:B9)</f>
        <v>5696</v>
      </c>
      <c r="C10" s="117">
        <f t="shared" ref="C10:H10" si="0">SUM(C8:C9)</f>
        <v>6094</v>
      </c>
      <c r="D10" s="117">
        <f t="shared" si="0"/>
        <v>23</v>
      </c>
      <c r="E10" s="117">
        <f t="shared" si="0"/>
        <v>0</v>
      </c>
      <c r="F10" s="117">
        <f t="shared" si="0"/>
        <v>4678</v>
      </c>
      <c r="G10" s="117">
        <f t="shared" si="0"/>
        <v>554</v>
      </c>
      <c r="H10" s="142">
        <f t="shared" si="0"/>
        <v>222</v>
      </c>
    </row>
    <row r="11" spans="1:8">
      <c r="A11" s="114"/>
      <c r="B11" s="114"/>
      <c r="C11" s="711"/>
      <c r="D11" s="711"/>
      <c r="E11" s="711"/>
      <c r="F11" s="711"/>
      <c r="G11" s="711"/>
      <c r="H11" s="711"/>
    </row>
    <row r="12" spans="1:8" ht="30" customHeight="1">
      <c r="A12" s="940" t="s">
        <v>251</v>
      </c>
      <c r="B12" s="940"/>
      <c r="C12" s="940"/>
      <c r="D12" s="940"/>
      <c r="E12" s="940"/>
      <c r="F12" s="940"/>
      <c r="G12" s="940"/>
      <c r="H12" s="940"/>
    </row>
    <row r="13" spans="1:8">
      <c r="A13" s="222"/>
      <c r="B13" s="711"/>
      <c r="C13" s="711"/>
      <c r="D13" s="711"/>
      <c r="E13" s="711"/>
      <c r="F13" s="711"/>
      <c r="G13" s="711"/>
      <c r="H13" s="711"/>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 xmlns="ad7b792d-0ae0-4097-9167-083a2dcab5a5">2020-01-06T08:00:00+00:00</Dat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2.xml><?xml version="1.0" encoding="utf-8"?>
<ds:datastoreItem xmlns:ds="http://schemas.openxmlformats.org/officeDocument/2006/customXml" ds:itemID="{93540C34-B68F-4BD1-AD6F-E521573F6D81}">
  <ds:schemaRefs>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252EF093-C865-4502-A58A-D65BC8B8BF8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ESA Table 1</vt:lpstr>
      <vt:lpstr>ESA Table 1A</vt:lpstr>
      <vt:lpstr>ESA Table 2A</vt:lpstr>
      <vt:lpstr>ESA Table 2B</vt:lpstr>
      <vt:lpstr>ESA Table 2B-1</vt:lpstr>
      <vt:lpstr>ESA Table 2</vt:lpstr>
      <vt:lpstr>ESA Table 3A_3B</vt:lpstr>
      <vt:lpstr>ESA Table 4A-1_4B_4C</vt:lpstr>
      <vt:lpstr>ESA Table 4A-2</vt:lpstr>
      <vt:lpstr>ESA Table 5A_5B_5C</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2B-1'!Print_Area</vt:lpstr>
      <vt:lpstr>'ESA Table 3A_3B'!Print_Area</vt:lpstr>
      <vt:lpstr>'ESA Table 4A-1_4B_4C'!Print_Area</vt:lpstr>
      <vt:lpstr>'ESA Table 4A-2'!Print_Area</vt:lpstr>
      <vt:lpstr>'ESA Table 5A_5B_5C'!Print_Area</vt:lpstr>
      <vt:lpstr>'ESA Table 6'!Print_Area</vt:lpstr>
      <vt:lpstr>'ESA Table 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SDGE AUGUST2019 Low Income Monthly Report Tables</dc:title>
  <dc:subject/>
  <dc:creator>O Drain, Mary</dc:creator>
  <cp:keywords/>
  <dc:description/>
  <cp:lastModifiedBy>Weaver, Gillian</cp:lastModifiedBy>
  <cp:revision/>
  <cp:lastPrinted>2019-09-23T18:35:27Z</cp:lastPrinted>
  <dcterms:created xsi:type="dcterms:W3CDTF">1996-10-14T23:33:28Z</dcterms:created>
  <dcterms:modified xsi:type="dcterms:W3CDTF">2019-12-30T23:00:41Z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y fmtid="{D5CDD505-2E9C-101B-9397-08002B2CF9AE}" pid="3" name="BExAnalyzer_OldName">
    <vt:lpwstr>SDGE_Jan_PY2015_TABLES.xlsx</vt:lpwstr>
  </property>
  <property fmtid="{D5CDD505-2E9C-101B-9397-08002B2CF9AE}" pid="4" name="SV_QUERY_LIST_4F35BF76-6C0D-4D9B-82B2-816C12CF3733">
    <vt:lpwstr>empty_477D106A-C0D6-4607-AEBD-E2C9D60EA279</vt:lpwstr>
  </property>
  <property fmtid="{D5CDD505-2E9C-101B-9397-08002B2CF9AE}" pid="5" name="AuthorIds_UIVersion_10">
    <vt:lpwstr>100</vt:lpwstr>
  </property>
  <property fmtid="{D5CDD505-2E9C-101B-9397-08002B2CF9AE}" pid="6" name="AuthorIds_UIVersion_16">
    <vt:lpwstr>488</vt:lpwstr>
  </property>
  <property fmtid="{D5CDD505-2E9C-101B-9397-08002B2CF9AE}" pid="7" name="AuthorIds_UIVersion_21">
    <vt:lpwstr>139</vt:lpwstr>
  </property>
  <property fmtid="{D5CDD505-2E9C-101B-9397-08002B2CF9AE}" pid="8" name="AuthorIds_UIVersion_22">
    <vt:lpwstr>139</vt:lpwstr>
  </property>
  <property fmtid="{D5CDD505-2E9C-101B-9397-08002B2CF9AE}" pid="9" name="AuthorIds_UIVersion_23">
    <vt:lpwstr>488</vt:lpwstr>
  </property>
  <property fmtid="{D5CDD505-2E9C-101B-9397-08002B2CF9AE}" pid="10" name="AuthorIds_UIVersion_24">
    <vt:lpwstr>488</vt:lpwstr>
  </property>
  <property fmtid="{D5CDD505-2E9C-101B-9397-08002B2CF9AE}" pid="11" name="AuthorIds_UIVersion_25">
    <vt:lpwstr>487</vt:lpwstr>
  </property>
  <property fmtid="{D5CDD505-2E9C-101B-9397-08002B2CF9AE}" pid="12" name="AuthorIds_UIVersion_26">
    <vt:lpwstr>488</vt:lpwstr>
  </property>
  <property fmtid="{D5CDD505-2E9C-101B-9397-08002B2CF9AE}" pid="13" name="AuthorIds_UIVersion_28">
    <vt:lpwstr>488</vt:lpwstr>
  </property>
  <property fmtid="{D5CDD505-2E9C-101B-9397-08002B2CF9AE}" pid="14" name="AuthorIds_UIVersion_32">
    <vt:lpwstr>488</vt:lpwstr>
  </property>
  <property fmtid="{D5CDD505-2E9C-101B-9397-08002B2CF9AE}" pid="15" name="AuthorIds_UIVersion_34">
    <vt:lpwstr>513</vt:lpwstr>
  </property>
  <property fmtid="{D5CDD505-2E9C-101B-9397-08002B2CF9AE}" pid="16" name="AuthorIds_UIVersion_35">
    <vt:lpwstr>87</vt:lpwstr>
  </property>
  <property fmtid="{D5CDD505-2E9C-101B-9397-08002B2CF9AE}" pid="17" name="AuthorIds_UIVersion_3">
    <vt:lpwstr>488</vt:lpwstr>
  </property>
  <property fmtid="{D5CDD505-2E9C-101B-9397-08002B2CF9AE}" pid="18" name="AuthorIds_UIVersion_7">
    <vt:lpwstr>9</vt:lpwstr>
  </property>
  <property fmtid="{D5CDD505-2E9C-101B-9397-08002B2CF9AE}" pid="19" name="AuthorIds_UIVersion_8">
    <vt:lpwstr>9</vt:lpwstr>
  </property>
  <property fmtid="{D5CDD505-2E9C-101B-9397-08002B2CF9AE}" pid="20" name="AuthorIds_UIVersion_13">
    <vt:lpwstr>9</vt:lpwstr>
  </property>
  <property fmtid="{D5CDD505-2E9C-101B-9397-08002B2CF9AE}" pid="21" name="AuthorIds_UIVersion_14">
    <vt:lpwstr>9</vt:lpwstr>
  </property>
  <property fmtid="{D5CDD505-2E9C-101B-9397-08002B2CF9AE}" pid="22" name="AuthorIds_UIVersion_18">
    <vt:lpwstr>139</vt:lpwstr>
  </property>
  <property fmtid="{D5CDD505-2E9C-101B-9397-08002B2CF9AE}" pid="23" name="AuthorIds_UIVersion_20">
    <vt:lpwstr>36</vt:lpwstr>
  </property>
  <property fmtid="{D5CDD505-2E9C-101B-9397-08002B2CF9AE}" pid="24" name="AuthorIds_UIVersion_27">
    <vt:lpwstr>488</vt:lpwstr>
  </property>
  <property fmtid="{D5CDD505-2E9C-101B-9397-08002B2CF9AE}" pid="25" name="AuthorIds_UIVersion_30">
    <vt:lpwstr>488</vt:lpwstr>
  </property>
  <property fmtid="{D5CDD505-2E9C-101B-9397-08002B2CF9AE}" pid="26" name="AuthorIds_UIVersion_31">
    <vt:lpwstr>36</vt:lpwstr>
  </property>
  <property fmtid="{D5CDD505-2E9C-101B-9397-08002B2CF9AE}" pid="27" name="AuthorIds_UIVersion_38">
    <vt:lpwstr>488</vt:lpwstr>
  </property>
  <property fmtid="{D5CDD505-2E9C-101B-9397-08002B2CF9AE}" pid="28" name="AuthorIds_UIVersion_40">
    <vt:lpwstr>600</vt:lpwstr>
  </property>
  <property fmtid="{D5CDD505-2E9C-101B-9397-08002B2CF9AE}" pid="29" name="AuthorIds_UIVersion_42">
    <vt:lpwstr>9</vt:lpwstr>
  </property>
  <property fmtid="{D5CDD505-2E9C-101B-9397-08002B2CF9AE}" pid="30" name="AuthorIds_UIVersion_43">
    <vt:lpwstr>9</vt:lpwstr>
  </property>
  <property fmtid="{D5CDD505-2E9C-101B-9397-08002B2CF9AE}" pid="31" name="AuthorIds_UIVersion_46">
    <vt:lpwstr>9</vt:lpwstr>
  </property>
  <property fmtid="{D5CDD505-2E9C-101B-9397-08002B2CF9AE}" pid="32" name="AuthorIds_UIVersion_47">
    <vt:lpwstr>9</vt:lpwstr>
  </property>
  <property fmtid="{D5CDD505-2E9C-101B-9397-08002B2CF9AE}" pid="33" name="AuthorIds_UIVersion_49">
    <vt:lpwstr>614</vt:lpwstr>
  </property>
  <property fmtid="{D5CDD505-2E9C-101B-9397-08002B2CF9AE}" pid="34" name="AuthorIds_UIVersion_50">
    <vt:lpwstr>168</vt:lpwstr>
  </property>
  <property fmtid="{D5CDD505-2E9C-101B-9397-08002B2CF9AE}" pid="35" name="AuthorIds_UIVersion_52">
    <vt:lpwstr>488</vt:lpwstr>
  </property>
  <property fmtid="{D5CDD505-2E9C-101B-9397-08002B2CF9AE}" pid="36" name="AuthorIds_UIVersion_55">
    <vt:lpwstr>488</vt:lpwstr>
  </property>
  <property fmtid="{D5CDD505-2E9C-101B-9397-08002B2CF9AE}" pid="37" name="AuthorIds_UIVersion_56">
    <vt:lpwstr>36</vt:lpwstr>
  </property>
  <property fmtid="{D5CDD505-2E9C-101B-9397-08002B2CF9AE}" pid="38" name="AuthorIds_UIVersion_60">
    <vt:lpwstr>487</vt:lpwstr>
  </property>
  <property fmtid="{D5CDD505-2E9C-101B-9397-08002B2CF9AE}" pid="39" name="AuthorIds_UIVersion_62">
    <vt:lpwstr>9</vt:lpwstr>
  </property>
  <property fmtid="{D5CDD505-2E9C-101B-9397-08002B2CF9AE}" pid="40" name="AuthorIds_UIVersion_1">
    <vt:lpwstr>168</vt:lpwstr>
  </property>
  <property fmtid="{D5CDD505-2E9C-101B-9397-08002B2CF9AE}" pid="41" name="AuthorIds_UIVersion_6">
    <vt:lpwstr>656</vt:lpwstr>
  </property>
  <property fmtid="{D5CDD505-2E9C-101B-9397-08002B2CF9AE}" pid="42" name="AuthorIds_UIVersion_12">
    <vt:lpwstr>488</vt:lpwstr>
  </property>
  <property fmtid="{D5CDD505-2E9C-101B-9397-08002B2CF9AE}" pid="43" name="AuthorIds_UIVersion_17">
    <vt:lpwstr>488</vt:lpwstr>
  </property>
  <property fmtid="{D5CDD505-2E9C-101B-9397-08002B2CF9AE}" pid="44" name="AuthorIds_UIVersion_19">
    <vt:lpwstr>9</vt:lpwstr>
  </property>
  <property fmtid="{D5CDD505-2E9C-101B-9397-08002B2CF9AE}" pid="45" name="AuthorIds_UIVersion_29">
    <vt:lpwstr>487</vt:lpwstr>
  </property>
</Properties>
</file>